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01"/>
  <workbookPr/>
  <mc:AlternateContent xmlns:mc="http://schemas.openxmlformats.org/markup-compatibility/2006">
    <mc:Choice Requires="x15">
      <x15ac:absPath xmlns:x15ac="http://schemas.microsoft.com/office/spreadsheetml/2010/11/ac" url="C:\Work\Spreadsheet Solutions\Spreadsheet Solutions Hub - Documents\Package Jobs\Store\Time Charge Sheet\"/>
    </mc:Choice>
  </mc:AlternateContent>
  <xr:revisionPtr revIDLastSave="1" documentId="502A4863E79D5088D9AE4E6DA0D467B5BB27DC6D" xr6:coauthVersionLast="28" xr6:coauthVersionMax="28" xr10:uidLastSave="{010CF888-6BF3-4C54-A36E-92544DA6584A}"/>
  <workbookProtection workbookAlgorithmName="SHA-512" workbookHashValue="3UOlgG1HRJ6eSq7cFZRt66kaBMM1GfopSgbfJ6yb5tPFOdxchhA5Fk0NmwgMvz19kxfAlz0VI/TFwEmexRP76w==" workbookSaltValue="dI01HkiUhmqQcQFTeTpD+Q==" workbookSpinCount="100000" lockStructure="1"/>
  <bookViews>
    <workbookView xWindow="0" yWindow="0" windowWidth="20490" windowHeight="7755" tabRatio="862" xr2:uid="{00000000-000D-0000-FFFF-FFFF00000000}"/>
  </bookViews>
  <sheets>
    <sheet name="Intro &amp; Setup" sheetId="1" r:id="rId1"/>
    <sheet name="Time Sheet" sheetId="2" r:id="rId2"/>
    <sheet name="Job List" sheetId="3" r:id="rId3"/>
    <sheet name="Annual Report - Per Month" sheetId="4" r:id="rId4"/>
    <sheet name="Internal Client Report" sheetId="5" r:id="rId5"/>
    <sheet name="External Client Report" sheetId="7" r:id="rId6"/>
  </sheets>
  <definedNames>
    <definedName name="_xlnm._FilterDatabase" localSheetId="2" hidden="1">'Job List'!$B$8:$F$508</definedName>
    <definedName name="_xlnm._FilterDatabase" localSheetId="1" hidden="1">'Time Sheet'!$B$8:$H$5008</definedName>
    <definedName name="_xlnm.Print_Area" localSheetId="3">'Annual Report - Per Month'!$A$1:$AT$33</definedName>
    <definedName name="_xlnm.Print_Area" localSheetId="5">'External Client Report'!$A$1:$AT$33</definedName>
    <definedName name="_xlnm.Print_Area" localSheetId="4">'Internal Client Report'!$A$1:$AT$66</definedName>
    <definedName name="_xlnm.Print_Area" localSheetId="2">'Job List'!$A$1:$K$509</definedName>
    <definedName name="_xlnm.Print_Area" localSheetId="1">'Time Sheet'!$A$1:$O$5009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008" i="2" l="1"/>
  <c r="L5007" i="2"/>
  <c r="L5006" i="2"/>
  <c r="L5005" i="2"/>
  <c r="L5004" i="2"/>
  <c r="L5003" i="2"/>
  <c r="L5002" i="2"/>
  <c r="L5001" i="2"/>
  <c r="L5000" i="2"/>
  <c r="L4999" i="2"/>
  <c r="L4998" i="2"/>
  <c r="L4997" i="2"/>
  <c r="L4996" i="2"/>
  <c r="L4995" i="2"/>
  <c r="L4994" i="2"/>
  <c r="L4993" i="2"/>
  <c r="L4992" i="2"/>
  <c r="L4991" i="2"/>
  <c r="L4990" i="2"/>
  <c r="L4989" i="2"/>
  <c r="L4988" i="2"/>
  <c r="L4987" i="2"/>
  <c r="L4986" i="2"/>
  <c r="L4985" i="2"/>
  <c r="L4984" i="2"/>
  <c r="L4983" i="2"/>
  <c r="L4982" i="2"/>
  <c r="L4981" i="2"/>
  <c r="L4980" i="2"/>
  <c r="L4979" i="2"/>
  <c r="L4978" i="2"/>
  <c r="L4977" i="2"/>
  <c r="L4976" i="2"/>
  <c r="L4975" i="2"/>
  <c r="L4974" i="2"/>
  <c r="L4973" i="2"/>
  <c r="L4972" i="2"/>
  <c r="L4971" i="2"/>
  <c r="L4970" i="2"/>
  <c r="L4969" i="2"/>
  <c r="L4968" i="2"/>
  <c r="L4967" i="2"/>
  <c r="L4966" i="2"/>
  <c r="L4965" i="2"/>
  <c r="L4964" i="2"/>
  <c r="L4963" i="2"/>
  <c r="L4962" i="2"/>
  <c r="L4961" i="2"/>
  <c r="L4960" i="2"/>
  <c r="L4959" i="2"/>
  <c r="L4958" i="2"/>
  <c r="L4957" i="2"/>
  <c r="L4956" i="2"/>
  <c r="L4955" i="2"/>
  <c r="L4954" i="2"/>
  <c r="L4953" i="2"/>
  <c r="L4952" i="2"/>
  <c r="L4951" i="2"/>
  <c r="L4950" i="2"/>
  <c r="L4949" i="2"/>
  <c r="L4948" i="2"/>
  <c r="L4947" i="2"/>
  <c r="L4946" i="2"/>
  <c r="L4945" i="2"/>
  <c r="L4944" i="2"/>
  <c r="L4943" i="2"/>
  <c r="L4942" i="2"/>
  <c r="L4941" i="2"/>
  <c r="L4940" i="2"/>
  <c r="L4939" i="2"/>
  <c r="L4938" i="2"/>
  <c r="L4937" i="2"/>
  <c r="L4936" i="2"/>
  <c r="L4935" i="2"/>
  <c r="L4934" i="2"/>
  <c r="L4933" i="2"/>
  <c r="L4932" i="2"/>
  <c r="L4931" i="2"/>
  <c r="L4930" i="2"/>
  <c r="L4929" i="2"/>
  <c r="L4928" i="2"/>
  <c r="L4927" i="2"/>
  <c r="L4926" i="2"/>
  <c r="L4925" i="2"/>
  <c r="L4924" i="2"/>
  <c r="L4923" i="2"/>
  <c r="L4922" i="2"/>
  <c r="L4921" i="2"/>
  <c r="L4920" i="2"/>
  <c r="L4919" i="2"/>
  <c r="L4918" i="2"/>
  <c r="L4917" i="2"/>
  <c r="L4916" i="2"/>
  <c r="L4915" i="2"/>
  <c r="L4914" i="2"/>
  <c r="L4913" i="2"/>
  <c r="L4912" i="2"/>
  <c r="L4911" i="2"/>
  <c r="L4910" i="2"/>
  <c r="L4909" i="2"/>
  <c r="L4908" i="2"/>
  <c r="L4907" i="2"/>
  <c r="L4906" i="2"/>
  <c r="L4905" i="2"/>
  <c r="L4904" i="2"/>
  <c r="L4903" i="2"/>
  <c r="L4902" i="2"/>
  <c r="L4901" i="2"/>
  <c r="L4900" i="2"/>
  <c r="L4899" i="2"/>
  <c r="L4898" i="2"/>
  <c r="L4897" i="2"/>
  <c r="L4896" i="2"/>
  <c r="L4895" i="2"/>
  <c r="L4894" i="2"/>
  <c r="L4893" i="2"/>
  <c r="L4892" i="2"/>
  <c r="L4891" i="2"/>
  <c r="L4890" i="2"/>
  <c r="L4889" i="2"/>
  <c r="L4888" i="2"/>
  <c r="L4887" i="2"/>
  <c r="L4886" i="2"/>
  <c r="L4885" i="2"/>
  <c r="L4884" i="2"/>
  <c r="L4883" i="2"/>
  <c r="L4882" i="2"/>
  <c r="L4881" i="2"/>
  <c r="L4880" i="2"/>
  <c r="L4879" i="2"/>
  <c r="L4878" i="2"/>
  <c r="L4877" i="2"/>
  <c r="L4876" i="2"/>
  <c r="L4875" i="2"/>
  <c r="L4874" i="2"/>
  <c r="L4873" i="2"/>
  <c r="L4872" i="2"/>
  <c r="L4871" i="2"/>
  <c r="L4870" i="2"/>
  <c r="L4869" i="2"/>
  <c r="L4868" i="2"/>
  <c r="L4867" i="2"/>
  <c r="L4866" i="2"/>
  <c r="L4865" i="2"/>
  <c r="L4864" i="2"/>
  <c r="L4863" i="2"/>
  <c r="L4862" i="2"/>
  <c r="L4861" i="2"/>
  <c r="L4860" i="2"/>
  <c r="L4859" i="2"/>
  <c r="L4858" i="2"/>
  <c r="L4857" i="2"/>
  <c r="L4856" i="2"/>
  <c r="L4855" i="2"/>
  <c r="L4854" i="2"/>
  <c r="L4853" i="2"/>
  <c r="L4852" i="2"/>
  <c r="L4851" i="2"/>
  <c r="L4850" i="2"/>
  <c r="L4849" i="2"/>
  <c r="L4848" i="2"/>
  <c r="L4847" i="2"/>
  <c r="L4846" i="2"/>
  <c r="L4845" i="2"/>
  <c r="L4844" i="2"/>
  <c r="L4843" i="2"/>
  <c r="L4842" i="2"/>
  <c r="L4841" i="2"/>
  <c r="L4840" i="2"/>
  <c r="L4839" i="2"/>
  <c r="L4838" i="2"/>
  <c r="L4837" i="2"/>
  <c r="L4836" i="2"/>
  <c r="L4835" i="2"/>
  <c r="L4834" i="2"/>
  <c r="L4833" i="2"/>
  <c r="L4832" i="2"/>
  <c r="L4831" i="2"/>
  <c r="L4830" i="2"/>
  <c r="L4829" i="2"/>
  <c r="L4828" i="2"/>
  <c r="L4827" i="2"/>
  <c r="L4826" i="2"/>
  <c r="L4825" i="2"/>
  <c r="L4824" i="2"/>
  <c r="L4823" i="2"/>
  <c r="L4822" i="2"/>
  <c r="L4821" i="2"/>
  <c r="L4820" i="2"/>
  <c r="L4819" i="2"/>
  <c r="L4818" i="2"/>
  <c r="L4817" i="2"/>
  <c r="L4816" i="2"/>
  <c r="L4815" i="2"/>
  <c r="L4814" i="2"/>
  <c r="L4813" i="2"/>
  <c r="L4812" i="2"/>
  <c r="L4811" i="2"/>
  <c r="L4810" i="2"/>
  <c r="L4809" i="2"/>
  <c r="L4808" i="2"/>
  <c r="L4807" i="2"/>
  <c r="L4806" i="2"/>
  <c r="L4805" i="2"/>
  <c r="L4804" i="2"/>
  <c r="L4803" i="2"/>
  <c r="L4802" i="2"/>
  <c r="L4801" i="2"/>
  <c r="L4800" i="2"/>
  <c r="L4799" i="2"/>
  <c r="L4798" i="2"/>
  <c r="L4797" i="2"/>
  <c r="L4796" i="2"/>
  <c r="L4795" i="2"/>
  <c r="L4794" i="2"/>
  <c r="L4793" i="2"/>
  <c r="L4792" i="2"/>
  <c r="L4791" i="2"/>
  <c r="L4790" i="2"/>
  <c r="L4789" i="2"/>
  <c r="L4788" i="2"/>
  <c r="L4787" i="2"/>
  <c r="L4786" i="2"/>
  <c r="L4785" i="2"/>
  <c r="L4784" i="2"/>
  <c r="L4783" i="2"/>
  <c r="L4782" i="2"/>
  <c r="L4781" i="2"/>
  <c r="L4780" i="2"/>
  <c r="L4779" i="2"/>
  <c r="L4778" i="2"/>
  <c r="L4777" i="2"/>
  <c r="L4776" i="2"/>
  <c r="L4775" i="2"/>
  <c r="L4774" i="2"/>
  <c r="L4773" i="2"/>
  <c r="L4772" i="2"/>
  <c r="L4771" i="2"/>
  <c r="L4770" i="2"/>
  <c r="L4769" i="2"/>
  <c r="L4768" i="2"/>
  <c r="L4767" i="2"/>
  <c r="L4766" i="2"/>
  <c r="L4765" i="2"/>
  <c r="L4764" i="2"/>
  <c r="L4763" i="2"/>
  <c r="L4762" i="2"/>
  <c r="L4761" i="2"/>
  <c r="L4760" i="2"/>
  <c r="L4759" i="2"/>
  <c r="L4758" i="2"/>
  <c r="L4757" i="2"/>
  <c r="L4756" i="2"/>
  <c r="L4755" i="2"/>
  <c r="L4754" i="2"/>
  <c r="L4753" i="2"/>
  <c r="L4752" i="2"/>
  <c r="L4751" i="2"/>
  <c r="L4750" i="2"/>
  <c r="L4749" i="2"/>
  <c r="L4748" i="2"/>
  <c r="L4747" i="2"/>
  <c r="L4746" i="2"/>
  <c r="L4745" i="2"/>
  <c r="L4744" i="2"/>
  <c r="L4743" i="2"/>
  <c r="L4742" i="2"/>
  <c r="L4741" i="2"/>
  <c r="L4740" i="2"/>
  <c r="L4739" i="2"/>
  <c r="L4738" i="2"/>
  <c r="L4737" i="2"/>
  <c r="L4736" i="2"/>
  <c r="L4735" i="2"/>
  <c r="L4734" i="2"/>
  <c r="L4733" i="2"/>
  <c r="L4732" i="2"/>
  <c r="L4731" i="2"/>
  <c r="L4730" i="2"/>
  <c r="L4729" i="2"/>
  <c r="L4728" i="2"/>
  <c r="L4727" i="2"/>
  <c r="L4726" i="2"/>
  <c r="L4725" i="2"/>
  <c r="L4724" i="2"/>
  <c r="L4723" i="2"/>
  <c r="L4722" i="2"/>
  <c r="L4721" i="2"/>
  <c r="L4720" i="2"/>
  <c r="L4719" i="2"/>
  <c r="L4718" i="2"/>
  <c r="L4717" i="2"/>
  <c r="L4716" i="2"/>
  <c r="L4715" i="2"/>
  <c r="L4714" i="2"/>
  <c r="L4713" i="2"/>
  <c r="L4712" i="2"/>
  <c r="L4711" i="2"/>
  <c r="L4710" i="2"/>
  <c r="L4709" i="2"/>
  <c r="L4708" i="2"/>
  <c r="L4707" i="2"/>
  <c r="L4706" i="2"/>
  <c r="L4705" i="2"/>
  <c r="L4704" i="2"/>
  <c r="L4703" i="2"/>
  <c r="L4702" i="2"/>
  <c r="L4701" i="2"/>
  <c r="L4700" i="2"/>
  <c r="L4699" i="2"/>
  <c r="L4698" i="2"/>
  <c r="L4697" i="2"/>
  <c r="L4696" i="2"/>
  <c r="L4695" i="2"/>
  <c r="L4694" i="2"/>
  <c r="L4693" i="2"/>
  <c r="L4692" i="2"/>
  <c r="L4691" i="2"/>
  <c r="L4690" i="2"/>
  <c r="L4689" i="2"/>
  <c r="L4688" i="2"/>
  <c r="L4687" i="2"/>
  <c r="L4686" i="2"/>
  <c r="L4685" i="2"/>
  <c r="L4684" i="2"/>
  <c r="L4683" i="2"/>
  <c r="L4682" i="2"/>
  <c r="L4681" i="2"/>
  <c r="L4680" i="2"/>
  <c r="L4679" i="2"/>
  <c r="L4678" i="2"/>
  <c r="L4677" i="2"/>
  <c r="L4676" i="2"/>
  <c r="L4675" i="2"/>
  <c r="L4674" i="2"/>
  <c r="L4673" i="2"/>
  <c r="L4672" i="2"/>
  <c r="L4671" i="2"/>
  <c r="L4670" i="2"/>
  <c r="L4669" i="2"/>
  <c r="L4668" i="2"/>
  <c r="L4667" i="2"/>
  <c r="L4666" i="2"/>
  <c r="L4665" i="2"/>
  <c r="L4664" i="2"/>
  <c r="L4663" i="2"/>
  <c r="L4662" i="2"/>
  <c r="L4661" i="2"/>
  <c r="L4660" i="2"/>
  <c r="L4659" i="2"/>
  <c r="L4658" i="2"/>
  <c r="L4657" i="2"/>
  <c r="L4656" i="2"/>
  <c r="L4655" i="2"/>
  <c r="L4654" i="2"/>
  <c r="L4653" i="2"/>
  <c r="L4652" i="2"/>
  <c r="L4651" i="2"/>
  <c r="L4650" i="2"/>
  <c r="L4649" i="2"/>
  <c r="L4648" i="2"/>
  <c r="L4647" i="2"/>
  <c r="L4646" i="2"/>
  <c r="L4645" i="2"/>
  <c r="L4644" i="2"/>
  <c r="L4643" i="2"/>
  <c r="L4642" i="2"/>
  <c r="L4641" i="2"/>
  <c r="L4640" i="2"/>
  <c r="L4639" i="2"/>
  <c r="L4638" i="2"/>
  <c r="L4637" i="2"/>
  <c r="L4636" i="2"/>
  <c r="L4635" i="2"/>
  <c r="L4634" i="2"/>
  <c r="L4633" i="2"/>
  <c r="L4632" i="2"/>
  <c r="L4631" i="2"/>
  <c r="L4630" i="2"/>
  <c r="L4629" i="2"/>
  <c r="L4628" i="2"/>
  <c r="L4627" i="2"/>
  <c r="L4626" i="2"/>
  <c r="L4625" i="2"/>
  <c r="L4624" i="2"/>
  <c r="L4623" i="2"/>
  <c r="L4622" i="2"/>
  <c r="L4621" i="2"/>
  <c r="L4620" i="2"/>
  <c r="L4619" i="2"/>
  <c r="L4618" i="2"/>
  <c r="L4617" i="2"/>
  <c r="L4616" i="2"/>
  <c r="L4615" i="2"/>
  <c r="L4614" i="2"/>
  <c r="L4613" i="2"/>
  <c r="L4612" i="2"/>
  <c r="L4611" i="2"/>
  <c r="L4610" i="2"/>
  <c r="L4609" i="2"/>
  <c r="L4608" i="2"/>
  <c r="L4607" i="2"/>
  <c r="L4606" i="2"/>
  <c r="L4605" i="2"/>
  <c r="L4604" i="2"/>
  <c r="L4603" i="2"/>
  <c r="L4602" i="2"/>
  <c r="L4601" i="2"/>
  <c r="L4600" i="2"/>
  <c r="L4599" i="2"/>
  <c r="L4598" i="2"/>
  <c r="L4597" i="2"/>
  <c r="L4596" i="2"/>
  <c r="L4595" i="2"/>
  <c r="L4594" i="2"/>
  <c r="L4593" i="2"/>
  <c r="L4592" i="2"/>
  <c r="L4591" i="2"/>
  <c r="L4590" i="2"/>
  <c r="L4589" i="2"/>
  <c r="L4588" i="2"/>
  <c r="L4587" i="2"/>
  <c r="L4586" i="2"/>
  <c r="L4585" i="2"/>
  <c r="L4584" i="2"/>
  <c r="L4583" i="2"/>
  <c r="L4582" i="2"/>
  <c r="L4581" i="2"/>
  <c r="L4580" i="2"/>
  <c r="L4579" i="2"/>
  <c r="L4578" i="2"/>
  <c r="L4577" i="2"/>
  <c r="L4576" i="2"/>
  <c r="L4575" i="2"/>
  <c r="L4574" i="2"/>
  <c r="L4573" i="2"/>
  <c r="L4572" i="2"/>
  <c r="L4571" i="2"/>
  <c r="L4570" i="2"/>
  <c r="L4569" i="2"/>
  <c r="L4568" i="2"/>
  <c r="L4567" i="2"/>
  <c r="L4566" i="2"/>
  <c r="L4565" i="2"/>
  <c r="L4564" i="2"/>
  <c r="L4563" i="2"/>
  <c r="L4562" i="2"/>
  <c r="L4561" i="2"/>
  <c r="L4560" i="2"/>
  <c r="L4559" i="2"/>
  <c r="L4558" i="2"/>
  <c r="L4557" i="2"/>
  <c r="L4556" i="2"/>
  <c r="L4555" i="2"/>
  <c r="L4554" i="2"/>
  <c r="L4553" i="2"/>
  <c r="L4552" i="2"/>
  <c r="L4551" i="2"/>
  <c r="L4550" i="2"/>
  <c r="L4549" i="2"/>
  <c r="L4548" i="2"/>
  <c r="L4547" i="2"/>
  <c r="L4546" i="2"/>
  <c r="L4545" i="2"/>
  <c r="L4544" i="2"/>
  <c r="L4543" i="2"/>
  <c r="L4542" i="2"/>
  <c r="L4541" i="2"/>
  <c r="L4540" i="2"/>
  <c r="L4539" i="2"/>
  <c r="L4538" i="2"/>
  <c r="L4537" i="2"/>
  <c r="L4536" i="2"/>
  <c r="L4535" i="2"/>
  <c r="L4534" i="2"/>
  <c r="L4533" i="2"/>
  <c r="L4532" i="2"/>
  <c r="L4531" i="2"/>
  <c r="L4530" i="2"/>
  <c r="L4529" i="2"/>
  <c r="L4528" i="2"/>
  <c r="L4527" i="2"/>
  <c r="L4526" i="2"/>
  <c r="L4525" i="2"/>
  <c r="L4524" i="2"/>
  <c r="L4523" i="2"/>
  <c r="L4522" i="2"/>
  <c r="L4521" i="2"/>
  <c r="L4520" i="2"/>
  <c r="L4519" i="2"/>
  <c r="L4518" i="2"/>
  <c r="L4517" i="2"/>
  <c r="L4516" i="2"/>
  <c r="L4515" i="2"/>
  <c r="L4514" i="2"/>
  <c r="L4513" i="2"/>
  <c r="L4512" i="2"/>
  <c r="L4511" i="2"/>
  <c r="L4510" i="2"/>
  <c r="L4509" i="2"/>
  <c r="L4508" i="2"/>
  <c r="L4507" i="2"/>
  <c r="L4506" i="2"/>
  <c r="L4505" i="2"/>
  <c r="L4504" i="2"/>
  <c r="L4503" i="2"/>
  <c r="L4502" i="2"/>
  <c r="L4501" i="2"/>
  <c r="L4500" i="2"/>
  <c r="L4499" i="2"/>
  <c r="L4498" i="2"/>
  <c r="L4497" i="2"/>
  <c r="L4496" i="2"/>
  <c r="L4495" i="2"/>
  <c r="L4494" i="2"/>
  <c r="L4493" i="2"/>
  <c r="L4492" i="2"/>
  <c r="L4491" i="2"/>
  <c r="L4490" i="2"/>
  <c r="L4489" i="2"/>
  <c r="L4488" i="2"/>
  <c r="L4487" i="2"/>
  <c r="L4486" i="2"/>
  <c r="L4485" i="2"/>
  <c r="L4484" i="2"/>
  <c r="L4483" i="2"/>
  <c r="L4482" i="2"/>
  <c r="L4481" i="2"/>
  <c r="L4480" i="2"/>
  <c r="L4479" i="2"/>
  <c r="L4478" i="2"/>
  <c r="L4477" i="2"/>
  <c r="L4476" i="2"/>
  <c r="L4475" i="2"/>
  <c r="L4474" i="2"/>
  <c r="L4473" i="2"/>
  <c r="L4472" i="2"/>
  <c r="L4471" i="2"/>
  <c r="L4470" i="2"/>
  <c r="L4469" i="2"/>
  <c r="L4468" i="2"/>
  <c r="L4467" i="2"/>
  <c r="L4466" i="2"/>
  <c r="L4465" i="2"/>
  <c r="L4464" i="2"/>
  <c r="L4463" i="2"/>
  <c r="L4462" i="2"/>
  <c r="L4461" i="2"/>
  <c r="L4460" i="2"/>
  <c r="L4459" i="2"/>
  <c r="L4458" i="2"/>
  <c r="L4457" i="2"/>
  <c r="L4456" i="2"/>
  <c r="L4455" i="2"/>
  <c r="L4454" i="2"/>
  <c r="L4453" i="2"/>
  <c r="L4452" i="2"/>
  <c r="L4451" i="2"/>
  <c r="L4450" i="2"/>
  <c r="L4449" i="2"/>
  <c r="L4448" i="2"/>
  <c r="L4447" i="2"/>
  <c r="L4446" i="2"/>
  <c r="L4445" i="2"/>
  <c r="L4444" i="2"/>
  <c r="L4443" i="2"/>
  <c r="L4442" i="2"/>
  <c r="L4441" i="2"/>
  <c r="L4440" i="2"/>
  <c r="L4439" i="2"/>
  <c r="L4438" i="2"/>
  <c r="L4437" i="2"/>
  <c r="L4436" i="2"/>
  <c r="L4435" i="2"/>
  <c r="L4434" i="2"/>
  <c r="L4433" i="2"/>
  <c r="L4432" i="2"/>
  <c r="L4431" i="2"/>
  <c r="L4430" i="2"/>
  <c r="L4429" i="2"/>
  <c r="L4428" i="2"/>
  <c r="L4427" i="2"/>
  <c r="L4426" i="2"/>
  <c r="L4425" i="2"/>
  <c r="L4424" i="2"/>
  <c r="L4423" i="2"/>
  <c r="L4422" i="2"/>
  <c r="L4421" i="2"/>
  <c r="L4420" i="2"/>
  <c r="L4419" i="2"/>
  <c r="L4418" i="2"/>
  <c r="L4417" i="2"/>
  <c r="L4416" i="2"/>
  <c r="L4415" i="2"/>
  <c r="L4414" i="2"/>
  <c r="L4413" i="2"/>
  <c r="L4412" i="2"/>
  <c r="L4411" i="2"/>
  <c r="L4410" i="2"/>
  <c r="L4409" i="2"/>
  <c r="L4408" i="2"/>
  <c r="L4407" i="2"/>
  <c r="L4406" i="2"/>
  <c r="L4405" i="2"/>
  <c r="L4404" i="2"/>
  <c r="L4403" i="2"/>
  <c r="L4402" i="2"/>
  <c r="L4401" i="2"/>
  <c r="L4400" i="2"/>
  <c r="L4399" i="2"/>
  <c r="L4398" i="2"/>
  <c r="L4397" i="2"/>
  <c r="L4396" i="2"/>
  <c r="L4395" i="2"/>
  <c r="L4394" i="2"/>
  <c r="L4393" i="2"/>
  <c r="L4392" i="2"/>
  <c r="L4391" i="2"/>
  <c r="L4390" i="2"/>
  <c r="L4389" i="2"/>
  <c r="L4388" i="2"/>
  <c r="L4387" i="2"/>
  <c r="L4386" i="2"/>
  <c r="L4385" i="2"/>
  <c r="L4384" i="2"/>
  <c r="L4383" i="2"/>
  <c r="L4382" i="2"/>
  <c r="L4381" i="2"/>
  <c r="L4380" i="2"/>
  <c r="L4379" i="2"/>
  <c r="L4378" i="2"/>
  <c r="L4377" i="2"/>
  <c r="L4376" i="2"/>
  <c r="L4375" i="2"/>
  <c r="L4374" i="2"/>
  <c r="L4373" i="2"/>
  <c r="L4372" i="2"/>
  <c r="L4371" i="2"/>
  <c r="L4370" i="2"/>
  <c r="L4369" i="2"/>
  <c r="L4368" i="2"/>
  <c r="L4367" i="2"/>
  <c r="L4366" i="2"/>
  <c r="L4365" i="2"/>
  <c r="L4364" i="2"/>
  <c r="L4363" i="2"/>
  <c r="L4362" i="2"/>
  <c r="L4361" i="2"/>
  <c r="L4360" i="2"/>
  <c r="L4359" i="2"/>
  <c r="L4358" i="2"/>
  <c r="L4357" i="2"/>
  <c r="L4356" i="2"/>
  <c r="L4355" i="2"/>
  <c r="L4354" i="2"/>
  <c r="L4353" i="2"/>
  <c r="L4352" i="2"/>
  <c r="L4351" i="2"/>
  <c r="L4350" i="2"/>
  <c r="L4349" i="2"/>
  <c r="L4348" i="2"/>
  <c r="L4347" i="2"/>
  <c r="L4346" i="2"/>
  <c r="L4345" i="2"/>
  <c r="L4344" i="2"/>
  <c r="L4343" i="2"/>
  <c r="L4342" i="2"/>
  <c r="L4341" i="2"/>
  <c r="L4340" i="2"/>
  <c r="L4339" i="2"/>
  <c r="L4338" i="2"/>
  <c r="L4337" i="2"/>
  <c r="L4336" i="2"/>
  <c r="L4335" i="2"/>
  <c r="L4334" i="2"/>
  <c r="L4333" i="2"/>
  <c r="L4332" i="2"/>
  <c r="L4331" i="2"/>
  <c r="L4330" i="2"/>
  <c r="L4329" i="2"/>
  <c r="L4328" i="2"/>
  <c r="L4327" i="2"/>
  <c r="L4326" i="2"/>
  <c r="L4325" i="2"/>
  <c r="L4324" i="2"/>
  <c r="L4323" i="2"/>
  <c r="L4322" i="2"/>
  <c r="L4321" i="2"/>
  <c r="L4320" i="2"/>
  <c r="L4319" i="2"/>
  <c r="L4318" i="2"/>
  <c r="L4317" i="2"/>
  <c r="L4316" i="2"/>
  <c r="L4315" i="2"/>
  <c r="L4314" i="2"/>
  <c r="L4313" i="2"/>
  <c r="L4312" i="2"/>
  <c r="L4311" i="2"/>
  <c r="L4310" i="2"/>
  <c r="L4309" i="2"/>
  <c r="L4308" i="2"/>
  <c r="L4307" i="2"/>
  <c r="L4306" i="2"/>
  <c r="L4305" i="2"/>
  <c r="L4304" i="2"/>
  <c r="L4303" i="2"/>
  <c r="L4302" i="2"/>
  <c r="L4301" i="2"/>
  <c r="L4300" i="2"/>
  <c r="L4299" i="2"/>
  <c r="L4298" i="2"/>
  <c r="L4297" i="2"/>
  <c r="L4296" i="2"/>
  <c r="L4295" i="2"/>
  <c r="L4294" i="2"/>
  <c r="L4293" i="2"/>
  <c r="L4292" i="2"/>
  <c r="L4291" i="2"/>
  <c r="L4290" i="2"/>
  <c r="L4289" i="2"/>
  <c r="L4288" i="2"/>
  <c r="L4287" i="2"/>
  <c r="L4286" i="2"/>
  <c r="L4285" i="2"/>
  <c r="L4284" i="2"/>
  <c r="L4283" i="2"/>
  <c r="L4282" i="2"/>
  <c r="L4281" i="2"/>
  <c r="L4280" i="2"/>
  <c r="L4279" i="2"/>
  <c r="L4278" i="2"/>
  <c r="L4277" i="2"/>
  <c r="L4276" i="2"/>
  <c r="L4275" i="2"/>
  <c r="L4274" i="2"/>
  <c r="L4273" i="2"/>
  <c r="L4272" i="2"/>
  <c r="L4271" i="2"/>
  <c r="L4270" i="2"/>
  <c r="L4269" i="2"/>
  <c r="L4268" i="2"/>
  <c r="L4267" i="2"/>
  <c r="L4266" i="2"/>
  <c r="L4265" i="2"/>
  <c r="L4264" i="2"/>
  <c r="L4263" i="2"/>
  <c r="L4262" i="2"/>
  <c r="L4261" i="2"/>
  <c r="L4260" i="2"/>
  <c r="L4259" i="2"/>
  <c r="L4258" i="2"/>
  <c r="L4257" i="2"/>
  <c r="L4256" i="2"/>
  <c r="L4255" i="2"/>
  <c r="L4254" i="2"/>
  <c r="L4253" i="2"/>
  <c r="L4252" i="2"/>
  <c r="L4251" i="2"/>
  <c r="L4250" i="2"/>
  <c r="L4249" i="2"/>
  <c r="L4248" i="2"/>
  <c r="L4247" i="2"/>
  <c r="L4246" i="2"/>
  <c r="L4245" i="2"/>
  <c r="L4244" i="2"/>
  <c r="L4243" i="2"/>
  <c r="L4242" i="2"/>
  <c r="L4241" i="2"/>
  <c r="L4240" i="2"/>
  <c r="L4239" i="2"/>
  <c r="L4238" i="2"/>
  <c r="L4237" i="2"/>
  <c r="L4236" i="2"/>
  <c r="L4235" i="2"/>
  <c r="L4234" i="2"/>
  <c r="L4233" i="2"/>
  <c r="L4232" i="2"/>
  <c r="L4231" i="2"/>
  <c r="L4230" i="2"/>
  <c r="L4229" i="2"/>
  <c r="L4228" i="2"/>
  <c r="L4227" i="2"/>
  <c r="L4226" i="2"/>
  <c r="L4225" i="2"/>
  <c r="L4224" i="2"/>
  <c r="L4223" i="2"/>
  <c r="L4222" i="2"/>
  <c r="L4221" i="2"/>
  <c r="L4220" i="2"/>
  <c r="L4219" i="2"/>
  <c r="L4218" i="2"/>
  <c r="L4217" i="2"/>
  <c r="L4216" i="2"/>
  <c r="L4215" i="2"/>
  <c r="L4214" i="2"/>
  <c r="L4213" i="2"/>
  <c r="L4212" i="2"/>
  <c r="L4211" i="2"/>
  <c r="L4210" i="2"/>
  <c r="L4209" i="2"/>
  <c r="L4208" i="2"/>
  <c r="L4207" i="2"/>
  <c r="L4206" i="2"/>
  <c r="L4205" i="2"/>
  <c r="L4204" i="2"/>
  <c r="L4203" i="2"/>
  <c r="L4202" i="2"/>
  <c r="L4201" i="2"/>
  <c r="L4200" i="2"/>
  <c r="L4199" i="2"/>
  <c r="L4198" i="2"/>
  <c r="L4197" i="2"/>
  <c r="L4196" i="2"/>
  <c r="L4195" i="2"/>
  <c r="L4194" i="2"/>
  <c r="L4193" i="2"/>
  <c r="L4192" i="2"/>
  <c r="L4191" i="2"/>
  <c r="L4190" i="2"/>
  <c r="L4189" i="2"/>
  <c r="L4188" i="2"/>
  <c r="L4187" i="2"/>
  <c r="L4186" i="2"/>
  <c r="L4185" i="2"/>
  <c r="L4184" i="2"/>
  <c r="L4183" i="2"/>
  <c r="L4182" i="2"/>
  <c r="L4181" i="2"/>
  <c r="L4180" i="2"/>
  <c r="L4179" i="2"/>
  <c r="L4178" i="2"/>
  <c r="L4177" i="2"/>
  <c r="L4176" i="2"/>
  <c r="L4175" i="2"/>
  <c r="L4174" i="2"/>
  <c r="L4173" i="2"/>
  <c r="L4172" i="2"/>
  <c r="L4171" i="2"/>
  <c r="L4170" i="2"/>
  <c r="L4169" i="2"/>
  <c r="L4168" i="2"/>
  <c r="L4167" i="2"/>
  <c r="L4166" i="2"/>
  <c r="L4165" i="2"/>
  <c r="L4164" i="2"/>
  <c r="L4163" i="2"/>
  <c r="L4162" i="2"/>
  <c r="L4161" i="2"/>
  <c r="L4160" i="2"/>
  <c r="L4159" i="2"/>
  <c r="L4158" i="2"/>
  <c r="L4157" i="2"/>
  <c r="L4156" i="2"/>
  <c r="L4155" i="2"/>
  <c r="L4154" i="2"/>
  <c r="L4153" i="2"/>
  <c r="L4152" i="2"/>
  <c r="L4151" i="2"/>
  <c r="L4150" i="2"/>
  <c r="L4149" i="2"/>
  <c r="L4148" i="2"/>
  <c r="L4147" i="2"/>
  <c r="L4146" i="2"/>
  <c r="L4145" i="2"/>
  <c r="L4144" i="2"/>
  <c r="L4143" i="2"/>
  <c r="L4142" i="2"/>
  <c r="L4141" i="2"/>
  <c r="L4140" i="2"/>
  <c r="L4139" i="2"/>
  <c r="L4138" i="2"/>
  <c r="L4137" i="2"/>
  <c r="L4136" i="2"/>
  <c r="L4135" i="2"/>
  <c r="L4134" i="2"/>
  <c r="L4133" i="2"/>
  <c r="L4132" i="2"/>
  <c r="L4131" i="2"/>
  <c r="L4130" i="2"/>
  <c r="L4129" i="2"/>
  <c r="L4128" i="2"/>
  <c r="L4127" i="2"/>
  <c r="L4126" i="2"/>
  <c r="L4125" i="2"/>
  <c r="L4124" i="2"/>
  <c r="L4123" i="2"/>
  <c r="L4122" i="2"/>
  <c r="L4121" i="2"/>
  <c r="L4120" i="2"/>
  <c r="L4119" i="2"/>
  <c r="L4118" i="2"/>
  <c r="L4117" i="2"/>
  <c r="L4116" i="2"/>
  <c r="L4115" i="2"/>
  <c r="L4114" i="2"/>
  <c r="L4113" i="2"/>
  <c r="L4112" i="2"/>
  <c r="L4111" i="2"/>
  <c r="L4110" i="2"/>
  <c r="L4109" i="2"/>
  <c r="L4108" i="2"/>
  <c r="L4107" i="2"/>
  <c r="L4106" i="2"/>
  <c r="L4105" i="2"/>
  <c r="L4104" i="2"/>
  <c r="L4103" i="2"/>
  <c r="L4102" i="2"/>
  <c r="L4101" i="2"/>
  <c r="L4100" i="2"/>
  <c r="L4099" i="2"/>
  <c r="L4098" i="2"/>
  <c r="L4097" i="2"/>
  <c r="L4096" i="2"/>
  <c r="L4095" i="2"/>
  <c r="L4094" i="2"/>
  <c r="L4093" i="2"/>
  <c r="L4092" i="2"/>
  <c r="L4091" i="2"/>
  <c r="L4090" i="2"/>
  <c r="L4089" i="2"/>
  <c r="L4088" i="2"/>
  <c r="L4087" i="2"/>
  <c r="L4086" i="2"/>
  <c r="L4085" i="2"/>
  <c r="L4084" i="2"/>
  <c r="L4083" i="2"/>
  <c r="L4082" i="2"/>
  <c r="L4081" i="2"/>
  <c r="L4080" i="2"/>
  <c r="L4079" i="2"/>
  <c r="L4078" i="2"/>
  <c r="L4077" i="2"/>
  <c r="L4076" i="2"/>
  <c r="L4075" i="2"/>
  <c r="L4074" i="2"/>
  <c r="L4073" i="2"/>
  <c r="L4072" i="2"/>
  <c r="L4071" i="2"/>
  <c r="L4070" i="2"/>
  <c r="L4069" i="2"/>
  <c r="L4068" i="2"/>
  <c r="L4067" i="2"/>
  <c r="L4066" i="2"/>
  <c r="L4065" i="2"/>
  <c r="L4064" i="2"/>
  <c r="L4063" i="2"/>
  <c r="L4062" i="2"/>
  <c r="L4061" i="2"/>
  <c r="L4060" i="2"/>
  <c r="L4059" i="2"/>
  <c r="L4058" i="2"/>
  <c r="L4057" i="2"/>
  <c r="L4056" i="2"/>
  <c r="L4055" i="2"/>
  <c r="L4054" i="2"/>
  <c r="L4053" i="2"/>
  <c r="L4052" i="2"/>
  <c r="L4051" i="2"/>
  <c r="L4050" i="2"/>
  <c r="L4049" i="2"/>
  <c r="L4048" i="2"/>
  <c r="L4047" i="2"/>
  <c r="L4046" i="2"/>
  <c r="L4045" i="2"/>
  <c r="L4044" i="2"/>
  <c r="L4043" i="2"/>
  <c r="L4042" i="2"/>
  <c r="L4041" i="2"/>
  <c r="L4040" i="2"/>
  <c r="L4039" i="2"/>
  <c r="L4038" i="2"/>
  <c r="L4037" i="2"/>
  <c r="L4036" i="2"/>
  <c r="L4035" i="2"/>
  <c r="L4034" i="2"/>
  <c r="L4033" i="2"/>
  <c r="L4032" i="2"/>
  <c r="L4031" i="2"/>
  <c r="L4030" i="2"/>
  <c r="L4029" i="2"/>
  <c r="L4028" i="2"/>
  <c r="L4027" i="2"/>
  <c r="L4026" i="2"/>
  <c r="L4025" i="2"/>
  <c r="L4024" i="2"/>
  <c r="L4023" i="2"/>
  <c r="L4022" i="2"/>
  <c r="L4021" i="2"/>
  <c r="L4020" i="2"/>
  <c r="L4019" i="2"/>
  <c r="L4018" i="2"/>
  <c r="L4017" i="2"/>
  <c r="L4016" i="2"/>
  <c r="L4015" i="2"/>
  <c r="L4014" i="2"/>
  <c r="L4013" i="2"/>
  <c r="L4012" i="2"/>
  <c r="L4011" i="2"/>
  <c r="L4010" i="2"/>
  <c r="L4009" i="2"/>
  <c r="L4008" i="2"/>
  <c r="L4007" i="2"/>
  <c r="L4006" i="2"/>
  <c r="L4005" i="2"/>
  <c r="L4004" i="2"/>
  <c r="L4003" i="2"/>
  <c r="L4002" i="2"/>
  <c r="L4001" i="2"/>
  <c r="L4000" i="2"/>
  <c r="L3999" i="2"/>
  <c r="L3998" i="2"/>
  <c r="L3997" i="2"/>
  <c r="L3996" i="2"/>
  <c r="L3995" i="2"/>
  <c r="L3994" i="2"/>
  <c r="L3993" i="2"/>
  <c r="L3992" i="2"/>
  <c r="L3991" i="2"/>
  <c r="L3990" i="2"/>
  <c r="L3989" i="2"/>
  <c r="L3988" i="2"/>
  <c r="L3987" i="2"/>
  <c r="L3986" i="2"/>
  <c r="L3985" i="2"/>
  <c r="L3984" i="2"/>
  <c r="L3983" i="2"/>
  <c r="L3982" i="2"/>
  <c r="L3981" i="2"/>
  <c r="L3980" i="2"/>
  <c r="L3979" i="2"/>
  <c r="L3978" i="2"/>
  <c r="L3977" i="2"/>
  <c r="L3976" i="2"/>
  <c r="L3975" i="2"/>
  <c r="L3974" i="2"/>
  <c r="L3973" i="2"/>
  <c r="L3972" i="2"/>
  <c r="L3971" i="2"/>
  <c r="L3970" i="2"/>
  <c r="L3969" i="2"/>
  <c r="L3968" i="2"/>
  <c r="L3967" i="2"/>
  <c r="L3966" i="2"/>
  <c r="L3965" i="2"/>
  <c r="L3964" i="2"/>
  <c r="L3963" i="2"/>
  <c r="L3962" i="2"/>
  <c r="L3961" i="2"/>
  <c r="L3960" i="2"/>
  <c r="L3959" i="2"/>
  <c r="L3958" i="2"/>
  <c r="L3957" i="2"/>
  <c r="L3956" i="2"/>
  <c r="L3955" i="2"/>
  <c r="L3954" i="2"/>
  <c r="L3953" i="2"/>
  <c r="L3952" i="2"/>
  <c r="L3951" i="2"/>
  <c r="L3950" i="2"/>
  <c r="L3949" i="2"/>
  <c r="L3948" i="2"/>
  <c r="L3947" i="2"/>
  <c r="L3946" i="2"/>
  <c r="L3945" i="2"/>
  <c r="L3944" i="2"/>
  <c r="L3943" i="2"/>
  <c r="L3942" i="2"/>
  <c r="L3941" i="2"/>
  <c r="L3940" i="2"/>
  <c r="L3939" i="2"/>
  <c r="L3938" i="2"/>
  <c r="L3937" i="2"/>
  <c r="L3936" i="2"/>
  <c r="L3935" i="2"/>
  <c r="L3934" i="2"/>
  <c r="L3933" i="2"/>
  <c r="L3932" i="2"/>
  <c r="L3931" i="2"/>
  <c r="L3930" i="2"/>
  <c r="L3929" i="2"/>
  <c r="L3928" i="2"/>
  <c r="L3927" i="2"/>
  <c r="L3926" i="2"/>
  <c r="L3925" i="2"/>
  <c r="L3924" i="2"/>
  <c r="L3923" i="2"/>
  <c r="L3922" i="2"/>
  <c r="L3921" i="2"/>
  <c r="L3920" i="2"/>
  <c r="L3919" i="2"/>
  <c r="L3918" i="2"/>
  <c r="L3917" i="2"/>
  <c r="L3916" i="2"/>
  <c r="L3915" i="2"/>
  <c r="L3914" i="2"/>
  <c r="L3913" i="2"/>
  <c r="L3912" i="2"/>
  <c r="L3911" i="2"/>
  <c r="L3910" i="2"/>
  <c r="L3909" i="2"/>
  <c r="L3908" i="2"/>
  <c r="L3907" i="2"/>
  <c r="L3906" i="2"/>
  <c r="L3905" i="2"/>
  <c r="L3904" i="2"/>
  <c r="L3903" i="2"/>
  <c r="L3902" i="2"/>
  <c r="L3901" i="2"/>
  <c r="L3900" i="2"/>
  <c r="L3899" i="2"/>
  <c r="L3898" i="2"/>
  <c r="L3897" i="2"/>
  <c r="L3896" i="2"/>
  <c r="L3895" i="2"/>
  <c r="L3894" i="2"/>
  <c r="L3893" i="2"/>
  <c r="L3892" i="2"/>
  <c r="L3891" i="2"/>
  <c r="L3890" i="2"/>
  <c r="L3889" i="2"/>
  <c r="L3888" i="2"/>
  <c r="L3887" i="2"/>
  <c r="L3886" i="2"/>
  <c r="L3885" i="2"/>
  <c r="L3884" i="2"/>
  <c r="L3883" i="2"/>
  <c r="L3882" i="2"/>
  <c r="L3881" i="2"/>
  <c r="L3880" i="2"/>
  <c r="L3879" i="2"/>
  <c r="L3878" i="2"/>
  <c r="L3877" i="2"/>
  <c r="L3876" i="2"/>
  <c r="L3875" i="2"/>
  <c r="L3874" i="2"/>
  <c r="L3873" i="2"/>
  <c r="L3872" i="2"/>
  <c r="L3871" i="2"/>
  <c r="L3870" i="2"/>
  <c r="L3869" i="2"/>
  <c r="L3868" i="2"/>
  <c r="L3867" i="2"/>
  <c r="L3866" i="2"/>
  <c r="L3865" i="2"/>
  <c r="L3864" i="2"/>
  <c r="L3863" i="2"/>
  <c r="L3862" i="2"/>
  <c r="L3861" i="2"/>
  <c r="L3860" i="2"/>
  <c r="L3859" i="2"/>
  <c r="L3858" i="2"/>
  <c r="L3857" i="2"/>
  <c r="L3856" i="2"/>
  <c r="L3855" i="2"/>
  <c r="L3854" i="2"/>
  <c r="L3853" i="2"/>
  <c r="L3852" i="2"/>
  <c r="L3851" i="2"/>
  <c r="L3850" i="2"/>
  <c r="L3849" i="2"/>
  <c r="L3848" i="2"/>
  <c r="L3847" i="2"/>
  <c r="L3846" i="2"/>
  <c r="L3845" i="2"/>
  <c r="L3844" i="2"/>
  <c r="L3843" i="2"/>
  <c r="L3842" i="2"/>
  <c r="L3841" i="2"/>
  <c r="L3840" i="2"/>
  <c r="L3839" i="2"/>
  <c r="L3838" i="2"/>
  <c r="L3837" i="2"/>
  <c r="L3836" i="2"/>
  <c r="L3835" i="2"/>
  <c r="L3834" i="2"/>
  <c r="L3833" i="2"/>
  <c r="L3832" i="2"/>
  <c r="L3831" i="2"/>
  <c r="L3830" i="2"/>
  <c r="L3829" i="2"/>
  <c r="L3828" i="2"/>
  <c r="L3827" i="2"/>
  <c r="L3826" i="2"/>
  <c r="L3825" i="2"/>
  <c r="L3824" i="2"/>
  <c r="L3823" i="2"/>
  <c r="L3822" i="2"/>
  <c r="L3821" i="2"/>
  <c r="L3820" i="2"/>
  <c r="L3819" i="2"/>
  <c r="L3818" i="2"/>
  <c r="L3817" i="2"/>
  <c r="L3816" i="2"/>
  <c r="L3815" i="2"/>
  <c r="L3814" i="2"/>
  <c r="L3813" i="2"/>
  <c r="L3812" i="2"/>
  <c r="L3811" i="2"/>
  <c r="L3810" i="2"/>
  <c r="L3809" i="2"/>
  <c r="L3808" i="2"/>
  <c r="L3807" i="2"/>
  <c r="L3806" i="2"/>
  <c r="L3805" i="2"/>
  <c r="L3804" i="2"/>
  <c r="L3803" i="2"/>
  <c r="L3802" i="2"/>
  <c r="L3801" i="2"/>
  <c r="L3800" i="2"/>
  <c r="L3799" i="2"/>
  <c r="L3798" i="2"/>
  <c r="L3797" i="2"/>
  <c r="L3796" i="2"/>
  <c r="L3795" i="2"/>
  <c r="L3794" i="2"/>
  <c r="L3793" i="2"/>
  <c r="L3792" i="2"/>
  <c r="L3791" i="2"/>
  <c r="L3790" i="2"/>
  <c r="L3789" i="2"/>
  <c r="L3788" i="2"/>
  <c r="L3787" i="2"/>
  <c r="L3786" i="2"/>
  <c r="L3785" i="2"/>
  <c r="L3784" i="2"/>
  <c r="L3783" i="2"/>
  <c r="L3782" i="2"/>
  <c r="L3781" i="2"/>
  <c r="L3780" i="2"/>
  <c r="L3779" i="2"/>
  <c r="L3778" i="2"/>
  <c r="L3777" i="2"/>
  <c r="L3776" i="2"/>
  <c r="L3775" i="2"/>
  <c r="L3774" i="2"/>
  <c r="L3773" i="2"/>
  <c r="L3772" i="2"/>
  <c r="L3771" i="2"/>
  <c r="L3770" i="2"/>
  <c r="L3769" i="2"/>
  <c r="L3768" i="2"/>
  <c r="L3767" i="2"/>
  <c r="L3766" i="2"/>
  <c r="L3765" i="2"/>
  <c r="L3764" i="2"/>
  <c r="L3763" i="2"/>
  <c r="L3762" i="2"/>
  <c r="L3761" i="2"/>
  <c r="L3760" i="2"/>
  <c r="L3759" i="2"/>
  <c r="L3758" i="2"/>
  <c r="L3757" i="2"/>
  <c r="L3756" i="2"/>
  <c r="L3755" i="2"/>
  <c r="L3754" i="2"/>
  <c r="L3753" i="2"/>
  <c r="L3752" i="2"/>
  <c r="L3751" i="2"/>
  <c r="L3750" i="2"/>
  <c r="L3749" i="2"/>
  <c r="L3748" i="2"/>
  <c r="L3747" i="2"/>
  <c r="L3746" i="2"/>
  <c r="L3745" i="2"/>
  <c r="L3744" i="2"/>
  <c r="L3743" i="2"/>
  <c r="L3742" i="2"/>
  <c r="L3741" i="2"/>
  <c r="L3740" i="2"/>
  <c r="L3739" i="2"/>
  <c r="L3738" i="2"/>
  <c r="L3737" i="2"/>
  <c r="L3736" i="2"/>
  <c r="L3735" i="2"/>
  <c r="L3734" i="2"/>
  <c r="L3733" i="2"/>
  <c r="L3732" i="2"/>
  <c r="L3731" i="2"/>
  <c r="L3730" i="2"/>
  <c r="L3729" i="2"/>
  <c r="L3728" i="2"/>
  <c r="L3727" i="2"/>
  <c r="L3726" i="2"/>
  <c r="L3725" i="2"/>
  <c r="L3724" i="2"/>
  <c r="L3723" i="2"/>
  <c r="L3722" i="2"/>
  <c r="L3721" i="2"/>
  <c r="L3720" i="2"/>
  <c r="L3719" i="2"/>
  <c r="L3718" i="2"/>
  <c r="L3717" i="2"/>
  <c r="L3716" i="2"/>
  <c r="L3715" i="2"/>
  <c r="L3714" i="2"/>
  <c r="L3713" i="2"/>
  <c r="L3712" i="2"/>
  <c r="L3711" i="2"/>
  <c r="L3710" i="2"/>
  <c r="L3709" i="2"/>
  <c r="L3708" i="2"/>
  <c r="L3707" i="2"/>
  <c r="L3706" i="2"/>
  <c r="L3705" i="2"/>
  <c r="L3704" i="2"/>
  <c r="L3703" i="2"/>
  <c r="L3702" i="2"/>
  <c r="L3701" i="2"/>
  <c r="L3700" i="2"/>
  <c r="L3699" i="2"/>
  <c r="L3698" i="2"/>
  <c r="L3697" i="2"/>
  <c r="L3696" i="2"/>
  <c r="L3695" i="2"/>
  <c r="L3694" i="2"/>
  <c r="L3693" i="2"/>
  <c r="L3692" i="2"/>
  <c r="L3691" i="2"/>
  <c r="L3690" i="2"/>
  <c r="L3689" i="2"/>
  <c r="L3688" i="2"/>
  <c r="L3687" i="2"/>
  <c r="L3686" i="2"/>
  <c r="L3685" i="2"/>
  <c r="L3684" i="2"/>
  <c r="L3683" i="2"/>
  <c r="L3682" i="2"/>
  <c r="L3681" i="2"/>
  <c r="L3680" i="2"/>
  <c r="L3679" i="2"/>
  <c r="L3678" i="2"/>
  <c r="L3677" i="2"/>
  <c r="L3676" i="2"/>
  <c r="L3675" i="2"/>
  <c r="L3674" i="2"/>
  <c r="L3673" i="2"/>
  <c r="L3672" i="2"/>
  <c r="L3671" i="2"/>
  <c r="L3670" i="2"/>
  <c r="L3669" i="2"/>
  <c r="L3668" i="2"/>
  <c r="L3667" i="2"/>
  <c r="L3666" i="2"/>
  <c r="L3665" i="2"/>
  <c r="L3664" i="2"/>
  <c r="L3663" i="2"/>
  <c r="L3662" i="2"/>
  <c r="L3661" i="2"/>
  <c r="L3660" i="2"/>
  <c r="L3659" i="2"/>
  <c r="L3658" i="2"/>
  <c r="L3657" i="2"/>
  <c r="L3656" i="2"/>
  <c r="L3655" i="2"/>
  <c r="L3654" i="2"/>
  <c r="L3653" i="2"/>
  <c r="L3652" i="2"/>
  <c r="L3651" i="2"/>
  <c r="L3650" i="2"/>
  <c r="L3649" i="2"/>
  <c r="L3648" i="2"/>
  <c r="L3647" i="2"/>
  <c r="L3646" i="2"/>
  <c r="L3645" i="2"/>
  <c r="L3644" i="2"/>
  <c r="L3643" i="2"/>
  <c r="L3642" i="2"/>
  <c r="L3641" i="2"/>
  <c r="L3640" i="2"/>
  <c r="L3639" i="2"/>
  <c r="L3638" i="2"/>
  <c r="L3637" i="2"/>
  <c r="L3636" i="2"/>
  <c r="L3635" i="2"/>
  <c r="L3634" i="2"/>
  <c r="L3633" i="2"/>
  <c r="L3632" i="2"/>
  <c r="L3631" i="2"/>
  <c r="L3630" i="2"/>
  <c r="L3629" i="2"/>
  <c r="L3628" i="2"/>
  <c r="L3627" i="2"/>
  <c r="L3626" i="2"/>
  <c r="L3625" i="2"/>
  <c r="L3624" i="2"/>
  <c r="L3623" i="2"/>
  <c r="L3622" i="2"/>
  <c r="L3621" i="2"/>
  <c r="L3620" i="2"/>
  <c r="L3619" i="2"/>
  <c r="L3618" i="2"/>
  <c r="L3617" i="2"/>
  <c r="L3616" i="2"/>
  <c r="L3615" i="2"/>
  <c r="L3614" i="2"/>
  <c r="L3613" i="2"/>
  <c r="L3612" i="2"/>
  <c r="L3611" i="2"/>
  <c r="L3610" i="2"/>
  <c r="L3609" i="2"/>
  <c r="L3608" i="2"/>
  <c r="L3607" i="2"/>
  <c r="L3606" i="2"/>
  <c r="L3605" i="2"/>
  <c r="L3604" i="2"/>
  <c r="L3603" i="2"/>
  <c r="L3602" i="2"/>
  <c r="L3601" i="2"/>
  <c r="L3600" i="2"/>
  <c r="L3599" i="2"/>
  <c r="L3598" i="2"/>
  <c r="L3597" i="2"/>
  <c r="L3596" i="2"/>
  <c r="L3595" i="2"/>
  <c r="L3594" i="2"/>
  <c r="L3593" i="2"/>
  <c r="L3592" i="2"/>
  <c r="L3591" i="2"/>
  <c r="L3590" i="2"/>
  <c r="L3589" i="2"/>
  <c r="L3588" i="2"/>
  <c r="L3587" i="2"/>
  <c r="L3586" i="2"/>
  <c r="L3585" i="2"/>
  <c r="L3584" i="2"/>
  <c r="L3583" i="2"/>
  <c r="L3582" i="2"/>
  <c r="L3581" i="2"/>
  <c r="L3580" i="2"/>
  <c r="L3579" i="2"/>
  <c r="L3578" i="2"/>
  <c r="L3577" i="2"/>
  <c r="L3576" i="2"/>
  <c r="L3575" i="2"/>
  <c r="L3574" i="2"/>
  <c r="L3573" i="2"/>
  <c r="L3572" i="2"/>
  <c r="L3571" i="2"/>
  <c r="L3570" i="2"/>
  <c r="L3569" i="2"/>
  <c r="L3568" i="2"/>
  <c r="L3567" i="2"/>
  <c r="L3566" i="2"/>
  <c r="L3565" i="2"/>
  <c r="L3564" i="2"/>
  <c r="L3563" i="2"/>
  <c r="L3562" i="2"/>
  <c r="L3561" i="2"/>
  <c r="L3560" i="2"/>
  <c r="L3559" i="2"/>
  <c r="L3558" i="2"/>
  <c r="L3557" i="2"/>
  <c r="L3556" i="2"/>
  <c r="L3555" i="2"/>
  <c r="L3554" i="2"/>
  <c r="L3553" i="2"/>
  <c r="L3552" i="2"/>
  <c r="L3551" i="2"/>
  <c r="L3550" i="2"/>
  <c r="L3549" i="2"/>
  <c r="L3548" i="2"/>
  <c r="L3547" i="2"/>
  <c r="L3546" i="2"/>
  <c r="L3545" i="2"/>
  <c r="L3544" i="2"/>
  <c r="L3543" i="2"/>
  <c r="L3542" i="2"/>
  <c r="L3541" i="2"/>
  <c r="L3540" i="2"/>
  <c r="L3539" i="2"/>
  <c r="L3538" i="2"/>
  <c r="L3537" i="2"/>
  <c r="L3536" i="2"/>
  <c r="L3535" i="2"/>
  <c r="L3534" i="2"/>
  <c r="L3533" i="2"/>
  <c r="L3532" i="2"/>
  <c r="L3531" i="2"/>
  <c r="L3530" i="2"/>
  <c r="L3529" i="2"/>
  <c r="L3528" i="2"/>
  <c r="L3527" i="2"/>
  <c r="L3526" i="2"/>
  <c r="L3525" i="2"/>
  <c r="L3524" i="2"/>
  <c r="L3523" i="2"/>
  <c r="L3522" i="2"/>
  <c r="L3521" i="2"/>
  <c r="L3520" i="2"/>
  <c r="L3519" i="2"/>
  <c r="L3518" i="2"/>
  <c r="L3517" i="2"/>
  <c r="L3516" i="2"/>
  <c r="L3515" i="2"/>
  <c r="L3514" i="2"/>
  <c r="L3513" i="2"/>
  <c r="L3512" i="2"/>
  <c r="L3511" i="2"/>
  <c r="L3510" i="2"/>
  <c r="L3509" i="2"/>
  <c r="L3508" i="2"/>
  <c r="L3507" i="2"/>
  <c r="L3506" i="2"/>
  <c r="L3505" i="2"/>
  <c r="L3504" i="2"/>
  <c r="L3503" i="2"/>
  <c r="L3502" i="2"/>
  <c r="L3501" i="2"/>
  <c r="L3500" i="2"/>
  <c r="L3499" i="2"/>
  <c r="L3498" i="2"/>
  <c r="L3497" i="2"/>
  <c r="L3496" i="2"/>
  <c r="L3495" i="2"/>
  <c r="L3494" i="2"/>
  <c r="L3493" i="2"/>
  <c r="L3492" i="2"/>
  <c r="L3491" i="2"/>
  <c r="L3490" i="2"/>
  <c r="L3489" i="2"/>
  <c r="L3488" i="2"/>
  <c r="L3487" i="2"/>
  <c r="L3486" i="2"/>
  <c r="L3485" i="2"/>
  <c r="L3484" i="2"/>
  <c r="L3483" i="2"/>
  <c r="L3482" i="2"/>
  <c r="L3481" i="2"/>
  <c r="L3480" i="2"/>
  <c r="L3479" i="2"/>
  <c r="L3478" i="2"/>
  <c r="L3477" i="2"/>
  <c r="L3476" i="2"/>
  <c r="L3475" i="2"/>
  <c r="L3474" i="2"/>
  <c r="L3473" i="2"/>
  <c r="L3472" i="2"/>
  <c r="L3471" i="2"/>
  <c r="L3470" i="2"/>
  <c r="L3469" i="2"/>
  <c r="L3468" i="2"/>
  <c r="L3467" i="2"/>
  <c r="L3466" i="2"/>
  <c r="L3465" i="2"/>
  <c r="L3464" i="2"/>
  <c r="L3463" i="2"/>
  <c r="L3462" i="2"/>
  <c r="L3461" i="2"/>
  <c r="L3460" i="2"/>
  <c r="L3459" i="2"/>
  <c r="L3458" i="2"/>
  <c r="L3457" i="2"/>
  <c r="L3456" i="2"/>
  <c r="L3455" i="2"/>
  <c r="L3454" i="2"/>
  <c r="L3453" i="2"/>
  <c r="L3452" i="2"/>
  <c r="L3451" i="2"/>
  <c r="L3450" i="2"/>
  <c r="L3449" i="2"/>
  <c r="L3448" i="2"/>
  <c r="L3447" i="2"/>
  <c r="L3446" i="2"/>
  <c r="L3445" i="2"/>
  <c r="L3444" i="2"/>
  <c r="L3443" i="2"/>
  <c r="L3442" i="2"/>
  <c r="L3441" i="2"/>
  <c r="L3440" i="2"/>
  <c r="L3439" i="2"/>
  <c r="L3438" i="2"/>
  <c r="L3437" i="2"/>
  <c r="L3436" i="2"/>
  <c r="L3435" i="2"/>
  <c r="L3434" i="2"/>
  <c r="L3433" i="2"/>
  <c r="L3432" i="2"/>
  <c r="L3431" i="2"/>
  <c r="L3430" i="2"/>
  <c r="L3429" i="2"/>
  <c r="L3428" i="2"/>
  <c r="L3427" i="2"/>
  <c r="L3426" i="2"/>
  <c r="L3425" i="2"/>
  <c r="L3424" i="2"/>
  <c r="L3423" i="2"/>
  <c r="L3422" i="2"/>
  <c r="L3421" i="2"/>
  <c r="L3420" i="2"/>
  <c r="L3419" i="2"/>
  <c r="L3418" i="2"/>
  <c r="L3417" i="2"/>
  <c r="L3416" i="2"/>
  <c r="L3415" i="2"/>
  <c r="L3414" i="2"/>
  <c r="L3413" i="2"/>
  <c r="L3412" i="2"/>
  <c r="L3411" i="2"/>
  <c r="L3410" i="2"/>
  <c r="L3409" i="2"/>
  <c r="L3408" i="2"/>
  <c r="L3407" i="2"/>
  <c r="L3406" i="2"/>
  <c r="L3405" i="2"/>
  <c r="L3404" i="2"/>
  <c r="L3403" i="2"/>
  <c r="L3402" i="2"/>
  <c r="L3401" i="2"/>
  <c r="L3400" i="2"/>
  <c r="L3399" i="2"/>
  <c r="L3398" i="2"/>
  <c r="L3397" i="2"/>
  <c r="L3396" i="2"/>
  <c r="L3395" i="2"/>
  <c r="L3394" i="2"/>
  <c r="L3393" i="2"/>
  <c r="L3392" i="2"/>
  <c r="L3391" i="2"/>
  <c r="L3390" i="2"/>
  <c r="L3389" i="2"/>
  <c r="L3388" i="2"/>
  <c r="L3387" i="2"/>
  <c r="L3386" i="2"/>
  <c r="L3385" i="2"/>
  <c r="L3384" i="2"/>
  <c r="L3383" i="2"/>
  <c r="L3382" i="2"/>
  <c r="L3381" i="2"/>
  <c r="L3380" i="2"/>
  <c r="L3379" i="2"/>
  <c r="L3378" i="2"/>
  <c r="L3377" i="2"/>
  <c r="L3376" i="2"/>
  <c r="L3375" i="2"/>
  <c r="L3374" i="2"/>
  <c r="L3373" i="2"/>
  <c r="L3372" i="2"/>
  <c r="L3371" i="2"/>
  <c r="L3370" i="2"/>
  <c r="L3369" i="2"/>
  <c r="L3368" i="2"/>
  <c r="L3367" i="2"/>
  <c r="L3366" i="2"/>
  <c r="L3365" i="2"/>
  <c r="L3364" i="2"/>
  <c r="L3363" i="2"/>
  <c r="L3362" i="2"/>
  <c r="L3361" i="2"/>
  <c r="L3360" i="2"/>
  <c r="L3359" i="2"/>
  <c r="L3358" i="2"/>
  <c r="L3357" i="2"/>
  <c r="L3356" i="2"/>
  <c r="L3355" i="2"/>
  <c r="L3354" i="2"/>
  <c r="L3353" i="2"/>
  <c r="L3352" i="2"/>
  <c r="L3351" i="2"/>
  <c r="L3350" i="2"/>
  <c r="L3349" i="2"/>
  <c r="L3348" i="2"/>
  <c r="L3347" i="2"/>
  <c r="L3346" i="2"/>
  <c r="L3345" i="2"/>
  <c r="L3344" i="2"/>
  <c r="L3343" i="2"/>
  <c r="L3342" i="2"/>
  <c r="L3341" i="2"/>
  <c r="L3340" i="2"/>
  <c r="L3339" i="2"/>
  <c r="L3338" i="2"/>
  <c r="L3337" i="2"/>
  <c r="L3336" i="2"/>
  <c r="L3335" i="2"/>
  <c r="L3334" i="2"/>
  <c r="L3333" i="2"/>
  <c r="L3332" i="2"/>
  <c r="L3331" i="2"/>
  <c r="L3330" i="2"/>
  <c r="L3329" i="2"/>
  <c r="L3328" i="2"/>
  <c r="L3327" i="2"/>
  <c r="L3326" i="2"/>
  <c r="L3325" i="2"/>
  <c r="L3324" i="2"/>
  <c r="L3323" i="2"/>
  <c r="L3322" i="2"/>
  <c r="L3321" i="2"/>
  <c r="L3320" i="2"/>
  <c r="L3319" i="2"/>
  <c r="L3318" i="2"/>
  <c r="L3317" i="2"/>
  <c r="L3316" i="2"/>
  <c r="L3315" i="2"/>
  <c r="L3314" i="2"/>
  <c r="L3313" i="2"/>
  <c r="L3312" i="2"/>
  <c r="L3311" i="2"/>
  <c r="L3310" i="2"/>
  <c r="L3309" i="2"/>
  <c r="L3308" i="2"/>
  <c r="L3307" i="2"/>
  <c r="L3306" i="2"/>
  <c r="L3305" i="2"/>
  <c r="L3304" i="2"/>
  <c r="L3303" i="2"/>
  <c r="L3302" i="2"/>
  <c r="L3301" i="2"/>
  <c r="L3300" i="2"/>
  <c r="L3299" i="2"/>
  <c r="L3298" i="2"/>
  <c r="L3297" i="2"/>
  <c r="L3296" i="2"/>
  <c r="L3295" i="2"/>
  <c r="L3294" i="2"/>
  <c r="L3293" i="2"/>
  <c r="L3292" i="2"/>
  <c r="L3291" i="2"/>
  <c r="L3290" i="2"/>
  <c r="L3289" i="2"/>
  <c r="L3288" i="2"/>
  <c r="L3287" i="2"/>
  <c r="L3286" i="2"/>
  <c r="L3285" i="2"/>
  <c r="L3284" i="2"/>
  <c r="L3283" i="2"/>
  <c r="L3282" i="2"/>
  <c r="L3281" i="2"/>
  <c r="L3280" i="2"/>
  <c r="L3279" i="2"/>
  <c r="L3278" i="2"/>
  <c r="L3277" i="2"/>
  <c r="L3276" i="2"/>
  <c r="L3275" i="2"/>
  <c r="L3274" i="2"/>
  <c r="L3273" i="2"/>
  <c r="L3272" i="2"/>
  <c r="L3271" i="2"/>
  <c r="L3270" i="2"/>
  <c r="L3269" i="2"/>
  <c r="L3268" i="2"/>
  <c r="L3267" i="2"/>
  <c r="L3266" i="2"/>
  <c r="L3265" i="2"/>
  <c r="L3264" i="2"/>
  <c r="L3263" i="2"/>
  <c r="L3262" i="2"/>
  <c r="L3261" i="2"/>
  <c r="L3260" i="2"/>
  <c r="L3259" i="2"/>
  <c r="L3258" i="2"/>
  <c r="L3257" i="2"/>
  <c r="L3256" i="2"/>
  <c r="L3255" i="2"/>
  <c r="L3254" i="2"/>
  <c r="L3253" i="2"/>
  <c r="L3252" i="2"/>
  <c r="L3251" i="2"/>
  <c r="L3250" i="2"/>
  <c r="L3249" i="2"/>
  <c r="L3248" i="2"/>
  <c r="L3247" i="2"/>
  <c r="L3246" i="2"/>
  <c r="L3245" i="2"/>
  <c r="L3244" i="2"/>
  <c r="L3243" i="2"/>
  <c r="L3242" i="2"/>
  <c r="L3241" i="2"/>
  <c r="L3240" i="2"/>
  <c r="L3239" i="2"/>
  <c r="L3238" i="2"/>
  <c r="L3237" i="2"/>
  <c r="L3236" i="2"/>
  <c r="L3235" i="2"/>
  <c r="L3234" i="2"/>
  <c r="L3233" i="2"/>
  <c r="L3232" i="2"/>
  <c r="L3231" i="2"/>
  <c r="L3230" i="2"/>
  <c r="L3229" i="2"/>
  <c r="L3228" i="2"/>
  <c r="L3227" i="2"/>
  <c r="L3226" i="2"/>
  <c r="L3225" i="2"/>
  <c r="L3224" i="2"/>
  <c r="L3223" i="2"/>
  <c r="L3222" i="2"/>
  <c r="L3221" i="2"/>
  <c r="L3220" i="2"/>
  <c r="L3219" i="2"/>
  <c r="L3218" i="2"/>
  <c r="L3217" i="2"/>
  <c r="L3216" i="2"/>
  <c r="L3215" i="2"/>
  <c r="L3214" i="2"/>
  <c r="L3213" i="2"/>
  <c r="L3212" i="2"/>
  <c r="L3211" i="2"/>
  <c r="L3210" i="2"/>
  <c r="L3209" i="2"/>
  <c r="L3208" i="2"/>
  <c r="L3207" i="2"/>
  <c r="L3206" i="2"/>
  <c r="L3205" i="2"/>
  <c r="L3204" i="2"/>
  <c r="L3203" i="2"/>
  <c r="L3202" i="2"/>
  <c r="L3201" i="2"/>
  <c r="L3200" i="2"/>
  <c r="L3199" i="2"/>
  <c r="L3198" i="2"/>
  <c r="L3197" i="2"/>
  <c r="L3196" i="2"/>
  <c r="L3195" i="2"/>
  <c r="L3194" i="2"/>
  <c r="L3193" i="2"/>
  <c r="L3192" i="2"/>
  <c r="L3191" i="2"/>
  <c r="L3190" i="2"/>
  <c r="L3189" i="2"/>
  <c r="L3188" i="2"/>
  <c r="L3187" i="2"/>
  <c r="L3186" i="2"/>
  <c r="L3185" i="2"/>
  <c r="L3184" i="2"/>
  <c r="L3183" i="2"/>
  <c r="L3182" i="2"/>
  <c r="L3181" i="2"/>
  <c r="L3180" i="2"/>
  <c r="L3179" i="2"/>
  <c r="L3178" i="2"/>
  <c r="L3177" i="2"/>
  <c r="L3176" i="2"/>
  <c r="L3175" i="2"/>
  <c r="L3174" i="2"/>
  <c r="L3173" i="2"/>
  <c r="L3172" i="2"/>
  <c r="L3171" i="2"/>
  <c r="L3170" i="2"/>
  <c r="L3169" i="2"/>
  <c r="L3168" i="2"/>
  <c r="L3167" i="2"/>
  <c r="L3166" i="2"/>
  <c r="L3165" i="2"/>
  <c r="L3164" i="2"/>
  <c r="L3163" i="2"/>
  <c r="L3162" i="2"/>
  <c r="L3161" i="2"/>
  <c r="L3160" i="2"/>
  <c r="L3159" i="2"/>
  <c r="L3158" i="2"/>
  <c r="L3157" i="2"/>
  <c r="L3156" i="2"/>
  <c r="L3155" i="2"/>
  <c r="L3154" i="2"/>
  <c r="L3153" i="2"/>
  <c r="L3152" i="2"/>
  <c r="L3151" i="2"/>
  <c r="L3150" i="2"/>
  <c r="L3149" i="2"/>
  <c r="L3148" i="2"/>
  <c r="L3147" i="2"/>
  <c r="L3146" i="2"/>
  <c r="L3145" i="2"/>
  <c r="L3144" i="2"/>
  <c r="L3143" i="2"/>
  <c r="L3142" i="2"/>
  <c r="L3141" i="2"/>
  <c r="L3140" i="2"/>
  <c r="L3139" i="2"/>
  <c r="L3138" i="2"/>
  <c r="L3137" i="2"/>
  <c r="L3136" i="2"/>
  <c r="L3135" i="2"/>
  <c r="L3134" i="2"/>
  <c r="L3133" i="2"/>
  <c r="L3132" i="2"/>
  <c r="L3131" i="2"/>
  <c r="L3130" i="2"/>
  <c r="L3129" i="2"/>
  <c r="L3128" i="2"/>
  <c r="L3127" i="2"/>
  <c r="L3126" i="2"/>
  <c r="L3125" i="2"/>
  <c r="L3124" i="2"/>
  <c r="L3123" i="2"/>
  <c r="L3122" i="2"/>
  <c r="L3121" i="2"/>
  <c r="L3120" i="2"/>
  <c r="L3119" i="2"/>
  <c r="L3118" i="2"/>
  <c r="L3117" i="2"/>
  <c r="L3116" i="2"/>
  <c r="L3115" i="2"/>
  <c r="L3114" i="2"/>
  <c r="L3113" i="2"/>
  <c r="L3112" i="2"/>
  <c r="L3111" i="2"/>
  <c r="L3110" i="2"/>
  <c r="L3109" i="2"/>
  <c r="L3108" i="2"/>
  <c r="L3107" i="2"/>
  <c r="L3106" i="2"/>
  <c r="L3105" i="2"/>
  <c r="L3104" i="2"/>
  <c r="L3103" i="2"/>
  <c r="L3102" i="2"/>
  <c r="L3101" i="2"/>
  <c r="L3100" i="2"/>
  <c r="L3099" i="2"/>
  <c r="L3098" i="2"/>
  <c r="L3097" i="2"/>
  <c r="L3096" i="2"/>
  <c r="L3095" i="2"/>
  <c r="L3094" i="2"/>
  <c r="L3093" i="2"/>
  <c r="L3092" i="2"/>
  <c r="L3091" i="2"/>
  <c r="L3090" i="2"/>
  <c r="L3089" i="2"/>
  <c r="L3088" i="2"/>
  <c r="L3087" i="2"/>
  <c r="L3086" i="2"/>
  <c r="L3085" i="2"/>
  <c r="L3084" i="2"/>
  <c r="L3083" i="2"/>
  <c r="L3082" i="2"/>
  <c r="L3081" i="2"/>
  <c r="L3080" i="2"/>
  <c r="L3079" i="2"/>
  <c r="L3078" i="2"/>
  <c r="L3077" i="2"/>
  <c r="L3076" i="2"/>
  <c r="L3075" i="2"/>
  <c r="L3074" i="2"/>
  <c r="L3073" i="2"/>
  <c r="L3072" i="2"/>
  <c r="L3071" i="2"/>
  <c r="L3070" i="2"/>
  <c r="L3069" i="2"/>
  <c r="L3068" i="2"/>
  <c r="L3067" i="2"/>
  <c r="L3066" i="2"/>
  <c r="L3065" i="2"/>
  <c r="L3064" i="2"/>
  <c r="L3063" i="2"/>
  <c r="L3062" i="2"/>
  <c r="L3061" i="2"/>
  <c r="L3060" i="2"/>
  <c r="L3059" i="2"/>
  <c r="L3058" i="2"/>
  <c r="L3057" i="2"/>
  <c r="L3056" i="2"/>
  <c r="L3055" i="2"/>
  <c r="L3054" i="2"/>
  <c r="L3053" i="2"/>
  <c r="L3052" i="2"/>
  <c r="L3051" i="2"/>
  <c r="L3050" i="2"/>
  <c r="L3049" i="2"/>
  <c r="L3048" i="2"/>
  <c r="L3047" i="2"/>
  <c r="L3046" i="2"/>
  <c r="L3045" i="2"/>
  <c r="L3044" i="2"/>
  <c r="L3043" i="2"/>
  <c r="L3042" i="2"/>
  <c r="L3041" i="2"/>
  <c r="L3040" i="2"/>
  <c r="L3039" i="2"/>
  <c r="L3038" i="2"/>
  <c r="L3037" i="2"/>
  <c r="L3036" i="2"/>
  <c r="L3035" i="2"/>
  <c r="L3034" i="2"/>
  <c r="L3033" i="2"/>
  <c r="L3032" i="2"/>
  <c r="L3031" i="2"/>
  <c r="L3030" i="2"/>
  <c r="L3029" i="2"/>
  <c r="L3028" i="2"/>
  <c r="L3027" i="2"/>
  <c r="L3026" i="2"/>
  <c r="L3025" i="2"/>
  <c r="L3024" i="2"/>
  <c r="L3023" i="2"/>
  <c r="L3022" i="2"/>
  <c r="L3021" i="2"/>
  <c r="L3020" i="2"/>
  <c r="L3019" i="2"/>
  <c r="L3018" i="2"/>
  <c r="L3017" i="2"/>
  <c r="L3016" i="2"/>
  <c r="L3015" i="2"/>
  <c r="L3014" i="2"/>
  <c r="L3013" i="2"/>
  <c r="L3012" i="2"/>
  <c r="L3011" i="2"/>
  <c r="L3010" i="2"/>
  <c r="L3009" i="2"/>
  <c r="L3008" i="2"/>
  <c r="L3007" i="2"/>
  <c r="L3006" i="2"/>
  <c r="L3005" i="2"/>
  <c r="L3004" i="2"/>
  <c r="L3003" i="2"/>
  <c r="L3002" i="2"/>
  <c r="L3001" i="2"/>
  <c r="L3000" i="2"/>
  <c r="L2999" i="2"/>
  <c r="L2998" i="2"/>
  <c r="L2997" i="2"/>
  <c r="L2996" i="2"/>
  <c r="L2995" i="2"/>
  <c r="L2994" i="2"/>
  <c r="L2993" i="2"/>
  <c r="L2992" i="2"/>
  <c r="L2991" i="2"/>
  <c r="L2990" i="2"/>
  <c r="L2989" i="2"/>
  <c r="L2988" i="2"/>
  <c r="L2987" i="2"/>
  <c r="L2986" i="2"/>
  <c r="L2985" i="2"/>
  <c r="L2984" i="2"/>
  <c r="L2983" i="2"/>
  <c r="L2982" i="2"/>
  <c r="L2981" i="2"/>
  <c r="L2980" i="2"/>
  <c r="L2979" i="2"/>
  <c r="L2978" i="2"/>
  <c r="L2977" i="2"/>
  <c r="L2976" i="2"/>
  <c r="L2975" i="2"/>
  <c r="L2974" i="2"/>
  <c r="L2973" i="2"/>
  <c r="L2972" i="2"/>
  <c r="L2971" i="2"/>
  <c r="L2970" i="2"/>
  <c r="L2969" i="2"/>
  <c r="L2968" i="2"/>
  <c r="L2967" i="2"/>
  <c r="L2966" i="2"/>
  <c r="L2965" i="2"/>
  <c r="L2964" i="2"/>
  <c r="L2963" i="2"/>
  <c r="L2962" i="2"/>
  <c r="L2961" i="2"/>
  <c r="L2960" i="2"/>
  <c r="L2959" i="2"/>
  <c r="L2958" i="2"/>
  <c r="L2957" i="2"/>
  <c r="L2956" i="2"/>
  <c r="L2955" i="2"/>
  <c r="L2954" i="2"/>
  <c r="L2953" i="2"/>
  <c r="L2952" i="2"/>
  <c r="L2951" i="2"/>
  <c r="L2950" i="2"/>
  <c r="L2949" i="2"/>
  <c r="L2948" i="2"/>
  <c r="L2947" i="2"/>
  <c r="L2946" i="2"/>
  <c r="L2945" i="2"/>
  <c r="L2944" i="2"/>
  <c r="L2943" i="2"/>
  <c r="L2942" i="2"/>
  <c r="L2941" i="2"/>
  <c r="L2940" i="2"/>
  <c r="L2939" i="2"/>
  <c r="L2938" i="2"/>
  <c r="L2937" i="2"/>
  <c r="L2936" i="2"/>
  <c r="L2935" i="2"/>
  <c r="L2934" i="2"/>
  <c r="L2933" i="2"/>
  <c r="L2932" i="2"/>
  <c r="L2931" i="2"/>
  <c r="L2930" i="2"/>
  <c r="L2929" i="2"/>
  <c r="L2928" i="2"/>
  <c r="L2927" i="2"/>
  <c r="L2926" i="2"/>
  <c r="L2925" i="2"/>
  <c r="L2924" i="2"/>
  <c r="L2923" i="2"/>
  <c r="L2922" i="2"/>
  <c r="L2921" i="2"/>
  <c r="L2920" i="2"/>
  <c r="L2919" i="2"/>
  <c r="L2918" i="2"/>
  <c r="L2917" i="2"/>
  <c r="L2916" i="2"/>
  <c r="L2915" i="2"/>
  <c r="L2914" i="2"/>
  <c r="L2913" i="2"/>
  <c r="L2912" i="2"/>
  <c r="L2911" i="2"/>
  <c r="L2910" i="2"/>
  <c r="L2909" i="2"/>
  <c r="L2908" i="2"/>
  <c r="L2907" i="2"/>
  <c r="L2906" i="2"/>
  <c r="L2905" i="2"/>
  <c r="L2904" i="2"/>
  <c r="L2903" i="2"/>
  <c r="L2902" i="2"/>
  <c r="L2901" i="2"/>
  <c r="L2900" i="2"/>
  <c r="L2899" i="2"/>
  <c r="L2898" i="2"/>
  <c r="L2897" i="2"/>
  <c r="L2896" i="2"/>
  <c r="L2895" i="2"/>
  <c r="L2894" i="2"/>
  <c r="L2893" i="2"/>
  <c r="L2892" i="2"/>
  <c r="L2891" i="2"/>
  <c r="L2890" i="2"/>
  <c r="L2889" i="2"/>
  <c r="L2888" i="2"/>
  <c r="L2887" i="2"/>
  <c r="L2886" i="2"/>
  <c r="L2885" i="2"/>
  <c r="L2884" i="2"/>
  <c r="L2883" i="2"/>
  <c r="L2882" i="2"/>
  <c r="L2881" i="2"/>
  <c r="L2880" i="2"/>
  <c r="L2879" i="2"/>
  <c r="L2878" i="2"/>
  <c r="L2877" i="2"/>
  <c r="L2876" i="2"/>
  <c r="L2875" i="2"/>
  <c r="L2874" i="2"/>
  <c r="L2873" i="2"/>
  <c r="L2872" i="2"/>
  <c r="L2871" i="2"/>
  <c r="L2870" i="2"/>
  <c r="L2869" i="2"/>
  <c r="L2868" i="2"/>
  <c r="L2867" i="2"/>
  <c r="L2866" i="2"/>
  <c r="L2865" i="2"/>
  <c r="L2864" i="2"/>
  <c r="L2863" i="2"/>
  <c r="L2862" i="2"/>
  <c r="L2861" i="2"/>
  <c r="L2860" i="2"/>
  <c r="L2859" i="2"/>
  <c r="L2858" i="2"/>
  <c r="L2857" i="2"/>
  <c r="L2856" i="2"/>
  <c r="L2855" i="2"/>
  <c r="L2854" i="2"/>
  <c r="L2853" i="2"/>
  <c r="L2852" i="2"/>
  <c r="L2851" i="2"/>
  <c r="L2850" i="2"/>
  <c r="L2849" i="2"/>
  <c r="L2848" i="2"/>
  <c r="L2847" i="2"/>
  <c r="L2846" i="2"/>
  <c r="L2845" i="2"/>
  <c r="L2844" i="2"/>
  <c r="L2843" i="2"/>
  <c r="L2842" i="2"/>
  <c r="L2841" i="2"/>
  <c r="L2840" i="2"/>
  <c r="L2839" i="2"/>
  <c r="L2838" i="2"/>
  <c r="L2837" i="2"/>
  <c r="L2836" i="2"/>
  <c r="L2835" i="2"/>
  <c r="L2834" i="2"/>
  <c r="L2833" i="2"/>
  <c r="L2832" i="2"/>
  <c r="L2831" i="2"/>
  <c r="L2830" i="2"/>
  <c r="L2829" i="2"/>
  <c r="L2828" i="2"/>
  <c r="L2827" i="2"/>
  <c r="L2826" i="2"/>
  <c r="L2825" i="2"/>
  <c r="L2824" i="2"/>
  <c r="L2823" i="2"/>
  <c r="L2822" i="2"/>
  <c r="L2821" i="2"/>
  <c r="L2820" i="2"/>
  <c r="L2819" i="2"/>
  <c r="L2818" i="2"/>
  <c r="L2817" i="2"/>
  <c r="L2816" i="2"/>
  <c r="L2815" i="2"/>
  <c r="L2814" i="2"/>
  <c r="L2813" i="2"/>
  <c r="L2812" i="2"/>
  <c r="L2811" i="2"/>
  <c r="L2810" i="2"/>
  <c r="L2809" i="2"/>
  <c r="L2808" i="2"/>
  <c r="L2807" i="2"/>
  <c r="L2806" i="2"/>
  <c r="L2805" i="2"/>
  <c r="L2804" i="2"/>
  <c r="L2803" i="2"/>
  <c r="L2802" i="2"/>
  <c r="L2801" i="2"/>
  <c r="L2800" i="2"/>
  <c r="L2799" i="2"/>
  <c r="L2798" i="2"/>
  <c r="L2797" i="2"/>
  <c r="L2796" i="2"/>
  <c r="L2795" i="2"/>
  <c r="L2794" i="2"/>
  <c r="L2793" i="2"/>
  <c r="L2792" i="2"/>
  <c r="L2791" i="2"/>
  <c r="L2790" i="2"/>
  <c r="L2789" i="2"/>
  <c r="L2788" i="2"/>
  <c r="L2787" i="2"/>
  <c r="L2786" i="2"/>
  <c r="L2785" i="2"/>
  <c r="L2784" i="2"/>
  <c r="L2783" i="2"/>
  <c r="L2782" i="2"/>
  <c r="L2781" i="2"/>
  <c r="L2780" i="2"/>
  <c r="L2779" i="2"/>
  <c r="L2778" i="2"/>
  <c r="L2777" i="2"/>
  <c r="L2776" i="2"/>
  <c r="L2775" i="2"/>
  <c r="L2774" i="2"/>
  <c r="L2773" i="2"/>
  <c r="L2772" i="2"/>
  <c r="L2771" i="2"/>
  <c r="L2770" i="2"/>
  <c r="L2769" i="2"/>
  <c r="L2768" i="2"/>
  <c r="L2767" i="2"/>
  <c r="L2766" i="2"/>
  <c r="L2765" i="2"/>
  <c r="L2764" i="2"/>
  <c r="L2763" i="2"/>
  <c r="L2762" i="2"/>
  <c r="L2761" i="2"/>
  <c r="L2760" i="2"/>
  <c r="L2759" i="2"/>
  <c r="L2758" i="2"/>
  <c r="L2757" i="2"/>
  <c r="L2756" i="2"/>
  <c r="L2755" i="2"/>
  <c r="L2754" i="2"/>
  <c r="L2753" i="2"/>
  <c r="L2752" i="2"/>
  <c r="L2751" i="2"/>
  <c r="L2750" i="2"/>
  <c r="L2749" i="2"/>
  <c r="L2748" i="2"/>
  <c r="L2747" i="2"/>
  <c r="L2746" i="2"/>
  <c r="L2745" i="2"/>
  <c r="L2744" i="2"/>
  <c r="L2743" i="2"/>
  <c r="L2742" i="2"/>
  <c r="L2741" i="2"/>
  <c r="L2740" i="2"/>
  <c r="L2739" i="2"/>
  <c r="L2738" i="2"/>
  <c r="L2737" i="2"/>
  <c r="L2736" i="2"/>
  <c r="L2735" i="2"/>
  <c r="L2734" i="2"/>
  <c r="L2733" i="2"/>
  <c r="L2732" i="2"/>
  <c r="L2731" i="2"/>
  <c r="L2730" i="2"/>
  <c r="L2729" i="2"/>
  <c r="L2728" i="2"/>
  <c r="L2727" i="2"/>
  <c r="L2726" i="2"/>
  <c r="L2725" i="2"/>
  <c r="L2724" i="2"/>
  <c r="L2723" i="2"/>
  <c r="L2722" i="2"/>
  <c r="L2721" i="2"/>
  <c r="L2720" i="2"/>
  <c r="L2719" i="2"/>
  <c r="L2718" i="2"/>
  <c r="L2717" i="2"/>
  <c r="L2716" i="2"/>
  <c r="L2715" i="2"/>
  <c r="L2714" i="2"/>
  <c r="L2713" i="2"/>
  <c r="L2712" i="2"/>
  <c r="L2711" i="2"/>
  <c r="L2710" i="2"/>
  <c r="L2709" i="2"/>
  <c r="L2708" i="2"/>
  <c r="L2707" i="2"/>
  <c r="L2706" i="2"/>
  <c r="L2705" i="2"/>
  <c r="L2704" i="2"/>
  <c r="L2703" i="2"/>
  <c r="L2702" i="2"/>
  <c r="L2701" i="2"/>
  <c r="L2700" i="2"/>
  <c r="L2699" i="2"/>
  <c r="L2698" i="2"/>
  <c r="L2697" i="2"/>
  <c r="L2696" i="2"/>
  <c r="L2695" i="2"/>
  <c r="L2694" i="2"/>
  <c r="L2693" i="2"/>
  <c r="L2692" i="2"/>
  <c r="L2691" i="2"/>
  <c r="L2690" i="2"/>
  <c r="L2689" i="2"/>
  <c r="L2688" i="2"/>
  <c r="L2687" i="2"/>
  <c r="L2686" i="2"/>
  <c r="L2685" i="2"/>
  <c r="L2684" i="2"/>
  <c r="L2683" i="2"/>
  <c r="L2682" i="2"/>
  <c r="L2681" i="2"/>
  <c r="L2680" i="2"/>
  <c r="L2679" i="2"/>
  <c r="L2678" i="2"/>
  <c r="L2677" i="2"/>
  <c r="L2676" i="2"/>
  <c r="L2675" i="2"/>
  <c r="L2674" i="2"/>
  <c r="L2673" i="2"/>
  <c r="L2672" i="2"/>
  <c r="L2671" i="2"/>
  <c r="L2670" i="2"/>
  <c r="L2669" i="2"/>
  <c r="L2668" i="2"/>
  <c r="L2667" i="2"/>
  <c r="L2666" i="2"/>
  <c r="L2665" i="2"/>
  <c r="L2664" i="2"/>
  <c r="L2663" i="2"/>
  <c r="L2662" i="2"/>
  <c r="L2661" i="2"/>
  <c r="L2660" i="2"/>
  <c r="L2659" i="2"/>
  <c r="L2658" i="2"/>
  <c r="L2657" i="2"/>
  <c r="L2656" i="2"/>
  <c r="L2655" i="2"/>
  <c r="L2654" i="2"/>
  <c r="L2653" i="2"/>
  <c r="L2652" i="2"/>
  <c r="L2651" i="2"/>
  <c r="L2650" i="2"/>
  <c r="L2649" i="2"/>
  <c r="L2648" i="2"/>
  <c r="L2647" i="2"/>
  <c r="L2646" i="2"/>
  <c r="L2645" i="2"/>
  <c r="L2644" i="2"/>
  <c r="L2643" i="2"/>
  <c r="L2642" i="2"/>
  <c r="L2641" i="2"/>
  <c r="L2640" i="2"/>
  <c r="L2639" i="2"/>
  <c r="L2638" i="2"/>
  <c r="L2637" i="2"/>
  <c r="L2636" i="2"/>
  <c r="L2635" i="2"/>
  <c r="L2634" i="2"/>
  <c r="L2633" i="2"/>
  <c r="L2632" i="2"/>
  <c r="L2631" i="2"/>
  <c r="L2630" i="2"/>
  <c r="L2629" i="2"/>
  <c r="L2628" i="2"/>
  <c r="L2627" i="2"/>
  <c r="L2626" i="2"/>
  <c r="L2625" i="2"/>
  <c r="L2624" i="2"/>
  <c r="L2623" i="2"/>
  <c r="L2622" i="2"/>
  <c r="L2621" i="2"/>
  <c r="L2620" i="2"/>
  <c r="L2619" i="2"/>
  <c r="L2618" i="2"/>
  <c r="L2617" i="2"/>
  <c r="L2616" i="2"/>
  <c r="L2615" i="2"/>
  <c r="L2614" i="2"/>
  <c r="L2613" i="2"/>
  <c r="L2612" i="2"/>
  <c r="L2611" i="2"/>
  <c r="L2610" i="2"/>
  <c r="L2609" i="2"/>
  <c r="L2608" i="2"/>
  <c r="L2607" i="2"/>
  <c r="L2606" i="2"/>
  <c r="L2605" i="2"/>
  <c r="L2604" i="2"/>
  <c r="L2603" i="2"/>
  <c r="L2602" i="2"/>
  <c r="L2601" i="2"/>
  <c r="L2600" i="2"/>
  <c r="L2599" i="2"/>
  <c r="L2598" i="2"/>
  <c r="L2597" i="2"/>
  <c r="L2596" i="2"/>
  <c r="L2595" i="2"/>
  <c r="L2594" i="2"/>
  <c r="L2593" i="2"/>
  <c r="L2592" i="2"/>
  <c r="L2591" i="2"/>
  <c r="L2590" i="2"/>
  <c r="L2589" i="2"/>
  <c r="L2588" i="2"/>
  <c r="L2587" i="2"/>
  <c r="L2586" i="2"/>
  <c r="L2585" i="2"/>
  <c r="L2584" i="2"/>
  <c r="L2583" i="2"/>
  <c r="L2582" i="2"/>
  <c r="L2581" i="2"/>
  <c r="L2580" i="2"/>
  <c r="L2579" i="2"/>
  <c r="L2578" i="2"/>
  <c r="L2577" i="2"/>
  <c r="L2576" i="2"/>
  <c r="L2575" i="2"/>
  <c r="L2574" i="2"/>
  <c r="L2573" i="2"/>
  <c r="L2572" i="2"/>
  <c r="L2571" i="2"/>
  <c r="L2570" i="2"/>
  <c r="L2569" i="2"/>
  <c r="L2568" i="2"/>
  <c r="L2567" i="2"/>
  <c r="L2566" i="2"/>
  <c r="L2565" i="2"/>
  <c r="L2564" i="2"/>
  <c r="L2563" i="2"/>
  <c r="L2562" i="2"/>
  <c r="L2561" i="2"/>
  <c r="L2560" i="2"/>
  <c r="L2559" i="2"/>
  <c r="L2558" i="2"/>
  <c r="L2557" i="2"/>
  <c r="L2556" i="2"/>
  <c r="L2555" i="2"/>
  <c r="L2554" i="2"/>
  <c r="L2553" i="2"/>
  <c r="L2552" i="2"/>
  <c r="L2551" i="2"/>
  <c r="L2550" i="2"/>
  <c r="L2549" i="2"/>
  <c r="L2548" i="2"/>
  <c r="L2547" i="2"/>
  <c r="L2546" i="2"/>
  <c r="L2545" i="2"/>
  <c r="L2544" i="2"/>
  <c r="L2543" i="2"/>
  <c r="L2542" i="2"/>
  <c r="L2541" i="2"/>
  <c r="L2540" i="2"/>
  <c r="L2539" i="2"/>
  <c r="L2538" i="2"/>
  <c r="L2537" i="2"/>
  <c r="L2536" i="2"/>
  <c r="L2535" i="2"/>
  <c r="L2534" i="2"/>
  <c r="L2533" i="2"/>
  <c r="L2532" i="2"/>
  <c r="L2531" i="2"/>
  <c r="L2530" i="2"/>
  <c r="L2529" i="2"/>
  <c r="L2528" i="2"/>
  <c r="L2527" i="2"/>
  <c r="L2526" i="2"/>
  <c r="L2525" i="2"/>
  <c r="L2524" i="2"/>
  <c r="L2523" i="2"/>
  <c r="L2522" i="2"/>
  <c r="L2521" i="2"/>
  <c r="L2520" i="2"/>
  <c r="L2519" i="2"/>
  <c r="L2518" i="2"/>
  <c r="L2517" i="2"/>
  <c r="L2516" i="2"/>
  <c r="L2515" i="2"/>
  <c r="L2514" i="2"/>
  <c r="L2513" i="2"/>
  <c r="L2512" i="2"/>
  <c r="L2511" i="2"/>
  <c r="L2510" i="2"/>
  <c r="L2509" i="2"/>
  <c r="L2508" i="2"/>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Q42" i="5" l="1"/>
  <c r="B9" i="5"/>
  <c r="B9" i="4"/>
  <c r="BC22" i="5"/>
  <c r="AP46" i="5"/>
  <c r="AP43" i="5"/>
  <c r="AA16" i="3"/>
  <c r="AB16" i="3" s="1"/>
  <c r="AA17" i="3"/>
  <c r="AE17" i="3" s="1"/>
  <c r="AA18" i="3"/>
  <c r="AE18" i="3" s="1"/>
  <c r="AA19" i="3"/>
  <c r="AE19" i="3" s="1"/>
  <c r="AA20" i="3"/>
  <c r="AE20" i="3" s="1"/>
  <c r="AA21" i="3"/>
  <c r="AB21" i="3" s="1"/>
  <c r="AA22" i="3"/>
  <c r="AE22" i="3" s="1"/>
  <c r="AA23" i="3"/>
  <c r="AB23" i="3" s="1"/>
  <c r="AA24" i="3"/>
  <c r="AE24" i="3" s="1"/>
  <c r="AA25" i="3"/>
  <c r="AE25" i="3" s="1"/>
  <c r="AA26" i="3"/>
  <c r="AD26" i="3" s="1"/>
  <c r="AA27" i="3"/>
  <c r="AE27" i="3" s="1"/>
  <c r="AA28" i="3"/>
  <c r="AE28" i="3" s="1"/>
  <c r="AA29" i="3"/>
  <c r="AB29" i="3" s="1"/>
  <c r="AA30" i="3"/>
  <c r="AE30" i="3" s="1"/>
  <c r="AA31" i="3"/>
  <c r="AB31" i="3" s="1"/>
  <c r="AA32" i="3"/>
  <c r="AD32" i="3" s="1"/>
  <c r="AA33" i="3"/>
  <c r="AE33" i="3" s="1"/>
  <c r="AA34" i="3"/>
  <c r="AE34" i="3" s="1"/>
  <c r="AA35" i="3"/>
  <c r="AE35" i="3" s="1"/>
  <c r="AA36" i="3"/>
  <c r="AE36" i="3" s="1"/>
  <c r="AA37" i="3"/>
  <c r="AB37" i="3" s="1"/>
  <c r="AA38" i="3"/>
  <c r="AE38" i="3" s="1"/>
  <c r="AA39" i="3"/>
  <c r="AB39" i="3" s="1"/>
  <c r="AA40" i="3"/>
  <c r="AE40" i="3" s="1"/>
  <c r="AA41" i="3"/>
  <c r="AE41" i="3" s="1"/>
  <c r="AA42" i="3"/>
  <c r="AD42" i="3" s="1"/>
  <c r="AA43" i="3"/>
  <c r="AE43" i="3" s="1"/>
  <c r="AA44" i="3"/>
  <c r="AE44" i="3" s="1"/>
  <c r="AA45" i="3"/>
  <c r="AB45" i="3" s="1"/>
  <c r="AA46" i="3"/>
  <c r="AE46" i="3" s="1"/>
  <c r="AA47" i="3"/>
  <c r="AB47" i="3" s="1"/>
  <c r="AA48" i="3"/>
  <c r="AD48" i="3" s="1"/>
  <c r="AA49" i="3"/>
  <c r="AE49" i="3" s="1"/>
  <c r="AA50" i="3"/>
  <c r="AE50" i="3" s="1"/>
  <c r="AA51" i="3"/>
  <c r="AE51" i="3" s="1"/>
  <c r="AA52" i="3"/>
  <c r="AE52" i="3" s="1"/>
  <c r="AA53" i="3"/>
  <c r="AD53" i="3" s="1"/>
  <c r="AA54" i="3"/>
  <c r="AE54" i="3" s="1"/>
  <c r="AA55" i="3"/>
  <c r="AB55" i="3" s="1"/>
  <c r="AA56" i="3"/>
  <c r="AE56" i="3" s="1"/>
  <c r="AA57" i="3"/>
  <c r="AE57" i="3" s="1"/>
  <c r="AA58" i="3"/>
  <c r="AD58" i="3" s="1"/>
  <c r="AA59" i="3"/>
  <c r="AE59" i="3" s="1"/>
  <c r="AA60" i="3"/>
  <c r="AE60" i="3" s="1"/>
  <c r="AA61" i="3"/>
  <c r="AB61" i="3" s="1"/>
  <c r="AA62" i="3"/>
  <c r="AE62" i="3" s="1"/>
  <c r="AA63" i="3"/>
  <c r="AB63" i="3" s="1"/>
  <c r="AA64" i="3"/>
  <c r="AD64" i="3" s="1"/>
  <c r="AA65" i="3"/>
  <c r="AE65" i="3" s="1"/>
  <c r="AA66" i="3"/>
  <c r="AC66" i="3" s="1"/>
  <c r="AA67" i="3"/>
  <c r="AE67" i="3" s="1"/>
  <c r="AA68" i="3"/>
  <c r="AE68" i="3" s="1"/>
  <c r="AA69" i="3"/>
  <c r="AB69" i="3" s="1"/>
  <c r="AA70" i="3"/>
  <c r="AE70" i="3" s="1"/>
  <c r="AA71" i="3"/>
  <c r="AB71" i="3" s="1"/>
  <c r="AA72" i="3"/>
  <c r="AE72" i="3" s="1"/>
  <c r="AA73" i="3"/>
  <c r="AE73" i="3" s="1"/>
  <c r="AA74" i="3"/>
  <c r="AD74" i="3" s="1"/>
  <c r="AA75" i="3"/>
  <c r="AE75" i="3" s="1"/>
  <c r="AA76" i="3"/>
  <c r="AE76" i="3" s="1"/>
  <c r="AA77" i="3"/>
  <c r="AB77" i="3" s="1"/>
  <c r="AA78" i="3"/>
  <c r="AE78" i="3" s="1"/>
  <c r="AA79" i="3"/>
  <c r="AB79" i="3" s="1"/>
  <c r="AA80" i="3"/>
  <c r="AD80" i="3" s="1"/>
  <c r="AA81" i="3"/>
  <c r="AE81" i="3" s="1"/>
  <c r="AA82" i="3"/>
  <c r="AE82" i="3" s="1"/>
  <c r="AA83" i="3"/>
  <c r="AE83" i="3" s="1"/>
  <c r="AA84" i="3"/>
  <c r="AE84" i="3" s="1"/>
  <c r="AA85" i="3"/>
  <c r="AB85" i="3" s="1"/>
  <c r="AA86" i="3"/>
  <c r="AE86" i="3" s="1"/>
  <c r="AA87" i="3"/>
  <c r="AB87" i="3" s="1"/>
  <c r="AA88" i="3"/>
  <c r="AE88" i="3" s="1"/>
  <c r="AA89" i="3"/>
  <c r="AE89" i="3" s="1"/>
  <c r="AA90" i="3"/>
  <c r="AD90" i="3" s="1"/>
  <c r="AA91" i="3"/>
  <c r="AE91" i="3" s="1"/>
  <c r="AA92" i="3"/>
  <c r="AE92" i="3" s="1"/>
  <c r="AA93" i="3"/>
  <c r="AB93" i="3" s="1"/>
  <c r="AA94" i="3"/>
  <c r="AC94" i="3" s="1"/>
  <c r="AA95" i="3"/>
  <c r="AB95" i="3" s="1"/>
  <c r="AA96" i="3"/>
  <c r="AD96" i="3" s="1"/>
  <c r="AA97" i="3"/>
  <c r="AE97" i="3" s="1"/>
  <c r="AA98" i="3"/>
  <c r="AE98" i="3" s="1"/>
  <c r="AA99" i="3"/>
  <c r="AE99" i="3" s="1"/>
  <c r="AA100" i="3"/>
  <c r="AE100" i="3" s="1"/>
  <c r="AA101" i="3"/>
  <c r="AB101" i="3" s="1"/>
  <c r="AA102" i="3"/>
  <c r="AE102" i="3" s="1"/>
  <c r="AA103" i="3"/>
  <c r="AB103" i="3" s="1"/>
  <c r="AA104" i="3"/>
  <c r="AE104" i="3" s="1"/>
  <c r="AA105" i="3"/>
  <c r="AE105" i="3" s="1"/>
  <c r="AA106" i="3"/>
  <c r="AD106" i="3" s="1"/>
  <c r="AA107" i="3"/>
  <c r="AE107" i="3" s="1"/>
  <c r="AA108" i="3"/>
  <c r="AE108" i="3" s="1"/>
  <c r="AA109" i="3"/>
  <c r="AB109" i="3" s="1"/>
  <c r="AA110" i="3"/>
  <c r="AE110" i="3" s="1"/>
  <c r="AA111" i="3"/>
  <c r="AB111" i="3" s="1"/>
  <c r="AA112" i="3"/>
  <c r="AD112" i="3" s="1"/>
  <c r="AA113" i="3"/>
  <c r="AE113" i="3" s="1"/>
  <c r="AA114" i="3"/>
  <c r="AE114" i="3" s="1"/>
  <c r="AA115" i="3"/>
  <c r="AE115" i="3" s="1"/>
  <c r="AA116" i="3"/>
  <c r="AE116" i="3" s="1"/>
  <c r="AA117" i="3"/>
  <c r="AD117" i="3" s="1"/>
  <c r="AA118" i="3"/>
  <c r="AE118" i="3" s="1"/>
  <c r="AA119" i="3"/>
  <c r="AB119" i="3" s="1"/>
  <c r="AA120" i="3"/>
  <c r="AE120" i="3" s="1"/>
  <c r="AA121" i="3"/>
  <c r="AE121" i="3" s="1"/>
  <c r="AA122" i="3"/>
  <c r="AC122" i="3" s="1"/>
  <c r="AA123" i="3"/>
  <c r="AE123" i="3" s="1"/>
  <c r="AA124" i="3"/>
  <c r="AE124" i="3" s="1"/>
  <c r="AA125" i="3"/>
  <c r="AB125" i="3" s="1"/>
  <c r="AA126" i="3"/>
  <c r="AE126" i="3" s="1"/>
  <c r="AA127" i="3"/>
  <c r="AB127" i="3" s="1"/>
  <c r="AA128" i="3"/>
  <c r="AD128" i="3" s="1"/>
  <c r="AA129" i="3"/>
  <c r="AE129" i="3" s="1"/>
  <c r="AA130" i="3"/>
  <c r="AE130" i="3" s="1"/>
  <c r="AA131" i="3"/>
  <c r="AE131" i="3" s="1"/>
  <c r="AA132" i="3"/>
  <c r="AE132" i="3" s="1"/>
  <c r="AA133" i="3"/>
  <c r="AB133" i="3" s="1"/>
  <c r="AA134" i="3"/>
  <c r="AE134" i="3" s="1"/>
  <c r="AA135" i="3"/>
  <c r="AB135" i="3" s="1"/>
  <c r="AA136" i="3"/>
  <c r="AE136" i="3" s="1"/>
  <c r="AA137" i="3"/>
  <c r="AE137" i="3" s="1"/>
  <c r="AA138" i="3"/>
  <c r="AD138" i="3" s="1"/>
  <c r="AA139" i="3"/>
  <c r="AE139" i="3" s="1"/>
  <c r="AA140" i="3"/>
  <c r="AE140" i="3" s="1"/>
  <c r="AA141" i="3"/>
  <c r="AB141" i="3" s="1"/>
  <c r="AA142" i="3"/>
  <c r="AE142" i="3" s="1"/>
  <c r="AA143" i="3"/>
  <c r="AB143" i="3" s="1"/>
  <c r="AA144" i="3"/>
  <c r="AD144" i="3" s="1"/>
  <c r="AA145" i="3"/>
  <c r="AE145" i="3" s="1"/>
  <c r="AA146" i="3"/>
  <c r="AE146" i="3" s="1"/>
  <c r="AA147" i="3"/>
  <c r="AE147" i="3" s="1"/>
  <c r="AA148" i="3"/>
  <c r="AE148" i="3" s="1"/>
  <c r="AA149" i="3"/>
  <c r="AB149" i="3" s="1"/>
  <c r="AA150" i="3"/>
  <c r="AE150" i="3" s="1"/>
  <c r="AA151" i="3"/>
  <c r="AB151" i="3" s="1"/>
  <c r="AA152" i="3"/>
  <c r="AE152" i="3" s="1"/>
  <c r="AA153" i="3"/>
  <c r="AE153" i="3" s="1"/>
  <c r="AA154" i="3"/>
  <c r="AD154" i="3" s="1"/>
  <c r="AA155" i="3"/>
  <c r="AE155" i="3" s="1"/>
  <c r="AA156" i="3"/>
  <c r="AE156" i="3" s="1"/>
  <c r="AA157" i="3"/>
  <c r="AB157" i="3" s="1"/>
  <c r="AA158" i="3"/>
  <c r="AE158" i="3" s="1"/>
  <c r="AA159" i="3"/>
  <c r="AB159" i="3" s="1"/>
  <c r="AA160" i="3"/>
  <c r="AD160" i="3" s="1"/>
  <c r="AA161" i="3"/>
  <c r="AE161" i="3" s="1"/>
  <c r="AA162" i="3"/>
  <c r="AE162" i="3" s="1"/>
  <c r="AA163" i="3"/>
  <c r="AE163" i="3" s="1"/>
  <c r="AA164" i="3"/>
  <c r="AE164" i="3" s="1"/>
  <c r="AA165" i="3"/>
  <c r="AB165" i="3" s="1"/>
  <c r="AA166" i="3"/>
  <c r="AE166" i="3" s="1"/>
  <c r="AA167" i="3"/>
  <c r="AB167" i="3" s="1"/>
  <c r="AA168" i="3"/>
  <c r="AE168" i="3" s="1"/>
  <c r="AA169" i="3"/>
  <c r="AE169" i="3" s="1"/>
  <c r="AA170" i="3"/>
  <c r="AA171" i="3"/>
  <c r="AA172" i="3"/>
  <c r="AE172" i="3" s="1"/>
  <c r="AA173" i="3"/>
  <c r="AE173" i="3" s="1"/>
  <c r="AA174" i="3"/>
  <c r="AE174" i="3" s="1"/>
  <c r="AA175" i="3"/>
  <c r="AE175" i="3" s="1"/>
  <c r="AA176" i="3"/>
  <c r="AA177" i="3"/>
  <c r="AE177" i="3" s="1"/>
  <c r="AA178" i="3"/>
  <c r="AE178" i="3" s="1"/>
  <c r="AA179" i="3"/>
  <c r="AE179" i="3" s="1"/>
  <c r="AA180" i="3"/>
  <c r="AE180" i="3" s="1"/>
  <c r="AA181" i="3"/>
  <c r="AD181" i="3" s="1"/>
  <c r="AA182" i="3"/>
  <c r="AE182" i="3" s="1"/>
  <c r="AA183" i="3"/>
  <c r="AE183" i="3" s="1"/>
  <c r="AA184" i="3"/>
  <c r="AE184" i="3" s="1"/>
  <c r="AA185" i="3"/>
  <c r="AE185" i="3" s="1"/>
  <c r="AA186" i="3"/>
  <c r="AE186" i="3" s="1"/>
  <c r="AA187" i="3"/>
  <c r="AE187" i="3" s="1"/>
  <c r="AA188" i="3"/>
  <c r="AE188" i="3" s="1"/>
  <c r="AA189" i="3"/>
  <c r="AE189" i="3" s="1"/>
  <c r="AA190" i="3"/>
  <c r="AE190" i="3" s="1"/>
  <c r="AA191" i="3"/>
  <c r="AE191" i="3" s="1"/>
  <c r="AA192" i="3"/>
  <c r="AE192" i="3" s="1"/>
  <c r="AA193" i="3"/>
  <c r="AE193" i="3" s="1"/>
  <c r="AA194" i="3"/>
  <c r="AE194" i="3" s="1"/>
  <c r="AA195" i="3"/>
  <c r="AE195" i="3" s="1"/>
  <c r="AA196" i="3"/>
  <c r="AA197" i="3"/>
  <c r="AE197" i="3" s="1"/>
  <c r="AA198" i="3"/>
  <c r="AE198" i="3" s="1"/>
  <c r="AA199" i="3"/>
  <c r="AE199" i="3" s="1"/>
  <c r="AA200" i="3"/>
  <c r="AA201" i="3"/>
  <c r="AE201" i="3" s="1"/>
  <c r="AA202" i="3"/>
  <c r="AE202" i="3" s="1"/>
  <c r="AA203" i="3"/>
  <c r="AE203" i="3" s="1"/>
  <c r="AA204" i="3"/>
  <c r="AE204" i="3" s="1"/>
  <c r="AA205" i="3"/>
  <c r="AE205" i="3" s="1"/>
  <c r="AA206" i="3"/>
  <c r="AE206" i="3" s="1"/>
  <c r="AA207" i="3"/>
  <c r="AE207" i="3" s="1"/>
  <c r="AA208" i="3"/>
  <c r="AE208" i="3" s="1"/>
  <c r="AA209" i="3"/>
  <c r="AE209" i="3" s="1"/>
  <c r="AA210" i="3"/>
  <c r="AA211" i="3"/>
  <c r="AE211" i="3" s="1"/>
  <c r="AA212" i="3"/>
  <c r="AE212" i="3" s="1"/>
  <c r="AA213" i="3"/>
  <c r="AB213" i="3" s="1"/>
  <c r="AA214" i="3"/>
  <c r="AE214" i="3" s="1"/>
  <c r="AA215" i="3"/>
  <c r="AE215" i="3" s="1"/>
  <c r="AA216" i="3"/>
  <c r="AE216" i="3" s="1"/>
  <c r="AA217" i="3"/>
  <c r="AE217" i="3" s="1"/>
  <c r="AA218" i="3"/>
  <c r="AE218" i="3" s="1"/>
  <c r="AA219" i="3"/>
  <c r="AE219" i="3" s="1"/>
  <c r="AA220" i="3"/>
  <c r="AE220" i="3" s="1"/>
  <c r="AA221" i="3"/>
  <c r="AE221" i="3" s="1"/>
  <c r="AA222" i="3"/>
  <c r="AE222" i="3" s="1"/>
  <c r="AA223" i="3"/>
  <c r="AE223" i="3" s="1"/>
  <c r="AA224" i="3"/>
  <c r="AA225" i="3"/>
  <c r="AE225" i="3" s="1"/>
  <c r="AA226" i="3"/>
  <c r="AE226" i="3" s="1"/>
  <c r="AA227" i="3"/>
  <c r="AE227" i="3" s="1"/>
  <c r="AA228" i="3"/>
  <c r="AE228" i="3" s="1"/>
  <c r="AA229" i="3"/>
  <c r="AE229" i="3" s="1"/>
  <c r="AA230" i="3"/>
  <c r="AE230" i="3" s="1"/>
  <c r="AA231" i="3"/>
  <c r="AE231" i="3" s="1"/>
  <c r="AA232" i="3"/>
  <c r="AE232" i="3" s="1"/>
  <c r="AA233" i="3"/>
  <c r="AE233" i="3" s="1"/>
  <c r="AA234" i="3"/>
  <c r="AE234" i="3" s="1"/>
  <c r="AA235" i="3"/>
  <c r="AE235" i="3" s="1"/>
  <c r="AA236" i="3"/>
  <c r="AE236" i="3" s="1"/>
  <c r="AA237" i="3"/>
  <c r="AE237" i="3" s="1"/>
  <c r="AA238" i="3"/>
  <c r="AE238" i="3" s="1"/>
  <c r="AA239" i="3"/>
  <c r="AE239" i="3" s="1"/>
  <c r="AA240" i="3"/>
  <c r="AE240" i="3" s="1"/>
  <c r="AA241" i="3"/>
  <c r="AE241" i="3" s="1"/>
  <c r="AA242" i="3"/>
  <c r="AE242" i="3" s="1"/>
  <c r="AA243" i="3"/>
  <c r="AE243" i="3" s="1"/>
  <c r="AA244" i="3"/>
  <c r="AE244" i="3" s="1"/>
  <c r="AA245" i="3"/>
  <c r="AB245" i="3" s="1"/>
  <c r="AA246" i="3"/>
  <c r="AE246" i="3" s="1"/>
  <c r="AA247" i="3"/>
  <c r="AE247" i="3" s="1"/>
  <c r="AA248" i="3"/>
  <c r="AE248" i="3" s="1"/>
  <c r="AA249" i="3"/>
  <c r="AE249" i="3" s="1"/>
  <c r="AA250" i="3"/>
  <c r="AE250" i="3" s="1"/>
  <c r="AA251" i="3"/>
  <c r="AE251" i="3" s="1"/>
  <c r="AA252" i="3"/>
  <c r="AE252" i="3" s="1"/>
  <c r="AA253" i="3"/>
  <c r="AD253" i="3" s="1"/>
  <c r="AA254" i="3"/>
  <c r="AE254" i="3" s="1"/>
  <c r="AA255" i="3"/>
  <c r="AE255" i="3" s="1"/>
  <c r="AA256" i="3"/>
  <c r="AE256" i="3" s="1"/>
  <c r="AA257" i="3"/>
  <c r="AE257" i="3" s="1"/>
  <c r="AA258" i="3"/>
  <c r="AE258" i="3" s="1"/>
  <c r="AA259" i="3"/>
  <c r="AE259" i="3" s="1"/>
  <c r="AA260" i="3"/>
  <c r="AE260" i="3" s="1"/>
  <c r="AA261" i="3"/>
  <c r="AE261" i="3" s="1"/>
  <c r="AA262" i="3"/>
  <c r="AE262" i="3" s="1"/>
  <c r="AA263" i="3"/>
  <c r="AE263" i="3" s="1"/>
  <c r="AA264" i="3"/>
  <c r="AE264" i="3" s="1"/>
  <c r="AA265" i="3"/>
  <c r="AE265" i="3" s="1"/>
  <c r="AA266" i="3"/>
  <c r="AE266" i="3" s="1"/>
  <c r="AA267" i="3"/>
  <c r="AE267" i="3" s="1"/>
  <c r="AA268" i="3"/>
  <c r="AE268" i="3" s="1"/>
  <c r="AA269" i="3"/>
  <c r="AE269" i="3" s="1"/>
  <c r="AA270" i="3"/>
  <c r="AE270" i="3" s="1"/>
  <c r="AA271" i="3"/>
  <c r="AE271" i="3" s="1"/>
  <c r="AA272" i="3"/>
  <c r="AE272" i="3" s="1"/>
  <c r="AA273" i="3"/>
  <c r="AE273" i="3" s="1"/>
  <c r="AA274" i="3"/>
  <c r="AE274" i="3" s="1"/>
  <c r="AA275" i="3"/>
  <c r="AE275" i="3" s="1"/>
  <c r="AA276" i="3"/>
  <c r="AE276" i="3" s="1"/>
  <c r="AA277" i="3"/>
  <c r="AB277" i="3" s="1"/>
  <c r="AA278" i="3"/>
  <c r="AE278" i="3" s="1"/>
  <c r="AA279" i="3"/>
  <c r="AE279" i="3" s="1"/>
  <c r="AA280" i="3"/>
  <c r="AE280" i="3" s="1"/>
  <c r="AA281" i="3"/>
  <c r="AE281" i="3" s="1"/>
  <c r="AA282" i="3"/>
  <c r="AE282" i="3" s="1"/>
  <c r="AA283" i="3"/>
  <c r="AE283" i="3" s="1"/>
  <c r="AA284" i="3"/>
  <c r="AE284" i="3" s="1"/>
  <c r="AA285" i="3"/>
  <c r="AE285" i="3" s="1"/>
  <c r="AA286" i="3"/>
  <c r="AE286" i="3" s="1"/>
  <c r="AA287" i="3"/>
  <c r="AE287" i="3" s="1"/>
  <c r="AA288" i="3"/>
  <c r="AE288" i="3" s="1"/>
  <c r="AA289" i="3"/>
  <c r="AE289" i="3" s="1"/>
  <c r="AA290" i="3"/>
  <c r="AE290" i="3" s="1"/>
  <c r="AA291" i="3"/>
  <c r="AE291" i="3" s="1"/>
  <c r="AA292" i="3"/>
  <c r="AE292" i="3" s="1"/>
  <c r="AA293" i="3"/>
  <c r="AE293" i="3" s="1"/>
  <c r="AA294" i="3"/>
  <c r="AE294" i="3" s="1"/>
  <c r="AA295" i="3"/>
  <c r="AE295" i="3" s="1"/>
  <c r="AA296" i="3"/>
  <c r="AE296" i="3" s="1"/>
  <c r="AA297" i="3"/>
  <c r="AE297" i="3" s="1"/>
  <c r="AA298" i="3"/>
  <c r="AE298" i="3" s="1"/>
  <c r="AA299" i="3"/>
  <c r="AE299" i="3" s="1"/>
  <c r="AA300" i="3"/>
  <c r="AE300" i="3" s="1"/>
  <c r="AA301" i="3"/>
  <c r="AE301" i="3" s="1"/>
  <c r="AA302" i="3"/>
  <c r="AE302" i="3" s="1"/>
  <c r="AA303" i="3"/>
  <c r="AE303" i="3" s="1"/>
  <c r="AA304" i="3"/>
  <c r="AE304" i="3" s="1"/>
  <c r="AA305" i="3"/>
  <c r="AE305" i="3" s="1"/>
  <c r="AA306" i="3"/>
  <c r="AE306" i="3" s="1"/>
  <c r="AA307" i="3"/>
  <c r="AE307" i="3" s="1"/>
  <c r="AA308" i="3"/>
  <c r="AE308" i="3" s="1"/>
  <c r="AA309" i="3"/>
  <c r="AD309" i="3" s="1"/>
  <c r="AA310" i="3"/>
  <c r="AE310" i="3" s="1"/>
  <c r="AA311" i="3"/>
  <c r="AE311" i="3" s="1"/>
  <c r="AA312" i="3"/>
  <c r="AE312" i="3" s="1"/>
  <c r="AA313" i="3"/>
  <c r="AE313" i="3" s="1"/>
  <c r="AA314" i="3"/>
  <c r="AE314" i="3" s="1"/>
  <c r="AA315" i="3"/>
  <c r="AE315" i="3" s="1"/>
  <c r="AA316" i="3"/>
  <c r="AE316" i="3" s="1"/>
  <c r="AA317" i="3"/>
  <c r="AE317" i="3" s="1"/>
  <c r="AA318" i="3"/>
  <c r="AE318" i="3" s="1"/>
  <c r="AA319" i="3"/>
  <c r="AE319" i="3" s="1"/>
  <c r="AA320" i="3"/>
  <c r="AE320" i="3" s="1"/>
  <c r="AA321" i="3"/>
  <c r="AE321" i="3" s="1"/>
  <c r="AA322" i="3"/>
  <c r="AE322" i="3" s="1"/>
  <c r="AA323" i="3"/>
  <c r="AE323" i="3" s="1"/>
  <c r="AA324" i="3"/>
  <c r="AA325" i="3"/>
  <c r="AE325" i="3" s="1"/>
  <c r="AA326" i="3"/>
  <c r="AE326" i="3" s="1"/>
  <c r="AA327" i="3"/>
  <c r="AE327" i="3" s="1"/>
  <c r="AA328" i="3"/>
  <c r="AE328" i="3" s="1"/>
  <c r="AA329" i="3"/>
  <c r="AE329" i="3" s="1"/>
  <c r="AA330" i="3"/>
  <c r="AE330" i="3" s="1"/>
  <c r="AA331" i="3"/>
  <c r="AE331" i="3" s="1"/>
  <c r="AA332" i="3"/>
  <c r="AE332" i="3" s="1"/>
  <c r="AA333" i="3"/>
  <c r="AE333" i="3" s="1"/>
  <c r="AA334" i="3"/>
  <c r="AE334" i="3" s="1"/>
  <c r="AA335" i="3"/>
  <c r="AE335" i="3" s="1"/>
  <c r="AA336" i="3"/>
  <c r="AE336" i="3" s="1"/>
  <c r="AA337" i="3"/>
  <c r="AE337" i="3" s="1"/>
  <c r="AA338" i="3"/>
  <c r="AA339" i="3"/>
  <c r="AE339" i="3" s="1"/>
  <c r="AA340" i="3"/>
  <c r="AE340" i="3" s="1"/>
  <c r="AA341" i="3"/>
  <c r="AB341" i="3" s="1"/>
  <c r="AA342" i="3"/>
  <c r="AE342" i="3" s="1"/>
  <c r="AA343" i="3"/>
  <c r="AE343" i="3" s="1"/>
  <c r="AA344" i="3"/>
  <c r="AE344" i="3" s="1"/>
  <c r="AA345" i="3"/>
  <c r="AE345" i="3" s="1"/>
  <c r="AA346" i="3"/>
  <c r="AE346" i="3" s="1"/>
  <c r="AA347" i="3"/>
  <c r="AE347" i="3" s="1"/>
  <c r="AA348" i="3"/>
  <c r="AE348" i="3" s="1"/>
  <c r="AA349" i="3"/>
  <c r="AC349" i="3" s="1"/>
  <c r="AA350" i="3"/>
  <c r="AE350" i="3" s="1"/>
  <c r="AA351" i="3"/>
  <c r="AE351" i="3" s="1"/>
  <c r="AA352" i="3"/>
  <c r="AE352" i="3" s="1"/>
  <c r="AA353" i="3"/>
  <c r="AE353" i="3" s="1"/>
  <c r="AA354" i="3"/>
  <c r="AE354" i="3" s="1"/>
  <c r="AA355" i="3"/>
  <c r="AE355" i="3" s="1"/>
  <c r="AA356" i="3"/>
  <c r="AE356" i="3" s="1"/>
  <c r="AA357" i="3"/>
  <c r="AE357" i="3" s="1"/>
  <c r="AA358" i="3"/>
  <c r="AE358" i="3" s="1"/>
  <c r="AA359" i="3"/>
  <c r="AE359" i="3" s="1"/>
  <c r="AA360" i="3"/>
  <c r="AE360" i="3" s="1"/>
  <c r="AA361" i="3"/>
  <c r="AE361" i="3" s="1"/>
  <c r="AA362" i="3"/>
  <c r="AE362" i="3" s="1"/>
  <c r="AA363" i="3"/>
  <c r="AE363" i="3" s="1"/>
  <c r="AA364" i="3"/>
  <c r="AE364" i="3" s="1"/>
  <c r="AA365" i="3"/>
  <c r="AE365" i="3" s="1"/>
  <c r="AA366" i="3"/>
  <c r="AA367" i="3"/>
  <c r="AE367" i="3" s="1"/>
  <c r="AA368" i="3"/>
  <c r="AE368" i="3" s="1"/>
  <c r="AA369" i="3"/>
  <c r="AE369" i="3" s="1"/>
  <c r="AA370" i="3"/>
  <c r="AE370" i="3" s="1"/>
  <c r="AA371" i="3"/>
  <c r="AE371" i="3" s="1"/>
  <c r="AA372" i="3"/>
  <c r="AE372" i="3" s="1"/>
  <c r="AA373" i="3"/>
  <c r="AB373" i="3" s="1"/>
  <c r="AA374" i="3"/>
  <c r="AE374" i="3" s="1"/>
  <c r="AA375" i="3"/>
  <c r="AE375" i="3" s="1"/>
  <c r="AA376" i="3"/>
  <c r="AE376" i="3" s="1"/>
  <c r="AA377" i="3"/>
  <c r="AE377" i="3" s="1"/>
  <c r="AA378" i="3"/>
  <c r="AE378" i="3" s="1"/>
  <c r="AA379" i="3"/>
  <c r="AE379" i="3" s="1"/>
  <c r="AA380" i="3"/>
  <c r="AE380" i="3" s="1"/>
  <c r="AA381" i="3"/>
  <c r="AD381" i="3" s="1"/>
  <c r="AA382" i="3"/>
  <c r="AE382" i="3" s="1"/>
  <c r="AA383" i="3"/>
  <c r="AE383" i="3" s="1"/>
  <c r="AA384" i="3"/>
  <c r="AE384" i="3" s="1"/>
  <c r="AA385" i="3"/>
  <c r="AE385" i="3" s="1"/>
  <c r="AA386" i="3"/>
  <c r="AE386" i="3" s="1"/>
  <c r="AA387" i="3"/>
  <c r="AE387" i="3" s="1"/>
  <c r="AA388" i="3"/>
  <c r="AE388" i="3" s="1"/>
  <c r="AA389" i="3"/>
  <c r="AE389" i="3" s="1"/>
  <c r="AA390" i="3"/>
  <c r="AE390" i="3" s="1"/>
  <c r="AA391" i="3"/>
  <c r="AE391" i="3" s="1"/>
  <c r="AA392" i="3"/>
  <c r="AA393" i="3"/>
  <c r="AE393" i="3" s="1"/>
  <c r="AA394" i="3"/>
  <c r="AE394" i="3" s="1"/>
  <c r="AA395" i="3"/>
  <c r="AE395" i="3" s="1"/>
  <c r="AA396" i="3"/>
  <c r="AE396" i="3" s="1"/>
  <c r="AA397" i="3"/>
  <c r="AE397" i="3" s="1"/>
  <c r="AA398" i="3"/>
  <c r="AE398" i="3" s="1"/>
  <c r="AA399" i="3"/>
  <c r="AE399" i="3" s="1"/>
  <c r="AA400" i="3"/>
  <c r="AE400" i="3" s="1"/>
  <c r="AA401" i="3"/>
  <c r="AE401" i="3" s="1"/>
  <c r="AA402" i="3"/>
  <c r="AE402" i="3" s="1"/>
  <c r="AA403" i="3"/>
  <c r="AE403" i="3" s="1"/>
  <c r="AA404" i="3"/>
  <c r="AE404" i="3" s="1"/>
  <c r="AA405" i="3"/>
  <c r="AB405" i="3" s="1"/>
  <c r="AA406" i="3"/>
  <c r="AE406" i="3" s="1"/>
  <c r="AA407" i="3"/>
  <c r="AE407" i="3" s="1"/>
  <c r="AA408" i="3"/>
  <c r="AE408" i="3" s="1"/>
  <c r="AA409" i="3"/>
  <c r="AE409" i="3" s="1"/>
  <c r="AA410" i="3"/>
  <c r="AE410" i="3" s="1"/>
  <c r="AA411" i="3"/>
  <c r="AE411" i="3" s="1"/>
  <c r="AA412" i="3"/>
  <c r="AA413" i="3"/>
  <c r="AE413" i="3" s="1"/>
  <c r="AA414" i="3"/>
  <c r="AE414" i="3" s="1"/>
  <c r="AA415" i="3"/>
  <c r="AE415" i="3" s="1"/>
  <c r="AA416" i="3"/>
  <c r="AE416" i="3" s="1"/>
  <c r="AA417" i="3"/>
  <c r="AE417" i="3" s="1"/>
  <c r="AA418" i="3"/>
  <c r="AE418" i="3" s="1"/>
  <c r="AA419" i="3"/>
  <c r="AE419" i="3" s="1"/>
  <c r="AA420" i="3"/>
  <c r="AA421" i="3"/>
  <c r="AE421" i="3" s="1"/>
  <c r="AA422" i="3"/>
  <c r="AE422" i="3" s="1"/>
  <c r="AA423" i="3"/>
  <c r="AE423" i="3" s="1"/>
  <c r="AA424" i="3"/>
  <c r="AE424" i="3" s="1"/>
  <c r="AA425" i="3"/>
  <c r="AE425" i="3" s="1"/>
  <c r="AA426" i="3"/>
  <c r="AE426" i="3" s="1"/>
  <c r="AA427" i="3"/>
  <c r="AE427" i="3" s="1"/>
  <c r="AA428" i="3"/>
  <c r="AE428" i="3" s="1"/>
  <c r="AA429" i="3"/>
  <c r="AE429" i="3" s="1"/>
  <c r="AA430" i="3"/>
  <c r="AE430" i="3" s="1"/>
  <c r="AA431" i="3"/>
  <c r="AE431" i="3" s="1"/>
  <c r="AA432" i="3"/>
  <c r="AE432" i="3" s="1"/>
  <c r="AA433" i="3"/>
  <c r="AE433" i="3" s="1"/>
  <c r="AA434" i="3"/>
  <c r="AE434" i="3" s="1"/>
  <c r="AA435" i="3"/>
  <c r="AE435" i="3" s="1"/>
  <c r="AA436" i="3"/>
  <c r="AE436" i="3" s="1"/>
  <c r="AA437" i="3"/>
  <c r="AB437" i="3" s="1"/>
  <c r="AA438" i="3"/>
  <c r="AE438" i="3" s="1"/>
  <c r="AA439" i="3"/>
  <c r="AE439" i="3" s="1"/>
  <c r="AA440" i="3"/>
  <c r="AE440" i="3" s="1"/>
  <c r="AA441" i="3"/>
  <c r="AE441" i="3" s="1"/>
  <c r="AA442" i="3"/>
  <c r="AE442" i="3" s="1"/>
  <c r="AA443" i="3"/>
  <c r="AE443" i="3" s="1"/>
  <c r="AA444" i="3"/>
  <c r="AA445" i="3"/>
  <c r="AE445" i="3" s="1"/>
  <c r="AA446" i="3"/>
  <c r="AE446" i="3" s="1"/>
  <c r="AA447" i="3"/>
  <c r="AE447" i="3" s="1"/>
  <c r="AA448" i="3"/>
  <c r="AE448" i="3" s="1"/>
  <c r="AA449" i="3"/>
  <c r="AE449" i="3" s="1"/>
  <c r="AA450" i="3"/>
  <c r="AE450" i="3" s="1"/>
  <c r="AA451" i="3"/>
  <c r="AE451" i="3" s="1"/>
  <c r="AA452" i="3"/>
  <c r="AA453" i="3"/>
  <c r="AE453" i="3" s="1"/>
  <c r="AA454" i="3"/>
  <c r="AE454" i="3" s="1"/>
  <c r="AA455" i="3"/>
  <c r="AE455" i="3" s="1"/>
  <c r="AA456" i="3"/>
  <c r="AE456" i="3" s="1"/>
  <c r="AA457" i="3"/>
  <c r="AE457" i="3" s="1"/>
  <c r="AA458" i="3"/>
  <c r="AE458" i="3" s="1"/>
  <c r="AA459" i="3"/>
  <c r="AE459" i="3" s="1"/>
  <c r="AA460" i="3"/>
  <c r="AE460" i="3" s="1"/>
  <c r="AA461" i="3"/>
  <c r="AE461" i="3" s="1"/>
  <c r="AA462" i="3"/>
  <c r="AE462" i="3" s="1"/>
  <c r="AA463" i="3"/>
  <c r="AA464" i="3"/>
  <c r="AE464" i="3" s="1"/>
  <c r="AA465" i="3"/>
  <c r="AE465" i="3" s="1"/>
  <c r="AA466" i="3"/>
  <c r="AE466" i="3" s="1"/>
  <c r="AA467" i="3"/>
  <c r="AE467" i="3" s="1"/>
  <c r="AA468" i="3"/>
  <c r="AE468" i="3" s="1"/>
  <c r="AA469" i="3"/>
  <c r="AB469" i="3" s="1"/>
  <c r="AA470" i="3"/>
  <c r="AE470" i="3" s="1"/>
  <c r="AA471" i="3"/>
  <c r="AE471" i="3" s="1"/>
  <c r="AA472" i="3"/>
  <c r="AE472" i="3" s="1"/>
  <c r="AA473" i="3"/>
  <c r="AE473" i="3" s="1"/>
  <c r="AA474" i="3"/>
  <c r="AE474" i="3" s="1"/>
  <c r="AA475" i="3"/>
  <c r="AE475" i="3" s="1"/>
  <c r="AA476" i="3"/>
  <c r="AA477" i="3"/>
  <c r="AE477" i="3" s="1"/>
  <c r="AA478" i="3"/>
  <c r="AE478" i="3" s="1"/>
  <c r="AA479" i="3"/>
  <c r="AE479" i="3" s="1"/>
  <c r="AA480" i="3"/>
  <c r="AE480" i="3" s="1"/>
  <c r="AA481" i="3"/>
  <c r="AE481" i="3" s="1"/>
  <c r="AA482" i="3"/>
  <c r="AE482" i="3" s="1"/>
  <c r="AA483" i="3"/>
  <c r="AE483" i="3" s="1"/>
  <c r="AA484" i="3"/>
  <c r="AA485" i="3"/>
  <c r="AE485" i="3" s="1"/>
  <c r="AA486" i="3"/>
  <c r="AE486" i="3" s="1"/>
  <c r="AA487" i="3"/>
  <c r="AE487" i="3" s="1"/>
  <c r="AA488" i="3"/>
  <c r="AE488" i="3" s="1"/>
  <c r="AA489" i="3"/>
  <c r="AE489" i="3" s="1"/>
  <c r="AA490" i="3"/>
  <c r="AE490" i="3" s="1"/>
  <c r="AA491" i="3"/>
  <c r="AE491" i="3" s="1"/>
  <c r="AA492" i="3"/>
  <c r="AE492" i="3" s="1"/>
  <c r="AA493" i="3"/>
  <c r="AE493" i="3" s="1"/>
  <c r="AA494" i="3"/>
  <c r="AE494" i="3" s="1"/>
  <c r="AA495" i="3"/>
  <c r="AE495" i="3" s="1"/>
  <c r="AA496" i="3"/>
  <c r="AE496" i="3" s="1"/>
  <c r="AA497" i="3"/>
  <c r="AE497" i="3" s="1"/>
  <c r="AA498" i="3"/>
  <c r="AE498" i="3" s="1"/>
  <c r="AA499" i="3"/>
  <c r="AE499" i="3" s="1"/>
  <c r="AA500" i="3"/>
  <c r="AE500" i="3" s="1"/>
  <c r="AA501" i="3"/>
  <c r="AB501" i="3" s="1"/>
  <c r="AA502" i="3"/>
  <c r="AE502" i="3" s="1"/>
  <c r="AA503" i="3"/>
  <c r="AE503" i="3" s="1"/>
  <c r="AA504" i="3"/>
  <c r="AE504" i="3" s="1"/>
  <c r="AA505" i="3"/>
  <c r="AE505" i="3" s="1"/>
  <c r="AA506" i="3"/>
  <c r="AE506" i="3" s="1"/>
  <c r="AA507" i="3"/>
  <c r="AE507" i="3" s="1"/>
  <c r="AA508" i="3"/>
  <c r="AA6" i="3"/>
  <c r="AA9" i="3" s="1"/>
  <c r="AE9" i="3" s="1"/>
  <c r="AN4" i="2"/>
  <c r="AM4" i="2"/>
  <c r="AM3" i="2"/>
  <c r="BG3" i="7"/>
  <c r="BJ9" i="7" s="1"/>
  <c r="BG2" i="7"/>
  <c r="BJ6" i="7" s="1"/>
  <c r="AF39" i="5"/>
  <c r="Q39" i="5"/>
  <c r="B39" i="5"/>
  <c r="AG6" i="2"/>
  <c r="V10" i="3"/>
  <c r="V11" i="3"/>
  <c r="V12" i="3"/>
  <c r="V13" i="3"/>
  <c r="V14" i="3"/>
  <c r="W14" i="3" s="1"/>
  <c r="V15" i="3"/>
  <c r="V16" i="3"/>
  <c r="V17" i="3"/>
  <c r="V18" i="3"/>
  <c r="W18" i="3" s="1"/>
  <c r="V19" i="3"/>
  <c r="W19" i="3" s="1"/>
  <c r="V20" i="3"/>
  <c r="W20" i="3" s="1"/>
  <c r="V21" i="3"/>
  <c r="W21" i="3" s="1"/>
  <c r="V22" i="3"/>
  <c r="W22" i="3" s="1"/>
  <c r="V23" i="3"/>
  <c r="W23" i="3" s="1"/>
  <c r="V24" i="3"/>
  <c r="W24" i="3" s="1"/>
  <c r="V25" i="3"/>
  <c r="W25" i="3" s="1"/>
  <c r="V26" i="3"/>
  <c r="W26" i="3" s="1"/>
  <c r="V27" i="3"/>
  <c r="W27" i="3" s="1"/>
  <c r="V28" i="3"/>
  <c r="W28" i="3" s="1"/>
  <c r="V29" i="3"/>
  <c r="W29" i="3" s="1"/>
  <c r="V30" i="3"/>
  <c r="W30" i="3" s="1"/>
  <c r="V31" i="3"/>
  <c r="W31" i="3" s="1"/>
  <c r="V32" i="3"/>
  <c r="W32" i="3" s="1"/>
  <c r="V33" i="3"/>
  <c r="W33" i="3" s="1"/>
  <c r="V34" i="3"/>
  <c r="W34" i="3" s="1"/>
  <c r="V35" i="3"/>
  <c r="W35" i="3" s="1"/>
  <c r="V36" i="3"/>
  <c r="W36" i="3" s="1"/>
  <c r="V37" i="3"/>
  <c r="W37" i="3" s="1"/>
  <c r="V38" i="3"/>
  <c r="W38" i="3" s="1"/>
  <c r="V39" i="3"/>
  <c r="W39" i="3" s="1"/>
  <c r="V40" i="3"/>
  <c r="W40" i="3" s="1"/>
  <c r="V41" i="3"/>
  <c r="W41" i="3" s="1"/>
  <c r="V42" i="3"/>
  <c r="W42" i="3" s="1"/>
  <c r="V43" i="3"/>
  <c r="W43" i="3" s="1"/>
  <c r="V44" i="3"/>
  <c r="W44" i="3" s="1"/>
  <c r="V45" i="3"/>
  <c r="W45" i="3" s="1"/>
  <c r="V46" i="3"/>
  <c r="W46" i="3" s="1"/>
  <c r="V47" i="3"/>
  <c r="W47" i="3" s="1"/>
  <c r="V48" i="3"/>
  <c r="W48" i="3" s="1"/>
  <c r="V49" i="3"/>
  <c r="W49" i="3" s="1"/>
  <c r="V50" i="3"/>
  <c r="W50" i="3" s="1"/>
  <c r="V51" i="3"/>
  <c r="W51" i="3" s="1"/>
  <c r="V52" i="3"/>
  <c r="W52" i="3" s="1"/>
  <c r="V53" i="3"/>
  <c r="W53" i="3" s="1"/>
  <c r="V54" i="3"/>
  <c r="W54" i="3" s="1"/>
  <c r="V55" i="3"/>
  <c r="W55" i="3" s="1"/>
  <c r="V56" i="3"/>
  <c r="W56" i="3" s="1"/>
  <c r="V57" i="3"/>
  <c r="W57" i="3" s="1"/>
  <c r="V58" i="3"/>
  <c r="W58" i="3" s="1"/>
  <c r="V59" i="3"/>
  <c r="W59" i="3" s="1"/>
  <c r="V60" i="3"/>
  <c r="W60" i="3" s="1"/>
  <c r="V61" i="3"/>
  <c r="W61" i="3" s="1"/>
  <c r="V62" i="3"/>
  <c r="W62" i="3" s="1"/>
  <c r="V63" i="3"/>
  <c r="W63" i="3" s="1"/>
  <c r="V64" i="3"/>
  <c r="W64" i="3" s="1"/>
  <c r="V65" i="3"/>
  <c r="W65" i="3" s="1"/>
  <c r="V66" i="3"/>
  <c r="W66" i="3" s="1"/>
  <c r="V67" i="3"/>
  <c r="W67" i="3" s="1"/>
  <c r="V68" i="3"/>
  <c r="W68" i="3" s="1"/>
  <c r="V69" i="3"/>
  <c r="W69" i="3" s="1"/>
  <c r="V70" i="3"/>
  <c r="W70" i="3" s="1"/>
  <c r="V71" i="3"/>
  <c r="W71" i="3" s="1"/>
  <c r="V72" i="3"/>
  <c r="W72" i="3" s="1"/>
  <c r="V73" i="3"/>
  <c r="W73" i="3" s="1"/>
  <c r="V74" i="3"/>
  <c r="W74" i="3" s="1"/>
  <c r="V75" i="3"/>
  <c r="W75" i="3" s="1"/>
  <c r="V76" i="3"/>
  <c r="W76" i="3" s="1"/>
  <c r="V77" i="3"/>
  <c r="W77" i="3" s="1"/>
  <c r="V78" i="3"/>
  <c r="W78" i="3" s="1"/>
  <c r="V79" i="3"/>
  <c r="W79" i="3" s="1"/>
  <c r="V80" i="3"/>
  <c r="W80" i="3" s="1"/>
  <c r="V81" i="3"/>
  <c r="W81" i="3" s="1"/>
  <c r="V82" i="3"/>
  <c r="W82" i="3" s="1"/>
  <c r="V83" i="3"/>
  <c r="W83" i="3" s="1"/>
  <c r="V84" i="3"/>
  <c r="W84" i="3" s="1"/>
  <c r="V85" i="3"/>
  <c r="W85" i="3" s="1"/>
  <c r="V86" i="3"/>
  <c r="W86" i="3" s="1"/>
  <c r="V87" i="3"/>
  <c r="W87" i="3" s="1"/>
  <c r="V88" i="3"/>
  <c r="W88" i="3" s="1"/>
  <c r="V89" i="3"/>
  <c r="W89" i="3" s="1"/>
  <c r="V90" i="3"/>
  <c r="W90" i="3" s="1"/>
  <c r="V91" i="3"/>
  <c r="W91" i="3" s="1"/>
  <c r="V92" i="3"/>
  <c r="W92" i="3" s="1"/>
  <c r="V93" i="3"/>
  <c r="W93" i="3" s="1"/>
  <c r="V94" i="3"/>
  <c r="W94" i="3" s="1"/>
  <c r="V95" i="3"/>
  <c r="W95" i="3" s="1"/>
  <c r="V96" i="3"/>
  <c r="W96" i="3" s="1"/>
  <c r="V97" i="3"/>
  <c r="W97" i="3" s="1"/>
  <c r="V98" i="3"/>
  <c r="W98" i="3" s="1"/>
  <c r="V99" i="3"/>
  <c r="W99" i="3" s="1"/>
  <c r="V100" i="3"/>
  <c r="W100" i="3" s="1"/>
  <c r="V101" i="3"/>
  <c r="W101" i="3" s="1"/>
  <c r="V102" i="3"/>
  <c r="W102" i="3" s="1"/>
  <c r="V103" i="3"/>
  <c r="W103" i="3" s="1"/>
  <c r="V104" i="3"/>
  <c r="W104" i="3" s="1"/>
  <c r="V105" i="3"/>
  <c r="W105" i="3" s="1"/>
  <c r="V106" i="3"/>
  <c r="W106" i="3" s="1"/>
  <c r="V107" i="3"/>
  <c r="W107" i="3" s="1"/>
  <c r="V108" i="3"/>
  <c r="W108" i="3" s="1"/>
  <c r="V109" i="3"/>
  <c r="W109" i="3" s="1"/>
  <c r="V110" i="3"/>
  <c r="W110" i="3" s="1"/>
  <c r="V111" i="3"/>
  <c r="W111" i="3" s="1"/>
  <c r="V112" i="3"/>
  <c r="W112" i="3" s="1"/>
  <c r="V113" i="3"/>
  <c r="W113" i="3" s="1"/>
  <c r="V114" i="3"/>
  <c r="W114" i="3" s="1"/>
  <c r="V115" i="3"/>
  <c r="W115" i="3" s="1"/>
  <c r="V116" i="3"/>
  <c r="W116" i="3" s="1"/>
  <c r="V117" i="3"/>
  <c r="W117" i="3" s="1"/>
  <c r="V118" i="3"/>
  <c r="W118" i="3" s="1"/>
  <c r="V119" i="3"/>
  <c r="W119" i="3" s="1"/>
  <c r="V120" i="3"/>
  <c r="W120" i="3" s="1"/>
  <c r="V121" i="3"/>
  <c r="W121" i="3" s="1"/>
  <c r="V122" i="3"/>
  <c r="W122" i="3" s="1"/>
  <c r="V123" i="3"/>
  <c r="W123" i="3" s="1"/>
  <c r="V124" i="3"/>
  <c r="W124" i="3" s="1"/>
  <c r="V125" i="3"/>
  <c r="W125" i="3" s="1"/>
  <c r="V126" i="3"/>
  <c r="W126" i="3" s="1"/>
  <c r="V127" i="3"/>
  <c r="W127" i="3" s="1"/>
  <c r="V128" i="3"/>
  <c r="W128" i="3" s="1"/>
  <c r="V129" i="3"/>
  <c r="W129" i="3" s="1"/>
  <c r="V130" i="3"/>
  <c r="W130" i="3" s="1"/>
  <c r="V131" i="3"/>
  <c r="W131" i="3" s="1"/>
  <c r="V132" i="3"/>
  <c r="W132" i="3" s="1"/>
  <c r="V133" i="3"/>
  <c r="W133" i="3" s="1"/>
  <c r="V134" i="3"/>
  <c r="W134" i="3" s="1"/>
  <c r="V135" i="3"/>
  <c r="W135" i="3" s="1"/>
  <c r="V136" i="3"/>
  <c r="W136" i="3" s="1"/>
  <c r="V137" i="3"/>
  <c r="W137" i="3" s="1"/>
  <c r="V138" i="3"/>
  <c r="W138" i="3" s="1"/>
  <c r="V139" i="3"/>
  <c r="W139" i="3" s="1"/>
  <c r="V140" i="3"/>
  <c r="W140" i="3" s="1"/>
  <c r="V141" i="3"/>
  <c r="W141" i="3" s="1"/>
  <c r="V142" i="3"/>
  <c r="W142" i="3" s="1"/>
  <c r="V143" i="3"/>
  <c r="W143" i="3" s="1"/>
  <c r="V144" i="3"/>
  <c r="W144" i="3" s="1"/>
  <c r="V145" i="3"/>
  <c r="W145" i="3" s="1"/>
  <c r="V146" i="3"/>
  <c r="W146" i="3" s="1"/>
  <c r="V147" i="3"/>
  <c r="W147" i="3" s="1"/>
  <c r="V148" i="3"/>
  <c r="W148" i="3" s="1"/>
  <c r="V149" i="3"/>
  <c r="W149" i="3" s="1"/>
  <c r="V150" i="3"/>
  <c r="W150" i="3" s="1"/>
  <c r="V151" i="3"/>
  <c r="W151" i="3" s="1"/>
  <c r="V152" i="3"/>
  <c r="W152" i="3" s="1"/>
  <c r="V153" i="3"/>
  <c r="W153" i="3" s="1"/>
  <c r="V154" i="3"/>
  <c r="W154" i="3" s="1"/>
  <c r="V155" i="3"/>
  <c r="W155" i="3" s="1"/>
  <c r="V156" i="3"/>
  <c r="W156" i="3" s="1"/>
  <c r="V157" i="3"/>
  <c r="W157" i="3" s="1"/>
  <c r="V158" i="3"/>
  <c r="W158" i="3" s="1"/>
  <c r="V159" i="3"/>
  <c r="W159" i="3" s="1"/>
  <c r="V160" i="3"/>
  <c r="W160" i="3" s="1"/>
  <c r="V161" i="3"/>
  <c r="W161" i="3" s="1"/>
  <c r="V162" i="3"/>
  <c r="W162" i="3" s="1"/>
  <c r="V163" i="3"/>
  <c r="W163" i="3" s="1"/>
  <c r="V164" i="3"/>
  <c r="W164" i="3" s="1"/>
  <c r="V165" i="3"/>
  <c r="W165" i="3" s="1"/>
  <c r="V166" i="3"/>
  <c r="W166" i="3" s="1"/>
  <c r="V167" i="3"/>
  <c r="W167" i="3" s="1"/>
  <c r="V168" i="3"/>
  <c r="W168" i="3" s="1"/>
  <c r="V169" i="3"/>
  <c r="W169" i="3" s="1"/>
  <c r="V170" i="3"/>
  <c r="W170" i="3" s="1"/>
  <c r="V171" i="3"/>
  <c r="W171" i="3" s="1"/>
  <c r="V172" i="3"/>
  <c r="W172" i="3" s="1"/>
  <c r="V173" i="3"/>
  <c r="W173" i="3" s="1"/>
  <c r="V174" i="3"/>
  <c r="W174" i="3" s="1"/>
  <c r="V175" i="3"/>
  <c r="W175" i="3" s="1"/>
  <c r="V176" i="3"/>
  <c r="W176" i="3" s="1"/>
  <c r="V177" i="3"/>
  <c r="W177" i="3" s="1"/>
  <c r="V178" i="3"/>
  <c r="W178" i="3" s="1"/>
  <c r="V179" i="3"/>
  <c r="W179" i="3" s="1"/>
  <c r="V180" i="3"/>
  <c r="W180" i="3" s="1"/>
  <c r="V181" i="3"/>
  <c r="W181" i="3" s="1"/>
  <c r="V182" i="3"/>
  <c r="W182" i="3" s="1"/>
  <c r="V183" i="3"/>
  <c r="W183" i="3" s="1"/>
  <c r="V184" i="3"/>
  <c r="W184" i="3" s="1"/>
  <c r="V185" i="3"/>
  <c r="W185" i="3" s="1"/>
  <c r="V186" i="3"/>
  <c r="W186" i="3" s="1"/>
  <c r="V187" i="3"/>
  <c r="W187" i="3" s="1"/>
  <c r="V188" i="3"/>
  <c r="W188" i="3" s="1"/>
  <c r="V189" i="3"/>
  <c r="W189" i="3" s="1"/>
  <c r="V190" i="3"/>
  <c r="W190" i="3" s="1"/>
  <c r="V191" i="3"/>
  <c r="W191" i="3" s="1"/>
  <c r="V192" i="3"/>
  <c r="W192" i="3" s="1"/>
  <c r="V193" i="3"/>
  <c r="W193" i="3" s="1"/>
  <c r="V194" i="3"/>
  <c r="W194" i="3" s="1"/>
  <c r="V195" i="3"/>
  <c r="W195" i="3" s="1"/>
  <c r="V196" i="3"/>
  <c r="W196" i="3" s="1"/>
  <c r="V197" i="3"/>
  <c r="W197" i="3" s="1"/>
  <c r="V198" i="3"/>
  <c r="W198" i="3" s="1"/>
  <c r="V199" i="3"/>
  <c r="W199" i="3" s="1"/>
  <c r="V200" i="3"/>
  <c r="W200" i="3" s="1"/>
  <c r="V201" i="3"/>
  <c r="W201" i="3" s="1"/>
  <c r="V202" i="3"/>
  <c r="W202" i="3" s="1"/>
  <c r="V203" i="3"/>
  <c r="W203" i="3" s="1"/>
  <c r="V204" i="3"/>
  <c r="W204" i="3" s="1"/>
  <c r="V205" i="3"/>
  <c r="W205" i="3" s="1"/>
  <c r="V206" i="3"/>
  <c r="W206" i="3" s="1"/>
  <c r="V207" i="3"/>
  <c r="W207" i="3" s="1"/>
  <c r="V208" i="3"/>
  <c r="W208" i="3" s="1"/>
  <c r="V209" i="3"/>
  <c r="W209" i="3" s="1"/>
  <c r="V210" i="3"/>
  <c r="W210" i="3" s="1"/>
  <c r="V211" i="3"/>
  <c r="W211" i="3" s="1"/>
  <c r="V212" i="3"/>
  <c r="W212" i="3" s="1"/>
  <c r="V213" i="3"/>
  <c r="W213" i="3" s="1"/>
  <c r="V214" i="3"/>
  <c r="W214" i="3" s="1"/>
  <c r="V215" i="3"/>
  <c r="W215" i="3" s="1"/>
  <c r="V216" i="3"/>
  <c r="W216" i="3" s="1"/>
  <c r="V217" i="3"/>
  <c r="W217" i="3" s="1"/>
  <c r="V218" i="3"/>
  <c r="W218" i="3" s="1"/>
  <c r="V219" i="3"/>
  <c r="W219" i="3" s="1"/>
  <c r="V220" i="3"/>
  <c r="W220" i="3" s="1"/>
  <c r="V221" i="3"/>
  <c r="W221" i="3" s="1"/>
  <c r="V222" i="3"/>
  <c r="W222" i="3" s="1"/>
  <c r="V223" i="3"/>
  <c r="W223" i="3" s="1"/>
  <c r="V224" i="3"/>
  <c r="W224" i="3" s="1"/>
  <c r="V225" i="3"/>
  <c r="W225" i="3" s="1"/>
  <c r="V226" i="3"/>
  <c r="W226" i="3" s="1"/>
  <c r="V227" i="3"/>
  <c r="W227" i="3" s="1"/>
  <c r="V228" i="3"/>
  <c r="W228" i="3" s="1"/>
  <c r="V229" i="3"/>
  <c r="W229" i="3" s="1"/>
  <c r="V230" i="3"/>
  <c r="W230" i="3" s="1"/>
  <c r="V231" i="3"/>
  <c r="W231" i="3" s="1"/>
  <c r="V232" i="3"/>
  <c r="W232" i="3" s="1"/>
  <c r="V233" i="3"/>
  <c r="W233" i="3" s="1"/>
  <c r="V234" i="3"/>
  <c r="W234" i="3" s="1"/>
  <c r="V235" i="3"/>
  <c r="W235" i="3" s="1"/>
  <c r="V236" i="3"/>
  <c r="W236" i="3" s="1"/>
  <c r="V237" i="3"/>
  <c r="W237" i="3" s="1"/>
  <c r="V238" i="3"/>
  <c r="W238" i="3" s="1"/>
  <c r="V239" i="3"/>
  <c r="W239" i="3" s="1"/>
  <c r="V240" i="3"/>
  <c r="W240" i="3" s="1"/>
  <c r="V241" i="3"/>
  <c r="W241" i="3" s="1"/>
  <c r="V242" i="3"/>
  <c r="W242" i="3" s="1"/>
  <c r="V243" i="3"/>
  <c r="W243" i="3" s="1"/>
  <c r="V244" i="3"/>
  <c r="W244" i="3" s="1"/>
  <c r="V245" i="3"/>
  <c r="W245" i="3" s="1"/>
  <c r="V246" i="3"/>
  <c r="W246" i="3" s="1"/>
  <c r="V247" i="3"/>
  <c r="W247" i="3" s="1"/>
  <c r="V248" i="3"/>
  <c r="W248" i="3" s="1"/>
  <c r="V249" i="3"/>
  <c r="W249" i="3" s="1"/>
  <c r="V250" i="3"/>
  <c r="W250" i="3" s="1"/>
  <c r="V251" i="3"/>
  <c r="W251" i="3" s="1"/>
  <c r="V252" i="3"/>
  <c r="W252" i="3" s="1"/>
  <c r="V253" i="3"/>
  <c r="W253" i="3" s="1"/>
  <c r="V254" i="3"/>
  <c r="W254" i="3" s="1"/>
  <c r="V255" i="3"/>
  <c r="W255" i="3" s="1"/>
  <c r="V256" i="3"/>
  <c r="W256" i="3" s="1"/>
  <c r="V257" i="3"/>
  <c r="W257" i="3" s="1"/>
  <c r="V258" i="3"/>
  <c r="W258" i="3" s="1"/>
  <c r="V259" i="3"/>
  <c r="W259" i="3" s="1"/>
  <c r="V260" i="3"/>
  <c r="W260" i="3" s="1"/>
  <c r="V261" i="3"/>
  <c r="W261" i="3" s="1"/>
  <c r="V262" i="3"/>
  <c r="W262" i="3" s="1"/>
  <c r="V263" i="3"/>
  <c r="W263" i="3" s="1"/>
  <c r="V264" i="3"/>
  <c r="W264" i="3" s="1"/>
  <c r="V265" i="3"/>
  <c r="W265" i="3" s="1"/>
  <c r="V266" i="3"/>
  <c r="W266" i="3" s="1"/>
  <c r="V267" i="3"/>
  <c r="W267" i="3" s="1"/>
  <c r="V268" i="3"/>
  <c r="W268" i="3" s="1"/>
  <c r="V269" i="3"/>
  <c r="W269" i="3" s="1"/>
  <c r="V270" i="3"/>
  <c r="W270" i="3" s="1"/>
  <c r="V271" i="3"/>
  <c r="W271" i="3" s="1"/>
  <c r="V272" i="3"/>
  <c r="W272" i="3" s="1"/>
  <c r="V273" i="3"/>
  <c r="W273" i="3" s="1"/>
  <c r="V274" i="3"/>
  <c r="W274" i="3" s="1"/>
  <c r="V275" i="3"/>
  <c r="W275" i="3" s="1"/>
  <c r="V276" i="3"/>
  <c r="W276" i="3" s="1"/>
  <c r="V277" i="3"/>
  <c r="W277" i="3" s="1"/>
  <c r="V278" i="3"/>
  <c r="W278" i="3" s="1"/>
  <c r="V279" i="3"/>
  <c r="W279" i="3" s="1"/>
  <c r="V280" i="3"/>
  <c r="W280" i="3" s="1"/>
  <c r="V281" i="3"/>
  <c r="W281" i="3" s="1"/>
  <c r="V282" i="3"/>
  <c r="W282" i="3" s="1"/>
  <c r="V283" i="3"/>
  <c r="W283" i="3" s="1"/>
  <c r="V284" i="3"/>
  <c r="W284" i="3" s="1"/>
  <c r="V285" i="3"/>
  <c r="W285" i="3" s="1"/>
  <c r="V286" i="3"/>
  <c r="W286" i="3" s="1"/>
  <c r="V287" i="3"/>
  <c r="W287" i="3" s="1"/>
  <c r="V288" i="3"/>
  <c r="W288" i="3" s="1"/>
  <c r="V289" i="3"/>
  <c r="W289" i="3" s="1"/>
  <c r="V290" i="3"/>
  <c r="W290" i="3" s="1"/>
  <c r="V291" i="3"/>
  <c r="W291" i="3" s="1"/>
  <c r="V292" i="3"/>
  <c r="W292" i="3" s="1"/>
  <c r="V293" i="3"/>
  <c r="W293" i="3" s="1"/>
  <c r="V294" i="3"/>
  <c r="W294" i="3" s="1"/>
  <c r="V295" i="3"/>
  <c r="W295" i="3" s="1"/>
  <c r="V296" i="3"/>
  <c r="W296" i="3" s="1"/>
  <c r="V297" i="3"/>
  <c r="W297" i="3" s="1"/>
  <c r="V298" i="3"/>
  <c r="W298" i="3" s="1"/>
  <c r="V299" i="3"/>
  <c r="W299" i="3" s="1"/>
  <c r="V300" i="3"/>
  <c r="W300" i="3" s="1"/>
  <c r="V301" i="3"/>
  <c r="W301" i="3" s="1"/>
  <c r="V302" i="3"/>
  <c r="W302" i="3" s="1"/>
  <c r="V303" i="3"/>
  <c r="W303" i="3" s="1"/>
  <c r="V304" i="3"/>
  <c r="W304" i="3" s="1"/>
  <c r="V305" i="3"/>
  <c r="W305" i="3" s="1"/>
  <c r="V306" i="3"/>
  <c r="W306" i="3" s="1"/>
  <c r="V307" i="3"/>
  <c r="W307" i="3" s="1"/>
  <c r="V308" i="3"/>
  <c r="W308" i="3" s="1"/>
  <c r="V309" i="3"/>
  <c r="W309" i="3" s="1"/>
  <c r="V310" i="3"/>
  <c r="W310" i="3" s="1"/>
  <c r="V311" i="3"/>
  <c r="W311" i="3" s="1"/>
  <c r="V312" i="3"/>
  <c r="W312" i="3" s="1"/>
  <c r="V313" i="3"/>
  <c r="W313" i="3" s="1"/>
  <c r="V314" i="3"/>
  <c r="W314" i="3" s="1"/>
  <c r="V315" i="3"/>
  <c r="W315" i="3" s="1"/>
  <c r="V316" i="3"/>
  <c r="W316" i="3" s="1"/>
  <c r="V317" i="3"/>
  <c r="W317" i="3" s="1"/>
  <c r="V318" i="3"/>
  <c r="W318" i="3" s="1"/>
  <c r="V319" i="3"/>
  <c r="W319" i="3" s="1"/>
  <c r="V320" i="3"/>
  <c r="W320" i="3" s="1"/>
  <c r="V321" i="3"/>
  <c r="W321" i="3" s="1"/>
  <c r="V322" i="3"/>
  <c r="W322" i="3" s="1"/>
  <c r="V323" i="3"/>
  <c r="W323" i="3" s="1"/>
  <c r="V324" i="3"/>
  <c r="W324" i="3" s="1"/>
  <c r="V325" i="3"/>
  <c r="W325" i="3" s="1"/>
  <c r="V326" i="3"/>
  <c r="W326" i="3" s="1"/>
  <c r="V327" i="3"/>
  <c r="W327" i="3" s="1"/>
  <c r="V328" i="3"/>
  <c r="W328" i="3" s="1"/>
  <c r="V329" i="3"/>
  <c r="W329" i="3" s="1"/>
  <c r="V330" i="3"/>
  <c r="W330" i="3" s="1"/>
  <c r="V331" i="3"/>
  <c r="W331" i="3" s="1"/>
  <c r="V332" i="3"/>
  <c r="W332" i="3" s="1"/>
  <c r="V333" i="3"/>
  <c r="W333" i="3" s="1"/>
  <c r="V334" i="3"/>
  <c r="W334" i="3" s="1"/>
  <c r="V335" i="3"/>
  <c r="W335" i="3" s="1"/>
  <c r="V336" i="3"/>
  <c r="W336" i="3" s="1"/>
  <c r="V337" i="3"/>
  <c r="W337" i="3" s="1"/>
  <c r="V338" i="3"/>
  <c r="W338" i="3" s="1"/>
  <c r="V339" i="3"/>
  <c r="W339" i="3" s="1"/>
  <c r="V340" i="3"/>
  <c r="W340" i="3" s="1"/>
  <c r="V341" i="3"/>
  <c r="W341" i="3" s="1"/>
  <c r="V342" i="3"/>
  <c r="W342" i="3" s="1"/>
  <c r="V343" i="3"/>
  <c r="W343" i="3" s="1"/>
  <c r="V344" i="3"/>
  <c r="W344" i="3" s="1"/>
  <c r="V345" i="3"/>
  <c r="W345" i="3" s="1"/>
  <c r="V346" i="3"/>
  <c r="W346" i="3" s="1"/>
  <c r="V347" i="3"/>
  <c r="W347" i="3" s="1"/>
  <c r="V348" i="3"/>
  <c r="W348" i="3" s="1"/>
  <c r="V349" i="3"/>
  <c r="W349" i="3" s="1"/>
  <c r="V350" i="3"/>
  <c r="W350" i="3" s="1"/>
  <c r="V351" i="3"/>
  <c r="W351" i="3" s="1"/>
  <c r="V352" i="3"/>
  <c r="W352" i="3" s="1"/>
  <c r="V353" i="3"/>
  <c r="W353" i="3" s="1"/>
  <c r="V354" i="3"/>
  <c r="W354" i="3" s="1"/>
  <c r="V355" i="3"/>
  <c r="W355" i="3" s="1"/>
  <c r="V356" i="3"/>
  <c r="W356" i="3" s="1"/>
  <c r="V357" i="3"/>
  <c r="W357" i="3" s="1"/>
  <c r="V358" i="3"/>
  <c r="W358" i="3" s="1"/>
  <c r="V359" i="3"/>
  <c r="W359" i="3" s="1"/>
  <c r="V360" i="3"/>
  <c r="W360" i="3" s="1"/>
  <c r="V361" i="3"/>
  <c r="W361" i="3" s="1"/>
  <c r="V362" i="3"/>
  <c r="W362" i="3" s="1"/>
  <c r="V363" i="3"/>
  <c r="W363" i="3" s="1"/>
  <c r="V364" i="3"/>
  <c r="W364" i="3" s="1"/>
  <c r="V365" i="3"/>
  <c r="W365" i="3" s="1"/>
  <c r="V366" i="3"/>
  <c r="W366" i="3" s="1"/>
  <c r="V367" i="3"/>
  <c r="W367" i="3" s="1"/>
  <c r="V368" i="3"/>
  <c r="W368" i="3" s="1"/>
  <c r="V369" i="3"/>
  <c r="W369" i="3" s="1"/>
  <c r="V370" i="3"/>
  <c r="W370" i="3" s="1"/>
  <c r="V371" i="3"/>
  <c r="W371" i="3" s="1"/>
  <c r="V372" i="3"/>
  <c r="W372" i="3" s="1"/>
  <c r="V373" i="3"/>
  <c r="W373" i="3" s="1"/>
  <c r="V374" i="3"/>
  <c r="W374" i="3" s="1"/>
  <c r="V375" i="3"/>
  <c r="W375" i="3" s="1"/>
  <c r="V376" i="3"/>
  <c r="W376" i="3" s="1"/>
  <c r="V377" i="3"/>
  <c r="W377" i="3" s="1"/>
  <c r="V378" i="3"/>
  <c r="W378" i="3" s="1"/>
  <c r="V379" i="3"/>
  <c r="W379" i="3" s="1"/>
  <c r="V380" i="3"/>
  <c r="W380" i="3" s="1"/>
  <c r="V381" i="3"/>
  <c r="W381" i="3" s="1"/>
  <c r="V382" i="3"/>
  <c r="W382" i="3" s="1"/>
  <c r="V383" i="3"/>
  <c r="W383" i="3" s="1"/>
  <c r="V384" i="3"/>
  <c r="W384" i="3" s="1"/>
  <c r="V385" i="3"/>
  <c r="W385" i="3" s="1"/>
  <c r="V386" i="3"/>
  <c r="W386" i="3" s="1"/>
  <c r="V387" i="3"/>
  <c r="W387" i="3" s="1"/>
  <c r="V388" i="3"/>
  <c r="W388" i="3" s="1"/>
  <c r="V389" i="3"/>
  <c r="W389" i="3" s="1"/>
  <c r="V390" i="3"/>
  <c r="W390" i="3" s="1"/>
  <c r="V391" i="3"/>
  <c r="W391" i="3" s="1"/>
  <c r="V392" i="3"/>
  <c r="W392" i="3" s="1"/>
  <c r="V393" i="3"/>
  <c r="W393" i="3" s="1"/>
  <c r="V394" i="3"/>
  <c r="W394" i="3" s="1"/>
  <c r="V395" i="3"/>
  <c r="W395" i="3" s="1"/>
  <c r="V396" i="3"/>
  <c r="W396" i="3" s="1"/>
  <c r="V397" i="3"/>
  <c r="W397" i="3" s="1"/>
  <c r="V398" i="3"/>
  <c r="W398" i="3" s="1"/>
  <c r="V399" i="3"/>
  <c r="W399" i="3" s="1"/>
  <c r="V400" i="3"/>
  <c r="W400" i="3" s="1"/>
  <c r="V401" i="3"/>
  <c r="W401" i="3" s="1"/>
  <c r="V402" i="3"/>
  <c r="W402" i="3" s="1"/>
  <c r="V403" i="3"/>
  <c r="W403" i="3" s="1"/>
  <c r="V404" i="3"/>
  <c r="W404" i="3" s="1"/>
  <c r="V405" i="3"/>
  <c r="W405" i="3" s="1"/>
  <c r="V406" i="3"/>
  <c r="W406" i="3" s="1"/>
  <c r="V407" i="3"/>
  <c r="W407" i="3" s="1"/>
  <c r="V408" i="3"/>
  <c r="W408" i="3" s="1"/>
  <c r="V409" i="3"/>
  <c r="W409" i="3" s="1"/>
  <c r="V410" i="3"/>
  <c r="W410" i="3" s="1"/>
  <c r="V411" i="3"/>
  <c r="W411" i="3" s="1"/>
  <c r="V412" i="3"/>
  <c r="W412" i="3" s="1"/>
  <c r="V413" i="3"/>
  <c r="W413" i="3" s="1"/>
  <c r="V414" i="3"/>
  <c r="W414" i="3" s="1"/>
  <c r="V415" i="3"/>
  <c r="W415" i="3" s="1"/>
  <c r="V416" i="3"/>
  <c r="W416" i="3" s="1"/>
  <c r="V417" i="3"/>
  <c r="W417" i="3" s="1"/>
  <c r="V418" i="3"/>
  <c r="W418" i="3" s="1"/>
  <c r="V419" i="3"/>
  <c r="W419" i="3" s="1"/>
  <c r="V420" i="3"/>
  <c r="W420" i="3" s="1"/>
  <c r="V421" i="3"/>
  <c r="W421" i="3" s="1"/>
  <c r="V422" i="3"/>
  <c r="W422" i="3" s="1"/>
  <c r="V423" i="3"/>
  <c r="W423" i="3" s="1"/>
  <c r="V424" i="3"/>
  <c r="W424" i="3" s="1"/>
  <c r="V425" i="3"/>
  <c r="W425" i="3" s="1"/>
  <c r="V426" i="3"/>
  <c r="W426" i="3" s="1"/>
  <c r="V427" i="3"/>
  <c r="W427" i="3" s="1"/>
  <c r="V428" i="3"/>
  <c r="W428" i="3" s="1"/>
  <c r="V429" i="3"/>
  <c r="W429" i="3" s="1"/>
  <c r="V430" i="3"/>
  <c r="W430" i="3" s="1"/>
  <c r="V431" i="3"/>
  <c r="W431" i="3" s="1"/>
  <c r="V432" i="3"/>
  <c r="W432" i="3" s="1"/>
  <c r="V433" i="3"/>
  <c r="W433" i="3" s="1"/>
  <c r="V434" i="3"/>
  <c r="W434" i="3" s="1"/>
  <c r="V435" i="3"/>
  <c r="W435" i="3" s="1"/>
  <c r="V436" i="3"/>
  <c r="W436" i="3" s="1"/>
  <c r="V437" i="3"/>
  <c r="W437" i="3" s="1"/>
  <c r="V438" i="3"/>
  <c r="W438" i="3" s="1"/>
  <c r="V439" i="3"/>
  <c r="W439" i="3" s="1"/>
  <c r="V440" i="3"/>
  <c r="W440" i="3" s="1"/>
  <c r="V441" i="3"/>
  <c r="W441" i="3" s="1"/>
  <c r="V442" i="3"/>
  <c r="W442" i="3" s="1"/>
  <c r="V443" i="3"/>
  <c r="W443" i="3" s="1"/>
  <c r="V444" i="3"/>
  <c r="W444" i="3" s="1"/>
  <c r="V445" i="3"/>
  <c r="W445" i="3" s="1"/>
  <c r="V446" i="3"/>
  <c r="W446" i="3" s="1"/>
  <c r="V447" i="3"/>
  <c r="W447" i="3" s="1"/>
  <c r="V448" i="3"/>
  <c r="W448" i="3" s="1"/>
  <c r="V449" i="3"/>
  <c r="W449" i="3" s="1"/>
  <c r="V450" i="3"/>
  <c r="W450" i="3" s="1"/>
  <c r="V451" i="3"/>
  <c r="W451" i="3" s="1"/>
  <c r="V452" i="3"/>
  <c r="W452" i="3" s="1"/>
  <c r="V453" i="3"/>
  <c r="W453" i="3" s="1"/>
  <c r="V454" i="3"/>
  <c r="W454" i="3" s="1"/>
  <c r="V455" i="3"/>
  <c r="W455" i="3" s="1"/>
  <c r="V456" i="3"/>
  <c r="W456" i="3" s="1"/>
  <c r="V457" i="3"/>
  <c r="W457" i="3" s="1"/>
  <c r="V458" i="3"/>
  <c r="W458" i="3" s="1"/>
  <c r="V459" i="3"/>
  <c r="W459" i="3" s="1"/>
  <c r="V460" i="3"/>
  <c r="W460" i="3" s="1"/>
  <c r="V461" i="3"/>
  <c r="W461" i="3" s="1"/>
  <c r="V462" i="3"/>
  <c r="W462" i="3" s="1"/>
  <c r="V463" i="3"/>
  <c r="W463" i="3" s="1"/>
  <c r="V464" i="3"/>
  <c r="W464" i="3" s="1"/>
  <c r="V465" i="3"/>
  <c r="W465" i="3" s="1"/>
  <c r="V466" i="3"/>
  <c r="W466" i="3" s="1"/>
  <c r="V467" i="3"/>
  <c r="W467" i="3" s="1"/>
  <c r="V468" i="3"/>
  <c r="W468" i="3" s="1"/>
  <c r="V469" i="3"/>
  <c r="W469" i="3" s="1"/>
  <c r="V470" i="3"/>
  <c r="W470" i="3" s="1"/>
  <c r="V471" i="3"/>
  <c r="W471" i="3" s="1"/>
  <c r="V472" i="3"/>
  <c r="W472" i="3" s="1"/>
  <c r="V473" i="3"/>
  <c r="W473" i="3" s="1"/>
  <c r="V474" i="3"/>
  <c r="W474" i="3" s="1"/>
  <c r="V475" i="3"/>
  <c r="W475" i="3" s="1"/>
  <c r="V476" i="3"/>
  <c r="W476" i="3" s="1"/>
  <c r="V477" i="3"/>
  <c r="W477" i="3" s="1"/>
  <c r="V478" i="3"/>
  <c r="W478" i="3" s="1"/>
  <c r="V479" i="3"/>
  <c r="W479" i="3" s="1"/>
  <c r="V480" i="3"/>
  <c r="W480" i="3" s="1"/>
  <c r="V481" i="3"/>
  <c r="W481" i="3" s="1"/>
  <c r="V482" i="3"/>
  <c r="W482" i="3" s="1"/>
  <c r="V483" i="3"/>
  <c r="W483" i="3" s="1"/>
  <c r="V484" i="3"/>
  <c r="W484" i="3" s="1"/>
  <c r="V485" i="3"/>
  <c r="W485" i="3" s="1"/>
  <c r="V486" i="3"/>
  <c r="W486" i="3" s="1"/>
  <c r="V487" i="3"/>
  <c r="W487" i="3" s="1"/>
  <c r="V488" i="3"/>
  <c r="W488" i="3" s="1"/>
  <c r="V489" i="3"/>
  <c r="W489" i="3" s="1"/>
  <c r="V490" i="3"/>
  <c r="W490" i="3" s="1"/>
  <c r="V491" i="3"/>
  <c r="W491" i="3" s="1"/>
  <c r="V492" i="3"/>
  <c r="W492" i="3" s="1"/>
  <c r="V493" i="3"/>
  <c r="W493" i="3" s="1"/>
  <c r="V494" i="3"/>
  <c r="W494" i="3" s="1"/>
  <c r="V495" i="3"/>
  <c r="W495" i="3" s="1"/>
  <c r="V496" i="3"/>
  <c r="W496" i="3" s="1"/>
  <c r="V497" i="3"/>
  <c r="W497" i="3" s="1"/>
  <c r="V498" i="3"/>
  <c r="W498" i="3" s="1"/>
  <c r="V499" i="3"/>
  <c r="W499" i="3" s="1"/>
  <c r="V500" i="3"/>
  <c r="W500" i="3" s="1"/>
  <c r="V501" i="3"/>
  <c r="W501" i="3" s="1"/>
  <c r="V502" i="3"/>
  <c r="W502" i="3" s="1"/>
  <c r="V503" i="3"/>
  <c r="W503" i="3" s="1"/>
  <c r="V504" i="3"/>
  <c r="W504" i="3" s="1"/>
  <c r="V505" i="3"/>
  <c r="W505" i="3" s="1"/>
  <c r="V506" i="3"/>
  <c r="W506" i="3" s="1"/>
  <c r="V507" i="3"/>
  <c r="W507" i="3" s="1"/>
  <c r="V508" i="3"/>
  <c r="W508" i="3" s="1"/>
  <c r="V9" i="3"/>
  <c r="BC16" i="5"/>
  <c r="BC15" i="5" s="1"/>
  <c r="BC19" i="5" s="1"/>
  <c r="AD6" i="2"/>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A125" i="4"/>
  <c r="BA126" i="4"/>
  <c r="BA127" i="4"/>
  <c r="BA128" i="4"/>
  <c r="BA129" i="4"/>
  <c r="BA130" i="4"/>
  <c r="BA131" i="4"/>
  <c r="BA132" i="4"/>
  <c r="BA133" i="4"/>
  <c r="BA134" i="4"/>
  <c r="BA135" i="4"/>
  <c r="BA136" i="4"/>
  <c r="BA137" i="4"/>
  <c r="BA138" i="4"/>
  <c r="BA139" i="4"/>
  <c r="BA140" i="4"/>
  <c r="BA141" i="4"/>
  <c r="BA142" i="4"/>
  <c r="BA143" i="4"/>
  <c r="BA144" i="4"/>
  <c r="BA145" i="4"/>
  <c r="BA146" i="4"/>
  <c r="BA147" i="4"/>
  <c r="BA148" i="4"/>
  <c r="BA149" i="4"/>
  <c r="BA150" i="4"/>
  <c r="BA151" i="4"/>
  <c r="BA152" i="4"/>
  <c r="BA153" i="4"/>
  <c r="BA154" i="4"/>
  <c r="BA155" i="4"/>
  <c r="BA156"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2" i="4"/>
  <c r="BA233" i="4"/>
  <c r="BA234" i="4"/>
  <c r="BA235" i="4"/>
  <c r="BA236" i="4"/>
  <c r="BA237" i="4"/>
  <c r="BA238" i="4"/>
  <c r="BA239" i="4"/>
  <c r="BA240" i="4"/>
  <c r="BA241" i="4"/>
  <c r="BA242" i="4"/>
  <c r="BA243" i="4"/>
  <c r="BA244" i="4"/>
  <c r="BA245" i="4"/>
  <c r="BA246" i="4"/>
  <c r="BA247" i="4"/>
  <c r="BA248" i="4"/>
  <c r="BA249" i="4"/>
  <c r="BA250" i="4"/>
  <c r="BA251" i="4"/>
  <c r="BA252" i="4"/>
  <c r="BA253" i="4"/>
  <c r="BA254" i="4"/>
  <c r="BA255" i="4"/>
  <c r="BA256" i="4"/>
  <c r="BA257" i="4"/>
  <c r="BA258" i="4"/>
  <c r="BA259" i="4"/>
  <c r="BA260"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0" i="4"/>
  <c r="BA291"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61" i="4"/>
  <c r="BA362" i="4"/>
  <c r="BA363" i="4"/>
  <c r="BA364" i="4"/>
  <c r="BA365" i="4"/>
  <c r="BA366" i="4"/>
  <c r="BA367" i="4"/>
  <c r="BA368" i="4"/>
  <c r="BA369" i="4"/>
  <c r="BA370" i="4"/>
  <c r="BA371" i="4"/>
  <c r="BA372" i="4"/>
  <c r="BA373" i="4"/>
  <c r="BA374" i="4"/>
  <c r="BA375" i="4"/>
  <c r="BA376" i="4"/>
  <c r="BA377" i="4"/>
  <c r="BA378" i="4"/>
  <c r="BA379" i="4"/>
  <c r="BA380" i="4"/>
  <c r="BA381" i="4"/>
  <c r="BA382" i="4"/>
  <c r="BA383" i="4"/>
  <c r="BA384" i="4"/>
  <c r="BA385" i="4"/>
  <c r="BA386" i="4"/>
  <c r="BA387" i="4"/>
  <c r="BA388" i="4"/>
  <c r="BA389" i="4"/>
  <c r="BA390" i="4"/>
  <c r="BA391" i="4"/>
  <c r="BA392" i="4"/>
  <c r="BA393" i="4"/>
  <c r="BA394" i="4"/>
  <c r="BA395" i="4"/>
  <c r="BA396" i="4"/>
  <c r="BA397" i="4"/>
  <c r="BA398" i="4"/>
  <c r="BA399" i="4"/>
  <c r="BA400" i="4"/>
  <c r="BA401" i="4"/>
  <c r="BA402" i="4"/>
  <c r="BA403"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452" i="4"/>
  <c r="BA453" i="4"/>
  <c r="BA454" i="4"/>
  <c r="BA455" i="4"/>
  <c r="BA456" i="4"/>
  <c r="BA457" i="4"/>
  <c r="BA458" i="4"/>
  <c r="BA459" i="4"/>
  <c r="BA460" i="4"/>
  <c r="BA461" i="4"/>
  <c r="BA462" i="4"/>
  <c r="BA463" i="4"/>
  <c r="BA464" i="4"/>
  <c r="BA465" i="4"/>
  <c r="BA466" i="4"/>
  <c r="BA467" i="4"/>
  <c r="BA468" i="4"/>
  <c r="BA469" i="4"/>
  <c r="BA470" i="4"/>
  <c r="BA471" i="4"/>
  <c r="BA472" i="4"/>
  <c r="BA473" i="4"/>
  <c r="BA474" i="4"/>
  <c r="BA475" i="4"/>
  <c r="BA476" i="4"/>
  <c r="BA477" i="4"/>
  <c r="BA478" i="4"/>
  <c r="BA479" i="4"/>
  <c r="BA480" i="4"/>
  <c r="BA481" i="4"/>
  <c r="BA482" i="4"/>
  <c r="BA483" i="4"/>
  <c r="BA484" i="4"/>
  <c r="BA485" i="4"/>
  <c r="BA486" i="4"/>
  <c r="BA487" i="4"/>
  <c r="BA488" i="4"/>
  <c r="BA489" i="4"/>
  <c r="BA490" i="4"/>
  <c r="BA491" i="4"/>
  <c r="BA492" i="4"/>
  <c r="BA493" i="4"/>
  <c r="BA494" i="4"/>
  <c r="BA495" i="4"/>
  <c r="BA496" i="4"/>
  <c r="BA497" i="4"/>
  <c r="BA498" i="4"/>
  <c r="BA499" i="4"/>
  <c r="BA500" i="4"/>
  <c r="BA501" i="4"/>
  <c r="BA502" i="4"/>
  <c r="BA503" i="4"/>
  <c r="BA5" i="4"/>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4" i="4"/>
  <c r="AB5008" i="2"/>
  <c r="AB5007" i="2"/>
  <c r="AB5006" i="2"/>
  <c r="AB5005" i="2"/>
  <c r="AB5004" i="2"/>
  <c r="AB5003" i="2"/>
  <c r="AB5002" i="2"/>
  <c r="AB5001" i="2"/>
  <c r="AB5000" i="2"/>
  <c r="AB4999" i="2"/>
  <c r="AB4998" i="2"/>
  <c r="AB4997" i="2"/>
  <c r="AB4996" i="2"/>
  <c r="AB4995" i="2"/>
  <c r="AB4994" i="2"/>
  <c r="AB4993" i="2"/>
  <c r="AB4992" i="2"/>
  <c r="AB4991" i="2"/>
  <c r="AB4990" i="2"/>
  <c r="AB4989" i="2"/>
  <c r="AB4988" i="2"/>
  <c r="AB4987" i="2"/>
  <c r="AB4986" i="2"/>
  <c r="AB4985" i="2"/>
  <c r="AB4984" i="2"/>
  <c r="AB4983" i="2"/>
  <c r="AB4982" i="2"/>
  <c r="AB4981" i="2"/>
  <c r="AB4980" i="2"/>
  <c r="AB4979" i="2"/>
  <c r="AB4978" i="2"/>
  <c r="AB4977" i="2"/>
  <c r="AB4976" i="2"/>
  <c r="AB4975" i="2"/>
  <c r="AB4974" i="2"/>
  <c r="AB4973" i="2"/>
  <c r="AB4972" i="2"/>
  <c r="AB4971" i="2"/>
  <c r="AB4970" i="2"/>
  <c r="AB4969" i="2"/>
  <c r="AB4968" i="2"/>
  <c r="AB4967" i="2"/>
  <c r="AB4966" i="2"/>
  <c r="AB4965" i="2"/>
  <c r="AB4964" i="2"/>
  <c r="AB4963" i="2"/>
  <c r="AB4962" i="2"/>
  <c r="AB4961" i="2"/>
  <c r="AB4960" i="2"/>
  <c r="AB4959" i="2"/>
  <c r="AB4958" i="2"/>
  <c r="AB4957" i="2"/>
  <c r="AB4956" i="2"/>
  <c r="AB4955" i="2"/>
  <c r="AB4954" i="2"/>
  <c r="AB4953" i="2"/>
  <c r="AB4952" i="2"/>
  <c r="AB4951" i="2"/>
  <c r="AB4950" i="2"/>
  <c r="AB4949" i="2"/>
  <c r="AB4948" i="2"/>
  <c r="AB4947" i="2"/>
  <c r="AB4946" i="2"/>
  <c r="AB4945" i="2"/>
  <c r="AB4944" i="2"/>
  <c r="AB4943" i="2"/>
  <c r="AB4942" i="2"/>
  <c r="AB4941" i="2"/>
  <c r="AB4940" i="2"/>
  <c r="AB4939" i="2"/>
  <c r="AB4938" i="2"/>
  <c r="AB4937" i="2"/>
  <c r="AB4936" i="2"/>
  <c r="AB4935" i="2"/>
  <c r="AB4934" i="2"/>
  <c r="AB4933" i="2"/>
  <c r="AB4932" i="2"/>
  <c r="AB4931" i="2"/>
  <c r="AB4930" i="2"/>
  <c r="AB4929" i="2"/>
  <c r="AB4928" i="2"/>
  <c r="AB4927" i="2"/>
  <c r="AB4926" i="2"/>
  <c r="AB4925" i="2"/>
  <c r="AB4924" i="2"/>
  <c r="AB4923" i="2"/>
  <c r="AB4922" i="2"/>
  <c r="AB4921" i="2"/>
  <c r="AB4920" i="2"/>
  <c r="AB4919" i="2"/>
  <c r="AB4918" i="2"/>
  <c r="AB4917" i="2"/>
  <c r="AB4916" i="2"/>
  <c r="AB4915" i="2"/>
  <c r="AB4914" i="2"/>
  <c r="AB4913" i="2"/>
  <c r="AB4912" i="2"/>
  <c r="AB4911" i="2"/>
  <c r="AB4910" i="2"/>
  <c r="AB4909" i="2"/>
  <c r="AB4908" i="2"/>
  <c r="AB4907" i="2"/>
  <c r="AB4906" i="2"/>
  <c r="AB4905" i="2"/>
  <c r="AB4904" i="2"/>
  <c r="AB4903" i="2"/>
  <c r="AB4902" i="2"/>
  <c r="AB4901" i="2"/>
  <c r="AB4900" i="2"/>
  <c r="AB4899" i="2"/>
  <c r="AB4898" i="2"/>
  <c r="AB4897" i="2"/>
  <c r="AB4896" i="2"/>
  <c r="AB4895" i="2"/>
  <c r="AB4894" i="2"/>
  <c r="AB4893" i="2"/>
  <c r="AB4892" i="2"/>
  <c r="AB4891" i="2"/>
  <c r="AB4890" i="2"/>
  <c r="AB4889" i="2"/>
  <c r="AB4888" i="2"/>
  <c r="AB4887" i="2"/>
  <c r="AB4886" i="2"/>
  <c r="AB4885" i="2"/>
  <c r="AB4884" i="2"/>
  <c r="AB4883" i="2"/>
  <c r="AB4882" i="2"/>
  <c r="AB4881" i="2"/>
  <c r="AB4880" i="2"/>
  <c r="AB4879" i="2"/>
  <c r="AB4878" i="2"/>
  <c r="AB4877" i="2"/>
  <c r="AB4876" i="2"/>
  <c r="AB4875" i="2"/>
  <c r="AB4874" i="2"/>
  <c r="AB4873" i="2"/>
  <c r="AB4872" i="2"/>
  <c r="AB4871" i="2"/>
  <c r="AB4870" i="2"/>
  <c r="AB4869" i="2"/>
  <c r="AB4868" i="2"/>
  <c r="AB4867" i="2"/>
  <c r="AB4866" i="2"/>
  <c r="AB4865" i="2"/>
  <c r="AB4864" i="2"/>
  <c r="AB4863" i="2"/>
  <c r="AB4862" i="2"/>
  <c r="AB4861" i="2"/>
  <c r="AB4860" i="2"/>
  <c r="AB4859" i="2"/>
  <c r="AB4858" i="2"/>
  <c r="AB4857" i="2"/>
  <c r="AB4856" i="2"/>
  <c r="AB4855" i="2"/>
  <c r="AB4854" i="2"/>
  <c r="AB4853" i="2"/>
  <c r="AB4852" i="2"/>
  <c r="AB4851" i="2"/>
  <c r="AB4850" i="2"/>
  <c r="AB4849" i="2"/>
  <c r="AB4848" i="2"/>
  <c r="AB4847" i="2"/>
  <c r="AB4846" i="2"/>
  <c r="AB4845" i="2"/>
  <c r="AB4844" i="2"/>
  <c r="AB4843" i="2"/>
  <c r="AB4842" i="2"/>
  <c r="AB4841" i="2"/>
  <c r="AB4840" i="2"/>
  <c r="AB4839" i="2"/>
  <c r="AB4838" i="2"/>
  <c r="AB4837" i="2"/>
  <c r="AB4836" i="2"/>
  <c r="AB4835" i="2"/>
  <c r="AB4834" i="2"/>
  <c r="AB4833" i="2"/>
  <c r="AB4832" i="2"/>
  <c r="AB4831" i="2"/>
  <c r="AB4830" i="2"/>
  <c r="AB4829" i="2"/>
  <c r="AB4828" i="2"/>
  <c r="AB4827" i="2"/>
  <c r="AB4826" i="2"/>
  <c r="AB4825" i="2"/>
  <c r="AB4824" i="2"/>
  <c r="AB4823" i="2"/>
  <c r="AB4822" i="2"/>
  <c r="AB4821" i="2"/>
  <c r="AB4820" i="2"/>
  <c r="AB4819" i="2"/>
  <c r="AB4818" i="2"/>
  <c r="AB4817" i="2"/>
  <c r="AB4816" i="2"/>
  <c r="AB4815" i="2"/>
  <c r="AB4814" i="2"/>
  <c r="AB4813" i="2"/>
  <c r="AB4812" i="2"/>
  <c r="AB4811" i="2"/>
  <c r="AB4810" i="2"/>
  <c r="AB4809" i="2"/>
  <c r="AB4808" i="2"/>
  <c r="AB4807" i="2"/>
  <c r="AB4806" i="2"/>
  <c r="AB4805" i="2"/>
  <c r="AB4804" i="2"/>
  <c r="AB4803" i="2"/>
  <c r="AB4802" i="2"/>
  <c r="AB4801" i="2"/>
  <c r="AB4800" i="2"/>
  <c r="AB4799" i="2"/>
  <c r="AB4798" i="2"/>
  <c r="AB4797" i="2"/>
  <c r="AB4796" i="2"/>
  <c r="AB4795" i="2"/>
  <c r="AB4794" i="2"/>
  <c r="AB4793" i="2"/>
  <c r="AB4792" i="2"/>
  <c r="AB4791" i="2"/>
  <c r="AB4790" i="2"/>
  <c r="AB4789" i="2"/>
  <c r="AB4788" i="2"/>
  <c r="AB4787" i="2"/>
  <c r="AB4786" i="2"/>
  <c r="AB4785" i="2"/>
  <c r="AB4784" i="2"/>
  <c r="AB4783" i="2"/>
  <c r="AB4782" i="2"/>
  <c r="AB4781" i="2"/>
  <c r="AB4780" i="2"/>
  <c r="AB4779" i="2"/>
  <c r="AB4778" i="2"/>
  <c r="AB4777" i="2"/>
  <c r="AB4776" i="2"/>
  <c r="AB4775" i="2"/>
  <c r="AB4774" i="2"/>
  <c r="AB4773" i="2"/>
  <c r="AB4772" i="2"/>
  <c r="AB4771" i="2"/>
  <c r="AB4770" i="2"/>
  <c r="AB4769" i="2"/>
  <c r="AB4768" i="2"/>
  <c r="AB4767" i="2"/>
  <c r="AB4766" i="2"/>
  <c r="AB4765" i="2"/>
  <c r="AB4764" i="2"/>
  <c r="AB4763" i="2"/>
  <c r="AB4762" i="2"/>
  <c r="AB4761" i="2"/>
  <c r="AB4760" i="2"/>
  <c r="AB4759" i="2"/>
  <c r="AB4758" i="2"/>
  <c r="AB4757" i="2"/>
  <c r="AB4756" i="2"/>
  <c r="AB4755" i="2"/>
  <c r="AB4754" i="2"/>
  <c r="AB4753" i="2"/>
  <c r="AB4752" i="2"/>
  <c r="AB4751" i="2"/>
  <c r="AB4750" i="2"/>
  <c r="AB4749" i="2"/>
  <c r="AB4748" i="2"/>
  <c r="AB4747" i="2"/>
  <c r="AB4746" i="2"/>
  <c r="AB4745" i="2"/>
  <c r="AB4744" i="2"/>
  <c r="AB4743" i="2"/>
  <c r="AB4742" i="2"/>
  <c r="AB4741" i="2"/>
  <c r="AB4740" i="2"/>
  <c r="AB4739" i="2"/>
  <c r="AB4738" i="2"/>
  <c r="AB4737" i="2"/>
  <c r="AB4736" i="2"/>
  <c r="AB4735" i="2"/>
  <c r="AB4734" i="2"/>
  <c r="AB4733" i="2"/>
  <c r="AB4732" i="2"/>
  <c r="AB4731" i="2"/>
  <c r="AB4730" i="2"/>
  <c r="AB4729" i="2"/>
  <c r="AB4728" i="2"/>
  <c r="AB4727" i="2"/>
  <c r="AB4726" i="2"/>
  <c r="AB4725" i="2"/>
  <c r="AB4724" i="2"/>
  <c r="AB4723" i="2"/>
  <c r="AB4722" i="2"/>
  <c r="AB4721" i="2"/>
  <c r="AB4720" i="2"/>
  <c r="AB4719" i="2"/>
  <c r="AB4718" i="2"/>
  <c r="AB4717" i="2"/>
  <c r="AB4716" i="2"/>
  <c r="AB4715" i="2"/>
  <c r="AB4714" i="2"/>
  <c r="AB4713" i="2"/>
  <c r="AB4712" i="2"/>
  <c r="AB4711" i="2"/>
  <c r="AB4710" i="2"/>
  <c r="AB4709" i="2"/>
  <c r="AB4708" i="2"/>
  <c r="AB4707" i="2"/>
  <c r="AB4706" i="2"/>
  <c r="AB4705" i="2"/>
  <c r="AB4704" i="2"/>
  <c r="AB4703" i="2"/>
  <c r="AB4702" i="2"/>
  <c r="AB4701" i="2"/>
  <c r="AB4700" i="2"/>
  <c r="AB4699" i="2"/>
  <c r="AB4698" i="2"/>
  <c r="AB4697" i="2"/>
  <c r="AB4696" i="2"/>
  <c r="AB4695" i="2"/>
  <c r="AB4694" i="2"/>
  <c r="AB4693" i="2"/>
  <c r="AB4692" i="2"/>
  <c r="AB4691" i="2"/>
  <c r="AB4690" i="2"/>
  <c r="AB4689" i="2"/>
  <c r="AB4688" i="2"/>
  <c r="AB4687" i="2"/>
  <c r="AB4686" i="2"/>
  <c r="AB4685" i="2"/>
  <c r="AB4684" i="2"/>
  <c r="AB4683" i="2"/>
  <c r="AB4682" i="2"/>
  <c r="AB4681" i="2"/>
  <c r="AB4680" i="2"/>
  <c r="AB4679" i="2"/>
  <c r="AB4678" i="2"/>
  <c r="AB4677" i="2"/>
  <c r="AB4676" i="2"/>
  <c r="AB4675" i="2"/>
  <c r="AB4674" i="2"/>
  <c r="AB4673" i="2"/>
  <c r="AB4672" i="2"/>
  <c r="AB4671" i="2"/>
  <c r="AB4670" i="2"/>
  <c r="AB4669" i="2"/>
  <c r="AB4668" i="2"/>
  <c r="AB4667" i="2"/>
  <c r="AB4666" i="2"/>
  <c r="AB4665" i="2"/>
  <c r="AB4664" i="2"/>
  <c r="AB4663" i="2"/>
  <c r="AB4662" i="2"/>
  <c r="AB4661" i="2"/>
  <c r="AB4660" i="2"/>
  <c r="AB4659" i="2"/>
  <c r="AB4658" i="2"/>
  <c r="AB4657" i="2"/>
  <c r="AB4656" i="2"/>
  <c r="AB4655" i="2"/>
  <c r="AB4654" i="2"/>
  <c r="AB4653" i="2"/>
  <c r="AB4652" i="2"/>
  <c r="AB4651" i="2"/>
  <c r="AB4650" i="2"/>
  <c r="AB4649" i="2"/>
  <c r="AB4648" i="2"/>
  <c r="AB4647" i="2"/>
  <c r="AB4646" i="2"/>
  <c r="AB4645" i="2"/>
  <c r="AB4644" i="2"/>
  <c r="AB4643" i="2"/>
  <c r="AB4642" i="2"/>
  <c r="AB4641" i="2"/>
  <c r="AB4640" i="2"/>
  <c r="AB4639" i="2"/>
  <c r="AB4638" i="2"/>
  <c r="AB4637" i="2"/>
  <c r="AB4636" i="2"/>
  <c r="AB4635" i="2"/>
  <c r="AB4634" i="2"/>
  <c r="AB4633" i="2"/>
  <c r="AB4632" i="2"/>
  <c r="AB4631" i="2"/>
  <c r="AB4630" i="2"/>
  <c r="AB4629" i="2"/>
  <c r="AB4628" i="2"/>
  <c r="AB4627" i="2"/>
  <c r="AB4626" i="2"/>
  <c r="AB4625" i="2"/>
  <c r="AB4624" i="2"/>
  <c r="AB4623" i="2"/>
  <c r="AB4622" i="2"/>
  <c r="AB4621" i="2"/>
  <c r="AB4620" i="2"/>
  <c r="AB4619" i="2"/>
  <c r="AB4618" i="2"/>
  <c r="AB4617" i="2"/>
  <c r="AB4616" i="2"/>
  <c r="AB4615" i="2"/>
  <c r="AB4614" i="2"/>
  <c r="AB4613" i="2"/>
  <c r="AB4612" i="2"/>
  <c r="AB4611" i="2"/>
  <c r="AB4610" i="2"/>
  <c r="AB4609" i="2"/>
  <c r="AB4608" i="2"/>
  <c r="AB4607" i="2"/>
  <c r="AB4606" i="2"/>
  <c r="AB4605" i="2"/>
  <c r="AB4604" i="2"/>
  <c r="AB4603" i="2"/>
  <c r="AB4602" i="2"/>
  <c r="AB4601" i="2"/>
  <c r="AB4600" i="2"/>
  <c r="AB4599" i="2"/>
  <c r="AB4598" i="2"/>
  <c r="AB4597" i="2"/>
  <c r="AB4596" i="2"/>
  <c r="AB4595" i="2"/>
  <c r="AB4594" i="2"/>
  <c r="AB4593" i="2"/>
  <c r="AB4592" i="2"/>
  <c r="AB4591" i="2"/>
  <c r="AB4590" i="2"/>
  <c r="AB4589" i="2"/>
  <c r="AB4588" i="2"/>
  <c r="AB4587" i="2"/>
  <c r="AB4586" i="2"/>
  <c r="AB4585" i="2"/>
  <c r="AB4584" i="2"/>
  <c r="AB4583" i="2"/>
  <c r="AB4582" i="2"/>
  <c r="AB4581" i="2"/>
  <c r="AB4580" i="2"/>
  <c r="AB4579" i="2"/>
  <c r="AB4578" i="2"/>
  <c r="AB4577" i="2"/>
  <c r="AB4576" i="2"/>
  <c r="AB4575" i="2"/>
  <c r="AB4574" i="2"/>
  <c r="AB4573" i="2"/>
  <c r="AB4572" i="2"/>
  <c r="AB4571" i="2"/>
  <c r="AB4570" i="2"/>
  <c r="AB4569" i="2"/>
  <c r="AB4568" i="2"/>
  <c r="AB4567" i="2"/>
  <c r="AB4566" i="2"/>
  <c r="AB4565" i="2"/>
  <c r="AB4564" i="2"/>
  <c r="AB4563" i="2"/>
  <c r="AB4562" i="2"/>
  <c r="AB4561" i="2"/>
  <c r="AB4560" i="2"/>
  <c r="AB4559" i="2"/>
  <c r="AB4558" i="2"/>
  <c r="AB4557" i="2"/>
  <c r="AB4556" i="2"/>
  <c r="AB4555" i="2"/>
  <c r="AB4554" i="2"/>
  <c r="AB4553" i="2"/>
  <c r="AB4552" i="2"/>
  <c r="AB4551" i="2"/>
  <c r="AB4550" i="2"/>
  <c r="AB4549" i="2"/>
  <c r="AB4548" i="2"/>
  <c r="AB4547" i="2"/>
  <c r="AB4546" i="2"/>
  <c r="AB4545" i="2"/>
  <c r="AB4544" i="2"/>
  <c r="AB4543" i="2"/>
  <c r="AB4542" i="2"/>
  <c r="AB4541" i="2"/>
  <c r="AB4540" i="2"/>
  <c r="AB4539" i="2"/>
  <c r="AB4538" i="2"/>
  <c r="AB4537" i="2"/>
  <c r="AB4536" i="2"/>
  <c r="AB4535" i="2"/>
  <c r="AB4534" i="2"/>
  <c r="AB4533" i="2"/>
  <c r="AB4532" i="2"/>
  <c r="AB4531" i="2"/>
  <c r="AB4530" i="2"/>
  <c r="AB4529" i="2"/>
  <c r="AB4528" i="2"/>
  <c r="AB4527" i="2"/>
  <c r="AB4526" i="2"/>
  <c r="AB4525" i="2"/>
  <c r="AB4524" i="2"/>
  <c r="AB4523" i="2"/>
  <c r="AB4522" i="2"/>
  <c r="AB4521" i="2"/>
  <c r="AB4520" i="2"/>
  <c r="AB4519" i="2"/>
  <c r="AB4518" i="2"/>
  <c r="AB4517" i="2"/>
  <c r="AB4516" i="2"/>
  <c r="AB4515" i="2"/>
  <c r="AB4514" i="2"/>
  <c r="AB4513" i="2"/>
  <c r="AB4512" i="2"/>
  <c r="AB4511" i="2"/>
  <c r="AB4510" i="2"/>
  <c r="AB4509" i="2"/>
  <c r="AB4508" i="2"/>
  <c r="AB4507" i="2"/>
  <c r="AB4506" i="2"/>
  <c r="AB4505" i="2"/>
  <c r="AB4504" i="2"/>
  <c r="AB4503" i="2"/>
  <c r="AB4502" i="2"/>
  <c r="AB4501" i="2"/>
  <c r="AB4500" i="2"/>
  <c r="AB4499" i="2"/>
  <c r="AB4498" i="2"/>
  <c r="AB4497" i="2"/>
  <c r="AB4496" i="2"/>
  <c r="AB4495" i="2"/>
  <c r="AB4494" i="2"/>
  <c r="AB4493" i="2"/>
  <c r="AB4492" i="2"/>
  <c r="AB4491" i="2"/>
  <c r="AB4490" i="2"/>
  <c r="AB4489" i="2"/>
  <c r="AB4488" i="2"/>
  <c r="AB4487" i="2"/>
  <c r="AB4486" i="2"/>
  <c r="AB4485" i="2"/>
  <c r="AB4484" i="2"/>
  <c r="AB4483" i="2"/>
  <c r="AB4482" i="2"/>
  <c r="AB4481" i="2"/>
  <c r="AB4480" i="2"/>
  <c r="AB4479" i="2"/>
  <c r="AB4478" i="2"/>
  <c r="AB4477" i="2"/>
  <c r="AB4476" i="2"/>
  <c r="AB4475" i="2"/>
  <c r="AB4474" i="2"/>
  <c r="AB4473" i="2"/>
  <c r="AB4472" i="2"/>
  <c r="AB4471" i="2"/>
  <c r="AB4470" i="2"/>
  <c r="AB4469" i="2"/>
  <c r="AB4468" i="2"/>
  <c r="AB4467" i="2"/>
  <c r="AB4466" i="2"/>
  <c r="AB4465" i="2"/>
  <c r="AB4464" i="2"/>
  <c r="AB4463" i="2"/>
  <c r="AB4462" i="2"/>
  <c r="AB4461" i="2"/>
  <c r="AB4460" i="2"/>
  <c r="AB4459" i="2"/>
  <c r="AB4458" i="2"/>
  <c r="AB4457" i="2"/>
  <c r="AB4456" i="2"/>
  <c r="AB4455" i="2"/>
  <c r="AB4454" i="2"/>
  <c r="AB4453" i="2"/>
  <c r="AB4452" i="2"/>
  <c r="AB4451" i="2"/>
  <c r="AB4450" i="2"/>
  <c r="AB4449" i="2"/>
  <c r="AB4448" i="2"/>
  <c r="AB4447" i="2"/>
  <c r="AB4446" i="2"/>
  <c r="AB4445" i="2"/>
  <c r="AB4444" i="2"/>
  <c r="AB4443" i="2"/>
  <c r="AB4442" i="2"/>
  <c r="AB4441" i="2"/>
  <c r="AB4440" i="2"/>
  <c r="AB4439" i="2"/>
  <c r="AB4438" i="2"/>
  <c r="AB4437" i="2"/>
  <c r="AB4436" i="2"/>
  <c r="AB4435" i="2"/>
  <c r="AB4434" i="2"/>
  <c r="AB4433" i="2"/>
  <c r="AD4433" i="2" s="1"/>
  <c r="AB4432" i="2"/>
  <c r="AB4431" i="2"/>
  <c r="AB4430" i="2"/>
  <c r="AB4429" i="2"/>
  <c r="AD4429" i="2" s="1"/>
  <c r="AB4428" i="2"/>
  <c r="AB4427" i="2"/>
  <c r="AB4426" i="2"/>
  <c r="AB4425" i="2"/>
  <c r="AB4424" i="2"/>
  <c r="AB4423" i="2"/>
  <c r="AB4422" i="2"/>
  <c r="AB4421" i="2"/>
  <c r="AB4420" i="2"/>
  <c r="AB4419" i="2"/>
  <c r="AB4418" i="2"/>
  <c r="AB4417" i="2"/>
  <c r="AD4417" i="2" s="1"/>
  <c r="AB4416" i="2"/>
  <c r="AB4415" i="2"/>
  <c r="AB4414" i="2"/>
  <c r="AB4413" i="2"/>
  <c r="AD4413" i="2" s="1"/>
  <c r="AB4412" i="2"/>
  <c r="AB4411" i="2"/>
  <c r="AB4410" i="2"/>
  <c r="AB4409" i="2"/>
  <c r="AB4408" i="2"/>
  <c r="AB4407" i="2"/>
  <c r="AB4406" i="2"/>
  <c r="AB4405" i="2"/>
  <c r="AB4404" i="2"/>
  <c r="AB4403" i="2"/>
  <c r="AB4402" i="2"/>
  <c r="AB4401" i="2"/>
  <c r="AD4401" i="2" s="1"/>
  <c r="AB4400" i="2"/>
  <c r="AB4399" i="2"/>
  <c r="AB4398" i="2"/>
  <c r="AB4397" i="2"/>
  <c r="AD4397" i="2" s="1"/>
  <c r="AB4396" i="2"/>
  <c r="AB4395" i="2"/>
  <c r="AB4394" i="2"/>
  <c r="AB4393" i="2"/>
  <c r="AB4392" i="2"/>
  <c r="AB4391" i="2"/>
  <c r="AB4390" i="2"/>
  <c r="AB4389" i="2"/>
  <c r="AB4388" i="2"/>
  <c r="AB4387" i="2"/>
  <c r="AB4386" i="2"/>
  <c r="AB4385" i="2"/>
  <c r="AD4385" i="2" s="1"/>
  <c r="AB4384" i="2"/>
  <c r="AB4383" i="2"/>
  <c r="AB4382" i="2"/>
  <c r="AB4381" i="2"/>
  <c r="AD4381" i="2" s="1"/>
  <c r="AB4380" i="2"/>
  <c r="AB4379" i="2"/>
  <c r="AB4378" i="2"/>
  <c r="AB4377" i="2"/>
  <c r="AB4376" i="2"/>
  <c r="AB4375" i="2"/>
  <c r="AB4374" i="2"/>
  <c r="AB4373" i="2"/>
  <c r="AB4372" i="2"/>
  <c r="AB4371" i="2"/>
  <c r="AB4370" i="2"/>
  <c r="AB4369" i="2"/>
  <c r="AD4369" i="2" s="1"/>
  <c r="AB4368" i="2"/>
  <c r="AB4367" i="2"/>
  <c r="AB4366" i="2"/>
  <c r="AB4365" i="2"/>
  <c r="AD4365" i="2" s="1"/>
  <c r="AB4364" i="2"/>
  <c r="AB4363" i="2"/>
  <c r="AB4362" i="2"/>
  <c r="AB4361" i="2"/>
  <c r="AB4360" i="2"/>
  <c r="AB4359" i="2"/>
  <c r="AB4358" i="2"/>
  <c r="AB4357" i="2"/>
  <c r="AB4356" i="2"/>
  <c r="AB4355" i="2"/>
  <c r="AB4354" i="2"/>
  <c r="AB4353" i="2"/>
  <c r="AD4353" i="2" s="1"/>
  <c r="AB4352" i="2"/>
  <c r="AB4351" i="2"/>
  <c r="AB4350" i="2"/>
  <c r="AB4349" i="2"/>
  <c r="AD4349" i="2" s="1"/>
  <c r="AB4348" i="2"/>
  <c r="AB4347" i="2"/>
  <c r="AB4346" i="2"/>
  <c r="AB4345" i="2"/>
  <c r="AB4344" i="2"/>
  <c r="AB4343" i="2"/>
  <c r="AB4342" i="2"/>
  <c r="AB4341" i="2"/>
  <c r="AB4340" i="2"/>
  <c r="AB4339" i="2"/>
  <c r="AB4338" i="2"/>
  <c r="AB4337" i="2"/>
  <c r="AD4337" i="2" s="1"/>
  <c r="AB4336" i="2"/>
  <c r="AB4335" i="2"/>
  <c r="AB4334" i="2"/>
  <c r="AB4333" i="2"/>
  <c r="AD4333" i="2" s="1"/>
  <c r="AB4332" i="2"/>
  <c r="AB4331" i="2"/>
  <c r="AB4330" i="2"/>
  <c r="AB4329" i="2"/>
  <c r="AB4328" i="2"/>
  <c r="AB4327" i="2"/>
  <c r="AB4326" i="2"/>
  <c r="AB4325" i="2"/>
  <c r="AB4324" i="2"/>
  <c r="AB4323" i="2"/>
  <c r="AB4322" i="2"/>
  <c r="AB4321" i="2"/>
  <c r="AD4321" i="2" s="1"/>
  <c r="AB4320" i="2"/>
  <c r="AB4319" i="2"/>
  <c r="AB4318" i="2"/>
  <c r="AB4317" i="2"/>
  <c r="AD4317" i="2" s="1"/>
  <c r="AB4316" i="2"/>
  <c r="AB4315" i="2"/>
  <c r="AB4314" i="2"/>
  <c r="AB4313" i="2"/>
  <c r="AB4312" i="2"/>
  <c r="AB4311" i="2"/>
  <c r="AB4310" i="2"/>
  <c r="AB4309" i="2"/>
  <c r="AB4308" i="2"/>
  <c r="AB4307" i="2"/>
  <c r="AB4306" i="2"/>
  <c r="AB4305" i="2"/>
  <c r="AD4305" i="2" s="1"/>
  <c r="AB4304" i="2"/>
  <c r="AB4303" i="2"/>
  <c r="AB4302" i="2"/>
  <c r="AB4301" i="2"/>
  <c r="AD4301" i="2" s="1"/>
  <c r="AB4300" i="2"/>
  <c r="AB4299" i="2"/>
  <c r="AB4298" i="2"/>
  <c r="AB4297" i="2"/>
  <c r="AB4296" i="2"/>
  <c r="AB4295" i="2"/>
  <c r="AB4294" i="2"/>
  <c r="AB4293" i="2"/>
  <c r="AB4292" i="2"/>
  <c r="AB4291" i="2"/>
  <c r="AB4290" i="2"/>
  <c r="AB4289" i="2"/>
  <c r="AD4289" i="2" s="1"/>
  <c r="AB4288" i="2"/>
  <c r="AB4287" i="2"/>
  <c r="AB4286" i="2"/>
  <c r="AB4285" i="2"/>
  <c r="AD4285" i="2" s="1"/>
  <c r="AB4284" i="2"/>
  <c r="AB4283" i="2"/>
  <c r="AB4282" i="2"/>
  <c r="AB4281" i="2"/>
  <c r="AB4280" i="2"/>
  <c r="AB4279" i="2"/>
  <c r="AB4278" i="2"/>
  <c r="AB4277" i="2"/>
  <c r="AB4276" i="2"/>
  <c r="AB4275" i="2"/>
  <c r="AB4274" i="2"/>
  <c r="AB4273" i="2"/>
  <c r="AD4273" i="2" s="1"/>
  <c r="AB4272" i="2"/>
  <c r="AB4271" i="2"/>
  <c r="AB4270" i="2"/>
  <c r="AB4269" i="2"/>
  <c r="AD4269" i="2" s="1"/>
  <c r="AB4268" i="2"/>
  <c r="AB4267" i="2"/>
  <c r="AB4266" i="2"/>
  <c r="AB4265" i="2"/>
  <c r="AB4264" i="2"/>
  <c r="AB4263" i="2"/>
  <c r="AB4262" i="2"/>
  <c r="AB4261" i="2"/>
  <c r="AB4260" i="2"/>
  <c r="AB4259" i="2"/>
  <c r="AB4258" i="2"/>
  <c r="AB4257" i="2"/>
  <c r="AD4257" i="2" s="1"/>
  <c r="AB4256" i="2"/>
  <c r="AB4255" i="2"/>
  <c r="AB4254" i="2"/>
  <c r="AB4253" i="2"/>
  <c r="AD4253" i="2" s="1"/>
  <c r="AB4252" i="2"/>
  <c r="AB4251" i="2"/>
  <c r="AB4250" i="2"/>
  <c r="AB4249" i="2"/>
  <c r="AB4248" i="2"/>
  <c r="AB4247" i="2"/>
  <c r="AB4246" i="2"/>
  <c r="AB4245" i="2"/>
  <c r="AB4244" i="2"/>
  <c r="AB4243" i="2"/>
  <c r="AB4242" i="2"/>
  <c r="AB4241" i="2"/>
  <c r="AD4241" i="2" s="1"/>
  <c r="AB4240" i="2"/>
  <c r="AB4239" i="2"/>
  <c r="AB4238" i="2"/>
  <c r="AB4237" i="2"/>
  <c r="AD4237" i="2" s="1"/>
  <c r="AB4236" i="2"/>
  <c r="AB4235" i="2"/>
  <c r="AB4234" i="2"/>
  <c r="AB4233" i="2"/>
  <c r="AB4232" i="2"/>
  <c r="AB4231" i="2"/>
  <c r="AB4230" i="2"/>
  <c r="AB4229" i="2"/>
  <c r="AB4228" i="2"/>
  <c r="AB4227" i="2"/>
  <c r="AB4226" i="2"/>
  <c r="AB4225" i="2"/>
  <c r="AD4225" i="2" s="1"/>
  <c r="AB4224" i="2"/>
  <c r="AB4223" i="2"/>
  <c r="AB4222" i="2"/>
  <c r="AB4221" i="2"/>
  <c r="AD4221" i="2" s="1"/>
  <c r="AB4220" i="2"/>
  <c r="AB4219" i="2"/>
  <c r="AB4218" i="2"/>
  <c r="AB4217" i="2"/>
  <c r="AB4216" i="2"/>
  <c r="AB4215" i="2"/>
  <c r="AB4214" i="2"/>
  <c r="AB4213" i="2"/>
  <c r="AB4212" i="2"/>
  <c r="AB4211" i="2"/>
  <c r="AB4210" i="2"/>
  <c r="AB4209" i="2"/>
  <c r="AD4209" i="2" s="1"/>
  <c r="AB4208" i="2"/>
  <c r="AB4207" i="2"/>
  <c r="AB4206" i="2"/>
  <c r="AB4205" i="2"/>
  <c r="AD4205" i="2" s="1"/>
  <c r="AB4204" i="2"/>
  <c r="AB4203" i="2"/>
  <c r="AB4202" i="2"/>
  <c r="AB4201" i="2"/>
  <c r="AB4200" i="2"/>
  <c r="AB4199" i="2"/>
  <c r="AB4198" i="2"/>
  <c r="AB4197" i="2"/>
  <c r="AB4196" i="2"/>
  <c r="AB4195" i="2"/>
  <c r="AB4194" i="2"/>
  <c r="AB4193" i="2"/>
  <c r="AD4193" i="2" s="1"/>
  <c r="AB4192" i="2"/>
  <c r="AB4191" i="2"/>
  <c r="AB4190" i="2"/>
  <c r="AB4189" i="2"/>
  <c r="AD4189" i="2" s="1"/>
  <c r="AB4188" i="2"/>
  <c r="AB4187" i="2"/>
  <c r="AB4186" i="2"/>
  <c r="AB4185" i="2"/>
  <c r="AB4184" i="2"/>
  <c r="AB4183" i="2"/>
  <c r="AB4182" i="2"/>
  <c r="AB4181" i="2"/>
  <c r="AB4180" i="2"/>
  <c r="AB4179" i="2"/>
  <c r="AB4178" i="2"/>
  <c r="AB4177" i="2"/>
  <c r="AD4177" i="2" s="1"/>
  <c r="AB4176" i="2"/>
  <c r="AB4175" i="2"/>
  <c r="AB4174" i="2"/>
  <c r="AB4173" i="2"/>
  <c r="AD4173" i="2" s="1"/>
  <c r="AB4172" i="2"/>
  <c r="AB4171" i="2"/>
  <c r="AB4170" i="2"/>
  <c r="AB4169" i="2"/>
  <c r="AB4168" i="2"/>
  <c r="AB4167" i="2"/>
  <c r="AB4166" i="2"/>
  <c r="AB4165" i="2"/>
  <c r="AB4164" i="2"/>
  <c r="AB4163" i="2"/>
  <c r="AB4162" i="2"/>
  <c r="AB4161" i="2"/>
  <c r="AD4161" i="2" s="1"/>
  <c r="AB4160" i="2"/>
  <c r="AB4159" i="2"/>
  <c r="AB4158" i="2"/>
  <c r="AB4157" i="2"/>
  <c r="AD4157" i="2" s="1"/>
  <c r="AB4156" i="2"/>
  <c r="AB4155" i="2"/>
  <c r="AB4154" i="2"/>
  <c r="AB4153" i="2"/>
  <c r="AB4152" i="2"/>
  <c r="AB4151" i="2"/>
  <c r="AB4150" i="2"/>
  <c r="AB4149" i="2"/>
  <c r="AB4148" i="2"/>
  <c r="AB4147" i="2"/>
  <c r="AB4146" i="2"/>
  <c r="AB4145" i="2"/>
  <c r="AD4145" i="2" s="1"/>
  <c r="AB4144" i="2"/>
  <c r="AB4143" i="2"/>
  <c r="AB4142" i="2"/>
  <c r="AB4141" i="2"/>
  <c r="AD4141" i="2" s="1"/>
  <c r="AB4140" i="2"/>
  <c r="AB4139" i="2"/>
  <c r="AB4138" i="2"/>
  <c r="AB4137" i="2"/>
  <c r="AB4136" i="2"/>
  <c r="AB4135" i="2"/>
  <c r="AB4134" i="2"/>
  <c r="AB4133" i="2"/>
  <c r="AB4132" i="2"/>
  <c r="AB4131" i="2"/>
  <c r="AB4130" i="2"/>
  <c r="AB4129" i="2"/>
  <c r="AD4129" i="2" s="1"/>
  <c r="AB4128" i="2"/>
  <c r="AB4127" i="2"/>
  <c r="AB4126" i="2"/>
  <c r="AB4125" i="2"/>
  <c r="AD4125" i="2" s="1"/>
  <c r="AB4124" i="2"/>
  <c r="AB4123" i="2"/>
  <c r="AB4122" i="2"/>
  <c r="AB4121" i="2"/>
  <c r="AB4120" i="2"/>
  <c r="AB4119" i="2"/>
  <c r="AB4118" i="2"/>
  <c r="AB4117" i="2"/>
  <c r="AB4116" i="2"/>
  <c r="AB4115" i="2"/>
  <c r="AB4114" i="2"/>
  <c r="AB4113" i="2"/>
  <c r="AD4113" i="2" s="1"/>
  <c r="AB4112" i="2"/>
  <c r="AB4111" i="2"/>
  <c r="AB4110" i="2"/>
  <c r="AB4109" i="2"/>
  <c r="AD4109" i="2" s="1"/>
  <c r="AB4108" i="2"/>
  <c r="AB4107" i="2"/>
  <c r="AB4106" i="2"/>
  <c r="AB4105" i="2"/>
  <c r="AB4104" i="2"/>
  <c r="AB4103" i="2"/>
  <c r="AB4102" i="2"/>
  <c r="AB4101" i="2"/>
  <c r="AB4100" i="2"/>
  <c r="AB4099" i="2"/>
  <c r="AB4098" i="2"/>
  <c r="AB4097" i="2"/>
  <c r="AD4097" i="2" s="1"/>
  <c r="AB4096" i="2"/>
  <c r="AB4095" i="2"/>
  <c r="AB4094" i="2"/>
  <c r="AB4093" i="2"/>
  <c r="AD4093" i="2" s="1"/>
  <c r="AB4092" i="2"/>
  <c r="AB4091" i="2"/>
  <c r="AB4090" i="2"/>
  <c r="AB4089" i="2"/>
  <c r="AB4088" i="2"/>
  <c r="AB4087" i="2"/>
  <c r="AB4086" i="2"/>
  <c r="AB4085" i="2"/>
  <c r="AB4084" i="2"/>
  <c r="AB4083" i="2"/>
  <c r="AB4082" i="2"/>
  <c r="AB4081" i="2"/>
  <c r="AD4081" i="2" s="1"/>
  <c r="AB4080" i="2"/>
  <c r="AB4079" i="2"/>
  <c r="AB4078" i="2"/>
  <c r="AB4077" i="2"/>
  <c r="AD4077" i="2" s="1"/>
  <c r="AB4076" i="2"/>
  <c r="AB4075" i="2"/>
  <c r="AB4074" i="2"/>
  <c r="AB4073" i="2"/>
  <c r="AB4072" i="2"/>
  <c r="AB4071" i="2"/>
  <c r="AB4070" i="2"/>
  <c r="AB4069" i="2"/>
  <c r="AB4068" i="2"/>
  <c r="AB4067" i="2"/>
  <c r="AB4066" i="2"/>
  <c r="AB4065" i="2"/>
  <c r="AD4065" i="2" s="1"/>
  <c r="AB4064" i="2"/>
  <c r="AB4063" i="2"/>
  <c r="AB4062" i="2"/>
  <c r="AB4061" i="2"/>
  <c r="AD4061" i="2" s="1"/>
  <c r="AB4060" i="2"/>
  <c r="AB4059" i="2"/>
  <c r="AB4058" i="2"/>
  <c r="AB4057" i="2"/>
  <c r="AB4056" i="2"/>
  <c r="AB4055" i="2"/>
  <c r="AB4054" i="2"/>
  <c r="AB4053" i="2"/>
  <c r="AB4052" i="2"/>
  <c r="AB4051" i="2"/>
  <c r="AB4050" i="2"/>
  <c r="AB4049" i="2"/>
  <c r="AD4049" i="2" s="1"/>
  <c r="AB4048" i="2"/>
  <c r="AB4047" i="2"/>
  <c r="AB4046" i="2"/>
  <c r="AB4045" i="2"/>
  <c r="AD4045" i="2" s="1"/>
  <c r="AB4044" i="2"/>
  <c r="AB4043" i="2"/>
  <c r="AB4042" i="2"/>
  <c r="AB4041" i="2"/>
  <c r="AB4040" i="2"/>
  <c r="AB4039" i="2"/>
  <c r="AB4038" i="2"/>
  <c r="AB4037" i="2"/>
  <c r="AB4036" i="2"/>
  <c r="AB4035" i="2"/>
  <c r="AB4034" i="2"/>
  <c r="AB4033" i="2"/>
  <c r="AD4033" i="2" s="1"/>
  <c r="AB4032" i="2"/>
  <c r="AB4031" i="2"/>
  <c r="AB4030" i="2"/>
  <c r="AB4029" i="2"/>
  <c r="AD4029" i="2" s="1"/>
  <c r="AB4028" i="2"/>
  <c r="AB4027" i="2"/>
  <c r="AB4026" i="2"/>
  <c r="AB4025" i="2"/>
  <c r="AB4024" i="2"/>
  <c r="AB4023" i="2"/>
  <c r="AB4022" i="2"/>
  <c r="AB4021" i="2"/>
  <c r="AB4020" i="2"/>
  <c r="AB4019" i="2"/>
  <c r="AB4018" i="2"/>
  <c r="AB4017" i="2"/>
  <c r="AD4017" i="2" s="1"/>
  <c r="AB4016" i="2"/>
  <c r="AB4015" i="2"/>
  <c r="AB4014" i="2"/>
  <c r="AB4013" i="2"/>
  <c r="AD4013" i="2" s="1"/>
  <c r="AB4012" i="2"/>
  <c r="AB4011" i="2"/>
  <c r="AB4010" i="2"/>
  <c r="AB4009" i="2"/>
  <c r="AB4008" i="2"/>
  <c r="AB4007" i="2"/>
  <c r="AB4006" i="2"/>
  <c r="AB4005" i="2"/>
  <c r="AB4004" i="2"/>
  <c r="AB4003" i="2"/>
  <c r="AB4002" i="2"/>
  <c r="AB4001" i="2"/>
  <c r="AD4001" i="2" s="1"/>
  <c r="AB4000" i="2"/>
  <c r="AB3999" i="2"/>
  <c r="AB3998" i="2"/>
  <c r="AB3997" i="2"/>
  <c r="AD3997" i="2" s="1"/>
  <c r="AB3996" i="2"/>
  <c r="AB3995" i="2"/>
  <c r="AB3994" i="2"/>
  <c r="AB3993" i="2"/>
  <c r="AB3992" i="2"/>
  <c r="AB3991" i="2"/>
  <c r="AB3990" i="2"/>
  <c r="AB3989" i="2"/>
  <c r="AB3988" i="2"/>
  <c r="AB3987" i="2"/>
  <c r="AB3986" i="2"/>
  <c r="AB3985" i="2"/>
  <c r="AD3985" i="2" s="1"/>
  <c r="AB3984" i="2"/>
  <c r="AB3983" i="2"/>
  <c r="AB3982" i="2"/>
  <c r="AB3981" i="2"/>
  <c r="AD3981" i="2" s="1"/>
  <c r="AB3980" i="2"/>
  <c r="AB3979" i="2"/>
  <c r="AB3978" i="2"/>
  <c r="AB3977" i="2"/>
  <c r="AB3976" i="2"/>
  <c r="AB3975" i="2"/>
  <c r="AB3974" i="2"/>
  <c r="AB3973" i="2"/>
  <c r="AB3972" i="2"/>
  <c r="AB3971" i="2"/>
  <c r="AB3970" i="2"/>
  <c r="AB3969" i="2"/>
  <c r="AD3969" i="2" s="1"/>
  <c r="AB3968" i="2"/>
  <c r="AB3967" i="2"/>
  <c r="AB3966" i="2"/>
  <c r="AB3965" i="2"/>
  <c r="AD3965" i="2" s="1"/>
  <c r="AB3964" i="2"/>
  <c r="AB3963" i="2"/>
  <c r="AB3962" i="2"/>
  <c r="AB3961" i="2"/>
  <c r="AB3960" i="2"/>
  <c r="AB3959" i="2"/>
  <c r="AB3958" i="2"/>
  <c r="AB3957" i="2"/>
  <c r="AB3956" i="2"/>
  <c r="AB3955" i="2"/>
  <c r="AB3954" i="2"/>
  <c r="AB3953" i="2"/>
  <c r="AD3953" i="2" s="1"/>
  <c r="AB3952" i="2"/>
  <c r="AB3951" i="2"/>
  <c r="AB3950" i="2"/>
  <c r="AB3949" i="2"/>
  <c r="AD3949" i="2" s="1"/>
  <c r="AB3948" i="2"/>
  <c r="AB3947" i="2"/>
  <c r="AB3946" i="2"/>
  <c r="AB3945" i="2"/>
  <c r="AB3944" i="2"/>
  <c r="AB3943" i="2"/>
  <c r="AB3942" i="2"/>
  <c r="AB3941" i="2"/>
  <c r="AB3940" i="2"/>
  <c r="AB3939" i="2"/>
  <c r="AB3938" i="2"/>
  <c r="AB3937" i="2"/>
  <c r="AD3937" i="2" s="1"/>
  <c r="AB3936" i="2"/>
  <c r="AB3935" i="2"/>
  <c r="AB3934" i="2"/>
  <c r="AB3933" i="2"/>
  <c r="AD3933" i="2" s="1"/>
  <c r="AB3932" i="2"/>
  <c r="AB3931" i="2"/>
  <c r="AB3930" i="2"/>
  <c r="AB3929" i="2"/>
  <c r="AB3928" i="2"/>
  <c r="AB3927" i="2"/>
  <c r="AB3926" i="2"/>
  <c r="AB3925" i="2"/>
  <c r="AB3924" i="2"/>
  <c r="AB3923" i="2"/>
  <c r="AB3922" i="2"/>
  <c r="AB3921" i="2"/>
  <c r="AD3921" i="2" s="1"/>
  <c r="AB3920" i="2"/>
  <c r="AB3919" i="2"/>
  <c r="AB3918" i="2"/>
  <c r="AB3917" i="2"/>
  <c r="AD3917" i="2" s="1"/>
  <c r="AB3916" i="2"/>
  <c r="AB3915" i="2"/>
  <c r="AB3914" i="2"/>
  <c r="AB3913" i="2"/>
  <c r="AB3912" i="2"/>
  <c r="AB3911" i="2"/>
  <c r="AB3910" i="2"/>
  <c r="AB3909" i="2"/>
  <c r="AB3908" i="2"/>
  <c r="AB3907" i="2"/>
  <c r="AB3906" i="2"/>
  <c r="AB3905" i="2"/>
  <c r="AD3905" i="2" s="1"/>
  <c r="AB3904" i="2"/>
  <c r="AB3903" i="2"/>
  <c r="AB3902" i="2"/>
  <c r="AB3901" i="2"/>
  <c r="AD3901" i="2" s="1"/>
  <c r="AB3900" i="2"/>
  <c r="AB3899" i="2"/>
  <c r="AB3898" i="2"/>
  <c r="AB3897" i="2"/>
  <c r="AB3896" i="2"/>
  <c r="AB3895" i="2"/>
  <c r="AB3894" i="2"/>
  <c r="AB3893" i="2"/>
  <c r="AB3892" i="2"/>
  <c r="AB3891" i="2"/>
  <c r="AB3890" i="2"/>
  <c r="AB3889" i="2"/>
  <c r="AD3889" i="2" s="1"/>
  <c r="AB3888" i="2"/>
  <c r="AB3887" i="2"/>
  <c r="AB3886" i="2"/>
  <c r="AB3885" i="2"/>
  <c r="AD3885" i="2" s="1"/>
  <c r="AB3884" i="2"/>
  <c r="AB3883" i="2"/>
  <c r="AB3882" i="2"/>
  <c r="AB3881" i="2"/>
  <c r="AB3880" i="2"/>
  <c r="AB3879" i="2"/>
  <c r="AB3878" i="2"/>
  <c r="AB3877" i="2"/>
  <c r="AB3876" i="2"/>
  <c r="AB3875" i="2"/>
  <c r="AB3874" i="2"/>
  <c r="AB3873" i="2"/>
  <c r="AB3872" i="2"/>
  <c r="AB3871" i="2"/>
  <c r="AB3870" i="2"/>
  <c r="AB3869" i="2"/>
  <c r="AB3868" i="2"/>
  <c r="AB3867" i="2"/>
  <c r="AB3866" i="2"/>
  <c r="AB3865" i="2"/>
  <c r="AB3864" i="2"/>
  <c r="AB3863" i="2"/>
  <c r="AB3862" i="2"/>
  <c r="AB3861" i="2"/>
  <c r="AB3860" i="2"/>
  <c r="AB3859" i="2"/>
  <c r="AB3858" i="2"/>
  <c r="AB3857" i="2"/>
  <c r="AB3856" i="2"/>
  <c r="AB3855" i="2"/>
  <c r="AB3854" i="2"/>
  <c r="AB3853" i="2"/>
  <c r="AB3852" i="2"/>
  <c r="AB3851" i="2"/>
  <c r="AB3850" i="2"/>
  <c r="AB3849" i="2"/>
  <c r="AB3848" i="2"/>
  <c r="AB3847" i="2"/>
  <c r="AB3846" i="2"/>
  <c r="AB3845" i="2"/>
  <c r="AB3844" i="2"/>
  <c r="AB3843" i="2"/>
  <c r="AB3842" i="2"/>
  <c r="AB3841" i="2"/>
  <c r="AB3840" i="2"/>
  <c r="AB3839" i="2"/>
  <c r="AB3838" i="2"/>
  <c r="AB3837" i="2"/>
  <c r="AB3836" i="2"/>
  <c r="AB3835" i="2"/>
  <c r="AB3834" i="2"/>
  <c r="AB3833" i="2"/>
  <c r="AB3832" i="2"/>
  <c r="AB3831" i="2"/>
  <c r="AB3830" i="2"/>
  <c r="AB3829" i="2"/>
  <c r="AB3828" i="2"/>
  <c r="AB3827" i="2"/>
  <c r="AB3826" i="2"/>
  <c r="AB3825" i="2"/>
  <c r="AB3824" i="2"/>
  <c r="AB3823" i="2"/>
  <c r="AB3822" i="2"/>
  <c r="AB3821" i="2"/>
  <c r="AB3820" i="2"/>
  <c r="AB3819" i="2"/>
  <c r="AB3818" i="2"/>
  <c r="AB3817" i="2"/>
  <c r="AB3816" i="2"/>
  <c r="AB3815" i="2"/>
  <c r="AB3814" i="2"/>
  <c r="AB3813" i="2"/>
  <c r="AB3812" i="2"/>
  <c r="AB3811" i="2"/>
  <c r="AB3810" i="2"/>
  <c r="AB3809" i="2"/>
  <c r="AB3808" i="2"/>
  <c r="AB3807" i="2"/>
  <c r="AB3806" i="2"/>
  <c r="AB3805" i="2"/>
  <c r="AB3804" i="2"/>
  <c r="AB3803" i="2"/>
  <c r="AB3802" i="2"/>
  <c r="AB3801" i="2"/>
  <c r="AB3800" i="2"/>
  <c r="AB3799" i="2"/>
  <c r="AB3798" i="2"/>
  <c r="AB3797" i="2"/>
  <c r="AB3796" i="2"/>
  <c r="AB3795" i="2"/>
  <c r="AB3794" i="2"/>
  <c r="AB3793" i="2"/>
  <c r="AB3792" i="2"/>
  <c r="AB3791" i="2"/>
  <c r="AB3790" i="2"/>
  <c r="AB3789" i="2"/>
  <c r="AB3788" i="2"/>
  <c r="AB3787" i="2"/>
  <c r="AB3786" i="2"/>
  <c r="AB3785" i="2"/>
  <c r="AB3784" i="2"/>
  <c r="AB3783" i="2"/>
  <c r="AB3782" i="2"/>
  <c r="AB3781" i="2"/>
  <c r="AB3780" i="2"/>
  <c r="AB3779" i="2"/>
  <c r="AB3778" i="2"/>
  <c r="AB3777" i="2"/>
  <c r="AB3776" i="2"/>
  <c r="AB3775" i="2"/>
  <c r="AB3774" i="2"/>
  <c r="AB3773" i="2"/>
  <c r="AB3772" i="2"/>
  <c r="AB3771" i="2"/>
  <c r="AB3770" i="2"/>
  <c r="AB3769" i="2"/>
  <c r="AB3768" i="2"/>
  <c r="AB3767" i="2"/>
  <c r="AB3766" i="2"/>
  <c r="AB3765" i="2"/>
  <c r="AB3764" i="2"/>
  <c r="AB3763" i="2"/>
  <c r="AB3762" i="2"/>
  <c r="AB3761" i="2"/>
  <c r="AB3760" i="2"/>
  <c r="AB3759" i="2"/>
  <c r="AB3758" i="2"/>
  <c r="AB3757" i="2"/>
  <c r="AB3756" i="2"/>
  <c r="AB3755" i="2"/>
  <c r="AB3754" i="2"/>
  <c r="AB3753" i="2"/>
  <c r="AB3752" i="2"/>
  <c r="AB3751" i="2"/>
  <c r="AB3750" i="2"/>
  <c r="AB3749" i="2"/>
  <c r="AB3748" i="2"/>
  <c r="AB3747" i="2"/>
  <c r="AB3746" i="2"/>
  <c r="AB3745" i="2"/>
  <c r="AB3744" i="2"/>
  <c r="AB3743" i="2"/>
  <c r="AB3742" i="2"/>
  <c r="AB3741" i="2"/>
  <c r="AB3740" i="2"/>
  <c r="AB3739" i="2"/>
  <c r="AB3738" i="2"/>
  <c r="AB3737" i="2"/>
  <c r="AB3736" i="2"/>
  <c r="AB3735" i="2"/>
  <c r="AB3734" i="2"/>
  <c r="AB3733" i="2"/>
  <c r="AB3732" i="2"/>
  <c r="AB3731" i="2"/>
  <c r="AB3730" i="2"/>
  <c r="AB3729" i="2"/>
  <c r="AB3728" i="2"/>
  <c r="AB3727" i="2"/>
  <c r="AB3726" i="2"/>
  <c r="AB3725" i="2"/>
  <c r="AB3724" i="2"/>
  <c r="AB3723" i="2"/>
  <c r="AB3722" i="2"/>
  <c r="AB3721" i="2"/>
  <c r="AB3720" i="2"/>
  <c r="AB3719" i="2"/>
  <c r="AB3718" i="2"/>
  <c r="AB3717" i="2"/>
  <c r="AB3716" i="2"/>
  <c r="AB3715" i="2"/>
  <c r="AB3714" i="2"/>
  <c r="AB3713" i="2"/>
  <c r="AB3712" i="2"/>
  <c r="AB3711" i="2"/>
  <c r="AB3710" i="2"/>
  <c r="AB3709" i="2"/>
  <c r="AB3708" i="2"/>
  <c r="AB3707" i="2"/>
  <c r="AB3706" i="2"/>
  <c r="AB3705" i="2"/>
  <c r="AB3704" i="2"/>
  <c r="AB3703" i="2"/>
  <c r="AB3702" i="2"/>
  <c r="AB3701" i="2"/>
  <c r="AB3700" i="2"/>
  <c r="AB3699" i="2"/>
  <c r="AB3698" i="2"/>
  <c r="AB3697" i="2"/>
  <c r="AB3696" i="2"/>
  <c r="AB3695" i="2"/>
  <c r="AB3694" i="2"/>
  <c r="AB3693" i="2"/>
  <c r="AB3692" i="2"/>
  <c r="AB3691" i="2"/>
  <c r="AB3690" i="2"/>
  <c r="AB3689" i="2"/>
  <c r="AB3688" i="2"/>
  <c r="AB3687" i="2"/>
  <c r="AB3686" i="2"/>
  <c r="AB3685" i="2"/>
  <c r="AB3684" i="2"/>
  <c r="AB3683" i="2"/>
  <c r="AB3682" i="2"/>
  <c r="AB3681" i="2"/>
  <c r="AB3680" i="2"/>
  <c r="AB3679" i="2"/>
  <c r="AB3678" i="2"/>
  <c r="AB3677" i="2"/>
  <c r="AB3676" i="2"/>
  <c r="AB3675" i="2"/>
  <c r="AB3674" i="2"/>
  <c r="AB3673" i="2"/>
  <c r="AB3672" i="2"/>
  <c r="AB3671" i="2"/>
  <c r="AB3670" i="2"/>
  <c r="AB3669" i="2"/>
  <c r="AB3668" i="2"/>
  <c r="AB3667" i="2"/>
  <c r="AB3666" i="2"/>
  <c r="AB3665" i="2"/>
  <c r="AB3664" i="2"/>
  <c r="AB3663" i="2"/>
  <c r="AB3662" i="2"/>
  <c r="AB3661" i="2"/>
  <c r="AB3660" i="2"/>
  <c r="AB3659" i="2"/>
  <c r="AB3658" i="2"/>
  <c r="AB3657" i="2"/>
  <c r="AB3656" i="2"/>
  <c r="AB3655" i="2"/>
  <c r="AB3654" i="2"/>
  <c r="AB3653" i="2"/>
  <c r="AB3652" i="2"/>
  <c r="AB3651" i="2"/>
  <c r="AB3650" i="2"/>
  <c r="AB3649" i="2"/>
  <c r="AB3648" i="2"/>
  <c r="AB3647" i="2"/>
  <c r="AB3646" i="2"/>
  <c r="AB3645" i="2"/>
  <c r="AB3644" i="2"/>
  <c r="AB3643" i="2"/>
  <c r="AB3642" i="2"/>
  <c r="AB3641" i="2"/>
  <c r="AB3640" i="2"/>
  <c r="AB3639" i="2"/>
  <c r="AB3638" i="2"/>
  <c r="AB3637" i="2"/>
  <c r="AB3636" i="2"/>
  <c r="AB3635" i="2"/>
  <c r="AB3634" i="2"/>
  <c r="AB3633" i="2"/>
  <c r="AB3632" i="2"/>
  <c r="AB3631" i="2"/>
  <c r="AB3630" i="2"/>
  <c r="AB3629" i="2"/>
  <c r="AB3628" i="2"/>
  <c r="AB3627" i="2"/>
  <c r="AB3626" i="2"/>
  <c r="AB3625" i="2"/>
  <c r="AB3624" i="2"/>
  <c r="AB3623" i="2"/>
  <c r="AB3622" i="2"/>
  <c r="AB3621" i="2"/>
  <c r="AB3620" i="2"/>
  <c r="AB3619" i="2"/>
  <c r="AB3618" i="2"/>
  <c r="AB3617" i="2"/>
  <c r="AB3616" i="2"/>
  <c r="AB3615" i="2"/>
  <c r="AB3614" i="2"/>
  <c r="AB3613" i="2"/>
  <c r="AB3612" i="2"/>
  <c r="AB3611" i="2"/>
  <c r="AB3610" i="2"/>
  <c r="AB3609" i="2"/>
  <c r="AB3608" i="2"/>
  <c r="AB3607" i="2"/>
  <c r="AB3606" i="2"/>
  <c r="AB3605" i="2"/>
  <c r="AB3604" i="2"/>
  <c r="AB3603" i="2"/>
  <c r="AB3602" i="2"/>
  <c r="AB3601" i="2"/>
  <c r="AB3600" i="2"/>
  <c r="AB3599" i="2"/>
  <c r="AB3598" i="2"/>
  <c r="AB3597" i="2"/>
  <c r="AB3596" i="2"/>
  <c r="AB3595" i="2"/>
  <c r="AB3594" i="2"/>
  <c r="AB3593" i="2"/>
  <c r="AB3592" i="2"/>
  <c r="AB3591" i="2"/>
  <c r="AB3590" i="2"/>
  <c r="AB3589" i="2"/>
  <c r="AB3588" i="2"/>
  <c r="AB3587" i="2"/>
  <c r="AB3586" i="2"/>
  <c r="AB3585" i="2"/>
  <c r="AB3584" i="2"/>
  <c r="AB3583" i="2"/>
  <c r="AB3582" i="2"/>
  <c r="AB3581" i="2"/>
  <c r="AB3580" i="2"/>
  <c r="AB3579" i="2"/>
  <c r="AB3578" i="2"/>
  <c r="AB3577" i="2"/>
  <c r="AB3576" i="2"/>
  <c r="AB3575" i="2"/>
  <c r="AB3574" i="2"/>
  <c r="AB3573" i="2"/>
  <c r="AB3572" i="2"/>
  <c r="AB3571" i="2"/>
  <c r="AB3570" i="2"/>
  <c r="AB3569" i="2"/>
  <c r="AB3568" i="2"/>
  <c r="AB3567" i="2"/>
  <c r="AB3566" i="2"/>
  <c r="AB3565" i="2"/>
  <c r="AB3564" i="2"/>
  <c r="AB3563" i="2"/>
  <c r="AB3562" i="2"/>
  <c r="AB3561" i="2"/>
  <c r="AB3560" i="2"/>
  <c r="AB3559" i="2"/>
  <c r="AB3558" i="2"/>
  <c r="AB3557" i="2"/>
  <c r="AB3556" i="2"/>
  <c r="AB3555" i="2"/>
  <c r="AB3554" i="2"/>
  <c r="AB3553" i="2"/>
  <c r="AB3552" i="2"/>
  <c r="AB3551" i="2"/>
  <c r="AB3550" i="2"/>
  <c r="AB3549" i="2"/>
  <c r="AB3548" i="2"/>
  <c r="AB3547" i="2"/>
  <c r="AB3546" i="2"/>
  <c r="AB3545" i="2"/>
  <c r="AB3544" i="2"/>
  <c r="AB3543" i="2"/>
  <c r="AB3542" i="2"/>
  <c r="AB3541" i="2"/>
  <c r="AB3540" i="2"/>
  <c r="AB3539" i="2"/>
  <c r="AB3538" i="2"/>
  <c r="AB3537" i="2"/>
  <c r="AB3536" i="2"/>
  <c r="AB3535" i="2"/>
  <c r="AB3534" i="2"/>
  <c r="AB3533" i="2"/>
  <c r="AB3532" i="2"/>
  <c r="AB3531" i="2"/>
  <c r="AB3530" i="2"/>
  <c r="AB3529" i="2"/>
  <c r="AB3528" i="2"/>
  <c r="AB3527" i="2"/>
  <c r="AB3526" i="2"/>
  <c r="AB3525" i="2"/>
  <c r="AB3524" i="2"/>
  <c r="AB3523" i="2"/>
  <c r="AB3522" i="2"/>
  <c r="AB3521" i="2"/>
  <c r="AB3520" i="2"/>
  <c r="AB3519" i="2"/>
  <c r="AB3518" i="2"/>
  <c r="AB3517" i="2"/>
  <c r="AB3516" i="2"/>
  <c r="AB3515" i="2"/>
  <c r="AB3514" i="2"/>
  <c r="AB3513" i="2"/>
  <c r="AB3512" i="2"/>
  <c r="AB3511" i="2"/>
  <c r="AB3510" i="2"/>
  <c r="AB3509" i="2"/>
  <c r="AB3508" i="2"/>
  <c r="AB3507" i="2"/>
  <c r="AB3506" i="2"/>
  <c r="AB3505" i="2"/>
  <c r="AB3504" i="2"/>
  <c r="AB3503" i="2"/>
  <c r="AB3502" i="2"/>
  <c r="AB3501" i="2"/>
  <c r="AB3500" i="2"/>
  <c r="AB3499" i="2"/>
  <c r="AB3498" i="2"/>
  <c r="AB3497" i="2"/>
  <c r="AB3496" i="2"/>
  <c r="AB3495" i="2"/>
  <c r="AB3494" i="2"/>
  <c r="AB3493" i="2"/>
  <c r="AB3492" i="2"/>
  <c r="AB3491" i="2"/>
  <c r="AB3490" i="2"/>
  <c r="AB3489" i="2"/>
  <c r="AB3488" i="2"/>
  <c r="AB3487" i="2"/>
  <c r="AB3486" i="2"/>
  <c r="AB3485" i="2"/>
  <c r="AB3484" i="2"/>
  <c r="AB3483" i="2"/>
  <c r="AB3482" i="2"/>
  <c r="AB3481" i="2"/>
  <c r="AB3480" i="2"/>
  <c r="AB3479" i="2"/>
  <c r="AB3478" i="2"/>
  <c r="AB3477" i="2"/>
  <c r="AB3476" i="2"/>
  <c r="AB3475" i="2"/>
  <c r="AB3474" i="2"/>
  <c r="AB3473" i="2"/>
  <c r="AB3472" i="2"/>
  <c r="AB3471" i="2"/>
  <c r="AB3470" i="2"/>
  <c r="AB3469" i="2"/>
  <c r="AB3468" i="2"/>
  <c r="AB3467" i="2"/>
  <c r="AB3466" i="2"/>
  <c r="AB3465" i="2"/>
  <c r="AB3464" i="2"/>
  <c r="AB3463" i="2"/>
  <c r="AB3462" i="2"/>
  <c r="AB3461" i="2"/>
  <c r="AB3460" i="2"/>
  <c r="AB3459" i="2"/>
  <c r="AB3458" i="2"/>
  <c r="AB3457" i="2"/>
  <c r="AB3456" i="2"/>
  <c r="AB3455" i="2"/>
  <c r="AB3454" i="2"/>
  <c r="AB3453" i="2"/>
  <c r="AB3452" i="2"/>
  <c r="AB3451" i="2"/>
  <c r="AB3450" i="2"/>
  <c r="AB3449" i="2"/>
  <c r="AB3448" i="2"/>
  <c r="AB3447" i="2"/>
  <c r="AB3446" i="2"/>
  <c r="AB3445" i="2"/>
  <c r="AB3444" i="2"/>
  <c r="AB3443" i="2"/>
  <c r="AB3442" i="2"/>
  <c r="AB3441" i="2"/>
  <c r="AB3440" i="2"/>
  <c r="AB3439" i="2"/>
  <c r="AB3438" i="2"/>
  <c r="AB3437" i="2"/>
  <c r="AB3436" i="2"/>
  <c r="AB3435" i="2"/>
  <c r="AB3434" i="2"/>
  <c r="AB3433" i="2"/>
  <c r="AB3432" i="2"/>
  <c r="AB3431" i="2"/>
  <c r="AB3430" i="2"/>
  <c r="AB3429" i="2"/>
  <c r="AB3428" i="2"/>
  <c r="AB3427" i="2"/>
  <c r="AB3426" i="2"/>
  <c r="AB3425" i="2"/>
  <c r="AB3424" i="2"/>
  <c r="AB3423" i="2"/>
  <c r="AB3422" i="2"/>
  <c r="AB3421" i="2"/>
  <c r="AB3420" i="2"/>
  <c r="AB3419" i="2"/>
  <c r="AB3418" i="2"/>
  <c r="AB3417" i="2"/>
  <c r="AB3416" i="2"/>
  <c r="AB3415" i="2"/>
  <c r="AB3414" i="2"/>
  <c r="AB3413" i="2"/>
  <c r="AB3412" i="2"/>
  <c r="AB3411" i="2"/>
  <c r="AB3410" i="2"/>
  <c r="AB3409" i="2"/>
  <c r="AB3408" i="2"/>
  <c r="AB3407" i="2"/>
  <c r="AB3406" i="2"/>
  <c r="AB3405" i="2"/>
  <c r="AB3404" i="2"/>
  <c r="AB3403" i="2"/>
  <c r="AB3402" i="2"/>
  <c r="AB3401" i="2"/>
  <c r="AB3400" i="2"/>
  <c r="AB3399" i="2"/>
  <c r="AB3398" i="2"/>
  <c r="AB3397" i="2"/>
  <c r="AB3396" i="2"/>
  <c r="AB3395" i="2"/>
  <c r="AB3394" i="2"/>
  <c r="AB3393" i="2"/>
  <c r="AB3392" i="2"/>
  <c r="AB3391" i="2"/>
  <c r="AB3390" i="2"/>
  <c r="AB3389" i="2"/>
  <c r="AB3388" i="2"/>
  <c r="AB3387" i="2"/>
  <c r="AB3386" i="2"/>
  <c r="AB3385" i="2"/>
  <c r="AB3384" i="2"/>
  <c r="AB3383" i="2"/>
  <c r="AB3382" i="2"/>
  <c r="AB3381" i="2"/>
  <c r="AB3380" i="2"/>
  <c r="AB3379" i="2"/>
  <c r="AB3378" i="2"/>
  <c r="AB3377" i="2"/>
  <c r="AB3376" i="2"/>
  <c r="AB3375" i="2"/>
  <c r="AB3374" i="2"/>
  <c r="AB3373" i="2"/>
  <c r="AB3372" i="2"/>
  <c r="AB3371" i="2"/>
  <c r="AB3370" i="2"/>
  <c r="AB3369" i="2"/>
  <c r="AB3368" i="2"/>
  <c r="AB3367" i="2"/>
  <c r="AB3366" i="2"/>
  <c r="AB3365" i="2"/>
  <c r="AB3364" i="2"/>
  <c r="AB3363" i="2"/>
  <c r="AB3362" i="2"/>
  <c r="AB3361" i="2"/>
  <c r="AB3360" i="2"/>
  <c r="AB3359" i="2"/>
  <c r="AB3358" i="2"/>
  <c r="AB3357" i="2"/>
  <c r="AB3356" i="2"/>
  <c r="AB3355" i="2"/>
  <c r="AB3354" i="2"/>
  <c r="AB3353" i="2"/>
  <c r="AB3352" i="2"/>
  <c r="AB3351" i="2"/>
  <c r="AB3350" i="2"/>
  <c r="AB3349" i="2"/>
  <c r="AB3348" i="2"/>
  <c r="AB3347" i="2"/>
  <c r="AB3346" i="2"/>
  <c r="AB3345" i="2"/>
  <c r="AB3344" i="2"/>
  <c r="AB3343" i="2"/>
  <c r="AB3342" i="2"/>
  <c r="AB3341" i="2"/>
  <c r="AB3340" i="2"/>
  <c r="AB3339" i="2"/>
  <c r="AB3338" i="2"/>
  <c r="AB3337" i="2"/>
  <c r="AB3336" i="2"/>
  <c r="AB3335" i="2"/>
  <c r="AB3334" i="2"/>
  <c r="AB3333" i="2"/>
  <c r="AB3332" i="2"/>
  <c r="AB3331" i="2"/>
  <c r="AB3330" i="2"/>
  <c r="AB3329" i="2"/>
  <c r="AB3328" i="2"/>
  <c r="AB3327" i="2"/>
  <c r="AB3326" i="2"/>
  <c r="AB3325" i="2"/>
  <c r="AB3324" i="2"/>
  <c r="AB3323" i="2"/>
  <c r="AB3322" i="2"/>
  <c r="AB3321" i="2"/>
  <c r="AB3320" i="2"/>
  <c r="AB3319" i="2"/>
  <c r="AB3318" i="2"/>
  <c r="AB3317" i="2"/>
  <c r="AB3316" i="2"/>
  <c r="AB3315" i="2"/>
  <c r="AB3314" i="2"/>
  <c r="AB3313" i="2"/>
  <c r="AB3312" i="2"/>
  <c r="AB3311" i="2"/>
  <c r="AB3310" i="2"/>
  <c r="AB3309" i="2"/>
  <c r="AB3308" i="2"/>
  <c r="AB3307" i="2"/>
  <c r="AB3306" i="2"/>
  <c r="AB3305" i="2"/>
  <c r="AB3304" i="2"/>
  <c r="AB3303" i="2"/>
  <c r="AB3302" i="2"/>
  <c r="AB3301" i="2"/>
  <c r="AB3300" i="2"/>
  <c r="AB3299" i="2"/>
  <c r="AB3298" i="2"/>
  <c r="AB3297" i="2"/>
  <c r="AB3296" i="2"/>
  <c r="AB3295" i="2"/>
  <c r="AB3294" i="2"/>
  <c r="AB3293" i="2"/>
  <c r="AB3292" i="2"/>
  <c r="AB3291" i="2"/>
  <c r="AB3290" i="2"/>
  <c r="AB3289" i="2"/>
  <c r="AB3288" i="2"/>
  <c r="AB3287" i="2"/>
  <c r="AB3286" i="2"/>
  <c r="AB3285" i="2"/>
  <c r="AB3284" i="2"/>
  <c r="AB3283" i="2"/>
  <c r="AB3282" i="2"/>
  <c r="AB3281" i="2"/>
  <c r="AB3280" i="2"/>
  <c r="AB3279" i="2"/>
  <c r="AB3278" i="2"/>
  <c r="AB3277" i="2"/>
  <c r="AB3276" i="2"/>
  <c r="AB3275" i="2"/>
  <c r="AB3274" i="2"/>
  <c r="AB3273" i="2"/>
  <c r="AB3272" i="2"/>
  <c r="AB3271" i="2"/>
  <c r="AB3270" i="2"/>
  <c r="AB3269" i="2"/>
  <c r="AB3268" i="2"/>
  <c r="AB3267" i="2"/>
  <c r="AB3266" i="2"/>
  <c r="AB3265" i="2"/>
  <c r="AB3264" i="2"/>
  <c r="AB3263" i="2"/>
  <c r="AB3262" i="2"/>
  <c r="AB3261" i="2"/>
  <c r="AB3260" i="2"/>
  <c r="AB3259" i="2"/>
  <c r="AB3258" i="2"/>
  <c r="AB3257" i="2"/>
  <c r="AB3256" i="2"/>
  <c r="AB3255" i="2"/>
  <c r="AB3254" i="2"/>
  <c r="AB3253" i="2"/>
  <c r="AB3252" i="2"/>
  <c r="AB3251" i="2"/>
  <c r="AB3250" i="2"/>
  <c r="AB3249" i="2"/>
  <c r="AB3248" i="2"/>
  <c r="AB3247" i="2"/>
  <c r="AB3246" i="2"/>
  <c r="AB3245" i="2"/>
  <c r="AB3244" i="2"/>
  <c r="AB3243" i="2"/>
  <c r="AB3242" i="2"/>
  <c r="AB3241" i="2"/>
  <c r="AB3240" i="2"/>
  <c r="AB3239" i="2"/>
  <c r="AB3238" i="2"/>
  <c r="AB3237" i="2"/>
  <c r="AB3236" i="2"/>
  <c r="AB3235" i="2"/>
  <c r="AB3234" i="2"/>
  <c r="AB3233" i="2"/>
  <c r="AB3232" i="2"/>
  <c r="AB3231" i="2"/>
  <c r="AB3230" i="2"/>
  <c r="AB3229" i="2"/>
  <c r="AB3228" i="2"/>
  <c r="AB3227" i="2"/>
  <c r="AB3226" i="2"/>
  <c r="AB3225" i="2"/>
  <c r="AB3224" i="2"/>
  <c r="AB3223" i="2"/>
  <c r="AB3222" i="2"/>
  <c r="AB3221" i="2"/>
  <c r="AB3220" i="2"/>
  <c r="AB3219" i="2"/>
  <c r="AB3218" i="2"/>
  <c r="AB3217" i="2"/>
  <c r="AB3216" i="2"/>
  <c r="AB3215" i="2"/>
  <c r="AB3214" i="2"/>
  <c r="AB3213" i="2"/>
  <c r="AB3212" i="2"/>
  <c r="AB3211" i="2"/>
  <c r="AB3210" i="2"/>
  <c r="AB3209" i="2"/>
  <c r="AB3208" i="2"/>
  <c r="AB3207" i="2"/>
  <c r="AB3206" i="2"/>
  <c r="AB3205" i="2"/>
  <c r="AB3204" i="2"/>
  <c r="AB3203" i="2"/>
  <c r="AB3202" i="2"/>
  <c r="AB3201" i="2"/>
  <c r="AB3200" i="2"/>
  <c r="AB3199" i="2"/>
  <c r="AB3198" i="2"/>
  <c r="AB3197" i="2"/>
  <c r="AB3196" i="2"/>
  <c r="AB3195" i="2"/>
  <c r="AB3194" i="2"/>
  <c r="AB3193" i="2"/>
  <c r="AB3192" i="2"/>
  <c r="AB3191" i="2"/>
  <c r="AB3190" i="2"/>
  <c r="AB3189" i="2"/>
  <c r="AB3188" i="2"/>
  <c r="AB3187" i="2"/>
  <c r="AB3186" i="2"/>
  <c r="AB3185" i="2"/>
  <c r="AB3184" i="2"/>
  <c r="AB3183" i="2"/>
  <c r="AB3182" i="2"/>
  <c r="AB3181" i="2"/>
  <c r="AB3180" i="2"/>
  <c r="AB3179" i="2"/>
  <c r="AB3178" i="2"/>
  <c r="AB3177" i="2"/>
  <c r="AB3176" i="2"/>
  <c r="AB3175" i="2"/>
  <c r="AB3174" i="2"/>
  <c r="AB3173" i="2"/>
  <c r="AB3172" i="2"/>
  <c r="AB3171" i="2"/>
  <c r="AB3170" i="2"/>
  <c r="AB3169" i="2"/>
  <c r="AB3168" i="2"/>
  <c r="AB3167" i="2"/>
  <c r="AB3166" i="2"/>
  <c r="AB3165" i="2"/>
  <c r="AB3164" i="2"/>
  <c r="AB3163" i="2"/>
  <c r="AB3162" i="2"/>
  <c r="AB3161" i="2"/>
  <c r="AB3160" i="2"/>
  <c r="AB3159" i="2"/>
  <c r="AB3158" i="2"/>
  <c r="AB3157" i="2"/>
  <c r="AB3156" i="2"/>
  <c r="AB3155" i="2"/>
  <c r="AB3154" i="2"/>
  <c r="AB3153" i="2"/>
  <c r="AB3152" i="2"/>
  <c r="AB3151" i="2"/>
  <c r="AB3150" i="2"/>
  <c r="AB3149" i="2"/>
  <c r="AB3148" i="2"/>
  <c r="AB3147" i="2"/>
  <c r="AB3146" i="2"/>
  <c r="AB3145" i="2"/>
  <c r="AB3144" i="2"/>
  <c r="AB3143" i="2"/>
  <c r="AB3142" i="2"/>
  <c r="AB3141" i="2"/>
  <c r="AB3140" i="2"/>
  <c r="AB3139" i="2"/>
  <c r="AB3138" i="2"/>
  <c r="AB3137" i="2"/>
  <c r="AB3136" i="2"/>
  <c r="AB3135" i="2"/>
  <c r="AB3134" i="2"/>
  <c r="AB3133" i="2"/>
  <c r="AB3132" i="2"/>
  <c r="AB3131" i="2"/>
  <c r="AB3130" i="2"/>
  <c r="AB3129" i="2"/>
  <c r="AB3128" i="2"/>
  <c r="AB3127" i="2"/>
  <c r="AB3126" i="2"/>
  <c r="AB3125" i="2"/>
  <c r="AB3124" i="2"/>
  <c r="AB3123" i="2"/>
  <c r="AB3122" i="2"/>
  <c r="AB3121" i="2"/>
  <c r="AB3120" i="2"/>
  <c r="AB3119" i="2"/>
  <c r="AB3118" i="2"/>
  <c r="AB3117" i="2"/>
  <c r="AB3116" i="2"/>
  <c r="AB3115" i="2"/>
  <c r="AB3114" i="2"/>
  <c r="AB3113" i="2"/>
  <c r="AB3112" i="2"/>
  <c r="AB3111" i="2"/>
  <c r="AB3110" i="2"/>
  <c r="AB3109" i="2"/>
  <c r="AB3108" i="2"/>
  <c r="AB3107" i="2"/>
  <c r="AB3106" i="2"/>
  <c r="AB3105" i="2"/>
  <c r="AB3104" i="2"/>
  <c r="AB3103" i="2"/>
  <c r="AB3102" i="2"/>
  <c r="AB3101" i="2"/>
  <c r="AB3100" i="2"/>
  <c r="AB3099" i="2"/>
  <c r="AB3098" i="2"/>
  <c r="AB3097" i="2"/>
  <c r="AB3096" i="2"/>
  <c r="AB3095" i="2"/>
  <c r="AB3094" i="2"/>
  <c r="AB3093" i="2"/>
  <c r="AB3092" i="2"/>
  <c r="AB3091" i="2"/>
  <c r="AB3090" i="2"/>
  <c r="AB3089" i="2"/>
  <c r="AB3088" i="2"/>
  <c r="AB3087" i="2"/>
  <c r="AB3086" i="2"/>
  <c r="AB3085" i="2"/>
  <c r="AB3084" i="2"/>
  <c r="AB3083" i="2"/>
  <c r="AB3082" i="2"/>
  <c r="AB3081" i="2"/>
  <c r="AB3080" i="2"/>
  <c r="AB3079" i="2"/>
  <c r="AB3078" i="2"/>
  <c r="AB3077" i="2"/>
  <c r="AB3076" i="2"/>
  <c r="AB3075" i="2"/>
  <c r="AB3074" i="2"/>
  <c r="AB3073" i="2"/>
  <c r="AB3072" i="2"/>
  <c r="AB3071" i="2"/>
  <c r="AB3070" i="2"/>
  <c r="AB3069" i="2"/>
  <c r="AB3068" i="2"/>
  <c r="AB3067" i="2"/>
  <c r="AB3066" i="2"/>
  <c r="AB3065" i="2"/>
  <c r="AB3064" i="2"/>
  <c r="AB3063" i="2"/>
  <c r="AB3062" i="2"/>
  <c r="AB3061" i="2"/>
  <c r="AB3060" i="2"/>
  <c r="AB3059" i="2"/>
  <c r="AB3058" i="2"/>
  <c r="AB3057" i="2"/>
  <c r="AB3056" i="2"/>
  <c r="AB3055" i="2"/>
  <c r="AB3054" i="2"/>
  <c r="AB3053" i="2"/>
  <c r="AB3052" i="2"/>
  <c r="AB3051" i="2"/>
  <c r="AB3050" i="2"/>
  <c r="AB3049" i="2"/>
  <c r="AB3048" i="2"/>
  <c r="AB3047" i="2"/>
  <c r="AB3046" i="2"/>
  <c r="AB3045" i="2"/>
  <c r="AB3044" i="2"/>
  <c r="AB3043" i="2"/>
  <c r="AB3042" i="2"/>
  <c r="AB3041" i="2"/>
  <c r="AB3040" i="2"/>
  <c r="AB3039" i="2"/>
  <c r="AB3038" i="2"/>
  <c r="AB3037" i="2"/>
  <c r="AB3036" i="2"/>
  <c r="AB3035" i="2"/>
  <c r="AB3034" i="2"/>
  <c r="AB3033" i="2"/>
  <c r="AB3032" i="2"/>
  <c r="AB3031" i="2"/>
  <c r="AB3030" i="2"/>
  <c r="AB3029" i="2"/>
  <c r="AB3028" i="2"/>
  <c r="AB3027" i="2"/>
  <c r="AB3026" i="2"/>
  <c r="AB3025" i="2"/>
  <c r="AB3024" i="2"/>
  <c r="AB3023" i="2"/>
  <c r="AB3022" i="2"/>
  <c r="AB3021" i="2"/>
  <c r="AB3020" i="2"/>
  <c r="AB3019" i="2"/>
  <c r="AB3018" i="2"/>
  <c r="AB3017" i="2"/>
  <c r="AB3016" i="2"/>
  <c r="AB3015" i="2"/>
  <c r="AB3014" i="2"/>
  <c r="AB3013" i="2"/>
  <c r="AB3012" i="2"/>
  <c r="AB3011" i="2"/>
  <c r="AB3010" i="2"/>
  <c r="AB3009" i="2"/>
  <c r="AB3008" i="2"/>
  <c r="AB3007" i="2"/>
  <c r="AB3006" i="2"/>
  <c r="AB3005" i="2"/>
  <c r="AB3004" i="2"/>
  <c r="AB3003" i="2"/>
  <c r="AB3002" i="2"/>
  <c r="AB3001" i="2"/>
  <c r="AB3000" i="2"/>
  <c r="AB2999" i="2"/>
  <c r="AB2998" i="2"/>
  <c r="AB2997" i="2"/>
  <c r="AB2996" i="2"/>
  <c r="AB2995" i="2"/>
  <c r="AB2994" i="2"/>
  <c r="AB2993" i="2"/>
  <c r="AB2992" i="2"/>
  <c r="AB2991" i="2"/>
  <c r="AB2990" i="2"/>
  <c r="AB2989" i="2"/>
  <c r="AB2988" i="2"/>
  <c r="AB2987" i="2"/>
  <c r="AB2986" i="2"/>
  <c r="AB2985" i="2"/>
  <c r="AB2984" i="2"/>
  <c r="AB2983" i="2"/>
  <c r="AB2982" i="2"/>
  <c r="AB2981" i="2"/>
  <c r="AB2980" i="2"/>
  <c r="AB2979" i="2"/>
  <c r="AB2978" i="2"/>
  <c r="AB2977" i="2"/>
  <c r="AB2976" i="2"/>
  <c r="AB2975" i="2"/>
  <c r="AB2974" i="2"/>
  <c r="AB2973" i="2"/>
  <c r="AB2972" i="2"/>
  <c r="AB2971" i="2"/>
  <c r="AB2970" i="2"/>
  <c r="AB2969" i="2"/>
  <c r="AB2968" i="2"/>
  <c r="AB2967" i="2"/>
  <c r="AB2966" i="2"/>
  <c r="AB2965" i="2"/>
  <c r="AB2964" i="2"/>
  <c r="AB2963" i="2"/>
  <c r="AB2962" i="2"/>
  <c r="AB2961" i="2"/>
  <c r="AB2960" i="2"/>
  <c r="AB2959" i="2"/>
  <c r="AB2958" i="2"/>
  <c r="AB2957" i="2"/>
  <c r="AB2956" i="2"/>
  <c r="AB2955" i="2"/>
  <c r="AB2954" i="2"/>
  <c r="AB2953" i="2"/>
  <c r="AB2952" i="2"/>
  <c r="AB2951" i="2"/>
  <c r="AB2950" i="2"/>
  <c r="AB2949" i="2"/>
  <c r="AB2948" i="2"/>
  <c r="AB2947" i="2"/>
  <c r="AB2946" i="2"/>
  <c r="AB2945" i="2"/>
  <c r="AB2944" i="2"/>
  <c r="AB2943" i="2"/>
  <c r="AB2942" i="2"/>
  <c r="AB2941" i="2"/>
  <c r="AB2940" i="2"/>
  <c r="AB2939" i="2"/>
  <c r="AB2938" i="2"/>
  <c r="AB2937" i="2"/>
  <c r="AB2936" i="2"/>
  <c r="AB2935" i="2"/>
  <c r="AB2934" i="2"/>
  <c r="AB2933" i="2"/>
  <c r="AB2932" i="2"/>
  <c r="AB2931" i="2"/>
  <c r="AB2930" i="2"/>
  <c r="AB2929" i="2"/>
  <c r="AB2928" i="2"/>
  <c r="AB2927" i="2"/>
  <c r="AB2926" i="2"/>
  <c r="AB2925" i="2"/>
  <c r="AB2924" i="2"/>
  <c r="AB2923" i="2"/>
  <c r="AB2922" i="2"/>
  <c r="AB2921" i="2"/>
  <c r="AB2920" i="2"/>
  <c r="AB2919" i="2"/>
  <c r="AB2918" i="2"/>
  <c r="AB2917" i="2"/>
  <c r="AB2916" i="2"/>
  <c r="AB2915" i="2"/>
  <c r="AB2914" i="2"/>
  <c r="AB2913" i="2"/>
  <c r="AB2912" i="2"/>
  <c r="AB2911" i="2"/>
  <c r="AB2910" i="2"/>
  <c r="AB2909" i="2"/>
  <c r="AB2908" i="2"/>
  <c r="AB2907" i="2"/>
  <c r="AB2906" i="2"/>
  <c r="AB2905" i="2"/>
  <c r="AB2904" i="2"/>
  <c r="AB2903" i="2"/>
  <c r="AB2902" i="2"/>
  <c r="AB2901" i="2"/>
  <c r="AB2900" i="2"/>
  <c r="AB2899" i="2"/>
  <c r="AB2898" i="2"/>
  <c r="AB2897" i="2"/>
  <c r="AB2896" i="2"/>
  <c r="AB2895" i="2"/>
  <c r="AB2894" i="2"/>
  <c r="AB2893" i="2"/>
  <c r="AB2892" i="2"/>
  <c r="AB2891" i="2"/>
  <c r="AB2890" i="2"/>
  <c r="AB2889" i="2"/>
  <c r="AB2888" i="2"/>
  <c r="AB2887" i="2"/>
  <c r="AB2886" i="2"/>
  <c r="AB2885" i="2"/>
  <c r="AB2884" i="2"/>
  <c r="AB2883" i="2"/>
  <c r="AB2882" i="2"/>
  <c r="AB2881" i="2"/>
  <c r="AB2880" i="2"/>
  <c r="AB2879" i="2"/>
  <c r="AB2878" i="2"/>
  <c r="AB2877" i="2"/>
  <c r="AB2876" i="2"/>
  <c r="AB2875" i="2"/>
  <c r="AB2874" i="2"/>
  <c r="AB2873" i="2"/>
  <c r="AB2872" i="2"/>
  <c r="AB2871" i="2"/>
  <c r="AB2870" i="2"/>
  <c r="AB2869" i="2"/>
  <c r="AB2868" i="2"/>
  <c r="AB2867" i="2"/>
  <c r="AB2866" i="2"/>
  <c r="AB2865" i="2"/>
  <c r="AB2864" i="2"/>
  <c r="AB2863" i="2"/>
  <c r="AB2862" i="2"/>
  <c r="AB2861" i="2"/>
  <c r="AB2860" i="2"/>
  <c r="AB2859" i="2"/>
  <c r="AB2858" i="2"/>
  <c r="AB2857" i="2"/>
  <c r="AB2856" i="2"/>
  <c r="AB2855" i="2"/>
  <c r="AB2854" i="2"/>
  <c r="AB2853" i="2"/>
  <c r="AB2852" i="2"/>
  <c r="AB2851" i="2"/>
  <c r="AB2850" i="2"/>
  <c r="AB2849" i="2"/>
  <c r="AB2848" i="2"/>
  <c r="AB2847" i="2"/>
  <c r="AB2846" i="2"/>
  <c r="AB2845" i="2"/>
  <c r="AB2844" i="2"/>
  <c r="AB2843" i="2"/>
  <c r="AB2842" i="2"/>
  <c r="AB2841" i="2"/>
  <c r="AB2840" i="2"/>
  <c r="AB2839" i="2"/>
  <c r="AB2838" i="2"/>
  <c r="AB2837" i="2"/>
  <c r="AB2836" i="2"/>
  <c r="AB2835" i="2"/>
  <c r="AB2834" i="2"/>
  <c r="AB2833" i="2"/>
  <c r="AB2832" i="2"/>
  <c r="AB2831" i="2"/>
  <c r="AB2830" i="2"/>
  <c r="AB2829" i="2"/>
  <c r="AB2828" i="2"/>
  <c r="AB2827" i="2"/>
  <c r="AB2826" i="2"/>
  <c r="AB2825" i="2"/>
  <c r="AB2824" i="2"/>
  <c r="AB2823" i="2"/>
  <c r="AB2822" i="2"/>
  <c r="AB2821" i="2"/>
  <c r="AB2820" i="2"/>
  <c r="AB2819" i="2"/>
  <c r="AB2818" i="2"/>
  <c r="AB2817" i="2"/>
  <c r="AB2816" i="2"/>
  <c r="AB2815" i="2"/>
  <c r="AB2814" i="2"/>
  <c r="AB2813" i="2"/>
  <c r="AB2812" i="2"/>
  <c r="AB2811" i="2"/>
  <c r="AB2810" i="2"/>
  <c r="AB2809" i="2"/>
  <c r="AB2808" i="2"/>
  <c r="AB2807" i="2"/>
  <c r="AB2806" i="2"/>
  <c r="AB2805" i="2"/>
  <c r="AB2804" i="2"/>
  <c r="AB2803" i="2"/>
  <c r="AB2802" i="2"/>
  <c r="AB2801" i="2"/>
  <c r="AB2800" i="2"/>
  <c r="AB2799" i="2"/>
  <c r="AB2798" i="2"/>
  <c r="AB2797" i="2"/>
  <c r="AB2796" i="2"/>
  <c r="AB2795" i="2"/>
  <c r="AB2794" i="2"/>
  <c r="AB2793" i="2"/>
  <c r="AB2792" i="2"/>
  <c r="AB2791" i="2"/>
  <c r="AB2790" i="2"/>
  <c r="AB2789" i="2"/>
  <c r="AB2788" i="2"/>
  <c r="AB2787" i="2"/>
  <c r="AB2786" i="2"/>
  <c r="AB2785" i="2"/>
  <c r="AB2784" i="2"/>
  <c r="AB2783" i="2"/>
  <c r="AB2782" i="2"/>
  <c r="AB2781" i="2"/>
  <c r="AB2780" i="2"/>
  <c r="AB2779" i="2"/>
  <c r="AB2778" i="2"/>
  <c r="AB2777" i="2"/>
  <c r="AB2776" i="2"/>
  <c r="AB2775" i="2"/>
  <c r="AB2774" i="2"/>
  <c r="AB2773" i="2"/>
  <c r="AB2772" i="2"/>
  <c r="AB2771" i="2"/>
  <c r="AB2770" i="2"/>
  <c r="AB2769" i="2"/>
  <c r="AB2768" i="2"/>
  <c r="AB2767" i="2"/>
  <c r="AB2766" i="2"/>
  <c r="AB2765" i="2"/>
  <c r="AB2764" i="2"/>
  <c r="AB2763" i="2"/>
  <c r="AB2762" i="2"/>
  <c r="AB2761" i="2"/>
  <c r="AB2760" i="2"/>
  <c r="AB2759" i="2"/>
  <c r="AB2758" i="2"/>
  <c r="AB2757" i="2"/>
  <c r="AB2756" i="2"/>
  <c r="AB2755" i="2"/>
  <c r="AB2754" i="2"/>
  <c r="AB2753" i="2"/>
  <c r="AB2752" i="2"/>
  <c r="AB2751" i="2"/>
  <c r="AB2750" i="2"/>
  <c r="AB2749" i="2"/>
  <c r="AB2748" i="2"/>
  <c r="AB2747" i="2"/>
  <c r="AB2746" i="2"/>
  <c r="AB2745" i="2"/>
  <c r="AB2744" i="2"/>
  <c r="AB2743" i="2"/>
  <c r="AB2742" i="2"/>
  <c r="AB2741" i="2"/>
  <c r="AB2740" i="2"/>
  <c r="AB2739" i="2"/>
  <c r="AB2738" i="2"/>
  <c r="AB2737" i="2"/>
  <c r="AB2736" i="2"/>
  <c r="AB2735" i="2"/>
  <c r="AB2734" i="2"/>
  <c r="AB2733" i="2"/>
  <c r="AB2732" i="2"/>
  <c r="AB2731" i="2"/>
  <c r="AB2730" i="2"/>
  <c r="AB2729" i="2"/>
  <c r="AB2728" i="2"/>
  <c r="AB2727" i="2"/>
  <c r="AB2726" i="2"/>
  <c r="AB2725" i="2"/>
  <c r="AB2724" i="2"/>
  <c r="AB2723" i="2"/>
  <c r="AB2722" i="2"/>
  <c r="AB2721" i="2"/>
  <c r="AB2720" i="2"/>
  <c r="AB2719" i="2"/>
  <c r="AB2718" i="2"/>
  <c r="AB2717" i="2"/>
  <c r="AB2716" i="2"/>
  <c r="AB2715" i="2"/>
  <c r="AB2714" i="2"/>
  <c r="AB2713" i="2"/>
  <c r="AB2712" i="2"/>
  <c r="AB2711" i="2"/>
  <c r="AB2710" i="2"/>
  <c r="AB2709" i="2"/>
  <c r="AB2708" i="2"/>
  <c r="AB2707" i="2"/>
  <c r="AB2706" i="2"/>
  <c r="AB2705" i="2"/>
  <c r="AB2704" i="2"/>
  <c r="AB2703" i="2"/>
  <c r="AB2702" i="2"/>
  <c r="AB2701" i="2"/>
  <c r="AB2700" i="2"/>
  <c r="AB2699" i="2"/>
  <c r="AB2698" i="2"/>
  <c r="AB2697" i="2"/>
  <c r="AB2696" i="2"/>
  <c r="AB2695" i="2"/>
  <c r="AB2694" i="2"/>
  <c r="AB2693" i="2"/>
  <c r="AB2692" i="2"/>
  <c r="AB2691" i="2"/>
  <c r="AB2690" i="2"/>
  <c r="AB2689" i="2"/>
  <c r="AB2688" i="2"/>
  <c r="AB2687" i="2"/>
  <c r="AB2686" i="2"/>
  <c r="AB2685" i="2"/>
  <c r="AB2684" i="2"/>
  <c r="AB2683" i="2"/>
  <c r="AB2682" i="2"/>
  <c r="AB2681" i="2"/>
  <c r="AB2680" i="2"/>
  <c r="AB2679" i="2"/>
  <c r="AB2678" i="2"/>
  <c r="AB2677" i="2"/>
  <c r="AB2676" i="2"/>
  <c r="AB2675" i="2"/>
  <c r="AB2674" i="2"/>
  <c r="AB2673" i="2"/>
  <c r="AB2672" i="2"/>
  <c r="AB2671" i="2"/>
  <c r="AB2670" i="2"/>
  <c r="AB2669" i="2"/>
  <c r="AB2668" i="2"/>
  <c r="AB2667" i="2"/>
  <c r="AB2666" i="2"/>
  <c r="AB2665" i="2"/>
  <c r="AB2664" i="2"/>
  <c r="AB2663" i="2"/>
  <c r="AB2662" i="2"/>
  <c r="AB2661" i="2"/>
  <c r="AB2660" i="2"/>
  <c r="AB2659" i="2"/>
  <c r="AB2658" i="2"/>
  <c r="AB2657" i="2"/>
  <c r="AB2656" i="2"/>
  <c r="AB2655" i="2"/>
  <c r="AB2654" i="2"/>
  <c r="AB2653" i="2"/>
  <c r="AB2652" i="2"/>
  <c r="AB2651" i="2"/>
  <c r="AB2650" i="2"/>
  <c r="AB2649" i="2"/>
  <c r="AB2648" i="2"/>
  <c r="AB2647" i="2"/>
  <c r="AB2646" i="2"/>
  <c r="AB2645" i="2"/>
  <c r="AB2644" i="2"/>
  <c r="AB2643" i="2"/>
  <c r="AB2642" i="2"/>
  <c r="AB2641" i="2"/>
  <c r="AB2640" i="2"/>
  <c r="AB2639" i="2"/>
  <c r="AB2638" i="2"/>
  <c r="AB2637" i="2"/>
  <c r="AB2636" i="2"/>
  <c r="AB2635" i="2"/>
  <c r="AB2634" i="2"/>
  <c r="AB2633" i="2"/>
  <c r="AB2632" i="2"/>
  <c r="AB2631" i="2"/>
  <c r="AB2630" i="2"/>
  <c r="AB2629" i="2"/>
  <c r="AB2628" i="2"/>
  <c r="AB2627" i="2"/>
  <c r="AB2626" i="2"/>
  <c r="AB2625" i="2"/>
  <c r="AB2624" i="2"/>
  <c r="AB2623" i="2"/>
  <c r="AB2622" i="2"/>
  <c r="AB2621" i="2"/>
  <c r="AB2620" i="2"/>
  <c r="AB2619" i="2"/>
  <c r="AB2618" i="2"/>
  <c r="AB2617" i="2"/>
  <c r="AB2616" i="2"/>
  <c r="AB2615" i="2"/>
  <c r="AB2614" i="2"/>
  <c r="AB2613" i="2"/>
  <c r="AB2612" i="2"/>
  <c r="AB2611" i="2"/>
  <c r="AB2610" i="2"/>
  <c r="AB2609" i="2"/>
  <c r="AB2608" i="2"/>
  <c r="AB2607" i="2"/>
  <c r="AB2606" i="2"/>
  <c r="AB2605" i="2"/>
  <c r="AB2604" i="2"/>
  <c r="AB2603" i="2"/>
  <c r="AB2602" i="2"/>
  <c r="AB2601" i="2"/>
  <c r="AB2600" i="2"/>
  <c r="AB2599" i="2"/>
  <c r="AB2598" i="2"/>
  <c r="AB2597" i="2"/>
  <c r="AB2596" i="2"/>
  <c r="AB2595" i="2"/>
  <c r="AB2594" i="2"/>
  <c r="AB2593" i="2"/>
  <c r="AB2592" i="2"/>
  <c r="AB2591" i="2"/>
  <c r="AB2590" i="2"/>
  <c r="AB2589" i="2"/>
  <c r="AB2588" i="2"/>
  <c r="AB2587" i="2"/>
  <c r="AB2586" i="2"/>
  <c r="AB2585" i="2"/>
  <c r="AB2584" i="2"/>
  <c r="AB2583" i="2"/>
  <c r="AB2582" i="2"/>
  <c r="AB2581" i="2"/>
  <c r="AB2580" i="2"/>
  <c r="AB2579" i="2"/>
  <c r="AB2578" i="2"/>
  <c r="AB2577" i="2"/>
  <c r="AB2576" i="2"/>
  <c r="AB2575" i="2"/>
  <c r="AB2574" i="2"/>
  <c r="AB2573" i="2"/>
  <c r="AB2572" i="2"/>
  <c r="AB2571" i="2"/>
  <c r="AB2570" i="2"/>
  <c r="AB2569" i="2"/>
  <c r="AB2568" i="2"/>
  <c r="AB2567" i="2"/>
  <c r="AB2566" i="2"/>
  <c r="AB2565" i="2"/>
  <c r="AB2564" i="2"/>
  <c r="AB2563" i="2"/>
  <c r="AB2562" i="2"/>
  <c r="AB2561" i="2"/>
  <c r="AB2560" i="2"/>
  <c r="AB2559" i="2"/>
  <c r="AB2558" i="2"/>
  <c r="AB2557" i="2"/>
  <c r="AB2556" i="2"/>
  <c r="AB2555" i="2"/>
  <c r="AB2554" i="2"/>
  <c r="AB2553" i="2"/>
  <c r="AB2552" i="2"/>
  <c r="AB2551" i="2"/>
  <c r="AB2550" i="2"/>
  <c r="AB2549" i="2"/>
  <c r="AB2548" i="2"/>
  <c r="AB2547" i="2"/>
  <c r="AB2546" i="2"/>
  <c r="AB2545" i="2"/>
  <c r="AB2544" i="2"/>
  <c r="AB2543" i="2"/>
  <c r="AB2542" i="2"/>
  <c r="AB2541" i="2"/>
  <c r="AB2540" i="2"/>
  <c r="AB2539" i="2"/>
  <c r="AB2538" i="2"/>
  <c r="AB2537" i="2"/>
  <c r="AB2536" i="2"/>
  <c r="AB2535" i="2"/>
  <c r="AB2534" i="2"/>
  <c r="AB2533" i="2"/>
  <c r="AB2532" i="2"/>
  <c r="AB2531" i="2"/>
  <c r="AB2530" i="2"/>
  <c r="AB2529" i="2"/>
  <c r="AB2528" i="2"/>
  <c r="AB2527" i="2"/>
  <c r="AB2526" i="2"/>
  <c r="AB2525" i="2"/>
  <c r="AB2524" i="2"/>
  <c r="AB2523" i="2"/>
  <c r="AB2522" i="2"/>
  <c r="AB2521" i="2"/>
  <c r="AB2520" i="2"/>
  <c r="AB2519" i="2"/>
  <c r="AB2518" i="2"/>
  <c r="AB2517" i="2"/>
  <c r="AB2516" i="2"/>
  <c r="AB2515" i="2"/>
  <c r="AB2514" i="2"/>
  <c r="AB2513" i="2"/>
  <c r="AB2512" i="2"/>
  <c r="AB2511" i="2"/>
  <c r="AB2510" i="2"/>
  <c r="AB2509" i="2"/>
  <c r="AB2508" i="2"/>
  <c r="AB2507" i="2"/>
  <c r="AB2506" i="2"/>
  <c r="AB2505" i="2"/>
  <c r="AB2504" i="2"/>
  <c r="AB2503" i="2"/>
  <c r="AB2502" i="2"/>
  <c r="AB2501" i="2"/>
  <c r="AB2500" i="2"/>
  <c r="AB2499" i="2"/>
  <c r="AB2498" i="2"/>
  <c r="AB2497" i="2"/>
  <c r="AB2496" i="2"/>
  <c r="AB2495" i="2"/>
  <c r="AB2494" i="2"/>
  <c r="AB2493" i="2"/>
  <c r="AB2492" i="2"/>
  <c r="AB2491" i="2"/>
  <c r="AB2490" i="2"/>
  <c r="AB2489" i="2"/>
  <c r="AB2488" i="2"/>
  <c r="AB2487" i="2"/>
  <c r="AB2486" i="2"/>
  <c r="AB2485" i="2"/>
  <c r="AB2484" i="2"/>
  <c r="AB2483" i="2"/>
  <c r="AB2482" i="2"/>
  <c r="AB2481" i="2"/>
  <c r="AB2480" i="2"/>
  <c r="AB2479" i="2"/>
  <c r="AB2478" i="2"/>
  <c r="AB2477" i="2"/>
  <c r="AB2476" i="2"/>
  <c r="AB2475" i="2"/>
  <c r="AB2474" i="2"/>
  <c r="AB2473" i="2"/>
  <c r="AB2472" i="2"/>
  <c r="AB2471" i="2"/>
  <c r="AB2470" i="2"/>
  <c r="AB2469" i="2"/>
  <c r="AB2468" i="2"/>
  <c r="AB2467" i="2"/>
  <c r="AB2466" i="2"/>
  <c r="AB2465" i="2"/>
  <c r="AB2464" i="2"/>
  <c r="AB2463" i="2"/>
  <c r="AB2462" i="2"/>
  <c r="AB2461" i="2"/>
  <c r="AB2460" i="2"/>
  <c r="AB2459" i="2"/>
  <c r="AB2458" i="2"/>
  <c r="AB2457" i="2"/>
  <c r="AB2456" i="2"/>
  <c r="AB2455" i="2"/>
  <c r="AB2454" i="2"/>
  <c r="AB2453" i="2"/>
  <c r="AB2452" i="2"/>
  <c r="AB2451" i="2"/>
  <c r="AB2450" i="2"/>
  <c r="AB2449" i="2"/>
  <c r="AB2448" i="2"/>
  <c r="AB2447" i="2"/>
  <c r="AB2446" i="2"/>
  <c r="AB2445" i="2"/>
  <c r="AB2444" i="2"/>
  <c r="AB2443" i="2"/>
  <c r="AB2442" i="2"/>
  <c r="AB2441" i="2"/>
  <c r="AB2440" i="2"/>
  <c r="AB2439" i="2"/>
  <c r="AB2438" i="2"/>
  <c r="AB2437" i="2"/>
  <c r="AB2436" i="2"/>
  <c r="AB2435" i="2"/>
  <c r="AB2434" i="2"/>
  <c r="AB2433" i="2"/>
  <c r="AB2432" i="2"/>
  <c r="AB2431" i="2"/>
  <c r="AB2430" i="2"/>
  <c r="AB2429" i="2"/>
  <c r="AB2428" i="2"/>
  <c r="AB2427" i="2"/>
  <c r="AB2426" i="2"/>
  <c r="AB2425" i="2"/>
  <c r="AB2424" i="2"/>
  <c r="AB2423" i="2"/>
  <c r="AB2422" i="2"/>
  <c r="AB2421" i="2"/>
  <c r="AB2420" i="2"/>
  <c r="AB2419" i="2"/>
  <c r="AB2418" i="2"/>
  <c r="AB2417" i="2"/>
  <c r="AB2416" i="2"/>
  <c r="AB2415" i="2"/>
  <c r="AB2414" i="2"/>
  <c r="AB2413" i="2"/>
  <c r="AB2412" i="2"/>
  <c r="AB2411" i="2"/>
  <c r="AB2410" i="2"/>
  <c r="AB2409" i="2"/>
  <c r="AB2408" i="2"/>
  <c r="AB2407" i="2"/>
  <c r="AB2406" i="2"/>
  <c r="AB2405" i="2"/>
  <c r="AB2404" i="2"/>
  <c r="AB2403" i="2"/>
  <c r="AB2402" i="2"/>
  <c r="AB2401" i="2"/>
  <c r="AB2400" i="2"/>
  <c r="AB2399" i="2"/>
  <c r="AB2398" i="2"/>
  <c r="AB2397" i="2"/>
  <c r="AB2396" i="2"/>
  <c r="AB2395" i="2"/>
  <c r="AB2394" i="2"/>
  <c r="AB2393" i="2"/>
  <c r="AB2392" i="2"/>
  <c r="AB2391" i="2"/>
  <c r="AB2390" i="2"/>
  <c r="AB2389" i="2"/>
  <c r="AB2388" i="2"/>
  <c r="AB2387" i="2"/>
  <c r="AB2386" i="2"/>
  <c r="AB2385" i="2"/>
  <c r="AB2384" i="2"/>
  <c r="AB2383" i="2"/>
  <c r="AB2382" i="2"/>
  <c r="AB2381" i="2"/>
  <c r="AB2380" i="2"/>
  <c r="AB2379" i="2"/>
  <c r="AB2378" i="2"/>
  <c r="AB2377" i="2"/>
  <c r="AB2376" i="2"/>
  <c r="AB2375" i="2"/>
  <c r="AB2374" i="2"/>
  <c r="AB2373" i="2"/>
  <c r="AB2372" i="2"/>
  <c r="AB2371" i="2"/>
  <c r="AB2370" i="2"/>
  <c r="AB2369" i="2"/>
  <c r="AB2368" i="2"/>
  <c r="AB2367" i="2"/>
  <c r="AB2366" i="2"/>
  <c r="AB2365" i="2"/>
  <c r="AB2364" i="2"/>
  <c r="AB2363" i="2"/>
  <c r="AB2362" i="2"/>
  <c r="AB2361" i="2"/>
  <c r="AB2360" i="2"/>
  <c r="AB2359" i="2"/>
  <c r="AB2358" i="2"/>
  <c r="AB2357" i="2"/>
  <c r="AB2356" i="2"/>
  <c r="AB2355" i="2"/>
  <c r="AB2354" i="2"/>
  <c r="AB2353" i="2"/>
  <c r="AB2352" i="2"/>
  <c r="AB2351" i="2"/>
  <c r="AB2350" i="2"/>
  <c r="AB2349" i="2"/>
  <c r="AB2348" i="2"/>
  <c r="AB2347" i="2"/>
  <c r="AB2346" i="2"/>
  <c r="AB2345" i="2"/>
  <c r="AB2344" i="2"/>
  <c r="AB2343" i="2"/>
  <c r="AB2342" i="2"/>
  <c r="AB2341" i="2"/>
  <c r="AB2340" i="2"/>
  <c r="AB2339" i="2"/>
  <c r="AB2338" i="2"/>
  <c r="AB2337" i="2"/>
  <c r="AB2336" i="2"/>
  <c r="AB2335" i="2"/>
  <c r="AB2334" i="2"/>
  <c r="AB2333" i="2"/>
  <c r="AB2332" i="2"/>
  <c r="AB2331" i="2"/>
  <c r="AB2330" i="2"/>
  <c r="AB2329" i="2"/>
  <c r="AB2328" i="2"/>
  <c r="AB2327" i="2"/>
  <c r="AB2326" i="2"/>
  <c r="AB2325" i="2"/>
  <c r="AB2324" i="2"/>
  <c r="AB2323" i="2"/>
  <c r="AB2322" i="2"/>
  <c r="AB2321" i="2"/>
  <c r="AB2320" i="2"/>
  <c r="AB2319" i="2"/>
  <c r="AB2318" i="2"/>
  <c r="AB2317" i="2"/>
  <c r="AB2316" i="2"/>
  <c r="AB2315" i="2"/>
  <c r="AB2314" i="2"/>
  <c r="AB2313" i="2"/>
  <c r="AB2312" i="2"/>
  <c r="AB2311" i="2"/>
  <c r="AB2310" i="2"/>
  <c r="AB2309" i="2"/>
  <c r="AB2308" i="2"/>
  <c r="AB2307" i="2"/>
  <c r="AB2306" i="2"/>
  <c r="AB2305" i="2"/>
  <c r="AB2304" i="2"/>
  <c r="AB2303" i="2"/>
  <c r="AB2302" i="2"/>
  <c r="AB2301" i="2"/>
  <c r="AB2300" i="2"/>
  <c r="AB2299" i="2"/>
  <c r="AB2298" i="2"/>
  <c r="AB2297" i="2"/>
  <c r="AB2296" i="2"/>
  <c r="AB2295" i="2"/>
  <c r="AB2294" i="2"/>
  <c r="AB2293" i="2"/>
  <c r="AB2292" i="2"/>
  <c r="AB2291" i="2"/>
  <c r="AB2290" i="2"/>
  <c r="AB2289" i="2"/>
  <c r="AB2288" i="2"/>
  <c r="AB2287" i="2"/>
  <c r="AB2286" i="2"/>
  <c r="AB2285" i="2"/>
  <c r="AB2284" i="2"/>
  <c r="AB2283" i="2"/>
  <c r="AB2282" i="2"/>
  <c r="AB2281" i="2"/>
  <c r="AB2280" i="2"/>
  <c r="AB2279" i="2"/>
  <c r="AB2278" i="2"/>
  <c r="AB2277" i="2"/>
  <c r="AB2276" i="2"/>
  <c r="AB2275" i="2"/>
  <c r="AB2274" i="2"/>
  <c r="AB2273" i="2"/>
  <c r="AB2272" i="2"/>
  <c r="AB2271" i="2"/>
  <c r="AB2270" i="2"/>
  <c r="AB2269" i="2"/>
  <c r="AB2268" i="2"/>
  <c r="AB2267" i="2"/>
  <c r="AB2266" i="2"/>
  <c r="AB2265" i="2"/>
  <c r="AB2264" i="2"/>
  <c r="AB2263" i="2"/>
  <c r="AB2262" i="2"/>
  <c r="AB2261" i="2"/>
  <c r="AB2260" i="2"/>
  <c r="AB2259" i="2"/>
  <c r="AB2258" i="2"/>
  <c r="AB2257" i="2"/>
  <c r="AB2256" i="2"/>
  <c r="AB2255" i="2"/>
  <c r="AB2254" i="2"/>
  <c r="AB2253" i="2"/>
  <c r="AB2252" i="2"/>
  <c r="AB2251" i="2"/>
  <c r="AB2250" i="2"/>
  <c r="AB2249" i="2"/>
  <c r="AB2248" i="2"/>
  <c r="AB2247" i="2"/>
  <c r="AB2246" i="2"/>
  <c r="AB2245" i="2"/>
  <c r="AB2244" i="2"/>
  <c r="AB2243" i="2"/>
  <c r="AB2242" i="2"/>
  <c r="AB2241" i="2"/>
  <c r="AB2240" i="2"/>
  <c r="AB2239" i="2"/>
  <c r="AB2238" i="2"/>
  <c r="AB2237" i="2"/>
  <c r="AB2236" i="2"/>
  <c r="AB2235" i="2"/>
  <c r="AB2234" i="2"/>
  <c r="AB2233" i="2"/>
  <c r="AB2232" i="2"/>
  <c r="AB2231" i="2"/>
  <c r="AB2230" i="2"/>
  <c r="AB2229" i="2"/>
  <c r="AB2228" i="2"/>
  <c r="AB2227" i="2"/>
  <c r="AB2226" i="2"/>
  <c r="AB2225" i="2"/>
  <c r="AB2224" i="2"/>
  <c r="AB2223" i="2"/>
  <c r="AB2222" i="2"/>
  <c r="AB2221" i="2"/>
  <c r="AB2220" i="2"/>
  <c r="AB2219" i="2"/>
  <c r="AB2218" i="2"/>
  <c r="AB2217" i="2"/>
  <c r="AB2216" i="2"/>
  <c r="AB2215" i="2"/>
  <c r="AB2214" i="2"/>
  <c r="AB2213" i="2"/>
  <c r="AB2212" i="2"/>
  <c r="AB2211" i="2"/>
  <c r="AB2210" i="2"/>
  <c r="AB2209" i="2"/>
  <c r="AB2208" i="2"/>
  <c r="AB2207" i="2"/>
  <c r="AB2206" i="2"/>
  <c r="AB2205" i="2"/>
  <c r="AB2204" i="2"/>
  <c r="AB2203" i="2"/>
  <c r="AB2202" i="2"/>
  <c r="AB2201" i="2"/>
  <c r="AB2200" i="2"/>
  <c r="AB2199" i="2"/>
  <c r="AB2198" i="2"/>
  <c r="AB2197" i="2"/>
  <c r="AB2196" i="2"/>
  <c r="AB2195" i="2"/>
  <c r="AB2194" i="2"/>
  <c r="AB2193" i="2"/>
  <c r="AB2192" i="2"/>
  <c r="AB2191" i="2"/>
  <c r="AB2190" i="2"/>
  <c r="AB2189" i="2"/>
  <c r="AB2188" i="2"/>
  <c r="AB2187" i="2"/>
  <c r="AB2186" i="2"/>
  <c r="AB2185" i="2"/>
  <c r="AB2184" i="2"/>
  <c r="AB2183" i="2"/>
  <c r="AB2182" i="2"/>
  <c r="AB2181" i="2"/>
  <c r="AB2180" i="2"/>
  <c r="AB2179" i="2"/>
  <c r="AB2178" i="2"/>
  <c r="AB2177" i="2"/>
  <c r="AB2176" i="2"/>
  <c r="AB2175" i="2"/>
  <c r="AB2174" i="2"/>
  <c r="AB2173" i="2"/>
  <c r="AB2172" i="2"/>
  <c r="AB2171" i="2"/>
  <c r="AB2170" i="2"/>
  <c r="AB2169" i="2"/>
  <c r="AB2168" i="2"/>
  <c r="AB2167" i="2"/>
  <c r="AB2166" i="2"/>
  <c r="AB2165" i="2"/>
  <c r="AB2164" i="2"/>
  <c r="AB2163" i="2"/>
  <c r="AB2162" i="2"/>
  <c r="AB2161" i="2"/>
  <c r="AB2160" i="2"/>
  <c r="AB2159" i="2"/>
  <c r="AB2158" i="2"/>
  <c r="AB2157" i="2"/>
  <c r="AB2156" i="2"/>
  <c r="AB2155" i="2"/>
  <c r="AB2154" i="2"/>
  <c r="AB2153" i="2"/>
  <c r="AB2152" i="2"/>
  <c r="AB2151" i="2"/>
  <c r="AB2150" i="2"/>
  <c r="AB2149" i="2"/>
  <c r="AB2148" i="2"/>
  <c r="AB2147" i="2"/>
  <c r="AB2146" i="2"/>
  <c r="AB2145" i="2"/>
  <c r="AB2144" i="2"/>
  <c r="AB2143" i="2"/>
  <c r="AB2142" i="2"/>
  <c r="AB2141" i="2"/>
  <c r="AB2140" i="2"/>
  <c r="AB2139" i="2"/>
  <c r="AB2138" i="2"/>
  <c r="AB2137" i="2"/>
  <c r="AB2136" i="2"/>
  <c r="AB2135" i="2"/>
  <c r="AB2134" i="2"/>
  <c r="AB2133" i="2"/>
  <c r="AB2132" i="2"/>
  <c r="AB2131" i="2"/>
  <c r="AB2130" i="2"/>
  <c r="AB2129" i="2"/>
  <c r="AB2128" i="2"/>
  <c r="AB2127" i="2"/>
  <c r="AB2126" i="2"/>
  <c r="AB2125" i="2"/>
  <c r="AB2124" i="2"/>
  <c r="AB2123" i="2"/>
  <c r="AB2122" i="2"/>
  <c r="AB2121" i="2"/>
  <c r="AB2120" i="2"/>
  <c r="AB2119" i="2"/>
  <c r="AB2118" i="2"/>
  <c r="AB2117" i="2"/>
  <c r="AB2116" i="2"/>
  <c r="AB2115" i="2"/>
  <c r="AB2114" i="2"/>
  <c r="AB2113" i="2"/>
  <c r="AB2112" i="2"/>
  <c r="AB2111" i="2"/>
  <c r="AB2110" i="2"/>
  <c r="AB2109" i="2"/>
  <c r="AB2108" i="2"/>
  <c r="AB2107" i="2"/>
  <c r="AB2106" i="2"/>
  <c r="AB2105" i="2"/>
  <c r="AB2104" i="2"/>
  <c r="AB2103" i="2"/>
  <c r="AB2102" i="2"/>
  <c r="AB2101" i="2"/>
  <c r="AB2100" i="2"/>
  <c r="AB2099" i="2"/>
  <c r="AB2098" i="2"/>
  <c r="AB2097" i="2"/>
  <c r="AB2096" i="2"/>
  <c r="AB2095" i="2"/>
  <c r="AB2094" i="2"/>
  <c r="AB2093" i="2"/>
  <c r="AB2092" i="2"/>
  <c r="AB2091" i="2"/>
  <c r="AB2090" i="2"/>
  <c r="AB2089" i="2"/>
  <c r="AB2088" i="2"/>
  <c r="AB2087" i="2"/>
  <c r="AB2086" i="2"/>
  <c r="AB2085" i="2"/>
  <c r="AB2084" i="2"/>
  <c r="AB2083" i="2"/>
  <c r="AB2082" i="2"/>
  <c r="AB2081" i="2"/>
  <c r="AB2080" i="2"/>
  <c r="AB2079" i="2"/>
  <c r="AB2078" i="2"/>
  <c r="AB2077" i="2"/>
  <c r="AB2076" i="2"/>
  <c r="AB2075" i="2"/>
  <c r="AB2074" i="2"/>
  <c r="AB2073" i="2"/>
  <c r="AB2072" i="2"/>
  <c r="AB2071" i="2"/>
  <c r="AB2070" i="2"/>
  <c r="AB2069" i="2"/>
  <c r="AB2068" i="2"/>
  <c r="AB2067" i="2"/>
  <c r="AB2066" i="2"/>
  <c r="AB2065" i="2"/>
  <c r="AB2064" i="2"/>
  <c r="AB2063" i="2"/>
  <c r="AB2062" i="2"/>
  <c r="AB2061" i="2"/>
  <c r="AB2060" i="2"/>
  <c r="AB2059" i="2"/>
  <c r="AB2058" i="2"/>
  <c r="AB2057" i="2"/>
  <c r="AB2056" i="2"/>
  <c r="AB2055" i="2"/>
  <c r="AB2054" i="2"/>
  <c r="AB2053" i="2"/>
  <c r="AB2052" i="2"/>
  <c r="AB2051" i="2"/>
  <c r="AB2050" i="2"/>
  <c r="AB2049" i="2"/>
  <c r="AB2048" i="2"/>
  <c r="AB2047" i="2"/>
  <c r="AB2046" i="2"/>
  <c r="AB2045" i="2"/>
  <c r="AB2044" i="2"/>
  <c r="AB2043" i="2"/>
  <c r="AB2042" i="2"/>
  <c r="AB2041" i="2"/>
  <c r="AB2040" i="2"/>
  <c r="AB2039" i="2"/>
  <c r="AB2038" i="2"/>
  <c r="AB2037" i="2"/>
  <c r="AB2036" i="2"/>
  <c r="AB2035" i="2"/>
  <c r="AB2034" i="2"/>
  <c r="AB2033" i="2"/>
  <c r="AB2032" i="2"/>
  <c r="AB2031" i="2"/>
  <c r="AB2030" i="2"/>
  <c r="AB2029" i="2"/>
  <c r="AB2028" i="2"/>
  <c r="AB2027" i="2"/>
  <c r="AB2026" i="2"/>
  <c r="AB2025" i="2"/>
  <c r="AB2024" i="2"/>
  <c r="AB2023" i="2"/>
  <c r="AB2022" i="2"/>
  <c r="AB2021" i="2"/>
  <c r="AB2020" i="2"/>
  <c r="AB2019" i="2"/>
  <c r="AB2018" i="2"/>
  <c r="AB2017" i="2"/>
  <c r="AB2016" i="2"/>
  <c r="AB2015" i="2"/>
  <c r="AB2014" i="2"/>
  <c r="AB2013"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E21" i="2" s="1"/>
  <c r="AB20" i="2"/>
  <c r="AE20" i="2" s="1"/>
  <c r="AB19" i="2"/>
  <c r="AE19" i="2" s="1"/>
  <c r="AB18" i="2"/>
  <c r="AE18" i="2" s="1"/>
  <c r="AB17" i="2"/>
  <c r="AE17" i="2" s="1"/>
  <c r="AB16" i="2"/>
  <c r="AE16" i="2" s="1"/>
  <c r="AB15" i="2"/>
  <c r="AE15" i="2" s="1"/>
  <c r="AB14" i="2"/>
  <c r="AE14" i="2" s="1"/>
  <c r="AB13" i="2"/>
  <c r="AE13" i="2" s="1"/>
  <c r="AB12" i="2"/>
  <c r="AE12" i="2" s="1"/>
  <c r="AB11" i="2"/>
  <c r="AE11" i="2" s="1"/>
  <c r="AB10" i="2"/>
  <c r="AE10" i="2" s="1"/>
  <c r="AB9" i="2"/>
  <c r="AE9" i="2" s="1"/>
  <c r="BC16" i="4"/>
  <c r="BC8" i="1"/>
  <c r="B8" i="4" s="1"/>
  <c r="R508" i="3"/>
  <c r="R507" i="3"/>
  <c r="R506" i="3"/>
  <c r="R505" i="3"/>
  <c r="R504" i="3"/>
  <c r="R503" i="3"/>
  <c r="R502" i="3"/>
  <c r="R501" i="3"/>
  <c r="R500" i="3"/>
  <c r="R499" i="3"/>
  <c r="R498" i="3"/>
  <c r="R497" i="3"/>
  <c r="R496" i="3"/>
  <c r="R495" i="3"/>
  <c r="R494" i="3"/>
  <c r="R493" i="3"/>
  <c r="R492" i="3"/>
  <c r="R491" i="3"/>
  <c r="R490" i="3"/>
  <c r="R489" i="3"/>
  <c r="R488" i="3"/>
  <c r="R487" i="3"/>
  <c r="R486" i="3"/>
  <c r="R485" i="3"/>
  <c r="R484" i="3"/>
  <c r="R483" i="3"/>
  <c r="R482" i="3"/>
  <c r="R481" i="3"/>
  <c r="R480" i="3"/>
  <c r="R479" i="3"/>
  <c r="R478" i="3"/>
  <c r="R477" i="3"/>
  <c r="R476" i="3"/>
  <c r="R475" i="3"/>
  <c r="R474" i="3"/>
  <c r="R473" i="3"/>
  <c r="R472" i="3"/>
  <c r="R471" i="3"/>
  <c r="R470" i="3"/>
  <c r="R469" i="3"/>
  <c r="R468" i="3"/>
  <c r="R467" i="3"/>
  <c r="R466" i="3"/>
  <c r="R465" i="3"/>
  <c r="R464" i="3"/>
  <c r="R463" i="3"/>
  <c r="R462" i="3"/>
  <c r="R461" i="3"/>
  <c r="R460" i="3"/>
  <c r="R459" i="3"/>
  <c r="R458" i="3"/>
  <c r="R457" i="3"/>
  <c r="R456" i="3"/>
  <c r="R455" i="3"/>
  <c r="R454" i="3"/>
  <c r="R453" i="3"/>
  <c r="R452" i="3"/>
  <c r="R451" i="3"/>
  <c r="R450" i="3"/>
  <c r="R449" i="3"/>
  <c r="R448" i="3"/>
  <c r="R447" i="3"/>
  <c r="R446" i="3"/>
  <c r="R445" i="3"/>
  <c r="R444" i="3"/>
  <c r="R443" i="3"/>
  <c r="R442" i="3"/>
  <c r="R441" i="3"/>
  <c r="R440" i="3"/>
  <c r="R439" i="3"/>
  <c r="R438" i="3"/>
  <c r="R437" i="3"/>
  <c r="R436" i="3"/>
  <c r="R435" i="3"/>
  <c r="R434" i="3"/>
  <c r="R433" i="3"/>
  <c r="R432" i="3"/>
  <c r="R431" i="3"/>
  <c r="R430" i="3"/>
  <c r="R429" i="3"/>
  <c r="R428" i="3"/>
  <c r="R427" i="3"/>
  <c r="R426" i="3"/>
  <c r="R425" i="3"/>
  <c r="R424" i="3"/>
  <c r="R423" i="3"/>
  <c r="R422" i="3"/>
  <c r="R421" i="3"/>
  <c r="R420" i="3"/>
  <c r="R419" i="3"/>
  <c r="R418" i="3"/>
  <c r="R417" i="3"/>
  <c r="R416" i="3"/>
  <c r="R415" i="3"/>
  <c r="R414" i="3"/>
  <c r="R413" i="3"/>
  <c r="R412" i="3"/>
  <c r="R411" i="3"/>
  <c r="R410" i="3"/>
  <c r="R409" i="3"/>
  <c r="R408" i="3"/>
  <c r="R407" i="3"/>
  <c r="R406" i="3"/>
  <c r="R405" i="3"/>
  <c r="R404" i="3"/>
  <c r="R403" i="3"/>
  <c r="R402" i="3"/>
  <c r="R401" i="3"/>
  <c r="R400" i="3"/>
  <c r="R399" i="3"/>
  <c r="R398" i="3"/>
  <c r="R397" i="3"/>
  <c r="R396" i="3"/>
  <c r="R395" i="3"/>
  <c r="R394" i="3"/>
  <c r="R393" i="3"/>
  <c r="R392" i="3"/>
  <c r="R391" i="3"/>
  <c r="R390" i="3"/>
  <c r="R389" i="3"/>
  <c r="R388" i="3"/>
  <c r="R387" i="3"/>
  <c r="R386" i="3"/>
  <c r="R385" i="3"/>
  <c r="R384" i="3"/>
  <c r="R383" i="3"/>
  <c r="R382" i="3"/>
  <c r="R381" i="3"/>
  <c r="R380" i="3"/>
  <c r="R379" i="3"/>
  <c r="R378" i="3"/>
  <c r="R377" i="3"/>
  <c r="R376" i="3"/>
  <c r="R375" i="3"/>
  <c r="R374" i="3"/>
  <c r="R373" i="3"/>
  <c r="R372" i="3"/>
  <c r="R371" i="3"/>
  <c r="R370" i="3"/>
  <c r="R369" i="3"/>
  <c r="R368" i="3"/>
  <c r="R367" i="3"/>
  <c r="R366" i="3"/>
  <c r="R365" i="3"/>
  <c r="R364" i="3"/>
  <c r="R363" i="3"/>
  <c r="R362" i="3"/>
  <c r="R361" i="3"/>
  <c r="R360" i="3"/>
  <c r="R359" i="3"/>
  <c r="R358" i="3"/>
  <c r="R357" i="3"/>
  <c r="R356" i="3"/>
  <c r="R355" i="3"/>
  <c r="R354" i="3"/>
  <c r="R353" i="3"/>
  <c r="R352" i="3"/>
  <c r="R351" i="3"/>
  <c r="R350" i="3"/>
  <c r="R349" i="3"/>
  <c r="R348" i="3"/>
  <c r="R347" i="3"/>
  <c r="R346" i="3"/>
  <c r="R345" i="3"/>
  <c r="R344" i="3"/>
  <c r="R343" i="3"/>
  <c r="R342" i="3"/>
  <c r="R341" i="3"/>
  <c r="R340" i="3"/>
  <c r="R339" i="3"/>
  <c r="R338" i="3"/>
  <c r="R337" i="3"/>
  <c r="R336" i="3"/>
  <c r="R335" i="3"/>
  <c r="R334" i="3"/>
  <c r="R333" i="3"/>
  <c r="R332" i="3"/>
  <c r="R331" i="3"/>
  <c r="R330" i="3"/>
  <c r="R329" i="3"/>
  <c r="R328" i="3"/>
  <c r="R327" i="3"/>
  <c r="R326" i="3"/>
  <c r="R325" i="3"/>
  <c r="R324" i="3"/>
  <c r="R323" i="3"/>
  <c r="R322" i="3"/>
  <c r="R321" i="3"/>
  <c r="R320" i="3"/>
  <c r="R319" i="3"/>
  <c r="R318" i="3"/>
  <c r="R317" i="3"/>
  <c r="R316" i="3"/>
  <c r="R315" i="3"/>
  <c r="R314" i="3"/>
  <c r="R313" i="3"/>
  <c r="R312" i="3"/>
  <c r="R311" i="3"/>
  <c r="R310" i="3"/>
  <c r="R309" i="3"/>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I508" i="3"/>
  <c r="H508" i="3"/>
  <c r="J508" i="3" s="1"/>
  <c r="T508" i="3" s="1"/>
  <c r="I507" i="3"/>
  <c r="H507" i="3"/>
  <c r="J507" i="3" s="1"/>
  <c r="T507" i="3" s="1"/>
  <c r="I506" i="3"/>
  <c r="H506" i="3"/>
  <c r="J506" i="3" s="1"/>
  <c r="T506" i="3" s="1"/>
  <c r="I505" i="3"/>
  <c r="H505" i="3"/>
  <c r="J505" i="3" s="1"/>
  <c r="T505" i="3" s="1"/>
  <c r="I504" i="3"/>
  <c r="H504" i="3"/>
  <c r="J504" i="3" s="1"/>
  <c r="T504" i="3" s="1"/>
  <c r="I503" i="3"/>
  <c r="H503" i="3"/>
  <c r="J503" i="3" s="1"/>
  <c r="T503" i="3" s="1"/>
  <c r="I502" i="3"/>
  <c r="H502" i="3"/>
  <c r="J502" i="3" s="1"/>
  <c r="T502" i="3" s="1"/>
  <c r="I501" i="3"/>
  <c r="H501" i="3"/>
  <c r="J501" i="3" s="1"/>
  <c r="T501" i="3" s="1"/>
  <c r="I500" i="3"/>
  <c r="H500" i="3"/>
  <c r="J500" i="3" s="1"/>
  <c r="T500" i="3" s="1"/>
  <c r="I499" i="3"/>
  <c r="H499" i="3"/>
  <c r="J499" i="3" s="1"/>
  <c r="T499" i="3" s="1"/>
  <c r="I498" i="3"/>
  <c r="H498" i="3"/>
  <c r="J498" i="3" s="1"/>
  <c r="T498" i="3" s="1"/>
  <c r="I497" i="3"/>
  <c r="H497" i="3"/>
  <c r="J497" i="3" s="1"/>
  <c r="T497" i="3" s="1"/>
  <c r="I496" i="3"/>
  <c r="H496" i="3"/>
  <c r="J496" i="3" s="1"/>
  <c r="T496" i="3" s="1"/>
  <c r="I495" i="3"/>
  <c r="H495" i="3"/>
  <c r="J495" i="3" s="1"/>
  <c r="T495" i="3" s="1"/>
  <c r="I494" i="3"/>
  <c r="H494" i="3"/>
  <c r="J494" i="3" s="1"/>
  <c r="T494" i="3" s="1"/>
  <c r="I493" i="3"/>
  <c r="H493" i="3"/>
  <c r="J493" i="3" s="1"/>
  <c r="T493" i="3" s="1"/>
  <c r="I492" i="3"/>
  <c r="H492" i="3"/>
  <c r="J492" i="3" s="1"/>
  <c r="T492" i="3" s="1"/>
  <c r="I491" i="3"/>
  <c r="H491" i="3"/>
  <c r="J491" i="3" s="1"/>
  <c r="T491" i="3" s="1"/>
  <c r="I490" i="3"/>
  <c r="H490" i="3"/>
  <c r="J490" i="3" s="1"/>
  <c r="T490" i="3" s="1"/>
  <c r="I489" i="3"/>
  <c r="H489" i="3"/>
  <c r="J489" i="3" s="1"/>
  <c r="T489" i="3" s="1"/>
  <c r="I488" i="3"/>
  <c r="H488" i="3"/>
  <c r="J488" i="3" s="1"/>
  <c r="T488" i="3" s="1"/>
  <c r="I487" i="3"/>
  <c r="H487" i="3"/>
  <c r="J487" i="3" s="1"/>
  <c r="T487" i="3" s="1"/>
  <c r="I486" i="3"/>
  <c r="H486" i="3"/>
  <c r="J486" i="3" s="1"/>
  <c r="T486" i="3" s="1"/>
  <c r="I485" i="3"/>
  <c r="H485" i="3"/>
  <c r="J485" i="3" s="1"/>
  <c r="T485" i="3" s="1"/>
  <c r="I484" i="3"/>
  <c r="H484" i="3"/>
  <c r="J484" i="3" s="1"/>
  <c r="T484" i="3" s="1"/>
  <c r="I483" i="3"/>
  <c r="H483" i="3"/>
  <c r="J483" i="3" s="1"/>
  <c r="T483" i="3" s="1"/>
  <c r="I482" i="3"/>
  <c r="H482" i="3"/>
  <c r="J482" i="3" s="1"/>
  <c r="T482" i="3" s="1"/>
  <c r="I481" i="3"/>
  <c r="H481" i="3"/>
  <c r="J481" i="3" s="1"/>
  <c r="T481" i="3" s="1"/>
  <c r="I480" i="3"/>
  <c r="H480" i="3"/>
  <c r="J480" i="3" s="1"/>
  <c r="T480" i="3" s="1"/>
  <c r="I479" i="3"/>
  <c r="H479" i="3"/>
  <c r="J479" i="3" s="1"/>
  <c r="T479" i="3" s="1"/>
  <c r="I478" i="3"/>
  <c r="H478" i="3"/>
  <c r="J478" i="3" s="1"/>
  <c r="T478" i="3" s="1"/>
  <c r="I477" i="3"/>
  <c r="H477" i="3"/>
  <c r="J477" i="3" s="1"/>
  <c r="T477" i="3" s="1"/>
  <c r="I476" i="3"/>
  <c r="H476" i="3"/>
  <c r="J476" i="3" s="1"/>
  <c r="T476" i="3" s="1"/>
  <c r="I475" i="3"/>
  <c r="H475" i="3"/>
  <c r="J475" i="3" s="1"/>
  <c r="T475" i="3" s="1"/>
  <c r="I474" i="3"/>
  <c r="H474" i="3"/>
  <c r="J474" i="3" s="1"/>
  <c r="T474" i="3" s="1"/>
  <c r="I473" i="3"/>
  <c r="H473" i="3"/>
  <c r="J473" i="3" s="1"/>
  <c r="T473" i="3" s="1"/>
  <c r="I472" i="3"/>
  <c r="H472" i="3"/>
  <c r="J472" i="3" s="1"/>
  <c r="T472" i="3" s="1"/>
  <c r="I471" i="3"/>
  <c r="H471" i="3"/>
  <c r="J471" i="3" s="1"/>
  <c r="T471" i="3" s="1"/>
  <c r="I470" i="3"/>
  <c r="H470" i="3"/>
  <c r="J470" i="3" s="1"/>
  <c r="T470" i="3" s="1"/>
  <c r="I469" i="3"/>
  <c r="H469" i="3"/>
  <c r="J469" i="3" s="1"/>
  <c r="T469" i="3" s="1"/>
  <c r="I468" i="3"/>
  <c r="H468" i="3"/>
  <c r="J468" i="3" s="1"/>
  <c r="T468" i="3" s="1"/>
  <c r="I467" i="3"/>
  <c r="H467" i="3"/>
  <c r="J467" i="3" s="1"/>
  <c r="T467" i="3" s="1"/>
  <c r="I466" i="3"/>
  <c r="H466" i="3"/>
  <c r="J466" i="3" s="1"/>
  <c r="T466" i="3" s="1"/>
  <c r="I465" i="3"/>
  <c r="H465" i="3"/>
  <c r="J465" i="3" s="1"/>
  <c r="T465" i="3" s="1"/>
  <c r="I464" i="3"/>
  <c r="H464" i="3"/>
  <c r="J464" i="3" s="1"/>
  <c r="T464" i="3" s="1"/>
  <c r="I463" i="3"/>
  <c r="H463" i="3"/>
  <c r="J463" i="3" s="1"/>
  <c r="T463" i="3" s="1"/>
  <c r="I462" i="3"/>
  <c r="H462" i="3"/>
  <c r="J462" i="3" s="1"/>
  <c r="T462" i="3" s="1"/>
  <c r="I461" i="3"/>
  <c r="H461" i="3"/>
  <c r="J461" i="3" s="1"/>
  <c r="T461" i="3" s="1"/>
  <c r="I460" i="3"/>
  <c r="H460" i="3"/>
  <c r="J460" i="3" s="1"/>
  <c r="T460" i="3" s="1"/>
  <c r="I459" i="3"/>
  <c r="H459" i="3"/>
  <c r="J459" i="3" s="1"/>
  <c r="T459" i="3" s="1"/>
  <c r="I458" i="3"/>
  <c r="H458" i="3"/>
  <c r="J458" i="3" s="1"/>
  <c r="T458" i="3" s="1"/>
  <c r="I457" i="3"/>
  <c r="H457" i="3"/>
  <c r="J457" i="3" s="1"/>
  <c r="T457" i="3" s="1"/>
  <c r="I456" i="3"/>
  <c r="H456" i="3"/>
  <c r="J456" i="3" s="1"/>
  <c r="T456" i="3" s="1"/>
  <c r="I455" i="3"/>
  <c r="H455" i="3"/>
  <c r="J455" i="3" s="1"/>
  <c r="T455" i="3" s="1"/>
  <c r="I454" i="3"/>
  <c r="H454" i="3"/>
  <c r="J454" i="3" s="1"/>
  <c r="T454" i="3" s="1"/>
  <c r="I453" i="3"/>
  <c r="H453" i="3"/>
  <c r="J453" i="3" s="1"/>
  <c r="T453" i="3" s="1"/>
  <c r="I452" i="3"/>
  <c r="H452" i="3"/>
  <c r="J452" i="3" s="1"/>
  <c r="T452" i="3" s="1"/>
  <c r="I451" i="3"/>
  <c r="H451" i="3"/>
  <c r="J451" i="3" s="1"/>
  <c r="T451" i="3" s="1"/>
  <c r="I450" i="3"/>
  <c r="H450" i="3"/>
  <c r="J450" i="3" s="1"/>
  <c r="T450" i="3" s="1"/>
  <c r="I449" i="3"/>
  <c r="H449" i="3"/>
  <c r="J449" i="3" s="1"/>
  <c r="T449" i="3" s="1"/>
  <c r="I448" i="3"/>
  <c r="H448" i="3"/>
  <c r="J448" i="3" s="1"/>
  <c r="T448" i="3" s="1"/>
  <c r="I447" i="3"/>
  <c r="H447" i="3"/>
  <c r="J447" i="3" s="1"/>
  <c r="T447" i="3" s="1"/>
  <c r="I446" i="3"/>
  <c r="H446" i="3"/>
  <c r="J446" i="3" s="1"/>
  <c r="T446" i="3" s="1"/>
  <c r="I445" i="3"/>
  <c r="H445" i="3"/>
  <c r="J445" i="3" s="1"/>
  <c r="T445" i="3" s="1"/>
  <c r="I444" i="3"/>
  <c r="H444" i="3"/>
  <c r="J444" i="3" s="1"/>
  <c r="T444" i="3" s="1"/>
  <c r="I443" i="3"/>
  <c r="H443" i="3"/>
  <c r="J443" i="3" s="1"/>
  <c r="T443" i="3" s="1"/>
  <c r="I442" i="3"/>
  <c r="H442" i="3"/>
  <c r="J442" i="3" s="1"/>
  <c r="T442" i="3" s="1"/>
  <c r="I441" i="3"/>
  <c r="H441" i="3"/>
  <c r="J441" i="3" s="1"/>
  <c r="T441" i="3" s="1"/>
  <c r="I440" i="3"/>
  <c r="H440" i="3"/>
  <c r="J440" i="3" s="1"/>
  <c r="T440" i="3" s="1"/>
  <c r="I439" i="3"/>
  <c r="H439" i="3"/>
  <c r="J439" i="3" s="1"/>
  <c r="T439" i="3" s="1"/>
  <c r="I438" i="3"/>
  <c r="H438" i="3"/>
  <c r="J438" i="3" s="1"/>
  <c r="T438" i="3" s="1"/>
  <c r="I437" i="3"/>
  <c r="H437" i="3"/>
  <c r="J437" i="3" s="1"/>
  <c r="T437" i="3" s="1"/>
  <c r="I436" i="3"/>
  <c r="H436" i="3"/>
  <c r="J436" i="3" s="1"/>
  <c r="T436" i="3" s="1"/>
  <c r="I435" i="3"/>
  <c r="H435" i="3"/>
  <c r="J435" i="3" s="1"/>
  <c r="T435" i="3" s="1"/>
  <c r="I434" i="3"/>
  <c r="H434" i="3"/>
  <c r="J434" i="3" s="1"/>
  <c r="T434" i="3" s="1"/>
  <c r="I433" i="3"/>
  <c r="H433" i="3"/>
  <c r="J433" i="3" s="1"/>
  <c r="T433" i="3" s="1"/>
  <c r="I432" i="3"/>
  <c r="H432" i="3"/>
  <c r="J432" i="3" s="1"/>
  <c r="T432" i="3" s="1"/>
  <c r="I431" i="3"/>
  <c r="H431" i="3"/>
  <c r="J431" i="3" s="1"/>
  <c r="T431" i="3" s="1"/>
  <c r="I430" i="3"/>
  <c r="H430" i="3"/>
  <c r="J430" i="3" s="1"/>
  <c r="T430" i="3" s="1"/>
  <c r="I429" i="3"/>
  <c r="H429" i="3"/>
  <c r="J429" i="3" s="1"/>
  <c r="T429" i="3" s="1"/>
  <c r="I428" i="3"/>
  <c r="H428" i="3"/>
  <c r="J428" i="3" s="1"/>
  <c r="T428" i="3" s="1"/>
  <c r="I427" i="3"/>
  <c r="H427" i="3"/>
  <c r="J427" i="3" s="1"/>
  <c r="T427" i="3" s="1"/>
  <c r="I426" i="3"/>
  <c r="H426" i="3"/>
  <c r="J426" i="3" s="1"/>
  <c r="T426" i="3" s="1"/>
  <c r="I425" i="3"/>
  <c r="H425" i="3"/>
  <c r="J425" i="3" s="1"/>
  <c r="T425" i="3" s="1"/>
  <c r="I424" i="3"/>
  <c r="H424" i="3"/>
  <c r="J424" i="3" s="1"/>
  <c r="T424" i="3" s="1"/>
  <c r="I423" i="3"/>
  <c r="H423" i="3"/>
  <c r="J423" i="3" s="1"/>
  <c r="T423" i="3" s="1"/>
  <c r="I422" i="3"/>
  <c r="H422" i="3"/>
  <c r="J422" i="3" s="1"/>
  <c r="T422" i="3" s="1"/>
  <c r="I421" i="3"/>
  <c r="H421" i="3"/>
  <c r="J421" i="3" s="1"/>
  <c r="T421" i="3" s="1"/>
  <c r="I420" i="3"/>
  <c r="H420" i="3"/>
  <c r="J420" i="3" s="1"/>
  <c r="T420" i="3" s="1"/>
  <c r="I419" i="3"/>
  <c r="H419" i="3"/>
  <c r="J419" i="3" s="1"/>
  <c r="T419" i="3" s="1"/>
  <c r="I418" i="3"/>
  <c r="H418" i="3"/>
  <c r="J418" i="3" s="1"/>
  <c r="T418" i="3" s="1"/>
  <c r="I417" i="3"/>
  <c r="H417" i="3"/>
  <c r="J417" i="3" s="1"/>
  <c r="T417" i="3" s="1"/>
  <c r="I416" i="3"/>
  <c r="H416" i="3"/>
  <c r="J416" i="3" s="1"/>
  <c r="T416" i="3" s="1"/>
  <c r="I415" i="3"/>
  <c r="H415" i="3"/>
  <c r="J415" i="3" s="1"/>
  <c r="T415" i="3" s="1"/>
  <c r="I414" i="3"/>
  <c r="H414" i="3"/>
  <c r="J414" i="3" s="1"/>
  <c r="T414" i="3" s="1"/>
  <c r="I413" i="3"/>
  <c r="H413" i="3"/>
  <c r="J413" i="3" s="1"/>
  <c r="T413" i="3" s="1"/>
  <c r="I412" i="3"/>
  <c r="H412" i="3"/>
  <c r="J412" i="3" s="1"/>
  <c r="T412" i="3" s="1"/>
  <c r="I411" i="3"/>
  <c r="H411" i="3"/>
  <c r="J411" i="3" s="1"/>
  <c r="T411" i="3" s="1"/>
  <c r="I410" i="3"/>
  <c r="H410" i="3"/>
  <c r="J410" i="3" s="1"/>
  <c r="T410" i="3" s="1"/>
  <c r="I409" i="3"/>
  <c r="H409" i="3"/>
  <c r="J409" i="3" s="1"/>
  <c r="T409" i="3" s="1"/>
  <c r="I408" i="3"/>
  <c r="H408" i="3"/>
  <c r="J408" i="3" s="1"/>
  <c r="T408" i="3" s="1"/>
  <c r="I407" i="3"/>
  <c r="H407" i="3"/>
  <c r="J407" i="3" s="1"/>
  <c r="T407" i="3" s="1"/>
  <c r="I406" i="3"/>
  <c r="H406" i="3"/>
  <c r="J406" i="3" s="1"/>
  <c r="T406" i="3" s="1"/>
  <c r="I405" i="3"/>
  <c r="H405" i="3"/>
  <c r="J405" i="3" s="1"/>
  <c r="T405" i="3" s="1"/>
  <c r="I404" i="3"/>
  <c r="H404" i="3"/>
  <c r="J404" i="3" s="1"/>
  <c r="T404" i="3" s="1"/>
  <c r="I403" i="3"/>
  <c r="H403" i="3"/>
  <c r="J403" i="3" s="1"/>
  <c r="T403" i="3" s="1"/>
  <c r="I402" i="3"/>
  <c r="H402" i="3"/>
  <c r="J402" i="3" s="1"/>
  <c r="T402" i="3" s="1"/>
  <c r="I401" i="3"/>
  <c r="H401" i="3"/>
  <c r="J401" i="3" s="1"/>
  <c r="T401" i="3" s="1"/>
  <c r="I400" i="3"/>
  <c r="H400" i="3"/>
  <c r="J400" i="3" s="1"/>
  <c r="T400" i="3" s="1"/>
  <c r="I399" i="3"/>
  <c r="H399" i="3"/>
  <c r="J399" i="3" s="1"/>
  <c r="T399" i="3" s="1"/>
  <c r="I398" i="3"/>
  <c r="H398" i="3"/>
  <c r="J398" i="3" s="1"/>
  <c r="T398" i="3" s="1"/>
  <c r="I397" i="3"/>
  <c r="H397" i="3"/>
  <c r="J397" i="3" s="1"/>
  <c r="T397" i="3" s="1"/>
  <c r="I396" i="3"/>
  <c r="H396" i="3"/>
  <c r="J396" i="3" s="1"/>
  <c r="T396" i="3" s="1"/>
  <c r="I395" i="3"/>
  <c r="H395" i="3"/>
  <c r="J395" i="3" s="1"/>
  <c r="T395" i="3" s="1"/>
  <c r="I394" i="3"/>
  <c r="H394" i="3"/>
  <c r="J394" i="3" s="1"/>
  <c r="T394" i="3" s="1"/>
  <c r="I393" i="3"/>
  <c r="H393" i="3"/>
  <c r="J393" i="3" s="1"/>
  <c r="T393" i="3" s="1"/>
  <c r="I392" i="3"/>
  <c r="H392" i="3"/>
  <c r="J392" i="3" s="1"/>
  <c r="T392" i="3" s="1"/>
  <c r="I391" i="3"/>
  <c r="H391" i="3"/>
  <c r="J391" i="3" s="1"/>
  <c r="T391" i="3" s="1"/>
  <c r="I390" i="3"/>
  <c r="H390" i="3"/>
  <c r="J390" i="3" s="1"/>
  <c r="T390" i="3" s="1"/>
  <c r="I389" i="3"/>
  <c r="H389" i="3"/>
  <c r="J389" i="3" s="1"/>
  <c r="T389" i="3" s="1"/>
  <c r="I388" i="3"/>
  <c r="H388" i="3"/>
  <c r="J388" i="3" s="1"/>
  <c r="T388" i="3" s="1"/>
  <c r="I387" i="3"/>
  <c r="H387" i="3"/>
  <c r="J387" i="3" s="1"/>
  <c r="T387" i="3" s="1"/>
  <c r="I386" i="3"/>
  <c r="H386" i="3"/>
  <c r="J386" i="3" s="1"/>
  <c r="T386" i="3" s="1"/>
  <c r="I385" i="3"/>
  <c r="H385" i="3"/>
  <c r="J385" i="3" s="1"/>
  <c r="T385" i="3" s="1"/>
  <c r="I384" i="3"/>
  <c r="H384" i="3"/>
  <c r="J384" i="3" s="1"/>
  <c r="T384" i="3" s="1"/>
  <c r="I383" i="3"/>
  <c r="H383" i="3"/>
  <c r="J383" i="3" s="1"/>
  <c r="T383" i="3" s="1"/>
  <c r="I382" i="3"/>
  <c r="H382" i="3"/>
  <c r="J382" i="3" s="1"/>
  <c r="T382" i="3" s="1"/>
  <c r="I381" i="3"/>
  <c r="H381" i="3"/>
  <c r="J381" i="3" s="1"/>
  <c r="T381" i="3" s="1"/>
  <c r="I380" i="3"/>
  <c r="H380" i="3"/>
  <c r="J380" i="3" s="1"/>
  <c r="T380" i="3" s="1"/>
  <c r="I379" i="3"/>
  <c r="H379" i="3"/>
  <c r="J379" i="3" s="1"/>
  <c r="T379" i="3" s="1"/>
  <c r="I378" i="3"/>
  <c r="H378" i="3"/>
  <c r="J378" i="3" s="1"/>
  <c r="T378" i="3" s="1"/>
  <c r="I377" i="3"/>
  <c r="H377" i="3"/>
  <c r="J377" i="3" s="1"/>
  <c r="T377" i="3" s="1"/>
  <c r="I376" i="3"/>
  <c r="H376" i="3"/>
  <c r="J376" i="3" s="1"/>
  <c r="T376" i="3" s="1"/>
  <c r="I375" i="3"/>
  <c r="H375" i="3"/>
  <c r="J375" i="3" s="1"/>
  <c r="T375" i="3" s="1"/>
  <c r="I374" i="3"/>
  <c r="H374" i="3"/>
  <c r="J374" i="3" s="1"/>
  <c r="T374" i="3" s="1"/>
  <c r="I373" i="3"/>
  <c r="H373" i="3"/>
  <c r="J373" i="3" s="1"/>
  <c r="T373" i="3" s="1"/>
  <c r="I372" i="3"/>
  <c r="H372" i="3"/>
  <c r="J372" i="3" s="1"/>
  <c r="T372" i="3" s="1"/>
  <c r="I371" i="3"/>
  <c r="H371" i="3"/>
  <c r="J371" i="3" s="1"/>
  <c r="T371" i="3" s="1"/>
  <c r="I370" i="3"/>
  <c r="H370" i="3"/>
  <c r="J370" i="3" s="1"/>
  <c r="T370" i="3" s="1"/>
  <c r="I369" i="3"/>
  <c r="H369" i="3"/>
  <c r="J369" i="3" s="1"/>
  <c r="T369" i="3" s="1"/>
  <c r="I368" i="3"/>
  <c r="H368" i="3"/>
  <c r="J368" i="3" s="1"/>
  <c r="T368" i="3" s="1"/>
  <c r="I367" i="3"/>
  <c r="H367" i="3"/>
  <c r="J367" i="3" s="1"/>
  <c r="T367" i="3" s="1"/>
  <c r="I366" i="3"/>
  <c r="H366" i="3"/>
  <c r="J366" i="3" s="1"/>
  <c r="T366" i="3" s="1"/>
  <c r="I365" i="3"/>
  <c r="H365" i="3"/>
  <c r="J365" i="3" s="1"/>
  <c r="T365" i="3" s="1"/>
  <c r="I364" i="3"/>
  <c r="H364" i="3"/>
  <c r="J364" i="3" s="1"/>
  <c r="T364" i="3" s="1"/>
  <c r="I363" i="3"/>
  <c r="H363" i="3"/>
  <c r="J363" i="3" s="1"/>
  <c r="T363" i="3" s="1"/>
  <c r="I362" i="3"/>
  <c r="H362" i="3"/>
  <c r="J362" i="3" s="1"/>
  <c r="T362" i="3" s="1"/>
  <c r="I361" i="3"/>
  <c r="H361" i="3"/>
  <c r="J361" i="3" s="1"/>
  <c r="T361" i="3" s="1"/>
  <c r="I360" i="3"/>
  <c r="H360" i="3"/>
  <c r="J360" i="3" s="1"/>
  <c r="T360" i="3" s="1"/>
  <c r="I359" i="3"/>
  <c r="H359" i="3"/>
  <c r="J359" i="3" s="1"/>
  <c r="T359" i="3" s="1"/>
  <c r="I358" i="3"/>
  <c r="H358" i="3"/>
  <c r="J358" i="3" s="1"/>
  <c r="T358" i="3" s="1"/>
  <c r="I357" i="3"/>
  <c r="H357" i="3"/>
  <c r="J357" i="3" s="1"/>
  <c r="T357" i="3" s="1"/>
  <c r="I356" i="3"/>
  <c r="H356" i="3"/>
  <c r="J356" i="3" s="1"/>
  <c r="T356" i="3" s="1"/>
  <c r="I355" i="3"/>
  <c r="H355" i="3"/>
  <c r="J355" i="3" s="1"/>
  <c r="T355" i="3" s="1"/>
  <c r="I354" i="3"/>
  <c r="H354" i="3"/>
  <c r="J354" i="3" s="1"/>
  <c r="T354" i="3" s="1"/>
  <c r="I353" i="3"/>
  <c r="H353" i="3"/>
  <c r="J353" i="3" s="1"/>
  <c r="T353" i="3" s="1"/>
  <c r="I352" i="3"/>
  <c r="H352" i="3"/>
  <c r="J352" i="3" s="1"/>
  <c r="T352" i="3" s="1"/>
  <c r="I351" i="3"/>
  <c r="H351" i="3"/>
  <c r="J351" i="3" s="1"/>
  <c r="T351" i="3" s="1"/>
  <c r="I350" i="3"/>
  <c r="H350" i="3"/>
  <c r="J350" i="3" s="1"/>
  <c r="T350" i="3" s="1"/>
  <c r="I349" i="3"/>
  <c r="H349" i="3"/>
  <c r="J349" i="3" s="1"/>
  <c r="T349" i="3" s="1"/>
  <c r="I348" i="3"/>
  <c r="H348" i="3"/>
  <c r="J348" i="3" s="1"/>
  <c r="T348" i="3" s="1"/>
  <c r="I347" i="3"/>
  <c r="H347" i="3"/>
  <c r="J347" i="3" s="1"/>
  <c r="T347" i="3" s="1"/>
  <c r="I346" i="3"/>
  <c r="H346" i="3"/>
  <c r="J346" i="3" s="1"/>
  <c r="T346" i="3" s="1"/>
  <c r="I345" i="3"/>
  <c r="H345" i="3"/>
  <c r="J345" i="3" s="1"/>
  <c r="T345" i="3" s="1"/>
  <c r="I344" i="3"/>
  <c r="H344" i="3"/>
  <c r="J344" i="3" s="1"/>
  <c r="T344" i="3" s="1"/>
  <c r="I343" i="3"/>
  <c r="H343" i="3"/>
  <c r="J343" i="3" s="1"/>
  <c r="T343" i="3" s="1"/>
  <c r="I342" i="3"/>
  <c r="H342" i="3"/>
  <c r="J342" i="3" s="1"/>
  <c r="T342" i="3" s="1"/>
  <c r="I341" i="3"/>
  <c r="H341" i="3"/>
  <c r="J341" i="3" s="1"/>
  <c r="T341" i="3" s="1"/>
  <c r="I340" i="3"/>
  <c r="H340" i="3"/>
  <c r="J340" i="3" s="1"/>
  <c r="T340" i="3" s="1"/>
  <c r="I339" i="3"/>
  <c r="H339" i="3"/>
  <c r="J339" i="3" s="1"/>
  <c r="T339" i="3" s="1"/>
  <c r="I338" i="3"/>
  <c r="H338" i="3"/>
  <c r="J338" i="3" s="1"/>
  <c r="T338" i="3" s="1"/>
  <c r="I337" i="3"/>
  <c r="H337" i="3"/>
  <c r="J337" i="3" s="1"/>
  <c r="T337" i="3" s="1"/>
  <c r="I336" i="3"/>
  <c r="H336" i="3"/>
  <c r="J336" i="3" s="1"/>
  <c r="T336" i="3" s="1"/>
  <c r="I335" i="3"/>
  <c r="H335" i="3"/>
  <c r="J335" i="3" s="1"/>
  <c r="T335" i="3" s="1"/>
  <c r="I334" i="3"/>
  <c r="H334" i="3"/>
  <c r="J334" i="3" s="1"/>
  <c r="T334" i="3" s="1"/>
  <c r="I333" i="3"/>
  <c r="H333" i="3"/>
  <c r="J333" i="3" s="1"/>
  <c r="T333" i="3" s="1"/>
  <c r="I332" i="3"/>
  <c r="H332" i="3"/>
  <c r="J332" i="3" s="1"/>
  <c r="T332" i="3" s="1"/>
  <c r="I331" i="3"/>
  <c r="H331" i="3"/>
  <c r="J331" i="3" s="1"/>
  <c r="T331" i="3" s="1"/>
  <c r="I330" i="3"/>
  <c r="H330" i="3"/>
  <c r="J330" i="3" s="1"/>
  <c r="T330" i="3" s="1"/>
  <c r="I329" i="3"/>
  <c r="H329" i="3"/>
  <c r="J329" i="3" s="1"/>
  <c r="T329" i="3" s="1"/>
  <c r="I328" i="3"/>
  <c r="H328" i="3"/>
  <c r="J328" i="3" s="1"/>
  <c r="T328" i="3" s="1"/>
  <c r="I327" i="3"/>
  <c r="H327" i="3"/>
  <c r="J327" i="3" s="1"/>
  <c r="T327" i="3" s="1"/>
  <c r="I326" i="3"/>
  <c r="H326" i="3"/>
  <c r="J326" i="3" s="1"/>
  <c r="T326" i="3" s="1"/>
  <c r="I325" i="3"/>
  <c r="H325" i="3"/>
  <c r="J325" i="3" s="1"/>
  <c r="T325" i="3" s="1"/>
  <c r="I324" i="3"/>
  <c r="H324" i="3"/>
  <c r="J324" i="3" s="1"/>
  <c r="T324" i="3" s="1"/>
  <c r="I323" i="3"/>
  <c r="H323" i="3"/>
  <c r="J323" i="3" s="1"/>
  <c r="T323" i="3" s="1"/>
  <c r="I322" i="3"/>
  <c r="H322" i="3"/>
  <c r="J322" i="3" s="1"/>
  <c r="T322" i="3" s="1"/>
  <c r="I321" i="3"/>
  <c r="H321" i="3"/>
  <c r="J321" i="3" s="1"/>
  <c r="T321" i="3" s="1"/>
  <c r="I320" i="3"/>
  <c r="H320" i="3"/>
  <c r="J320" i="3" s="1"/>
  <c r="T320" i="3" s="1"/>
  <c r="I319" i="3"/>
  <c r="H319" i="3"/>
  <c r="J319" i="3" s="1"/>
  <c r="T319" i="3" s="1"/>
  <c r="I318" i="3"/>
  <c r="H318" i="3"/>
  <c r="J318" i="3" s="1"/>
  <c r="T318" i="3" s="1"/>
  <c r="I317" i="3"/>
  <c r="H317" i="3"/>
  <c r="J317" i="3" s="1"/>
  <c r="T317" i="3" s="1"/>
  <c r="I316" i="3"/>
  <c r="H316" i="3"/>
  <c r="J316" i="3" s="1"/>
  <c r="T316" i="3" s="1"/>
  <c r="I315" i="3"/>
  <c r="H315" i="3"/>
  <c r="J315" i="3" s="1"/>
  <c r="T315" i="3" s="1"/>
  <c r="I314" i="3"/>
  <c r="H314" i="3"/>
  <c r="J314" i="3" s="1"/>
  <c r="T314" i="3" s="1"/>
  <c r="I313" i="3"/>
  <c r="H313" i="3"/>
  <c r="J313" i="3" s="1"/>
  <c r="T313" i="3" s="1"/>
  <c r="I312" i="3"/>
  <c r="H312" i="3"/>
  <c r="J312" i="3" s="1"/>
  <c r="T312" i="3" s="1"/>
  <c r="I311" i="3"/>
  <c r="H311" i="3"/>
  <c r="J311" i="3" s="1"/>
  <c r="T311" i="3" s="1"/>
  <c r="I310" i="3"/>
  <c r="H310" i="3"/>
  <c r="J310" i="3" s="1"/>
  <c r="T310" i="3" s="1"/>
  <c r="I309" i="3"/>
  <c r="H309" i="3"/>
  <c r="J309" i="3" s="1"/>
  <c r="T309" i="3" s="1"/>
  <c r="I308" i="3"/>
  <c r="H308" i="3"/>
  <c r="J308" i="3" s="1"/>
  <c r="T308" i="3" s="1"/>
  <c r="I307" i="3"/>
  <c r="H307" i="3"/>
  <c r="J307" i="3" s="1"/>
  <c r="T307" i="3" s="1"/>
  <c r="I306" i="3"/>
  <c r="H306" i="3"/>
  <c r="J306" i="3" s="1"/>
  <c r="T306" i="3" s="1"/>
  <c r="I305" i="3"/>
  <c r="H305" i="3"/>
  <c r="J305" i="3" s="1"/>
  <c r="T305" i="3" s="1"/>
  <c r="I304" i="3"/>
  <c r="H304" i="3"/>
  <c r="J304" i="3" s="1"/>
  <c r="T304" i="3" s="1"/>
  <c r="I303" i="3"/>
  <c r="H303" i="3"/>
  <c r="J303" i="3" s="1"/>
  <c r="T303" i="3" s="1"/>
  <c r="I302" i="3"/>
  <c r="H302" i="3"/>
  <c r="J302" i="3" s="1"/>
  <c r="T302" i="3" s="1"/>
  <c r="I301" i="3"/>
  <c r="H301" i="3"/>
  <c r="J301" i="3" s="1"/>
  <c r="T301" i="3" s="1"/>
  <c r="I300" i="3"/>
  <c r="H300" i="3"/>
  <c r="J300" i="3" s="1"/>
  <c r="T300" i="3" s="1"/>
  <c r="I299" i="3"/>
  <c r="H299" i="3"/>
  <c r="J299" i="3" s="1"/>
  <c r="T299" i="3" s="1"/>
  <c r="I298" i="3"/>
  <c r="H298" i="3"/>
  <c r="J298" i="3" s="1"/>
  <c r="T298" i="3" s="1"/>
  <c r="I297" i="3"/>
  <c r="H297" i="3"/>
  <c r="J297" i="3" s="1"/>
  <c r="T297" i="3" s="1"/>
  <c r="I296" i="3"/>
  <c r="H296" i="3"/>
  <c r="J296" i="3" s="1"/>
  <c r="T296" i="3" s="1"/>
  <c r="I295" i="3"/>
  <c r="H295" i="3"/>
  <c r="J295" i="3" s="1"/>
  <c r="T295" i="3" s="1"/>
  <c r="I294" i="3"/>
  <c r="H294" i="3"/>
  <c r="J294" i="3" s="1"/>
  <c r="T294" i="3" s="1"/>
  <c r="I293" i="3"/>
  <c r="H293" i="3"/>
  <c r="J293" i="3" s="1"/>
  <c r="T293" i="3" s="1"/>
  <c r="I292" i="3"/>
  <c r="H292" i="3"/>
  <c r="J292" i="3" s="1"/>
  <c r="T292" i="3" s="1"/>
  <c r="I291" i="3"/>
  <c r="H291" i="3"/>
  <c r="J291" i="3" s="1"/>
  <c r="T291" i="3" s="1"/>
  <c r="I290" i="3"/>
  <c r="H290" i="3"/>
  <c r="J290" i="3" s="1"/>
  <c r="T290" i="3" s="1"/>
  <c r="I289" i="3"/>
  <c r="H289" i="3"/>
  <c r="J289" i="3" s="1"/>
  <c r="T289" i="3" s="1"/>
  <c r="I288" i="3"/>
  <c r="H288" i="3"/>
  <c r="J288" i="3" s="1"/>
  <c r="T288" i="3" s="1"/>
  <c r="I287" i="3"/>
  <c r="H287" i="3"/>
  <c r="J287" i="3" s="1"/>
  <c r="T287" i="3" s="1"/>
  <c r="I286" i="3"/>
  <c r="H286" i="3"/>
  <c r="J286" i="3" s="1"/>
  <c r="T286" i="3" s="1"/>
  <c r="I285" i="3"/>
  <c r="H285" i="3"/>
  <c r="J285" i="3" s="1"/>
  <c r="T285" i="3" s="1"/>
  <c r="I284" i="3"/>
  <c r="H284" i="3"/>
  <c r="J284" i="3" s="1"/>
  <c r="T284" i="3" s="1"/>
  <c r="I283" i="3"/>
  <c r="H283" i="3"/>
  <c r="J283" i="3" s="1"/>
  <c r="T283" i="3" s="1"/>
  <c r="I282" i="3"/>
  <c r="H282" i="3"/>
  <c r="J282" i="3" s="1"/>
  <c r="T282" i="3" s="1"/>
  <c r="I281" i="3"/>
  <c r="H281" i="3"/>
  <c r="J281" i="3" s="1"/>
  <c r="T281" i="3" s="1"/>
  <c r="I280" i="3"/>
  <c r="H280" i="3"/>
  <c r="J280" i="3" s="1"/>
  <c r="T280" i="3" s="1"/>
  <c r="I279" i="3"/>
  <c r="H279" i="3"/>
  <c r="J279" i="3" s="1"/>
  <c r="T279" i="3" s="1"/>
  <c r="I278" i="3"/>
  <c r="H278" i="3"/>
  <c r="J278" i="3" s="1"/>
  <c r="T278" i="3" s="1"/>
  <c r="I277" i="3"/>
  <c r="H277" i="3"/>
  <c r="J277" i="3" s="1"/>
  <c r="T277" i="3" s="1"/>
  <c r="I276" i="3"/>
  <c r="H276" i="3"/>
  <c r="J276" i="3" s="1"/>
  <c r="T276" i="3" s="1"/>
  <c r="I275" i="3"/>
  <c r="H275" i="3"/>
  <c r="J275" i="3" s="1"/>
  <c r="T275" i="3" s="1"/>
  <c r="I274" i="3"/>
  <c r="H274" i="3"/>
  <c r="J274" i="3" s="1"/>
  <c r="T274" i="3" s="1"/>
  <c r="I273" i="3"/>
  <c r="H273" i="3"/>
  <c r="J273" i="3" s="1"/>
  <c r="T273" i="3" s="1"/>
  <c r="I272" i="3"/>
  <c r="H272" i="3"/>
  <c r="J272" i="3" s="1"/>
  <c r="T272" i="3" s="1"/>
  <c r="I271" i="3"/>
  <c r="H271" i="3"/>
  <c r="J271" i="3" s="1"/>
  <c r="T271" i="3" s="1"/>
  <c r="I270" i="3"/>
  <c r="H270" i="3"/>
  <c r="J270" i="3" s="1"/>
  <c r="T270" i="3" s="1"/>
  <c r="I269" i="3"/>
  <c r="H269" i="3"/>
  <c r="J269" i="3" s="1"/>
  <c r="T269" i="3" s="1"/>
  <c r="I268" i="3"/>
  <c r="H268" i="3"/>
  <c r="J268" i="3" s="1"/>
  <c r="T268" i="3" s="1"/>
  <c r="I267" i="3"/>
  <c r="H267" i="3"/>
  <c r="J267" i="3" s="1"/>
  <c r="T267" i="3" s="1"/>
  <c r="I266" i="3"/>
  <c r="H266" i="3"/>
  <c r="J266" i="3" s="1"/>
  <c r="T266" i="3" s="1"/>
  <c r="I265" i="3"/>
  <c r="H265" i="3"/>
  <c r="J265" i="3" s="1"/>
  <c r="T265" i="3" s="1"/>
  <c r="I264" i="3"/>
  <c r="H264" i="3"/>
  <c r="J264" i="3" s="1"/>
  <c r="T264" i="3" s="1"/>
  <c r="I263" i="3"/>
  <c r="H263" i="3"/>
  <c r="J263" i="3" s="1"/>
  <c r="T263" i="3" s="1"/>
  <c r="I262" i="3"/>
  <c r="H262" i="3"/>
  <c r="J262" i="3" s="1"/>
  <c r="T262" i="3" s="1"/>
  <c r="I261" i="3"/>
  <c r="H261" i="3"/>
  <c r="J261" i="3" s="1"/>
  <c r="T261" i="3" s="1"/>
  <c r="I260" i="3"/>
  <c r="H260" i="3"/>
  <c r="J260" i="3" s="1"/>
  <c r="T260" i="3" s="1"/>
  <c r="I259" i="3"/>
  <c r="H259" i="3"/>
  <c r="J259" i="3" s="1"/>
  <c r="T259" i="3" s="1"/>
  <c r="I258" i="3"/>
  <c r="H258" i="3"/>
  <c r="J258" i="3" s="1"/>
  <c r="T258" i="3" s="1"/>
  <c r="I257" i="3"/>
  <c r="H257" i="3"/>
  <c r="J257" i="3" s="1"/>
  <c r="T257" i="3" s="1"/>
  <c r="I256" i="3"/>
  <c r="H256" i="3"/>
  <c r="J256" i="3" s="1"/>
  <c r="T256" i="3" s="1"/>
  <c r="I255" i="3"/>
  <c r="H255" i="3"/>
  <c r="J255" i="3" s="1"/>
  <c r="T255" i="3" s="1"/>
  <c r="I254" i="3"/>
  <c r="H254" i="3"/>
  <c r="J254" i="3" s="1"/>
  <c r="T254" i="3" s="1"/>
  <c r="I253" i="3"/>
  <c r="H253" i="3"/>
  <c r="J253" i="3" s="1"/>
  <c r="T253" i="3" s="1"/>
  <c r="I252" i="3"/>
  <c r="H252" i="3"/>
  <c r="J252" i="3" s="1"/>
  <c r="T252" i="3" s="1"/>
  <c r="I251" i="3"/>
  <c r="H251" i="3"/>
  <c r="J251" i="3" s="1"/>
  <c r="T251" i="3" s="1"/>
  <c r="I250" i="3"/>
  <c r="H250" i="3"/>
  <c r="J250" i="3" s="1"/>
  <c r="T250" i="3" s="1"/>
  <c r="I249" i="3"/>
  <c r="H249" i="3"/>
  <c r="J249" i="3" s="1"/>
  <c r="T249" i="3" s="1"/>
  <c r="I248" i="3"/>
  <c r="H248" i="3"/>
  <c r="J248" i="3" s="1"/>
  <c r="T248" i="3" s="1"/>
  <c r="I247" i="3"/>
  <c r="H247" i="3"/>
  <c r="J247" i="3" s="1"/>
  <c r="T247" i="3" s="1"/>
  <c r="I246" i="3"/>
  <c r="H246" i="3"/>
  <c r="J246" i="3" s="1"/>
  <c r="T246" i="3" s="1"/>
  <c r="I245" i="3"/>
  <c r="H245" i="3"/>
  <c r="J245" i="3" s="1"/>
  <c r="T245" i="3" s="1"/>
  <c r="I244" i="3"/>
  <c r="H244" i="3"/>
  <c r="J244" i="3" s="1"/>
  <c r="T244" i="3" s="1"/>
  <c r="I243" i="3"/>
  <c r="H243" i="3"/>
  <c r="J243" i="3" s="1"/>
  <c r="T243" i="3" s="1"/>
  <c r="I242" i="3"/>
  <c r="H242" i="3"/>
  <c r="J242" i="3" s="1"/>
  <c r="T242" i="3" s="1"/>
  <c r="I241" i="3"/>
  <c r="H241" i="3"/>
  <c r="J241" i="3" s="1"/>
  <c r="T241" i="3" s="1"/>
  <c r="I240" i="3"/>
  <c r="H240" i="3"/>
  <c r="J240" i="3" s="1"/>
  <c r="T240" i="3" s="1"/>
  <c r="I239" i="3"/>
  <c r="H239" i="3"/>
  <c r="J239" i="3" s="1"/>
  <c r="T239" i="3" s="1"/>
  <c r="I238" i="3"/>
  <c r="H238" i="3"/>
  <c r="J238" i="3" s="1"/>
  <c r="T238" i="3" s="1"/>
  <c r="I237" i="3"/>
  <c r="H237" i="3"/>
  <c r="J237" i="3" s="1"/>
  <c r="T237" i="3" s="1"/>
  <c r="I236" i="3"/>
  <c r="H236" i="3"/>
  <c r="J236" i="3" s="1"/>
  <c r="T236" i="3" s="1"/>
  <c r="I235" i="3"/>
  <c r="H235" i="3"/>
  <c r="J235" i="3" s="1"/>
  <c r="T235" i="3" s="1"/>
  <c r="I234" i="3"/>
  <c r="H234" i="3"/>
  <c r="J234" i="3" s="1"/>
  <c r="T234" i="3" s="1"/>
  <c r="I233" i="3"/>
  <c r="H233" i="3"/>
  <c r="J233" i="3" s="1"/>
  <c r="T233" i="3" s="1"/>
  <c r="I232" i="3"/>
  <c r="H232" i="3"/>
  <c r="J232" i="3" s="1"/>
  <c r="T232" i="3" s="1"/>
  <c r="I231" i="3"/>
  <c r="H231" i="3"/>
  <c r="J231" i="3" s="1"/>
  <c r="T231" i="3" s="1"/>
  <c r="I230" i="3"/>
  <c r="H230" i="3"/>
  <c r="J230" i="3" s="1"/>
  <c r="T230" i="3" s="1"/>
  <c r="I229" i="3"/>
  <c r="H229" i="3"/>
  <c r="J229" i="3" s="1"/>
  <c r="T229" i="3" s="1"/>
  <c r="I228" i="3"/>
  <c r="H228" i="3"/>
  <c r="J228" i="3" s="1"/>
  <c r="T228" i="3" s="1"/>
  <c r="I227" i="3"/>
  <c r="H227" i="3"/>
  <c r="J227" i="3" s="1"/>
  <c r="T227" i="3" s="1"/>
  <c r="I226" i="3"/>
  <c r="H226" i="3"/>
  <c r="J226" i="3" s="1"/>
  <c r="T226" i="3" s="1"/>
  <c r="I225" i="3"/>
  <c r="H225" i="3"/>
  <c r="J225" i="3" s="1"/>
  <c r="T225" i="3" s="1"/>
  <c r="I224" i="3"/>
  <c r="H224" i="3"/>
  <c r="J224" i="3" s="1"/>
  <c r="T224" i="3" s="1"/>
  <c r="I223" i="3"/>
  <c r="H223" i="3"/>
  <c r="J223" i="3" s="1"/>
  <c r="T223" i="3" s="1"/>
  <c r="I222" i="3"/>
  <c r="H222" i="3"/>
  <c r="J222" i="3" s="1"/>
  <c r="T222" i="3" s="1"/>
  <c r="I221" i="3"/>
  <c r="H221" i="3"/>
  <c r="J221" i="3" s="1"/>
  <c r="T221" i="3" s="1"/>
  <c r="I220" i="3"/>
  <c r="H220" i="3"/>
  <c r="J220" i="3" s="1"/>
  <c r="T220" i="3" s="1"/>
  <c r="I219" i="3"/>
  <c r="H219" i="3"/>
  <c r="J219" i="3" s="1"/>
  <c r="T219" i="3" s="1"/>
  <c r="I218" i="3"/>
  <c r="H218" i="3"/>
  <c r="J218" i="3" s="1"/>
  <c r="T218" i="3" s="1"/>
  <c r="I217" i="3"/>
  <c r="H217" i="3"/>
  <c r="J217" i="3" s="1"/>
  <c r="T217" i="3" s="1"/>
  <c r="I216" i="3"/>
  <c r="H216" i="3"/>
  <c r="J216" i="3" s="1"/>
  <c r="T216" i="3" s="1"/>
  <c r="I215" i="3"/>
  <c r="H215" i="3"/>
  <c r="J215" i="3" s="1"/>
  <c r="T215" i="3" s="1"/>
  <c r="I214" i="3"/>
  <c r="H214" i="3"/>
  <c r="J214" i="3" s="1"/>
  <c r="T214" i="3" s="1"/>
  <c r="I213" i="3"/>
  <c r="H213" i="3"/>
  <c r="J213" i="3" s="1"/>
  <c r="T213" i="3" s="1"/>
  <c r="I212" i="3"/>
  <c r="H212" i="3"/>
  <c r="J212" i="3" s="1"/>
  <c r="T212" i="3" s="1"/>
  <c r="I211" i="3"/>
  <c r="H211" i="3"/>
  <c r="J211" i="3" s="1"/>
  <c r="T211" i="3" s="1"/>
  <c r="I210" i="3"/>
  <c r="H210" i="3"/>
  <c r="J210" i="3" s="1"/>
  <c r="T210" i="3" s="1"/>
  <c r="I209" i="3"/>
  <c r="H209" i="3"/>
  <c r="J209" i="3" s="1"/>
  <c r="T209" i="3" s="1"/>
  <c r="I208" i="3"/>
  <c r="H208" i="3"/>
  <c r="J208" i="3" s="1"/>
  <c r="T208" i="3" s="1"/>
  <c r="I207" i="3"/>
  <c r="H207" i="3"/>
  <c r="J207" i="3" s="1"/>
  <c r="T207" i="3" s="1"/>
  <c r="I206" i="3"/>
  <c r="H206" i="3"/>
  <c r="J206" i="3" s="1"/>
  <c r="T206" i="3" s="1"/>
  <c r="I205" i="3"/>
  <c r="H205" i="3"/>
  <c r="J205" i="3" s="1"/>
  <c r="T205" i="3" s="1"/>
  <c r="I204" i="3"/>
  <c r="H204" i="3"/>
  <c r="J204" i="3" s="1"/>
  <c r="T204" i="3" s="1"/>
  <c r="I203" i="3"/>
  <c r="H203" i="3"/>
  <c r="J203" i="3" s="1"/>
  <c r="T203" i="3" s="1"/>
  <c r="I202" i="3"/>
  <c r="H202" i="3"/>
  <c r="J202" i="3" s="1"/>
  <c r="T202" i="3" s="1"/>
  <c r="I201" i="3"/>
  <c r="H201" i="3"/>
  <c r="J201" i="3" s="1"/>
  <c r="T201" i="3" s="1"/>
  <c r="I200" i="3"/>
  <c r="H200" i="3"/>
  <c r="J200" i="3" s="1"/>
  <c r="T200" i="3" s="1"/>
  <c r="I199" i="3"/>
  <c r="H199" i="3"/>
  <c r="J199" i="3" s="1"/>
  <c r="T199" i="3" s="1"/>
  <c r="I198" i="3"/>
  <c r="H198" i="3"/>
  <c r="J198" i="3" s="1"/>
  <c r="T198" i="3" s="1"/>
  <c r="I197" i="3"/>
  <c r="H197" i="3"/>
  <c r="J197" i="3" s="1"/>
  <c r="T197" i="3" s="1"/>
  <c r="I196" i="3"/>
  <c r="H196" i="3"/>
  <c r="J196" i="3" s="1"/>
  <c r="T196" i="3" s="1"/>
  <c r="I195" i="3"/>
  <c r="H195" i="3"/>
  <c r="J195" i="3" s="1"/>
  <c r="T195" i="3" s="1"/>
  <c r="I194" i="3"/>
  <c r="H194" i="3"/>
  <c r="J194" i="3" s="1"/>
  <c r="T194" i="3" s="1"/>
  <c r="I193" i="3"/>
  <c r="H193" i="3"/>
  <c r="J193" i="3" s="1"/>
  <c r="T193" i="3" s="1"/>
  <c r="I192" i="3"/>
  <c r="H192" i="3"/>
  <c r="J192" i="3" s="1"/>
  <c r="T192" i="3" s="1"/>
  <c r="I191" i="3"/>
  <c r="H191" i="3"/>
  <c r="J191" i="3" s="1"/>
  <c r="T191" i="3" s="1"/>
  <c r="I190" i="3"/>
  <c r="H190" i="3"/>
  <c r="J190" i="3" s="1"/>
  <c r="T190" i="3" s="1"/>
  <c r="I189" i="3"/>
  <c r="H189" i="3"/>
  <c r="J189" i="3" s="1"/>
  <c r="T189" i="3" s="1"/>
  <c r="I188" i="3"/>
  <c r="H188" i="3"/>
  <c r="J188" i="3" s="1"/>
  <c r="T188" i="3" s="1"/>
  <c r="I187" i="3"/>
  <c r="H187" i="3"/>
  <c r="J187" i="3" s="1"/>
  <c r="T187" i="3" s="1"/>
  <c r="I186" i="3"/>
  <c r="H186" i="3"/>
  <c r="J186" i="3" s="1"/>
  <c r="T186" i="3" s="1"/>
  <c r="I185" i="3"/>
  <c r="H185" i="3"/>
  <c r="J185" i="3" s="1"/>
  <c r="T185" i="3" s="1"/>
  <c r="I184" i="3"/>
  <c r="H184" i="3"/>
  <c r="J184" i="3" s="1"/>
  <c r="T184" i="3" s="1"/>
  <c r="I183" i="3"/>
  <c r="H183" i="3"/>
  <c r="J183" i="3" s="1"/>
  <c r="T183" i="3" s="1"/>
  <c r="I182" i="3"/>
  <c r="H182" i="3"/>
  <c r="J182" i="3" s="1"/>
  <c r="T182" i="3" s="1"/>
  <c r="I181" i="3"/>
  <c r="H181" i="3"/>
  <c r="J181" i="3" s="1"/>
  <c r="T181" i="3" s="1"/>
  <c r="I180" i="3"/>
  <c r="H180" i="3"/>
  <c r="J180" i="3" s="1"/>
  <c r="T180" i="3" s="1"/>
  <c r="I179" i="3"/>
  <c r="H179" i="3"/>
  <c r="J179" i="3" s="1"/>
  <c r="T179" i="3" s="1"/>
  <c r="I178" i="3"/>
  <c r="H178" i="3"/>
  <c r="J178" i="3" s="1"/>
  <c r="T178" i="3" s="1"/>
  <c r="I177" i="3"/>
  <c r="H177" i="3"/>
  <c r="J177" i="3" s="1"/>
  <c r="T177" i="3" s="1"/>
  <c r="I176" i="3"/>
  <c r="H176" i="3"/>
  <c r="J176" i="3" s="1"/>
  <c r="T176" i="3" s="1"/>
  <c r="I175" i="3"/>
  <c r="H175" i="3"/>
  <c r="J175" i="3" s="1"/>
  <c r="T175" i="3" s="1"/>
  <c r="I174" i="3"/>
  <c r="H174" i="3"/>
  <c r="J174" i="3" s="1"/>
  <c r="T174" i="3" s="1"/>
  <c r="I173" i="3"/>
  <c r="H173" i="3"/>
  <c r="J173" i="3" s="1"/>
  <c r="T173" i="3" s="1"/>
  <c r="I172" i="3"/>
  <c r="H172" i="3"/>
  <c r="J172" i="3" s="1"/>
  <c r="T172" i="3" s="1"/>
  <c r="I171" i="3"/>
  <c r="H171" i="3"/>
  <c r="J171" i="3" s="1"/>
  <c r="T171" i="3" s="1"/>
  <c r="I170" i="3"/>
  <c r="H170" i="3"/>
  <c r="J170" i="3" s="1"/>
  <c r="T170" i="3" s="1"/>
  <c r="I169" i="3"/>
  <c r="H169" i="3"/>
  <c r="J169" i="3" s="1"/>
  <c r="T169" i="3" s="1"/>
  <c r="I168" i="3"/>
  <c r="H168" i="3"/>
  <c r="J168" i="3" s="1"/>
  <c r="T168" i="3" s="1"/>
  <c r="I167" i="3"/>
  <c r="H167" i="3"/>
  <c r="J167" i="3" s="1"/>
  <c r="T167" i="3" s="1"/>
  <c r="I166" i="3"/>
  <c r="H166" i="3"/>
  <c r="J166" i="3" s="1"/>
  <c r="T166" i="3" s="1"/>
  <c r="I165" i="3"/>
  <c r="H165" i="3"/>
  <c r="J165" i="3" s="1"/>
  <c r="T165" i="3" s="1"/>
  <c r="I164" i="3"/>
  <c r="H164" i="3"/>
  <c r="J164" i="3" s="1"/>
  <c r="T164" i="3" s="1"/>
  <c r="I163" i="3"/>
  <c r="H163" i="3"/>
  <c r="J163" i="3" s="1"/>
  <c r="T163" i="3" s="1"/>
  <c r="I162" i="3"/>
  <c r="H162" i="3"/>
  <c r="J162" i="3" s="1"/>
  <c r="T162" i="3" s="1"/>
  <c r="I161" i="3"/>
  <c r="H161" i="3"/>
  <c r="J161" i="3" s="1"/>
  <c r="T161" i="3" s="1"/>
  <c r="I160" i="3"/>
  <c r="H160" i="3"/>
  <c r="J160" i="3" s="1"/>
  <c r="T160" i="3" s="1"/>
  <c r="I159" i="3"/>
  <c r="H159" i="3"/>
  <c r="J159" i="3" s="1"/>
  <c r="T159" i="3" s="1"/>
  <c r="I158" i="3"/>
  <c r="H158" i="3"/>
  <c r="J158" i="3" s="1"/>
  <c r="T158" i="3" s="1"/>
  <c r="I157" i="3"/>
  <c r="H157" i="3"/>
  <c r="J157" i="3" s="1"/>
  <c r="T157" i="3" s="1"/>
  <c r="I156" i="3"/>
  <c r="H156" i="3"/>
  <c r="J156" i="3" s="1"/>
  <c r="T156" i="3" s="1"/>
  <c r="I155" i="3"/>
  <c r="H155" i="3"/>
  <c r="J155" i="3" s="1"/>
  <c r="T155" i="3" s="1"/>
  <c r="I154" i="3"/>
  <c r="H154" i="3"/>
  <c r="J154" i="3" s="1"/>
  <c r="T154" i="3" s="1"/>
  <c r="I153" i="3"/>
  <c r="H153" i="3"/>
  <c r="J153" i="3" s="1"/>
  <c r="T153" i="3" s="1"/>
  <c r="I152" i="3"/>
  <c r="H152" i="3"/>
  <c r="J152" i="3" s="1"/>
  <c r="T152" i="3" s="1"/>
  <c r="I151" i="3"/>
  <c r="H151" i="3"/>
  <c r="J151" i="3" s="1"/>
  <c r="T151" i="3" s="1"/>
  <c r="I150" i="3"/>
  <c r="H150" i="3"/>
  <c r="J150" i="3" s="1"/>
  <c r="T150" i="3" s="1"/>
  <c r="I149" i="3"/>
  <c r="H149" i="3"/>
  <c r="J149" i="3" s="1"/>
  <c r="T149" i="3" s="1"/>
  <c r="I148" i="3"/>
  <c r="H148" i="3"/>
  <c r="J148" i="3" s="1"/>
  <c r="T148" i="3" s="1"/>
  <c r="I147" i="3"/>
  <c r="H147" i="3"/>
  <c r="J147" i="3" s="1"/>
  <c r="T147" i="3" s="1"/>
  <c r="I146" i="3"/>
  <c r="H146" i="3"/>
  <c r="J146" i="3" s="1"/>
  <c r="T146" i="3" s="1"/>
  <c r="I145" i="3"/>
  <c r="H145" i="3"/>
  <c r="J145" i="3" s="1"/>
  <c r="T145" i="3" s="1"/>
  <c r="I144" i="3"/>
  <c r="H144" i="3"/>
  <c r="J144" i="3" s="1"/>
  <c r="T144" i="3" s="1"/>
  <c r="I143" i="3"/>
  <c r="H143" i="3"/>
  <c r="J143" i="3" s="1"/>
  <c r="T143" i="3" s="1"/>
  <c r="I142" i="3"/>
  <c r="H142" i="3"/>
  <c r="J142" i="3" s="1"/>
  <c r="T142" i="3" s="1"/>
  <c r="I141" i="3"/>
  <c r="H141" i="3"/>
  <c r="J141" i="3" s="1"/>
  <c r="T141" i="3" s="1"/>
  <c r="I140" i="3"/>
  <c r="H140" i="3"/>
  <c r="J140" i="3" s="1"/>
  <c r="T140" i="3" s="1"/>
  <c r="I139" i="3"/>
  <c r="H139" i="3"/>
  <c r="J139" i="3" s="1"/>
  <c r="T139" i="3" s="1"/>
  <c r="I138" i="3"/>
  <c r="H138" i="3"/>
  <c r="J138" i="3" s="1"/>
  <c r="T138" i="3" s="1"/>
  <c r="I137" i="3"/>
  <c r="H137" i="3"/>
  <c r="J137" i="3" s="1"/>
  <c r="T137" i="3" s="1"/>
  <c r="I136" i="3"/>
  <c r="H136" i="3"/>
  <c r="J136" i="3" s="1"/>
  <c r="T136" i="3" s="1"/>
  <c r="I135" i="3"/>
  <c r="H135" i="3"/>
  <c r="J135" i="3" s="1"/>
  <c r="T135" i="3" s="1"/>
  <c r="I134" i="3"/>
  <c r="H134" i="3"/>
  <c r="J134" i="3" s="1"/>
  <c r="T134" i="3" s="1"/>
  <c r="I133" i="3"/>
  <c r="H133" i="3"/>
  <c r="J133" i="3" s="1"/>
  <c r="T133" i="3" s="1"/>
  <c r="I132" i="3"/>
  <c r="H132" i="3"/>
  <c r="J132" i="3" s="1"/>
  <c r="T132" i="3" s="1"/>
  <c r="I131" i="3"/>
  <c r="H131" i="3"/>
  <c r="J131" i="3" s="1"/>
  <c r="T131" i="3" s="1"/>
  <c r="I130" i="3"/>
  <c r="H130" i="3"/>
  <c r="J130" i="3" s="1"/>
  <c r="T130" i="3" s="1"/>
  <c r="I129" i="3"/>
  <c r="H129" i="3"/>
  <c r="J129" i="3" s="1"/>
  <c r="T129" i="3" s="1"/>
  <c r="I128" i="3"/>
  <c r="H128" i="3"/>
  <c r="J128" i="3" s="1"/>
  <c r="T128" i="3" s="1"/>
  <c r="I127" i="3"/>
  <c r="H127" i="3"/>
  <c r="J127" i="3" s="1"/>
  <c r="T127" i="3" s="1"/>
  <c r="I126" i="3"/>
  <c r="H126" i="3"/>
  <c r="J126" i="3" s="1"/>
  <c r="T126" i="3" s="1"/>
  <c r="I125" i="3"/>
  <c r="H125" i="3"/>
  <c r="J125" i="3" s="1"/>
  <c r="T125" i="3" s="1"/>
  <c r="I124" i="3"/>
  <c r="H124" i="3"/>
  <c r="J124" i="3" s="1"/>
  <c r="T124" i="3" s="1"/>
  <c r="I123" i="3"/>
  <c r="H123" i="3"/>
  <c r="J123" i="3" s="1"/>
  <c r="T123" i="3" s="1"/>
  <c r="I122" i="3"/>
  <c r="H122" i="3"/>
  <c r="J122" i="3" s="1"/>
  <c r="T122" i="3" s="1"/>
  <c r="I121" i="3"/>
  <c r="H121" i="3"/>
  <c r="J121" i="3" s="1"/>
  <c r="T121" i="3" s="1"/>
  <c r="I120" i="3"/>
  <c r="H120" i="3"/>
  <c r="J120" i="3" s="1"/>
  <c r="T120" i="3" s="1"/>
  <c r="I119" i="3"/>
  <c r="H119" i="3"/>
  <c r="J119" i="3" s="1"/>
  <c r="T119" i="3" s="1"/>
  <c r="I118" i="3"/>
  <c r="H118" i="3"/>
  <c r="J118" i="3" s="1"/>
  <c r="T118" i="3" s="1"/>
  <c r="I117" i="3"/>
  <c r="H117" i="3"/>
  <c r="J117" i="3" s="1"/>
  <c r="T117" i="3" s="1"/>
  <c r="I116" i="3"/>
  <c r="H116" i="3"/>
  <c r="J116" i="3" s="1"/>
  <c r="T116" i="3" s="1"/>
  <c r="I115" i="3"/>
  <c r="H115" i="3"/>
  <c r="J115" i="3" s="1"/>
  <c r="T115" i="3" s="1"/>
  <c r="I114" i="3"/>
  <c r="H114" i="3"/>
  <c r="J114" i="3" s="1"/>
  <c r="T114" i="3" s="1"/>
  <c r="I113" i="3"/>
  <c r="H113" i="3"/>
  <c r="J113" i="3" s="1"/>
  <c r="T113" i="3" s="1"/>
  <c r="I112" i="3"/>
  <c r="H112" i="3"/>
  <c r="J112" i="3" s="1"/>
  <c r="T112" i="3" s="1"/>
  <c r="I111" i="3"/>
  <c r="H111" i="3"/>
  <c r="J111" i="3" s="1"/>
  <c r="T111" i="3" s="1"/>
  <c r="I110" i="3"/>
  <c r="H110" i="3"/>
  <c r="J110" i="3" s="1"/>
  <c r="T110" i="3" s="1"/>
  <c r="I109" i="3"/>
  <c r="H109" i="3"/>
  <c r="J109" i="3" s="1"/>
  <c r="T109" i="3" s="1"/>
  <c r="I108" i="3"/>
  <c r="H108" i="3"/>
  <c r="J108" i="3" s="1"/>
  <c r="T108" i="3" s="1"/>
  <c r="I107" i="3"/>
  <c r="H107" i="3"/>
  <c r="J107" i="3" s="1"/>
  <c r="T107" i="3" s="1"/>
  <c r="I106" i="3"/>
  <c r="H106" i="3"/>
  <c r="J106" i="3" s="1"/>
  <c r="T106" i="3" s="1"/>
  <c r="I105" i="3"/>
  <c r="H105" i="3"/>
  <c r="J105" i="3" s="1"/>
  <c r="T105" i="3" s="1"/>
  <c r="I104" i="3"/>
  <c r="H104" i="3"/>
  <c r="J104" i="3" s="1"/>
  <c r="T104" i="3" s="1"/>
  <c r="I103" i="3"/>
  <c r="H103" i="3"/>
  <c r="J103" i="3" s="1"/>
  <c r="T103" i="3" s="1"/>
  <c r="I102" i="3"/>
  <c r="H102" i="3"/>
  <c r="J102" i="3" s="1"/>
  <c r="T102" i="3" s="1"/>
  <c r="I101" i="3"/>
  <c r="H101" i="3"/>
  <c r="J101" i="3" s="1"/>
  <c r="T101" i="3" s="1"/>
  <c r="I100" i="3"/>
  <c r="H100" i="3"/>
  <c r="J100" i="3" s="1"/>
  <c r="T100" i="3" s="1"/>
  <c r="I99" i="3"/>
  <c r="H99" i="3"/>
  <c r="J99" i="3" s="1"/>
  <c r="T99" i="3" s="1"/>
  <c r="I98" i="3"/>
  <c r="H98" i="3"/>
  <c r="J98" i="3" s="1"/>
  <c r="T98" i="3" s="1"/>
  <c r="I97" i="3"/>
  <c r="H97" i="3"/>
  <c r="J97" i="3" s="1"/>
  <c r="T97" i="3" s="1"/>
  <c r="I96" i="3"/>
  <c r="H96" i="3"/>
  <c r="J96" i="3" s="1"/>
  <c r="T96" i="3" s="1"/>
  <c r="I95" i="3"/>
  <c r="H95" i="3"/>
  <c r="J95" i="3" s="1"/>
  <c r="T95" i="3" s="1"/>
  <c r="I94" i="3"/>
  <c r="H94" i="3"/>
  <c r="J94" i="3" s="1"/>
  <c r="T94" i="3" s="1"/>
  <c r="I93" i="3"/>
  <c r="H93" i="3"/>
  <c r="J93" i="3" s="1"/>
  <c r="T93" i="3" s="1"/>
  <c r="I92" i="3"/>
  <c r="H92" i="3"/>
  <c r="J92" i="3" s="1"/>
  <c r="T92" i="3" s="1"/>
  <c r="I91" i="3"/>
  <c r="H91" i="3"/>
  <c r="J91" i="3" s="1"/>
  <c r="T91" i="3" s="1"/>
  <c r="I90" i="3"/>
  <c r="H90" i="3"/>
  <c r="J90" i="3" s="1"/>
  <c r="T90" i="3" s="1"/>
  <c r="I89" i="3"/>
  <c r="H89" i="3"/>
  <c r="J89" i="3" s="1"/>
  <c r="T89" i="3" s="1"/>
  <c r="I88" i="3"/>
  <c r="H88" i="3"/>
  <c r="J88" i="3" s="1"/>
  <c r="T88" i="3" s="1"/>
  <c r="I87" i="3"/>
  <c r="H87" i="3"/>
  <c r="J87" i="3" s="1"/>
  <c r="T87" i="3" s="1"/>
  <c r="I86" i="3"/>
  <c r="H86" i="3"/>
  <c r="J86" i="3" s="1"/>
  <c r="T86" i="3" s="1"/>
  <c r="I85" i="3"/>
  <c r="H85" i="3"/>
  <c r="J85" i="3" s="1"/>
  <c r="T85" i="3" s="1"/>
  <c r="I84" i="3"/>
  <c r="H84" i="3"/>
  <c r="J84" i="3" s="1"/>
  <c r="T84" i="3" s="1"/>
  <c r="I83" i="3"/>
  <c r="H83" i="3"/>
  <c r="J83" i="3" s="1"/>
  <c r="T83" i="3" s="1"/>
  <c r="I82" i="3"/>
  <c r="H82" i="3"/>
  <c r="J82" i="3" s="1"/>
  <c r="T82" i="3" s="1"/>
  <c r="I81" i="3"/>
  <c r="H81" i="3"/>
  <c r="J81" i="3" s="1"/>
  <c r="T81" i="3" s="1"/>
  <c r="I80" i="3"/>
  <c r="H80" i="3"/>
  <c r="J80" i="3" s="1"/>
  <c r="T80" i="3" s="1"/>
  <c r="I79" i="3"/>
  <c r="H79" i="3"/>
  <c r="J79" i="3" s="1"/>
  <c r="T79" i="3" s="1"/>
  <c r="I78" i="3"/>
  <c r="H78" i="3"/>
  <c r="J78" i="3" s="1"/>
  <c r="T78" i="3" s="1"/>
  <c r="I77" i="3"/>
  <c r="H77" i="3"/>
  <c r="J77" i="3" s="1"/>
  <c r="T77" i="3" s="1"/>
  <c r="I76" i="3"/>
  <c r="H76" i="3"/>
  <c r="J76" i="3" s="1"/>
  <c r="T76" i="3" s="1"/>
  <c r="I75" i="3"/>
  <c r="H75" i="3"/>
  <c r="J75" i="3" s="1"/>
  <c r="T75" i="3" s="1"/>
  <c r="I74" i="3"/>
  <c r="H74" i="3"/>
  <c r="J74" i="3" s="1"/>
  <c r="T74" i="3" s="1"/>
  <c r="I73" i="3"/>
  <c r="H73" i="3"/>
  <c r="J73" i="3" s="1"/>
  <c r="T73" i="3" s="1"/>
  <c r="I72" i="3"/>
  <c r="H72" i="3"/>
  <c r="J72" i="3" s="1"/>
  <c r="T72" i="3" s="1"/>
  <c r="I71" i="3"/>
  <c r="H71" i="3"/>
  <c r="J71" i="3" s="1"/>
  <c r="T71" i="3" s="1"/>
  <c r="I70" i="3"/>
  <c r="H70" i="3"/>
  <c r="J70" i="3" s="1"/>
  <c r="T70" i="3" s="1"/>
  <c r="I69" i="3"/>
  <c r="H69" i="3"/>
  <c r="J69" i="3" s="1"/>
  <c r="T69" i="3" s="1"/>
  <c r="I68" i="3"/>
  <c r="H68" i="3"/>
  <c r="J68" i="3" s="1"/>
  <c r="T68" i="3" s="1"/>
  <c r="I67" i="3"/>
  <c r="H67" i="3"/>
  <c r="J67" i="3" s="1"/>
  <c r="T67" i="3" s="1"/>
  <c r="I66" i="3"/>
  <c r="H66" i="3"/>
  <c r="J66" i="3" s="1"/>
  <c r="T66" i="3" s="1"/>
  <c r="I65" i="3"/>
  <c r="H65" i="3"/>
  <c r="J65" i="3" s="1"/>
  <c r="T65" i="3" s="1"/>
  <c r="I64" i="3"/>
  <c r="H64" i="3"/>
  <c r="J64" i="3" s="1"/>
  <c r="T64" i="3" s="1"/>
  <c r="I63" i="3"/>
  <c r="H63" i="3"/>
  <c r="J63" i="3" s="1"/>
  <c r="T63" i="3" s="1"/>
  <c r="I62" i="3"/>
  <c r="H62" i="3"/>
  <c r="J62" i="3" s="1"/>
  <c r="T62" i="3" s="1"/>
  <c r="I61" i="3"/>
  <c r="H61" i="3"/>
  <c r="J61" i="3" s="1"/>
  <c r="T61" i="3" s="1"/>
  <c r="I60" i="3"/>
  <c r="H60" i="3"/>
  <c r="J60" i="3" s="1"/>
  <c r="T60" i="3" s="1"/>
  <c r="I59" i="3"/>
  <c r="H59" i="3"/>
  <c r="J59" i="3" s="1"/>
  <c r="T59" i="3" s="1"/>
  <c r="I58" i="3"/>
  <c r="H58" i="3"/>
  <c r="J58" i="3" s="1"/>
  <c r="T58" i="3" s="1"/>
  <c r="I57" i="3"/>
  <c r="H57" i="3"/>
  <c r="J57" i="3" s="1"/>
  <c r="T57" i="3" s="1"/>
  <c r="I56" i="3"/>
  <c r="H56" i="3"/>
  <c r="J56" i="3" s="1"/>
  <c r="T56" i="3" s="1"/>
  <c r="I55" i="3"/>
  <c r="H55" i="3"/>
  <c r="J55" i="3" s="1"/>
  <c r="T55" i="3" s="1"/>
  <c r="I54" i="3"/>
  <c r="H54" i="3"/>
  <c r="J54" i="3" s="1"/>
  <c r="T54" i="3" s="1"/>
  <c r="I53" i="3"/>
  <c r="H53" i="3"/>
  <c r="J53" i="3" s="1"/>
  <c r="T53" i="3" s="1"/>
  <c r="I52" i="3"/>
  <c r="H52" i="3"/>
  <c r="J52" i="3" s="1"/>
  <c r="T52" i="3" s="1"/>
  <c r="I51" i="3"/>
  <c r="H51" i="3"/>
  <c r="J51" i="3" s="1"/>
  <c r="T51" i="3" s="1"/>
  <c r="I50" i="3"/>
  <c r="H50" i="3"/>
  <c r="J50" i="3" s="1"/>
  <c r="T50" i="3" s="1"/>
  <c r="I49" i="3"/>
  <c r="H49" i="3"/>
  <c r="J49" i="3" s="1"/>
  <c r="T49" i="3" s="1"/>
  <c r="I48" i="3"/>
  <c r="H48" i="3"/>
  <c r="J48" i="3" s="1"/>
  <c r="T48" i="3" s="1"/>
  <c r="I47" i="3"/>
  <c r="H47" i="3"/>
  <c r="J47" i="3" s="1"/>
  <c r="T47" i="3" s="1"/>
  <c r="I46" i="3"/>
  <c r="H46" i="3"/>
  <c r="J46" i="3" s="1"/>
  <c r="T46" i="3" s="1"/>
  <c r="I45" i="3"/>
  <c r="H45" i="3"/>
  <c r="J45" i="3" s="1"/>
  <c r="T45" i="3" s="1"/>
  <c r="I44" i="3"/>
  <c r="H44" i="3"/>
  <c r="J44" i="3" s="1"/>
  <c r="T44" i="3" s="1"/>
  <c r="I43" i="3"/>
  <c r="H43" i="3"/>
  <c r="J43" i="3" s="1"/>
  <c r="T43" i="3" s="1"/>
  <c r="I42" i="3"/>
  <c r="H42" i="3"/>
  <c r="J42" i="3" s="1"/>
  <c r="T42" i="3" s="1"/>
  <c r="I41" i="3"/>
  <c r="H41" i="3"/>
  <c r="J41" i="3" s="1"/>
  <c r="T41" i="3" s="1"/>
  <c r="I40" i="3"/>
  <c r="H40" i="3"/>
  <c r="J40" i="3" s="1"/>
  <c r="T40" i="3" s="1"/>
  <c r="I39" i="3"/>
  <c r="H39" i="3"/>
  <c r="J39" i="3" s="1"/>
  <c r="T39" i="3" s="1"/>
  <c r="I38" i="3"/>
  <c r="H38" i="3"/>
  <c r="J38" i="3" s="1"/>
  <c r="T38" i="3" s="1"/>
  <c r="I37" i="3"/>
  <c r="H37" i="3"/>
  <c r="J37" i="3" s="1"/>
  <c r="T37" i="3" s="1"/>
  <c r="I36" i="3"/>
  <c r="H36" i="3"/>
  <c r="J36" i="3" s="1"/>
  <c r="T36" i="3" s="1"/>
  <c r="I35" i="3"/>
  <c r="H35" i="3"/>
  <c r="J35" i="3" s="1"/>
  <c r="T35" i="3" s="1"/>
  <c r="I34" i="3"/>
  <c r="H34" i="3"/>
  <c r="J34" i="3" s="1"/>
  <c r="T34" i="3" s="1"/>
  <c r="I33" i="3"/>
  <c r="H33" i="3"/>
  <c r="J33" i="3" s="1"/>
  <c r="T33" i="3" s="1"/>
  <c r="I32" i="3"/>
  <c r="H32" i="3"/>
  <c r="J32" i="3" s="1"/>
  <c r="T32" i="3" s="1"/>
  <c r="I31" i="3"/>
  <c r="H31" i="3"/>
  <c r="J31" i="3" s="1"/>
  <c r="T31" i="3" s="1"/>
  <c r="I30" i="3"/>
  <c r="H30" i="3"/>
  <c r="J30" i="3" s="1"/>
  <c r="T30" i="3" s="1"/>
  <c r="I29" i="3"/>
  <c r="H29" i="3"/>
  <c r="J29" i="3" s="1"/>
  <c r="T29" i="3" s="1"/>
  <c r="I28" i="3"/>
  <c r="H28" i="3"/>
  <c r="J28" i="3" s="1"/>
  <c r="T28" i="3" s="1"/>
  <c r="I27" i="3"/>
  <c r="H27" i="3"/>
  <c r="J27" i="3" s="1"/>
  <c r="T27" i="3" s="1"/>
  <c r="I26" i="3"/>
  <c r="H26" i="3"/>
  <c r="J26" i="3" s="1"/>
  <c r="T26" i="3" s="1"/>
  <c r="I25" i="3"/>
  <c r="H25" i="3"/>
  <c r="J25" i="3" s="1"/>
  <c r="T25" i="3" s="1"/>
  <c r="I24" i="3"/>
  <c r="H24" i="3"/>
  <c r="J24" i="3" s="1"/>
  <c r="T24" i="3" s="1"/>
  <c r="I23" i="3"/>
  <c r="H23" i="3"/>
  <c r="J23" i="3" s="1"/>
  <c r="T23" i="3" s="1"/>
  <c r="I22" i="3"/>
  <c r="H22" i="3"/>
  <c r="J22" i="3" s="1"/>
  <c r="T22" i="3" s="1"/>
  <c r="I21" i="3"/>
  <c r="H21" i="3"/>
  <c r="J21" i="3" s="1"/>
  <c r="T21" i="3" s="1"/>
  <c r="I20" i="3"/>
  <c r="H20" i="3"/>
  <c r="J20" i="3" s="1"/>
  <c r="T20" i="3" s="1"/>
  <c r="I19" i="3"/>
  <c r="H19" i="3"/>
  <c r="J19" i="3" s="1"/>
  <c r="T19" i="3" s="1"/>
  <c r="I18" i="3"/>
  <c r="H18" i="3"/>
  <c r="J18" i="3" s="1"/>
  <c r="T18" i="3" s="1"/>
  <c r="I17" i="3"/>
  <c r="H17" i="3"/>
  <c r="J17" i="3" s="1"/>
  <c r="T17" i="3" s="1"/>
  <c r="H16" i="3"/>
  <c r="J16" i="3" s="1"/>
  <c r="T16" i="3" s="1"/>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S421" i="3"/>
  <c r="S420" i="3"/>
  <c r="S419" i="3"/>
  <c r="S418" i="3"/>
  <c r="S417" i="3"/>
  <c r="S416" i="3"/>
  <c r="S415" i="3"/>
  <c r="S414" i="3"/>
  <c r="S413" i="3"/>
  <c r="S412" i="3"/>
  <c r="S411" i="3"/>
  <c r="S410" i="3"/>
  <c r="S409" i="3"/>
  <c r="S408" i="3"/>
  <c r="S407" i="3"/>
  <c r="S406" i="3"/>
  <c r="S405" i="3"/>
  <c r="S404" i="3"/>
  <c r="S403" i="3"/>
  <c r="S402" i="3"/>
  <c r="S401" i="3"/>
  <c r="S400" i="3"/>
  <c r="S399" i="3"/>
  <c r="S398" i="3"/>
  <c r="S397" i="3"/>
  <c r="S396" i="3"/>
  <c r="S395" i="3"/>
  <c r="S394" i="3"/>
  <c r="S393" i="3"/>
  <c r="S392" i="3"/>
  <c r="S391" i="3"/>
  <c r="S390" i="3"/>
  <c r="S389" i="3"/>
  <c r="S388" i="3"/>
  <c r="S387" i="3"/>
  <c r="S386" i="3"/>
  <c r="S385" i="3"/>
  <c r="S384" i="3"/>
  <c r="S383" i="3"/>
  <c r="S382" i="3"/>
  <c r="S381" i="3"/>
  <c r="S380" i="3"/>
  <c r="S379" i="3"/>
  <c r="S378" i="3"/>
  <c r="S377" i="3"/>
  <c r="S376" i="3"/>
  <c r="S375" i="3"/>
  <c r="S374" i="3"/>
  <c r="S373" i="3"/>
  <c r="S372" i="3"/>
  <c r="S371" i="3"/>
  <c r="S370" i="3"/>
  <c r="S369" i="3"/>
  <c r="S368" i="3"/>
  <c r="S367" i="3"/>
  <c r="S366" i="3"/>
  <c r="S365" i="3"/>
  <c r="S364" i="3"/>
  <c r="S363" i="3"/>
  <c r="S362" i="3"/>
  <c r="S361" i="3"/>
  <c r="S360" i="3"/>
  <c r="S359" i="3"/>
  <c r="S358" i="3"/>
  <c r="S357" i="3"/>
  <c r="S356" i="3"/>
  <c r="S355" i="3"/>
  <c r="S354" i="3"/>
  <c r="S353" i="3"/>
  <c r="S352" i="3"/>
  <c r="S351" i="3"/>
  <c r="S350" i="3"/>
  <c r="S349" i="3"/>
  <c r="S348" i="3"/>
  <c r="S347" i="3"/>
  <c r="S346" i="3"/>
  <c r="S345" i="3"/>
  <c r="S344" i="3"/>
  <c r="S343" i="3"/>
  <c r="S342" i="3"/>
  <c r="S341" i="3"/>
  <c r="S340" i="3"/>
  <c r="S339" i="3"/>
  <c r="S338" i="3"/>
  <c r="S337" i="3"/>
  <c r="S336" i="3"/>
  <c r="S335" i="3"/>
  <c r="S334" i="3"/>
  <c r="S333" i="3"/>
  <c r="S332" i="3"/>
  <c r="S331" i="3"/>
  <c r="S330" i="3"/>
  <c r="S329" i="3"/>
  <c r="S328" i="3"/>
  <c r="S327" i="3"/>
  <c r="S326" i="3"/>
  <c r="S325" i="3"/>
  <c r="S324" i="3"/>
  <c r="S323" i="3"/>
  <c r="S322" i="3"/>
  <c r="S321" i="3"/>
  <c r="S320" i="3"/>
  <c r="S319" i="3"/>
  <c r="S318" i="3"/>
  <c r="S317" i="3"/>
  <c r="S316" i="3"/>
  <c r="S315" i="3"/>
  <c r="S314" i="3"/>
  <c r="S313" i="3"/>
  <c r="S312" i="3"/>
  <c r="S311" i="3"/>
  <c r="S310" i="3"/>
  <c r="S309" i="3"/>
  <c r="S308" i="3"/>
  <c r="S307" i="3"/>
  <c r="S306" i="3"/>
  <c r="S305" i="3"/>
  <c r="S304" i="3"/>
  <c r="S303" i="3"/>
  <c r="S302" i="3"/>
  <c r="S301" i="3"/>
  <c r="S300" i="3"/>
  <c r="S299" i="3"/>
  <c r="S298" i="3"/>
  <c r="S297" i="3"/>
  <c r="S296" i="3"/>
  <c r="S295" i="3"/>
  <c r="S294" i="3"/>
  <c r="S293" i="3"/>
  <c r="S292" i="3"/>
  <c r="S291" i="3"/>
  <c r="S290" i="3"/>
  <c r="S289" i="3"/>
  <c r="S288" i="3"/>
  <c r="S287" i="3"/>
  <c r="S286" i="3"/>
  <c r="S285" i="3"/>
  <c r="S284" i="3"/>
  <c r="S283" i="3"/>
  <c r="S282" i="3"/>
  <c r="S281" i="3"/>
  <c r="S280" i="3"/>
  <c r="S279" i="3"/>
  <c r="S278" i="3"/>
  <c r="S277" i="3"/>
  <c r="S276" i="3"/>
  <c r="S275" i="3"/>
  <c r="S274" i="3"/>
  <c r="S273" i="3"/>
  <c r="S272" i="3"/>
  <c r="S271" i="3"/>
  <c r="S270" i="3"/>
  <c r="S269" i="3"/>
  <c r="S268" i="3"/>
  <c r="S267" i="3"/>
  <c r="S266" i="3"/>
  <c r="S265" i="3"/>
  <c r="S264" i="3"/>
  <c r="S263" i="3"/>
  <c r="S262" i="3"/>
  <c r="S261" i="3"/>
  <c r="S260" i="3"/>
  <c r="S259" i="3"/>
  <c r="S258" i="3"/>
  <c r="S257" i="3"/>
  <c r="S256" i="3"/>
  <c r="S255" i="3"/>
  <c r="S254" i="3"/>
  <c r="S253" i="3"/>
  <c r="S252" i="3"/>
  <c r="S251" i="3"/>
  <c r="S250" i="3"/>
  <c r="S249" i="3"/>
  <c r="S248" i="3"/>
  <c r="S247" i="3"/>
  <c r="S246" i="3"/>
  <c r="S245" i="3"/>
  <c r="S244" i="3"/>
  <c r="S243" i="3"/>
  <c r="S242" i="3"/>
  <c r="S241" i="3"/>
  <c r="S240" i="3"/>
  <c r="S239" i="3"/>
  <c r="S238" i="3"/>
  <c r="S237" i="3"/>
  <c r="S236" i="3"/>
  <c r="S235" i="3"/>
  <c r="S234" i="3"/>
  <c r="S233" i="3"/>
  <c r="S232" i="3"/>
  <c r="S231" i="3"/>
  <c r="S230" i="3"/>
  <c r="S229" i="3"/>
  <c r="S228" i="3"/>
  <c r="S227" i="3"/>
  <c r="S226" i="3"/>
  <c r="S225" i="3"/>
  <c r="S224" i="3"/>
  <c r="S223" i="3"/>
  <c r="S222" i="3"/>
  <c r="S221" i="3"/>
  <c r="S220" i="3"/>
  <c r="S219" i="3"/>
  <c r="S218" i="3"/>
  <c r="S217" i="3"/>
  <c r="S216" i="3"/>
  <c r="S215" i="3"/>
  <c r="S214" i="3"/>
  <c r="S213" i="3"/>
  <c r="S212" i="3"/>
  <c r="S211" i="3"/>
  <c r="S210" i="3"/>
  <c r="S209" i="3"/>
  <c r="S208" i="3"/>
  <c r="S207" i="3"/>
  <c r="S206" i="3"/>
  <c r="S205" i="3"/>
  <c r="S204" i="3"/>
  <c r="S203" i="3"/>
  <c r="S202" i="3"/>
  <c r="S201" i="3"/>
  <c r="S200" i="3"/>
  <c r="S199" i="3"/>
  <c r="S198" i="3"/>
  <c r="S197" i="3"/>
  <c r="S196" i="3"/>
  <c r="S195" i="3"/>
  <c r="S194" i="3"/>
  <c r="S193" i="3"/>
  <c r="S192" i="3"/>
  <c r="S191" i="3"/>
  <c r="S190" i="3"/>
  <c r="S189" i="3"/>
  <c r="S188" i="3"/>
  <c r="S187" i="3"/>
  <c r="S186" i="3"/>
  <c r="S185" i="3"/>
  <c r="S184" i="3"/>
  <c r="S183" i="3"/>
  <c r="S182" i="3"/>
  <c r="S181" i="3"/>
  <c r="S180" i="3"/>
  <c r="S179" i="3"/>
  <c r="S178" i="3"/>
  <c r="S177" i="3"/>
  <c r="S176" i="3"/>
  <c r="S175" i="3"/>
  <c r="S174" i="3"/>
  <c r="S173" i="3"/>
  <c r="S172" i="3"/>
  <c r="S171" i="3"/>
  <c r="S170" i="3"/>
  <c r="S169" i="3"/>
  <c r="S168" i="3"/>
  <c r="S167" i="3"/>
  <c r="S166" i="3"/>
  <c r="S165" i="3"/>
  <c r="S164" i="3"/>
  <c r="S163" i="3"/>
  <c r="S162" i="3"/>
  <c r="S161" i="3"/>
  <c r="S160" i="3"/>
  <c r="S159" i="3"/>
  <c r="S158" i="3"/>
  <c r="S157" i="3"/>
  <c r="S156" i="3"/>
  <c r="S155" i="3"/>
  <c r="S154" i="3"/>
  <c r="S153" i="3"/>
  <c r="S152" i="3"/>
  <c r="S151" i="3"/>
  <c r="S150" i="3"/>
  <c r="S149" i="3"/>
  <c r="S148" i="3"/>
  <c r="S147" i="3"/>
  <c r="S146" i="3"/>
  <c r="S145" i="3"/>
  <c r="S144" i="3"/>
  <c r="S143" i="3"/>
  <c r="S142" i="3"/>
  <c r="S141" i="3"/>
  <c r="S140" i="3"/>
  <c r="S139" i="3"/>
  <c r="S138" i="3"/>
  <c r="S137" i="3"/>
  <c r="S136" i="3"/>
  <c r="S135" i="3"/>
  <c r="S134" i="3"/>
  <c r="S133" i="3"/>
  <c r="S132" i="3"/>
  <c r="S131" i="3"/>
  <c r="S130" i="3"/>
  <c r="S129" i="3"/>
  <c r="S128" i="3"/>
  <c r="S127" i="3"/>
  <c r="S126" i="3"/>
  <c r="S125" i="3"/>
  <c r="S124" i="3"/>
  <c r="S123" i="3"/>
  <c r="S122" i="3"/>
  <c r="S121" i="3"/>
  <c r="S120" i="3"/>
  <c r="S119" i="3"/>
  <c r="S118" i="3"/>
  <c r="S117" i="3"/>
  <c r="S116" i="3"/>
  <c r="S115" i="3"/>
  <c r="S114" i="3"/>
  <c r="S113" i="3"/>
  <c r="S112" i="3"/>
  <c r="S111" i="3"/>
  <c r="S110" i="3"/>
  <c r="S109" i="3"/>
  <c r="S108" i="3"/>
  <c r="S107" i="3"/>
  <c r="S106" i="3"/>
  <c r="S105" i="3"/>
  <c r="S104" i="3"/>
  <c r="S103" i="3"/>
  <c r="S102" i="3"/>
  <c r="S101" i="3"/>
  <c r="S100" i="3"/>
  <c r="S99" i="3"/>
  <c r="S98" i="3"/>
  <c r="S97" i="3"/>
  <c r="S96" i="3"/>
  <c r="S95" i="3"/>
  <c r="S94" i="3"/>
  <c r="S93" i="3"/>
  <c r="S92" i="3"/>
  <c r="S91" i="3"/>
  <c r="S90" i="3"/>
  <c r="S89" i="3"/>
  <c r="S88" i="3"/>
  <c r="S87" i="3"/>
  <c r="S86" i="3"/>
  <c r="S85" i="3"/>
  <c r="S84" i="3"/>
  <c r="S83" i="3"/>
  <c r="S82" i="3"/>
  <c r="S81" i="3"/>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AC5008" i="2"/>
  <c r="AC5007" i="2"/>
  <c r="AC5006" i="2"/>
  <c r="AC5005" i="2"/>
  <c r="AC5004" i="2"/>
  <c r="AC5003" i="2"/>
  <c r="AC5002" i="2"/>
  <c r="AC5001" i="2"/>
  <c r="AC5000" i="2"/>
  <c r="AC4999" i="2"/>
  <c r="AC4998" i="2"/>
  <c r="AC4997" i="2"/>
  <c r="AC4996" i="2"/>
  <c r="AC4995" i="2"/>
  <c r="AC4994" i="2"/>
  <c r="AC4993" i="2"/>
  <c r="AC4992" i="2"/>
  <c r="AC4991" i="2"/>
  <c r="AC4990" i="2"/>
  <c r="AC4989" i="2"/>
  <c r="AC4988" i="2"/>
  <c r="AC4987" i="2"/>
  <c r="AC4986" i="2"/>
  <c r="AC4985" i="2"/>
  <c r="AC4984" i="2"/>
  <c r="AC4983" i="2"/>
  <c r="AC4982" i="2"/>
  <c r="AC4981" i="2"/>
  <c r="AC4980" i="2"/>
  <c r="AC4979" i="2"/>
  <c r="AC4978" i="2"/>
  <c r="AC4977" i="2"/>
  <c r="AC4976" i="2"/>
  <c r="AC4975" i="2"/>
  <c r="AC4974" i="2"/>
  <c r="AC4973" i="2"/>
  <c r="AC4972" i="2"/>
  <c r="AC4971" i="2"/>
  <c r="AC4970" i="2"/>
  <c r="AC4969" i="2"/>
  <c r="AC4968" i="2"/>
  <c r="AC4967" i="2"/>
  <c r="AC4966" i="2"/>
  <c r="AC4965" i="2"/>
  <c r="AC4964" i="2"/>
  <c r="AC4963" i="2"/>
  <c r="AC4962" i="2"/>
  <c r="AC4961" i="2"/>
  <c r="AC4960" i="2"/>
  <c r="AC4959" i="2"/>
  <c r="AC4958" i="2"/>
  <c r="AC4957" i="2"/>
  <c r="AC4956" i="2"/>
  <c r="AC4955" i="2"/>
  <c r="AC4954" i="2"/>
  <c r="AC4953" i="2"/>
  <c r="AC4952" i="2"/>
  <c r="AC4951" i="2"/>
  <c r="AC4950" i="2"/>
  <c r="AC4949" i="2"/>
  <c r="AC4948" i="2"/>
  <c r="AC4947" i="2"/>
  <c r="AC4946" i="2"/>
  <c r="AC4945" i="2"/>
  <c r="AC4944" i="2"/>
  <c r="AC4943" i="2"/>
  <c r="AC4942" i="2"/>
  <c r="AC4941" i="2"/>
  <c r="AC4940" i="2"/>
  <c r="AC4939" i="2"/>
  <c r="AC4938" i="2"/>
  <c r="AC4937" i="2"/>
  <c r="AC4936" i="2"/>
  <c r="AC4935" i="2"/>
  <c r="AC4934" i="2"/>
  <c r="AC4933" i="2"/>
  <c r="AC4932" i="2"/>
  <c r="AC4931" i="2"/>
  <c r="AC4930" i="2"/>
  <c r="AC4929" i="2"/>
  <c r="AC4928" i="2"/>
  <c r="AC4927" i="2"/>
  <c r="AC4926" i="2"/>
  <c r="AC4925" i="2"/>
  <c r="AC4924" i="2"/>
  <c r="AC4923" i="2"/>
  <c r="AC4922" i="2"/>
  <c r="AC4921" i="2"/>
  <c r="AC4920" i="2"/>
  <c r="AC4919" i="2"/>
  <c r="AC4918" i="2"/>
  <c r="AC4917" i="2"/>
  <c r="AC4916" i="2"/>
  <c r="AC4915" i="2"/>
  <c r="AC4914" i="2"/>
  <c r="AC4913" i="2"/>
  <c r="AC4912" i="2"/>
  <c r="AC4911" i="2"/>
  <c r="AC4910" i="2"/>
  <c r="AC4909" i="2"/>
  <c r="AC4908" i="2"/>
  <c r="AC4907" i="2"/>
  <c r="AC4906" i="2"/>
  <c r="AC4905" i="2"/>
  <c r="AC4904" i="2"/>
  <c r="AC4903" i="2"/>
  <c r="AC4902" i="2"/>
  <c r="AC4901" i="2"/>
  <c r="AC4900" i="2"/>
  <c r="AC4899" i="2"/>
  <c r="AC4898" i="2"/>
  <c r="AC4897" i="2"/>
  <c r="AC4896" i="2"/>
  <c r="AC4895" i="2"/>
  <c r="AC4894" i="2"/>
  <c r="AC4893" i="2"/>
  <c r="AC4892" i="2"/>
  <c r="AC4891" i="2"/>
  <c r="AC4890" i="2"/>
  <c r="AC4889" i="2"/>
  <c r="AC4888" i="2"/>
  <c r="AC4887" i="2"/>
  <c r="AC4886" i="2"/>
  <c r="AC4885" i="2"/>
  <c r="AC4884" i="2"/>
  <c r="AC4883" i="2"/>
  <c r="AC4882" i="2"/>
  <c r="AC4881" i="2"/>
  <c r="AC4880" i="2"/>
  <c r="AC4879" i="2"/>
  <c r="AC4878" i="2"/>
  <c r="AC4877" i="2"/>
  <c r="AC4876" i="2"/>
  <c r="AC4875" i="2"/>
  <c r="AC4874" i="2"/>
  <c r="AC4873" i="2"/>
  <c r="AC4872" i="2"/>
  <c r="AC4871" i="2"/>
  <c r="AC4870" i="2"/>
  <c r="AC4869" i="2"/>
  <c r="AC4868" i="2"/>
  <c r="AC4867" i="2"/>
  <c r="AC4866" i="2"/>
  <c r="AC4865" i="2"/>
  <c r="AC4864" i="2"/>
  <c r="AC4863" i="2"/>
  <c r="AC4862" i="2"/>
  <c r="AC4861" i="2"/>
  <c r="AC4860" i="2"/>
  <c r="AC4859" i="2"/>
  <c r="AC4858" i="2"/>
  <c r="AC4857" i="2"/>
  <c r="AC4856" i="2"/>
  <c r="AC4855" i="2"/>
  <c r="AC4854" i="2"/>
  <c r="AC4853" i="2"/>
  <c r="AC4852" i="2"/>
  <c r="AC4851" i="2"/>
  <c r="AC4850" i="2"/>
  <c r="AC4849" i="2"/>
  <c r="AC4848" i="2"/>
  <c r="AC4847" i="2"/>
  <c r="AC4846" i="2"/>
  <c r="AC4845" i="2"/>
  <c r="AC4844" i="2"/>
  <c r="AC4843" i="2"/>
  <c r="AC4842" i="2"/>
  <c r="AC4841" i="2"/>
  <c r="AC4840" i="2"/>
  <c r="AC4839" i="2"/>
  <c r="AC4838" i="2"/>
  <c r="AC4837" i="2"/>
  <c r="AC4836" i="2"/>
  <c r="AC4835" i="2"/>
  <c r="AC4834" i="2"/>
  <c r="AC4833" i="2"/>
  <c r="AC4832" i="2"/>
  <c r="AC4831" i="2"/>
  <c r="AC4830" i="2"/>
  <c r="AC4829" i="2"/>
  <c r="AC4828" i="2"/>
  <c r="AC4827" i="2"/>
  <c r="AC4826" i="2"/>
  <c r="AC4825" i="2"/>
  <c r="AC4824" i="2"/>
  <c r="AC4823" i="2"/>
  <c r="AC4822" i="2"/>
  <c r="AC4821" i="2"/>
  <c r="AC4820" i="2"/>
  <c r="AC4819" i="2"/>
  <c r="AC4818" i="2"/>
  <c r="AC4817" i="2"/>
  <c r="AC4816" i="2"/>
  <c r="AC4815" i="2"/>
  <c r="AC4814" i="2"/>
  <c r="AC4813" i="2"/>
  <c r="AC4812" i="2"/>
  <c r="AC4811" i="2"/>
  <c r="AC4810" i="2"/>
  <c r="AC4809" i="2"/>
  <c r="AC4808" i="2"/>
  <c r="AC4807" i="2"/>
  <c r="AC4806" i="2"/>
  <c r="AC4805" i="2"/>
  <c r="AC4804" i="2"/>
  <c r="AC4803" i="2"/>
  <c r="AC4802" i="2"/>
  <c r="AC4801" i="2"/>
  <c r="AC4800" i="2"/>
  <c r="AC4799" i="2"/>
  <c r="AC4798" i="2"/>
  <c r="AC4797" i="2"/>
  <c r="AC4796" i="2"/>
  <c r="AC4795" i="2"/>
  <c r="AC4794" i="2"/>
  <c r="AC4793" i="2"/>
  <c r="AC4792" i="2"/>
  <c r="AC4791" i="2"/>
  <c r="AC4790" i="2"/>
  <c r="AC4789" i="2"/>
  <c r="AC4788" i="2"/>
  <c r="AC4787" i="2"/>
  <c r="AC4786" i="2"/>
  <c r="AC4785" i="2"/>
  <c r="AC4784" i="2"/>
  <c r="AC4783" i="2"/>
  <c r="AC4782" i="2"/>
  <c r="AC4781" i="2"/>
  <c r="AC4780" i="2"/>
  <c r="AC4779" i="2"/>
  <c r="AC4778" i="2"/>
  <c r="AC4777" i="2"/>
  <c r="AC4776" i="2"/>
  <c r="AC4775" i="2"/>
  <c r="AC4774" i="2"/>
  <c r="AC4773" i="2"/>
  <c r="AC4772" i="2"/>
  <c r="AC4771" i="2"/>
  <c r="AC4770" i="2"/>
  <c r="AC4769" i="2"/>
  <c r="AC4768" i="2"/>
  <c r="AC4767" i="2"/>
  <c r="AC4766" i="2"/>
  <c r="AC4765" i="2"/>
  <c r="AC4764" i="2"/>
  <c r="AC4763" i="2"/>
  <c r="AC4762" i="2"/>
  <c r="AC4761" i="2"/>
  <c r="AC4760" i="2"/>
  <c r="AC4759" i="2"/>
  <c r="AC4758" i="2"/>
  <c r="AC4757" i="2"/>
  <c r="AC4756" i="2"/>
  <c r="AC4755" i="2"/>
  <c r="AC4754" i="2"/>
  <c r="AC4753" i="2"/>
  <c r="AC4752" i="2"/>
  <c r="AC4751" i="2"/>
  <c r="AC4750" i="2"/>
  <c r="AC4749" i="2"/>
  <c r="AC4748" i="2"/>
  <c r="AC4747" i="2"/>
  <c r="AC4746" i="2"/>
  <c r="AC4745" i="2"/>
  <c r="AC4744" i="2"/>
  <c r="AC4743" i="2"/>
  <c r="AC4742" i="2"/>
  <c r="AC4741" i="2"/>
  <c r="AC4740" i="2"/>
  <c r="AC4739" i="2"/>
  <c r="AC4738" i="2"/>
  <c r="AC4737" i="2"/>
  <c r="AC4736" i="2"/>
  <c r="AC4735" i="2"/>
  <c r="AC4734" i="2"/>
  <c r="AC4733" i="2"/>
  <c r="AC4732" i="2"/>
  <c r="AC4731" i="2"/>
  <c r="AC4730" i="2"/>
  <c r="AC4729" i="2"/>
  <c r="AC4728" i="2"/>
  <c r="AC4727" i="2"/>
  <c r="AC4726" i="2"/>
  <c r="AC4725" i="2"/>
  <c r="AC4724" i="2"/>
  <c r="AC4723" i="2"/>
  <c r="AC4722" i="2"/>
  <c r="AC4721" i="2"/>
  <c r="AC4720" i="2"/>
  <c r="AC4719" i="2"/>
  <c r="AC4718" i="2"/>
  <c r="AC4717" i="2"/>
  <c r="AC4716" i="2"/>
  <c r="AC4715" i="2"/>
  <c r="AC4714" i="2"/>
  <c r="AC4713" i="2"/>
  <c r="AC4712" i="2"/>
  <c r="AC4711" i="2"/>
  <c r="AC4710" i="2"/>
  <c r="AC4709" i="2"/>
  <c r="AC4708" i="2"/>
  <c r="AC4707" i="2"/>
  <c r="AC4706" i="2"/>
  <c r="AC4705" i="2"/>
  <c r="AC4704" i="2"/>
  <c r="AC4703" i="2"/>
  <c r="AC4702" i="2"/>
  <c r="AC4701" i="2"/>
  <c r="AC4700" i="2"/>
  <c r="AC4699" i="2"/>
  <c r="AC4698" i="2"/>
  <c r="AC4697" i="2"/>
  <c r="AC4696" i="2"/>
  <c r="AC4695" i="2"/>
  <c r="AC4694" i="2"/>
  <c r="AC4693" i="2"/>
  <c r="AC4692" i="2"/>
  <c r="AC4691" i="2"/>
  <c r="AC4690" i="2"/>
  <c r="AC4689" i="2"/>
  <c r="AC4688" i="2"/>
  <c r="AC4687" i="2"/>
  <c r="AC4686" i="2"/>
  <c r="AC4685" i="2"/>
  <c r="AC4684" i="2"/>
  <c r="AC4683" i="2"/>
  <c r="AC4682" i="2"/>
  <c r="AC4681" i="2"/>
  <c r="AC4680" i="2"/>
  <c r="AC4679" i="2"/>
  <c r="AC4678" i="2"/>
  <c r="AC4677" i="2"/>
  <c r="AC4676" i="2"/>
  <c r="AC4675" i="2"/>
  <c r="AC4674" i="2"/>
  <c r="AC4673" i="2"/>
  <c r="AC4672" i="2"/>
  <c r="AC4671" i="2"/>
  <c r="AC4670" i="2"/>
  <c r="AC4669" i="2"/>
  <c r="AC4668" i="2"/>
  <c r="AC4667" i="2"/>
  <c r="AC4666" i="2"/>
  <c r="AC4665" i="2"/>
  <c r="AC4664" i="2"/>
  <c r="AC4663" i="2"/>
  <c r="AC4662" i="2"/>
  <c r="AC4661" i="2"/>
  <c r="AC4660" i="2"/>
  <c r="AC4659" i="2"/>
  <c r="AC4658" i="2"/>
  <c r="AC4657" i="2"/>
  <c r="AC4656" i="2"/>
  <c r="AC4655" i="2"/>
  <c r="AC4654" i="2"/>
  <c r="AC4653" i="2"/>
  <c r="AC4652" i="2"/>
  <c r="AC4651" i="2"/>
  <c r="AC4650" i="2"/>
  <c r="AC4649" i="2"/>
  <c r="AC4648" i="2"/>
  <c r="AC4647" i="2"/>
  <c r="AC4646" i="2"/>
  <c r="AC4645" i="2"/>
  <c r="AC4644" i="2"/>
  <c r="AC4643" i="2"/>
  <c r="AC4642" i="2"/>
  <c r="AC4641" i="2"/>
  <c r="AC4640" i="2"/>
  <c r="AC4639" i="2"/>
  <c r="AC4638" i="2"/>
  <c r="AC4637" i="2"/>
  <c r="AC4636" i="2"/>
  <c r="AC4635" i="2"/>
  <c r="AC4634" i="2"/>
  <c r="AC4633" i="2"/>
  <c r="AC4632" i="2"/>
  <c r="AC4631" i="2"/>
  <c r="AC4630" i="2"/>
  <c r="AC4629" i="2"/>
  <c r="AC4628" i="2"/>
  <c r="AC4627" i="2"/>
  <c r="AC4626" i="2"/>
  <c r="AC4625" i="2"/>
  <c r="AC4624" i="2"/>
  <c r="AC4623" i="2"/>
  <c r="AC4622" i="2"/>
  <c r="AC4621" i="2"/>
  <c r="AC4620" i="2"/>
  <c r="AC4619" i="2"/>
  <c r="AC4618" i="2"/>
  <c r="AC4617" i="2"/>
  <c r="AC4616" i="2"/>
  <c r="AC4615" i="2"/>
  <c r="AC4614" i="2"/>
  <c r="AC4613" i="2"/>
  <c r="AC4612" i="2"/>
  <c r="AC4611" i="2"/>
  <c r="AC4610" i="2"/>
  <c r="AC4609" i="2"/>
  <c r="AC4608" i="2"/>
  <c r="AC4607" i="2"/>
  <c r="AC4606" i="2"/>
  <c r="AC4605" i="2"/>
  <c r="AC4604" i="2"/>
  <c r="AC4603" i="2"/>
  <c r="AC4602" i="2"/>
  <c r="AC4601" i="2"/>
  <c r="AC4600" i="2"/>
  <c r="AC4599" i="2"/>
  <c r="AC4598" i="2"/>
  <c r="AC4597" i="2"/>
  <c r="AC4596" i="2"/>
  <c r="AC4595" i="2"/>
  <c r="AC4594" i="2"/>
  <c r="AC4593" i="2"/>
  <c r="AC4592" i="2"/>
  <c r="AC4591" i="2"/>
  <c r="AC4590" i="2"/>
  <c r="AC4589" i="2"/>
  <c r="AC4588" i="2"/>
  <c r="AC4587" i="2"/>
  <c r="AC4586" i="2"/>
  <c r="AC4585" i="2"/>
  <c r="AC4584" i="2"/>
  <c r="AC4583" i="2"/>
  <c r="AC4582" i="2"/>
  <c r="AC4581" i="2"/>
  <c r="AC4580" i="2"/>
  <c r="AC4579" i="2"/>
  <c r="AC4578" i="2"/>
  <c r="AC4577" i="2"/>
  <c r="AC4576" i="2"/>
  <c r="AC4575" i="2"/>
  <c r="AC4574" i="2"/>
  <c r="AC4573" i="2"/>
  <c r="AC4572" i="2"/>
  <c r="AC4571" i="2"/>
  <c r="AC4570" i="2"/>
  <c r="AC4569" i="2"/>
  <c r="AC4568" i="2"/>
  <c r="AC4567" i="2"/>
  <c r="AC4566" i="2"/>
  <c r="AC4565" i="2"/>
  <c r="AC4564" i="2"/>
  <c r="AC4563" i="2"/>
  <c r="AC4562" i="2"/>
  <c r="AC4561" i="2"/>
  <c r="AC4560" i="2"/>
  <c r="AC4559" i="2"/>
  <c r="AC4558" i="2"/>
  <c r="AC4557" i="2"/>
  <c r="AC4556" i="2"/>
  <c r="AC4555" i="2"/>
  <c r="AC4554" i="2"/>
  <c r="AC4553" i="2"/>
  <c r="AC4552" i="2"/>
  <c r="AC4551" i="2"/>
  <c r="AC4550" i="2"/>
  <c r="AC4549" i="2"/>
  <c r="AC4548" i="2"/>
  <c r="AC4547" i="2"/>
  <c r="AC4546" i="2"/>
  <c r="AC4545" i="2"/>
  <c r="AC4544" i="2"/>
  <c r="AC4543" i="2"/>
  <c r="AC4542" i="2"/>
  <c r="AC4541" i="2"/>
  <c r="AC4540" i="2"/>
  <c r="AC4539" i="2"/>
  <c r="AC4538" i="2"/>
  <c r="AC4537" i="2"/>
  <c r="AC4536" i="2"/>
  <c r="AC4535" i="2"/>
  <c r="AC4534" i="2"/>
  <c r="AC4533" i="2"/>
  <c r="AC4532" i="2"/>
  <c r="AC4531" i="2"/>
  <c r="AC4530" i="2"/>
  <c r="AC4529" i="2"/>
  <c r="AC4528" i="2"/>
  <c r="AC4527" i="2"/>
  <c r="AC4526" i="2"/>
  <c r="AC4525" i="2"/>
  <c r="AC4524" i="2"/>
  <c r="AC4523" i="2"/>
  <c r="AC4522" i="2"/>
  <c r="AC4521" i="2"/>
  <c r="AC4520" i="2"/>
  <c r="AC4519" i="2"/>
  <c r="AC4518" i="2"/>
  <c r="AC4517" i="2"/>
  <c r="AC4516" i="2"/>
  <c r="AC4515" i="2"/>
  <c r="AC4514" i="2"/>
  <c r="AC4513" i="2"/>
  <c r="AC4512" i="2"/>
  <c r="AC4511" i="2"/>
  <c r="AC4510" i="2"/>
  <c r="AC4509" i="2"/>
  <c r="AC4508" i="2"/>
  <c r="AC4507" i="2"/>
  <c r="AC4506" i="2"/>
  <c r="AC4505" i="2"/>
  <c r="AC4504" i="2"/>
  <c r="AC4503" i="2"/>
  <c r="AC4502" i="2"/>
  <c r="AC4501" i="2"/>
  <c r="AC4500" i="2"/>
  <c r="AC4499" i="2"/>
  <c r="AC4498" i="2"/>
  <c r="AC4497" i="2"/>
  <c r="AC4496" i="2"/>
  <c r="AC4495" i="2"/>
  <c r="AC4494" i="2"/>
  <c r="AC4493" i="2"/>
  <c r="AC4492" i="2"/>
  <c r="AC4491" i="2"/>
  <c r="AC4490" i="2"/>
  <c r="AC4489" i="2"/>
  <c r="AC4488" i="2"/>
  <c r="AC4487" i="2"/>
  <c r="AC4486" i="2"/>
  <c r="AC4485" i="2"/>
  <c r="AC4484" i="2"/>
  <c r="AC4483" i="2"/>
  <c r="AC4482" i="2"/>
  <c r="AC4481" i="2"/>
  <c r="AC4480" i="2"/>
  <c r="AC4479" i="2"/>
  <c r="AC4478" i="2"/>
  <c r="AC4477" i="2"/>
  <c r="AC4476" i="2"/>
  <c r="AC4475" i="2"/>
  <c r="AC4474" i="2"/>
  <c r="AC4473" i="2"/>
  <c r="AC4472" i="2"/>
  <c r="AC4471" i="2"/>
  <c r="AC4470" i="2"/>
  <c r="AC4469" i="2"/>
  <c r="AC4468" i="2"/>
  <c r="AC4467" i="2"/>
  <c r="AC4466" i="2"/>
  <c r="AC4465" i="2"/>
  <c r="AC4464" i="2"/>
  <c r="AC4463" i="2"/>
  <c r="AC4462" i="2"/>
  <c r="AC4461" i="2"/>
  <c r="AC4460" i="2"/>
  <c r="AC4459" i="2"/>
  <c r="AC4458" i="2"/>
  <c r="AC4457" i="2"/>
  <c r="AC4456" i="2"/>
  <c r="AC4455" i="2"/>
  <c r="AC4454" i="2"/>
  <c r="AC4453" i="2"/>
  <c r="AC4452" i="2"/>
  <c r="AC4451" i="2"/>
  <c r="AC4450" i="2"/>
  <c r="AC4449" i="2"/>
  <c r="AC4448" i="2"/>
  <c r="AC4447" i="2"/>
  <c r="AC4446" i="2"/>
  <c r="AC4445" i="2"/>
  <c r="AC4444" i="2"/>
  <c r="AC4443" i="2"/>
  <c r="AC4442" i="2"/>
  <c r="AC4441" i="2"/>
  <c r="AC4440" i="2"/>
  <c r="AC4439" i="2"/>
  <c r="AC4438" i="2"/>
  <c r="AC4437" i="2"/>
  <c r="AC4436" i="2"/>
  <c r="AC4435" i="2"/>
  <c r="AC4434" i="2"/>
  <c r="AC4433" i="2"/>
  <c r="AC4432" i="2"/>
  <c r="AC4431" i="2"/>
  <c r="AC4430" i="2"/>
  <c r="AC4429" i="2"/>
  <c r="AC4428" i="2"/>
  <c r="AC4427" i="2"/>
  <c r="AC4426" i="2"/>
  <c r="AC4425" i="2"/>
  <c r="AC4424" i="2"/>
  <c r="AC4423" i="2"/>
  <c r="AC4422" i="2"/>
  <c r="AC4421" i="2"/>
  <c r="AC4420" i="2"/>
  <c r="AC4419" i="2"/>
  <c r="AC4418" i="2"/>
  <c r="AC4417" i="2"/>
  <c r="AC4416" i="2"/>
  <c r="AC4415" i="2"/>
  <c r="AC4414" i="2"/>
  <c r="AC4413" i="2"/>
  <c r="AC4412" i="2"/>
  <c r="AC4411" i="2"/>
  <c r="AC4410" i="2"/>
  <c r="AC4409" i="2"/>
  <c r="AC4408" i="2"/>
  <c r="AC4407" i="2"/>
  <c r="AC4406" i="2"/>
  <c r="AC4405" i="2"/>
  <c r="AC4404" i="2"/>
  <c r="AC4403" i="2"/>
  <c r="AC4402" i="2"/>
  <c r="AC4401" i="2"/>
  <c r="AC4400" i="2"/>
  <c r="AC4399" i="2"/>
  <c r="AC4398" i="2"/>
  <c r="AC4397" i="2"/>
  <c r="AC4396" i="2"/>
  <c r="AC4395" i="2"/>
  <c r="AC4394" i="2"/>
  <c r="AC4393" i="2"/>
  <c r="AC4392" i="2"/>
  <c r="AC4391" i="2"/>
  <c r="AC4390" i="2"/>
  <c r="AC4389" i="2"/>
  <c r="AC4388" i="2"/>
  <c r="AC4387" i="2"/>
  <c r="AC4386" i="2"/>
  <c r="AC4385" i="2"/>
  <c r="AC4384" i="2"/>
  <c r="AC4383" i="2"/>
  <c r="AC4382" i="2"/>
  <c r="AC4381" i="2"/>
  <c r="AC4380" i="2"/>
  <c r="AC4379" i="2"/>
  <c r="AC4378" i="2"/>
  <c r="AC4377" i="2"/>
  <c r="AC4376" i="2"/>
  <c r="AC4375" i="2"/>
  <c r="AC4374" i="2"/>
  <c r="AC4373" i="2"/>
  <c r="AC4372" i="2"/>
  <c r="AC4371" i="2"/>
  <c r="AC4370" i="2"/>
  <c r="AC4369" i="2"/>
  <c r="AC4368" i="2"/>
  <c r="AC4367" i="2"/>
  <c r="AC4366" i="2"/>
  <c r="AC4365" i="2"/>
  <c r="AC4364" i="2"/>
  <c r="AC4363" i="2"/>
  <c r="AC4362" i="2"/>
  <c r="AC4361" i="2"/>
  <c r="AC4360" i="2"/>
  <c r="AC4359" i="2"/>
  <c r="AC4358" i="2"/>
  <c r="AC4357" i="2"/>
  <c r="AC4356" i="2"/>
  <c r="AC4355" i="2"/>
  <c r="AC4354" i="2"/>
  <c r="AC4353" i="2"/>
  <c r="AC4352" i="2"/>
  <c r="AC4351" i="2"/>
  <c r="AC4350" i="2"/>
  <c r="AC4349" i="2"/>
  <c r="AC4348" i="2"/>
  <c r="AC4347" i="2"/>
  <c r="AC4346" i="2"/>
  <c r="AC4345" i="2"/>
  <c r="AC4344" i="2"/>
  <c r="AC4343" i="2"/>
  <c r="AC4342" i="2"/>
  <c r="AC4341" i="2"/>
  <c r="AC4340" i="2"/>
  <c r="AC4339" i="2"/>
  <c r="AC4338" i="2"/>
  <c r="AC4337" i="2"/>
  <c r="AC4336" i="2"/>
  <c r="AC4335" i="2"/>
  <c r="AC4334" i="2"/>
  <c r="AC4333" i="2"/>
  <c r="AC4332" i="2"/>
  <c r="AC4331" i="2"/>
  <c r="AC4330" i="2"/>
  <c r="AC4329" i="2"/>
  <c r="AC4328" i="2"/>
  <c r="AC4327" i="2"/>
  <c r="AC4326" i="2"/>
  <c r="AC4325" i="2"/>
  <c r="AC4324" i="2"/>
  <c r="AC4323" i="2"/>
  <c r="AC4322" i="2"/>
  <c r="AC4321" i="2"/>
  <c r="AC4320" i="2"/>
  <c r="AC4319" i="2"/>
  <c r="AC4318" i="2"/>
  <c r="AC4317" i="2"/>
  <c r="AC4316" i="2"/>
  <c r="AC4315" i="2"/>
  <c r="AC4314" i="2"/>
  <c r="AC4313" i="2"/>
  <c r="AC4312" i="2"/>
  <c r="AC4311" i="2"/>
  <c r="AC4310" i="2"/>
  <c r="AC4309" i="2"/>
  <c r="AC4308" i="2"/>
  <c r="AC4307" i="2"/>
  <c r="AC4306" i="2"/>
  <c r="AC4305" i="2"/>
  <c r="AC4304" i="2"/>
  <c r="AC4303" i="2"/>
  <c r="AC4302" i="2"/>
  <c r="AC4301" i="2"/>
  <c r="AC4300" i="2"/>
  <c r="AC4299" i="2"/>
  <c r="AC4298" i="2"/>
  <c r="AC4297" i="2"/>
  <c r="AC4296" i="2"/>
  <c r="AC4295" i="2"/>
  <c r="AC4294" i="2"/>
  <c r="AC4293" i="2"/>
  <c r="AC4292" i="2"/>
  <c r="AC4291" i="2"/>
  <c r="AC4290" i="2"/>
  <c r="AC4289" i="2"/>
  <c r="AC4288" i="2"/>
  <c r="AC4287" i="2"/>
  <c r="AC4286" i="2"/>
  <c r="AC4285" i="2"/>
  <c r="AC4284" i="2"/>
  <c r="AC4283" i="2"/>
  <c r="AC4282" i="2"/>
  <c r="AC4281" i="2"/>
  <c r="AC4280" i="2"/>
  <c r="AC4279" i="2"/>
  <c r="AC4278" i="2"/>
  <c r="AC4277" i="2"/>
  <c r="AC4276" i="2"/>
  <c r="AC4275" i="2"/>
  <c r="AC4274" i="2"/>
  <c r="AC4273" i="2"/>
  <c r="AC4272" i="2"/>
  <c r="AC4271" i="2"/>
  <c r="AC4270" i="2"/>
  <c r="AC4269" i="2"/>
  <c r="AC4268" i="2"/>
  <c r="AC4267" i="2"/>
  <c r="AC4266" i="2"/>
  <c r="AC4265" i="2"/>
  <c r="AC4264" i="2"/>
  <c r="AC4263" i="2"/>
  <c r="AC4262" i="2"/>
  <c r="AC4261" i="2"/>
  <c r="AC4260" i="2"/>
  <c r="AC4259" i="2"/>
  <c r="AC4258" i="2"/>
  <c r="AC4257" i="2"/>
  <c r="AC4256" i="2"/>
  <c r="AC4255" i="2"/>
  <c r="AC4254" i="2"/>
  <c r="AC4253" i="2"/>
  <c r="AC4252" i="2"/>
  <c r="AC4251" i="2"/>
  <c r="AC4250" i="2"/>
  <c r="AC4249" i="2"/>
  <c r="AC4248" i="2"/>
  <c r="AC4247" i="2"/>
  <c r="AC4246" i="2"/>
  <c r="AC4245" i="2"/>
  <c r="AC4244" i="2"/>
  <c r="AC4243" i="2"/>
  <c r="AC4242" i="2"/>
  <c r="AC4241" i="2"/>
  <c r="AC4240" i="2"/>
  <c r="AC4239" i="2"/>
  <c r="AC4238" i="2"/>
  <c r="AC4237" i="2"/>
  <c r="AC4236" i="2"/>
  <c r="AC4235" i="2"/>
  <c r="AC4234" i="2"/>
  <c r="AC4233" i="2"/>
  <c r="AC4232" i="2"/>
  <c r="AC4231" i="2"/>
  <c r="AC4230" i="2"/>
  <c r="AC4229" i="2"/>
  <c r="AC4228" i="2"/>
  <c r="AC4227" i="2"/>
  <c r="AC4226" i="2"/>
  <c r="AC4225" i="2"/>
  <c r="AC4224" i="2"/>
  <c r="AC4223" i="2"/>
  <c r="AC4222" i="2"/>
  <c r="AC4221" i="2"/>
  <c r="AC4220" i="2"/>
  <c r="AC4219" i="2"/>
  <c r="AC4218" i="2"/>
  <c r="AC4217" i="2"/>
  <c r="AC4216" i="2"/>
  <c r="AC4215" i="2"/>
  <c r="AC4214" i="2"/>
  <c r="AC4213" i="2"/>
  <c r="AC4212" i="2"/>
  <c r="AC4211" i="2"/>
  <c r="AC4210" i="2"/>
  <c r="AC4209" i="2"/>
  <c r="AC4208" i="2"/>
  <c r="AC4207" i="2"/>
  <c r="AC4206" i="2"/>
  <c r="AC4205" i="2"/>
  <c r="AC4204" i="2"/>
  <c r="AC4203" i="2"/>
  <c r="AC4202" i="2"/>
  <c r="AC4201" i="2"/>
  <c r="AC4200" i="2"/>
  <c r="AC4199" i="2"/>
  <c r="AC4198" i="2"/>
  <c r="AC4197" i="2"/>
  <c r="AC4196" i="2"/>
  <c r="AC4195" i="2"/>
  <c r="AC4194" i="2"/>
  <c r="AC4193" i="2"/>
  <c r="AC4192" i="2"/>
  <c r="AC4191" i="2"/>
  <c r="AC4190" i="2"/>
  <c r="AC4189" i="2"/>
  <c r="AC4188" i="2"/>
  <c r="AC4187" i="2"/>
  <c r="AC4186" i="2"/>
  <c r="AC4185" i="2"/>
  <c r="AC4184" i="2"/>
  <c r="AC4183" i="2"/>
  <c r="AC4182" i="2"/>
  <c r="AC4181" i="2"/>
  <c r="AC4180" i="2"/>
  <c r="AC4179" i="2"/>
  <c r="AC4178" i="2"/>
  <c r="AC4177" i="2"/>
  <c r="AC4176" i="2"/>
  <c r="AC4175" i="2"/>
  <c r="AC4174" i="2"/>
  <c r="AC4173" i="2"/>
  <c r="AC4172" i="2"/>
  <c r="AC4171" i="2"/>
  <c r="AC4170" i="2"/>
  <c r="AC4169" i="2"/>
  <c r="AC4168" i="2"/>
  <c r="AC4167" i="2"/>
  <c r="AC4166" i="2"/>
  <c r="AC4165" i="2"/>
  <c r="AC4164" i="2"/>
  <c r="AC4163" i="2"/>
  <c r="AC4162" i="2"/>
  <c r="AC4161" i="2"/>
  <c r="AC4160" i="2"/>
  <c r="AC4159" i="2"/>
  <c r="AC4158" i="2"/>
  <c r="AC4157" i="2"/>
  <c r="AC4156" i="2"/>
  <c r="AC4155" i="2"/>
  <c r="AC4154" i="2"/>
  <c r="AC4153" i="2"/>
  <c r="AC4152" i="2"/>
  <c r="AC4151" i="2"/>
  <c r="AC4150" i="2"/>
  <c r="AC4149" i="2"/>
  <c r="AC4148" i="2"/>
  <c r="AC4147" i="2"/>
  <c r="AC4146" i="2"/>
  <c r="AC4145" i="2"/>
  <c r="AC4144" i="2"/>
  <c r="AC4143" i="2"/>
  <c r="AC4142" i="2"/>
  <c r="AC4141" i="2"/>
  <c r="AC4140" i="2"/>
  <c r="AC4139" i="2"/>
  <c r="AC4138" i="2"/>
  <c r="AC4137" i="2"/>
  <c r="AC4136" i="2"/>
  <c r="AC4135" i="2"/>
  <c r="AC4134" i="2"/>
  <c r="AC4133" i="2"/>
  <c r="AC4132" i="2"/>
  <c r="AC4131" i="2"/>
  <c r="AC4130" i="2"/>
  <c r="AC4129" i="2"/>
  <c r="AC4128" i="2"/>
  <c r="AC4127" i="2"/>
  <c r="AC4126" i="2"/>
  <c r="AC4125" i="2"/>
  <c r="AC4124" i="2"/>
  <c r="AC4123" i="2"/>
  <c r="AC4122" i="2"/>
  <c r="AC4121" i="2"/>
  <c r="AC4120" i="2"/>
  <c r="AC4119" i="2"/>
  <c r="AC4118" i="2"/>
  <c r="AC4117" i="2"/>
  <c r="AC4116" i="2"/>
  <c r="AC4115" i="2"/>
  <c r="AC4114" i="2"/>
  <c r="AC4113" i="2"/>
  <c r="AC4112" i="2"/>
  <c r="AC4111" i="2"/>
  <c r="AC4110" i="2"/>
  <c r="AC4109" i="2"/>
  <c r="AC4108" i="2"/>
  <c r="AC4107" i="2"/>
  <c r="AC4106" i="2"/>
  <c r="AC4105" i="2"/>
  <c r="AC4104" i="2"/>
  <c r="AC4103" i="2"/>
  <c r="AC4102" i="2"/>
  <c r="AC4101" i="2"/>
  <c r="AC4100" i="2"/>
  <c r="AC4099" i="2"/>
  <c r="AC4098" i="2"/>
  <c r="AC4097" i="2"/>
  <c r="AC4096" i="2"/>
  <c r="AC4095" i="2"/>
  <c r="AC4094" i="2"/>
  <c r="AC4093" i="2"/>
  <c r="AC4092" i="2"/>
  <c r="AC4091" i="2"/>
  <c r="AC4090" i="2"/>
  <c r="AC4089" i="2"/>
  <c r="AC4088" i="2"/>
  <c r="AC4087" i="2"/>
  <c r="AC4086" i="2"/>
  <c r="AC4085" i="2"/>
  <c r="AC4084" i="2"/>
  <c r="AC4083" i="2"/>
  <c r="AC4082" i="2"/>
  <c r="AC4081" i="2"/>
  <c r="AC4080" i="2"/>
  <c r="AC4079" i="2"/>
  <c r="AC4078" i="2"/>
  <c r="AC4077" i="2"/>
  <c r="AC4076" i="2"/>
  <c r="AC4075" i="2"/>
  <c r="AC4074" i="2"/>
  <c r="AC4073" i="2"/>
  <c r="AC4072" i="2"/>
  <c r="AC4071" i="2"/>
  <c r="AC4070" i="2"/>
  <c r="AC4069" i="2"/>
  <c r="AC4068" i="2"/>
  <c r="AC4067" i="2"/>
  <c r="AC4066" i="2"/>
  <c r="AC4065" i="2"/>
  <c r="AC4064" i="2"/>
  <c r="AC4063" i="2"/>
  <c r="AC4062" i="2"/>
  <c r="AC4061" i="2"/>
  <c r="AC4060" i="2"/>
  <c r="AC4059" i="2"/>
  <c r="AC4058" i="2"/>
  <c r="AC4057" i="2"/>
  <c r="AC4056" i="2"/>
  <c r="AC4055" i="2"/>
  <c r="AC4054" i="2"/>
  <c r="AC4053" i="2"/>
  <c r="AC4052" i="2"/>
  <c r="AC4051" i="2"/>
  <c r="AC4050" i="2"/>
  <c r="AC4049" i="2"/>
  <c r="AC4048" i="2"/>
  <c r="AC4047" i="2"/>
  <c r="AC4046" i="2"/>
  <c r="AC4045" i="2"/>
  <c r="AC4044" i="2"/>
  <c r="AC4043" i="2"/>
  <c r="AC4042" i="2"/>
  <c r="AC4041" i="2"/>
  <c r="AC4040" i="2"/>
  <c r="AC4039" i="2"/>
  <c r="AC4038" i="2"/>
  <c r="AC4037" i="2"/>
  <c r="AC4036" i="2"/>
  <c r="AC4035" i="2"/>
  <c r="AC4034" i="2"/>
  <c r="AC4033" i="2"/>
  <c r="AC4032" i="2"/>
  <c r="AC4031" i="2"/>
  <c r="AC4030" i="2"/>
  <c r="AC4029" i="2"/>
  <c r="AC4028" i="2"/>
  <c r="AC4027" i="2"/>
  <c r="AC4026" i="2"/>
  <c r="AC4025" i="2"/>
  <c r="AC4024" i="2"/>
  <c r="AC4023" i="2"/>
  <c r="AC4022" i="2"/>
  <c r="AC4021" i="2"/>
  <c r="AC4020" i="2"/>
  <c r="AC4019" i="2"/>
  <c r="AC4018" i="2"/>
  <c r="AC4017" i="2"/>
  <c r="AC4016" i="2"/>
  <c r="AC4015" i="2"/>
  <c r="AC4014" i="2"/>
  <c r="AC4013" i="2"/>
  <c r="AC4012" i="2"/>
  <c r="AC4011" i="2"/>
  <c r="AC4010" i="2"/>
  <c r="AC4009" i="2"/>
  <c r="AC4008" i="2"/>
  <c r="AC4007" i="2"/>
  <c r="AC4006" i="2"/>
  <c r="AC4005" i="2"/>
  <c r="AC4004" i="2"/>
  <c r="AC4003" i="2"/>
  <c r="AC4002" i="2"/>
  <c r="AC4001" i="2"/>
  <c r="AC4000" i="2"/>
  <c r="AC3999" i="2"/>
  <c r="AC3998" i="2"/>
  <c r="AC3997" i="2"/>
  <c r="AC3996" i="2"/>
  <c r="AC3995" i="2"/>
  <c r="AC3994" i="2"/>
  <c r="AC3993" i="2"/>
  <c r="AC3992" i="2"/>
  <c r="AC3991" i="2"/>
  <c r="AC3990" i="2"/>
  <c r="AC3989" i="2"/>
  <c r="AC3988" i="2"/>
  <c r="AC3987" i="2"/>
  <c r="AC3986" i="2"/>
  <c r="AC3985" i="2"/>
  <c r="AC3984" i="2"/>
  <c r="AC3983" i="2"/>
  <c r="AC3982" i="2"/>
  <c r="AC3981" i="2"/>
  <c r="AC3980" i="2"/>
  <c r="AC3979" i="2"/>
  <c r="AC3978" i="2"/>
  <c r="AC3977" i="2"/>
  <c r="AC3976" i="2"/>
  <c r="AC3975" i="2"/>
  <c r="AC3974" i="2"/>
  <c r="AC3973" i="2"/>
  <c r="AC3972" i="2"/>
  <c r="AC3971" i="2"/>
  <c r="AC3970" i="2"/>
  <c r="AC3969" i="2"/>
  <c r="AC3968" i="2"/>
  <c r="AC3967" i="2"/>
  <c r="AC3966" i="2"/>
  <c r="AC3965" i="2"/>
  <c r="AC3964" i="2"/>
  <c r="AC3963" i="2"/>
  <c r="AC3962" i="2"/>
  <c r="AC3961" i="2"/>
  <c r="AC3960" i="2"/>
  <c r="AC3959" i="2"/>
  <c r="AC3958" i="2"/>
  <c r="AC3957" i="2"/>
  <c r="AC3956" i="2"/>
  <c r="AC3955" i="2"/>
  <c r="AC3954" i="2"/>
  <c r="AC3953" i="2"/>
  <c r="AC3952" i="2"/>
  <c r="AC3951" i="2"/>
  <c r="AC3950" i="2"/>
  <c r="AC3949" i="2"/>
  <c r="AC3948" i="2"/>
  <c r="AC3947" i="2"/>
  <c r="AC3946" i="2"/>
  <c r="AC3945" i="2"/>
  <c r="AC3944" i="2"/>
  <c r="AC3943" i="2"/>
  <c r="AC3942" i="2"/>
  <c r="AC3941" i="2"/>
  <c r="AC3940" i="2"/>
  <c r="AC3939" i="2"/>
  <c r="AC3938" i="2"/>
  <c r="AC3937" i="2"/>
  <c r="AC3936" i="2"/>
  <c r="AC3935" i="2"/>
  <c r="AC3934" i="2"/>
  <c r="AC3933" i="2"/>
  <c r="AC3932" i="2"/>
  <c r="AC3931" i="2"/>
  <c r="AC3930" i="2"/>
  <c r="AC3929" i="2"/>
  <c r="AC3928" i="2"/>
  <c r="AC3927" i="2"/>
  <c r="AC3926" i="2"/>
  <c r="AC3925" i="2"/>
  <c r="AC3924" i="2"/>
  <c r="AC3923" i="2"/>
  <c r="AC3922" i="2"/>
  <c r="AC3921" i="2"/>
  <c r="AC3920" i="2"/>
  <c r="AC3919" i="2"/>
  <c r="AC3918" i="2"/>
  <c r="AC3917" i="2"/>
  <c r="AC3916" i="2"/>
  <c r="AC3915" i="2"/>
  <c r="AC3914" i="2"/>
  <c r="AC3913" i="2"/>
  <c r="AC3912" i="2"/>
  <c r="AC3911" i="2"/>
  <c r="AC3910" i="2"/>
  <c r="AC3909" i="2"/>
  <c r="AC3908" i="2"/>
  <c r="AC3907" i="2"/>
  <c r="AC3906" i="2"/>
  <c r="AC3905" i="2"/>
  <c r="AC3904" i="2"/>
  <c r="AC3903" i="2"/>
  <c r="AC3902" i="2"/>
  <c r="AC3901" i="2"/>
  <c r="AC3900" i="2"/>
  <c r="AC3899" i="2"/>
  <c r="AC3898" i="2"/>
  <c r="AC3897" i="2"/>
  <c r="AC3896" i="2"/>
  <c r="AC3895" i="2"/>
  <c r="AC3894" i="2"/>
  <c r="AC3893" i="2"/>
  <c r="AC3892" i="2"/>
  <c r="AC3891" i="2"/>
  <c r="AC3890" i="2"/>
  <c r="AC3889" i="2"/>
  <c r="AC3888" i="2"/>
  <c r="AC3887" i="2"/>
  <c r="AC3886" i="2"/>
  <c r="AC3885" i="2"/>
  <c r="AC3884" i="2"/>
  <c r="AC3883" i="2"/>
  <c r="AC3882" i="2"/>
  <c r="AC3881" i="2"/>
  <c r="AC3880" i="2"/>
  <c r="AC3879" i="2"/>
  <c r="AC3878" i="2"/>
  <c r="AC3877" i="2"/>
  <c r="AC3876" i="2"/>
  <c r="AC3875" i="2"/>
  <c r="AC3874" i="2"/>
  <c r="AC3873" i="2"/>
  <c r="AC3872" i="2"/>
  <c r="AC3871" i="2"/>
  <c r="AC3870" i="2"/>
  <c r="AC3869" i="2"/>
  <c r="AC3868" i="2"/>
  <c r="AC3867" i="2"/>
  <c r="AC3866" i="2"/>
  <c r="AC3865" i="2"/>
  <c r="AC3864" i="2"/>
  <c r="AC3863" i="2"/>
  <c r="AC3862" i="2"/>
  <c r="AC3861" i="2"/>
  <c r="AC3860" i="2"/>
  <c r="AC3859" i="2"/>
  <c r="AC3858" i="2"/>
  <c r="AC3857" i="2"/>
  <c r="AC3856" i="2"/>
  <c r="AC3855" i="2"/>
  <c r="AC3854" i="2"/>
  <c r="AC3853" i="2"/>
  <c r="AC3852" i="2"/>
  <c r="AC3851" i="2"/>
  <c r="AC3850" i="2"/>
  <c r="AC3849" i="2"/>
  <c r="AC3848" i="2"/>
  <c r="AC3847" i="2"/>
  <c r="AC3846" i="2"/>
  <c r="AC3845" i="2"/>
  <c r="AC3844" i="2"/>
  <c r="AC3843" i="2"/>
  <c r="AC3842" i="2"/>
  <c r="AC3841" i="2"/>
  <c r="AC3840" i="2"/>
  <c r="AC3839" i="2"/>
  <c r="AC3838" i="2"/>
  <c r="AC3837" i="2"/>
  <c r="AC3836" i="2"/>
  <c r="AC3835" i="2"/>
  <c r="AC3834" i="2"/>
  <c r="AC3833" i="2"/>
  <c r="AC3832" i="2"/>
  <c r="AC3831" i="2"/>
  <c r="AC3830" i="2"/>
  <c r="AC3829" i="2"/>
  <c r="AC3828" i="2"/>
  <c r="AC3827" i="2"/>
  <c r="AC3826" i="2"/>
  <c r="AC3825" i="2"/>
  <c r="AC3824" i="2"/>
  <c r="AC3823" i="2"/>
  <c r="AC3822" i="2"/>
  <c r="AC3821" i="2"/>
  <c r="AC3820" i="2"/>
  <c r="AC3819" i="2"/>
  <c r="AC3818" i="2"/>
  <c r="AC3817" i="2"/>
  <c r="AC3816" i="2"/>
  <c r="AC3815" i="2"/>
  <c r="AC3814" i="2"/>
  <c r="AC3813" i="2"/>
  <c r="AC3812" i="2"/>
  <c r="AC3811" i="2"/>
  <c r="AC3810" i="2"/>
  <c r="AC3809" i="2"/>
  <c r="AC3808" i="2"/>
  <c r="AC3807" i="2"/>
  <c r="AC3806" i="2"/>
  <c r="AC3805" i="2"/>
  <c r="AC3804" i="2"/>
  <c r="AC3803" i="2"/>
  <c r="AC3802" i="2"/>
  <c r="AC3801" i="2"/>
  <c r="AC3800" i="2"/>
  <c r="AC3799" i="2"/>
  <c r="AC3798" i="2"/>
  <c r="AC3797" i="2"/>
  <c r="AC3796" i="2"/>
  <c r="AC3795" i="2"/>
  <c r="AC3794" i="2"/>
  <c r="AC3793" i="2"/>
  <c r="AC3792" i="2"/>
  <c r="AC3791" i="2"/>
  <c r="AC3790" i="2"/>
  <c r="AC3789" i="2"/>
  <c r="AC3788" i="2"/>
  <c r="AC3787" i="2"/>
  <c r="AC3786" i="2"/>
  <c r="AC3785" i="2"/>
  <c r="AC3784" i="2"/>
  <c r="AC3783" i="2"/>
  <c r="AC3782" i="2"/>
  <c r="AC3781" i="2"/>
  <c r="AC3780" i="2"/>
  <c r="AC3779" i="2"/>
  <c r="AC3778" i="2"/>
  <c r="AC3777" i="2"/>
  <c r="AC3776" i="2"/>
  <c r="AC3775" i="2"/>
  <c r="AC3774" i="2"/>
  <c r="AC3773" i="2"/>
  <c r="AC3772" i="2"/>
  <c r="AC3771" i="2"/>
  <c r="AC3770" i="2"/>
  <c r="AC3769" i="2"/>
  <c r="AC3768" i="2"/>
  <c r="AC3767" i="2"/>
  <c r="AC3766" i="2"/>
  <c r="AC3765" i="2"/>
  <c r="AC3764" i="2"/>
  <c r="AC3763" i="2"/>
  <c r="AC3762" i="2"/>
  <c r="AC3761" i="2"/>
  <c r="AC3760" i="2"/>
  <c r="AC3759" i="2"/>
  <c r="AC3758" i="2"/>
  <c r="AC3757" i="2"/>
  <c r="AC3756" i="2"/>
  <c r="AC3755" i="2"/>
  <c r="AC3754" i="2"/>
  <c r="AC3753" i="2"/>
  <c r="AC3752" i="2"/>
  <c r="AC3751" i="2"/>
  <c r="AC3750" i="2"/>
  <c r="AC3749" i="2"/>
  <c r="AC3748" i="2"/>
  <c r="AC3747" i="2"/>
  <c r="AC3746" i="2"/>
  <c r="AC3745" i="2"/>
  <c r="AC3744" i="2"/>
  <c r="AC3743" i="2"/>
  <c r="AC3742" i="2"/>
  <c r="AC3741" i="2"/>
  <c r="AC3740" i="2"/>
  <c r="AC3739" i="2"/>
  <c r="AC3738" i="2"/>
  <c r="AC3737" i="2"/>
  <c r="AC3736" i="2"/>
  <c r="AC3735" i="2"/>
  <c r="AC3734" i="2"/>
  <c r="AC3733" i="2"/>
  <c r="AC3732" i="2"/>
  <c r="AC3731" i="2"/>
  <c r="AC3730" i="2"/>
  <c r="AC3729" i="2"/>
  <c r="AC3728" i="2"/>
  <c r="AC3727" i="2"/>
  <c r="AC3726" i="2"/>
  <c r="AC3725" i="2"/>
  <c r="AC3724" i="2"/>
  <c r="AC3723" i="2"/>
  <c r="AC3722" i="2"/>
  <c r="AC3721" i="2"/>
  <c r="AC3720" i="2"/>
  <c r="AC3719" i="2"/>
  <c r="AC3718" i="2"/>
  <c r="AC3717" i="2"/>
  <c r="AC3716" i="2"/>
  <c r="AC3715" i="2"/>
  <c r="AC3714" i="2"/>
  <c r="AC3713" i="2"/>
  <c r="AC3712" i="2"/>
  <c r="AC3711" i="2"/>
  <c r="AC3710" i="2"/>
  <c r="AC3709" i="2"/>
  <c r="AC3708" i="2"/>
  <c r="AC3707" i="2"/>
  <c r="AC3706" i="2"/>
  <c r="AC3705" i="2"/>
  <c r="AC3704" i="2"/>
  <c r="AC3703" i="2"/>
  <c r="AC3702" i="2"/>
  <c r="AC3701" i="2"/>
  <c r="AC3700" i="2"/>
  <c r="AC3699" i="2"/>
  <c r="AC3698" i="2"/>
  <c r="AC3697" i="2"/>
  <c r="AC3696" i="2"/>
  <c r="AC3695" i="2"/>
  <c r="AC3694" i="2"/>
  <c r="AC3693" i="2"/>
  <c r="AC3692" i="2"/>
  <c r="AC3691" i="2"/>
  <c r="AC3690" i="2"/>
  <c r="AC3689" i="2"/>
  <c r="AC3688" i="2"/>
  <c r="AC3687" i="2"/>
  <c r="AC3686" i="2"/>
  <c r="AC3685" i="2"/>
  <c r="AC3684" i="2"/>
  <c r="AC3683" i="2"/>
  <c r="AC3682" i="2"/>
  <c r="AC3681" i="2"/>
  <c r="AC3680" i="2"/>
  <c r="AC3679" i="2"/>
  <c r="AC3678" i="2"/>
  <c r="AC3677" i="2"/>
  <c r="AC3676" i="2"/>
  <c r="AC3675" i="2"/>
  <c r="AC3674" i="2"/>
  <c r="AC3673" i="2"/>
  <c r="AC3672" i="2"/>
  <c r="AC3671" i="2"/>
  <c r="AC3670" i="2"/>
  <c r="AC3669" i="2"/>
  <c r="AC3668" i="2"/>
  <c r="AC3667" i="2"/>
  <c r="AC3666" i="2"/>
  <c r="AC3665" i="2"/>
  <c r="AC3664" i="2"/>
  <c r="AC3663" i="2"/>
  <c r="AC3662" i="2"/>
  <c r="AC3661" i="2"/>
  <c r="AC3660" i="2"/>
  <c r="AC3659" i="2"/>
  <c r="AC3658" i="2"/>
  <c r="AC3657" i="2"/>
  <c r="AC3656" i="2"/>
  <c r="AC3655" i="2"/>
  <c r="AC3654" i="2"/>
  <c r="AC3653" i="2"/>
  <c r="AC3652" i="2"/>
  <c r="AC3651" i="2"/>
  <c r="AC3650" i="2"/>
  <c r="AC3649" i="2"/>
  <c r="AC3648" i="2"/>
  <c r="AC3647" i="2"/>
  <c r="AC3646" i="2"/>
  <c r="AC3645" i="2"/>
  <c r="AC3644" i="2"/>
  <c r="AC3643" i="2"/>
  <c r="AC3642" i="2"/>
  <c r="AC3641" i="2"/>
  <c r="AC3640" i="2"/>
  <c r="AC3639" i="2"/>
  <c r="AC3638" i="2"/>
  <c r="AC3637" i="2"/>
  <c r="AC3636" i="2"/>
  <c r="AC3635" i="2"/>
  <c r="AC3634" i="2"/>
  <c r="AC3633" i="2"/>
  <c r="AC3632" i="2"/>
  <c r="AC3631" i="2"/>
  <c r="AC3630" i="2"/>
  <c r="AC3629" i="2"/>
  <c r="AC3628" i="2"/>
  <c r="AC3627" i="2"/>
  <c r="AC3626" i="2"/>
  <c r="AC3625" i="2"/>
  <c r="AC3624" i="2"/>
  <c r="AC3623" i="2"/>
  <c r="AC3622" i="2"/>
  <c r="AC3621" i="2"/>
  <c r="AC3620" i="2"/>
  <c r="AC3619" i="2"/>
  <c r="AC3618" i="2"/>
  <c r="AC3617" i="2"/>
  <c r="AC3616" i="2"/>
  <c r="AC3615" i="2"/>
  <c r="AC3614" i="2"/>
  <c r="AC3613" i="2"/>
  <c r="AC3612" i="2"/>
  <c r="AC3611" i="2"/>
  <c r="AC3610" i="2"/>
  <c r="AC3609" i="2"/>
  <c r="AC3608" i="2"/>
  <c r="AC3607" i="2"/>
  <c r="AC3606" i="2"/>
  <c r="AC3605" i="2"/>
  <c r="AC3604" i="2"/>
  <c r="AC3603" i="2"/>
  <c r="AC3602" i="2"/>
  <c r="AC3601" i="2"/>
  <c r="AC3600" i="2"/>
  <c r="AC3599" i="2"/>
  <c r="AC3598" i="2"/>
  <c r="AC3597" i="2"/>
  <c r="AC3596" i="2"/>
  <c r="AC3595" i="2"/>
  <c r="AC3594" i="2"/>
  <c r="AC3593" i="2"/>
  <c r="AC3592" i="2"/>
  <c r="AC3591" i="2"/>
  <c r="AC3590" i="2"/>
  <c r="AC3589" i="2"/>
  <c r="AC3588" i="2"/>
  <c r="AC3587" i="2"/>
  <c r="AC3586" i="2"/>
  <c r="AC3585" i="2"/>
  <c r="AC3584" i="2"/>
  <c r="AC3583" i="2"/>
  <c r="AC3582" i="2"/>
  <c r="AC3581" i="2"/>
  <c r="AC3580" i="2"/>
  <c r="AC3579" i="2"/>
  <c r="AC3578" i="2"/>
  <c r="AC3577" i="2"/>
  <c r="AC3576" i="2"/>
  <c r="AC3575" i="2"/>
  <c r="AC3574" i="2"/>
  <c r="AC3573" i="2"/>
  <c r="AC3572" i="2"/>
  <c r="AC3571" i="2"/>
  <c r="AC3570" i="2"/>
  <c r="AC3569" i="2"/>
  <c r="AC3568" i="2"/>
  <c r="AC3567" i="2"/>
  <c r="AC3566" i="2"/>
  <c r="AC3565" i="2"/>
  <c r="AC3564" i="2"/>
  <c r="AC3563" i="2"/>
  <c r="AC3562" i="2"/>
  <c r="AC3561" i="2"/>
  <c r="AC3560" i="2"/>
  <c r="AC3559" i="2"/>
  <c r="AC3558" i="2"/>
  <c r="AC3557" i="2"/>
  <c r="AC3556" i="2"/>
  <c r="AC3555" i="2"/>
  <c r="AC3554" i="2"/>
  <c r="AC3553" i="2"/>
  <c r="AC3552" i="2"/>
  <c r="AC3551" i="2"/>
  <c r="AC3550" i="2"/>
  <c r="AC3549" i="2"/>
  <c r="AC3548" i="2"/>
  <c r="AC3547" i="2"/>
  <c r="AC3546" i="2"/>
  <c r="AC3545" i="2"/>
  <c r="AC3544" i="2"/>
  <c r="AC3543" i="2"/>
  <c r="AC3542" i="2"/>
  <c r="AC3541" i="2"/>
  <c r="AC3540" i="2"/>
  <c r="AC3539" i="2"/>
  <c r="AC3538" i="2"/>
  <c r="AC3537" i="2"/>
  <c r="AC3536" i="2"/>
  <c r="AC3535" i="2"/>
  <c r="AC3534" i="2"/>
  <c r="AC3533" i="2"/>
  <c r="AC3532" i="2"/>
  <c r="AC3531" i="2"/>
  <c r="AC3530" i="2"/>
  <c r="AC3529" i="2"/>
  <c r="AC3528" i="2"/>
  <c r="AC3527" i="2"/>
  <c r="AC3526" i="2"/>
  <c r="AC3525" i="2"/>
  <c r="AC3524" i="2"/>
  <c r="AC3523" i="2"/>
  <c r="AC3522" i="2"/>
  <c r="AC3521" i="2"/>
  <c r="AC3520" i="2"/>
  <c r="AC3519" i="2"/>
  <c r="AC3518" i="2"/>
  <c r="AC3517" i="2"/>
  <c r="AC3516" i="2"/>
  <c r="AC3515" i="2"/>
  <c r="AC3514" i="2"/>
  <c r="AC3513" i="2"/>
  <c r="AC3512" i="2"/>
  <c r="AC3511" i="2"/>
  <c r="AC3510" i="2"/>
  <c r="AC3509" i="2"/>
  <c r="AC3508" i="2"/>
  <c r="AC3507" i="2"/>
  <c r="AC3506" i="2"/>
  <c r="AC3505" i="2"/>
  <c r="AC3504" i="2"/>
  <c r="AC3503" i="2"/>
  <c r="AC3502" i="2"/>
  <c r="AC3501" i="2"/>
  <c r="AC3500" i="2"/>
  <c r="AC3499" i="2"/>
  <c r="AC3498" i="2"/>
  <c r="AC3497" i="2"/>
  <c r="AC3496" i="2"/>
  <c r="AC3495" i="2"/>
  <c r="AC3494" i="2"/>
  <c r="AC3493" i="2"/>
  <c r="AC3492" i="2"/>
  <c r="AC3491" i="2"/>
  <c r="AC3490" i="2"/>
  <c r="AC3489" i="2"/>
  <c r="AC3488" i="2"/>
  <c r="AC3487" i="2"/>
  <c r="AC3486" i="2"/>
  <c r="AC3485" i="2"/>
  <c r="AC3484" i="2"/>
  <c r="AC3483" i="2"/>
  <c r="AC3482" i="2"/>
  <c r="AC3481" i="2"/>
  <c r="AC3480" i="2"/>
  <c r="AC3479" i="2"/>
  <c r="AC3478" i="2"/>
  <c r="AC3477" i="2"/>
  <c r="AC3476" i="2"/>
  <c r="AC3475" i="2"/>
  <c r="AC3474" i="2"/>
  <c r="AC3473" i="2"/>
  <c r="AC3472" i="2"/>
  <c r="AC3471" i="2"/>
  <c r="AC3470" i="2"/>
  <c r="AC3469" i="2"/>
  <c r="AC3468" i="2"/>
  <c r="AC3467" i="2"/>
  <c r="AC3466" i="2"/>
  <c r="AC3465" i="2"/>
  <c r="AC3464" i="2"/>
  <c r="AC3463" i="2"/>
  <c r="AC3462" i="2"/>
  <c r="AC3461" i="2"/>
  <c r="AC3460" i="2"/>
  <c r="AC3459" i="2"/>
  <c r="AC3458" i="2"/>
  <c r="AC3457" i="2"/>
  <c r="AC3456" i="2"/>
  <c r="AC3455" i="2"/>
  <c r="AC3454" i="2"/>
  <c r="AC3453" i="2"/>
  <c r="AC3452" i="2"/>
  <c r="AC3451" i="2"/>
  <c r="AC3450" i="2"/>
  <c r="AC3449" i="2"/>
  <c r="AC3448" i="2"/>
  <c r="AC3447" i="2"/>
  <c r="AC3446" i="2"/>
  <c r="AC3445" i="2"/>
  <c r="AC3444" i="2"/>
  <c r="AC3443" i="2"/>
  <c r="AC3442" i="2"/>
  <c r="AC3441" i="2"/>
  <c r="AC3440" i="2"/>
  <c r="AC3439" i="2"/>
  <c r="AC3438" i="2"/>
  <c r="AC3437" i="2"/>
  <c r="AC3436" i="2"/>
  <c r="AC3435" i="2"/>
  <c r="AC3434" i="2"/>
  <c r="AC3433" i="2"/>
  <c r="AC3432" i="2"/>
  <c r="AC3431" i="2"/>
  <c r="AC3430" i="2"/>
  <c r="AC3429" i="2"/>
  <c r="AC3428" i="2"/>
  <c r="AC3427" i="2"/>
  <c r="AC3426" i="2"/>
  <c r="AC3425" i="2"/>
  <c r="AC3424" i="2"/>
  <c r="AC3423" i="2"/>
  <c r="AC3422" i="2"/>
  <c r="AC3421" i="2"/>
  <c r="AC3420" i="2"/>
  <c r="AC3419" i="2"/>
  <c r="AC3418" i="2"/>
  <c r="AC3417" i="2"/>
  <c r="AC3416" i="2"/>
  <c r="AC3415" i="2"/>
  <c r="AC3414" i="2"/>
  <c r="AC3413" i="2"/>
  <c r="AC3412" i="2"/>
  <c r="AC3411" i="2"/>
  <c r="AC3410" i="2"/>
  <c r="AC3409" i="2"/>
  <c r="AC3408" i="2"/>
  <c r="AC3407" i="2"/>
  <c r="AC3406" i="2"/>
  <c r="AC3405" i="2"/>
  <c r="AC3404" i="2"/>
  <c r="AC3403" i="2"/>
  <c r="AC3402" i="2"/>
  <c r="AC3401" i="2"/>
  <c r="AC3400" i="2"/>
  <c r="AC3399" i="2"/>
  <c r="AC3398" i="2"/>
  <c r="AC3397" i="2"/>
  <c r="AC3396" i="2"/>
  <c r="AC3395" i="2"/>
  <c r="AC3394" i="2"/>
  <c r="AC3393" i="2"/>
  <c r="AC3392" i="2"/>
  <c r="AC3391" i="2"/>
  <c r="AC3390" i="2"/>
  <c r="AC3389" i="2"/>
  <c r="AC3388" i="2"/>
  <c r="AC3387" i="2"/>
  <c r="AC3386" i="2"/>
  <c r="AC3385" i="2"/>
  <c r="AC3384" i="2"/>
  <c r="AC3383" i="2"/>
  <c r="AC3382" i="2"/>
  <c r="AC3381" i="2"/>
  <c r="AC3380" i="2"/>
  <c r="AC3379" i="2"/>
  <c r="AC3378" i="2"/>
  <c r="AC3377" i="2"/>
  <c r="AC3376" i="2"/>
  <c r="AC3375" i="2"/>
  <c r="AC3374" i="2"/>
  <c r="AC3373" i="2"/>
  <c r="AC3372" i="2"/>
  <c r="AC3371" i="2"/>
  <c r="AC3370" i="2"/>
  <c r="AC3369" i="2"/>
  <c r="AC3368" i="2"/>
  <c r="AC3367" i="2"/>
  <c r="AC3366" i="2"/>
  <c r="AC3365" i="2"/>
  <c r="AC3364" i="2"/>
  <c r="AC3363" i="2"/>
  <c r="AC3362" i="2"/>
  <c r="AC3361" i="2"/>
  <c r="AC3360" i="2"/>
  <c r="AC3359" i="2"/>
  <c r="AC3358" i="2"/>
  <c r="AC3357" i="2"/>
  <c r="AC3356" i="2"/>
  <c r="AC3355" i="2"/>
  <c r="AC3354" i="2"/>
  <c r="AC3353" i="2"/>
  <c r="AC3352" i="2"/>
  <c r="AC3351" i="2"/>
  <c r="AC3350" i="2"/>
  <c r="AC3349" i="2"/>
  <c r="AC3348" i="2"/>
  <c r="AC3347" i="2"/>
  <c r="AC3346" i="2"/>
  <c r="AC3345" i="2"/>
  <c r="AC3344" i="2"/>
  <c r="AC3343" i="2"/>
  <c r="AC3342" i="2"/>
  <c r="AC3341" i="2"/>
  <c r="AC3340" i="2"/>
  <c r="AC3339" i="2"/>
  <c r="AC3338" i="2"/>
  <c r="AC3337" i="2"/>
  <c r="AC3336" i="2"/>
  <c r="AC3335" i="2"/>
  <c r="AC3334" i="2"/>
  <c r="AC3333" i="2"/>
  <c r="AC3332" i="2"/>
  <c r="AC3331" i="2"/>
  <c r="AC3330" i="2"/>
  <c r="AC3329" i="2"/>
  <c r="AC3328" i="2"/>
  <c r="AC3327" i="2"/>
  <c r="AC3326" i="2"/>
  <c r="AC3325" i="2"/>
  <c r="AC3324" i="2"/>
  <c r="AC3323" i="2"/>
  <c r="AC3322" i="2"/>
  <c r="AC3321" i="2"/>
  <c r="AC3320" i="2"/>
  <c r="AC3319" i="2"/>
  <c r="AC3318" i="2"/>
  <c r="AC3317" i="2"/>
  <c r="AC3316" i="2"/>
  <c r="AC3315" i="2"/>
  <c r="AC3314" i="2"/>
  <c r="AC3313" i="2"/>
  <c r="AC3312" i="2"/>
  <c r="AC3311" i="2"/>
  <c r="AC3310" i="2"/>
  <c r="AC3309" i="2"/>
  <c r="AC3308" i="2"/>
  <c r="AC3307" i="2"/>
  <c r="AC3306" i="2"/>
  <c r="AC3305" i="2"/>
  <c r="AC3304" i="2"/>
  <c r="AC3303" i="2"/>
  <c r="AC3302" i="2"/>
  <c r="AC3301" i="2"/>
  <c r="AC3300" i="2"/>
  <c r="AC3299" i="2"/>
  <c r="AC3298" i="2"/>
  <c r="AC3297" i="2"/>
  <c r="AC3296" i="2"/>
  <c r="AC3295" i="2"/>
  <c r="AC3294" i="2"/>
  <c r="AC3293" i="2"/>
  <c r="AC3292" i="2"/>
  <c r="AC3291" i="2"/>
  <c r="AC3290" i="2"/>
  <c r="AC3289" i="2"/>
  <c r="AC3288" i="2"/>
  <c r="AC3287" i="2"/>
  <c r="AC3286" i="2"/>
  <c r="AC3285" i="2"/>
  <c r="AC3284" i="2"/>
  <c r="AC3283" i="2"/>
  <c r="AC3282" i="2"/>
  <c r="AC3281" i="2"/>
  <c r="AC3280" i="2"/>
  <c r="AC3279" i="2"/>
  <c r="AC3278" i="2"/>
  <c r="AC3277" i="2"/>
  <c r="AC3276" i="2"/>
  <c r="AC3275" i="2"/>
  <c r="AC3274" i="2"/>
  <c r="AC3273" i="2"/>
  <c r="AC3272" i="2"/>
  <c r="AC3271" i="2"/>
  <c r="AC3270" i="2"/>
  <c r="AC3269" i="2"/>
  <c r="AC3268" i="2"/>
  <c r="AC3267" i="2"/>
  <c r="AC3266" i="2"/>
  <c r="AC3265" i="2"/>
  <c r="AC3264" i="2"/>
  <c r="AC3263" i="2"/>
  <c r="AC3262" i="2"/>
  <c r="AC3261" i="2"/>
  <c r="AC3260" i="2"/>
  <c r="AC3259" i="2"/>
  <c r="AC3258" i="2"/>
  <c r="AC3257" i="2"/>
  <c r="AC3256" i="2"/>
  <c r="AC3255" i="2"/>
  <c r="AC3254" i="2"/>
  <c r="AC3253" i="2"/>
  <c r="AC3252" i="2"/>
  <c r="AC3251" i="2"/>
  <c r="AC3250" i="2"/>
  <c r="AC3249" i="2"/>
  <c r="AC3248" i="2"/>
  <c r="AC3247" i="2"/>
  <c r="AC3246" i="2"/>
  <c r="AC3245" i="2"/>
  <c r="AC3244" i="2"/>
  <c r="AC3243" i="2"/>
  <c r="AC3242" i="2"/>
  <c r="AC3241" i="2"/>
  <c r="AC3240" i="2"/>
  <c r="AC3239" i="2"/>
  <c r="AC3238" i="2"/>
  <c r="AC3237" i="2"/>
  <c r="AC3236" i="2"/>
  <c r="AC3235" i="2"/>
  <c r="AC3234" i="2"/>
  <c r="AC3233" i="2"/>
  <c r="AC3232" i="2"/>
  <c r="AC3231" i="2"/>
  <c r="AC3230" i="2"/>
  <c r="AC3229" i="2"/>
  <c r="AC3228" i="2"/>
  <c r="AC3227" i="2"/>
  <c r="AC3226" i="2"/>
  <c r="AC3225" i="2"/>
  <c r="AC3224" i="2"/>
  <c r="AC3223" i="2"/>
  <c r="AC3222" i="2"/>
  <c r="AC3221" i="2"/>
  <c r="AC3220" i="2"/>
  <c r="AC3219" i="2"/>
  <c r="AC3218" i="2"/>
  <c r="AC3217" i="2"/>
  <c r="AC3216" i="2"/>
  <c r="AC3215" i="2"/>
  <c r="AC3214" i="2"/>
  <c r="AC3213" i="2"/>
  <c r="AC3212" i="2"/>
  <c r="AC3211" i="2"/>
  <c r="AC3210" i="2"/>
  <c r="AC3209" i="2"/>
  <c r="AC3208" i="2"/>
  <c r="AC3207" i="2"/>
  <c r="AC3206" i="2"/>
  <c r="AC3205" i="2"/>
  <c r="AC3204" i="2"/>
  <c r="AC3203" i="2"/>
  <c r="AC3202" i="2"/>
  <c r="AC3201" i="2"/>
  <c r="AC3200" i="2"/>
  <c r="AC3199" i="2"/>
  <c r="AC3198" i="2"/>
  <c r="AC3197" i="2"/>
  <c r="AC3196" i="2"/>
  <c r="AC3195" i="2"/>
  <c r="AC3194" i="2"/>
  <c r="AC3193" i="2"/>
  <c r="AC3192" i="2"/>
  <c r="AC3191" i="2"/>
  <c r="AC3190" i="2"/>
  <c r="AC3189" i="2"/>
  <c r="AC3188" i="2"/>
  <c r="AC3187" i="2"/>
  <c r="AC3186" i="2"/>
  <c r="AC3185" i="2"/>
  <c r="AC3184" i="2"/>
  <c r="AC3183" i="2"/>
  <c r="AC3182" i="2"/>
  <c r="AC3181" i="2"/>
  <c r="AC3180" i="2"/>
  <c r="AC3179" i="2"/>
  <c r="AC3178" i="2"/>
  <c r="AC3177" i="2"/>
  <c r="AC3176" i="2"/>
  <c r="AC3175" i="2"/>
  <c r="AC3174" i="2"/>
  <c r="AC3173" i="2"/>
  <c r="AC3172" i="2"/>
  <c r="AC3171" i="2"/>
  <c r="AC3170" i="2"/>
  <c r="AC3169" i="2"/>
  <c r="AC3168" i="2"/>
  <c r="AC3167" i="2"/>
  <c r="AC3166" i="2"/>
  <c r="AC3165" i="2"/>
  <c r="AC3164" i="2"/>
  <c r="AC3163" i="2"/>
  <c r="AC3162" i="2"/>
  <c r="AC3161" i="2"/>
  <c r="AC3160" i="2"/>
  <c r="AC3159" i="2"/>
  <c r="AC3158" i="2"/>
  <c r="AC3157" i="2"/>
  <c r="AC3156" i="2"/>
  <c r="AC3155" i="2"/>
  <c r="AC3154" i="2"/>
  <c r="AC3153" i="2"/>
  <c r="AC3152" i="2"/>
  <c r="AC3151" i="2"/>
  <c r="AC3150" i="2"/>
  <c r="AC3149" i="2"/>
  <c r="AC3148" i="2"/>
  <c r="AC3147" i="2"/>
  <c r="AC3146" i="2"/>
  <c r="AC3145" i="2"/>
  <c r="AC3144" i="2"/>
  <c r="AC3143" i="2"/>
  <c r="AC3142" i="2"/>
  <c r="AC3141" i="2"/>
  <c r="AC3140" i="2"/>
  <c r="AC3139" i="2"/>
  <c r="AC3138" i="2"/>
  <c r="AC3137" i="2"/>
  <c r="AC3136" i="2"/>
  <c r="AC3135" i="2"/>
  <c r="AC3134" i="2"/>
  <c r="AC3133" i="2"/>
  <c r="AC3132" i="2"/>
  <c r="AC3131" i="2"/>
  <c r="AC3130" i="2"/>
  <c r="AC3129" i="2"/>
  <c r="AC3128" i="2"/>
  <c r="AC3127" i="2"/>
  <c r="AC3126" i="2"/>
  <c r="AC3125" i="2"/>
  <c r="AC3124" i="2"/>
  <c r="AC3123" i="2"/>
  <c r="AC3122" i="2"/>
  <c r="AC3121" i="2"/>
  <c r="AC3120" i="2"/>
  <c r="AC3119" i="2"/>
  <c r="AC3118" i="2"/>
  <c r="AC3117" i="2"/>
  <c r="AC3116" i="2"/>
  <c r="AC3115" i="2"/>
  <c r="AC3114" i="2"/>
  <c r="AC3113" i="2"/>
  <c r="AC3112" i="2"/>
  <c r="AC3111" i="2"/>
  <c r="AC3110" i="2"/>
  <c r="AC3109" i="2"/>
  <c r="AC3108" i="2"/>
  <c r="AC3107" i="2"/>
  <c r="AC3106" i="2"/>
  <c r="AC3105" i="2"/>
  <c r="AC3104" i="2"/>
  <c r="AC3103" i="2"/>
  <c r="AC3102" i="2"/>
  <c r="AC3101" i="2"/>
  <c r="AC3100" i="2"/>
  <c r="AC3099" i="2"/>
  <c r="AC3098" i="2"/>
  <c r="AC3097" i="2"/>
  <c r="AC3096" i="2"/>
  <c r="AC3095" i="2"/>
  <c r="AC3094" i="2"/>
  <c r="AC3093" i="2"/>
  <c r="AC3092" i="2"/>
  <c r="AC3091" i="2"/>
  <c r="AC3090" i="2"/>
  <c r="AC3089" i="2"/>
  <c r="AC3088" i="2"/>
  <c r="AC3087" i="2"/>
  <c r="AC3086" i="2"/>
  <c r="AC3085" i="2"/>
  <c r="AC3084" i="2"/>
  <c r="AC3083" i="2"/>
  <c r="AC3082" i="2"/>
  <c r="AC3081" i="2"/>
  <c r="AC3080" i="2"/>
  <c r="AC3079" i="2"/>
  <c r="AC3078" i="2"/>
  <c r="AC3077" i="2"/>
  <c r="AC3076" i="2"/>
  <c r="AC3075" i="2"/>
  <c r="AC3074" i="2"/>
  <c r="AC3073" i="2"/>
  <c r="AC3072" i="2"/>
  <c r="AC3071" i="2"/>
  <c r="AC3070" i="2"/>
  <c r="AC3069" i="2"/>
  <c r="AC3068" i="2"/>
  <c r="AC3067" i="2"/>
  <c r="AC3066" i="2"/>
  <c r="AC3065" i="2"/>
  <c r="AC3064" i="2"/>
  <c r="AC3063" i="2"/>
  <c r="AC3062" i="2"/>
  <c r="AC3061" i="2"/>
  <c r="AC3060" i="2"/>
  <c r="AC3059" i="2"/>
  <c r="AC3058" i="2"/>
  <c r="AC3057" i="2"/>
  <c r="AC3056" i="2"/>
  <c r="AC3055" i="2"/>
  <c r="AC3054" i="2"/>
  <c r="AC3053" i="2"/>
  <c r="AC3052" i="2"/>
  <c r="AC3051" i="2"/>
  <c r="AC3050" i="2"/>
  <c r="AC3049" i="2"/>
  <c r="AC3048" i="2"/>
  <c r="AC3047" i="2"/>
  <c r="AC3046" i="2"/>
  <c r="AC3045" i="2"/>
  <c r="AC3044" i="2"/>
  <c r="AC3043" i="2"/>
  <c r="AC3042" i="2"/>
  <c r="AC3041" i="2"/>
  <c r="AC3040" i="2"/>
  <c r="AC3039" i="2"/>
  <c r="AC3038" i="2"/>
  <c r="AC3037" i="2"/>
  <c r="AC3036" i="2"/>
  <c r="AC3035" i="2"/>
  <c r="AC3034" i="2"/>
  <c r="AC3033" i="2"/>
  <c r="AC3032" i="2"/>
  <c r="AC3031" i="2"/>
  <c r="AC3030" i="2"/>
  <c r="AC3029" i="2"/>
  <c r="AC3028" i="2"/>
  <c r="AC3027" i="2"/>
  <c r="AC3026" i="2"/>
  <c r="AC3025" i="2"/>
  <c r="AC3024" i="2"/>
  <c r="AC3023" i="2"/>
  <c r="AC3022" i="2"/>
  <c r="AC3021" i="2"/>
  <c r="AC3020" i="2"/>
  <c r="AC3019" i="2"/>
  <c r="AC3018" i="2"/>
  <c r="AC3017" i="2"/>
  <c r="AC3016" i="2"/>
  <c r="AC3015" i="2"/>
  <c r="AC3014" i="2"/>
  <c r="AC3013" i="2"/>
  <c r="AC3012" i="2"/>
  <c r="AC3011" i="2"/>
  <c r="AC3010" i="2"/>
  <c r="AC3009" i="2"/>
  <c r="AC3008" i="2"/>
  <c r="AC3007" i="2"/>
  <c r="AC3006" i="2"/>
  <c r="AC3005" i="2"/>
  <c r="AC3004" i="2"/>
  <c r="AC3003" i="2"/>
  <c r="AC3002" i="2"/>
  <c r="AC3001" i="2"/>
  <c r="AC3000" i="2"/>
  <c r="AC2999" i="2"/>
  <c r="AC2998" i="2"/>
  <c r="AC2997" i="2"/>
  <c r="AC2996" i="2"/>
  <c r="AC2995" i="2"/>
  <c r="AC2994" i="2"/>
  <c r="AC2993" i="2"/>
  <c r="AC2992" i="2"/>
  <c r="AC2991" i="2"/>
  <c r="AC2990" i="2"/>
  <c r="AC2989" i="2"/>
  <c r="AC2988" i="2"/>
  <c r="AC2987" i="2"/>
  <c r="AC2986" i="2"/>
  <c r="AC2985" i="2"/>
  <c r="AC2984" i="2"/>
  <c r="AC2983" i="2"/>
  <c r="AC2982" i="2"/>
  <c r="AC2981" i="2"/>
  <c r="AC2980" i="2"/>
  <c r="AC2979" i="2"/>
  <c r="AC2978" i="2"/>
  <c r="AC2977" i="2"/>
  <c r="AC2976" i="2"/>
  <c r="AC2975" i="2"/>
  <c r="AC2974" i="2"/>
  <c r="AC2973" i="2"/>
  <c r="AC2972" i="2"/>
  <c r="AC2971" i="2"/>
  <c r="AC2970" i="2"/>
  <c r="AC2969" i="2"/>
  <c r="AC2968" i="2"/>
  <c r="AC2967" i="2"/>
  <c r="AC2966" i="2"/>
  <c r="AC2965" i="2"/>
  <c r="AC2964" i="2"/>
  <c r="AC2963" i="2"/>
  <c r="AC2962" i="2"/>
  <c r="AC2961" i="2"/>
  <c r="AC2960" i="2"/>
  <c r="AC2959" i="2"/>
  <c r="AC2958" i="2"/>
  <c r="AC2957" i="2"/>
  <c r="AC2956" i="2"/>
  <c r="AC2955" i="2"/>
  <c r="AC2954" i="2"/>
  <c r="AC2953" i="2"/>
  <c r="AC2952" i="2"/>
  <c r="AC2951" i="2"/>
  <c r="AC2950" i="2"/>
  <c r="AC2949" i="2"/>
  <c r="AC2948" i="2"/>
  <c r="AC2947" i="2"/>
  <c r="AC2946" i="2"/>
  <c r="AC2945" i="2"/>
  <c r="AC2944" i="2"/>
  <c r="AC2943" i="2"/>
  <c r="AC2942" i="2"/>
  <c r="AC2941" i="2"/>
  <c r="AC2940" i="2"/>
  <c r="AC2939" i="2"/>
  <c r="AC2938" i="2"/>
  <c r="AC2937" i="2"/>
  <c r="AC2936" i="2"/>
  <c r="AC2935" i="2"/>
  <c r="AC2934" i="2"/>
  <c r="AC2933" i="2"/>
  <c r="AC2932" i="2"/>
  <c r="AC2931" i="2"/>
  <c r="AC2930" i="2"/>
  <c r="AC2929" i="2"/>
  <c r="AC2928" i="2"/>
  <c r="AC2927" i="2"/>
  <c r="AC2926" i="2"/>
  <c r="AC2925" i="2"/>
  <c r="AC2924" i="2"/>
  <c r="AC2923" i="2"/>
  <c r="AC2922" i="2"/>
  <c r="AC2921" i="2"/>
  <c r="AC2920" i="2"/>
  <c r="AC2919" i="2"/>
  <c r="AC2918" i="2"/>
  <c r="AC2917" i="2"/>
  <c r="AC2916" i="2"/>
  <c r="AC2915" i="2"/>
  <c r="AC2914" i="2"/>
  <c r="AC2913" i="2"/>
  <c r="AC2912" i="2"/>
  <c r="AC2911" i="2"/>
  <c r="AC2910" i="2"/>
  <c r="AC2909" i="2"/>
  <c r="AC2908" i="2"/>
  <c r="AC2907" i="2"/>
  <c r="AC2906" i="2"/>
  <c r="AC2905" i="2"/>
  <c r="AC2904" i="2"/>
  <c r="AC2903" i="2"/>
  <c r="AC2902" i="2"/>
  <c r="AC2901" i="2"/>
  <c r="AC2900" i="2"/>
  <c r="AC2899" i="2"/>
  <c r="AC2898" i="2"/>
  <c r="AC2897" i="2"/>
  <c r="AC2896" i="2"/>
  <c r="AC2895" i="2"/>
  <c r="AC2894" i="2"/>
  <c r="AC2893" i="2"/>
  <c r="AC2892" i="2"/>
  <c r="AC2891" i="2"/>
  <c r="AC2890" i="2"/>
  <c r="AC2889" i="2"/>
  <c r="AC2888" i="2"/>
  <c r="AC2887" i="2"/>
  <c r="AC2886" i="2"/>
  <c r="AC2885" i="2"/>
  <c r="AC2884" i="2"/>
  <c r="AC2883" i="2"/>
  <c r="AC2882" i="2"/>
  <c r="AC2881" i="2"/>
  <c r="AC2880" i="2"/>
  <c r="AC2879" i="2"/>
  <c r="AC2878" i="2"/>
  <c r="AC2877" i="2"/>
  <c r="AC2876" i="2"/>
  <c r="AC2875" i="2"/>
  <c r="AC2874" i="2"/>
  <c r="AC2873" i="2"/>
  <c r="AC2872" i="2"/>
  <c r="AC2871" i="2"/>
  <c r="AC2870" i="2"/>
  <c r="AC2869" i="2"/>
  <c r="AC2868" i="2"/>
  <c r="AC2867" i="2"/>
  <c r="AC2866" i="2"/>
  <c r="AC2865" i="2"/>
  <c r="AC2864" i="2"/>
  <c r="AC2863" i="2"/>
  <c r="AC2862" i="2"/>
  <c r="AC2861" i="2"/>
  <c r="AC2860" i="2"/>
  <c r="AC2859" i="2"/>
  <c r="AC2858" i="2"/>
  <c r="AC2857" i="2"/>
  <c r="AC2856" i="2"/>
  <c r="AC2855" i="2"/>
  <c r="AC2854" i="2"/>
  <c r="AC2853" i="2"/>
  <c r="AC2852" i="2"/>
  <c r="AC2851" i="2"/>
  <c r="AC2850" i="2"/>
  <c r="AC2849" i="2"/>
  <c r="AC2848" i="2"/>
  <c r="AC2847" i="2"/>
  <c r="AC2846" i="2"/>
  <c r="AC2845" i="2"/>
  <c r="AC2844" i="2"/>
  <c r="AC2843" i="2"/>
  <c r="AC2842" i="2"/>
  <c r="AC2841" i="2"/>
  <c r="AC2840" i="2"/>
  <c r="AC2839" i="2"/>
  <c r="AC2838" i="2"/>
  <c r="AC2837" i="2"/>
  <c r="AC2836" i="2"/>
  <c r="AC2835" i="2"/>
  <c r="AC2834" i="2"/>
  <c r="AC2833" i="2"/>
  <c r="AC2832" i="2"/>
  <c r="AC2831" i="2"/>
  <c r="AC2830" i="2"/>
  <c r="AC2829" i="2"/>
  <c r="AC2828" i="2"/>
  <c r="AC2827" i="2"/>
  <c r="AC2826" i="2"/>
  <c r="AC2825" i="2"/>
  <c r="AC2824" i="2"/>
  <c r="AC2823" i="2"/>
  <c r="AC2822" i="2"/>
  <c r="AC2821" i="2"/>
  <c r="AC2820" i="2"/>
  <c r="AC2819" i="2"/>
  <c r="AC2818" i="2"/>
  <c r="AC2817" i="2"/>
  <c r="AC2816" i="2"/>
  <c r="AC2815" i="2"/>
  <c r="AC2814" i="2"/>
  <c r="AC2813" i="2"/>
  <c r="AC2812" i="2"/>
  <c r="AC2811" i="2"/>
  <c r="AC2810" i="2"/>
  <c r="AC2809" i="2"/>
  <c r="AC2808" i="2"/>
  <c r="AC2807" i="2"/>
  <c r="AC2806" i="2"/>
  <c r="AC2805" i="2"/>
  <c r="AC2804" i="2"/>
  <c r="AC2803" i="2"/>
  <c r="AC2802" i="2"/>
  <c r="AC2801" i="2"/>
  <c r="AC2800" i="2"/>
  <c r="AC2799" i="2"/>
  <c r="AC2798" i="2"/>
  <c r="AC2797" i="2"/>
  <c r="AC2796" i="2"/>
  <c r="AC2795" i="2"/>
  <c r="AC2794" i="2"/>
  <c r="AC2793" i="2"/>
  <c r="AC2792" i="2"/>
  <c r="AC2791" i="2"/>
  <c r="AC2790" i="2"/>
  <c r="AC2789" i="2"/>
  <c r="AC2788" i="2"/>
  <c r="AC2787" i="2"/>
  <c r="AC2786" i="2"/>
  <c r="AC2785" i="2"/>
  <c r="AC2784" i="2"/>
  <c r="AC2783" i="2"/>
  <c r="AC2782" i="2"/>
  <c r="AC2781" i="2"/>
  <c r="AC2780" i="2"/>
  <c r="AC2779" i="2"/>
  <c r="AC2778" i="2"/>
  <c r="AC2777" i="2"/>
  <c r="AC2776" i="2"/>
  <c r="AC2775" i="2"/>
  <c r="AC2774" i="2"/>
  <c r="AC2773" i="2"/>
  <c r="AC2772" i="2"/>
  <c r="AC2771" i="2"/>
  <c r="AC2770" i="2"/>
  <c r="AC2769" i="2"/>
  <c r="AC2768" i="2"/>
  <c r="AC2767" i="2"/>
  <c r="AC2766" i="2"/>
  <c r="AC2765" i="2"/>
  <c r="AC2764" i="2"/>
  <c r="AC2763" i="2"/>
  <c r="AC2762" i="2"/>
  <c r="AC2761" i="2"/>
  <c r="AC2760" i="2"/>
  <c r="AC2759" i="2"/>
  <c r="AC2758" i="2"/>
  <c r="AC2757" i="2"/>
  <c r="AC2756" i="2"/>
  <c r="AC2755" i="2"/>
  <c r="AC2754" i="2"/>
  <c r="AC2753" i="2"/>
  <c r="AC2752" i="2"/>
  <c r="AC2751" i="2"/>
  <c r="AC2750" i="2"/>
  <c r="AC2749" i="2"/>
  <c r="AC2748" i="2"/>
  <c r="AC2747" i="2"/>
  <c r="AC2746" i="2"/>
  <c r="AC2745" i="2"/>
  <c r="AC2744" i="2"/>
  <c r="AC2743" i="2"/>
  <c r="AC2742" i="2"/>
  <c r="AC2741" i="2"/>
  <c r="AC2740" i="2"/>
  <c r="AC2739" i="2"/>
  <c r="AC2738" i="2"/>
  <c r="AC2737" i="2"/>
  <c r="AC2736" i="2"/>
  <c r="AC2735" i="2"/>
  <c r="AC2734" i="2"/>
  <c r="AC2733" i="2"/>
  <c r="AC2732" i="2"/>
  <c r="AC2731" i="2"/>
  <c r="AC2730" i="2"/>
  <c r="AC2729" i="2"/>
  <c r="AC2728" i="2"/>
  <c r="AC2727" i="2"/>
  <c r="AC2726" i="2"/>
  <c r="AC2725" i="2"/>
  <c r="AC2724" i="2"/>
  <c r="AC2723" i="2"/>
  <c r="AC2722" i="2"/>
  <c r="AC2721" i="2"/>
  <c r="AC2720" i="2"/>
  <c r="AC2719" i="2"/>
  <c r="AC2718" i="2"/>
  <c r="AC2717" i="2"/>
  <c r="AC2716" i="2"/>
  <c r="AC2715" i="2"/>
  <c r="AC2714" i="2"/>
  <c r="AC2713" i="2"/>
  <c r="AC2712" i="2"/>
  <c r="AC2711" i="2"/>
  <c r="AC2710" i="2"/>
  <c r="AC2709" i="2"/>
  <c r="AC2708" i="2"/>
  <c r="AC2707" i="2"/>
  <c r="AC2706" i="2"/>
  <c r="AC2705" i="2"/>
  <c r="AC2704" i="2"/>
  <c r="AC2703" i="2"/>
  <c r="AC2702" i="2"/>
  <c r="AC2701" i="2"/>
  <c r="AC2700" i="2"/>
  <c r="AC2699" i="2"/>
  <c r="AC2698" i="2"/>
  <c r="AC2697" i="2"/>
  <c r="AC2696" i="2"/>
  <c r="AC2695" i="2"/>
  <c r="AC2694" i="2"/>
  <c r="AC2693" i="2"/>
  <c r="AC2692" i="2"/>
  <c r="AC2691" i="2"/>
  <c r="AC2690" i="2"/>
  <c r="AC2689" i="2"/>
  <c r="AC2688" i="2"/>
  <c r="AC2687" i="2"/>
  <c r="AC2686" i="2"/>
  <c r="AC2685" i="2"/>
  <c r="AC2684" i="2"/>
  <c r="AC2683" i="2"/>
  <c r="AC2682" i="2"/>
  <c r="AC2681" i="2"/>
  <c r="AC2680" i="2"/>
  <c r="AC2679" i="2"/>
  <c r="AC2678" i="2"/>
  <c r="AC2677" i="2"/>
  <c r="AC2676" i="2"/>
  <c r="AC2675" i="2"/>
  <c r="AC2674" i="2"/>
  <c r="AC2673" i="2"/>
  <c r="AC2672" i="2"/>
  <c r="AC2671" i="2"/>
  <c r="AC2670" i="2"/>
  <c r="AC2669" i="2"/>
  <c r="AC2668" i="2"/>
  <c r="AC2667" i="2"/>
  <c r="AC2666" i="2"/>
  <c r="AC2665" i="2"/>
  <c r="AC2664" i="2"/>
  <c r="AC2663" i="2"/>
  <c r="AC2662" i="2"/>
  <c r="AC2661" i="2"/>
  <c r="AC2660" i="2"/>
  <c r="AC2659" i="2"/>
  <c r="AC2658" i="2"/>
  <c r="AC2657" i="2"/>
  <c r="AC2656" i="2"/>
  <c r="AC2655" i="2"/>
  <c r="AC2654" i="2"/>
  <c r="AC2653" i="2"/>
  <c r="AC2652" i="2"/>
  <c r="AC2651" i="2"/>
  <c r="AC2650" i="2"/>
  <c r="AC2649" i="2"/>
  <c r="AC2648" i="2"/>
  <c r="AC2647" i="2"/>
  <c r="AC2646" i="2"/>
  <c r="AC2645" i="2"/>
  <c r="AC2644" i="2"/>
  <c r="AC2643" i="2"/>
  <c r="AC2642" i="2"/>
  <c r="AC2641" i="2"/>
  <c r="AC2640" i="2"/>
  <c r="AC2639" i="2"/>
  <c r="AC2638" i="2"/>
  <c r="AC2637" i="2"/>
  <c r="AC2636" i="2"/>
  <c r="AC2635" i="2"/>
  <c r="AC2634" i="2"/>
  <c r="AC2633" i="2"/>
  <c r="AC2632" i="2"/>
  <c r="AC2631" i="2"/>
  <c r="AC2630" i="2"/>
  <c r="AC2629" i="2"/>
  <c r="AC2628" i="2"/>
  <c r="AC2627" i="2"/>
  <c r="AC2626" i="2"/>
  <c r="AC2625" i="2"/>
  <c r="AC2624" i="2"/>
  <c r="AC2623" i="2"/>
  <c r="AC2622" i="2"/>
  <c r="AC2621" i="2"/>
  <c r="AC2620" i="2"/>
  <c r="AC2619" i="2"/>
  <c r="AC2618" i="2"/>
  <c r="AC2617" i="2"/>
  <c r="AC2616" i="2"/>
  <c r="AC2615" i="2"/>
  <c r="AC2614" i="2"/>
  <c r="AC2613" i="2"/>
  <c r="AC2612" i="2"/>
  <c r="AC2611" i="2"/>
  <c r="AC2610" i="2"/>
  <c r="AC2609" i="2"/>
  <c r="AC2608" i="2"/>
  <c r="AC2607" i="2"/>
  <c r="AC2606" i="2"/>
  <c r="AC2605" i="2"/>
  <c r="AC2604" i="2"/>
  <c r="AC2603" i="2"/>
  <c r="AC2602" i="2"/>
  <c r="AC2601" i="2"/>
  <c r="AC2600" i="2"/>
  <c r="AC2599" i="2"/>
  <c r="AC2598" i="2"/>
  <c r="AC2597" i="2"/>
  <c r="AC2596" i="2"/>
  <c r="AC2595" i="2"/>
  <c r="AC2594" i="2"/>
  <c r="AC2593" i="2"/>
  <c r="AC2592" i="2"/>
  <c r="AC2591" i="2"/>
  <c r="AC2590" i="2"/>
  <c r="AC2589" i="2"/>
  <c r="AC2588" i="2"/>
  <c r="AC2587" i="2"/>
  <c r="AC2586" i="2"/>
  <c r="AC2585" i="2"/>
  <c r="AC2584" i="2"/>
  <c r="AC2583" i="2"/>
  <c r="AC2582" i="2"/>
  <c r="AC2581" i="2"/>
  <c r="AC2580" i="2"/>
  <c r="AC2579" i="2"/>
  <c r="AC2578" i="2"/>
  <c r="AC2577" i="2"/>
  <c r="AC2576" i="2"/>
  <c r="AC2575" i="2"/>
  <c r="AC2574" i="2"/>
  <c r="AC2573" i="2"/>
  <c r="AC2572" i="2"/>
  <c r="AC2571" i="2"/>
  <c r="AC2570" i="2"/>
  <c r="AC2569" i="2"/>
  <c r="AC2568" i="2"/>
  <c r="AC2567" i="2"/>
  <c r="AC2566" i="2"/>
  <c r="AC2565" i="2"/>
  <c r="AC2564" i="2"/>
  <c r="AC2563" i="2"/>
  <c r="AC2562" i="2"/>
  <c r="AC2561" i="2"/>
  <c r="AC2560" i="2"/>
  <c r="AC2559" i="2"/>
  <c r="AC2558" i="2"/>
  <c r="AC2557" i="2"/>
  <c r="AC2556" i="2"/>
  <c r="AC2555" i="2"/>
  <c r="AC2554" i="2"/>
  <c r="AC2553" i="2"/>
  <c r="AC2552" i="2"/>
  <c r="AC2551" i="2"/>
  <c r="AC2550" i="2"/>
  <c r="AC2549" i="2"/>
  <c r="AC2548" i="2"/>
  <c r="AC2547" i="2"/>
  <c r="AC2546" i="2"/>
  <c r="AC2545" i="2"/>
  <c r="AC2544" i="2"/>
  <c r="AC2543" i="2"/>
  <c r="AC2542" i="2"/>
  <c r="AC2541" i="2"/>
  <c r="AC2540" i="2"/>
  <c r="AC2539" i="2"/>
  <c r="AC2538" i="2"/>
  <c r="AC2537" i="2"/>
  <c r="AC2536" i="2"/>
  <c r="AC2535" i="2"/>
  <c r="AC2534" i="2"/>
  <c r="AC2533" i="2"/>
  <c r="AC2532" i="2"/>
  <c r="AC2531" i="2"/>
  <c r="AC2530" i="2"/>
  <c r="AC2529" i="2"/>
  <c r="AC2528" i="2"/>
  <c r="AC2527" i="2"/>
  <c r="AC2526" i="2"/>
  <c r="AC2525" i="2"/>
  <c r="AC2524" i="2"/>
  <c r="AC2523" i="2"/>
  <c r="AC2522" i="2"/>
  <c r="AC2521" i="2"/>
  <c r="AC2520" i="2"/>
  <c r="AC2519" i="2"/>
  <c r="AC2518" i="2"/>
  <c r="AC2517" i="2"/>
  <c r="AC2516" i="2"/>
  <c r="AC2515" i="2"/>
  <c r="AC2514" i="2"/>
  <c r="AC2513" i="2"/>
  <c r="AC2512" i="2"/>
  <c r="AC2511" i="2"/>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306" i="2"/>
  <c r="AC2305" i="2"/>
  <c r="AC2304" i="2"/>
  <c r="AC2303" i="2"/>
  <c r="AC2302" i="2"/>
  <c r="AC2301" i="2"/>
  <c r="AC2300" i="2"/>
  <c r="AC2299" i="2"/>
  <c r="AC2298" i="2"/>
  <c r="AC2297" i="2"/>
  <c r="AC2296" i="2"/>
  <c r="AC2295" i="2"/>
  <c r="AC2294" i="2"/>
  <c r="AC2293" i="2"/>
  <c r="AC2292" i="2"/>
  <c r="AC2291" i="2"/>
  <c r="AC2290" i="2"/>
  <c r="AC2289" i="2"/>
  <c r="AC2288" i="2"/>
  <c r="AC2287" i="2"/>
  <c r="AC2286" i="2"/>
  <c r="AC2285" i="2"/>
  <c r="AC2284" i="2"/>
  <c r="AC2283" i="2"/>
  <c r="AC2282" i="2"/>
  <c r="AC2281" i="2"/>
  <c r="AC2280" i="2"/>
  <c r="AC2279" i="2"/>
  <c r="AC2278" i="2"/>
  <c r="AC2277" i="2"/>
  <c r="AC2276" i="2"/>
  <c r="AC2275" i="2"/>
  <c r="AC2274" i="2"/>
  <c r="AC2273" i="2"/>
  <c r="AC2272" i="2"/>
  <c r="AC2271" i="2"/>
  <c r="AC2270" i="2"/>
  <c r="AC2269" i="2"/>
  <c r="AC2268" i="2"/>
  <c r="AC2267" i="2"/>
  <c r="AC2266" i="2"/>
  <c r="AC2265" i="2"/>
  <c r="AC2264" i="2"/>
  <c r="AC2263" i="2"/>
  <c r="AC2262" i="2"/>
  <c r="AC2261" i="2"/>
  <c r="AC2260" i="2"/>
  <c r="AC2259" i="2"/>
  <c r="AC2258" i="2"/>
  <c r="AC2257" i="2"/>
  <c r="AC2256" i="2"/>
  <c r="AC2255" i="2"/>
  <c r="AC2254" i="2"/>
  <c r="AC2253" i="2"/>
  <c r="AC2252" i="2"/>
  <c r="AC2251" i="2"/>
  <c r="AC2250" i="2"/>
  <c r="AC2249" i="2"/>
  <c r="AC2248" i="2"/>
  <c r="AC2247" i="2"/>
  <c r="AC2246" i="2"/>
  <c r="AC2245" i="2"/>
  <c r="AC2244" i="2"/>
  <c r="AC2243" i="2"/>
  <c r="AC2242" i="2"/>
  <c r="AC2241" i="2"/>
  <c r="AC2240" i="2"/>
  <c r="AC2239" i="2"/>
  <c r="AC2238" i="2"/>
  <c r="AC2237" i="2"/>
  <c r="AC2236" i="2"/>
  <c r="AC2235" i="2"/>
  <c r="AC2234" i="2"/>
  <c r="AC2233" i="2"/>
  <c r="AC2232" i="2"/>
  <c r="AC2231" i="2"/>
  <c r="AC2230" i="2"/>
  <c r="AC2229" i="2"/>
  <c r="AC2228" i="2"/>
  <c r="AC2227" i="2"/>
  <c r="AC2226" i="2"/>
  <c r="AC2225" i="2"/>
  <c r="AC2224" i="2"/>
  <c r="AC2223" i="2"/>
  <c r="AC2222" i="2"/>
  <c r="AC2221" i="2"/>
  <c r="AC2220" i="2"/>
  <c r="AC2219" i="2"/>
  <c r="AC2218" i="2"/>
  <c r="AC2217" i="2"/>
  <c r="AC2216" i="2"/>
  <c r="AC2215" i="2"/>
  <c r="AC2214" i="2"/>
  <c r="AC2213" i="2"/>
  <c r="AC2212" i="2"/>
  <c r="AC2211" i="2"/>
  <c r="AC2210" i="2"/>
  <c r="AC2209" i="2"/>
  <c r="AC2208" i="2"/>
  <c r="AC2207" i="2"/>
  <c r="AC2206" i="2"/>
  <c r="AC2205" i="2"/>
  <c r="AC2204" i="2"/>
  <c r="AC2203" i="2"/>
  <c r="AC2202" i="2"/>
  <c r="AC2201" i="2"/>
  <c r="AC2200" i="2"/>
  <c r="AC2199" i="2"/>
  <c r="AC2198" i="2"/>
  <c r="AC2197" i="2"/>
  <c r="AC2196" i="2"/>
  <c r="AC2195" i="2"/>
  <c r="AC2194" i="2"/>
  <c r="AC2193" i="2"/>
  <c r="AC2192" i="2"/>
  <c r="AC2191" i="2"/>
  <c r="AC2190" i="2"/>
  <c r="AC2189" i="2"/>
  <c r="AC2188" i="2"/>
  <c r="AC2187" i="2"/>
  <c r="AC2186" i="2"/>
  <c r="AC2185" i="2"/>
  <c r="AC2184" i="2"/>
  <c r="AC2183" i="2"/>
  <c r="AC2182" i="2"/>
  <c r="AC2181" i="2"/>
  <c r="AC2180" i="2"/>
  <c r="AC2179" i="2"/>
  <c r="AC2178" i="2"/>
  <c r="AC2177" i="2"/>
  <c r="AC2176" i="2"/>
  <c r="AC2175" i="2"/>
  <c r="AC2174" i="2"/>
  <c r="AC2173" i="2"/>
  <c r="AC2172" i="2"/>
  <c r="AC2171" i="2"/>
  <c r="AC2170" i="2"/>
  <c r="AC2169" i="2"/>
  <c r="AC2168" i="2"/>
  <c r="AC2167" i="2"/>
  <c r="AC2166" i="2"/>
  <c r="AC2165" i="2"/>
  <c r="AC2164" i="2"/>
  <c r="AC2163" i="2"/>
  <c r="AC2162" i="2"/>
  <c r="AC2161" i="2"/>
  <c r="AC2160" i="2"/>
  <c r="AC2159" i="2"/>
  <c r="AC2158" i="2"/>
  <c r="AC2157" i="2"/>
  <c r="AC2156" i="2"/>
  <c r="AC2155" i="2"/>
  <c r="AC2154" i="2"/>
  <c r="AC2153" i="2"/>
  <c r="AC2152" i="2"/>
  <c r="AC2151" i="2"/>
  <c r="AC2150" i="2"/>
  <c r="AC2149" i="2"/>
  <c r="AC2148" i="2"/>
  <c r="AC2147" i="2"/>
  <c r="AC2146" i="2"/>
  <c r="AC2145" i="2"/>
  <c r="AC2144" i="2"/>
  <c r="AC2143" i="2"/>
  <c r="AC2142" i="2"/>
  <c r="AC2141" i="2"/>
  <c r="AC2140" i="2"/>
  <c r="AC2139" i="2"/>
  <c r="AC2138" i="2"/>
  <c r="AC2137" i="2"/>
  <c r="AC2136" i="2"/>
  <c r="AC2135" i="2"/>
  <c r="AC2134" i="2"/>
  <c r="AC2133" i="2"/>
  <c r="AC2132" i="2"/>
  <c r="AC2131" i="2"/>
  <c r="AC2130" i="2"/>
  <c r="AC2129" i="2"/>
  <c r="AC2128" i="2"/>
  <c r="AC2127" i="2"/>
  <c r="AC2126" i="2"/>
  <c r="AC2125" i="2"/>
  <c r="AC2124" i="2"/>
  <c r="AC2123" i="2"/>
  <c r="AC2122" i="2"/>
  <c r="AC2121" i="2"/>
  <c r="AC2120" i="2"/>
  <c r="AC2119" i="2"/>
  <c r="AC2118" i="2"/>
  <c r="AC2117" i="2"/>
  <c r="AC2116" i="2"/>
  <c r="AC2115" i="2"/>
  <c r="AC2114" i="2"/>
  <c r="AC2113" i="2"/>
  <c r="AC2112" i="2"/>
  <c r="AC2111" i="2"/>
  <c r="AC2110" i="2"/>
  <c r="AC2109" i="2"/>
  <c r="AC2108" i="2"/>
  <c r="AC2107" i="2"/>
  <c r="AC2106" i="2"/>
  <c r="AC2105" i="2"/>
  <c r="AC2104" i="2"/>
  <c r="AC2103" i="2"/>
  <c r="AC2102" i="2"/>
  <c r="AC2101" i="2"/>
  <c r="AC2100" i="2"/>
  <c r="AC2099" i="2"/>
  <c r="AC2098" i="2"/>
  <c r="AC2097" i="2"/>
  <c r="AC2096" i="2"/>
  <c r="AC2095" i="2"/>
  <c r="AC2094" i="2"/>
  <c r="AC2093" i="2"/>
  <c r="AC2092" i="2"/>
  <c r="AC2091" i="2"/>
  <c r="AC2090" i="2"/>
  <c r="AC2089" i="2"/>
  <c r="AC2088" i="2"/>
  <c r="AC2087" i="2"/>
  <c r="AC2086" i="2"/>
  <c r="AC2085" i="2"/>
  <c r="AC2084" i="2"/>
  <c r="AC2083" i="2"/>
  <c r="AC2082" i="2"/>
  <c r="AC2081" i="2"/>
  <c r="AC2080" i="2"/>
  <c r="AC2079" i="2"/>
  <c r="AC2078" i="2"/>
  <c r="AC2077" i="2"/>
  <c r="AC2076" i="2"/>
  <c r="AC2075" i="2"/>
  <c r="AC2074" i="2"/>
  <c r="AC2073" i="2"/>
  <c r="AC2072" i="2"/>
  <c r="AC2071" i="2"/>
  <c r="AC2070" i="2"/>
  <c r="AC2069" i="2"/>
  <c r="AC2068" i="2"/>
  <c r="AC2067" i="2"/>
  <c r="AC2066" i="2"/>
  <c r="AC2065" i="2"/>
  <c r="AC2064" i="2"/>
  <c r="AC2063" i="2"/>
  <c r="AC2062" i="2"/>
  <c r="AC2061" i="2"/>
  <c r="AC2060" i="2"/>
  <c r="AC2059" i="2"/>
  <c r="AC2058" i="2"/>
  <c r="AC2057" i="2"/>
  <c r="AC2056" i="2"/>
  <c r="AC2055" i="2"/>
  <c r="AC2054" i="2"/>
  <c r="AC2053" i="2"/>
  <c r="AC2052" i="2"/>
  <c r="AC2051" i="2"/>
  <c r="AC2050" i="2"/>
  <c r="AC2049" i="2"/>
  <c r="AC2048" i="2"/>
  <c r="AC2047" i="2"/>
  <c r="AC2046" i="2"/>
  <c r="AC2045" i="2"/>
  <c r="AC2044" i="2"/>
  <c r="AC2043" i="2"/>
  <c r="AC2042" i="2"/>
  <c r="AC2041" i="2"/>
  <c r="AC2040" i="2"/>
  <c r="AC2039" i="2"/>
  <c r="AC2038" i="2"/>
  <c r="AC2037" i="2"/>
  <c r="AC2036" i="2"/>
  <c r="AC2035" i="2"/>
  <c r="AC2034" i="2"/>
  <c r="AC2033" i="2"/>
  <c r="AC2032" i="2"/>
  <c r="AC2031" i="2"/>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307" i="2"/>
  <c r="AC1306" i="2"/>
  <c r="AC1305" i="2"/>
  <c r="AC1304" i="2"/>
  <c r="AC1303" i="2"/>
  <c r="AC1302" i="2"/>
  <c r="AC1301" i="2"/>
  <c r="AC1300" i="2"/>
  <c r="AC1299" i="2"/>
  <c r="AC1298" i="2"/>
  <c r="AC1297" i="2"/>
  <c r="AC1296" i="2"/>
  <c r="AC1295" i="2"/>
  <c r="AC1294" i="2"/>
  <c r="AC1293" i="2"/>
  <c r="AC1292" i="2"/>
  <c r="AC1291" i="2"/>
  <c r="AC1290" i="2"/>
  <c r="AC1289" i="2"/>
  <c r="AC1288" i="2"/>
  <c r="AC1287" i="2"/>
  <c r="AC1286" i="2"/>
  <c r="AC1285" i="2"/>
  <c r="AC1284" i="2"/>
  <c r="AC1283" i="2"/>
  <c r="AC1282" i="2"/>
  <c r="AC1281" i="2"/>
  <c r="AC1280" i="2"/>
  <c r="AC1279" i="2"/>
  <c r="AC1278" i="2"/>
  <c r="AC1277" i="2"/>
  <c r="AC1276" i="2"/>
  <c r="AC1275" i="2"/>
  <c r="AC1274" i="2"/>
  <c r="AC1273" i="2"/>
  <c r="AC1272" i="2"/>
  <c r="AC1271" i="2"/>
  <c r="AC1270" i="2"/>
  <c r="AC1269" i="2"/>
  <c r="AC1268" i="2"/>
  <c r="AC1267" i="2"/>
  <c r="AC1266" i="2"/>
  <c r="AC1265" i="2"/>
  <c r="AC1264" i="2"/>
  <c r="AC1263" i="2"/>
  <c r="AC1262" i="2"/>
  <c r="AC1261" i="2"/>
  <c r="AC1260" i="2"/>
  <c r="AC1259" i="2"/>
  <c r="AC1258" i="2"/>
  <c r="AC1257" i="2"/>
  <c r="AC1256" i="2"/>
  <c r="AC1255" i="2"/>
  <c r="AC1254" i="2"/>
  <c r="AC1253" i="2"/>
  <c r="AC1252" i="2"/>
  <c r="AC1251" i="2"/>
  <c r="AC1250" i="2"/>
  <c r="AC1249" i="2"/>
  <c r="AC1248" i="2"/>
  <c r="AC1247" i="2"/>
  <c r="AC1246" i="2"/>
  <c r="AC1245" i="2"/>
  <c r="AC1244" i="2"/>
  <c r="AC1243" i="2"/>
  <c r="AC1242" i="2"/>
  <c r="AC1241" i="2"/>
  <c r="AC1240" i="2"/>
  <c r="AC1239" i="2"/>
  <c r="AC1238" i="2"/>
  <c r="AC1237" i="2"/>
  <c r="AC1236" i="2"/>
  <c r="AC1235" i="2"/>
  <c r="AC1234" i="2"/>
  <c r="AC1233" i="2"/>
  <c r="AC1232" i="2"/>
  <c r="AC1231" i="2"/>
  <c r="AC1230" i="2"/>
  <c r="AC1229" i="2"/>
  <c r="AC1228" i="2"/>
  <c r="AC1227" i="2"/>
  <c r="AC1226" i="2"/>
  <c r="AC1225" i="2"/>
  <c r="AC1224" i="2"/>
  <c r="AC1223" i="2"/>
  <c r="AC1222" i="2"/>
  <c r="AC1221" i="2"/>
  <c r="AC1220" i="2"/>
  <c r="AC1219" i="2"/>
  <c r="AC1218" i="2"/>
  <c r="AC1217" i="2"/>
  <c r="AC1216" i="2"/>
  <c r="AC1215" i="2"/>
  <c r="AC1214" i="2"/>
  <c r="AC1213" i="2"/>
  <c r="AC1212" i="2"/>
  <c r="AC1211" i="2"/>
  <c r="AC1210" i="2"/>
  <c r="AC1209" i="2"/>
  <c r="AC1208" i="2"/>
  <c r="AC1207" i="2"/>
  <c r="AC1206" i="2"/>
  <c r="AC1205" i="2"/>
  <c r="AC1204" i="2"/>
  <c r="AC1203" i="2"/>
  <c r="AC1202" i="2"/>
  <c r="AC1201" i="2"/>
  <c r="AC1200" i="2"/>
  <c r="AC1199" i="2"/>
  <c r="AC1198" i="2"/>
  <c r="AC1197" i="2"/>
  <c r="AC1196" i="2"/>
  <c r="AC1195" i="2"/>
  <c r="AC1194" i="2"/>
  <c r="AC1193" i="2"/>
  <c r="AC1192" i="2"/>
  <c r="AC1191" i="2"/>
  <c r="AC1190" i="2"/>
  <c r="AC1189" i="2"/>
  <c r="AC1188" i="2"/>
  <c r="AC1187" i="2"/>
  <c r="AC1186" i="2"/>
  <c r="AC1185" i="2"/>
  <c r="AC1184" i="2"/>
  <c r="AC1183" i="2"/>
  <c r="AC1182" i="2"/>
  <c r="AC1181" i="2"/>
  <c r="AC1180" i="2"/>
  <c r="AC1179" i="2"/>
  <c r="AC1178" i="2"/>
  <c r="AC1177" i="2"/>
  <c r="AC1176" i="2"/>
  <c r="AC1175" i="2"/>
  <c r="AC1174" i="2"/>
  <c r="AC1173" i="2"/>
  <c r="AC1172" i="2"/>
  <c r="AC1171" i="2"/>
  <c r="AC1170" i="2"/>
  <c r="AC1169" i="2"/>
  <c r="AC1168" i="2"/>
  <c r="AC1167" i="2"/>
  <c r="AC1166" i="2"/>
  <c r="AC1165" i="2"/>
  <c r="AC1164" i="2"/>
  <c r="AC1163" i="2"/>
  <c r="AC1162" i="2"/>
  <c r="AC1161" i="2"/>
  <c r="AC1160" i="2"/>
  <c r="AC1159" i="2"/>
  <c r="AC1158" i="2"/>
  <c r="AC1157" i="2"/>
  <c r="AC1156" i="2"/>
  <c r="AC1155" i="2"/>
  <c r="AC1154" i="2"/>
  <c r="AC1153" i="2"/>
  <c r="AC1152" i="2"/>
  <c r="AC1151" i="2"/>
  <c r="AC1150" i="2"/>
  <c r="AC1149" i="2"/>
  <c r="AC1148" i="2"/>
  <c r="AC1147" i="2"/>
  <c r="AC1146" i="2"/>
  <c r="AC1145" i="2"/>
  <c r="AC1144" i="2"/>
  <c r="AC1143" i="2"/>
  <c r="AC1142" i="2"/>
  <c r="AC1141" i="2"/>
  <c r="AC1140" i="2"/>
  <c r="AC1139" i="2"/>
  <c r="AC1138" i="2"/>
  <c r="AC1137" i="2"/>
  <c r="AC1136" i="2"/>
  <c r="AC1135" i="2"/>
  <c r="AC1134" i="2"/>
  <c r="AC1133" i="2"/>
  <c r="AC1132" i="2"/>
  <c r="AC1131" i="2"/>
  <c r="AC1130" i="2"/>
  <c r="AC1129" i="2"/>
  <c r="AC1128" i="2"/>
  <c r="AC1127" i="2"/>
  <c r="AC1126" i="2"/>
  <c r="AC1125" i="2"/>
  <c r="AC1124" i="2"/>
  <c r="AC1123" i="2"/>
  <c r="AC1122" i="2"/>
  <c r="AC1121" i="2"/>
  <c r="AC1120" i="2"/>
  <c r="AC1119" i="2"/>
  <c r="AC1118" i="2"/>
  <c r="AC1117" i="2"/>
  <c r="AC1116" i="2"/>
  <c r="AC1115" i="2"/>
  <c r="AC1114" i="2"/>
  <c r="AC1113" i="2"/>
  <c r="AC1112" i="2"/>
  <c r="AC1111" i="2"/>
  <c r="AC1110" i="2"/>
  <c r="AC1109" i="2"/>
  <c r="AC1108" i="2"/>
  <c r="AC1107" i="2"/>
  <c r="AC1106" i="2"/>
  <c r="AC1105" i="2"/>
  <c r="AC1104" i="2"/>
  <c r="AC1103" i="2"/>
  <c r="AC1102" i="2"/>
  <c r="AC1101" i="2"/>
  <c r="AC1100"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4" i="2"/>
  <c r="AC1053" i="2"/>
  <c r="AC1052" i="2"/>
  <c r="AC1051" i="2"/>
  <c r="AC1050" i="2"/>
  <c r="AC1049" i="2"/>
  <c r="AC1048" i="2"/>
  <c r="AC1047" i="2"/>
  <c r="AC1046" i="2"/>
  <c r="AC1045" i="2"/>
  <c r="AC1044" i="2"/>
  <c r="AC1043" i="2"/>
  <c r="AC1042" i="2"/>
  <c r="AC1041" i="2"/>
  <c r="AC1040" i="2"/>
  <c r="AC1039" i="2"/>
  <c r="AC1038" i="2"/>
  <c r="AC1037"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L21" i="2" s="1"/>
  <c r="AC20" i="2"/>
  <c r="L20" i="2" s="1"/>
  <c r="AC19" i="2"/>
  <c r="L19" i="2" s="1"/>
  <c r="AC18" i="2"/>
  <c r="L18" i="2" s="1"/>
  <c r="AC17" i="2"/>
  <c r="AC16" i="2"/>
  <c r="L16" i="2" s="1"/>
  <c r="AC15" i="2"/>
  <c r="L15" i="2" s="1"/>
  <c r="AC14" i="2"/>
  <c r="L14" i="2" s="1"/>
  <c r="AC13" i="2"/>
  <c r="AC12" i="2"/>
  <c r="L12" i="2" s="1"/>
  <c r="AC11" i="2"/>
  <c r="L11" i="2" s="1"/>
  <c r="AC10" i="2"/>
  <c r="L10" i="2" s="1"/>
  <c r="AC9" i="2"/>
  <c r="L9" i="2" s="1"/>
  <c r="M5008" i="2"/>
  <c r="N5008" i="2" s="1"/>
  <c r="M5007" i="2"/>
  <c r="N5007" i="2" s="1"/>
  <c r="M5006" i="2"/>
  <c r="N5006" i="2" s="1"/>
  <c r="M5005" i="2"/>
  <c r="N5005" i="2" s="1"/>
  <c r="M5004" i="2"/>
  <c r="N5004" i="2" s="1"/>
  <c r="M5003" i="2"/>
  <c r="N5003" i="2" s="1"/>
  <c r="M5002" i="2"/>
  <c r="N5002" i="2" s="1"/>
  <c r="M5001" i="2"/>
  <c r="N5001" i="2" s="1"/>
  <c r="M5000" i="2"/>
  <c r="N5000" i="2" s="1"/>
  <c r="M4999" i="2"/>
  <c r="N4999" i="2" s="1"/>
  <c r="M4998" i="2"/>
  <c r="N4998" i="2" s="1"/>
  <c r="M4997" i="2"/>
  <c r="N4997" i="2" s="1"/>
  <c r="M4996" i="2"/>
  <c r="N4996" i="2" s="1"/>
  <c r="M4995" i="2"/>
  <c r="N4995" i="2" s="1"/>
  <c r="M4994" i="2"/>
  <c r="N4994" i="2" s="1"/>
  <c r="M4993" i="2"/>
  <c r="N4993" i="2" s="1"/>
  <c r="M4992" i="2"/>
  <c r="N4992" i="2" s="1"/>
  <c r="M4991" i="2"/>
  <c r="N4991" i="2" s="1"/>
  <c r="M4990" i="2"/>
  <c r="N4990" i="2" s="1"/>
  <c r="M4989" i="2"/>
  <c r="N4989" i="2" s="1"/>
  <c r="M4988" i="2"/>
  <c r="N4988" i="2" s="1"/>
  <c r="M4987" i="2"/>
  <c r="N4987" i="2" s="1"/>
  <c r="M4986" i="2"/>
  <c r="N4986" i="2" s="1"/>
  <c r="M4985" i="2"/>
  <c r="N4985" i="2" s="1"/>
  <c r="M4984" i="2"/>
  <c r="N4984" i="2" s="1"/>
  <c r="M4983" i="2"/>
  <c r="N4983" i="2" s="1"/>
  <c r="M4982" i="2"/>
  <c r="N4982" i="2" s="1"/>
  <c r="M4981" i="2"/>
  <c r="N4981" i="2" s="1"/>
  <c r="M4980" i="2"/>
  <c r="N4980" i="2" s="1"/>
  <c r="M4979" i="2"/>
  <c r="N4979" i="2" s="1"/>
  <c r="M4978" i="2"/>
  <c r="N4978" i="2" s="1"/>
  <c r="M4977" i="2"/>
  <c r="N4977" i="2" s="1"/>
  <c r="M4976" i="2"/>
  <c r="N4976" i="2" s="1"/>
  <c r="M4975" i="2"/>
  <c r="N4975" i="2" s="1"/>
  <c r="M4974" i="2"/>
  <c r="N4974" i="2" s="1"/>
  <c r="M4973" i="2"/>
  <c r="N4973" i="2" s="1"/>
  <c r="M4972" i="2"/>
  <c r="N4972" i="2" s="1"/>
  <c r="M4971" i="2"/>
  <c r="N4971" i="2" s="1"/>
  <c r="M4970" i="2"/>
  <c r="N4970" i="2" s="1"/>
  <c r="M4969" i="2"/>
  <c r="N4969" i="2" s="1"/>
  <c r="M4968" i="2"/>
  <c r="N4968" i="2" s="1"/>
  <c r="M4967" i="2"/>
  <c r="N4967" i="2" s="1"/>
  <c r="M4966" i="2"/>
  <c r="N4966" i="2" s="1"/>
  <c r="M4965" i="2"/>
  <c r="N4965" i="2" s="1"/>
  <c r="M4964" i="2"/>
  <c r="N4964" i="2" s="1"/>
  <c r="M4963" i="2"/>
  <c r="N4963" i="2" s="1"/>
  <c r="M4962" i="2"/>
  <c r="N4962" i="2" s="1"/>
  <c r="M4961" i="2"/>
  <c r="N4961" i="2" s="1"/>
  <c r="M4960" i="2"/>
  <c r="N4960" i="2" s="1"/>
  <c r="M4959" i="2"/>
  <c r="N4959" i="2" s="1"/>
  <c r="M4958" i="2"/>
  <c r="N4958" i="2" s="1"/>
  <c r="M4957" i="2"/>
  <c r="N4957" i="2" s="1"/>
  <c r="M4956" i="2"/>
  <c r="N4956" i="2" s="1"/>
  <c r="M4955" i="2"/>
  <c r="N4955" i="2" s="1"/>
  <c r="M4954" i="2"/>
  <c r="N4954" i="2" s="1"/>
  <c r="M4953" i="2"/>
  <c r="N4953" i="2" s="1"/>
  <c r="M4952" i="2"/>
  <c r="N4952" i="2" s="1"/>
  <c r="M4951" i="2"/>
  <c r="N4951" i="2" s="1"/>
  <c r="M4950" i="2"/>
  <c r="N4950" i="2" s="1"/>
  <c r="M4949" i="2"/>
  <c r="N4949" i="2" s="1"/>
  <c r="M4948" i="2"/>
  <c r="N4948" i="2" s="1"/>
  <c r="M4947" i="2"/>
  <c r="N4947" i="2" s="1"/>
  <c r="M4946" i="2"/>
  <c r="N4946" i="2" s="1"/>
  <c r="M4945" i="2"/>
  <c r="N4945" i="2" s="1"/>
  <c r="M4944" i="2"/>
  <c r="N4944" i="2" s="1"/>
  <c r="M4943" i="2"/>
  <c r="N4943" i="2" s="1"/>
  <c r="M4942" i="2"/>
  <c r="N4942" i="2" s="1"/>
  <c r="M4941" i="2"/>
  <c r="N4941" i="2" s="1"/>
  <c r="M4940" i="2"/>
  <c r="N4940" i="2" s="1"/>
  <c r="M4939" i="2"/>
  <c r="N4939" i="2" s="1"/>
  <c r="M4938" i="2"/>
  <c r="N4938" i="2" s="1"/>
  <c r="M4937" i="2"/>
  <c r="N4937" i="2" s="1"/>
  <c r="M4936" i="2"/>
  <c r="N4936" i="2" s="1"/>
  <c r="M4935" i="2"/>
  <c r="N4935" i="2" s="1"/>
  <c r="M4934" i="2"/>
  <c r="N4934" i="2" s="1"/>
  <c r="M4933" i="2"/>
  <c r="N4933" i="2" s="1"/>
  <c r="M4932" i="2"/>
  <c r="N4932" i="2" s="1"/>
  <c r="M4931" i="2"/>
  <c r="N4931" i="2" s="1"/>
  <c r="M4930" i="2"/>
  <c r="N4930" i="2" s="1"/>
  <c r="M4929" i="2"/>
  <c r="N4929" i="2" s="1"/>
  <c r="M4928" i="2"/>
  <c r="N4928" i="2" s="1"/>
  <c r="M4927" i="2"/>
  <c r="N4927" i="2" s="1"/>
  <c r="M4926" i="2"/>
  <c r="N4926" i="2" s="1"/>
  <c r="M4925" i="2"/>
  <c r="N4925" i="2" s="1"/>
  <c r="M4924" i="2"/>
  <c r="N4924" i="2" s="1"/>
  <c r="M4923" i="2"/>
  <c r="N4923" i="2" s="1"/>
  <c r="M4922" i="2"/>
  <c r="N4922" i="2" s="1"/>
  <c r="M4921" i="2"/>
  <c r="N4921" i="2" s="1"/>
  <c r="M4920" i="2"/>
  <c r="N4920" i="2" s="1"/>
  <c r="M4919" i="2"/>
  <c r="N4919" i="2" s="1"/>
  <c r="M4918" i="2"/>
  <c r="N4918" i="2" s="1"/>
  <c r="M4917" i="2"/>
  <c r="N4917" i="2" s="1"/>
  <c r="M4916" i="2"/>
  <c r="N4916" i="2" s="1"/>
  <c r="M4915" i="2"/>
  <c r="N4915" i="2" s="1"/>
  <c r="M4914" i="2"/>
  <c r="N4914" i="2" s="1"/>
  <c r="M4913" i="2"/>
  <c r="N4913" i="2" s="1"/>
  <c r="M4912" i="2"/>
  <c r="N4912" i="2" s="1"/>
  <c r="M4911" i="2"/>
  <c r="N4911" i="2" s="1"/>
  <c r="M4910" i="2"/>
  <c r="N4910" i="2" s="1"/>
  <c r="M4909" i="2"/>
  <c r="N4909" i="2" s="1"/>
  <c r="M4908" i="2"/>
  <c r="N4908" i="2" s="1"/>
  <c r="M4907" i="2"/>
  <c r="N4907" i="2" s="1"/>
  <c r="M4906" i="2"/>
  <c r="N4906" i="2" s="1"/>
  <c r="M4905" i="2"/>
  <c r="N4905" i="2" s="1"/>
  <c r="M4904" i="2"/>
  <c r="N4904" i="2" s="1"/>
  <c r="M4903" i="2"/>
  <c r="N4903" i="2" s="1"/>
  <c r="M4902" i="2"/>
  <c r="N4902" i="2" s="1"/>
  <c r="M4901" i="2"/>
  <c r="N4901" i="2" s="1"/>
  <c r="M4900" i="2"/>
  <c r="N4900" i="2" s="1"/>
  <c r="M4899" i="2"/>
  <c r="N4899" i="2" s="1"/>
  <c r="M4898" i="2"/>
  <c r="N4898" i="2" s="1"/>
  <c r="M4897" i="2"/>
  <c r="N4897" i="2" s="1"/>
  <c r="M4896" i="2"/>
  <c r="N4896" i="2" s="1"/>
  <c r="M4895" i="2"/>
  <c r="N4895" i="2" s="1"/>
  <c r="M4894" i="2"/>
  <c r="N4894" i="2" s="1"/>
  <c r="M4893" i="2"/>
  <c r="N4893" i="2" s="1"/>
  <c r="M4892" i="2"/>
  <c r="N4892" i="2" s="1"/>
  <c r="M4891" i="2"/>
  <c r="N4891" i="2" s="1"/>
  <c r="M4890" i="2"/>
  <c r="N4890" i="2" s="1"/>
  <c r="M4889" i="2"/>
  <c r="N4889" i="2" s="1"/>
  <c r="M4888" i="2"/>
  <c r="N4888" i="2" s="1"/>
  <c r="M4887" i="2"/>
  <c r="N4887" i="2" s="1"/>
  <c r="M4886" i="2"/>
  <c r="N4886" i="2" s="1"/>
  <c r="M4885" i="2"/>
  <c r="N4885" i="2" s="1"/>
  <c r="M4884" i="2"/>
  <c r="N4884" i="2" s="1"/>
  <c r="M4883" i="2"/>
  <c r="N4883" i="2" s="1"/>
  <c r="M4882" i="2"/>
  <c r="N4882" i="2" s="1"/>
  <c r="M4881" i="2"/>
  <c r="N4881" i="2" s="1"/>
  <c r="M4880" i="2"/>
  <c r="N4880" i="2" s="1"/>
  <c r="M4879" i="2"/>
  <c r="N4879" i="2" s="1"/>
  <c r="M4878" i="2"/>
  <c r="N4878" i="2" s="1"/>
  <c r="M4877" i="2"/>
  <c r="N4877" i="2" s="1"/>
  <c r="M4876" i="2"/>
  <c r="N4876" i="2" s="1"/>
  <c r="M4875" i="2"/>
  <c r="N4875" i="2" s="1"/>
  <c r="M4874" i="2"/>
  <c r="N4874" i="2" s="1"/>
  <c r="M4873" i="2"/>
  <c r="N4873" i="2" s="1"/>
  <c r="M4872" i="2"/>
  <c r="N4872" i="2" s="1"/>
  <c r="M4871" i="2"/>
  <c r="N4871" i="2" s="1"/>
  <c r="M4870" i="2"/>
  <c r="N4870" i="2" s="1"/>
  <c r="M4869" i="2"/>
  <c r="N4869" i="2" s="1"/>
  <c r="M4868" i="2"/>
  <c r="N4868" i="2" s="1"/>
  <c r="M4867" i="2"/>
  <c r="N4867" i="2" s="1"/>
  <c r="M4866" i="2"/>
  <c r="N4866" i="2" s="1"/>
  <c r="M4865" i="2"/>
  <c r="N4865" i="2" s="1"/>
  <c r="M4864" i="2"/>
  <c r="N4864" i="2" s="1"/>
  <c r="M4863" i="2"/>
  <c r="N4863" i="2" s="1"/>
  <c r="M4862" i="2"/>
  <c r="N4862" i="2" s="1"/>
  <c r="M4861" i="2"/>
  <c r="N4861" i="2" s="1"/>
  <c r="M4860" i="2"/>
  <c r="N4860" i="2" s="1"/>
  <c r="M4859" i="2"/>
  <c r="N4859" i="2" s="1"/>
  <c r="M4858" i="2"/>
  <c r="N4858" i="2" s="1"/>
  <c r="M4857" i="2"/>
  <c r="N4857" i="2" s="1"/>
  <c r="M4856" i="2"/>
  <c r="N4856" i="2" s="1"/>
  <c r="M4855" i="2"/>
  <c r="N4855" i="2" s="1"/>
  <c r="M4854" i="2"/>
  <c r="N4854" i="2" s="1"/>
  <c r="M4853" i="2"/>
  <c r="N4853" i="2" s="1"/>
  <c r="M4852" i="2"/>
  <c r="N4852" i="2" s="1"/>
  <c r="M4851" i="2"/>
  <c r="N4851" i="2" s="1"/>
  <c r="M4850" i="2"/>
  <c r="N4850" i="2" s="1"/>
  <c r="M4849" i="2"/>
  <c r="N4849" i="2" s="1"/>
  <c r="M4848" i="2"/>
  <c r="N4848" i="2" s="1"/>
  <c r="M4847" i="2"/>
  <c r="N4847" i="2" s="1"/>
  <c r="M4846" i="2"/>
  <c r="N4846" i="2" s="1"/>
  <c r="M4845" i="2"/>
  <c r="N4845" i="2" s="1"/>
  <c r="M4844" i="2"/>
  <c r="N4844" i="2" s="1"/>
  <c r="M4843" i="2"/>
  <c r="N4843" i="2" s="1"/>
  <c r="M4842" i="2"/>
  <c r="N4842" i="2" s="1"/>
  <c r="M4841" i="2"/>
  <c r="N4841" i="2" s="1"/>
  <c r="M4840" i="2"/>
  <c r="N4840" i="2" s="1"/>
  <c r="M4839" i="2"/>
  <c r="N4839" i="2" s="1"/>
  <c r="M4838" i="2"/>
  <c r="N4838" i="2" s="1"/>
  <c r="M4837" i="2"/>
  <c r="N4837" i="2" s="1"/>
  <c r="M4836" i="2"/>
  <c r="N4836" i="2" s="1"/>
  <c r="M4835" i="2"/>
  <c r="N4835" i="2" s="1"/>
  <c r="M4834" i="2"/>
  <c r="N4834" i="2" s="1"/>
  <c r="M4833" i="2"/>
  <c r="N4833" i="2" s="1"/>
  <c r="M4832" i="2"/>
  <c r="N4832" i="2" s="1"/>
  <c r="M4831" i="2"/>
  <c r="N4831" i="2" s="1"/>
  <c r="M4830" i="2"/>
  <c r="N4830" i="2" s="1"/>
  <c r="M4829" i="2"/>
  <c r="N4829" i="2" s="1"/>
  <c r="M4828" i="2"/>
  <c r="N4828" i="2" s="1"/>
  <c r="M4827" i="2"/>
  <c r="N4827" i="2" s="1"/>
  <c r="M4826" i="2"/>
  <c r="N4826" i="2" s="1"/>
  <c r="M4825" i="2"/>
  <c r="N4825" i="2" s="1"/>
  <c r="M4824" i="2"/>
  <c r="N4824" i="2" s="1"/>
  <c r="M4823" i="2"/>
  <c r="N4823" i="2" s="1"/>
  <c r="M4822" i="2"/>
  <c r="N4822" i="2" s="1"/>
  <c r="M4821" i="2"/>
  <c r="N4821" i="2" s="1"/>
  <c r="M4820" i="2"/>
  <c r="N4820" i="2" s="1"/>
  <c r="M4819" i="2"/>
  <c r="N4819" i="2" s="1"/>
  <c r="M4818" i="2"/>
  <c r="N4818" i="2" s="1"/>
  <c r="M4817" i="2"/>
  <c r="N4817" i="2" s="1"/>
  <c r="M4816" i="2"/>
  <c r="N4816" i="2" s="1"/>
  <c r="M4815" i="2"/>
  <c r="N4815" i="2" s="1"/>
  <c r="M4814" i="2"/>
  <c r="N4814" i="2" s="1"/>
  <c r="M4813" i="2"/>
  <c r="N4813" i="2" s="1"/>
  <c r="M4812" i="2"/>
  <c r="N4812" i="2" s="1"/>
  <c r="M4811" i="2"/>
  <c r="N4811" i="2" s="1"/>
  <c r="M4810" i="2"/>
  <c r="N4810" i="2" s="1"/>
  <c r="M4809" i="2"/>
  <c r="N4809" i="2" s="1"/>
  <c r="M4808" i="2"/>
  <c r="N4808" i="2" s="1"/>
  <c r="M4807" i="2"/>
  <c r="N4807" i="2" s="1"/>
  <c r="M4806" i="2"/>
  <c r="N4806" i="2" s="1"/>
  <c r="M4805" i="2"/>
  <c r="N4805" i="2" s="1"/>
  <c r="M4804" i="2"/>
  <c r="N4804" i="2" s="1"/>
  <c r="M4803" i="2"/>
  <c r="N4803" i="2" s="1"/>
  <c r="M4802" i="2"/>
  <c r="N4802" i="2" s="1"/>
  <c r="M4801" i="2"/>
  <c r="N4801" i="2" s="1"/>
  <c r="M4800" i="2"/>
  <c r="N4800" i="2" s="1"/>
  <c r="M4799" i="2"/>
  <c r="N4799" i="2" s="1"/>
  <c r="M4798" i="2"/>
  <c r="N4798" i="2" s="1"/>
  <c r="M4797" i="2"/>
  <c r="N4797" i="2" s="1"/>
  <c r="M4796" i="2"/>
  <c r="N4796" i="2" s="1"/>
  <c r="M4795" i="2"/>
  <c r="N4795" i="2" s="1"/>
  <c r="M4794" i="2"/>
  <c r="N4794" i="2" s="1"/>
  <c r="M4793" i="2"/>
  <c r="N4793" i="2" s="1"/>
  <c r="M4792" i="2"/>
  <c r="N4792" i="2" s="1"/>
  <c r="M4791" i="2"/>
  <c r="N4791" i="2" s="1"/>
  <c r="M4790" i="2"/>
  <c r="N4790" i="2" s="1"/>
  <c r="M4789" i="2"/>
  <c r="N4789" i="2" s="1"/>
  <c r="M4788" i="2"/>
  <c r="N4788" i="2" s="1"/>
  <c r="M4787" i="2"/>
  <c r="N4787" i="2" s="1"/>
  <c r="M4786" i="2"/>
  <c r="N4786" i="2" s="1"/>
  <c r="M4785" i="2"/>
  <c r="N4785" i="2" s="1"/>
  <c r="M4784" i="2"/>
  <c r="N4784" i="2" s="1"/>
  <c r="M4783" i="2"/>
  <c r="N4783" i="2" s="1"/>
  <c r="M4782" i="2"/>
  <c r="N4782" i="2" s="1"/>
  <c r="M4781" i="2"/>
  <c r="N4781" i="2" s="1"/>
  <c r="M4780" i="2"/>
  <c r="N4780" i="2" s="1"/>
  <c r="M4779" i="2"/>
  <c r="N4779" i="2" s="1"/>
  <c r="M4778" i="2"/>
  <c r="N4778" i="2" s="1"/>
  <c r="M4777" i="2"/>
  <c r="N4777" i="2" s="1"/>
  <c r="M4776" i="2"/>
  <c r="N4776" i="2" s="1"/>
  <c r="M4775" i="2"/>
  <c r="N4775" i="2" s="1"/>
  <c r="M4774" i="2"/>
  <c r="N4774" i="2" s="1"/>
  <c r="M4773" i="2"/>
  <c r="N4773" i="2" s="1"/>
  <c r="M4772" i="2"/>
  <c r="N4772" i="2" s="1"/>
  <c r="M4771" i="2"/>
  <c r="N4771" i="2" s="1"/>
  <c r="M4770" i="2"/>
  <c r="N4770" i="2" s="1"/>
  <c r="M4769" i="2"/>
  <c r="N4769" i="2" s="1"/>
  <c r="M4768" i="2"/>
  <c r="N4768" i="2" s="1"/>
  <c r="M4767" i="2"/>
  <c r="N4767" i="2" s="1"/>
  <c r="M4766" i="2"/>
  <c r="N4766" i="2" s="1"/>
  <c r="M4765" i="2"/>
  <c r="N4765" i="2" s="1"/>
  <c r="M4764" i="2"/>
  <c r="N4764" i="2" s="1"/>
  <c r="M4763" i="2"/>
  <c r="N4763" i="2" s="1"/>
  <c r="M4762" i="2"/>
  <c r="N4762" i="2" s="1"/>
  <c r="M4761" i="2"/>
  <c r="N4761" i="2" s="1"/>
  <c r="M4760" i="2"/>
  <c r="N4760" i="2" s="1"/>
  <c r="M4759" i="2"/>
  <c r="N4759" i="2" s="1"/>
  <c r="M4758" i="2"/>
  <c r="N4758" i="2" s="1"/>
  <c r="M4757" i="2"/>
  <c r="N4757" i="2" s="1"/>
  <c r="M4756" i="2"/>
  <c r="N4756" i="2" s="1"/>
  <c r="M4755" i="2"/>
  <c r="N4755" i="2" s="1"/>
  <c r="M4754" i="2"/>
  <c r="N4754" i="2" s="1"/>
  <c r="M4753" i="2"/>
  <c r="N4753" i="2" s="1"/>
  <c r="M4752" i="2"/>
  <c r="N4752" i="2" s="1"/>
  <c r="M4751" i="2"/>
  <c r="N4751" i="2" s="1"/>
  <c r="M4750" i="2"/>
  <c r="N4750" i="2" s="1"/>
  <c r="M4749" i="2"/>
  <c r="N4749" i="2" s="1"/>
  <c r="M4748" i="2"/>
  <c r="N4748" i="2" s="1"/>
  <c r="M4747" i="2"/>
  <c r="N4747" i="2" s="1"/>
  <c r="M4746" i="2"/>
  <c r="N4746" i="2" s="1"/>
  <c r="M4745" i="2"/>
  <c r="N4745" i="2" s="1"/>
  <c r="M4744" i="2"/>
  <c r="N4744" i="2" s="1"/>
  <c r="M4743" i="2"/>
  <c r="N4743" i="2" s="1"/>
  <c r="M4742" i="2"/>
  <c r="N4742" i="2" s="1"/>
  <c r="M4741" i="2"/>
  <c r="N4741" i="2" s="1"/>
  <c r="M4740" i="2"/>
  <c r="N4740" i="2" s="1"/>
  <c r="M4739" i="2"/>
  <c r="N4739" i="2" s="1"/>
  <c r="M4738" i="2"/>
  <c r="N4738" i="2" s="1"/>
  <c r="M4737" i="2"/>
  <c r="N4737" i="2" s="1"/>
  <c r="M4736" i="2"/>
  <c r="N4736" i="2" s="1"/>
  <c r="M4735" i="2"/>
  <c r="N4735" i="2" s="1"/>
  <c r="M4734" i="2"/>
  <c r="N4734" i="2" s="1"/>
  <c r="M4733" i="2"/>
  <c r="N4733" i="2" s="1"/>
  <c r="M4732" i="2"/>
  <c r="N4732" i="2" s="1"/>
  <c r="M4731" i="2"/>
  <c r="N4731" i="2" s="1"/>
  <c r="M4730" i="2"/>
  <c r="N4730" i="2" s="1"/>
  <c r="M4729" i="2"/>
  <c r="N4729" i="2" s="1"/>
  <c r="M4728" i="2"/>
  <c r="N4728" i="2" s="1"/>
  <c r="M4727" i="2"/>
  <c r="N4727" i="2" s="1"/>
  <c r="M4726" i="2"/>
  <c r="N4726" i="2" s="1"/>
  <c r="M4725" i="2"/>
  <c r="N4725" i="2" s="1"/>
  <c r="M4724" i="2"/>
  <c r="N4724" i="2" s="1"/>
  <c r="M4723" i="2"/>
  <c r="N4723" i="2" s="1"/>
  <c r="M4722" i="2"/>
  <c r="N4722" i="2" s="1"/>
  <c r="M4721" i="2"/>
  <c r="N4721" i="2" s="1"/>
  <c r="M4720" i="2"/>
  <c r="N4720" i="2" s="1"/>
  <c r="M4719" i="2"/>
  <c r="N4719" i="2" s="1"/>
  <c r="M4718" i="2"/>
  <c r="N4718" i="2" s="1"/>
  <c r="M4717" i="2"/>
  <c r="N4717" i="2" s="1"/>
  <c r="M4716" i="2"/>
  <c r="N4716" i="2" s="1"/>
  <c r="M4715" i="2"/>
  <c r="N4715" i="2" s="1"/>
  <c r="M4714" i="2"/>
  <c r="N4714" i="2" s="1"/>
  <c r="M4713" i="2"/>
  <c r="N4713" i="2" s="1"/>
  <c r="M4712" i="2"/>
  <c r="N4712" i="2" s="1"/>
  <c r="M4711" i="2"/>
  <c r="N4711" i="2" s="1"/>
  <c r="M4710" i="2"/>
  <c r="N4710" i="2" s="1"/>
  <c r="M4709" i="2"/>
  <c r="N4709" i="2" s="1"/>
  <c r="M4708" i="2"/>
  <c r="N4708" i="2" s="1"/>
  <c r="M4707" i="2"/>
  <c r="N4707" i="2" s="1"/>
  <c r="M4706" i="2"/>
  <c r="N4706" i="2" s="1"/>
  <c r="M4705" i="2"/>
  <c r="N4705" i="2" s="1"/>
  <c r="M4704" i="2"/>
  <c r="N4704" i="2" s="1"/>
  <c r="M4703" i="2"/>
  <c r="N4703" i="2" s="1"/>
  <c r="M4702" i="2"/>
  <c r="N4702" i="2" s="1"/>
  <c r="M4701" i="2"/>
  <c r="N4701" i="2" s="1"/>
  <c r="M4700" i="2"/>
  <c r="N4700" i="2" s="1"/>
  <c r="M4699" i="2"/>
  <c r="N4699" i="2" s="1"/>
  <c r="M4698" i="2"/>
  <c r="N4698" i="2" s="1"/>
  <c r="M4697" i="2"/>
  <c r="N4697" i="2" s="1"/>
  <c r="M4696" i="2"/>
  <c r="N4696" i="2" s="1"/>
  <c r="M4695" i="2"/>
  <c r="N4695" i="2" s="1"/>
  <c r="M4694" i="2"/>
  <c r="N4694" i="2" s="1"/>
  <c r="M4693" i="2"/>
  <c r="N4693" i="2" s="1"/>
  <c r="M4692" i="2"/>
  <c r="N4692" i="2" s="1"/>
  <c r="M4691" i="2"/>
  <c r="N4691" i="2" s="1"/>
  <c r="M4690" i="2"/>
  <c r="N4690" i="2" s="1"/>
  <c r="M4689" i="2"/>
  <c r="N4689" i="2" s="1"/>
  <c r="M4688" i="2"/>
  <c r="N4688" i="2" s="1"/>
  <c r="M4687" i="2"/>
  <c r="N4687" i="2" s="1"/>
  <c r="M4686" i="2"/>
  <c r="N4686" i="2" s="1"/>
  <c r="M4685" i="2"/>
  <c r="N4685" i="2" s="1"/>
  <c r="M4684" i="2"/>
  <c r="N4684" i="2" s="1"/>
  <c r="M4683" i="2"/>
  <c r="N4683" i="2" s="1"/>
  <c r="M4682" i="2"/>
  <c r="N4682" i="2" s="1"/>
  <c r="M4681" i="2"/>
  <c r="N4681" i="2" s="1"/>
  <c r="M4680" i="2"/>
  <c r="N4680" i="2" s="1"/>
  <c r="M4679" i="2"/>
  <c r="N4679" i="2" s="1"/>
  <c r="M4678" i="2"/>
  <c r="N4678" i="2" s="1"/>
  <c r="M4677" i="2"/>
  <c r="N4677" i="2" s="1"/>
  <c r="M4676" i="2"/>
  <c r="N4676" i="2" s="1"/>
  <c r="M4675" i="2"/>
  <c r="N4675" i="2" s="1"/>
  <c r="M4674" i="2"/>
  <c r="N4674" i="2" s="1"/>
  <c r="M4673" i="2"/>
  <c r="N4673" i="2" s="1"/>
  <c r="M4672" i="2"/>
  <c r="N4672" i="2" s="1"/>
  <c r="M4671" i="2"/>
  <c r="N4671" i="2" s="1"/>
  <c r="M4670" i="2"/>
  <c r="N4670" i="2" s="1"/>
  <c r="M4669" i="2"/>
  <c r="N4669" i="2" s="1"/>
  <c r="M4668" i="2"/>
  <c r="N4668" i="2" s="1"/>
  <c r="M4667" i="2"/>
  <c r="N4667" i="2" s="1"/>
  <c r="M4666" i="2"/>
  <c r="N4666" i="2" s="1"/>
  <c r="M4665" i="2"/>
  <c r="N4665" i="2" s="1"/>
  <c r="M4664" i="2"/>
  <c r="N4664" i="2" s="1"/>
  <c r="M4663" i="2"/>
  <c r="N4663" i="2" s="1"/>
  <c r="M4662" i="2"/>
  <c r="N4662" i="2" s="1"/>
  <c r="M4661" i="2"/>
  <c r="N4661" i="2" s="1"/>
  <c r="M4660" i="2"/>
  <c r="N4660" i="2" s="1"/>
  <c r="M4659" i="2"/>
  <c r="N4659" i="2" s="1"/>
  <c r="M4658" i="2"/>
  <c r="N4658" i="2" s="1"/>
  <c r="M4657" i="2"/>
  <c r="N4657" i="2" s="1"/>
  <c r="M4656" i="2"/>
  <c r="N4656" i="2" s="1"/>
  <c r="M4655" i="2"/>
  <c r="N4655" i="2" s="1"/>
  <c r="M4654" i="2"/>
  <c r="N4654" i="2" s="1"/>
  <c r="M4653" i="2"/>
  <c r="N4653" i="2" s="1"/>
  <c r="M4652" i="2"/>
  <c r="N4652" i="2" s="1"/>
  <c r="M4651" i="2"/>
  <c r="N4651" i="2" s="1"/>
  <c r="M4650" i="2"/>
  <c r="N4650" i="2" s="1"/>
  <c r="M4649" i="2"/>
  <c r="N4649" i="2" s="1"/>
  <c r="M4648" i="2"/>
  <c r="N4648" i="2" s="1"/>
  <c r="M4647" i="2"/>
  <c r="N4647" i="2" s="1"/>
  <c r="M4646" i="2"/>
  <c r="N4646" i="2" s="1"/>
  <c r="M4645" i="2"/>
  <c r="N4645" i="2" s="1"/>
  <c r="M4644" i="2"/>
  <c r="N4644" i="2" s="1"/>
  <c r="M4643" i="2"/>
  <c r="N4643" i="2" s="1"/>
  <c r="M4642" i="2"/>
  <c r="N4642" i="2" s="1"/>
  <c r="M4641" i="2"/>
  <c r="N4641" i="2" s="1"/>
  <c r="M4640" i="2"/>
  <c r="N4640" i="2" s="1"/>
  <c r="M4639" i="2"/>
  <c r="N4639" i="2" s="1"/>
  <c r="M4638" i="2"/>
  <c r="N4638" i="2" s="1"/>
  <c r="M4637" i="2"/>
  <c r="N4637" i="2" s="1"/>
  <c r="M4636" i="2"/>
  <c r="N4636" i="2" s="1"/>
  <c r="M4635" i="2"/>
  <c r="N4635" i="2" s="1"/>
  <c r="M4634" i="2"/>
  <c r="N4634" i="2" s="1"/>
  <c r="M4633" i="2"/>
  <c r="N4633" i="2" s="1"/>
  <c r="M4632" i="2"/>
  <c r="N4632" i="2" s="1"/>
  <c r="M4631" i="2"/>
  <c r="N4631" i="2" s="1"/>
  <c r="M4630" i="2"/>
  <c r="N4630" i="2" s="1"/>
  <c r="M4629" i="2"/>
  <c r="N4629" i="2" s="1"/>
  <c r="M4628" i="2"/>
  <c r="N4628" i="2" s="1"/>
  <c r="M4627" i="2"/>
  <c r="N4627" i="2" s="1"/>
  <c r="M4626" i="2"/>
  <c r="N4626" i="2" s="1"/>
  <c r="M4625" i="2"/>
  <c r="N4625" i="2" s="1"/>
  <c r="M4624" i="2"/>
  <c r="N4624" i="2" s="1"/>
  <c r="M4623" i="2"/>
  <c r="N4623" i="2" s="1"/>
  <c r="M4622" i="2"/>
  <c r="N4622" i="2" s="1"/>
  <c r="M4621" i="2"/>
  <c r="N4621" i="2" s="1"/>
  <c r="M4620" i="2"/>
  <c r="N4620" i="2" s="1"/>
  <c r="M4619" i="2"/>
  <c r="N4619" i="2" s="1"/>
  <c r="M4618" i="2"/>
  <c r="N4618" i="2" s="1"/>
  <c r="M4617" i="2"/>
  <c r="N4617" i="2" s="1"/>
  <c r="M4616" i="2"/>
  <c r="N4616" i="2" s="1"/>
  <c r="M4615" i="2"/>
  <c r="N4615" i="2" s="1"/>
  <c r="M4614" i="2"/>
  <c r="N4614" i="2" s="1"/>
  <c r="M4613" i="2"/>
  <c r="N4613" i="2" s="1"/>
  <c r="M4612" i="2"/>
  <c r="N4612" i="2" s="1"/>
  <c r="M4611" i="2"/>
  <c r="N4611" i="2" s="1"/>
  <c r="M4610" i="2"/>
  <c r="N4610" i="2" s="1"/>
  <c r="M4609" i="2"/>
  <c r="N4609" i="2" s="1"/>
  <c r="M4608" i="2"/>
  <c r="N4608" i="2" s="1"/>
  <c r="M4607" i="2"/>
  <c r="N4607" i="2" s="1"/>
  <c r="M4606" i="2"/>
  <c r="N4606" i="2" s="1"/>
  <c r="M4605" i="2"/>
  <c r="N4605" i="2" s="1"/>
  <c r="M4604" i="2"/>
  <c r="N4604" i="2" s="1"/>
  <c r="M4603" i="2"/>
  <c r="N4603" i="2" s="1"/>
  <c r="M4602" i="2"/>
  <c r="N4602" i="2" s="1"/>
  <c r="M4601" i="2"/>
  <c r="N4601" i="2" s="1"/>
  <c r="M4600" i="2"/>
  <c r="N4600" i="2" s="1"/>
  <c r="M4599" i="2"/>
  <c r="N4599" i="2" s="1"/>
  <c r="M4598" i="2"/>
  <c r="N4598" i="2" s="1"/>
  <c r="M4597" i="2"/>
  <c r="N4597" i="2" s="1"/>
  <c r="M4596" i="2"/>
  <c r="N4596" i="2" s="1"/>
  <c r="M4595" i="2"/>
  <c r="N4595" i="2" s="1"/>
  <c r="M4594" i="2"/>
  <c r="N4594" i="2" s="1"/>
  <c r="M4593" i="2"/>
  <c r="N4593" i="2" s="1"/>
  <c r="M4592" i="2"/>
  <c r="N4592" i="2" s="1"/>
  <c r="M4591" i="2"/>
  <c r="N4591" i="2" s="1"/>
  <c r="M4590" i="2"/>
  <c r="N4590" i="2" s="1"/>
  <c r="M4589" i="2"/>
  <c r="N4589" i="2" s="1"/>
  <c r="M4588" i="2"/>
  <c r="N4588" i="2" s="1"/>
  <c r="M4587" i="2"/>
  <c r="N4587" i="2" s="1"/>
  <c r="M4586" i="2"/>
  <c r="N4586" i="2" s="1"/>
  <c r="M4585" i="2"/>
  <c r="N4585" i="2" s="1"/>
  <c r="M4584" i="2"/>
  <c r="N4584" i="2" s="1"/>
  <c r="M4583" i="2"/>
  <c r="N4583" i="2" s="1"/>
  <c r="M4582" i="2"/>
  <c r="N4582" i="2" s="1"/>
  <c r="M4581" i="2"/>
  <c r="N4581" i="2" s="1"/>
  <c r="M4580" i="2"/>
  <c r="N4580" i="2" s="1"/>
  <c r="M4579" i="2"/>
  <c r="N4579" i="2" s="1"/>
  <c r="M4578" i="2"/>
  <c r="N4578" i="2" s="1"/>
  <c r="M4577" i="2"/>
  <c r="N4577" i="2" s="1"/>
  <c r="M4576" i="2"/>
  <c r="N4576" i="2" s="1"/>
  <c r="M4575" i="2"/>
  <c r="N4575" i="2" s="1"/>
  <c r="M4574" i="2"/>
  <c r="N4574" i="2" s="1"/>
  <c r="M4573" i="2"/>
  <c r="N4573" i="2" s="1"/>
  <c r="M4572" i="2"/>
  <c r="N4572" i="2" s="1"/>
  <c r="M4571" i="2"/>
  <c r="N4571" i="2" s="1"/>
  <c r="M4570" i="2"/>
  <c r="N4570" i="2" s="1"/>
  <c r="M4569" i="2"/>
  <c r="N4569" i="2" s="1"/>
  <c r="M4568" i="2"/>
  <c r="N4568" i="2" s="1"/>
  <c r="M4567" i="2"/>
  <c r="N4567" i="2" s="1"/>
  <c r="M4566" i="2"/>
  <c r="N4566" i="2" s="1"/>
  <c r="M4565" i="2"/>
  <c r="N4565" i="2" s="1"/>
  <c r="M4564" i="2"/>
  <c r="N4564" i="2" s="1"/>
  <c r="M4563" i="2"/>
  <c r="N4563" i="2" s="1"/>
  <c r="M4562" i="2"/>
  <c r="N4562" i="2" s="1"/>
  <c r="M4561" i="2"/>
  <c r="N4561" i="2" s="1"/>
  <c r="M4560" i="2"/>
  <c r="N4560" i="2" s="1"/>
  <c r="M4559" i="2"/>
  <c r="N4559" i="2" s="1"/>
  <c r="M4558" i="2"/>
  <c r="N4558" i="2" s="1"/>
  <c r="M4557" i="2"/>
  <c r="N4557" i="2" s="1"/>
  <c r="M4556" i="2"/>
  <c r="N4556" i="2" s="1"/>
  <c r="M4555" i="2"/>
  <c r="N4555" i="2" s="1"/>
  <c r="M4554" i="2"/>
  <c r="N4554" i="2" s="1"/>
  <c r="M4553" i="2"/>
  <c r="N4553" i="2" s="1"/>
  <c r="M4552" i="2"/>
  <c r="N4552" i="2" s="1"/>
  <c r="M4551" i="2"/>
  <c r="N4551" i="2" s="1"/>
  <c r="M4550" i="2"/>
  <c r="N4550" i="2" s="1"/>
  <c r="M4549" i="2"/>
  <c r="N4549" i="2" s="1"/>
  <c r="M4548" i="2"/>
  <c r="N4548" i="2" s="1"/>
  <c r="M4547" i="2"/>
  <c r="N4547" i="2" s="1"/>
  <c r="M4546" i="2"/>
  <c r="N4546" i="2" s="1"/>
  <c r="M4545" i="2"/>
  <c r="N4545" i="2" s="1"/>
  <c r="M4544" i="2"/>
  <c r="N4544" i="2" s="1"/>
  <c r="M4543" i="2"/>
  <c r="N4543" i="2" s="1"/>
  <c r="M4542" i="2"/>
  <c r="N4542" i="2" s="1"/>
  <c r="M4541" i="2"/>
  <c r="N4541" i="2" s="1"/>
  <c r="M4540" i="2"/>
  <c r="N4540" i="2" s="1"/>
  <c r="M4539" i="2"/>
  <c r="N4539" i="2" s="1"/>
  <c r="M4538" i="2"/>
  <c r="N4538" i="2" s="1"/>
  <c r="M4537" i="2"/>
  <c r="N4537" i="2" s="1"/>
  <c r="M4536" i="2"/>
  <c r="N4536" i="2" s="1"/>
  <c r="M4535" i="2"/>
  <c r="N4535" i="2" s="1"/>
  <c r="M4534" i="2"/>
  <c r="N4534" i="2" s="1"/>
  <c r="M4533" i="2"/>
  <c r="N4533" i="2" s="1"/>
  <c r="M4532" i="2"/>
  <c r="N4532" i="2" s="1"/>
  <c r="M4531" i="2"/>
  <c r="N4531" i="2" s="1"/>
  <c r="M4530" i="2"/>
  <c r="N4530" i="2" s="1"/>
  <c r="M4529" i="2"/>
  <c r="N4529" i="2" s="1"/>
  <c r="M4528" i="2"/>
  <c r="N4528" i="2" s="1"/>
  <c r="M4527" i="2"/>
  <c r="N4527" i="2" s="1"/>
  <c r="M4526" i="2"/>
  <c r="N4526" i="2" s="1"/>
  <c r="M4525" i="2"/>
  <c r="N4525" i="2" s="1"/>
  <c r="M4524" i="2"/>
  <c r="N4524" i="2" s="1"/>
  <c r="M4523" i="2"/>
  <c r="N4523" i="2" s="1"/>
  <c r="M4522" i="2"/>
  <c r="N4522" i="2" s="1"/>
  <c r="M4521" i="2"/>
  <c r="N4521" i="2" s="1"/>
  <c r="M4520" i="2"/>
  <c r="N4520" i="2" s="1"/>
  <c r="M4519" i="2"/>
  <c r="N4519" i="2" s="1"/>
  <c r="M4518" i="2"/>
  <c r="N4518" i="2" s="1"/>
  <c r="M4517" i="2"/>
  <c r="N4517" i="2" s="1"/>
  <c r="M4516" i="2"/>
  <c r="N4516" i="2" s="1"/>
  <c r="M4515" i="2"/>
  <c r="N4515" i="2" s="1"/>
  <c r="M4514" i="2"/>
  <c r="N4514" i="2" s="1"/>
  <c r="M4513" i="2"/>
  <c r="N4513" i="2" s="1"/>
  <c r="M4512" i="2"/>
  <c r="N4512" i="2" s="1"/>
  <c r="M4511" i="2"/>
  <c r="N4511" i="2" s="1"/>
  <c r="M4510" i="2"/>
  <c r="N4510" i="2" s="1"/>
  <c r="M4509" i="2"/>
  <c r="N4509" i="2" s="1"/>
  <c r="M4508" i="2"/>
  <c r="N4508" i="2" s="1"/>
  <c r="M4507" i="2"/>
  <c r="N4507" i="2" s="1"/>
  <c r="M4506" i="2"/>
  <c r="N4506" i="2" s="1"/>
  <c r="M4505" i="2"/>
  <c r="N4505" i="2" s="1"/>
  <c r="M4504" i="2"/>
  <c r="N4504" i="2" s="1"/>
  <c r="M4503" i="2"/>
  <c r="N4503" i="2" s="1"/>
  <c r="M4502" i="2"/>
  <c r="N4502" i="2" s="1"/>
  <c r="M4501" i="2"/>
  <c r="N4501" i="2" s="1"/>
  <c r="M4500" i="2"/>
  <c r="N4500" i="2" s="1"/>
  <c r="M4499" i="2"/>
  <c r="N4499" i="2" s="1"/>
  <c r="M4498" i="2"/>
  <c r="N4498" i="2" s="1"/>
  <c r="M4497" i="2"/>
  <c r="N4497" i="2" s="1"/>
  <c r="M4496" i="2"/>
  <c r="N4496" i="2" s="1"/>
  <c r="M4495" i="2"/>
  <c r="N4495" i="2" s="1"/>
  <c r="M4494" i="2"/>
  <c r="N4494" i="2" s="1"/>
  <c r="M4493" i="2"/>
  <c r="N4493" i="2" s="1"/>
  <c r="M4492" i="2"/>
  <c r="N4492" i="2" s="1"/>
  <c r="M4491" i="2"/>
  <c r="N4491" i="2" s="1"/>
  <c r="M4490" i="2"/>
  <c r="N4490" i="2" s="1"/>
  <c r="M4489" i="2"/>
  <c r="N4489" i="2" s="1"/>
  <c r="M4488" i="2"/>
  <c r="N4488" i="2" s="1"/>
  <c r="M4487" i="2"/>
  <c r="N4487" i="2" s="1"/>
  <c r="M4486" i="2"/>
  <c r="N4486" i="2" s="1"/>
  <c r="M4485" i="2"/>
  <c r="N4485" i="2" s="1"/>
  <c r="M4484" i="2"/>
  <c r="N4484" i="2" s="1"/>
  <c r="M4483" i="2"/>
  <c r="N4483" i="2" s="1"/>
  <c r="M4482" i="2"/>
  <c r="N4482" i="2" s="1"/>
  <c r="M4481" i="2"/>
  <c r="N4481" i="2" s="1"/>
  <c r="M4480" i="2"/>
  <c r="N4480" i="2" s="1"/>
  <c r="M4479" i="2"/>
  <c r="N4479" i="2" s="1"/>
  <c r="M4478" i="2"/>
  <c r="N4478" i="2" s="1"/>
  <c r="M4477" i="2"/>
  <c r="N4477" i="2" s="1"/>
  <c r="M4476" i="2"/>
  <c r="N4476" i="2" s="1"/>
  <c r="M4475" i="2"/>
  <c r="N4475" i="2" s="1"/>
  <c r="M4474" i="2"/>
  <c r="N4474" i="2" s="1"/>
  <c r="M4473" i="2"/>
  <c r="N4473" i="2" s="1"/>
  <c r="M4472" i="2"/>
  <c r="N4472" i="2" s="1"/>
  <c r="M4471" i="2"/>
  <c r="N4471" i="2" s="1"/>
  <c r="M4470" i="2"/>
  <c r="N4470" i="2" s="1"/>
  <c r="M4469" i="2"/>
  <c r="N4469" i="2" s="1"/>
  <c r="M4468" i="2"/>
  <c r="N4468" i="2" s="1"/>
  <c r="M4467" i="2"/>
  <c r="N4467" i="2" s="1"/>
  <c r="M4466" i="2"/>
  <c r="N4466" i="2" s="1"/>
  <c r="M4465" i="2"/>
  <c r="N4465" i="2" s="1"/>
  <c r="M4464" i="2"/>
  <c r="N4464" i="2" s="1"/>
  <c r="M4463" i="2"/>
  <c r="N4463" i="2" s="1"/>
  <c r="M4462" i="2"/>
  <c r="N4462" i="2" s="1"/>
  <c r="M4461" i="2"/>
  <c r="N4461" i="2" s="1"/>
  <c r="M4460" i="2"/>
  <c r="N4460" i="2" s="1"/>
  <c r="M4459" i="2"/>
  <c r="N4459" i="2" s="1"/>
  <c r="M4458" i="2"/>
  <c r="N4458" i="2" s="1"/>
  <c r="M4457" i="2"/>
  <c r="N4457" i="2" s="1"/>
  <c r="M4456" i="2"/>
  <c r="N4456" i="2" s="1"/>
  <c r="M4455" i="2"/>
  <c r="N4455" i="2" s="1"/>
  <c r="M4454" i="2"/>
  <c r="N4454" i="2" s="1"/>
  <c r="M4453" i="2"/>
  <c r="N4453" i="2" s="1"/>
  <c r="M4452" i="2"/>
  <c r="N4452" i="2" s="1"/>
  <c r="M4451" i="2"/>
  <c r="N4451" i="2" s="1"/>
  <c r="M4450" i="2"/>
  <c r="N4450" i="2" s="1"/>
  <c r="M4449" i="2"/>
  <c r="N4449" i="2" s="1"/>
  <c r="M4448" i="2"/>
  <c r="N4448" i="2" s="1"/>
  <c r="M4447" i="2"/>
  <c r="N4447" i="2" s="1"/>
  <c r="M4446" i="2"/>
  <c r="N4446" i="2" s="1"/>
  <c r="M4445" i="2"/>
  <c r="N4445" i="2" s="1"/>
  <c r="M4444" i="2"/>
  <c r="N4444" i="2" s="1"/>
  <c r="M4443" i="2"/>
  <c r="N4443" i="2" s="1"/>
  <c r="M4442" i="2"/>
  <c r="N4442" i="2" s="1"/>
  <c r="M4441" i="2"/>
  <c r="N4441" i="2" s="1"/>
  <c r="M4440" i="2"/>
  <c r="N4440" i="2" s="1"/>
  <c r="M4439" i="2"/>
  <c r="N4439" i="2" s="1"/>
  <c r="M4438" i="2"/>
  <c r="N4438" i="2" s="1"/>
  <c r="M4437" i="2"/>
  <c r="N4437" i="2" s="1"/>
  <c r="M4436" i="2"/>
  <c r="N4436" i="2" s="1"/>
  <c r="M4435" i="2"/>
  <c r="N4435" i="2" s="1"/>
  <c r="M4434" i="2"/>
  <c r="N4434" i="2" s="1"/>
  <c r="M4433" i="2"/>
  <c r="N4433" i="2" s="1"/>
  <c r="M4432" i="2"/>
  <c r="N4432" i="2" s="1"/>
  <c r="M4431" i="2"/>
  <c r="N4431" i="2" s="1"/>
  <c r="M4430" i="2"/>
  <c r="N4430" i="2" s="1"/>
  <c r="M4429" i="2"/>
  <c r="N4429" i="2" s="1"/>
  <c r="M4428" i="2"/>
  <c r="N4428" i="2" s="1"/>
  <c r="M4427" i="2"/>
  <c r="N4427" i="2" s="1"/>
  <c r="M4426" i="2"/>
  <c r="N4426" i="2" s="1"/>
  <c r="M4425" i="2"/>
  <c r="N4425" i="2" s="1"/>
  <c r="M4424" i="2"/>
  <c r="N4424" i="2" s="1"/>
  <c r="M4423" i="2"/>
  <c r="N4423" i="2" s="1"/>
  <c r="M4422" i="2"/>
  <c r="N4422" i="2" s="1"/>
  <c r="M4421" i="2"/>
  <c r="N4421" i="2" s="1"/>
  <c r="M4420" i="2"/>
  <c r="N4420" i="2" s="1"/>
  <c r="M4419" i="2"/>
  <c r="N4419" i="2" s="1"/>
  <c r="M4418" i="2"/>
  <c r="N4418" i="2" s="1"/>
  <c r="M4417" i="2"/>
  <c r="N4417" i="2" s="1"/>
  <c r="M4416" i="2"/>
  <c r="N4416" i="2" s="1"/>
  <c r="M4415" i="2"/>
  <c r="N4415" i="2" s="1"/>
  <c r="M4414" i="2"/>
  <c r="N4414" i="2" s="1"/>
  <c r="M4413" i="2"/>
  <c r="N4413" i="2" s="1"/>
  <c r="M4412" i="2"/>
  <c r="N4412" i="2" s="1"/>
  <c r="M4411" i="2"/>
  <c r="N4411" i="2" s="1"/>
  <c r="M4410" i="2"/>
  <c r="N4410" i="2" s="1"/>
  <c r="M4409" i="2"/>
  <c r="N4409" i="2" s="1"/>
  <c r="M4408" i="2"/>
  <c r="N4408" i="2" s="1"/>
  <c r="M4407" i="2"/>
  <c r="N4407" i="2" s="1"/>
  <c r="M4406" i="2"/>
  <c r="N4406" i="2" s="1"/>
  <c r="M4405" i="2"/>
  <c r="N4405" i="2" s="1"/>
  <c r="M4404" i="2"/>
  <c r="N4404" i="2" s="1"/>
  <c r="M4403" i="2"/>
  <c r="N4403" i="2" s="1"/>
  <c r="M4402" i="2"/>
  <c r="N4402" i="2" s="1"/>
  <c r="M4401" i="2"/>
  <c r="N4401" i="2" s="1"/>
  <c r="M4400" i="2"/>
  <c r="N4400" i="2" s="1"/>
  <c r="M4399" i="2"/>
  <c r="N4399" i="2" s="1"/>
  <c r="M4398" i="2"/>
  <c r="N4398" i="2" s="1"/>
  <c r="M4397" i="2"/>
  <c r="N4397" i="2" s="1"/>
  <c r="M4396" i="2"/>
  <c r="N4396" i="2" s="1"/>
  <c r="M4395" i="2"/>
  <c r="N4395" i="2" s="1"/>
  <c r="M4394" i="2"/>
  <c r="N4394" i="2" s="1"/>
  <c r="M4393" i="2"/>
  <c r="N4393" i="2" s="1"/>
  <c r="M4392" i="2"/>
  <c r="N4392" i="2" s="1"/>
  <c r="M4391" i="2"/>
  <c r="N4391" i="2" s="1"/>
  <c r="M4390" i="2"/>
  <c r="N4390" i="2" s="1"/>
  <c r="M4389" i="2"/>
  <c r="N4389" i="2" s="1"/>
  <c r="M4388" i="2"/>
  <c r="N4388" i="2" s="1"/>
  <c r="M4387" i="2"/>
  <c r="N4387" i="2" s="1"/>
  <c r="M4386" i="2"/>
  <c r="N4386" i="2" s="1"/>
  <c r="M4385" i="2"/>
  <c r="N4385" i="2" s="1"/>
  <c r="M4384" i="2"/>
  <c r="N4384" i="2" s="1"/>
  <c r="M4383" i="2"/>
  <c r="N4383" i="2" s="1"/>
  <c r="M4382" i="2"/>
  <c r="N4382" i="2" s="1"/>
  <c r="M4381" i="2"/>
  <c r="N4381" i="2" s="1"/>
  <c r="M4380" i="2"/>
  <c r="N4380" i="2" s="1"/>
  <c r="M4379" i="2"/>
  <c r="N4379" i="2" s="1"/>
  <c r="M4378" i="2"/>
  <c r="N4378" i="2" s="1"/>
  <c r="M4377" i="2"/>
  <c r="N4377" i="2" s="1"/>
  <c r="M4376" i="2"/>
  <c r="N4376" i="2" s="1"/>
  <c r="M4375" i="2"/>
  <c r="N4375" i="2" s="1"/>
  <c r="M4374" i="2"/>
  <c r="N4374" i="2" s="1"/>
  <c r="M4373" i="2"/>
  <c r="N4373" i="2" s="1"/>
  <c r="M4372" i="2"/>
  <c r="N4372" i="2" s="1"/>
  <c r="M4371" i="2"/>
  <c r="N4371" i="2" s="1"/>
  <c r="M4370" i="2"/>
  <c r="N4370" i="2" s="1"/>
  <c r="M4369" i="2"/>
  <c r="N4369" i="2" s="1"/>
  <c r="M4368" i="2"/>
  <c r="N4368" i="2" s="1"/>
  <c r="M4367" i="2"/>
  <c r="N4367" i="2" s="1"/>
  <c r="M4366" i="2"/>
  <c r="N4366" i="2" s="1"/>
  <c r="M4365" i="2"/>
  <c r="N4365" i="2" s="1"/>
  <c r="M4364" i="2"/>
  <c r="N4364" i="2" s="1"/>
  <c r="M4363" i="2"/>
  <c r="N4363" i="2" s="1"/>
  <c r="M4362" i="2"/>
  <c r="N4362" i="2" s="1"/>
  <c r="M4361" i="2"/>
  <c r="N4361" i="2" s="1"/>
  <c r="M4360" i="2"/>
  <c r="N4360" i="2" s="1"/>
  <c r="M4359" i="2"/>
  <c r="N4359" i="2" s="1"/>
  <c r="M4358" i="2"/>
  <c r="N4358" i="2" s="1"/>
  <c r="M4357" i="2"/>
  <c r="N4357" i="2" s="1"/>
  <c r="M4356" i="2"/>
  <c r="N4356" i="2" s="1"/>
  <c r="M4355" i="2"/>
  <c r="N4355" i="2" s="1"/>
  <c r="M4354" i="2"/>
  <c r="N4354" i="2" s="1"/>
  <c r="M4353" i="2"/>
  <c r="N4353" i="2" s="1"/>
  <c r="M4352" i="2"/>
  <c r="N4352" i="2" s="1"/>
  <c r="M4351" i="2"/>
  <c r="N4351" i="2" s="1"/>
  <c r="M4350" i="2"/>
  <c r="N4350" i="2" s="1"/>
  <c r="M4349" i="2"/>
  <c r="N4349" i="2" s="1"/>
  <c r="M4348" i="2"/>
  <c r="N4348" i="2" s="1"/>
  <c r="M4347" i="2"/>
  <c r="N4347" i="2" s="1"/>
  <c r="M4346" i="2"/>
  <c r="N4346" i="2" s="1"/>
  <c r="M4345" i="2"/>
  <c r="N4345" i="2" s="1"/>
  <c r="M4344" i="2"/>
  <c r="N4344" i="2" s="1"/>
  <c r="M4343" i="2"/>
  <c r="N4343" i="2" s="1"/>
  <c r="M4342" i="2"/>
  <c r="N4342" i="2" s="1"/>
  <c r="M4341" i="2"/>
  <c r="N4341" i="2" s="1"/>
  <c r="M4340" i="2"/>
  <c r="N4340" i="2" s="1"/>
  <c r="M4339" i="2"/>
  <c r="N4339" i="2" s="1"/>
  <c r="M4338" i="2"/>
  <c r="N4338" i="2" s="1"/>
  <c r="M4337" i="2"/>
  <c r="N4337" i="2" s="1"/>
  <c r="M4336" i="2"/>
  <c r="N4336" i="2" s="1"/>
  <c r="M4335" i="2"/>
  <c r="N4335" i="2" s="1"/>
  <c r="M4334" i="2"/>
  <c r="N4334" i="2" s="1"/>
  <c r="M4333" i="2"/>
  <c r="N4333" i="2" s="1"/>
  <c r="M4332" i="2"/>
  <c r="N4332" i="2" s="1"/>
  <c r="M4331" i="2"/>
  <c r="N4331" i="2" s="1"/>
  <c r="M4330" i="2"/>
  <c r="N4330" i="2" s="1"/>
  <c r="M4329" i="2"/>
  <c r="N4329" i="2" s="1"/>
  <c r="M4328" i="2"/>
  <c r="N4328" i="2" s="1"/>
  <c r="M4327" i="2"/>
  <c r="N4327" i="2" s="1"/>
  <c r="M4326" i="2"/>
  <c r="N4326" i="2" s="1"/>
  <c r="M4325" i="2"/>
  <c r="N4325" i="2" s="1"/>
  <c r="M4324" i="2"/>
  <c r="N4324" i="2" s="1"/>
  <c r="M4323" i="2"/>
  <c r="N4323" i="2" s="1"/>
  <c r="M4322" i="2"/>
  <c r="N4322" i="2" s="1"/>
  <c r="M4321" i="2"/>
  <c r="N4321" i="2" s="1"/>
  <c r="M4320" i="2"/>
  <c r="N4320" i="2" s="1"/>
  <c r="M4319" i="2"/>
  <c r="N4319" i="2" s="1"/>
  <c r="M4318" i="2"/>
  <c r="N4318" i="2" s="1"/>
  <c r="M4317" i="2"/>
  <c r="N4317" i="2" s="1"/>
  <c r="M4316" i="2"/>
  <c r="N4316" i="2" s="1"/>
  <c r="M4315" i="2"/>
  <c r="N4315" i="2" s="1"/>
  <c r="M4314" i="2"/>
  <c r="N4314" i="2" s="1"/>
  <c r="M4313" i="2"/>
  <c r="N4313" i="2" s="1"/>
  <c r="M4312" i="2"/>
  <c r="N4312" i="2" s="1"/>
  <c r="M4311" i="2"/>
  <c r="N4311" i="2" s="1"/>
  <c r="M4310" i="2"/>
  <c r="N4310" i="2" s="1"/>
  <c r="M4309" i="2"/>
  <c r="N4309" i="2" s="1"/>
  <c r="M4308" i="2"/>
  <c r="N4308" i="2" s="1"/>
  <c r="M4307" i="2"/>
  <c r="N4307" i="2" s="1"/>
  <c r="M4306" i="2"/>
  <c r="N4306" i="2" s="1"/>
  <c r="M4305" i="2"/>
  <c r="N4305" i="2" s="1"/>
  <c r="M4304" i="2"/>
  <c r="N4304" i="2" s="1"/>
  <c r="M4303" i="2"/>
  <c r="N4303" i="2" s="1"/>
  <c r="M4302" i="2"/>
  <c r="N4302" i="2" s="1"/>
  <c r="M4301" i="2"/>
  <c r="N4301" i="2" s="1"/>
  <c r="M4300" i="2"/>
  <c r="N4300" i="2" s="1"/>
  <c r="M4299" i="2"/>
  <c r="N4299" i="2" s="1"/>
  <c r="M4298" i="2"/>
  <c r="N4298" i="2" s="1"/>
  <c r="M4297" i="2"/>
  <c r="N4297" i="2" s="1"/>
  <c r="M4296" i="2"/>
  <c r="N4296" i="2" s="1"/>
  <c r="M4295" i="2"/>
  <c r="N4295" i="2" s="1"/>
  <c r="M4294" i="2"/>
  <c r="N4294" i="2" s="1"/>
  <c r="M4293" i="2"/>
  <c r="N4293" i="2" s="1"/>
  <c r="M4292" i="2"/>
  <c r="N4292" i="2" s="1"/>
  <c r="M4291" i="2"/>
  <c r="N4291" i="2" s="1"/>
  <c r="M4290" i="2"/>
  <c r="N4290" i="2" s="1"/>
  <c r="M4289" i="2"/>
  <c r="N4289" i="2" s="1"/>
  <c r="M4288" i="2"/>
  <c r="N4288" i="2" s="1"/>
  <c r="M4287" i="2"/>
  <c r="N4287" i="2" s="1"/>
  <c r="M4286" i="2"/>
  <c r="N4286" i="2" s="1"/>
  <c r="M4285" i="2"/>
  <c r="N4285" i="2" s="1"/>
  <c r="M4284" i="2"/>
  <c r="N4284" i="2" s="1"/>
  <c r="M4283" i="2"/>
  <c r="N4283" i="2" s="1"/>
  <c r="M4282" i="2"/>
  <c r="N4282" i="2" s="1"/>
  <c r="M4281" i="2"/>
  <c r="N4281" i="2" s="1"/>
  <c r="M4280" i="2"/>
  <c r="N4280" i="2" s="1"/>
  <c r="M4279" i="2"/>
  <c r="N4279" i="2" s="1"/>
  <c r="M4278" i="2"/>
  <c r="N4278" i="2" s="1"/>
  <c r="M4277" i="2"/>
  <c r="N4277" i="2" s="1"/>
  <c r="M4276" i="2"/>
  <c r="N4276" i="2" s="1"/>
  <c r="M4275" i="2"/>
  <c r="N4275" i="2" s="1"/>
  <c r="M4274" i="2"/>
  <c r="N4274" i="2" s="1"/>
  <c r="M4273" i="2"/>
  <c r="N4273" i="2" s="1"/>
  <c r="M4272" i="2"/>
  <c r="N4272" i="2" s="1"/>
  <c r="M4271" i="2"/>
  <c r="N4271" i="2" s="1"/>
  <c r="M4270" i="2"/>
  <c r="N4270" i="2" s="1"/>
  <c r="M4269" i="2"/>
  <c r="N4269" i="2" s="1"/>
  <c r="M4268" i="2"/>
  <c r="N4268" i="2" s="1"/>
  <c r="M4267" i="2"/>
  <c r="N4267" i="2" s="1"/>
  <c r="M4266" i="2"/>
  <c r="N4266" i="2" s="1"/>
  <c r="M4265" i="2"/>
  <c r="N4265" i="2" s="1"/>
  <c r="M4264" i="2"/>
  <c r="N4264" i="2" s="1"/>
  <c r="M4263" i="2"/>
  <c r="N4263" i="2" s="1"/>
  <c r="M4262" i="2"/>
  <c r="N4262" i="2" s="1"/>
  <c r="M4261" i="2"/>
  <c r="N4261" i="2" s="1"/>
  <c r="M4260" i="2"/>
  <c r="N4260" i="2" s="1"/>
  <c r="M4259" i="2"/>
  <c r="N4259" i="2" s="1"/>
  <c r="M4258" i="2"/>
  <c r="N4258" i="2" s="1"/>
  <c r="M4257" i="2"/>
  <c r="N4257" i="2" s="1"/>
  <c r="M4256" i="2"/>
  <c r="N4256" i="2" s="1"/>
  <c r="M4255" i="2"/>
  <c r="N4255" i="2" s="1"/>
  <c r="M4254" i="2"/>
  <c r="N4254" i="2" s="1"/>
  <c r="M4253" i="2"/>
  <c r="N4253" i="2" s="1"/>
  <c r="M4252" i="2"/>
  <c r="N4252" i="2" s="1"/>
  <c r="M4251" i="2"/>
  <c r="N4251" i="2" s="1"/>
  <c r="M4250" i="2"/>
  <c r="N4250" i="2" s="1"/>
  <c r="M4249" i="2"/>
  <c r="N4249" i="2" s="1"/>
  <c r="M4248" i="2"/>
  <c r="N4248" i="2" s="1"/>
  <c r="M4247" i="2"/>
  <c r="N4247" i="2" s="1"/>
  <c r="M4246" i="2"/>
  <c r="N4246" i="2" s="1"/>
  <c r="M4245" i="2"/>
  <c r="N4245" i="2" s="1"/>
  <c r="M4244" i="2"/>
  <c r="N4244" i="2" s="1"/>
  <c r="M4243" i="2"/>
  <c r="N4243" i="2" s="1"/>
  <c r="M4242" i="2"/>
  <c r="N4242" i="2" s="1"/>
  <c r="M4241" i="2"/>
  <c r="N4241" i="2" s="1"/>
  <c r="M4240" i="2"/>
  <c r="N4240" i="2" s="1"/>
  <c r="M4239" i="2"/>
  <c r="N4239" i="2" s="1"/>
  <c r="M4238" i="2"/>
  <c r="N4238" i="2" s="1"/>
  <c r="M4237" i="2"/>
  <c r="N4237" i="2" s="1"/>
  <c r="M4236" i="2"/>
  <c r="N4236" i="2" s="1"/>
  <c r="M4235" i="2"/>
  <c r="N4235" i="2" s="1"/>
  <c r="M4234" i="2"/>
  <c r="N4234" i="2" s="1"/>
  <c r="M4233" i="2"/>
  <c r="N4233" i="2" s="1"/>
  <c r="M4232" i="2"/>
  <c r="N4232" i="2" s="1"/>
  <c r="M4231" i="2"/>
  <c r="N4231" i="2" s="1"/>
  <c r="M4230" i="2"/>
  <c r="N4230" i="2" s="1"/>
  <c r="M4229" i="2"/>
  <c r="N4229" i="2" s="1"/>
  <c r="M4228" i="2"/>
  <c r="N4228" i="2" s="1"/>
  <c r="M4227" i="2"/>
  <c r="N4227" i="2" s="1"/>
  <c r="M4226" i="2"/>
  <c r="N4226" i="2" s="1"/>
  <c r="M4225" i="2"/>
  <c r="N4225" i="2" s="1"/>
  <c r="M4224" i="2"/>
  <c r="N4224" i="2" s="1"/>
  <c r="M4223" i="2"/>
  <c r="N4223" i="2" s="1"/>
  <c r="M4222" i="2"/>
  <c r="N4222" i="2" s="1"/>
  <c r="M4221" i="2"/>
  <c r="N4221" i="2" s="1"/>
  <c r="M4220" i="2"/>
  <c r="N4220" i="2" s="1"/>
  <c r="M4219" i="2"/>
  <c r="N4219" i="2" s="1"/>
  <c r="M4218" i="2"/>
  <c r="N4218" i="2" s="1"/>
  <c r="M4217" i="2"/>
  <c r="N4217" i="2" s="1"/>
  <c r="M4216" i="2"/>
  <c r="N4216" i="2" s="1"/>
  <c r="M4215" i="2"/>
  <c r="N4215" i="2" s="1"/>
  <c r="M4214" i="2"/>
  <c r="N4214" i="2" s="1"/>
  <c r="M4213" i="2"/>
  <c r="N4213" i="2" s="1"/>
  <c r="M4212" i="2"/>
  <c r="N4212" i="2" s="1"/>
  <c r="M4211" i="2"/>
  <c r="N4211" i="2" s="1"/>
  <c r="M4210" i="2"/>
  <c r="N4210" i="2" s="1"/>
  <c r="M4209" i="2"/>
  <c r="N4209" i="2" s="1"/>
  <c r="M4208" i="2"/>
  <c r="N4208" i="2" s="1"/>
  <c r="M4207" i="2"/>
  <c r="N4207" i="2" s="1"/>
  <c r="M4206" i="2"/>
  <c r="N4206" i="2" s="1"/>
  <c r="M4205" i="2"/>
  <c r="N4205" i="2" s="1"/>
  <c r="M4204" i="2"/>
  <c r="N4204" i="2" s="1"/>
  <c r="M4203" i="2"/>
  <c r="N4203" i="2" s="1"/>
  <c r="M4202" i="2"/>
  <c r="N4202" i="2" s="1"/>
  <c r="M4201" i="2"/>
  <c r="N4201" i="2" s="1"/>
  <c r="M4200" i="2"/>
  <c r="N4200" i="2" s="1"/>
  <c r="M4199" i="2"/>
  <c r="N4199" i="2" s="1"/>
  <c r="M4198" i="2"/>
  <c r="N4198" i="2" s="1"/>
  <c r="M4197" i="2"/>
  <c r="N4197" i="2" s="1"/>
  <c r="M4196" i="2"/>
  <c r="N4196" i="2" s="1"/>
  <c r="M4195" i="2"/>
  <c r="N4195" i="2" s="1"/>
  <c r="M4194" i="2"/>
  <c r="N4194" i="2" s="1"/>
  <c r="M4193" i="2"/>
  <c r="N4193" i="2" s="1"/>
  <c r="M4192" i="2"/>
  <c r="N4192" i="2" s="1"/>
  <c r="M4191" i="2"/>
  <c r="N4191" i="2" s="1"/>
  <c r="M4190" i="2"/>
  <c r="N4190" i="2" s="1"/>
  <c r="M4189" i="2"/>
  <c r="N4189" i="2" s="1"/>
  <c r="M4188" i="2"/>
  <c r="N4188" i="2" s="1"/>
  <c r="M4187" i="2"/>
  <c r="N4187" i="2" s="1"/>
  <c r="M4186" i="2"/>
  <c r="N4186" i="2" s="1"/>
  <c r="M4185" i="2"/>
  <c r="N4185" i="2" s="1"/>
  <c r="M4184" i="2"/>
  <c r="N4184" i="2" s="1"/>
  <c r="M4183" i="2"/>
  <c r="N4183" i="2" s="1"/>
  <c r="M4182" i="2"/>
  <c r="N4182" i="2" s="1"/>
  <c r="M4181" i="2"/>
  <c r="N4181" i="2" s="1"/>
  <c r="M4180" i="2"/>
  <c r="N4180" i="2" s="1"/>
  <c r="M4179" i="2"/>
  <c r="N4179" i="2" s="1"/>
  <c r="M4178" i="2"/>
  <c r="N4178" i="2" s="1"/>
  <c r="M4177" i="2"/>
  <c r="N4177" i="2" s="1"/>
  <c r="M4176" i="2"/>
  <c r="N4176" i="2" s="1"/>
  <c r="M4175" i="2"/>
  <c r="N4175" i="2" s="1"/>
  <c r="M4174" i="2"/>
  <c r="N4174" i="2" s="1"/>
  <c r="M4173" i="2"/>
  <c r="N4173" i="2" s="1"/>
  <c r="M4172" i="2"/>
  <c r="N4172" i="2" s="1"/>
  <c r="M4171" i="2"/>
  <c r="N4171" i="2" s="1"/>
  <c r="M4170" i="2"/>
  <c r="N4170" i="2" s="1"/>
  <c r="M4169" i="2"/>
  <c r="N4169" i="2" s="1"/>
  <c r="M4168" i="2"/>
  <c r="N4168" i="2" s="1"/>
  <c r="M4167" i="2"/>
  <c r="N4167" i="2" s="1"/>
  <c r="M4166" i="2"/>
  <c r="N4166" i="2" s="1"/>
  <c r="M4165" i="2"/>
  <c r="N4165" i="2" s="1"/>
  <c r="M4164" i="2"/>
  <c r="N4164" i="2" s="1"/>
  <c r="M4163" i="2"/>
  <c r="N4163" i="2" s="1"/>
  <c r="M4162" i="2"/>
  <c r="N4162" i="2" s="1"/>
  <c r="M4161" i="2"/>
  <c r="N4161" i="2" s="1"/>
  <c r="M4160" i="2"/>
  <c r="N4160" i="2" s="1"/>
  <c r="M4159" i="2"/>
  <c r="N4159" i="2" s="1"/>
  <c r="M4158" i="2"/>
  <c r="N4158" i="2" s="1"/>
  <c r="M4157" i="2"/>
  <c r="N4157" i="2" s="1"/>
  <c r="M4156" i="2"/>
  <c r="N4156" i="2" s="1"/>
  <c r="M4155" i="2"/>
  <c r="N4155" i="2" s="1"/>
  <c r="M4154" i="2"/>
  <c r="N4154" i="2" s="1"/>
  <c r="M4153" i="2"/>
  <c r="N4153" i="2" s="1"/>
  <c r="M4152" i="2"/>
  <c r="N4152" i="2" s="1"/>
  <c r="M4151" i="2"/>
  <c r="N4151" i="2" s="1"/>
  <c r="M4150" i="2"/>
  <c r="N4150" i="2" s="1"/>
  <c r="M4149" i="2"/>
  <c r="N4149" i="2" s="1"/>
  <c r="M4148" i="2"/>
  <c r="N4148" i="2" s="1"/>
  <c r="M4147" i="2"/>
  <c r="N4147" i="2" s="1"/>
  <c r="M4146" i="2"/>
  <c r="N4146" i="2" s="1"/>
  <c r="M4145" i="2"/>
  <c r="N4145" i="2" s="1"/>
  <c r="M4144" i="2"/>
  <c r="N4144" i="2" s="1"/>
  <c r="M4143" i="2"/>
  <c r="N4143" i="2" s="1"/>
  <c r="M4142" i="2"/>
  <c r="N4142" i="2" s="1"/>
  <c r="M4141" i="2"/>
  <c r="N4141" i="2" s="1"/>
  <c r="M4140" i="2"/>
  <c r="N4140" i="2" s="1"/>
  <c r="M4139" i="2"/>
  <c r="N4139" i="2" s="1"/>
  <c r="M4138" i="2"/>
  <c r="N4138" i="2" s="1"/>
  <c r="M4137" i="2"/>
  <c r="N4137" i="2" s="1"/>
  <c r="M4136" i="2"/>
  <c r="N4136" i="2" s="1"/>
  <c r="M4135" i="2"/>
  <c r="N4135" i="2" s="1"/>
  <c r="M4134" i="2"/>
  <c r="N4134" i="2" s="1"/>
  <c r="M4133" i="2"/>
  <c r="N4133" i="2" s="1"/>
  <c r="M4132" i="2"/>
  <c r="N4132" i="2" s="1"/>
  <c r="M4131" i="2"/>
  <c r="N4131" i="2" s="1"/>
  <c r="M4130" i="2"/>
  <c r="N4130" i="2" s="1"/>
  <c r="M4129" i="2"/>
  <c r="N4129" i="2" s="1"/>
  <c r="M4128" i="2"/>
  <c r="N4128" i="2" s="1"/>
  <c r="M4127" i="2"/>
  <c r="N4127" i="2" s="1"/>
  <c r="M4126" i="2"/>
  <c r="N4126" i="2" s="1"/>
  <c r="M4125" i="2"/>
  <c r="N4125" i="2" s="1"/>
  <c r="M4124" i="2"/>
  <c r="N4124" i="2" s="1"/>
  <c r="M4123" i="2"/>
  <c r="N4123" i="2" s="1"/>
  <c r="M4122" i="2"/>
  <c r="N4122" i="2" s="1"/>
  <c r="M4121" i="2"/>
  <c r="N4121" i="2" s="1"/>
  <c r="M4120" i="2"/>
  <c r="N4120" i="2" s="1"/>
  <c r="M4119" i="2"/>
  <c r="N4119" i="2" s="1"/>
  <c r="M4118" i="2"/>
  <c r="N4118" i="2" s="1"/>
  <c r="M4117" i="2"/>
  <c r="N4117" i="2" s="1"/>
  <c r="M4116" i="2"/>
  <c r="N4116" i="2" s="1"/>
  <c r="M4115" i="2"/>
  <c r="N4115" i="2" s="1"/>
  <c r="M4114" i="2"/>
  <c r="N4114" i="2" s="1"/>
  <c r="M4113" i="2"/>
  <c r="N4113" i="2" s="1"/>
  <c r="M4112" i="2"/>
  <c r="N4112" i="2" s="1"/>
  <c r="M4111" i="2"/>
  <c r="N4111" i="2" s="1"/>
  <c r="M4110" i="2"/>
  <c r="N4110" i="2" s="1"/>
  <c r="M4109" i="2"/>
  <c r="N4109" i="2" s="1"/>
  <c r="M4108" i="2"/>
  <c r="N4108" i="2" s="1"/>
  <c r="M4107" i="2"/>
  <c r="N4107" i="2" s="1"/>
  <c r="M4106" i="2"/>
  <c r="N4106" i="2" s="1"/>
  <c r="M4105" i="2"/>
  <c r="N4105" i="2" s="1"/>
  <c r="M4104" i="2"/>
  <c r="N4104" i="2" s="1"/>
  <c r="M4103" i="2"/>
  <c r="N4103" i="2" s="1"/>
  <c r="M4102" i="2"/>
  <c r="N4102" i="2" s="1"/>
  <c r="M4101" i="2"/>
  <c r="N4101" i="2" s="1"/>
  <c r="M4100" i="2"/>
  <c r="N4100" i="2" s="1"/>
  <c r="M4099" i="2"/>
  <c r="N4099" i="2" s="1"/>
  <c r="M4098" i="2"/>
  <c r="N4098" i="2" s="1"/>
  <c r="M4097" i="2"/>
  <c r="N4097" i="2" s="1"/>
  <c r="M4096" i="2"/>
  <c r="N4096" i="2" s="1"/>
  <c r="M4095" i="2"/>
  <c r="N4095" i="2" s="1"/>
  <c r="M4094" i="2"/>
  <c r="N4094" i="2" s="1"/>
  <c r="M4093" i="2"/>
  <c r="N4093" i="2" s="1"/>
  <c r="M4092" i="2"/>
  <c r="N4092" i="2" s="1"/>
  <c r="M4091" i="2"/>
  <c r="N4091" i="2" s="1"/>
  <c r="M4090" i="2"/>
  <c r="N4090" i="2" s="1"/>
  <c r="M4089" i="2"/>
  <c r="N4089" i="2" s="1"/>
  <c r="M4088" i="2"/>
  <c r="N4088" i="2" s="1"/>
  <c r="M4087" i="2"/>
  <c r="N4087" i="2" s="1"/>
  <c r="M4086" i="2"/>
  <c r="N4086" i="2" s="1"/>
  <c r="M4085" i="2"/>
  <c r="N4085" i="2" s="1"/>
  <c r="M4084" i="2"/>
  <c r="N4084" i="2" s="1"/>
  <c r="M4083" i="2"/>
  <c r="N4083" i="2" s="1"/>
  <c r="M4082" i="2"/>
  <c r="N4082" i="2" s="1"/>
  <c r="M4081" i="2"/>
  <c r="N4081" i="2" s="1"/>
  <c r="M4080" i="2"/>
  <c r="N4080" i="2" s="1"/>
  <c r="M4079" i="2"/>
  <c r="N4079" i="2" s="1"/>
  <c r="M4078" i="2"/>
  <c r="N4078" i="2" s="1"/>
  <c r="M4077" i="2"/>
  <c r="N4077" i="2" s="1"/>
  <c r="M4076" i="2"/>
  <c r="N4076" i="2" s="1"/>
  <c r="M4075" i="2"/>
  <c r="N4075" i="2" s="1"/>
  <c r="M4074" i="2"/>
  <c r="N4074" i="2" s="1"/>
  <c r="M4073" i="2"/>
  <c r="N4073" i="2" s="1"/>
  <c r="M4072" i="2"/>
  <c r="N4072" i="2" s="1"/>
  <c r="M4071" i="2"/>
  <c r="N4071" i="2" s="1"/>
  <c r="M4070" i="2"/>
  <c r="N4070" i="2" s="1"/>
  <c r="M4069" i="2"/>
  <c r="N4069" i="2" s="1"/>
  <c r="M4068" i="2"/>
  <c r="N4068" i="2" s="1"/>
  <c r="M4067" i="2"/>
  <c r="N4067" i="2" s="1"/>
  <c r="M4066" i="2"/>
  <c r="N4066" i="2" s="1"/>
  <c r="M4065" i="2"/>
  <c r="N4065" i="2" s="1"/>
  <c r="M4064" i="2"/>
  <c r="N4064" i="2" s="1"/>
  <c r="M4063" i="2"/>
  <c r="N4063" i="2" s="1"/>
  <c r="M4062" i="2"/>
  <c r="N4062" i="2" s="1"/>
  <c r="M4061" i="2"/>
  <c r="N4061" i="2" s="1"/>
  <c r="M4060" i="2"/>
  <c r="N4060" i="2" s="1"/>
  <c r="M4059" i="2"/>
  <c r="N4059" i="2" s="1"/>
  <c r="M4058" i="2"/>
  <c r="N4058" i="2" s="1"/>
  <c r="M4057" i="2"/>
  <c r="N4057" i="2" s="1"/>
  <c r="M4056" i="2"/>
  <c r="N4056" i="2" s="1"/>
  <c r="M4055" i="2"/>
  <c r="N4055" i="2" s="1"/>
  <c r="M4054" i="2"/>
  <c r="N4054" i="2" s="1"/>
  <c r="M4053" i="2"/>
  <c r="N4053" i="2" s="1"/>
  <c r="M4052" i="2"/>
  <c r="N4052" i="2" s="1"/>
  <c r="M4051" i="2"/>
  <c r="N4051" i="2" s="1"/>
  <c r="M4050" i="2"/>
  <c r="N4050" i="2" s="1"/>
  <c r="M4049" i="2"/>
  <c r="N4049" i="2" s="1"/>
  <c r="M4048" i="2"/>
  <c r="N4048" i="2" s="1"/>
  <c r="M4047" i="2"/>
  <c r="N4047" i="2" s="1"/>
  <c r="M4046" i="2"/>
  <c r="N4046" i="2" s="1"/>
  <c r="M4045" i="2"/>
  <c r="N4045" i="2" s="1"/>
  <c r="M4044" i="2"/>
  <c r="N4044" i="2" s="1"/>
  <c r="M4043" i="2"/>
  <c r="N4043" i="2" s="1"/>
  <c r="M4042" i="2"/>
  <c r="N4042" i="2" s="1"/>
  <c r="M4041" i="2"/>
  <c r="N4041" i="2" s="1"/>
  <c r="M4040" i="2"/>
  <c r="N4040" i="2" s="1"/>
  <c r="M4039" i="2"/>
  <c r="N4039" i="2" s="1"/>
  <c r="M4038" i="2"/>
  <c r="N4038" i="2" s="1"/>
  <c r="M4037" i="2"/>
  <c r="N4037" i="2" s="1"/>
  <c r="M4036" i="2"/>
  <c r="N4036" i="2" s="1"/>
  <c r="M4035" i="2"/>
  <c r="N4035" i="2" s="1"/>
  <c r="M4034" i="2"/>
  <c r="N4034" i="2" s="1"/>
  <c r="M4033" i="2"/>
  <c r="N4033" i="2" s="1"/>
  <c r="M4032" i="2"/>
  <c r="N4032" i="2" s="1"/>
  <c r="M4031" i="2"/>
  <c r="N4031" i="2" s="1"/>
  <c r="M4030" i="2"/>
  <c r="N4030" i="2" s="1"/>
  <c r="M4029" i="2"/>
  <c r="N4029" i="2" s="1"/>
  <c r="M4028" i="2"/>
  <c r="N4028" i="2" s="1"/>
  <c r="M4027" i="2"/>
  <c r="N4027" i="2" s="1"/>
  <c r="M4026" i="2"/>
  <c r="N4026" i="2" s="1"/>
  <c r="M4025" i="2"/>
  <c r="N4025" i="2" s="1"/>
  <c r="M4024" i="2"/>
  <c r="N4024" i="2" s="1"/>
  <c r="M4023" i="2"/>
  <c r="N4023" i="2" s="1"/>
  <c r="M4022" i="2"/>
  <c r="N4022" i="2" s="1"/>
  <c r="M4021" i="2"/>
  <c r="N4021" i="2" s="1"/>
  <c r="M4020" i="2"/>
  <c r="N4020" i="2" s="1"/>
  <c r="M4019" i="2"/>
  <c r="N4019" i="2" s="1"/>
  <c r="M4018" i="2"/>
  <c r="N4018" i="2" s="1"/>
  <c r="M4017" i="2"/>
  <c r="N4017" i="2" s="1"/>
  <c r="M4016" i="2"/>
  <c r="N4016" i="2" s="1"/>
  <c r="M4015" i="2"/>
  <c r="N4015" i="2" s="1"/>
  <c r="M4014" i="2"/>
  <c r="N4014" i="2" s="1"/>
  <c r="M4013" i="2"/>
  <c r="N4013" i="2" s="1"/>
  <c r="M4012" i="2"/>
  <c r="N4012" i="2" s="1"/>
  <c r="M4011" i="2"/>
  <c r="N4011" i="2" s="1"/>
  <c r="M4010" i="2"/>
  <c r="N4010" i="2" s="1"/>
  <c r="M4009" i="2"/>
  <c r="N4009" i="2" s="1"/>
  <c r="M4008" i="2"/>
  <c r="N4008" i="2" s="1"/>
  <c r="M4007" i="2"/>
  <c r="N4007" i="2" s="1"/>
  <c r="M4006" i="2"/>
  <c r="N4006" i="2" s="1"/>
  <c r="M4005" i="2"/>
  <c r="N4005" i="2" s="1"/>
  <c r="M4004" i="2"/>
  <c r="N4004" i="2" s="1"/>
  <c r="M4003" i="2"/>
  <c r="N4003" i="2" s="1"/>
  <c r="M4002" i="2"/>
  <c r="N4002" i="2" s="1"/>
  <c r="M4001" i="2"/>
  <c r="N4001" i="2" s="1"/>
  <c r="M4000" i="2"/>
  <c r="N4000" i="2" s="1"/>
  <c r="M3999" i="2"/>
  <c r="N3999" i="2" s="1"/>
  <c r="M3998" i="2"/>
  <c r="N3998" i="2" s="1"/>
  <c r="M3997" i="2"/>
  <c r="N3997" i="2" s="1"/>
  <c r="M3996" i="2"/>
  <c r="N3996" i="2" s="1"/>
  <c r="M3995" i="2"/>
  <c r="N3995" i="2" s="1"/>
  <c r="M3994" i="2"/>
  <c r="N3994" i="2" s="1"/>
  <c r="M3993" i="2"/>
  <c r="N3993" i="2" s="1"/>
  <c r="M3992" i="2"/>
  <c r="N3992" i="2" s="1"/>
  <c r="M3991" i="2"/>
  <c r="N3991" i="2" s="1"/>
  <c r="M3990" i="2"/>
  <c r="N3990" i="2" s="1"/>
  <c r="M3989" i="2"/>
  <c r="N3989" i="2" s="1"/>
  <c r="M3988" i="2"/>
  <c r="N3988" i="2" s="1"/>
  <c r="M3987" i="2"/>
  <c r="N3987" i="2" s="1"/>
  <c r="M3986" i="2"/>
  <c r="N3986" i="2" s="1"/>
  <c r="M3985" i="2"/>
  <c r="N3985" i="2" s="1"/>
  <c r="M3984" i="2"/>
  <c r="N3984" i="2" s="1"/>
  <c r="M3983" i="2"/>
  <c r="N3983" i="2" s="1"/>
  <c r="M3982" i="2"/>
  <c r="N3982" i="2" s="1"/>
  <c r="M3981" i="2"/>
  <c r="N3981" i="2" s="1"/>
  <c r="M3980" i="2"/>
  <c r="N3980" i="2" s="1"/>
  <c r="M3979" i="2"/>
  <c r="N3979" i="2" s="1"/>
  <c r="M3978" i="2"/>
  <c r="N3978" i="2" s="1"/>
  <c r="M3977" i="2"/>
  <c r="N3977" i="2" s="1"/>
  <c r="M3976" i="2"/>
  <c r="N3976" i="2" s="1"/>
  <c r="M3975" i="2"/>
  <c r="N3975" i="2" s="1"/>
  <c r="M3974" i="2"/>
  <c r="N3974" i="2" s="1"/>
  <c r="M3973" i="2"/>
  <c r="N3973" i="2" s="1"/>
  <c r="M3972" i="2"/>
  <c r="N3972" i="2" s="1"/>
  <c r="M3971" i="2"/>
  <c r="N3971" i="2" s="1"/>
  <c r="M3970" i="2"/>
  <c r="N3970" i="2" s="1"/>
  <c r="M3969" i="2"/>
  <c r="N3969" i="2" s="1"/>
  <c r="M3968" i="2"/>
  <c r="N3968" i="2" s="1"/>
  <c r="M3967" i="2"/>
  <c r="N3967" i="2" s="1"/>
  <c r="M3966" i="2"/>
  <c r="N3966" i="2" s="1"/>
  <c r="M3965" i="2"/>
  <c r="N3965" i="2" s="1"/>
  <c r="M3964" i="2"/>
  <c r="N3964" i="2" s="1"/>
  <c r="M3963" i="2"/>
  <c r="N3963" i="2" s="1"/>
  <c r="M3962" i="2"/>
  <c r="N3962" i="2" s="1"/>
  <c r="M3961" i="2"/>
  <c r="N3961" i="2" s="1"/>
  <c r="M3960" i="2"/>
  <c r="N3960" i="2" s="1"/>
  <c r="M3959" i="2"/>
  <c r="N3959" i="2" s="1"/>
  <c r="M3958" i="2"/>
  <c r="N3958" i="2" s="1"/>
  <c r="M3957" i="2"/>
  <c r="N3957" i="2" s="1"/>
  <c r="M3956" i="2"/>
  <c r="N3956" i="2" s="1"/>
  <c r="M3955" i="2"/>
  <c r="N3955" i="2" s="1"/>
  <c r="M3954" i="2"/>
  <c r="N3954" i="2" s="1"/>
  <c r="M3953" i="2"/>
  <c r="N3953" i="2" s="1"/>
  <c r="M3952" i="2"/>
  <c r="N3952" i="2" s="1"/>
  <c r="M3951" i="2"/>
  <c r="N3951" i="2" s="1"/>
  <c r="M3950" i="2"/>
  <c r="N3950" i="2" s="1"/>
  <c r="M3949" i="2"/>
  <c r="N3949" i="2" s="1"/>
  <c r="M3948" i="2"/>
  <c r="N3948" i="2" s="1"/>
  <c r="M3947" i="2"/>
  <c r="N3947" i="2" s="1"/>
  <c r="M3946" i="2"/>
  <c r="N3946" i="2" s="1"/>
  <c r="M3945" i="2"/>
  <c r="N3945" i="2" s="1"/>
  <c r="M3944" i="2"/>
  <c r="N3944" i="2" s="1"/>
  <c r="M3943" i="2"/>
  <c r="N3943" i="2" s="1"/>
  <c r="M3942" i="2"/>
  <c r="N3942" i="2" s="1"/>
  <c r="M3941" i="2"/>
  <c r="N3941" i="2" s="1"/>
  <c r="M3940" i="2"/>
  <c r="N3940" i="2" s="1"/>
  <c r="M3939" i="2"/>
  <c r="N3939" i="2" s="1"/>
  <c r="M3938" i="2"/>
  <c r="N3938" i="2" s="1"/>
  <c r="M3937" i="2"/>
  <c r="N3937" i="2" s="1"/>
  <c r="M3936" i="2"/>
  <c r="N3936" i="2" s="1"/>
  <c r="M3935" i="2"/>
  <c r="N3935" i="2" s="1"/>
  <c r="M3934" i="2"/>
  <c r="N3934" i="2" s="1"/>
  <c r="M3933" i="2"/>
  <c r="N3933" i="2" s="1"/>
  <c r="M3932" i="2"/>
  <c r="N3932" i="2" s="1"/>
  <c r="M3931" i="2"/>
  <c r="N3931" i="2" s="1"/>
  <c r="M3930" i="2"/>
  <c r="N3930" i="2" s="1"/>
  <c r="M3929" i="2"/>
  <c r="N3929" i="2" s="1"/>
  <c r="M3928" i="2"/>
  <c r="N3928" i="2" s="1"/>
  <c r="M3927" i="2"/>
  <c r="N3927" i="2" s="1"/>
  <c r="M3926" i="2"/>
  <c r="N3926" i="2" s="1"/>
  <c r="M3925" i="2"/>
  <c r="N3925" i="2" s="1"/>
  <c r="M3924" i="2"/>
  <c r="N3924" i="2" s="1"/>
  <c r="M3923" i="2"/>
  <c r="N3923" i="2" s="1"/>
  <c r="M3922" i="2"/>
  <c r="N3922" i="2" s="1"/>
  <c r="M3921" i="2"/>
  <c r="N3921" i="2" s="1"/>
  <c r="M3920" i="2"/>
  <c r="N3920" i="2" s="1"/>
  <c r="M3919" i="2"/>
  <c r="N3919" i="2" s="1"/>
  <c r="M3918" i="2"/>
  <c r="N3918" i="2" s="1"/>
  <c r="M3917" i="2"/>
  <c r="N3917" i="2" s="1"/>
  <c r="M3916" i="2"/>
  <c r="N3916" i="2" s="1"/>
  <c r="M3915" i="2"/>
  <c r="N3915" i="2" s="1"/>
  <c r="M3914" i="2"/>
  <c r="N3914" i="2" s="1"/>
  <c r="M3913" i="2"/>
  <c r="N3913" i="2" s="1"/>
  <c r="M3912" i="2"/>
  <c r="N3912" i="2" s="1"/>
  <c r="M3911" i="2"/>
  <c r="N3911" i="2" s="1"/>
  <c r="M3910" i="2"/>
  <c r="N3910" i="2" s="1"/>
  <c r="M3909" i="2"/>
  <c r="N3909" i="2" s="1"/>
  <c r="M3908" i="2"/>
  <c r="N3908" i="2" s="1"/>
  <c r="M3907" i="2"/>
  <c r="N3907" i="2" s="1"/>
  <c r="M3906" i="2"/>
  <c r="N3906" i="2" s="1"/>
  <c r="M3905" i="2"/>
  <c r="N3905" i="2" s="1"/>
  <c r="M3904" i="2"/>
  <c r="N3904" i="2" s="1"/>
  <c r="M3903" i="2"/>
  <c r="N3903" i="2" s="1"/>
  <c r="M3902" i="2"/>
  <c r="N3902" i="2" s="1"/>
  <c r="M3901" i="2"/>
  <c r="N3901" i="2" s="1"/>
  <c r="M3900" i="2"/>
  <c r="N3900" i="2" s="1"/>
  <c r="M3899" i="2"/>
  <c r="N3899" i="2" s="1"/>
  <c r="M3898" i="2"/>
  <c r="N3898" i="2" s="1"/>
  <c r="M3897" i="2"/>
  <c r="N3897" i="2" s="1"/>
  <c r="M3896" i="2"/>
  <c r="N3896" i="2" s="1"/>
  <c r="M3895" i="2"/>
  <c r="N3895" i="2" s="1"/>
  <c r="M3894" i="2"/>
  <c r="N3894" i="2" s="1"/>
  <c r="M3893" i="2"/>
  <c r="N3893" i="2" s="1"/>
  <c r="M3892" i="2"/>
  <c r="N3892" i="2" s="1"/>
  <c r="M3891" i="2"/>
  <c r="N3891" i="2" s="1"/>
  <c r="M3890" i="2"/>
  <c r="N3890" i="2" s="1"/>
  <c r="M3889" i="2"/>
  <c r="N3889" i="2" s="1"/>
  <c r="M3888" i="2"/>
  <c r="N3888" i="2" s="1"/>
  <c r="M3887" i="2"/>
  <c r="N3887" i="2" s="1"/>
  <c r="M3886" i="2"/>
  <c r="N3886" i="2" s="1"/>
  <c r="M3885" i="2"/>
  <c r="N3885" i="2" s="1"/>
  <c r="M3884" i="2"/>
  <c r="N3884" i="2" s="1"/>
  <c r="M3883" i="2"/>
  <c r="N3883" i="2" s="1"/>
  <c r="M3882" i="2"/>
  <c r="N3882" i="2" s="1"/>
  <c r="M3881" i="2"/>
  <c r="N3881" i="2" s="1"/>
  <c r="M3880" i="2"/>
  <c r="N3880" i="2" s="1"/>
  <c r="M3879" i="2"/>
  <c r="N3879" i="2" s="1"/>
  <c r="M3878" i="2"/>
  <c r="N3878" i="2" s="1"/>
  <c r="M3877" i="2"/>
  <c r="N3877" i="2" s="1"/>
  <c r="M3876" i="2"/>
  <c r="N3876" i="2" s="1"/>
  <c r="M3875" i="2"/>
  <c r="N3875" i="2" s="1"/>
  <c r="M3874" i="2"/>
  <c r="N3874" i="2" s="1"/>
  <c r="M3873" i="2"/>
  <c r="N3873" i="2" s="1"/>
  <c r="M3872" i="2"/>
  <c r="N3872" i="2" s="1"/>
  <c r="M3871" i="2"/>
  <c r="N3871" i="2" s="1"/>
  <c r="M3870" i="2"/>
  <c r="N3870" i="2" s="1"/>
  <c r="M3869" i="2"/>
  <c r="N3869" i="2" s="1"/>
  <c r="M3868" i="2"/>
  <c r="N3868" i="2" s="1"/>
  <c r="M3867" i="2"/>
  <c r="N3867" i="2" s="1"/>
  <c r="M3866" i="2"/>
  <c r="N3866" i="2" s="1"/>
  <c r="M3865" i="2"/>
  <c r="N3865" i="2" s="1"/>
  <c r="M3864" i="2"/>
  <c r="N3864" i="2" s="1"/>
  <c r="M3863" i="2"/>
  <c r="N3863" i="2" s="1"/>
  <c r="M3862" i="2"/>
  <c r="N3862" i="2" s="1"/>
  <c r="M3861" i="2"/>
  <c r="N3861" i="2" s="1"/>
  <c r="M3860" i="2"/>
  <c r="N3860" i="2" s="1"/>
  <c r="M3859" i="2"/>
  <c r="N3859" i="2" s="1"/>
  <c r="M3858" i="2"/>
  <c r="N3858" i="2" s="1"/>
  <c r="M3857" i="2"/>
  <c r="N3857" i="2" s="1"/>
  <c r="M3856" i="2"/>
  <c r="N3856" i="2" s="1"/>
  <c r="M3855" i="2"/>
  <c r="N3855" i="2" s="1"/>
  <c r="M3854" i="2"/>
  <c r="N3854" i="2" s="1"/>
  <c r="M3853" i="2"/>
  <c r="N3853" i="2" s="1"/>
  <c r="M3852" i="2"/>
  <c r="N3852" i="2" s="1"/>
  <c r="M3851" i="2"/>
  <c r="N3851" i="2" s="1"/>
  <c r="M3850" i="2"/>
  <c r="N3850" i="2" s="1"/>
  <c r="M3849" i="2"/>
  <c r="N3849" i="2" s="1"/>
  <c r="M3848" i="2"/>
  <c r="N3848" i="2" s="1"/>
  <c r="M3847" i="2"/>
  <c r="N3847" i="2" s="1"/>
  <c r="M3846" i="2"/>
  <c r="N3846" i="2" s="1"/>
  <c r="M3845" i="2"/>
  <c r="N3845" i="2" s="1"/>
  <c r="M3844" i="2"/>
  <c r="N3844" i="2" s="1"/>
  <c r="M3843" i="2"/>
  <c r="N3843" i="2" s="1"/>
  <c r="M3842" i="2"/>
  <c r="N3842" i="2" s="1"/>
  <c r="M3841" i="2"/>
  <c r="N3841" i="2" s="1"/>
  <c r="M3840" i="2"/>
  <c r="N3840" i="2" s="1"/>
  <c r="M3839" i="2"/>
  <c r="N3839" i="2" s="1"/>
  <c r="M3838" i="2"/>
  <c r="N3838" i="2" s="1"/>
  <c r="M3837" i="2"/>
  <c r="N3837" i="2" s="1"/>
  <c r="M3836" i="2"/>
  <c r="N3836" i="2" s="1"/>
  <c r="M3835" i="2"/>
  <c r="N3835" i="2" s="1"/>
  <c r="M3834" i="2"/>
  <c r="N3834" i="2" s="1"/>
  <c r="M3833" i="2"/>
  <c r="N3833" i="2" s="1"/>
  <c r="M3832" i="2"/>
  <c r="N3832" i="2" s="1"/>
  <c r="M3831" i="2"/>
  <c r="N3831" i="2" s="1"/>
  <c r="M3830" i="2"/>
  <c r="N3830" i="2" s="1"/>
  <c r="M3829" i="2"/>
  <c r="N3829" i="2" s="1"/>
  <c r="M3828" i="2"/>
  <c r="N3828" i="2" s="1"/>
  <c r="M3827" i="2"/>
  <c r="N3827" i="2" s="1"/>
  <c r="M3826" i="2"/>
  <c r="N3826" i="2" s="1"/>
  <c r="M3825" i="2"/>
  <c r="N3825" i="2" s="1"/>
  <c r="M3824" i="2"/>
  <c r="N3824" i="2" s="1"/>
  <c r="M3823" i="2"/>
  <c r="N3823" i="2" s="1"/>
  <c r="M3822" i="2"/>
  <c r="N3822" i="2" s="1"/>
  <c r="M3821" i="2"/>
  <c r="N3821" i="2" s="1"/>
  <c r="M3820" i="2"/>
  <c r="N3820" i="2" s="1"/>
  <c r="M3819" i="2"/>
  <c r="N3819" i="2" s="1"/>
  <c r="M3818" i="2"/>
  <c r="N3818" i="2" s="1"/>
  <c r="M3817" i="2"/>
  <c r="N3817" i="2" s="1"/>
  <c r="M3816" i="2"/>
  <c r="N3816" i="2" s="1"/>
  <c r="M3815" i="2"/>
  <c r="N3815" i="2" s="1"/>
  <c r="M3814" i="2"/>
  <c r="N3814" i="2" s="1"/>
  <c r="M3813" i="2"/>
  <c r="N3813" i="2" s="1"/>
  <c r="M3812" i="2"/>
  <c r="N3812" i="2" s="1"/>
  <c r="M3811" i="2"/>
  <c r="N3811" i="2" s="1"/>
  <c r="M3810" i="2"/>
  <c r="N3810" i="2" s="1"/>
  <c r="M3809" i="2"/>
  <c r="N3809" i="2" s="1"/>
  <c r="M3808" i="2"/>
  <c r="N3808" i="2" s="1"/>
  <c r="M3807" i="2"/>
  <c r="N3807" i="2" s="1"/>
  <c r="M3806" i="2"/>
  <c r="N3806" i="2" s="1"/>
  <c r="M3805" i="2"/>
  <c r="N3805" i="2" s="1"/>
  <c r="M3804" i="2"/>
  <c r="N3804" i="2" s="1"/>
  <c r="M3803" i="2"/>
  <c r="N3803" i="2" s="1"/>
  <c r="M3802" i="2"/>
  <c r="N3802" i="2" s="1"/>
  <c r="M3801" i="2"/>
  <c r="N3801" i="2" s="1"/>
  <c r="M3800" i="2"/>
  <c r="N3800" i="2" s="1"/>
  <c r="M3799" i="2"/>
  <c r="N3799" i="2" s="1"/>
  <c r="M3798" i="2"/>
  <c r="N3798" i="2" s="1"/>
  <c r="M3797" i="2"/>
  <c r="N3797" i="2" s="1"/>
  <c r="M3796" i="2"/>
  <c r="N3796" i="2" s="1"/>
  <c r="M3795" i="2"/>
  <c r="N3795" i="2" s="1"/>
  <c r="M3794" i="2"/>
  <c r="N3794" i="2" s="1"/>
  <c r="M3793" i="2"/>
  <c r="N3793" i="2" s="1"/>
  <c r="M3792" i="2"/>
  <c r="N3792" i="2" s="1"/>
  <c r="M3791" i="2"/>
  <c r="N3791" i="2" s="1"/>
  <c r="M3790" i="2"/>
  <c r="N3790" i="2" s="1"/>
  <c r="M3789" i="2"/>
  <c r="N3789" i="2" s="1"/>
  <c r="M3788" i="2"/>
  <c r="N3788" i="2" s="1"/>
  <c r="M3787" i="2"/>
  <c r="N3787" i="2" s="1"/>
  <c r="M3786" i="2"/>
  <c r="N3786" i="2" s="1"/>
  <c r="M3785" i="2"/>
  <c r="N3785" i="2" s="1"/>
  <c r="M3784" i="2"/>
  <c r="N3784" i="2" s="1"/>
  <c r="M3783" i="2"/>
  <c r="N3783" i="2" s="1"/>
  <c r="M3782" i="2"/>
  <c r="N3782" i="2" s="1"/>
  <c r="M3781" i="2"/>
  <c r="N3781" i="2" s="1"/>
  <c r="M3780" i="2"/>
  <c r="N3780" i="2" s="1"/>
  <c r="M3779" i="2"/>
  <c r="N3779" i="2" s="1"/>
  <c r="M3778" i="2"/>
  <c r="N3778" i="2" s="1"/>
  <c r="M3777" i="2"/>
  <c r="N3777" i="2" s="1"/>
  <c r="M3776" i="2"/>
  <c r="N3776" i="2" s="1"/>
  <c r="M3775" i="2"/>
  <c r="N3775" i="2" s="1"/>
  <c r="M3774" i="2"/>
  <c r="N3774" i="2" s="1"/>
  <c r="M3773" i="2"/>
  <c r="N3773" i="2" s="1"/>
  <c r="M3772" i="2"/>
  <c r="N3772" i="2" s="1"/>
  <c r="M3771" i="2"/>
  <c r="N3771" i="2" s="1"/>
  <c r="M3770" i="2"/>
  <c r="N3770" i="2" s="1"/>
  <c r="M3769" i="2"/>
  <c r="N3769" i="2" s="1"/>
  <c r="M3768" i="2"/>
  <c r="N3768" i="2" s="1"/>
  <c r="M3767" i="2"/>
  <c r="N3767" i="2" s="1"/>
  <c r="M3766" i="2"/>
  <c r="N3766" i="2" s="1"/>
  <c r="M3765" i="2"/>
  <c r="N3765" i="2" s="1"/>
  <c r="M3764" i="2"/>
  <c r="N3764" i="2" s="1"/>
  <c r="M3763" i="2"/>
  <c r="N3763" i="2" s="1"/>
  <c r="M3762" i="2"/>
  <c r="N3762" i="2" s="1"/>
  <c r="M3761" i="2"/>
  <c r="N3761" i="2" s="1"/>
  <c r="M3760" i="2"/>
  <c r="N3760" i="2" s="1"/>
  <c r="M3759" i="2"/>
  <c r="N3759" i="2" s="1"/>
  <c r="M3758" i="2"/>
  <c r="N3758" i="2" s="1"/>
  <c r="M3757" i="2"/>
  <c r="N3757" i="2" s="1"/>
  <c r="M3756" i="2"/>
  <c r="N3756" i="2" s="1"/>
  <c r="M3755" i="2"/>
  <c r="N3755" i="2" s="1"/>
  <c r="M3754" i="2"/>
  <c r="N3754" i="2" s="1"/>
  <c r="M3753" i="2"/>
  <c r="N3753" i="2" s="1"/>
  <c r="M3752" i="2"/>
  <c r="N3752" i="2" s="1"/>
  <c r="M3751" i="2"/>
  <c r="N3751" i="2" s="1"/>
  <c r="M3750" i="2"/>
  <c r="N3750" i="2" s="1"/>
  <c r="M3749" i="2"/>
  <c r="N3749" i="2" s="1"/>
  <c r="M3748" i="2"/>
  <c r="N3748" i="2" s="1"/>
  <c r="M3747" i="2"/>
  <c r="N3747" i="2" s="1"/>
  <c r="M3746" i="2"/>
  <c r="N3746" i="2" s="1"/>
  <c r="M3745" i="2"/>
  <c r="N3745" i="2" s="1"/>
  <c r="M3744" i="2"/>
  <c r="N3744" i="2" s="1"/>
  <c r="M3743" i="2"/>
  <c r="N3743" i="2" s="1"/>
  <c r="M3742" i="2"/>
  <c r="N3742" i="2" s="1"/>
  <c r="M3741" i="2"/>
  <c r="N3741" i="2" s="1"/>
  <c r="M3740" i="2"/>
  <c r="N3740" i="2" s="1"/>
  <c r="M3739" i="2"/>
  <c r="N3739" i="2" s="1"/>
  <c r="M3738" i="2"/>
  <c r="N3738" i="2" s="1"/>
  <c r="M3737" i="2"/>
  <c r="N3737" i="2" s="1"/>
  <c r="M3736" i="2"/>
  <c r="N3736" i="2" s="1"/>
  <c r="M3735" i="2"/>
  <c r="N3735" i="2" s="1"/>
  <c r="M3734" i="2"/>
  <c r="N3734" i="2" s="1"/>
  <c r="M3733" i="2"/>
  <c r="N3733" i="2" s="1"/>
  <c r="M3732" i="2"/>
  <c r="N3732" i="2" s="1"/>
  <c r="M3731" i="2"/>
  <c r="N3731" i="2" s="1"/>
  <c r="M3730" i="2"/>
  <c r="N3730" i="2" s="1"/>
  <c r="M3729" i="2"/>
  <c r="N3729" i="2" s="1"/>
  <c r="M3728" i="2"/>
  <c r="N3728" i="2" s="1"/>
  <c r="M3727" i="2"/>
  <c r="N3727" i="2" s="1"/>
  <c r="M3726" i="2"/>
  <c r="N3726" i="2" s="1"/>
  <c r="M3725" i="2"/>
  <c r="N3725" i="2" s="1"/>
  <c r="M3724" i="2"/>
  <c r="N3724" i="2" s="1"/>
  <c r="M3723" i="2"/>
  <c r="N3723" i="2" s="1"/>
  <c r="M3722" i="2"/>
  <c r="N3722" i="2" s="1"/>
  <c r="M3721" i="2"/>
  <c r="N3721" i="2" s="1"/>
  <c r="M3720" i="2"/>
  <c r="N3720" i="2" s="1"/>
  <c r="M3719" i="2"/>
  <c r="N3719" i="2" s="1"/>
  <c r="M3718" i="2"/>
  <c r="N3718" i="2" s="1"/>
  <c r="M3717" i="2"/>
  <c r="N3717" i="2" s="1"/>
  <c r="M3716" i="2"/>
  <c r="N3716" i="2" s="1"/>
  <c r="M3715" i="2"/>
  <c r="N3715" i="2" s="1"/>
  <c r="M3714" i="2"/>
  <c r="N3714" i="2" s="1"/>
  <c r="M3713" i="2"/>
  <c r="N3713" i="2" s="1"/>
  <c r="M3712" i="2"/>
  <c r="N3712" i="2" s="1"/>
  <c r="M3711" i="2"/>
  <c r="N3711" i="2" s="1"/>
  <c r="M3710" i="2"/>
  <c r="N3710" i="2" s="1"/>
  <c r="M3709" i="2"/>
  <c r="N3709" i="2" s="1"/>
  <c r="M3708" i="2"/>
  <c r="N3708" i="2" s="1"/>
  <c r="M3707" i="2"/>
  <c r="N3707" i="2" s="1"/>
  <c r="M3706" i="2"/>
  <c r="N3706" i="2" s="1"/>
  <c r="M3705" i="2"/>
  <c r="N3705" i="2" s="1"/>
  <c r="M3704" i="2"/>
  <c r="N3704" i="2" s="1"/>
  <c r="M3703" i="2"/>
  <c r="N3703" i="2" s="1"/>
  <c r="M3702" i="2"/>
  <c r="N3702" i="2" s="1"/>
  <c r="M3701" i="2"/>
  <c r="N3701" i="2" s="1"/>
  <c r="M3700" i="2"/>
  <c r="N3700" i="2" s="1"/>
  <c r="M3699" i="2"/>
  <c r="N3699" i="2" s="1"/>
  <c r="M3698" i="2"/>
  <c r="N3698" i="2" s="1"/>
  <c r="M3697" i="2"/>
  <c r="N3697" i="2" s="1"/>
  <c r="M3696" i="2"/>
  <c r="N3696" i="2" s="1"/>
  <c r="M3695" i="2"/>
  <c r="N3695" i="2" s="1"/>
  <c r="M3694" i="2"/>
  <c r="N3694" i="2" s="1"/>
  <c r="M3693" i="2"/>
  <c r="N3693" i="2" s="1"/>
  <c r="M3692" i="2"/>
  <c r="N3692" i="2" s="1"/>
  <c r="M3691" i="2"/>
  <c r="N3691" i="2" s="1"/>
  <c r="M3690" i="2"/>
  <c r="N3690" i="2" s="1"/>
  <c r="M3689" i="2"/>
  <c r="N3689" i="2" s="1"/>
  <c r="M3688" i="2"/>
  <c r="N3688" i="2" s="1"/>
  <c r="M3687" i="2"/>
  <c r="N3687" i="2" s="1"/>
  <c r="M3686" i="2"/>
  <c r="N3686" i="2" s="1"/>
  <c r="M3685" i="2"/>
  <c r="N3685" i="2" s="1"/>
  <c r="M3684" i="2"/>
  <c r="N3684" i="2" s="1"/>
  <c r="M3683" i="2"/>
  <c r="N3683" i="2" s="1"/>
  <c r="M3682" i="2"/>
  <c r="N3682" i="2" s="1"/>
  <c r="M3681" i="2"/>
  <c r="N3681" i="2" s="1"/>
  <c r="M3680" i="2"/>
  <c r="N3680" i="2" s="1"/>
  <c r="M3679" i="2"/>
  <c r="N3679" i="2" s="1"/>
  <c r="M3678" i="2"/>
  <c r="N3678" i="2" s="1"/>
  <c r="M3677" i="2"/>
  <c r="N3677" i="2" s="1"/>
  <c r="M3676" i="2"/>
  <c r="N3676" i="2" s="1"/>
  <c r="M3675" i="2"/>
  <c r="N3675" i="2" s="1"/>
  <c r="M3674" i="2"/>
  <c r="N3674" i="2" s="1"/>
  <c r="M3673" i="2"/>
  <c r="N3673" i="2" s="1"/>
  <c r="M3672" i="2"/>
  <c r="N3672" i="2" s="1"/>
  <c r="M3671" i="2"/>
  <c r="N3671" i="2" s="1"/>
  <c r="M3670" i="2"/>
  <c r="N3670" i="2" s="1"/>
  <c r="M3669" i="2"/>
  <c r="N3669" i="2" s="1"/>
  <c r="M3668" i="2"/>
  <c r="N3668" i="2" s="1"/>
  <c r="M3667" i="2"/>
  <c r="N3667" i="2" s="1"/>
  <c r="M3666" i="2"/>
  <c r="N3666" i="2" s="1"/>
  <c r="M3665" i="2"/>
  <c r="N3665" i="2" s="1"/>
  <c r="M3664" i="2"/>
  <c r="N3664" i="2" s="1"/>
  <c r="M3663" i="2"/>
  <c r="N3663" i="2" s="1"/>
  <c r="M3662" i="2"/>
  <c r="N3662" i="2" s="1"/>
  <c r="M3661" i="2"/>
  <c r="N3661" i="2" s="1"/>
  <c r="M3660" i="2"/>
  <c r="N3660" i="2" s="1"/>
  <c r="M3659" i="2"/>
  <c r="N3659" i="2" s="1"/>
  <c r="M3658" i="2"/>
  <c r="N3658" i="2" s="1"/>
  <c r="M3657" i="2"/>
  <c r="N3657" i="2" s="1"/>
  <c r="M3656" i="2"/>
  <c r="N3656" i="2" s="1"/>
  <c r="M3655" i="2"/>
  <c r="N3655" i="2" s="1"/>
  <c r="M3654" i="2"/>
  <c r="N3654" i="2" s="1"/>
  <c r="M3653" i="2"/>
  <c r="N3653" i="2" s="1"/>
  <c r="M3652" i="2"/>
  <c r="N3652" i="2" s="1"/>
  <c r="M3651" i="2"/>
  <c r="N3651" i="2" s="1"/>
  <c r="M3650" i="2"/>
  <c r="N3650" i="2" s="1"/>
  <c r="M3649" i="2"/>
  <c r="N3649" i="2" s="1"/>
  <c r="M3648" i="2"/>
  <c r="N3648" i="2" s="1"/>
  <c r="M3647" i="2"/>
  <c r="N3647" i="2" s="1"/>
  <c r="M3646" i="2"/>
  <c r="N3646" i="2" s="1"/>
  <c r="M3645" i="2"/>
  <c r="N3645" i="2" s="1"/>
  <c r="M3644" i="2"/>
  <c r="N3644" i="2" s="1"/>
  <c r="M3643" i="2"/>
  <c r="N3643" i="2" s="1"/>
  <c r="M3642" i="2"/>
  <c r="N3642" i="2" s="1"/>
  <c r="M3641" i="2"/>
  <c r="N3641" i="2" s="1"/>
  <c r="M3640" i="2"/>
  <c r="N3640" i="2" s="1"/>
  <c r="M3639" i="2"/>
  <c r="N3639" i="2" s="1"/>
  <c r="M3638" i="2"/>
  <c r="N3638" i="2" s="1"/>
  <c r="M3637" i="2"/>
  <c r="N3637" i="2" s="1"/>
  <c r="M3636" i="2"/>
  <c r="N3636" i="2" s="1"/>
  <c r="M3635" i="2"/>
  <c r="N3635" i="2" s="1"/>
  <c r="M3634" i="2"/>
  <c r="N3634" i="2" s="1"/>
  <c r="M3633" i="2"/>
  <c r="N3633" i="2" s="1"/>
  <c r="M3632" i="2"/>
  <c r="N3632" i="2" s="1"/>
  <c r="M3631" i="2"/>
  <c r="N3631" i="2" s="1"/>
  <c r="M3630" i="2"/>
  <c r="N3630" i="2" s="1"/>
  <c r="M3629" i="2"/>
  <c r="N3629" i="2" s="1"/>
  <c r="M3628" i="2"/>
  <c r="N3628" i="2" s="1"/>
  <c r="M3627" i="2"/>
  <c r="N3627" i="2" s="1"/>
  <c r="M3626" i="2"/>
  <c r="N3626" i="2" s="1"/>
  <c r="M3625" i="2"/>
  <c r="N3625" i="2" s="1"/>
  <c r="M3624" i="2"/>
  <c r="N3624" i="2" s="1"/>
  <c r="M3623" i="2"/>
  <c r="N3623" i="2" s="1"/>
  <c r="M3622" i="2"/>
  <c r="N3622" i="2" s="1"/>
  <c r="M3621" i="2"/>
  <c r="N3621" i="2" s="1"/>
  <c r="M3620" i="2"/>
  <c r="N3620" i="2" s="1"/>
  <c r="M3619" i="2"/>
  <c r="N3619" i="2" s="1"/>
  <c r="M3618" i="2"/>
  <c r="N3618" i="2" s="1"/>
  <c r="M3617" i="2"/>
  <c r="N3617" i="2" s="1"/>
  <c r="M3616" i="2"/>
  <c r="N3616" i="2" s="1"/>
  <c r="M3615" i="2"/>
  <c r="N3615" i="2" s="1"/>
  <c r="M3614" i="2"/>
  <c r="N3614" i="2" s="1"/>
  <c r="M3613" i="2"/>
  <c r="N3613" i="2" s="1"/>
  <c r="M3612" i="2"/>
  <c r="N3612" i="2" s="1"/>
  <c r="M3611" i="2"/>
  <c r="N3611" i="2" s="1"/>
  <c r="M3610" i="2"/>
  <c r="N3610" i="2" s="1"/>
  <c r="M3609" i="2"/>
  <c r="N3609" i="2" s="1"/>
  <c r="M3608" i="2"/>
  <c r="N3608" i="2" s="1"/>
  <c r="M3607" i="2"/>
  <c r="N3607" i="2" s="1"/>
  <c r="M3606" i="2"/>
  <c r="N3606" i="2" s="1"/>
  <c r="M3605" i="2"/>
  <c r="N3605" i="2" s="1"/>
  <c r="M3604" i="2"/>
  <c r="N3604" i="2" s="1"/>
  <c r="M3603" i="2"/>
  <c r="N3603" i="2" s="1"/>
  <c r="M3602" i="2"/>
  <c r="N3602" i="2" s="1"/>
  <c r="M3601" i="2"/>
  <c r="N3601" i="2" s="1"/>
  <c r="M3600" i="2"/>
  <c r="N3600" i="2" s="1"/>
  <c r="M3599" i="2"/>
  <c r="N3599" i="2" s="1"/>
  <c r="M3598" i="2"/>
  <c r="N3598" i="2" s="1"/>
  <c r="M3597" i="2"/>
  <c r="N3597" i="2" s="1"/>
  <c r="M3596" i="2"/>
  <c r="N3596" i="2" s="1"/>
  <c r="M3595" i="2"/>
  <c r="N3595" i="2" s="1"/>
  <c r="M3594" i="2"/>
  <c r="N3594" i="2" s="1"/>
  <c r="M3593" i="2"/>
  <c r="N3593" i="2" s="1"/>
  <c r="M3592" i="2"/>
  <c r="N3592" i="2" s="1"/>
  <c r="M3591" i="2"/>
  <c r="N3591" i="2" s="1"/>
  <c r="M3590" i="2"/>
  <c r="N3590" i="2" s="1"/>
  <c r="M3589" i="2"/>
  <c r="N3589" i="2" s="1"/>
  <c r="M3588" i="2"/>
  <c r="N3588" i="2" s="1"/>
  <c r="M3587" i="2"/>
  <c r="N3587" i="2" s="1"/>
  <c r="M3586" i="2"/>
  <c r="N3586" i="2" s="1"/>
  <c r="M3585" i="2"/>
  <c r="N3585" i="2" s="1"/>
  <c r="M3584" i="2"/>
  <c r="N3584" i="2" s="1"/>
  <c r="M3583" i="2"/>
  <c r="N3583" i="2" s="1"/>
  <c r="M3582" i="2"/>
  <c r="N3582" i="2" s="1"/>
  <c r="M3581" i="2"/>
  <c r="N3581" i="2" s="1"/>
  <c r="M3580" i="2"/>
  <c r="N3580" i="2" s="1"/>
  <c r="M3579" i="2"/>
  <c r="N3579" i="2" s="1"/>
  <c r="M3578" i="2"/>
  <c r="N3578" i="2" s="1"/>
  <c r="M3577" i="2"/>
  <c r="N3577" i="2" s="1"/>
  <c r="M3576" i="2"/>
  <c r="N3576" i="2" s="1"/>
  <c r="M3575" i="2"/>
  <c r="N3575" i="2" s="1"/>
  <c r="M3574" i="2"/>
  <c r="N3574" i="2" s="1"/>
  <c r="M3573" i="2"/>
  <c r="N3573" i="2" s="1"/>
  <c r="M3572" i="2"/>
  <c r="N3572" i="2" s="1"/>
  <c r="M3571" i="2"/>
  <c r="N3571" i="2" s="1"/>
  <c r="M3570" i="2"/>
  <c r="N3570" i="2" s="1"/>
  <c r="M3569" i="2"/>
  <c r="N3569" i="2" s="1"/>
  <c r="M3568" i="2"/>
  <c r="N3568" i="2" s="1"/>
  <c r="M3567" i="2"/>
  <c r="N3567" i="2" s="1"/>
  <c r="M3566" i="2"/>
  <c r="N3566" i="2" s="1"/>
  <c r="M3565" i="2"/>
  <c r="N3565" i="2" s="1"/>
  <c r="M3564" i="2"/>
  <c r="N3564" i="2" s="1"/>
  <c r="M3563" i="2"/>
  <c r="N3563" i="2" s="1"/>
  <c r="M3562" i="2"/>
  <c r="N3562" i="2" s="1"/>
  <c r="M3561" i="2"/>
  <c r="N3561" i="2" s="1"/>
  <c r="M3560" i="2"/>
  <c r="N3560" i="2" s="1"/>
  <c r="M3559" i="2"/>
  <c r="N3559" i="2" s="1"/>
  <c r="M3558" i="2"/>
  <c r="N3558" i="2" s="1"/>
  <c r="M3557" i="2"/>
  <c r="N3557" i="2" s="1"/>
  <c r="M3556" i="2"/>
  <c r="N3556" i="2" s="1"/>
  <c r="M3555" i="2"/>
  <c r="N3555" i="2" s="1"/>
  <c r="M3554" i="2"/>
  <c r="N3554" i="2" s="1"/>
  <c r="M3553" i="2"/>
  <c r="N3553" i="2" s="1"/>
  <c r="M3552" i="2"/>
  <c r="N3552" i="2" s="1"/>
  <c r="M3551" i="2"/>
  <c r="N3551" i="2" s="1"/>
  <c r="M3550" i="2"/>
  <c r="N3550" i="2" s="1"/>
  <c r="M3549" i="2"/>
  <c r="N3549" i="2" s="1"/>
  <c r="M3548" i="2"/>
  <c r="N3548" i="2" s="1"/>
  <c r="M3547" i="2"/>
  <c r="N3547" i="2" s="1"/>
  <c r="M3546" i="2"/>
  <c r="N3546" i="2" s="1"/>
  <c r="M3545" i="2"/>
  <c r="N3545" i="2" s="1"/>
  <c r="M3544" i="2"/>
  <c r="N3544" i="2" s="1"/>
  <c r="M3543" i="2"/>
  <c r="N3543" i="2" s="1"/>
  <c r="M3542" i="2"/>
  <c r="N3542" i="2" s="1"/>
  <c r="M3541" i="2"/>
  <c r="N3541" i="2" s="1"/>
  <c r="M3540" i="2"/>
  <c r="N3540" i="2" s="1"/>
  <c r="M3539" i="2"/>
  <c r="N3539" i="2" s="1"/>
  <c r="M3538" i="2"/>
  <c r="N3538" i="2" s="1"/>
  <c r="M3537" i="2"/>
  <c r="N3537" i="2" s="1"/>
  <c r="M3536" i="2"/>
  <c r="N3536" i="2" s="1"/>
  <c r="M3535" i="2"/>
  <c r="N3535" i="2" s="1"/>
  <c r="M3534" i="2"/>
  <c r="N3534" i="2" s="1"/>
  <c r="M3533" i="2"/>
  <c r="N3533" i="2" s="1"/>
  <c r="M3532" i="2"/>
  <c r="N3532" i="2" s="1"/>
  <c r="M3531" i="2"/>
  <c r="N3531" i="2" s="1"/>
  <c r="M3530" i="2"/>
  <c r="N3530" i="2" s="1"/>
  <c r="M3529" i="2"/>
  <c r="N3529" i="2" s="1"/>
  <c r="M3528" i="2"/>
  <c r="N3528" i="2" s="1"/>
  <c r="M3527" i="2"/>
  <c r="N3527" i="2" s="1"/>
  <c r="M3526" i="2"/>
  <c r="N3526" i="2" s="1"/>
  <c r="M3525" i="2"/>
  <c r="N3525" i="2" s="1"/>
  <c r="M3524" i="2"/>
  <c r="N3524" i="2" s="1"/>
  <c r="M3523" i="2"/>
  <c r="N3523" i="2" s="1"/>
  <c r="M3522" i="2"/>
  <c r="N3522" i="2" s="1"/>
  <c r="M3521" i="2"/>
  <c r="N3521" i="2" s="1"/>
  <c r="M3520" i="2"/>
  <c r="N3520" i="2" s="1"/>
  <c r="M3519" i="2"/>
  <c r="N3519" i="2" s="1"/>
  <c r="M3518" i="2"/>
  <c r="N3518" i="2" s="1"/>
  <c r="M3517" i="2"/>
  <c r="N3517" i="2" s="1"/>
  <c r="M3516" i="2"/>
  <c r="N3516" i="2" s="1"/>
  <c r="M3515" i="2"/>
  <c r="N3515" i="2" s="1"/>
  <c r="M3514" i="2"/>
  <c r="N3514" i="2" s="1"/>
  <c r="M3513" i="2"/>
  <c r="N3513" i="2" s="1"/>
  <c r="M3512" i="2"/>
  <c r="N3512" i="2" s="1"/>
  <c r="M3511" i="2"/>
  <c r="N3511" i="2" s="1"/>
  <c r="M3510" i="2"/>
  <c r="N3510" i="2" s="1"/>
  <c r="M3509" i="2"/>
  <c r="N3509" i="2" s="1"/>
  <c r="M3508" i="2"/>
  <c r="N3508" i="2" s="1"/>
  <c r="M3507" i="2"/>
  <c r="N3507" i="2" s="1"/>
  <c r="M3506" i="2"/>
  <c r="N3506" i="2" s="1"/>
  <c r="M3505" i="2"/>
  <c r="N3505" i="2" s="1"/>
  <c r="M3504" i="2"/>
  <c r="N3504" i="2" s="1"/>
  <c r="M3503" i="2"/>
  <c r="N3503" i="2" s="1"/>
  <c r="M3502" i="2"/>
  <c r="N3502" i="2" s="1"/>
  <c r="M3501" i="2"/>
  <c r="N3501" i="2" s="1"/>
  <c r="M3500" i="2"/>
  <c r="N3500" i="2" s="1"/>
  <c r="M3499" i="2"/>
  <c r="N3499" i="2" s="1"/>
  <c r="M3498" i="2"/>
  <c r="N3498" i="2" s="1"/>
  <c r="M3497" i="2"/>
  <c r="N3497" i="2" s="1"/>
  <c r="M3496" i="2"/>
  <c r="N3496" i="2" s="1"/>
  <c r="M3495" i="2"/>
  <c r="N3495" i="2" s="1"/>
  <c r="M3494" i="2"/>
  <c r="N3494" i="2" s="1"/>
  <c r="M3493" i="2"/>
  <c r="N3493" i="2" s="1"/>
  <c r="M3492" i="2"/>
  <c r="N3492" i="2" s="1"/>
  <c r="M3491" i="2"/>
  <c r="N3491" i="2" s="1"/>
  <c r="M3490" i="2"/>
  <c r="N3490" i="2" s="1"/>
  <c r="M3489" i="2"/>
  <c r="N3489" i="2" s="1"/>
  <c r="M3488" i="2"/>
  <c r="N3488" i="2" s="1"/>
  <c r="M3487" i="2"/>
  <c r="N3487" i="2" s="1"/>
  <c r="M3486" i="2"/>
  <c r="N3486" i="2" s="1"/>
  <c r="M3485" i="2"/>
  <c r="N3485" i="2" s="1"/>
  <c r="M3484" i="2"/>
  <c r="N3484" i="2" s="1"/>
  <c r="M3483" i="2"/>
  <c r="N3483" i="2" s="1"/>
  <c r="M3482" i="2"/>
  <c r="N3482" i="2" s="1"/>
  <c r="M3481" i="2"/>
  <c r="N3481" i="2" s="1"/>
  <c r="M3480" i="2"/>
  <c r="N3480" i="2" s="1"/>
  <c r="M3479" i="2"/>
  <c r="N3479" i="2" s="1"/>
  <c r="M3478" i="2"/>
  <c r="N3478" i="2" s="1"/>
  <c r="M3477" i="2"/>
  <c r="N3477" i="2" s="1"/>
  <c r="M3476" i="2"/>
  <c r="N3476" i="2" s="1"/>
  <c r="M3475" i="2"/>
  <c r="N3475" i="2" s="1"/>
  <c r="M3474" i="2"/>
  <c r="N3474" i="2" s="1"/>
  <c r="M3473" i="2"/>
  <c r="N3473" i="2" s="1"/>
  <c r="M3472" i="2"/>
  <c r="N3472" i="2" s="1"/>
  <c r="M3471" i="2"/>
  <c r="N3471" i="2" s="1"/>
  <c r="M3470" i="2"/>
  <c r="N3470" i="2" s="1"/>
  <c r="M3469" i="2"/>
  <c r="N3469" i="2" s="1"/>
  <c r="M3468" i="2"/>
  <c r="N3468" i="2" s="1"/>
  <c r="M3467" i="2"/>
  <c r="N3467" i="2" s="1"/>
  <c r="M3466" i="2"/>
  <c r="N3466" i="2" s="1"/>
  <c r="M3465" i="2"/>
  <c r="N3465" i="2" s="1"/>
  <c r="M3464" i="2"/>
  <c r="N3464" i="2" s="1"/>
  <c r="M3463" i="2"/>
  <c r="N3463" i="2" s="1"/>
  <c r="M3462" i="2"/>
  <c r="N3462" i="2" s="1"/>
  <c r="M3461" i="2"/>
  <c r="N3461" i="2" s="1"/>
  <c r="M3460" i="2"/>
  <c r="N3460" i="2" s="1"/>
  <c r="M3459" i="2"/>
  <c r="N3459" i="2" s="1"/>
  <c r="M3458" i="2"/>
  <c r="N3458" i="2" s="1"/>
  <c r="M3457" i="2"/>
  <c r="N3457" i="2" s="1"/>
  <c r="M3456" i="2"/>
  <c r="N3456" i="2" s="1"/>
  <c r="M3455" i="2"/>
  <c r="N3455" i="2" s="1"/>
  <c r="M3454" i="2"/>
  <c r="N3454" i="2" s="1"/>
  <c r="M3453" i="2"/>
  <c r="N3453" i="2" s="1"/>
  <c r="M3452" i="2"/>
  <c r="N3452" i="2" s="1"/>
  <c r="M3451" i="2"/>
  <c r="N3451" i="2" s="1"/>
  <c r="M3450" i="2"/>
  <c r="N3450" i="2" s="1"/>
  <c r="M3449" i="2"/>
  <c r="N3449" i="2" s="1"/>
  <c r="M3448" i="2"/>
  <c r="N3448" i="2" s="1"/>
  <c r="M3447" i="2"/>
  <c r="N3447" i="2" s="1"/>
  <c r="M3446" i="2"/>
  <c r="N3446" i="2" s="1"/>
  <c r="M3445" i="2"/>
  <c r="N3445" i="2" s="1"/>
  <c r="M3444" i="2"/>
  <c r="N3444" i="2" s="1"/>
  <c r="M3443" i="2"/>
  <c r="N3443" i="2" s="1"/>
  <c r="M3442" i="2"/>
  <c r="N3442" i="2" s="1"/>
  <c r="M3441" i="2"/>
  <c r="N3441" i="2" s="1"/>
  <c r="M3440" i="2"/>
  <c r="N3440" i="2" s="1"/>
  <c r="M3439" i="2"/>
  <c r="N3439" i="2" s="1"/>
  <c r="M3438" i="2"/>
  <c r="N3438" i="2" s="1"/>
  <c r="M3437" i="2"/>
  <c r="N3437" i="2" s="1"/>
  <c r="M3436" i="2"/>
  <c r="N3436" i="2" s="1"/>
  <c r="M3435" i="2"/>
  <c r="N3435" i="2" s="1"/>
  <c r="M3434" i="2"/>
  <c r="N3434" i="2" s="1"/>
  <c r="M3433" i="2"/>
  <c r="N3433" i="2" s="1"/>
  <c r="M3432" i="2"/>
  <c r="N3432" i="2" s="1"/>
  <c r="M3431" i="2"/>
  <c r="N3431" i="2" s="1"/>
  <c r="M3430" i="2"/>
  <c r="N3430" i="2" s="1"/>
  <c r="M3429" i="2"/>
  <c r="N3429" i="2" s="1"/>
  <c r="M3428" i="2"/>
  <c r="N3428" i="2" s="1"/>
  <c r="M3427" i="2"/>
  <c r="N3427" i="2" s="1"/>
  <c r="M3426" i="2"/>
  <c r="N3426" i="2" s="1"/>
  <c r="M3425" i="2"/>
  <c r="N3425" i="2" s="1"/>
  <c r="M3424" i="2"/>
  <c r="N3424" i="2" s="1"/>
  <c r="M3423" i="2"/>
  <c r="N3423" i="2" s="1"/>
  <c r="M3422" i="2"/>
  <c r="N3422" i="2" s="1"/>
  <c r="M3421" i="2"/>
  <c r="N3421" i="2" s="1"/>
  <c r="M3420" i="2"/>
  <c r="N3420" i="2" s="1"/>
  <c r="M3419" i="2"/>
  <c r="N3419" i="2" s="1"/>
  <c r="M3418" i="2"/>
  <c r="N3418" i="2" s="1"/>
  <c r="M3417" i="2"/>
  <c r="N3417" i="2" s="1"/>
  <c r="M3416" i="2"/>
  <c r="N3416" i="2" s="1"/>
  <c r="M3415" i="2"/>
  <c r="N3415" i="2" s="1"/>
  <c r="M3414" i="2"/>
  <c r="N3414" i="2" s="1"/>
  <c r="M3413" i="2"/>
  <c r="N3413" i="2" s="1"/>
  <c r="M3412" i="2"/>
  <c r="N3412" i="2" s="1"/>
  <c r="M3411" i="2"/>
  <c r="N3411" i="2" s="1"/>
  <c r="M3410" i="2"/>
  <c r="N3410" i="2" s="1"/>
  <c r="M3409" i="2"/>
  <c r="N3409" i="2" s="1"/>
  <c r="M3408" i="2"/>
  <c r="N3408" i="2" s="1"/>
  <c r="M3407" i="2"/>
  <c r="N3407" i="2" s="1"/>
  <c r="M3406" i="2"/>
  <c r="N3406" i="2" s="1"/>
  <c r="M3405" i="2"/>
  <c r="N3405" i="2" s="1"/>
  <c r="M3404" i="2"/>
  <c r="N3404" i="2" s="1"/>
  <c r="M3403" i="2"/>
  <c r="N3403" i="2" s="1"/>
  <c r="M3402" i="2"/>
  <c r="N3402" i="2" s="1"/>
  <c r="M3401" i="2"/>
  <c r="N3401" i="2" s="1"/>
  <c r="M3400" i="2"/>
  <c r="N3400" i="2" s="1"/>
  <c r="M3399" i="2"/>
  <c r="N3399" i="2" s="1"/>
  <c r="M3398" i="2"/>
  <c r="N3398" i="2" s="1"/>
  <c r="M3397" i="2"/>
  <c r="N3397" i="2" s="1"/>
  <c r="M3396" i="2"/>
  <c r="N3396" i="2" s="1"/>
  <c r="M3395" i="2"/>
  <c r="N3395" i="2" s="1"/>
  <c r="M3394" i="2"/>
  <c r="N3394" i="2" s="1"/>
  <c r="M3393" i="2"/>
  <c r="N3393" i="2" s="1"/>
  <c r="M3392" i="2"/>
  <c r="N3392" i="2" s="1"/>
  <c r="M3391" i="2"/>
  <c r="N3391" i="2" s="1"/>
  <c r="M3390" i="2"/>
  <c r="N3390" i="2" s="1"/>
  <c r="M3389" i="2"/>
  <c r="N3389" i="2" s="1"/>
  <c r="M3388" i="2"/>
  <c r="N3388" i="2" s="1"/>
  <c r="M3387" i="2"/>
  <c r="N3387" i="2" s="1"/>
  <c r="M3386" i="2"/>
  <c r="N3386" i="2" s="1"/>
  <c r="M3385" i="2"/>
  <c r="N3385" i="2" s="1"/>
  <c r="M3384" i="2"/>
  <c r="N3384" i="2" s="1"/>
  <c r="M3383" i="2"/>
  <c r="N3383" i="2" s="1"/>
  <c r="M3382" i="2"/>
  <c r="N3382" i="2" s="1"/>
  <c r="M3381" i="2"/>
  <c r="N3381" i="2" s="1"/>
  <c r="M3380" i="2"/>
  <c r="N3380" i="2" s="1"/>
  <c r="M3379" i="2"/>
  <c r="N3379" i="2" s="1"/>
  <c r="M3378" i="2"/>
  <c r="N3378" i="2" s="1"/>
  <c r="M3377" i="2"/>
  <c r="N3377" i="2" s="1"/>
  <c r="M3376" i="2"/>
  <c r="N3376" i="2" s="1"/>
  <c r="M3375" i="2"/>
  <c r="N3375" i="2" s="1"/>
  <c r="M3374" i="2"/>
  <c r="N3374" i="2" s="1"/>
  <c r="M3373" i="2"/>
  <c r="N3373" i="2" s="1"/>
  <c r="M3372" i="2"/>
  <c r="N3372" i="2" s="1"/>
  <c r="M3371" i="2"/>
  <c r="N3371" i="2" s="1"/>
  <c r="M3370" i="2"/>
  <c r="N3370" i="2" s="1"/>
  <c r="M3369" i="2"/>
  <c r="N3369" i="2" s="1"/>
  <c r="M3368" i="2"/>
  <c r="N3368" i="2" s="1"/>
  <c r="M3367" i="2"/>
  <c r="N3367" i="2" s="1"/>
  <c r="M3366" i="2"/>
  <c r="N3366" i="2" s="1"/>
  <c r="M3365" i="2"/>
  <c r="N3365" i="2" s="1"/>
  <c r="M3364" i="2"/>
  <c r="N3364" i="2" s="1"/>
  <c r="M3363" i="2"/>
  <c r="N3363" i="2" s="1"/>
  <c r="M3362" i="2"/>
  <c r="N3362" i="2" s="1"/>
  <c r="M3361" i="2"/>
  <c r="N3361" i="2" s="1"/>
  <c r="M3360" i="2"/>
  <c r="N3360" i="2" s="1"/>
  <c r="M3359" i="2"/>
  <c r="N3359" i="2" s="1"/>
  <c r="M3358" i="2"/>
  <c r="N3358" i="2" s="1"/>
  <c r="M3357" i="2"/>
  <c r="N3357" i="2" s="1"/>
  <c r="M3356" i="2"/>
  <c r="N3356" i="2" s="1"/>
  <c r="M3355" i="2"/>
  <c r="N3355" i="2" s="1"/>
  <c r="M3354" i="2"/>
  <c r="N3354" i="2" s="1"/>
  <c r="M3353" i="2"/>
  <c r="N3353" i="2" s="1"/>
  <c r="M3352" i="2"/>
  <c r="N3352" i="2" s="1"/>
  <c r="M3351" i="2"/>
  <c r="N3351" i="2" s="1"/>
  <c r="M3350" i="2"/>
  <c r="N3350" i="2" s="1"/>
  <c r="M3349" i="2"/>
  <c r="N3349" i="2" s="1"/>
  <c r="M3348" i="2"/>
  <c r="N3348" i="2" s="1"/>
  <c r="M3347" i="2"/>
  <c r="N3347" i="2" s="1"/>
  <c r="M3346" i="2"/>
  <c r="N3346" i="2" s="1"/>
  <c r="M3345" i="2"/>
  <c r="N3345" i="2" s="1"/>
  <c r="M3344" i="2"/>
  <c r="N3344" i="2" s="1"/>
  <c r="M3343" i="2"/>
  <c r="N3343" i="2" s="1"/>
  <c r="M3342" i="2"/>
  <c r="N3342" i="2" s="1"/>
  <c r="M3341" i="2"/>
  <c r="N3341" i="2" s="1"/>
  <c r="M3340" i="2"/>
  <c r="N3340" i="2" s="1"/>
  <c r="M3339" i="2"/>
  <c r="N3339" i="2" s="1"/>
  <c r="M3338" i="2"/>
  <c r="N3338" i="2" s="1"/>
  <c r="M3337" i="2"/>
  <c r="N3337" i="2" s="1"/>
  <c r="M3336" i="2"/>
  <c r="N3336" i="2" s="1"/>
  <c r="M3335" i="2"/>
  <c r="N3335" i="2" s="1"/>
  <c r="M3334" i="2"/>
  <c r="N3334" i="2" s="1"/>
  <c r="M3333" i="2"/>
  <c r="N3333" i="2" s="1"/>
  <c r="M3332" i="2"/>
  <c r="N3332" i="2" s="1"/>
  <c r="M3331" i="2"/>
  <c r="N3331" i="2" s="1"/>
  <c r="M3330" i="2"/>
  <c r="N3330" i="2" s="1"/>
  <c r="M3329" i="2"/>
  <c r="N3329" i="2" s="1"/>
  <c r="M3328" i="2"/>
  <c r="N3328" i="2" s="1"/>
  <c r="M3327" i="2"/>
  <c r="N3327" i="2" s="1"/>
  <c r="M3326" i="2"/>
  <c r="N3326" i="2" s="1"/>
  <c r="M3325" i="2"/>
  <c r="N3325" i="2" s="1"/>
  <c r="M3324" i="2"/>
  <c r="N3324" i="2" s="1"/>
  <c r="M3323" i="2"/>
  <c r="N3323" i="2" s="1"/>
  <c r="M3322" i="2"/>
  <c r="N3322" i="2" s="1"/>
  <c r="M3321" i="2"/>
  <c r="N3321" i="2" s="1"/>
  <c r="M3320" i="2"/>
  <c r="N3320" i="2" s="1"/>
  <c r="M3319" i="2"/>
  <c r="N3319" i="2" s="1"/>
  <c r="M3318" i="2"/>
  <c r="N3318" i="2" s="1"/>
  <c r="M3317" i="2"/>
  <c r="N3317" i="2" s="1"/>
  <c r="M3316" i="2"/>
  <c r="N3316" i="2" s="1"/>
  <c r="M3315" i="2"/>
  <c r="N3315" i="2" s="1"/>
  <c r="M3314" i="2"/>
  <c r="N3314" i="2" s="1"/>
  <c r="M3313" i="2"/>
  <c r="N3313" i="2" s="1"/>
  <c r="M3312" i="2"/>
  <c r="N3312" i="2" s="1"/>
  <c r="M3311" i="2"/>
  <c r="N3311" i="2" s="1"/>
  <c r="M3310" i="2"/>
  <c r="N3310" i="2" s="1"/>
  <c r="M3309" i="2"/>
  <c r="N3309" i="2" s="1"/>
  <c r="M3308" i="2"/>
  <c r="N3308" i="2" s="1"/>
  <c r="M3307" i="2"/>
  <c r="N3307" i="2" s="1"/>
  <c r="M3306" i="2"/>
  <c r="N3306" i="2" s="1"/>
  <c r="M3305" i="2"/>
  <c r="N3305" i="2" s="1"/>
  <c r="M3304" i="2"/>
  <c r="N3304" i="2" s="1"/>
  <c r="M3303" i="2"/>
  <c r="N3303" i="2" s="1"/>
  <c r="M3302" i="2"/>
  <c r="N3302" i="2" s="1"/>
  <c r="M3301" i="2"/>
  <c r="N3301" i="2" s="1"/>
  <c r="M3300" i="2"/>
  <c r="N3300" i="2" s="1"/>
  <c r="M3299" i="2"/>
  <c r="N3299" i="2" s="1"/>
  <c r="M3298" i="2"/>
  <c r="N3298" i="2" s="1"/>
  <c r="M3297" i="2"/>
  <c r="N3297" i="2" s="1"/>
  <c r="M3296" i="2"/>
  <c r="N3296" i="2" s="1"/>
  <c r="M3295" i="2"/>
  <c r="N3295" i="2" s="1"/>
  <c r="M3294" i="2"/>
  <c r="N3294" i="2" s="1"/>
  <c r="M3293" i="2"/>
  <c r="N3293" i="2" s="1"/>
  <c r="M3292" i="2"/>
  <c r="N3292" i="2" s="1"/>
  <c r="M3291" i="2"/>
  <c r="N3291" i="2" s="1"/>
  <c r="M3290" i="2"/>
  <c r="N3290" i="2" s="1"/>
  <c r="M3289" i="2"/>
  <c r="N3289" i="2" s="1"/>
  <c r="M3288" i="2"/>
  <c r="N3288" i="2" s="1"/>
  <c r="M3287" i="2"/>
  <c r="N3287" i="2" s="1"/>
  <c r="M3286" i="2"/>
  <c r="N3286" i="2" s="1"/>
  <c r="M3285" i="2"/>
  <c r="N3285" i="2" s="1"/>
  <c r="M3284" i="2"/>
  <c r="N3284" i="2" s="1"/>
  <c r="M3283" i="2"/>
  <c r="N3283" i="2" s="1"/>
  <c r="M3282" i="2"/>
  <c r="N3282" i="2" s="1"/>
  <c r="M3281" i="2"/>
  <c r="N3281" i="2" s="1"/>
  <c r="M3280" i="2"/>
  <c r="N3280" i="2" s="1"/>
  <c r="M3279" i="2"/>
  <c r="N3279" i="2" s="1"/>
  <c r="M3278" i="2"/>
  <c r="N3278" i="2" s="1"/>
  <c r="M3277" i="2"/>
  <c r="N3277" i="2" s="1"/>
  <c r="M3276" i="2"/>
  <c r="N3276" i="2" s="1"/>
  <c r="M3275" i="2"/>
  <c r="N3275" i="2" s="1"/>
  <c r="M3274" i="2"/>
  <c r="N3274" i="2" s="1"/>
  <c r="M3273" i="2"/>
  <c r="N3273" i="2" s="1"/>
  <c r="M3272" i="2"/>
  <c r="N3272" i="2" s="1"/>
  <c r="M3271" i="2"/>
  <c r="N3271" i="2" s="1"/>
  <c r="M3270" i="2"/>
  <c r="N3270" i="2" s="1"/>
  <c r="M3269" i="2"/>
  <c r="N3269" i="2" s="1"/>
  <c r="M3268" i="2"/>
  <c r="N3268" i="2" s="1"/>
  <c r="M3267" i="2"/>
  <c r="N3267" i="2" s="1"/>
  <c r="M3266" i="2"/>
  <c r="N3266" i="2" s="1"/>
  <c r="M3265" i="2"/>
  <c r="N3265" i="2" s="1"/>
  <c r="M3264" i="2"/>
  <c r="N3264" i="2" s="1"/>
  <c r="M3263" i="2"/>
  <c r="N3263" i="2" s="1"/>
  <c r="M3262" i="2"/>
  <c r="N3262" i="2" s="1"/>
  <c r="M3261" i="2"/>
  <c r="N3261" i="2" s="1"/>
  <c r="M3260" i="2"/>
  <c r="N3260" i="2" s="1"/>
  <c r="M3259" i="2"/>
  <c r="N3259" i="2" s="1"/>
  <c r="M3258" i="2"/>
  <c r="N3258" i="2" s="1"/>
  <c r="M3257" i="2"/>
  <c r="N3257" i="2" s="1"/>
  <c r="M3256" i="2"/>
  <c r="N3256" i="2" s="1"/>
  <c r="M3255" i="2"/>
  <c r="N3255" i="2" s="1"/>
  <c r="M3254" i="2"/>
  <c r="N3254" i="2" s="1"/>
  <c r="M3253" i="2"/>
  <c r="N3253" i="2" s="1"/>
  <c r="M3252" i="2"/>
  <c r="N3252" i="2" s="1"/>
  <c r="M3251" i="2"/>
  <c r="N3251" i="2" s="1"/>
  <c r="M3250" i="2"/>
  <c r="N3250" i="2" s="1"/>
  <c r="M3249" i="2"/>
  <c r="N3249" i="2" s="1"/>
  <c r="M3248" i="2"/>
  <c r="N3248" i="2" s="1"/>
  <c r="M3247" i="2"/>
  <c r="N3247" i="2" s="1"/>
  <c r="M3246" i="2"/>
  <c r="N3246" i="2" s="1"/>
  <c r="M3245" i="2"/>
  <c r="N3245" i="2" s="1"/>
  <c r="M3244" i="2"/>
  <c r="N3244" i="2" s="1"/>
  <c r="M3243" i="2"/>
  <c r="N3243" i="2" s="1"/>
  <c r="M3242" i="2"/>
  <c r="N3242" i="2" s="1"/>
  <c r="M3241" i="2"/>
  <c r="N3241" i="2" s="1"/>
  <c r="M3240" i="2"/>
  <c r="N3240" i="2" s="1"/>
  <c r="M3239" i="2"/>
  <c r="N3239" i="2" s="1"/>
  <c r="M3238" i="2"/>
  <c r="N3238" i="2" s="1"/>
  <c r="M3237" i="2"/>
  <c r="N3237" i="2" s="1"/>
  <c r="M3236" i="2"/>
  <c r="N3236" i="2" s="1"/>
  <c r="M3235" i="2"/>
  <c r="N3235" i="2" s="1"/>
  <c r="M3234" i="2"/>
  <c r="N3234" i="2" s="1"/>
  <c r="M3233" i="2"/>
  <c r="N3233" i="2" s="1"/>
  <c r="M3232" i="2"/>
  <c r="N3232" i="2" s="1"/>
  <c r="M3231" i="2"/>
  <c r="N3231" i="2" s="1"/>
  <c r="M3230" i="2"/>
  <c r="N3230" i="2" s="1"/>
  <c r="M3229" i="2"/>
  <c r="N3229" i="2" s="1"/>
  <c r="M3228" i="2"/>
  <c r="N3228" i="2" s="1"/>
  <c r="M3227" i="2"/>
  <c r="N3227" i="2" s="1"/>
  <c r="M3226" i="2"/>
  <c r="N3226" i="2" s="1"/>
  <c r="M3225" i="2"/>
  <c r="N3225" i="2" s="1"/>
  <c r="M3224" i="2"/>
  <c r="N3224" i="2" s="1"/>
  <c r="M3223" i="2"/>
  <c r="N3223" i="2" s="1"/>
  <c r="M3222" i="2"/>
  <c r="N3222" i="2" s="1"/>
  <c r="M3221" i="2"/>
  <c r="N3221" i="2" s="1"/>
  <c r="M3220" i="2"/>
  <c r="N3220" i="2" s="1"/>
  <c r="M3219" i="2"/>
  <c r="N3219" i="2" s="1"/>
  <c r="M3218" i="2"/>
  <c r="N3218" i="2" s="1"/>
  <c r="M3217" i="2"/>
  <c r="N3217" i="2" s="1"/>
  <c r="M3216" i="2"/>
  <c r="N3216" i="2" s="1"/>
  <c r="M3215" i="2"/>
  <c r="N3215" i="2" s="1"/>
  <c r="M3214" i="2"/>
  <c r="N3214" i="2" s="1"/>
  <c r="M3213" i="2"/>
  <c r="N3213" i="2" s="1"/>
  <c r="M3212" i="2"/>
  <c r="N3212" i="2" s="1"/>
  <c r="M3211" i="2"/>
  <c r="N3211" i="2" s="1"/>
  <c r="M3210" i="2"/>
  <c r="N3210" i="2" s="1"/>
  <c r="M3209" i="2"/>
  <c r="N3209" i="2" s="1"/>
  <c r="M3208" i="2"/>
  <c r="N3208" i="2" s="1"/>
  <c r="M3207" i="2"/>
  <c r="N3207" i="2" s="1"/>
  <c r="M3206" i="2"/>
  <c r="N3206" i="2" s="1"/>
  <c r="M3205" i="2"/>
  <c r="N3205" i="2" s="1"/>
  <c r="M3204" i="2"/>
  <c r="N3204" i="2" s="1"/>
  <c r="M3203" i="2"/>
  <c r="N3203" i="2" s="1"/>
  <c r="M3202" i="2"/>
  <c r="N3202" i="2" s="1"/>
  <c r="M3201" i="2"/>
  <c r="N3201" i="2" s="1"/>
  <c r="M3200" i="2"/>
  <c r="N3200" i="2" s="1"/>
  <c r="M3199" i="2"/>
  <c r="N3199" i="2" s="1"/>
  <c r="M3198" i="2"/>
  <c r="N3198" i="2" s="1"/>
  <c r="M3197" i="2"/>
  <c r="N3197" i="2" s="1"/>
  <c r="M3196" i="2"/>
  <c r="N3196" i="2" s="1"/>
  <c r="M3195" i="2"/>
  <c r="N3195" i="2" s="1"/>
  <c r="M3194" i="2"/>
  <c r="N3194" i="2" s="1"/>
  <c r="M3193" i="2"/>
  <c r="N3193" i="2" s="1"/>
  <c r="M3192" i="2"/>
  <c r="N3192" i="2" s="1"/>
  <c r="M3191" i="2"/>
  <c r="N3191" i="2" s="1"/>
  <c r="M3190" i="2"/>
  <c r="N3190" i="2" s="1"/>
  <c r="M3189" i="2"/>
  <c r="N3189" i="2" s="1"/>
  <c r="M3188" i="2"/>
  <c r="N3188" i="2" s="1"/>
  <c r="M3187" i="2"/>
  <c r="N3187" i="2" s="1"/>
  <c r="M3186" i="2"/>
  <c r="N3186" i="2" s="1"/>
  <c r="M3185" i="2"/>
  <c r="N3185" i="2" s="1"/>
  <c r="M3184" i="2"/>
  <c r="N3184" i="2" s="1"/>
  <c r="M3183" i="2"/>
  <c r="N3183" i="2" s="1"/>
  <c r="M3182" i="2"/>
  <c r="N3182" i="2" s="1"/>
  <c r="M3181" i="2"/>
  <c r="N3181" i="2" s="1"/>
  <c r="M3180" i="2"/>
  <c r="N3180" i="2" s="1"/>
  <c r="M3179" i="2"/>
  <c r="N3179" i="2" s="1"/>
  <c r="M3178" i="2"/>
  <c r="N3178" i="2" s="1"/>
  <c r="M3177" i="2"/>
  <c r="N3177" i="2" s="1"/>
  <c r="M3176" i="2"/>
  <c r="N3176" i="2" s="1"/>
  <c r="M3175" i="2"/>
  <c r="N3175" i="2" s="1"/>
  <c r="M3174" i="2"/>
  <c r="N3174" i="2" s="1"/>
  <c r="M3173" i="2"/>
  <c r="N3173" i="2" s="1"/>
  <c r="M3172" i="2"/>
  <c r="N3172" i="2" s="1"/>
  <c r="M3171" i="2"/>
  <c r="N3171" i="2" s="1"/>
  <c r="M3170" i="2"/>
  <c r="N3170" i="2" s="1"/>
  <c r="M3169" i="2"/>
  <c r="N3169" i="2" s="1"/>
  <c r="M3168" i="2"/>
  <c r="N3168" i="2" s="1"/>
  <c r="M3167" i="2"/>
  <c r="N3167" i="2" s="1"/>
  <c r="M3166" i="2"/>
  <c r="N3166" i="2" s="1"/>
  <c r="M3165" i="2"/>
  <c r="N3165" i="2" s="1"/>
  <c r="M3164" i="2"/>
  <c r="N3164" i="2" s="1"/>
  <c r="M3163" i="2"/>
  <c r="N3163" i="2" s="1"/>
  <c r="M3162" i="2"/>
  <c r="N3162" i="2" s="1"/>
  <c r="M3161" i="2"/>
  <c r="N3161" i="2" s="1"/>
  <c r="M3160" i="2"/>
  <c r="N3160" i="2" s="1"/>
  <c r="M3159" i="2"/>
  <c r="N3159" i="2" s="1"/>
  <c r="M3158" i="2"/>
  <c r="N3158" i="2" s="1"/>
  <c r="M3157" i="2"/>
  <c r="N3157" i="2" s="1"/>
  <c r="M3156" i="2"/>
  <c r="N3156" i="2" s="1"/>
  <c r="M3155" i="2"/>
  <c r="N3155" i="2" s="1"/>
  <c r="M3154" i="2"/>
  <c r="N3154" i="2" s="1"/>
  <c r="M3153" i="2"/>
  <c r="N3153" i="2" s="1"/>
  <c r="M3152" i="2"/>
  <c r="N3152" i="2" s="1"/>
  <c r="M3151" i="2"/>
  <c r="N3151" i="2" s="1"/>
  <c r="M3150" i="2"/>
  <c r="N3150" i="2" s="1"/>
  <c r="M3149" i="2"/>
  <c r="N3149" i="2" s="1"/>
  <c r="M3148" i="2"/>
  <c r="N3148" i="2" s="1"/>
  <c r="M3147" i="2"/>
  <c r="N3147" i="2" s="1"/>
  <c r="M3146" i="2"/>
  <c r="N3146" i="2" s="1"/>
  <c r="M3145" i="2"/>
  <c r="N3145" i="2" s="1"/>
  <c r="M3144" i="2"/>
  <c r="N3144" i="2" s="1"/>
  <c r="M3143" i="2"/>
  <c r="N3143" i="2" s="1"/>
  <c r="M3142" i="2"/>
  <c r="N3142" i="2" s="1"/>
  <c r="M3141" i="2"/>
  <c r="N3141" i="2" s="1"/>
  <c r="M3140" i="2"/>
  <c r="N3140" i="2" s="1"/>
  <c r="M3139" i="2"/>
  <c r="N3139" i="2" s="1"/>
  <c r="M3138" i="2"/>
  <c r="N3138" i="2" s="1"/>
  <c r="M3137" i="2"/>
  <c r="N3137" i="2" s="1"/>
  <c r="M3136" i="2"/>
  <c r="N3136" i="2" s="1"/>
  <c r="M3135" i="2"/>
  <c r="N3135" i="2" s="1"/>
  <c r="M3134" i="2"/>
  <c r="N3134" i="2" s="1"/>
  <c r="M3133" i="2"/>
  <c r="N3133" i="2" s="1"/>
  <c r="M3132" i="2"/>
  <c r="N3132" i="2" s="1"/>
  <c r="M3131" i="2"/>
  <c r="N3131" i="2" s="1"/>
  <c r="M3130" i="2"/>
  <c r="N3130" i="2" s="1"/>
  <c r="M3129" i="2"/>
  <c r="N3129" i="2" s="1"/>
  <c r="M3128" i="2"/>
  <c r="N3128" i="2" s="1"/>
  <c r="M3127" i="2"/>
  <c r="N3127" i="2" s="1"/>
  <c r="M3126" i="2"/>
  <c r="N3126" i="2" s="1"/>
  <c r="M3125" i="2"/>
  <c r="N3125" i="2" s="1"/>
  <c r="M3124" i="2"/>
  <c r="N3124" i="2" s="1"/>
  <c r="M3123" i="2"/>
  <c r="N3123" i="2" s="1"/>
  <c r="M3122" i="2"/>
  <c r="N3122" i="2" s="1"/>
  <c r="M3121" i="2"/>
  <c r="N3121" i="2" s="1"/>
  <c r="M3120" i="2"/>
  <c r="N3120" i="2" s="1"/>
  <c r="M3119" i="2"/>
  <c r="N3119" i="2" s="1"/>
  <c r="M3118" i="2"/>
  <c r="N3118" i="2" s="1"/>
  <c r="M3117" i="2"/>
  <c r="N3117" i="2" s="1"/>
  <c r="M3116" i="2"/>
  <c r="N3116" i="2" s="1"/>
  <c r="M3115" i="2"/>
  <c r="N3115" i="2" s="1"/>
  <c r="M3114" i="2"/>
  <c r="N3114" i="2" s="1"/>
  <c r="M3113" i="2"/>
  <c r="N3113" i="2" s="1"/>
  <c r="M3112" i="2"/>
  <c r="N3112" i="2" s="1"/>
  <c r="M3111" i="2"/>
  <c r="N3111" i="2" s="1"/>
  <c r="M3110" i="2"/>
  <c r="N3110" i="2" s="1"/>
  <c r="M3109" i="2"/>
  <c r="N3109" i="2" s="1"/>
  <c r="M3108" i="2"/>
  <c r="N3108" i="2" s="1"/>
  <c r="M3107" i="2"/>
  <c r="N3107" i="2" s="1"/>
  <c r="M3106" i="2"/>
  <c r="N3106" i="2" s="1"/>
  <c r="M3105" i="2"/>
  <c r="N3105" i="2" s="1"/>
  <c r="M3104" i="2"/>
  <c r="N3104" i="2" s="1"/>
  <c r="M3103" i="2"/>
  <c r="N3103" i="2" s="1"/>
  <c r="M3102" i="2"/>
  <c r="N3102" i="2" s="1"/>
  <c r="M3101" i="2"/>
  <c r="N3101" i="2" s="1"/>
  <c r="M3100" i="2"/>
  <c r="N3100" i="2" s="1"/>
  <c r="M3099" i="2"/>
  <c r="N3099" i="2" s="1"/>
  <c r="M3098" i="2"/>
  <c r="N3098" i="2" s="1"/>
  <c r="M3097" i="2"/>
  <c r="N3097" i="2" s="1"/>
  <c r="M3096" i="2"/>
  <c r="N3096" i="2" s="1"/>
  <c r="M3095" i="2"/>
  <c r="N3095" i="2" s="1"/>
  <c r="M3094" i="2"/>
  <c r="N3094" i="2" s="1"/>
  <c r="M3093" i="2"/>
  <c r="N3093" i="2" s="1"/>
  <c r="M3092" i="2"/>
  <c r="N3092" i="2" s="1"/>
  <c r="M3091" i="2"/>
  <c r="N3091" i="2" s="1"/>
  <c r="M3090" i="2"/>
  <c r="N3090" i="2" s="1"/>
  <c r="M3089" i="2"/>
  <c r="N3089" i="2" s="1"/>
  <c r="M3088" i="2"/>
  <c r="N3088" i="2" s="1"/>
  <c r="M3087" i="2"/>
  <c r="N3087" i="2" s="1"/>
  <c r="M3086" i="2"/>
  <c r="N3086" i="2" s="1"/>
  <c r="M3085" i="2"/>
  <c r="N3085" i="2" s="1"/>
  <c r="M3084" i="2"/>
  <c r="N3084" i="2" s="1"/>
  <c r="M3083" i="2"/>
  <c r="N3083" i="2" s="1"/>
  <c r="M3082" i="2"/>
  <c r="N3082" i="2" s="1"/>
  <c r="M3081" i="2"/>
  <c r="N3081" i="2" s="1"/>
  <c r="M3080" i="2"/>
  <c r="N3080" i="2" s="1"/>
  <c r="M3079" i="2"/>
  <c r="N3079" i="2" s="1"/>
  <c r="M3078" i="2"/>
  <c r="N3078" i="2" s="1"/>
  <c r="M3077" i="2"/>
  <c r="N3077" i="2" s="1"/>
  <c r="M3076" i="2"/>
  <c r="N3076" i="2" s="1"/>
  <c r="M3075" i="2"/>
  <c r="N3075" i="2" s="1"/>
  <c r="M3074" i="2"/>
  <c r="N3074" i="2" s="1"/>
  <c r="M3073" i="2"/>
  <c r="N3073" i="2" s="1"/>
  <c r="M3072" i="2"/>
  <c r="N3072" i="2" s="1"/>
  <c r="M3071" i="2"/>
  <c r="N3071" i="2" s="1"/>
  <c r="M3070" i="2"/>
  <c r="N3070" i="2" s="1"/>
  <c r="M3069" i="2"/>
  <c r="N3069" i="2" s="1"/>
  <c r="M3068" i="2"/>
  <c r="N3068" i="2" s="1"/>
  <c r="M3067" i="2"/>
  <c r="N3067" i="2" s="1"/>
  <c r="M3066" i="2"/>
  <c r="N3066" i="2" s="1"/>
  <c r="M3065" i="2"/>
  <c r="N3065" i="2" s="1"/>
  <c r="M3064" i="2"/>
  <c r="N3064" i="2" s="1"/>
  <c r="M3063" i="2"/>
  <c r="N3063" i="2" s="1"/>
  <c r="M3062" i="2"/>
  <c r="N3062" i="2" s="1"/>
  <c r="M3061" i="2"/>
  <c r="N3061" i="2" s="1"/>
  <c r="M3060" i="2"/>
  <c r="N3060" i="2" s="1"/>
  <c r="M3059" i="2"/>
  <c r="N3059" i="2" s="1"/>
  <c r="M3058" i="2"/>
  <c r="N3058" i="2" s="1"/>
  <c r="M3057" i="2"/>
  <c r="N3057" i="2" s="1"/>
  <c r="M3056" i="2"/>
  <c r="N3056" i="2" s="1"/>
  <c r="M3055" i="2"/>
  <c r="N3055" i="2" s="1"/>
  <c r="M3054" i="2"/>
  <c r="N3054" i="2" s="1"/>
  <c r="M3053" i="2"/>
  <c r="N3053" i="2" s="1"/>
  <c r="M3052" i="2"/>
  <c r="N3052" i="2" s="1"/>
  <c r="M3051" i="2"/>
  <c r="N3051" i="2" s="1"/>
  <c r="M3050" i="2"/>
  <c r="N3050" i="2" s="1"/>
  <c r="M3049" i="2"/>
  <c r="N3049" i="2" s="1"/>
  <c r="M3048" i="2"/>
  <c r="N3048" i="2" s="1"/>
  <c r="M3047" i="2"/>
  <c r="N3047" i="2" s="1"/>
  <c r="M3046" i="2"/>
  <c r="N3046" i="2" s="1"/>
  <c r="M3045" i="2"/>
  <c r="N3045" i="2" s="1"/>
  <c r="M3044" i="2"/>
  <c r="N3044" i="2" s="1"/>
  <c r="M3043" i="2"/>
  <c r="N3043" i="2" s="1"/>
  <c r="M3042" i="2"/>
  <c r="N3042" i="2" s="1"/>
  <c r="M3041" i="2"/>
  <c r="N3041" i="2" s="1"/>
  <c r="M3040" i="2"/>
  <c r="N3040" i="2" s="1"/>
  <c r="M3039" i="2"/>
  <c r="N3039" i="2" s="1"/>
  <c r="M3038" i="2"/>
  <c r="N3038" i="2" s="1"/>
  <c r="M3037" i="2"/>
  <c r="N3037" i="2" s="1"/>
  <c r="M3036" i="2"/>
  <c r="N3036" i="2" s="1"/>
  <c r="M3035" i="2"/>
  <c r="N3035" i="2" s="1"/>
  <c r="M3034" i="2"/>
  <c r="N3034" i="2" s="1"/>
  <c r="M3033" i="2"/>
  <c r="N3033" i="2" s="1"/>
  <c r="M3032" i="2"/>
  <c r="N3032" i="2" s="1"/>
  <c r="M3031" i="2"/>
  <c r="N3031" i="2" s="1"/>
  <c r="M3030" i="2"/>
  <c r="N3030" i="2" s="1"/>
  <c r="M3029" i="2"/>
  <c r="N3029" i="2" s="1"/>
  <c r="M3028" i="2"/>
  <c r="N3028" i="2" s="1"/>
  <c r="M3027" i="2"/>
  <c r="N3027" i="2" s="1"/>
  <c r="M3026" i="2"/>
  <c r="N3026" i="2" s="1"/>
  <c r="M3025" i="2"/>
  <c r="N3025" i="2" s="1"/>
  <c r="M3024" i="2"/>
  <c r="N3024" i="2" s="1"/>
  <c r="M3023" i="2"/>
  <c r="N3023" i="2" s="1"/>
  <c r="M3022" i="2"/>
  <c r="N3022" i="2" s="1"/>
  <c r="M3021" i="2"/>
  <c r="N3021" i="2" s="1"/>
  <c r="M3020" i="2"/>
  <c r="N3020" i="2" s="1"/>
  <c r="M3019" i="2"/>
  <c r="N3019" i="2" s="1"/>
  <c r="M3018" i="2"/>
  <c r="N3018" i="2" s="1"/>
  <c r="M3017" i="2"/>
  <c r="N3017" i="2" s="1"/>
  <c r="M3016" i="2"/>
  <c r="N3016" i="2" s="1"/>
  <c r="M3015" i="2"/>
  <c r="N3015" i="2" s="1"/>
  <c r="M3014" i="2"/>
  <c r="N3014" i="2" s="1"/>
  <c r="M3013" i="2"/>
  <c r="N3013" i="2" s="1"/>
  <c r="M3012" i="2"/>
  <c r="N3012" i="2" s="1"/>
  <c r="M3011" i="2"/>
  <c r="N3011" i="2" s="1"/>
  <c r="M3010" i="2"/>
  <c r="N3010" i="2" s="1"/>
  <c r="M3009" i="2"/>
  <c r="N3009" i="2" s="1"/>
  <c r="M3008" i="2"/>
  <c r="N3008" i="2" s="1"/>
  <c r="M3007" i="2"/>
  <c r="N3007" i="2" s="1"/>
  <c r="M3006" i="2"/>
  <c r="N3006" i="2" s="1"/>
  <c r="M3005" i="2"/>
  <c r="N3005" i="2" s="1"/>
  <c r="M3004" i="2"/>
  <c r="N3004" i="2" s="1"/>
  <c r="M3003" i="2"/>
  <c r="N3003" i="2" s="1"/>
  <c r="M3002" i="2"/>
  <c r="N3002" i="2" s="1"/>
  <c r="M3001" i="2"/>
  <c r="N3001" i="2" s="1"/>
  <c r="M3000" i="2"/>
  <c r="N3000" i="2" s="1"/>
  <c r="M2999" i="2"/>
  <c r="N2999" i="2" s="1"/>
  <c r="M2998" i="2"/>
  <c r="N2998" i="2" s="1"/>
  <c r="M2997" i="2"/>
  <c r="N2997" i="2" s="1"/>
  <c r="M2996" i="2"/>
  <c r="N2996" i="2" s="1"/>
  <c r="M2995" i="2"/>
  <c r="N2995" i="2" s="1"/>
  <c r="M2994" i="2"/>
  <c r="N2994" i="2" s="1"/>
  <c r="M2993" i="2"/>
  <c r="N2993" i="2" s="1"/>
  <c r="M2992" i="2"/>
  <c r="N2992" i="2" s="1"/>
  <c r="M2991" i="2"/>
  <c r="N2991" i="2" s="1"/>
  <c r="M2990" i="2"/>
  <c r="N2990" i="2" s="1"/>
  <c r="M2989" i="2"/>
  <c r="N2989" i="2" s="1"/>
  <c r="M2988" i="2"/>
  <c r="N2988" i="2" s="1"/>
  <c r="M2987" i="2"/>
  <c r="N2987" i="2" s="1"/>
  <c r="M2986" i="2"/>
  <c r="N2986" i="2" s="1"/>
  <c r="M2985" i="2"/>
  <c r="N2985" i="2" s="1"/>
  <c r="M2984" i="2"/>
  <c r="N2984" i="2" s="1"/>
  <c r="M2983" i="2"/>
  <c r="N2983" i="2" s="1"/>
  <c r="M2982" i="2"/>
  <c r="N2982" i="2" s="1"/>
  <c r="M2981" i="2"/>
  <c r="N2981" i="2" s="1"/>
  <c r="M2980" i="2"/>
  <c r="N2980" i="2" s="1"/>
  <c r="M2979" i="2"/>
  <c r="N2979" i="2" s="1"/>
  <c r="M2978" i="2"/>
  <c r="N2978" i="2" s="1"/>
  <c r="M2977" i="2"/>
  <c r="N2977" i="2" s="1"/>
  <c r="M2976" i="2"/>
  <c r="N2976" i="2" s="1"/>
  <c r="M2975" i="2"/>
  <c r="N2975" i="2" s="1"/>
  <c r="M2974" i="2"/>
  <c r="N2974" i="2" s="1"/>
  <c r="M2973" i="2"/>
  <c r="N2973" i="2" s="1"/>
  <c r="M2972" i="2"/>
  <c r="N2972" i="2" s="1"/>
  <c r="M2971" i="2"/>
  <c r="N2971" i="2" s="1"/>
  <c r="M2970" i="2"/>
  <c r="N2970" i="2" s="1"/>
  <c r="M2969" i="2"/>
  <c r="N2969" i="2" s="1"/>
  <c r="M2968" i="2"/>
  <c r="N2968" i="2" s="1"/>
  <c r="M2967" i="2"/>
  <c r="N2967" i="2" s="1"/>
  <c r="M2966" i="2"/>
  <c r="N2966" i="2" s="1"/>
  <c r="M2965" i="2"/>
  <c r="N2965" i="2" s="1"/>
  <c r="M2964" i="2"/>
  <c r="N2964" i="2" s="1"/>
  <c r="M2963" i="2"/>
  <c r="N2963" i="2" s="1"/>
  <c r="M2962" i="2"/>
  <c r="N2962" i="2" s="1"/>
  <c r="M2961" i="2"/>
  <c r="N2961" i="2" s="1"/>
  <c r="M2960" i="2"/>
  <c r="N2960" i="2" s="1"/>
  <c r="M2959" i="2"/>
  <c r="N2959" i="2" s="1"/>
  <c r="M2958" i="2"/>
  <c r="N2958" i="2" s="1"/>
  <c r="M2957" i="2"/>
  <c r="N2957" i="2" s="1"/>
  <c r="M2956" i="2"/>
  <c r="N2956" i="2" s="1"/>
  <c r="M2955" i="2"/>
  <c r="N2955" i="2" s="1"/>
  <c r="M2954" i="2"/>
  <c r="N2954" i="2" s="1"/>
  <c r="M2953" i="2"/>
  <c r="N2953" i="2" s="1"/>
  <c r="M2952" i="2"/>
  <c r="N2952" i="2" s="1"/>
  <c r="M2951" i="2"/>
  <c r="N2951" i="2" s="1"/>
  <c r="M2950" i="2"/>
  <c r="N2950" i="2" s="1"/>
  <c r="M2949" i="2"/>
  <c r="N2949" i="2" s="1"/>
  <c r="M2948" i="2"/>
  <c r="N2948" i="2" s="1"/>
  <c r="M2947" i="2"/>
  <c r="N2947" i="2" s="1"/>
  <c r="M2946" i="2"/>
  <c r="N2946" i="2" s="1"/>
  <c r="M2945" i="2"/>
  <c r="N2945" i="2" s="1"/>
  <c r="M2944" i="2"/>
  <c r="N2944" i="2" s="1"/>
  <c r="M2943" i="2"/>
  <c r="N2943" i="2" s="1"/>
  <c r="M2942" i="2"/>
  <c r="N2942" i="2" s="1"/>
  <c r="M2941" i="2"/>
  <c r="N2941" i="2" s="1"/>
  <c r="M2940" i="2"/>
  <c r="N2940" i="2" s="1"/>
  <c r="M2939" i="2"/>
  <c r="N2939" i="2" s="1"/>
  <c r="M2938" i="2"/>
  <c r="N2938" i="2" s="1"/>
  <c r="M2937" i="2"/>
  <c r="N2937" i="2" s="1"/>
  <c r="M2936" i="2"/>
  <c r="N2936" i="2" s="1"/>
  <c r="M2935" i="2"/>
  <c r="N2935" i="2" s="1"/>
  <c r="M2934" i="2"/>
  <c r="N2934" i="2" s="1"/>
  <c r="M2933" i="2"/>
  <c r="N2933" i="2" s="1"/>
  <c r="M2932" i="2"/>
  <c r="N2932" i="2" s="1"/>
  <c r="M2931" i="2"/>
  <c r="N2931" i="2" s="1"/>
  <c r="M2930" i="2"/>
  <c r="N2930" i="2" s="1"/>
  <c r="M2929" i="2"/>
  <c r="N2929" i="2" s="1"/>
  <c r="M2928" i="2"/>
  <c r="N2928" i="2" s="1"/>
  <c r="M2927" i="2"/>
  <c r="N2927" i="2" s="1"/>
  <c r="M2926" i="2"/>
  <c r="N2926" i="2" s="1"/>
  <c r="M2925" i="2"/>
  <c r="N2925" i="2" s="1"/>
  <c r="M2924" i="2"/>
  <c r="N2924" i="2" s="1"/>
  <c r="M2923" i="2"/>
  <c r="N2923" i="2" s="1"/>
  <c r="M2922" i="2"/>
  <c r="N2922" i="2" s="1"/>
  <c r="M2921" i="2"/>
  <c r="N2921" i="2" s="1"/>
  <c r="M2920" i="2"/>
  <c r="N2920" i="2" s="1"/>
  <c r="M2919" i="2"/>
  <c r="N2919" i="2" s="1"/>
  <c r="M2918" i="2"/>
  <c r="N2918" i="2" s="1"/>
  <c r="M2917" i="2"/>
  <c r="N2917" i="2" s="1"/>
  <c r="M2916" i="2"/>
  <c r="N2916" i="2" s="1"/>
  <c r="M2915" i="2"/>
  <c r="N2915" i="2" s="1"/>
  <c r="M2914" i="2"/>
  <c r="N2914" i="2" s="1"/>
  <c r="M2913" i="2"/>
  <c r="N2913" i="2" s="1"/>
  <c r="M2912" i="2"/>
  <c r="N2912" i="2" s="1"/>
  <c r="M2911" i="2"/>
  <c r="N2911" i="2" s="1"/>
  <c r="M2910" i="2"/>
  <c r="N2910" i="2" s="1"/>
  <c r="M2909" i="2"/>
  <c r="N2909" i="2" s="1"/>
  <c r="M2908" i="2"/>
  <c r="N2908" i="2" s="1"/>
  <c r="M2907" i="2"/>
  <c r="N2907" i="2" s="1"/>
  <c r="M2906" i="2"/>
  <c r="N2906" i="2" s="1"/>
  <c r="M2905" i="2"/>
  <c r="N2905" i="2" s="1"/>
  <c r="M2904" i="2"/>
  <c r="N2904" i="2" s="1"/>
  <c r="M2903" i="2"/>
  <c r="N2903" i="2" s="1"/>
  <c r="M2902" i="2"/>
  <c r="N2902" i="2" s="1"/>
  <c r="M2901" i="2"/>
  <c r="N2901" i="2" s="1"/>
  <c r="M2900" i="2"/>
  <c r="N2900" i="2" s="1"/>
  <c r="M2899" i="2"/>
  <c r="N2899" i="2" s="1"/>
  <c r="M2898" i="2"/>
  <c r="N2898" i="2" s="1"/>
  <c r="M2897" i="2"/>
  <c r="N2897" i="2" s="1"/>
  <c r="M2896" i="2"/>
  <c r="N2896" i="2" s="1"/>
  <c r="M2895" i="2"/>
  <c r="N2895" i="2" s="1"/>
  <c r="M2894" i="2"/>
  <c r="N2894" i="2" s="1"/>
  <c r="M2893" i="2"/>
  <c r="N2893" i="2" s="1"/>
  <c r="M2892" i="2"/>
  <c r="N2892" i="2" s="1"/>
  <c r="M2891" i="2"/>
  <c r="N2891" i="2" s="1"/>
  <c r="M2890" i="2"/>
  <c r="N2890" i="2" s="1"/>
  <c r="M2889" i="2"/>
  <c r="N2889" i="2" s="1"/>
  <c r="M2888" i="2"/>
  <c r="N2888" i="2" s="1"/>
  <c r="M2887" i="2"/>
  <c r="N2887" i="2" s="1"/>
  <c r="M2886" i="2"/>
  <c r="N2886" i="2" s="1"/>
  <c r="M2885" i="2"/>
  <c r="N2885" i="2" s="1"/>
  <c r="M2884" i="2"/>
  <c r="N2884" i="2" s="1"/>
  <c r="M2883" i="2"/>
  <c r="N2883" i="2" s="1"/>
  <c r="M2882" i="2"/>
  <c r="N2882" i="2" s="1"/>
  <c r="M2881" i="2"/>
  <c r="N2881" i="2" s="1"/>
  <c r="M2880" i="2"/>
  <c r="N2880" i="2" s="1"/>
  <c r="M2879" i="2"/>
  <c r="N2879" i="2" s="1"/>
  <c r="M2878" i="2"/>
  <c r="N2878" i="2" s="1"/>
  <c r="M2877" i="2"/>
  <c r="N2877" i="2" s="1"/>
  <c r="M2876" i="2"/>
  <c r="N2876" i="2" s="1"/>
  <c r="M2875" i="2"/>
  <c r="N2875" i="2" s="1"/>
  <c r="M2874" i="2"/>
  <c r="N2874" i="2" s="1"/>
  <c r="M2873" i="2"/>
  <c r="N2873" i="2" s="1"/>
  <c r="M2872" i="2"/>
  <c r="N2872" i="2" s="1"/>
  <c r="M2871" i="2"/>
  <c r="N2871" i="2" s="1"/>
  <c r="M2870" i="2"/>
  <c r="N2870" i="2" s="1"/>
  <c r="M2869" i="2"/>
  <c r="N2869" i="2" s="1"/>
  <c r="M2868" i="2"/>
  <c r="N2868" i="2" s="1"/>
  <c r="M2867" i="2"/>
  <c r="N2867" i="2" s="1"/>
  <c r="M2866" i="2"/>
  <c r="N2866" i="2" s="1"/>
  <c r="M2865" i="2"/>
  <c r="N2865" i="2" s="1"/>
  <c r="M2864" i="2"/>
  <c r="N2864" i="2" s="1"/>
  <c r="M2863" i="2"/>
  <c r="N2863" i="2" s="1"/>
  <c r="M2862" i="2"/>
  <c r="N2862" i="2" s="1"/>
  <c r="M2861" i="2"/>
  <c r="N2861" i="2" s="1"/>
  <c r="M2860" i="2"/>
  <c r="N2860" i="2" s="1"/>
  <c r="M2859" i="2"/>
  <c r="N2859" i="2" s="1"/>
  <c r="M2858" i="2"/>
  <c r="N2858" i="2" s="1"/>
  <c r="M2857" i="2"/>
  <c r="N2857" i="2" s="1"/>
  <c r="M2856" i="2"/>
  <c r="N2856" i="2" s="1"/>
  <c r="M2855" i="2"/>
  <c r="N2855" i="2" s="1"/>
  <c r="M2854" i="2"/>
  <c r="N2854" i="2" s="1"/>
  <c r="M2853" i="2"/>
  <c r="N2853" i="2" s="1"/>
  <c r="M2852" i="2"/>
  <c r="N2852" i="2" s="1"/>
  <c r="M2851" i="2"/>
  <c r="N2851" i="2" s="1"/>
  <c r="M2850" i="2"/>
  <c r="N2850" i="2" s="1"/>
  <c r="M2849" i="2"/>
  <c r="N2849" i="2" s="1"/>
  <c r="M2848" i="2"/>
  <c r="N2848" i="2" s="1"/>
  <c r="M2847" i="2"/>
  <c r="N2847" i="2" s="1"/>
  <c r="M2846" i="2"/>
  <c r="N2846" i="2" s="1"/>
  <c r="M2845" i="2"/>
  <c r="N2845" i="2" s="1"/>
  <c r="M2844" i="2"/>
  <c r="N2844" i="2" s="1"/>
  <c r="M2843" i="2"/>
  <c r="N2843" i="2" s="1"/>
  <c r="M2842" i="2"/>
  <c r="N2842" i="2" s="1"/>
  <c r="M2841" i="2"/>
  <c r="N2841" i="2" s="1"/>
  <c r="M2840" i="2"/>
  <c r="N2840" i="2" s="1"/>
  <c r="M2839" i="2"/>
  <c r="N2839" i="2" s="1"/>
  <c r="M2838" i="2"/>
  <c r="N2838" i="2" s="1"/>
  <c r="M2837" i="2"/>
  <c r="N2837" i="2" s="1"/>
  <c r="M2836" i="2"/>
  <c r="N2836" i="2" s="1"/>
  <c r="M2835" i="2"/>
  <c r="N2835" i="2" s="1"/>
  <c r="M2834" i="2"/>
  <c r="N2834" i="2" s="1"/>
  <c r="M2833" i="2"/>
  <c r="N2833" i="2" s="1"/>
  <c r="M2832" i="2"/>
  <c r="N2832" i="2" s="1"/>
  <c r="M2831" i="2"/>
  <c r="N2831" i="2" s="1"/>
  <c r="M2830" i="2"/>
  <c r="N2830" i="2" s="1"/>
  <c r="M2829" i="2"/>
  <c r="N2829" i="2" s="1"/>
  <c r="M2828" i="2"/>
  <c r="N2828" i="2" s="1"/>
  <c r="M2827" i="2"/>
  <c r="N2827" i="2" s="1"/>
  <c r="M2826" i="2"/>
  <c r="N2826" i="2" s="1"/>
  <c r="M2825" i="2"/>
  <c r="N2825" i="2" s="1"/>
  <c r="M2824" i="2"/>
  <c r="N2824" i="2" s="1"/>
  <c r="M2823" i="2"/>
  <c r="N2823" i="2" s="1"/>
  <c r="M2822" i="2"/>
  <c r="N2822" i="2" s="1"/>
  <c r="M2821" i="2"/>
  <c r="N2821" i="2" s="1"/>
  <c r="M2820" i="2"/>
  <c r="N2820" i="2" s="1"/>
  <c r="M2819" i="2"/>
  <c r="N2819" i="2" s="1"/>
  <c r="M2818" i="2"/>
  <c r="N2818" i="2" s="1"/>
  <c r="M2817" i="2"/>
  <c r="N2817" i="2" s="1"/>
  <c r="M2816" i="2"/>
  <c r="N2816" i="2" s="1"/>
  <c r="M2815" i="2"/>
  <c r="N2815" i="2" s="1"/>
  <c r="M2814" i="2"/>
  <c r="N2814" i="2" s="1"/>
  <c r="M2813" i="2"/>
  <c r="N2813" i="2" s="1"/>
  <c r="M2812" i="2"/>
  <c r="N2812" i="2" s="1"/>
  <c r="M2811" i="2"/>
  <c r="N2811" i="2" s="1"/>
  <c r="M2810" i="2"/>
  <c r="N2810" i="2" s="1"/>
  <c r="M2809" i="2"/>
  <c r="N2809" i="2" s="1"/>
  <c r="M2808" i="2"/>
  <c r="N2808" i="2" s="1"/>
  <c r="M2807" i="2"/>
  <c r="N2807" i="2" s="1"/>
  <c r="M2806" i="2"/>
  <c r="N2806" i="2" s="1"/>
  <c r="M2805" i="2"/>
  <c r="N2805" i="2" s="1"/>
  <c r="M2804" i="2"/>
  <c r="N2804" i="2" s="1"/>
  <c r="M2803" i="2"/>
  <c r="N2803" i="2" s="1"/>
  <c r="M2802" i="2"/>
  <c r="N2802" i="2" s="1"/>
  <c r="M2801" i="2"/>
  <c r="N2801" i="2" s="1"/>
  <c r="M2800" i="2"/>
  <c r="N2800" i="2" s="1"/>
  <c r="M2799" i="2"/>
  <c r="N2799" i="2" s="1"/>
  <c r="M2798" i="2"/>
  <c r="N2798" i="2" s="1"/>
  <c r="M2797" i="2"/>
  <c r="N2797" i="2" s="1"/>
  <c r="M2796" i="2"/>
  <c r="N2796" i="2" s="1"/>
  <c r="M2795" i="2"/>
  <c r="N2795" i="2" s="1"/>
  <c r="M2794" i="2"/>
  <c r="N2794" i="2" s="1"/>
  <c r="M2793" i="2"/>
  <c r="N2793" i="2" s="1"/>
  <c r="M2792" i="2"/>
  <c r="N2792" i="2" s="1"/>
  <c r="M2791" i="2"/>
  <c r="N2791" i="2" s="1"/>
  <c r="M2790" i="2"/>
  <c r="N2790" i="2" s="1"/>
  <c r="M2789" i="2"/>
  <c r="N2789" i="2" s="1"/>
  <c r="M2788" i="2"/>
  <c r="N2788" i="2" s="1"/>
  <c r="M2787" i="2"/>
  <c r="N2787" i="2" s="1"/>
  <c r="M2786" i="2"/>
  <c r="N2786" i="2" s="1"/>
  <c r="M2785" i="2"/>
  <c r="N2785" i="2" s="1"/>
  <c r="M2784" i="2"/>
  <c r="N2784" i="2" s="1"/>
  <c r="M2783" i="2"/>
  <c r="N2783" i="2" s="1"/>
  <c r="M2782" i="2"/>
  <c r="N2782" i="2" s="1"/>
  <c r="M2781" i="2"/>
  <c r="N2781" i="2" s="1"/>
  <c r="M2780" i="2"/>
  <c r="N2780" i="2" s="1"/>
  <c r="M2779" i="2"/>
  <c r="N2779" i="2" s="1"/>
  <c r="M2778" i="2"/>
  <c r="N2778" i="2" s="1"/>
  <c r="M2777" i="2"/>
  <c r="N2777" i="2" s="1"/>
  <c r="M2776" i="2"/>
  <c r="N2776" i="2" s="1"/>
  <c r="M2775" i="2"/>
  <c r="N2775" i="2" s="1"/>
  <c r="M2774" i="2"/>
  <c r="N2774" i="2" s="1"/>
  <c r="M2773" i="2"/>
  <c r="N2773" i="2" s="1"/>
  <c r="M2772" i="2"/>
  <c r="N2772" i="2" s="1"/>
  <c r="M2771" i="2"/>
  <c r="N2771" i="2" s="1"/>
  <c r="M2770" i="2"/>
  <c r="N2770" i="2" s="1"/>
  <c r="M2769" i="2"/>
  <c r="N2769" i="2" s="1"/>
  <c r="M2768" i="2"/>
  <c r="N2768" i="2" s="1"/>
  <c r="M2767" i="2"/>
  <c r="N2767" i="2" s="1"/>
  <c r="M2766" i="2"/>
  <c r="N2766" i="2" s="1"/>
  <c r="M2765" i="2"/>
  <c r="N2765" i="2" s="1"/>
  <c r="M2764" i="2"/>
  <c r="N2764" i="2" s="1"/>
  <c r="M2763" i="2"/>
  <c r="N2763" i="2" s="1"/>
  <c r="M2762" i="2"/>
  <c r="N2762" i="2" s="1"/>
  <c r="M2761" i="2"/>
  <c r="N2761" i="2" s="1"/>
  <c r="M2760" i="2"/>
  <c r="N2760" i="2" s="1"/>
  <c r="M2759" i="2"/>
  <c r="N2759" i="2" s="1"/>
  <c r="M2758" i="2"/>
  <c r="N2758" i="2" s="1"/>
  <c r="M2757" i="2"/>
  <c r="N2757" i="2" s="1"/>
  <c r="M2756" i="2"/>
  <c r="N2756" i="2" s="1"/>
  <c r="M2755" i="2"/>
  <c r="N2755" i="2" s="1"/>
  <c r="M2754" i="2"/>
  <c r="N2754" i="2" s="1"/>
  <c r="M2753" i="2"/>
  <c r="N2753" i="2" s="1"/>
  <c r="M2752" i="2"/>
  <c r="N2752" i="2" s="1"/>
  <c r="M2751" i="2"/>
  <c r="N2751" i="2" s="1"/>
  <c r="M2750" i="2"/>
  <c r="N2750" i="2" s="1"/>
  <c r="M2749" i="2"/>
  <c r="N2749" i="2" s="1"/>
  <c r="M2748" i="2"/>
  <c r="N2748" i="2" s="1"/>
  <c r="M2747" i="2"/>
  <c r="N2747" i="2" s="1"/>
  <c r="M2746" i="2"/>
  <c r="N2746" i="2" s="1"/>
  <c r="M2745" i="2"/>
  <c r="N2745" i="2" s="1"/>
  <c r="M2744" i="2"/>
  <c r="N2744" i="2" s="1"/>
  <c r="M2743" i="2"/>
  <c r="N2743" i="2" s="1"/>
  <c r="M2742" i="2"/>
  <c r="N2742" i="2" s="1"/>
  <c r="M2741" i="2"/>
  <c r="N2741" i="2" s="1"/>
  <c r="M2740" i="2"/>
  <c r="N2740" i="2" s="1"/>
  <c r="M2739" i="2"/>
  <c r="N2739" i="2" s="1"/>
  <c r="M2738" i="2"/>
  <c r="N2738" i="2" s="1"/>
  <c r="M2737" i="2"/>
  <c r="N2737" i="2" s="1"/>
  <c r="M2736" i="2"/>
  <c r="N2736" i="2" s="1"/>
  <c r="M2735" i="2"/>
  <c r="N2735" i="2" s="1"/>
  <c r="M2734" i="2"/>
  <c r="N2734" i="2" s="1"/>
  <c r="M2733" i="2"/>
  <c r="N2733" i="2" s="1"/>
  <c r="M2732" i="2"/>
  <c r="N2732" i="2" s="1"/>
  <c r="M2731" i="2"/>
  <c r="N2731" i="2" s="1"/>
  <c r="M2730" i="2"/>
  <c r="N2730" i="2" s="1"/>
  <c r="M2729" i="2"/>
  <c r="N2729" i="2" s="1"/>
  <c r="M2728" i="2"/>
  <c r="N2728" i="2" s="1"/>
  <c r="M2727" i="2"/>
  <c r="N2727" i="2" s="1"/>
  <c r="M2726" i="2"/>
  <c r="N2726" i="2" s="1"/>
  <c r="M2725" i="2"/>
  <c r="N2725" i="2" s="1"/>
  <c r="M2724" i="2"/>
  <c r="N2724" i="2" s="1"/>
  <c r="M2723" i="2"/>
  <c r="N2723" i="2" s="1"/>
  <c r="M2722" i="2"/>
  <c r="N2722" i="2" s="1"/>
  <c r="M2721" i="2"/>
  <c r="N2721" i="2" s="1"/>
  <c r="M2720" i="2"/>
  <c r="N2720" i="2" s="1"/>
  <c r="M2719" i="2"/>
  <c r="N2719" i="2" s="1"/>
  <c r="M2718" i="2"/>
  <c r="N2718" i="2" s="1"/>
  <c r="M2717" i="2"/>
  <c r="N2717" i="2" s="1"/>
  <c r="M2716" i="2"/>
  <c r="N2716" i="2" s="1"/>
  <c r="M2715" i="2"/>
  <c r="N2715" i="2" s="1"/>
  <c r="M2714" i="2"/>
  <c r="N2714" i="2" s="1"/>
  <c r="M2713" i="2"/>
  <c r="N2713" i="2" s="1"/>
  <c r="M2712" i="2"/>
  <c r="N2712" i="2" s="1"/>
  <c r="M2711" i="2"/>
  <c r="N2711" i="2" s="1"/>
  <c r="M2710" i="2"/>
  <c r="N2710" i="2" s="1"/>
  <c r="M2709" i="2"/>
  <c r="N2709" i="2" s="1"/>
  <c r="M2708" i="2"/>
  <c r="N2708" i="2" s="1"/>
  <c r="M2707" i="2"/>
  <c r="N2707" i="2" s="1"/>
  <c r="M2706" i="2"/>
  <c r="N2706" i="2" s="1"/>
  <c r="M2705" i="2"/>
  <c r="N2705" i="2" s="1"/>
  <c r="M2704" i="2"/>
  <c r="N2704" i="2" s="1"/>
  <c r="M2703" i="2"/>
  <c r="N2703" i="2" s="1"/>
  <c r="M2702" i="2"/>
  <c r="N2702" i="2" s="1"/>
  <c r="M2701" i="2"/>
  <c r="N2701" i="2" s="1"/>
  <c r="M2700" i="2"/>
  <c r="N2700" i="2" s="1"/>
  <c r="M2699" i="2"/>
  <c r="N2699" i="2" s="1"/>
  <c r="M2698" i="2"/>
  <c r="N2698" i="2" s="1"/>
  <c r="M2697" i="2"/>
  <c r="N2697" i="2" s="1"/>
  <c r="M2696" i="2"/>
  <c r="N2696" i="2" s="1"/>
  <c r="M2695" i="2"/>
  <c r="N2695" i="2" s="1"/>
  <c r="M2694" i="2"/>
  <c r="N2694" i="2" s="1"/>
  <c r="M2693" i="2"/>
  <c r="N2693" i="2" s="1"/>
  <c r="M2692" i="2"/>
  <c r="N2692" i="2" s="1"/>
  <c r="M2691" i="2"/>
  <c r="N2691" i="2" s="1"/>
  <c r="M2690" i="2"/>
  <c r="N2690" i="2" s="1"/>
  <c r="M2689" i="2"/>
  <c r="N2689" i="2" s="1"/>
  <c r="M2688" i="2"/>
  <c r="N2688" i="2" s="1"/>
  <c r="M2687" i="2"/>
  <c r="N2687" i="2" s="1"/>
  <c r="M2686" i="2"/>
  <c r="N2686" i="2" s="1"/>
  <c r="M2685" i="2"/>
  <c r="N2685" i="2" s="1"/>
  <c r="M2684" i="2"/>
  <c r="N2684" i="2" s="1"/>
  <c r="M2683" i="2"/>
  <c r="N2683" i="2" s="1"/>
  <c r="M2682" i="2"/>
  <c r="N2682" i="2" s="1"/>
  <c r="M2681" i="2"/>
  <c r="N2681" i="2" s="1"/>
  <c r="M2680" i="2"/>
  <c r="N2680" i="2" s="1"/>
  <c r="M2679" i="2"/>
  <c r="N2679" i="2" s="1"/>
  <c r="M2678" i="2"/>
  <c r="N2678" i="2" s="1"/>
  <c r="M2677" i="2"/>
  <c r="N2677" i="2" s="1"/>
  <c r="M2676" i="2"/>
  <c r="N2676" i="2" s="1"/>
  <c r="M2675" i="2"/>
  <c r="N2675" i="2" s="1"/>
  <c r="M2674" i="2"/>
  <c r="N2674" i="2" s="1"/>
  <c r="M2673" i="2"/>
  <c r="N2673" i="2" s="1"/>
  <c r="M2672" i="2"/>
  <c r="N2672" i="2" s="1"/>
  <c r="M2671" i="2"/>
  <c r="N2671" i="2" s="1"/>
  <c r="M2670" i="2"/>
  <c r="N2670" i="2" s="1"/>
  <c r="M2669" i="2"/>
  <c r="N2669" i="2" s="1"/>
  <c r="M2668" i="2"/>
  <c r="N2668" i="2" s="1"/>
  <c r="M2667" i="2"/>
  <c r="N2667" i="2" s="1"/>
  <c r="M2666" i="2"/>
  <c r="N2666" i="2" s="1"/>
  <c r="M2665" i="2"/>
  <c r="N2665" i="2" s="1"/>
  <c r="M2664" i="2"/>
  <c r="N2664" i="2" s="1"/>
  <c r="M2663" i="2"/>
  <c r="N2663" i="2" s="1"/>
  <c r="M2662" i="2"/>
  <c r="N2662" i="2" s="1"/>
  <c r="M2661" i="2"/>
  <c r="N2661" i="2" s="1"/>
  <c r="M2660" i="2"/>
  <c r="N2660" i="2" s="1"/>
  <c r="M2659" i="2"/>
  <c r="N2659" i="2" s="1"/>
  <c r="M2658" i="2"/>
  <c r="N2658" i="2" s="1"/>
  <c r="M2657" i="2"/>
  <c r="N2657" i="2" s="1"/>
  <c r="M2656" i="2"/>
  <c r="N2656" i="2" s="1"/>
  <c r="M2655" i="2"/>
  <c r="N2655" i="2" s="1"/>
  <c r="M2654" i="2"/>
  <c r="N2654" i="2" s="1"/>
  <c r="M2653" i="2"/>
  <c r="N2653" i="2" s="1"/>
  <c r="M2652" i="2"/>
  <c r="N2652" i="2" s="1"/>
  <c r="M2651" i="2"/>
  <c r="N2651" i="2" s="1"/>
  <c r="M2650" i="2"/>
  <c r="N2650" i="2" s="1"/>
  <c r="M2649" i="2"/>
  <c r="N2649" i="2" s="1"/>
  <c r="M2648" i="2"/>
  <c r="N2648" i="2" s="1"/>
  <c r="M2647" i="2"/>
  <c r="N2647" i="2" s="1"/>
  <c r="M2646" i="2"/>
  <c r="N2646" i="2" s="1"/>
  <c r="M2645" i="2"/>
  <c r="N2645" i="2" s="1"/>
  <c r="M2644" i="2"/>
  <c r="N2644" i="2" s="1"/>
  <c r="M2643" i="2"/>
  <c r="N2643" i="2" s="1"/>
  <c r="M2642" i="2"/>
  <c r="N2642" i="2" s="1"/>
  <c r="M2641" i="2"/>
  <c r="N2641" i="2" s="1"/>
  <c r="M2640" i="2"/>
  <c r="N2640" i="2" s="1"/>
  <c r="M2639" i="2"/>
  <c r="N2639" i="2" s="1"/>
  <c r="M2638" i="2"/>
  <c r="N2638" i="2" s="1"/>
  <c r="M2637" i="2"/>
  <c r="N2637" i="2" s="1"/>
  <c r="M2636" i="2"/>
  <c r="N2636" i="2" s="1"/>
  <c r="M2635" i="2"/>
  <c r="N2635" i="2" s="1"/>
  <c r="M2634" i="2"/>
  <c r="N2634" i="2" s="1"/>
  <c r="M2633" i="2"/>
  <c r="N2633" i="2" s="1"/>
  <c r="M2632" i="2"/>
  <c r="N2632" i="2" s="1"/>
  <c r="M2631" i="2"/>
  <c r="N2631" i="2" s="1"/>
  <c r="M2630" i="2"/>
  <c r="N2630" i="2" s="1"/>
  <c r="M2629" i="2"/>
  <c r="N2629" i="2" s="1"/>
  <c r="M2628" i="2"/>
  <c r="N2628" i="2" s="1"/>
  <c r="M2627" i="2"/>
  <c r="N2627" i="2" s="1"/>
  <c r="M2626" i="2"/>
  <c r="N2626" i="2" s="1"/>
  <c r="M2625" i="2"/>
  <c r="N2625" i="2" s="1"/>
  <c r="M2624" i="2"/>
  <c r="N2624" i="2" s="1"/>
  <c r="M2623" i="2"/>
  <c r="N2623" i="2" s="1"/>
  <c r="M2622" i="2"/>
  <c r="N2622" i="2" s="1"/>
  <c r="M2621" i="2"/>
  <c r="N2621" i="2" s="1"/>
  <c r="M2620" i="2"/>
  <c r="N2620" i="2" s="1"/>
  <c r="M2619" i="2"/>
  <c r="N2619" i="2" s="1"/>
  <c r="M2618" i="2"/>
  <c r="N2618" i="2" s="1"/>
  <c r="M2617" i="2"/>
  <c r="N2617" i="2" s="1"/>
  <c r="M2616" i="2"/>
  <c r="N2616" i="2" s="1"/>
  <c r="M2615" i="2"/>
  <c r="N2615" i="2" s="1"/>
  <c r="M2614" i="2"/>
  <c r="N2614" i="2" s="1"/>
  <c r="M2613" i="2"/>
  <c r="N2613" i="2" s="1"/>
  <c r="M2612" i="2"/>
  <c r="N2612" i="2" s="1"/>
  <c r="M2611" i="2"/>
  <c r="N2611" i="2" s="1"/>
  <c r="M2610" i="2"/>
  <c r="N2610" i="2" s="1"/>
  <c r="M2609" i="2"/>
  <c r="N2609" i="2" s="1"/>
  <c r="M2608" i="2"/>
  <c r="N2608" i="2" s="1"/>
  <c r="M2607" i="2"/>
  <c r="N2607" i="2" s="1"/>
  <c r="M2606" i="2"/>
  <c r="N2606" i="2" s="1"/>
  <c r="M2605" i="2"/>
  <c r="N2605" i="2" s="1"/>
  <c r="M2604" i="2"/>
  <c r="N2604" i="2" s="1"/>
  <c r="M2603" i="2"/>
  <c r="N2603" i="2" s="1"/>
  <c r="M2602" i="2"/>
  <c r="N2602" i="2" s="1"/>
  <c r="M2601" i="2"/>
  <c r="N2601" i="2" s="1"/>
  <c r="M2600" i="2"/>
  <c r="N2600" i="2" s="1"/>
  <c r="M2599" i="2"/>
  <c r="N2599" i="2" s="1"/>
  <c r="M2598" i="2"/>
  <c r="N2598" i="2" s="1"/>
  <c r="M2597" i="2"/>
  <c r="N2597" i="2" s="1"/>
  <c r="M2596" i="2"/>
  <c r="N2596" i="2" s="1"/>
  <c r="M2595" i="2"/>
  <c r="N2595" i="2" s="1"/>
  <c r="M2594" i="2"/>
  <c r="N2594" i="2" s="1"/>
  <c r="M2593" i="2"/>
  <c r="N2593" i="2" s="1"/>
  <c r="M2592" i="2"/>
  <c r="N2592" i="2" s="1"/>
  <c r="M2591" i="2"/>
  <c r="N2591" i="2" s="1"/>
  <c r="M2590" i="2"/>
  <c r="N2590" i="2" s="1"/>
  <c r="M2589" i="2"/>
  <c r="N2589" i="2" s="1"/>
  <c r="M2588" i="2"/>
  <c r="N2588" i="2" s="1"/>
  <c r="M2587" i="2"/>
  <c r="N2587" i="2" s="1"/>
  <c r="M2586" i="2"/>
  <c r="N2586" i="2" s="1"/>
  <c r="M2585" i="2"/>
  <c r="N2585" i="2" s="1"/>
  <c r="M2584" i="2"/>
  <c r="N2584" i="2" s="1"/>
  <c r="M2583" i="2"/>
  <c r="N2583" i="2" s="1"/>
  <c r="M2582" i="2"/>
  <c r="N2582" i="2" s="1"/>
  <c r="M2581" i="2"/>
  <c r="N2581" i="2" s="1"/>
  <c r="M2580" i="2"/>
  <c r="N2580" i="2" s="1"/>
  <c r="M2579" i="2"/>
  <c r="N2579" i="2" s="1"/>
  <c r="M2578" i="2"/>
  <c r="N2578" i="2" s="1"/>
  <c r="M2577" i="2"/>
  <c r="N2577" i="2" s="1"/>
  <c r="M2576" i="2"/>
  <c r="N2576" i="2" s="1"/>
  <c r="M2575" i="2"/>
  <c r="N2575" i="2" s="1"/>
  <c r="M2574" i="2"/>
  <c r="N2574" i="2" s="1"/>
  <c r="M2573" i="2"/>
  <c r="N2573" i="2" s="1"/>
  <c r="M2572" i="2"/>
  <c r="N2572" i="2" s="1"/>
  <c r="M2571" i="2"/>
  <c r="N2571" i="2" s="1"/>
  <c r="M2570" i="2"/>
  <c r="N2570" i="2" s="1"/>
  <c r="M2569" i="2"/>
  <c r="N2569" i="2" s="1"/>
  <c r="M2568" i="2"/>
  <c r="N2568" i="2" s="1"/>
  <c r="M2567" i="2"/>
  <c r="N2567" i="2" s="1"/>
  <c r="M2566" i="2"/>
  <c r="N2566" i="2" s="1"/>
  <c r="M2565" i="2"/>
  <c r="N2565" i="2" s="1"/>
  <c r="M2564" i="2"/>
  <c r="N2564" i="2" s="1"/>
  <c r="M2563" i="2"/>
  <c r="N2563" i="2" s="1"/>
  <c r="M2562" i="2"/>
  <c r="N2562" i="2" s="1"/>
  <c r="M2561" i="2"/>
  <c r="N2561" i="2" s="1"/>
  <c r="M2560" i="2"/>
  <c r="N2560" i="2" s="1"/>
  <c r="M2559" i="2"/>
  <c r="N2559" i="2" s="1"/>
  <c r="M2558" i="2"/>
  <c r="N2558" i="2" s="1"/>
  <c r="M2557" i="2"/>
  <c r="N2557" i="2" s="1"/>
  <c r="M2556" i="2"/>
  <c r="N2556" i="2" s="1"/>
  <c r="M2555" i="2"/>
  <c r="N2555" i="2" s="1"/>
  <c r="M2554" i="2"/>
  <c r="N2554" i="2" s="1"/>
  <c r="M2553" i="2"/>
  <c r="N2553" i="2" s="1"/>
  <c r="M2552" i="2"/>
  <c r="N2552" i="2" s="1"/>
  <c r="M2551" i="2"/>
  <c r="N2551" i="2" s="1"/>
  <c r="M2550" i="2"/>
  <c r="N2550" i="2" s="1"/>
  <c r="M2549" i="2"/>
  <c r="N2549" i="2" s="1"/>
  <c r="M2548" i="2"/>
  <c r="N2548" i="2" s="1"/>
  <c r="M2547" i="2"/>
  <c r="N2547" i="2" s="1"/>
  <c r="M2546" i="2"/>
  <c r="N2546" i="2" s="1"/>
  <c r="M2545" i="2"/>
  <c r="N2545" i="2" s="1"/>
  <c r="M2544" i="2"/>
  <c r="N2544" i="2" s="1"/>
  <c r="M2543" i="2"/>
  <c r="N2543" i="2" s="1"/>
  <c r="M2542" i="2"/>
  <c r="N2542" i="2" s="1"/>
  <c r="M2541" i="2"/>
  <c r="N2541" i="2" s="1"/>
  <c r="M2540" i="2"/>
  <c r="N2540" i="2" s="1"/>
  <c r="M2539" i="2"/>
  <c r="N2539" i="2" s="1"/>
  <c r="M2538" i="2"/>
  <c r="N2538" i="2" s="1"/>
  <c r="M2537" i="2"/>
  <c r="N2537" i="2" s="1"/>
  <c r="M2536" i="2"/>
  <c r="N2536" i="2" s="1"/>
  <c r="M2535" i="2"/>
  <c r="N2535" i="2" s="1"/>
  <c r="M2534" i="2"/>
  <c r="N2534" i="2" s="1"/>
  <c r="M2533" i="2"/>
  <c r="N2533" i="2" s="1"/>
  <c r="M2532" i="2"/>
  <c r="N2532" i="2" s="1"/>
  <c r="M2531" i="2"/>
  <c r="N2531" i="2" s="1"/>
  <c r="M2530" i="2"/>
  <c r="N2530" i="2" s="1"/>
  <c r="M2529" i="2"/>
  <c r="N2529" i="2" s="1"/>
  <c r="M2528" i="2"/>
  <c r="N2528" i="2" s="1"/>
  <c r="M2527" i="2"/>
  <c r="N2527" i="2" s="1"/>
  <c r="M2526" i="2"/>
  <c r="N2526" i="2" s="1"/>
  <c r="M2525" i="2"/>
  <c r="N2525" i="2" s="1"/>
  <c r="M2524" i="2"/>
  <c r="N2524" i="2" s="1"/>
  <c r="M2523" i="2"/>
  <c r="N2523" i="2" s="1"/>
  <c r="M2522" i="2"/>
  <c r="N2522" i="2" s="1"/>
  <c r="M2521" i="2"/>
  <c r="N2521" i="2" s="1"/>
  <c r="M2520" i="2"/>
  <c r="N2520" i="2" s="1"/>
  <c r="M2519" i="2"/>
  <c r="N2519" i="2" s="1"/>
  <c r="M2518" i="2"/>
  <c r="N2518" i="2" s="1"/>
  <c r="M2517" i="2"/>
  <c r="N2517" i="2" s="1"/>
  <c r="M2516" i="2"/>
  <c r="N2516" i="2" s="1"/>
  <c r="M2515" i="2"/>
  <c r="N2515" i="2" s="1"/>
  <c r="M2514" i="2"/>
  <c r="N2514" i="2" s="1"/>
  <c r="M2513" i="2"/>
  <c r="N2513" i="2" s="1"/>
  <c r="M2512" i="2"/>
  <c r="N2512" i="2" s="1"/>
  <c r="M2511" i="2"/>
  <c r="N2511" i="2" s="1"/>
  <c r="M2510" i="2"/>
  <c r="N2510" i="2" s="1"/>
  <c r="M2509" i="2"/>
  <c r="N2509" i="2" s="1"/>
  <c r="M2508" i="2"/>
  <c r="N2508" i="2" s="1"/>
  <c r="M2507" i="2"/>
  <c r="N2507" i="2" s="1"/>
  <c r="M2506" i="2"/>
  <c r="N2506" i="2" s="1"/>
  <c r="M2505" i="2"/>
  <c r="N2505" i="2" s="1"/>
  <c r="M2504" i="2"/>
  <c r="N2504" i="2" s="1"/>
  <c r="M2503" i="2"/>
  <c r="N2503" i="2" s="1"/>
  <c r="M2502" i="2"/>
  <c r="N2502" i="2" s="1"/>
  <c r="M2501" i="2"/>
  <c r="N2501" i="2" s="1"/>
  <c r="M2500" i="2"/>
  <c r="N2500" i="2" s="1"/>
  <c r="M2499" i="2"/>
  <c r="N2499" i="2" s="1"/>
  <c r="M2498" i="2"/>
  <c r="N2498" i="2" s="1"/>
  <c r="M2497" i="2"/>
  <c r="N2497" i="2" s="1"/>
  <c r="M2496" i="2"/>
  <c r="N2496" i="2" s="1"/>
  <c r="M2495" i="2"/>
  <c r="N2495" i="2" s="1"/>
  <c r="M2494" i="2"/>
  <c r="N2494" i="2" s="1"/>
  <c r="M2493" i="2"/>
  <c r="N2493" i="2" s="1"/>
  <c r="M2492" i="2"/>
  <c r="N2492" i="2" s="1"/>
  <c r="M2491" i="2"/>
  <c r="N2491" i="2" s="1"/>
  <c r="M2490" i="2"/>
  <c r="N2490" i="2" s="1"/>
  <c r="M2489" i="2"/>
  <c r="N2489" i="2" s="1"/>
  <c r="M2488" i="2"/>
  <c r="N2488" i="2" s="1"/>
  <c r="M2487" i="2"/>
  <c r="N2487" i="2" s="1"/>
  <c r="M2486" i="2"/>
  <c r="N2486" i="2" s="1"/>
  <c r="M2485" i="2"/>
  <c r="N2485" i="2" s="1"/>
  <c r="M2484" i="2"/>
  <c r="N2484" i="2" s="1"/>
  <c r="M2483" i="2"/>
  <c r="N2483" i="2" s="1"/>
  <c r="M2482" i="2"/>
  <c r="N2482" i="2" s="1"/>
  <c r="M2481" i="2"/>
  <c r="N2481" i="2" s="1"/>
  <c r="M2480" i="2"/>
  <c r="N2480" i="2" s="1"/>
  <c r="M2479" i="2"/>
  <c r="N2479" i="2" s="1"/>
  <c r="M2478" i="2"/>
  <c r="N2478" i="2" s="1"/>
  <c r="M2477" i="2"/>
  <c r="N2477" i="2" s="1"/>
  <c r="M2476" i="2"/>
  <c r="N2476" i="2" s="1"/>
  <c r="M2475" i="2"/>
  <c r="N2475" i="2" s="1"/>
  <c r="M2474" i="2"/>
  <c r="N2474" i="2" s="1"/>
  <c r="M2473" i="2"/>
  <c r="N2473" i="2" s="1"/>
  <c r="M2472" i="2"/>
  <c r="N2472" i="2" s="1"/>
  <c r="M2471" i="2"/>
  <c r="N2471" i="2" s="1"/>
  <c r="M2470" i="2"/>
  <c r="N2470" i="2" s="1"/>
  <c r="M2469" i="2"/>
  <c r="N2469" i="2" s="1"/>
  <c r="M2468" i="2"/>
  <c r="N2468" i="2" s="1"/>
  <c r="M2467" i="2"/>
  <c r="N2467" i="2" s="1"/>
  <c r="M2466" i="2"/>
  <c r="N2466" i="2" s="1"/>
  <c r="M2465" i="2"/>
  <c r="N2465" i="2" s="1"/>
  <c r="M2464" i="2"/>
  <c r="N2464" i="2" s="1"/>
  <c r="M2463" i="2"/>
  <c r="N2463" i="2" s="1"/>
  <c r="M2462" i="2"/>
  <c r="N2462" i="2" s="1"/>
  <c r="M2461" i="2"/>
  <c r="N2461" i="2" s="1"/>
  <c r="M2460" i="2"/>
  <c r="N2460" i="2" s="1"/>
  <c r="M2459" i="2"/>
  <c r="N2459" i="2" s="1"/>
  <c r="M2458" i="2"/>
  <c r="N2458" i="2" s="1"/>
  <c r="M2457" i="2"/>
  <c r="N2457" i="2" s="1"/>
  <c r="M2456" i="2"/>
  <c r="N2456" i="2" s="1"/>
  <c r="M2455" i="2"/>
  <c r="N2455" i="2" s="1"/>
  <c r="M2454" i="2"/>
  <c r="N2454" i="2" s="1"/>
  <c r="M2453" i="2"/>
  <c r="N2453" i="2" s="1"/>
  <c r="M2452" i="2"/>
  <c r="N2452" i="2" s="1"/>
  <c r="M2451" i="2"/>
  <c r="N2451" i="2" s="1"/>
  <c r="M2450" i="2"/>
  <c r="N2450" i="2" s="1"/>
  <c r="M2449" i="2"/>
  <c r="N2449" i="2" s="1"/>
  <c r="M2448" i="2"/>
  <c r="N2448" i="2" s="1"/>
  <c r="M2447" i="2"/>
  <c r="N2447" i="2" s="1"/>
  <c r="M2446" i="2"/>
  <c r="N2446" i="2" s="1"/>
  <c r="M2445" i="2"/>
  <c r="N2445" i="2" s="1"/>
  <c r="M2444" i="2"/>
  <c r="N2444" i="2" s="1"/>
  <c r="M2443" i="2"/>
  <c r="N2443" i="2" s="1"/>
  <c r="M2442" i="2"/>
  <c r="N2442" i="2" s="1"/>
  <c r="M2441" i="2"/>
  <c r="N2441" i="2" s="1"/>
  <c r="M2440" i="2"/>
  <c r="N2440" i="2" s="1"/>
  <c r="M2439" i="2"/>
  <c r="N2439" i="2" s="1"/>
  <c r="M2438" i="2"/>
  <c r="N2438" i="2" s="1"/>
  <c r="M2437" i="2"/>
  <c r="N2437" i="2" s="1"/>
  <c r="M2436" i="2"/>
  <c r="N2436" i="2" s="1"/>
  <c r="M2435" i="2"/>
  <c r="N2435" i="2" s="1"/>
  <c r="M2434" i="2"/>
  <c r="N2434" i="2" s="1"/>
  <c r="M2433" i="2"/>
  <c r="N2433" i="2" s="1"/>
  <c r="M2432" i="2"/>
  <c r="N2432" i="2" s="1"/>
  <c r="M2431" i="2"/>
  <c r="N2431" i="2" s="1"/>
  <c r="M2430" i="2"/>
  <c r="N2430" i="2" s="1"/>
  <c r="M2429" i="2"/>
  <c r="N2429" i="2" s="1"/>
  <c r="M2428" i="2"/>
  <c r="N2428" i="2" s="1"/>
  <c r="M2427" i="2"/>
  <c r="N2427" i="2" s="1"/>
  <c r="M2426" i="2"/>
  <c r="N2426" i="2" s="1"/>
  <c r="M2425" i="2"/>
  <c r="N2425" i="2" s="1"/>
  <c r="M2424" i="2"/>
  <c r="N2424" i="2" s="1"/>
  <c r="M2423" i="2"/>
  <c r="N2423" i="2" s="1"/>
  <c r="M2422" i="2"/>
  <c r="N2422" i="2" s="1"/>
  <c r="M2421" i="2"/>
  <c r="N2421" i="2" s="1"/>
  <c r="M2420" i="2"/>
  <c r="N2420" i="2" s="1"/>
  <c r="M2419" i="2"/>
  <c r="N2419" i="2" s="1"/>
  <c r="M2418" i="2"/>
  <c r="N2418" i="2" s="1"/>
  <c r="M2417" i="2"/>
  <c r="N2417" i="2" s="1"/>
  <c r="M2416" i="2"/>
  <c r="N2416" i="2" s="1"/>
  <c r="M2415" i="2"/>
  <c r="N2415" i="2" s="1"/>
  <c r="M2414" i="2"/>
  <c r="N2414" i="2" s="1"/>
  <c r="M2413" i="2"/>
  <c r="N2413" i="2" s="1"/>
  <c r="M2412" i="2"/>
  <c r="N2412" i="2" s="1"/>
  <c r="M2411" i="2"/>
  <c r="N2411" i="2" s="1"/>
  <c r="M2410" i="2"/>
  <c r="N2410" i="2" s="1"/>
  <c r="M2409" i="2"/>
  <c r="N2409" i="2" s="1"/>
  <c r="M2408" i="2"/>
  <c r="N2408" i="2" s="1"/>
  <c r="M2407" i="2"/>
  <c r="N2407" i="2" s="1"/>
  <c r="M2406" i="2"/>
  <c r="N2406" i="2" s="1"/>
  <c r="M2405" i="2"/>
  <c r="N2405" i="2" s="1"/>
  <c r="M2404" i="2"/>
  <c r="N2404" i="2" s="1"/>
  <c r="M2403" i="2"/>
  <c r="N2403" i="2" s="1"/>
  <c r="M2402" i="2"/>
  <c r="N2402" i="2" s="1"/>
  <c r="M2401" i="2"/>
  <c r="N2401" i="2" s="1"/>
  <c r="M2400" i="2"/>
  <c r="N2400" i="2" s="1"/>
  <c r="M2399" i="2"/>
  <c r="N2399" i="2" s="1"/>
  <c r="M2398" i="2"/>
  <c r="N2398" i="2" s="1"/>
  <c r="M2397" i="2"/>
  <c r="N2397" i="2" s="1"/>
  <c r="M2396" i="2"/>
  <c r="N2396" i="2" s="1"/>
  <c r="M2395" i="2"/>
  <c r="N2395" i="2" s="1"/>
  <c r="M2394" i="2"/>
  <c r="N2394" i="2" s="1"/>
  <c r="M2393" i="2"/>
  <c r="N2393" i="2" s="1"/>
  <c r="M2392" i="2"/>
  <c r="N2392" i="2" s="1"/>
  <c r="M2391" i="2"/>
  <c r="N2391" i="2" s="1"/>
  <c r="M2390" i="2"/>
  <c r="N2390" i="2" s="1"/>
  <c r="M2389" i="2"/>
  <c r="N2389" i="2" s="1"/>
  <c r="M2388" i="2"/>
  <c r="N2388" i="2" s="1"/>
  <c r="M2387" i="2"/>
  <c r="N2387" i="2" s="1"/>
  <c r="M2386" i="2"/>
  <c r="N2386" i="2" s="1"/>
  <c r="M2385" i="2"/>
  <c r="N2385" i="2" s="1"/>
  <c r="M2384" i="2"/>
  <c r="N2384" i="2" s="1"/>
  <c r="M2383" i="2"/>
  <c r="N2383" i="2" s="1"/>
  <c r="M2382" i="2"/>
  <c r="N2382" i="2" s="1"/>
  <c r="M2381" i="2"/>
  <c r="N2381" i="2" s="1"/>
  <c r="M2380" i="2"/>
  <c r="N2380" i="2" s="1"/>
  <c r="M2379" i="2"/>
  <c r="N2379" i="2" s="1"/>
  <c r="M2378" i="2"/>
  <c r="N2378" i="2" s="1"/>
  <c r="M2377" i="2"/>
  <c r="N2377" i="2" s="1"/>
  <c r="M2376" i="2"/>
  <c r="N2376" i="2" s="1"/>
  <c r="M2375" i="2"/>
  <c r="N2375" i="2" s="1"/>
  <c r="M2374" i="2"/>
  <c r="N2374" i="2" s="1"/>
  <c r="M2373" i="2"/>
  <c r="N2373" i="2" s="1"/>
  <c r="M2372" i="2"/>
  <c r="N2372" i="2" s="1"/>
  <c r="M2371" i="2"/>
  <c r="N2371" i="2" s="1"/>
  <c r="M2370" i="2"/>
  <c r="N2370" i="2" s="1"/>
  <c r="M2369" i="2"/>
  <c r="N2369" i="2" s="1"/>
  <c r="M2368" i="2"/>
  <c r="N2368" i="2" s="1"/>
  <c r="M2367" i="2"/>
  <c r="N2367" i="2" s="1"/>
  <c r="M2366" i="2"/>
  <c r="N2366" i="2" s="1"/>
  <c r="M2365" i="2"/>
  <c r="N2365" i="2" s="1"/>
  <c r="M2364" i="2"/>
  <c r="N2364" i="2" s="1"/>
  <c r="M2363" i="2"/>
  <c r="N2363" i="2" s="1"/>
  <c r="M2362" i="2"/>
  <c r="N2362" i="2" s="1"/>
  <c r="M2361" i="2"/>
  <c r="N2361" i="2" s="1"/>
  <c r="M2360" i="2"/>
  <c r="N2360" i="2" s="1"/>
  <c r="M2359" i="2"/>
  <c r="N2359" i="2" s="1"/>
  <c r="M2358" i="2"/>
  <c r="N2358" i="2" s="1"/>
  <c r="M2357" i="2"/>
  <c r="N2357" i="2" s="1"/>
  <c r="M2356" i="2"/>
  <c r="N2356" i="2" s="1"/>
  <c r="M2355" i="2"/>
  <c r="N2355" i="2" s="1"/>
  <c r="M2354" i="2"/>
  <c r="N2354" i="2" s="1"/>
  <c r="M2353" i="2"/>
  <c r="N2353" i="2" s="1"/>
  <c r="M2352" i="2"/>
  <c r="N2352" i="2" s="1"/>
  <c r="M2351" i="2"/>
  <c r="N2351" i="2" s="1"/>
  <c r="M2350" i="2"/>
  <c r="N2350" i="2" s="1"/>
  <c r="M2349" i="2"/>
  <c r="N2349" i="2" s="1"/>
  <c r="M2348" i="2"/>
  <c r="N2348" i="2" s="1"/>
  <c r="M2347" i="2"/>
  <c r="N2347" i="2" s="1"/>
  <c r="M2346" i="2"/>
  <c r="N2346" i="2" s="1"/>
  <c r="M2345" i="2"/>
  <c r="N2345" i="2" s="1"/>
  <c r="M2344" i="2"/>
  <c r="N2344" i="2" s="1"/>
  <c r="M2343" i="2"/>
  <c r="N2343" i="2" s="1"/>
  <c r="M2342" i="2"/>
  <c r="N2342" i="2" s="1"/>
  <c r="M2341" i="2"/>
  <c r="N2341" i="2" s="1"/>
  <c r="M2340" i="2"/>
  <c r="N2340" i="2" s="1"/>
  <c r="M2339" i="2"/>
  <c r="N2339" i="2" s="1"/>
  <c r="M2338" i="2"/>
  <c r="N2338" i="2" s="1"/>
  <c r="M2337" i="2"/>
  <c r="N2337" i="2" s="1"/>
  <c r="M2336" i="2"/>
  <c r="N2336" i="2" s="1"/>
  <c r="M2335" i="2"/>
  <c r="N2335" i="2" s="1"/>
  <c r="M2334" i="2"/>
  <c r="N2334" i="2" s="1"/>
  <c r="M2333" i="2"/>
  <c r="N2333" i="2" s="1"/>
  <c r="M2332" i="2"/>
  <c r="N2332" i="2" s="1"/>
  <c r="M2331" i="2"/>
  <c r="N2331" i="2" s="1"/>
  <c r="M2330" i="2"/>
  <c r="N2330" i="2" s="1"/>
  <c r="M2329" i="2"/>
  <c r="N2329" i="2" s="1"/>
  <c r="M2328" i="2"/>
  <c r="N2328" i="2" s="1"/>
  <c r="M2327" i="2"/>
  <c r="N2327" i="2" s="1"/>
  <c r="M2326" i="2"/>
  <c r="N2326" i="2" s="1"/>
  <c r="M2325" i="2"/>
  <c r="N2325" i="2" s="1"/>
  <c r="M2324" i="2"/>
  <c r="N2324" i="2" s="1"/>
  <c r="M2323" i="2"/>
  <c r="N2323" i="2" s="1"/>
  <c r="M2322" i="2"/>
  <c r="N2322" i="2" s="1"/>
  <c r="M2321" i="2"/>
  <c r="N2321" i="2" s="1"/>
  <c r="M2320" i="2"/>
  <c r="N2320" i="2" s="1"/>
  <c r="M2319" i="2"/>
  <c r="N2319" i="2" s="1"/>
  <c r="M2318" i="2"/>
  <c r="N2318" i="2" s="1"/>
  <c r="M2317" i="2"/>
  <c r="N2317" i="2" s="1"/>
  <c r="M2316" i="2"/>
  <c r="N2316" i="2" s="1"/>
  <c r="M2315" i="2"/>
  <c r="N2315" i="2" s="1"/>
  <c r="M2314" i="2"/>
  <c r="N2314" i="2" s="1"/>
  <c r="M2313" i="2"/>
  <c r="N2313" i="2" s="1"/>
  <c r="M2312" i="2"/>
  <c r="N2312" i="2" s="1"/>
  <c r="M2311" i="2"/>
  <c r="N2311" i="2" s="1"/>
  <c r="M2310" i="2"/>
  <c r="N2310" i="2" s="1"/>
  <c r="M2309" i="2"/>
  <c r="N2309" i="2" s="1"/>
  <c r="M2308" i="2"/>
  <c r="N2308" i="2" s="1"/>
  <c r="M2307" i="2"/>
  <c r="N2307" i="2" s="1"/>
  <c r="M2306" i="2"/>
  <c r="N2306" i="2" s="1"/>
  <c r="M2305" i="2"/>
  <c r="N2305" i="2" s="1"/>
  <c r="M2304" i="2"/>
  <c r="N2304" i="2" s="1"/>
  <c r="M2303" i="2"/>
  <c r="N2303" i="2" s="1"/>
  <c r="M2302" i="2"/>
  <c r="N2302" i="2" s="1"/>
  <c r="M2301" i="2"/>
  <c r="N2301" i="2" s="1"/>
  <c r="M2300" i="2"/>
  <c r="N2300" i="2" s="1"/>
  <c r="M2299" i="2"/>
  <c r="N2299" i="2" s="1"/>
  <c r="M2298" i="2"/>
  <c r="N2298" i="2" s="1"/>
  <c r="M2297" i="2"/>
  <c r="N2297" i="2" s="1"/>
  <c r="M2296" i="2"/>
  <c r="N2296" i="2" s="1"/>
  <c r="M2295" i="2"/>
  <c r="N2295" i="2" s="1"/>
  <c r="M2294" i="2"/>
  <c r="N2294" i="2" s="1"/>
  <c r="M2293" i="2"/>
  <c r="N2293" i="2" s="1"/>
  <c r="M2292" i="2"/>
  <c r="N2292" i="2" s="1"/>
  <c r="M2291" i="2"/>
  <c r="N2291" i="2" s="1"/>
  <c r="M2290" i="2"/>
  <c r="N2290" i="2" s="1"/>
  <c r="M2289" i="2"/>
  <c r="N2289" i="2" s="1"/>
  <c r="M2288" i="2"/>
  <c r="N2288" i="2" s="1"/>
  <c r="M2287" i="2"/>
  <c r="N2287" i="2" s="1"/>
  <c r="M2286" i="2"/>
  <c r="N2286" i="2" s="1"/>
  <c r="M2285" i="2"/>
  <c r="N2285" i="2" s="1"/>
  <c r="M2284" i="2"/>
  <c r="N2284" i="2" s="1"/>
  <c r="M2283" i="2"/>
  <c r="N2283" i="2" s="1"/>
  <c r="M2282" i="2"/>
  <c r="N2282" i="2" s="1"/>
  <c r="M2281" i="2"/>
  <c r="N2281" i="2" s="1"/>
  <c r="M2280" i="2"/>
  <c r="N2280" i="2" s="1"/>
  <c r="M2279" i="2"/>
  <c r="N2279" i="2" s="1"/>
  <c r="M2278" i="2"/>
  <c r="N2278" i="2" s="1"/>
  <c r="M2277" i="2"/>
  <c r="N2277" i="2" s="1"/>
  <c r="M2276" i="2"/>
  <c r="N2276" i="2" s="1"/>
  <c r="M2275" i="2"/>
  <c r="N2275" i="2" s="1"/>
  <c r="M2274" i="2"/>
  <c r="N2274" i="2" s="1"/>
  <c r="M2273" i="2"/>
  <c r="N2273" i="2" s="1"/>
  <c r="M2272" i="2"/>
  <c r="N2272" i="2" s="1"/>
  <c r="M2271" i="2"/>
  <c r="N2271" i="2" s="1"/>
  <c r="M2270" i="2"/>
  <c r="N2270" i="2" s="1"/>
  <c r="M2269" i="2"/>
  <c r="N2269" i="2" s="1"/>
  <c r="M2268" i="2"/>
  <c r="N2268" i="2" s="1"/>
  <c r="M2267" i="2"/>
  <c r="N2267" i="2" s="1"/>
  <c r="M2266" i="2"/>
  <c r="N2266" i="2" s="1"/>
  <c r="M2265" i="2"/>
  <c r="N2265" i="2" s="1"/>
  <c r="M2264" i="2"/>
  <c r="N2264" i="2" s="1"/>
  <c r="M2263" i="2"/>
  <c r="N2263" i="2" s="1"/>
  <c r="M2262" i="2"/>
  <c r="N2262" i="2" s="1"/>
  <c r="M2261" i="2"/>
  <c r="N2261" i="2" s="1"/>
  <c r="M2260" i="2"/>
  <c r="N2260" i="2" s="1"/>
  <c r="M2259" i="2"/>
  <c r="N2259" i="2" s="1"/>
  <c r="M2258" i="2"/>
  <c r="N2258" i="2" s="1"/>
  <c r="M2257" i="2"/>
  <c r="N2257" i="2" s="1"/>
  <c r="M2256" i="2"/>
  <c r="N2256" i="2" s="1"/>
  <c r="M2255" i="2"/>
  <c r="N2255" i="2" s="1"/>
  <c r="M2254" i="2"/>
  <c r="N2254" i="2" s="1"/>
  <c r="M2253" i="2"/>
  <c r="N2253" i="2" s="1"/>
  <c r="M2252" i="2"/>
  <c r="N2252" i="2" s="1"/>
  <c r="M2251" i="2"/>
  <c r="N2251" i="2" s="1"/>
  <c r="M2250" i="2"/>
  <c r="N2250" i="2" s="1"/>
  <c r="M2249" i="2"/>
  <c r="N2249" i="2" s="1"/>
  <c r="M2248" i="2"/>
  <c r="N2248" i="2" s="1"/>
  <c r="M2247" i="2"/>
  <c r="N2247" i="2" s="1"/>
  <c r="M2246" i="2"/>
  <c r="N2246" i="2" s="1"/>
  <c r="M2245" i="2"/>
  <c r="N2245" i="2" s="1"/>
  <c r="M2244" i="2"/>
  <c r="N2244" i="2" s="1"/>
  <c r="M2243" i="2"/>
  <c r="N2243" i="2" s="1"/>
  <c r="M2242" i="2"/>
  <c r="N2242" i="2" s="1"/>
  <c r="M2241" i="2"/>
  <c r="N2241" i="2" s="1"/>
  <c r="M2240" i="2"/>
  <c r="N2240" i="2" s="1"/>
  <c r="M2239" i="2"/>
  <c r="N2239" i="2" s="1"/>
  <c r="M2238" i="2"/>
  <c r="N2238" i="2" s="1"/>
  <c r="M2237" i="2"/>
  <c r="N2237" i="2" s="1"/>
  <c r="M2236" i="2"/>
  <c r="N2236" i="2" s="1"/>
  <c r="M2235" i="2"/>
  <c r="N2235" i="2" s="1"/>
  <c r="M2234" i="2"/>
  <c r="N2234" i="2" s="1"/>
  <c r="M2233" i="2"/>
  <c r="N2233" i="2" s="1"/>
  <c r="M2232" i="2"/>
  <c r="N2232" i="2" s="1"/>
  <c r="M2231" i="2"/>
  <c r="N2231" i="2" s="1"/>
  <c r="M2230" i="2"/>
  <c r="N2230" i="2" s="1"/>
  <c r="M2229" i="2"/>
  <c r="N2229" i="2" s="1"/>
  <c r="M2228" i="2"/>
  <c r="N2228" i="2" s="1"/>
  <c r="M2227" i="2"/>
  <c r="N2227" i="2" s="1"/>
  <c r="M2226" i="2"/>
  <c r="N2226" i="2" s="1"/>
  <c r="M2225" i="2"/>
  <c r="N2225" i="2" s="1"/>
  <c r="M2224" i="2"/>
  <c r="N2224" i="2" s="1"/>
  <c r="M2223" i="2"/>
  <c r="N2223" i="2" s="1"/>
  <c r="M2222" i="2"/>
  <c r="N2222" i="2" s="1"/>
  <c r="M2221" i="2"/>
  <c r="N2221" i="2" s="1"/>
  <c r="M2220" i="2"/>
  <c r="N2220" i="2" s="1"/>
  <c r="M2219" i="2"/>
  <c r="N2219" i="2" s="1"/>
  <c r="M2218" i="2"/>
  <c r="N2218" i="2" s="1"/>
  <c r="M2217" i="2"/>
  <c r="N2217" i="2" s="1"/>
  <c r="M2216" i="2"/>
  <c r="N2216" i="2" s="1"/>
  <c r="M2215" i="2"/>
  <c r="N2215" i="2" s="1"/>
  <c r="M2214" i="2"/>
  <c r="N2214" i="2" s="1"/>
  <c r="M2213" i="2"/>
  <c r="N2213" i="2" s="1"/>
  <c r="M2212" i="2"/>
  <c r="N2212" i="2" s="1"/>
  <c r="M2211" i="2"/>
  <c r="N2211" i="2" s="1"/>
  <c r="M2210" i="2"/>
  <c r="N2210" i="2" s="1"/>
  <c r="M2209" i="2"/>
  <c r="N2209" i="2" s="1"/>
  <c r="M2208" i="2"/>
  <c r="N2208" i="2" s="1"/>
  <c r="M2207" i="2"/>
  <c r="N2207" i="2" s="1"/>
  <c r="M2206" i="2"/>
  <c r="N2206" i="2" s="1"/>
  <c r="M2205" i="2"/>
  <c r="N2205" i="2" s="1"/>
  <c r="M2204" i="2"/>
  <c r="N2204" i="2" s="1"/>
  <c r="M2203" i="2"/>
  <c r="N2203" i="2" s="1"/>
  <c r="M2202" i="2"/>
  <c r="N2202" i="2" s="1"/>
  <c r="M2201" i="2"/>
  <c r="N2201" i="2" s="1"/>
  <c r="M2200" i="2"/>
  <c r="N2200" i="2" s="1"/>
  <c r="M2199" i="2"/>
  <c r="N2199" i="2" s="1"/>
  <c r="M2198" i="2"/>
  <c r="N2198" i="2" s="1"/>
  <c r="M2197" i="2"/>
  <c r="N2197" i="2" s="1"/>
  <c r="M2196" i="2"/>
  <c r="N2196" i="2" s="1"/>
  <c r="M2195" i="2"/>
  <c r="N2195" i="2" s="1"/>
  <c r="M2194" i="2"/>
  <c r="N2194" i="2" s="1"/>
  <c r="M2193" i="2"/>
  <c r="N2193" i="2" s="1"/>
  <c r="M2192" i="2"/>
  <c r="N2192" i="2" s="1"/>
  <c r="M2191" i="2"/>
  <c r="N2191" i="2" s="1"/>
  <c r="M2190" i="2"/>
  <c r="N2190" i="2" s="1"/>
  <c r="M2189" i="2"/>
  <c r="N2189" i="2" s="1"/>
  <c r="M2188" i="2"/>
  <c r="N2188" i="2" s="1"/>
  <c r="M2187" i="2"/>
  <c r="N2187" i="2" s="1"/>
  <c r="M2186" i="2"/>
  <c r="N2186" i="2" s="1"/>
  <c r="M2185" i="2"/>
  <c r="N2185" i="2" s="1"/>
  <c r="M2184" i="2"/>
  <c r="N2184" i="2" s="1"/>
  <c r="M2183" i="2"/>
  <c r="N2183" i="2" s="1"/>
  <c r="M2182" i="2"/>
  <c r="N2182" i="2" s="1"/>
  <c r="M2181" i="2"/>
  <c r="N2181" i="2" s="1"/>
  <c r="M2180" i="2"/>
  <c r="N2180" i="2" s="1"/>
  <c r="M2179" i="2"/>
  <c r="N2179" i="2" s="1"/>
  <c r="M2178" i="2"/>
  <c r="N2178" i="2" s="1"/>
  <c r="M2177" i="2"/>
  <c r="N2177" i="2" s="1"/>
  <c r="M2176" i="2"/>
  <c r="N2176" i="2" s="1"/>
  <c r="M2175" i="2"/>
  <c r="N2175" i="2" s="1"/>
  <c r="M2174" i="2"/>
  <c r="N2174" i="2" s="1"/>
  <c r="M2173" i="2"/>
  <c r="N2173" i="2" s="1"/>
  <c r="M2172" i="2"/>
  <c r="N2172" i="2" s="1"/>
  <c r="M2171" i="2"/>
  <c r="N2171" i="2" s="1"/>
  <c r="M2170" i="2"/>
  <c r="N2170" i="2" s="1"/>
  <c r="M2169" i="2"/>
  <c r="N2169" i="2" s="1"/>
  <c r="M2168" i="2"/>
  <c r="N2168" i="2" s="1"/>
  <c r="M2167" i="2"/>
  <c r="N2167" i="2" s="1"/>
  <c r="M2166" i="2"/>
  <c r="N2166" i="2" s="1"/>
  <c r="M2165" i="2"/>
  <c r="N2165" i="2" s="1"/>
  <c r="M2164" i="2"/>
  <c r="N2164" i="2" s="1"/>
  <c r="M2163" i="2"/>
  <c r="N2163" i="2" s="1"/>
  <c r="M2162" i="2"/>
  <c r="N2162" i="2" s="1"/>
  <c r="M2161" i="2"/>
  <c r="N2161" i="2" s="1"/>
  <c r="M2160" i="2"/>
  <c r="N2160" i="2" s="1"/>
  <c r="M2159" i="2"/>
  <c r="N2159" i="2" s="1"/>
  <c r="M2158" i="2"/>
  <c r="N2158" i="2" s="1"/>
  <c r="M2157" i="2"/>
  <c r="N2157" i="2" s="1"/>
  <c r="M2156" i="2"/>
  <c r="N2156" i="2" s="1"/>
  <c r="M2155" i="2"/>
  <c r="N2155" i="2" s="1"/>
  <c r="M2154" i="2"/>
  <c r="N2154" i="2" s="1"/>
  <c r="M2153" i="2"/>
  <c r="N2153" i="2" s="1"/>
  <c r="M2152" i="2"/>
  <c r="N2152" i="2" s="1"/>
  <c r="M2151" i="2"/>
  <c r="N2151" i="2" s="1"/>
  <c r="M2150" i="2"/>
  <c r="N2150" i="2" s="1"/>
  <c r="M2149" i="2"/>
  <c r="N2149" i="2" s="1"/>
  <c r="M2148" i="2"/>
  <c r="N2148" i="2" s="1"/>
  <c r="M2147" i="2"/>
  <c r="N2147" i="2" s="1"/>
  <c r="M2146" i="2"/>
  <c r="N2146" i="2" s="1"/>
  <c r="M2145" i="2"/>
  <c r="N2145" i="2" s="1"/>
  <c r="M2144" i="2"/>
  <c r="N2144" i="2" s="1"/>
  <c r="M2143" i="2"/>
  <c r="N2143" i="2" s="1"/>
  <c r="M2142" i="2"/>
  <c r="N2142" i="2" s="1"/>
  <c r="M2141" i="2"/>
  <c r="N2141" i="2" s="1"/>
  <c r="M2140" i="2"/>
  <c r="N2140" i="2" s="1"/>
  <c r="M2139" i="2"/>
  <c r="N2139" i="2" s="1"/>
  <c r="M2138" i="2"/>
  <c r="N2138" i="2" s="1"/>
  <c r="M2137" i="2"/>
  <c r="N2137" i="2" s="1"/>
  <c r="M2136" i="2"/>
  <c r="N2136" i="2" s="1"/>
  <c r="M2135" i="2"/>
  <c r="N2135" i="2" s="1"/>
  <c r="M2134" i="2"/>
  <c r="N2134" i="2" s="1"/>
  <c r="M2133" i="2"/>
  <c r="N2133" i="2" s="1"/>
  <c r="M2132" i="2"/>
  <c r="N2132" i="2" s="1"/>
  <c r="M2131" i="2"/>
  <c r="N2131" i="2" s="1"/>
  <c r="M2130" i="2"/>
  <c r="N2130" i="2" s="1"/>
  <c r="M2129" i="2"/>
  <c r="N2129" i="2" s="1"/>
  <c r="M2128" i="2"/>
  <c r="N2128" i="2" s="1"/>
  <c r="M2127" i="2"/>
  <c r="N2127" i="2" s="1"/>
  <c r="M2126" i="2"/>
  <c r="N2126" i="2" s="1"/>
  <c r="M2125" i="2"/>
  <c r="N2125" i="2" s="1"/>
  <c r="M2124" i="2"/>
  <c r="N2124" i="2" s="1"/>
  <c r="M2123" i="2"/>
  <c r="N2123" i="2" s="1"/>
  <c r="M2122" i="2"/>
  <c r="N2122" i="2" s="1"/>
  <c r="M2121" i="2"/>
  <c r="N2121" i="2" s="1"/>
  <c r="M2120" i="2"/>
  <c r="N2120" i="2" s="1"/>
  <c r="M2119" i="2"/>
  <c r="N2119" i="2" s="1"/>
  <c r="M2118" i="2"/>
  <c r="N2118" i="2" s="1"/>
  <c r="M2117" i="2"/>
  <c r="N2117" i="2" s="1"/>
  <c r="M2116" i="2"/>
  <c r="N2116" i="2" s="1"/>
  <c r="M2115" i="2"/>
  <c r="N2115" i="2" s="1"/>
  <c r="M2114" i="2"/>
  <c r="N2114" i="2" s="1"/>
  <c r="M2113" i="2"/>
  <c r="N2113" i="2" s="1"/>
  <c r="M2112" i="2"/>
  <c r="N2112" i="2" s="1"/>
  <c r="M2111" i="2"/>
  <c r="N2111" i="2" s="1"/>
  <c r="M2110" i="2"/>
  <c r="N2110" i="2" s="1"/>
  <c r="M2109" i="2"/>
  <c r="N2109" i="2" s="1"/>
  <c r="M2108" i="2"/>
  <c r="N2108" i="2" s="1"/>
  <c r="M2107" i="2"/>
  <c r="N2107" i="2" s="1"/>
  <c r="M2106" i="2"/>
  <c r="N2106" i="2" s="1"/>
  <c r="M2105" i="2"/>
  <c r="N2105" i="2" s="1"/>
  <c r="M2104" i="2"/>
  <c r="N2104" i="2" s="1"/>
  <c r="M2103" i="2"/>
  <c r="N2103" i="2" s="1"/>
  <c r="M2102" i="2"/>
  <c r="N2102" i="2" s="1"/>
  <c r="M2101" i="2"/>
  <c r="N2101" i="2" s="1"/>
  <c r="M2100" i="2"/>
  <c r="N2100" i="2" s="1"/>
  <c r="M2099" i="2"/>
  <c r="N2099" i="2" s="1"/>
  <c r="M2098" i="2"/>
  <c r="N2098" i="2" s="1"/>
  <c r="M2097" i="2"/>
  <c r="N2097" i="2" s="1"/>
  <c r="M2096" i="2"/>
  <c r="N2096" i="2" s="1"/>
  <c r="M2095" i="2"/>
  <c r="N2095" i="2" s="1"/>
  <c r="M2094" i="2"/>
  <c r="N2094" i="2" s="1"/>
  <c r="M2093" i="2"/>
  <c r="N2093" i="2" s="1"/>
  <c r="M2092" i="2"/>
  <c r="N2092" i="2" s="1"/>
  <c r="M2091" i="2"/>
  <c r="N2091" i="2" s="1"/>
  <c r="M2090" i="2"/>
  <c r="N2090" i="2" s="1"/>
  <c r="M2089" i="2"/>
  <c r="N2089" i="2" s="1"/>
  <c r="M2088" i="2"/>
  <c r="N2088" i="2" s="1"/>
  <c r="M2087" i="2"/>
  <c r="N2087" i="2" s="1"/>
  <c r="M2086" i="2"/>
  <c r="N2086" i="2" s="1"/>
  <c r="M2085" i="2"/>
  <c r="N2085" i="2" s="1"/>
  <c r="M2084" i="2"/>
  <c r="N2084" i="2" s="1"/>
  <c r="M2083" i="2"/>
  <c r="N2083" i="2" s="1"/>
  <c r="M2082" i="2"/>
  <c r="N2082" i="2" s="1"/>
  <c r="M2081" i="2"/>
  <c r="N2081" i="2" s="1"/>
  <c r="M2080" i="2"/>
  <c r="N2080" i="2" s="1"/>
  <c r="M2079" i="2"/>
  <c r="N2079" i="2" s="1"/>
  <c r="M2078" i="2"/>
  <c r="N2078" i="2" s="1"/>
  <c r="M2077" i="2"/>
  <c r="N2077" i="2" s="1"/>
  <c r="M2076" i="2"/>
  <c r="N2076" i="2" s="1"/>
  <c r="M2075" i="2"/>
  <c r="N2075" i="2" s="1"/>
  <c r="M2074" i="2"/>
  <c r="N2074" i="2" s="1"/>
  <c r="M2073" i="2"/>
  <c r="N2073" i="2" s="1"/>
  <c r="M2072" i="2"/>
  <c r="N2072" i="2" s="1"/>
  <c r="M2071" i="2"/>
  <c r="N2071" i="2" s="1"/>
  <c r="M2070" i="2"/>
  <c r="N2070" i="2" s="1"/>
  <c r="M2069" i="2"/>
  <c r="N2069" i="2" s="1"/>
  <c r="M2068" i="2"/>
  <c r="N2068" i="2" s="1"/>
  <c r="M2067" i="2"/>
  <c r="N2067" i="2" s="1"/>
  <c r="M2066" i="2"/>
  <c r="N2066" i="2" s="1"/>
  <c r="M2065" i="2"/>
  <c r="N2065" i="2" s="1"/>
  <c r="M2064" i="2"/>
  <c r="N2064" i="2" s="1"/>
  <c r="M2063" i="2"/>
  <c r="N2063" i="2" s="1"/>
  <c r="M2062" i="2"/>
  <c r="N2062" i="2" s="1"/>
  <c r="M2061" i="2"/>
  <c r="N2061" i="2" s="1"/>
  <c r="M2060" i="2"/>
  <c r="N2060" i="2" s="1"/>
  <c r="M2059" i="2"/>
  <c r="N2059" i="2" s="1"/>
  <c r="M2058" i="2"/>
  <c r="N2058" i="2" s="1"/>
  <c r="M2057" i="2"/>
  <c r="N2057" i="2" s="1"/>
  <c r="M2056" i="2"/>
  <c r="N2056" i="2" s="1"/>
  <c r="M2055" i="2"/>
  <c r="N2055" i="2" s="1"/>
  <c r="M2054" i="2"/>
  <c r="N2054" i="2" s="1"/>
  <c r="M2053" i="2"/>
  <c r="N2053" i="2" s="1"/>
  <c r="M2052" i="2"/>
  <c r="N2052" i="2" s="1"/>
  <c r="M2051" i="2"/>
  <c r="N2051" i="2" s="1"/>
  <c r="M2050" i="2"/>
  <c r="N2050" i="2" s="1"/>
  <c r="M2049" i="2"/>
  <c r="N2049" i="2" s="1"/>
  <c r="M2048" i="2"/>
  <c r="N2048" i="2" s="1"/>
  <c r="M2047" i="2"/>
  <c r="N2047" i="2" s="1"/>
  <c r="M2046" i="2"/>
  <c r="N2046" i="2" s="1"/>
  <c r="M2045" i="2"/>
  <c r="N2045" i="2" s="1"/>
  <c r="M2044" i="2"/>
  <c r="N2044" i="2" s="1"/>
  <c r="M2043" i="2"/>
  <c r="N2043" i="2" s="1"/>
  <c r="M2042" i="2"/>
  <c r="N2042" i="2" s="1"/>
  <c r="M2041" i="2"/>
  <c r="N2041" i="2" s="1"/>
  <c r="M2040" i="2"/>
  <c r="N2040" i="2" s="1"/>
  <c r="M2039" i="2"/>
  <c r="N2039" i="2" s="1"/>
  <c r="M2038" i="2"/>
  <c r="N2038" i="2" s="1"/>
  <c r="M2037" i="2"/>
  <c r="N2037" i="2" s="1"/>
  <c r="M2036" i="2"/>
  <c r="N2036" i="2" s="1"/>
  <c r="M2035" i="2"/>
  <c r="N2035" i="2" s="1"/>
  <c r="M2034" i="2"/>
  <c r="N2034" i="2" s="1"/>
  <c r="M2033" i="2"/>
  <c r="N2033" i="2" s="1"/>
  <c r="M2032" i="2"/>
  <c r="N2032" i="2" s="1"/>
  <c r="M2031" i="2"/>
  <c r="N2031" i="2" s="1"/>
  <c r="M2030" i="2"/>
  <c r="N2030" i="2" s="1"/>
  <c r="M2029" i="2"/>
  <c r="N2029" i="2" s="1"/>
  <c r="M2028" i="2"/>
  <c r="N2028" i="2" s="1"/>
  <c r="M2027" i="2"/>
  <c r="N2027" i="2" s="1"/>
  <c r="M2026" i="2"/>
  <c r="N2026" i="2" s="1"/>
  <c r="M2025" i="2"/>
  <c r="N2025" i="2" s="1"/>
  <c r="M2024" i="2"/>
  <c r="N2024" i="2" s="1"/>
  <c r="M2023" i="2"/>
  <c r="N2023" i="2" s="1"/>
  <c r="M2022" i="2"/>
  <c r="N2022" i="2" s="1"/>
  <c r="M2021" i="2"/>
  <c r="N2021" i="2" s="1"/>
  <c r="M2020" i="2"/>
  <c r="N2020" i="2" s="1"/>
  <c r="M2019" i="2"/>
  <c r="N2019" i="2" s="1"/>
  <c r="M2018" i="2"/>
  <c r="N2018" i="2" s="1"/>
  <c r="M2017" i="2"/>
  <c r="N2017" i="2" s="1"/>
  <c r="M2016" i="2"/>
  <c r="N2016" i="2" s="1"/>
  <c r="M2015" i="2"/>
  <c r="N2015" i="2" s="1"/>
  <c r="M2014" i="2"/>
  <c r="N2014" i="2" s="1"/>
  <c r="M2013" i="2"/>
  <c r="N2013" i="2" s="1"/>
  <c r="M2012" i="2"/>
  <c r="N2012" i="2" s="1"/>
  <c r="M2011" i="2"/>
  <c r="N2011" i="2" s="1"/>
  <c r="M2010" i="2"/>
  <c r="N2010" i="2" s="1"/>
  <c r="M2009" i="2"/>
  <c r="N2009" i="2" s="1"/>
  <c r="M2008" i="2"/>
  <c r="N2008" i="2" s="1"/>
  <c r="M2007" i="2"/>
  <c r="N2007" i="2" s="1"/>
  <c r="M2006" i="2"/>
  <c r="N2006" i="2" s="1"/>
  <c r="M2005" i="2"/>
  <c r="N2005" i="2" s="1"/>
  <c r="M2004" i="2"/>
  <c r="N2004" i="2" s="1"/>
  <c r="M2003" i="2"/>
  <c r="N2003" i="2" s="1"/>
  <c r="M2002" i="2"/>
  <c r="N2002" i="2" s="1"/>
  <c r="M2001" i="2"/>
  <c r="N2001" i="2" s="1"/>
  <c r="M2000" i="2"/>
  <c r="N2000" i="2" s="1"/>
  <c r="M1999" i="2"/>
  <c r="N1999" i="2" s="1"/>
  <c r="M1998" i="2"/>
  <c r="N1998" i="2" s="1"/>
  <c r="M1997" i="2"/>
  <c r="N1997" i="2" s="1"/>
  <c r="M1996" i="2"/>
  <c r="N1996" i="2" s="1"/>
  <c r="M1995" i="2"/>
  <c r="N1995" i="2" s="1"/>
  <c r="M1994" i="2"/>
  <c r="N1994" i="2" s="1"/>
  <c r="M1993" i="2"/>
  <c r="N1993" i="2" s="1"/>
  <c r="M1992" i="2"/>
  <c r="N1992" i="2" s="1"/>
  <c r="M1991" i="2"/>
  <c r="N1991" i="2" s="1"/>
  <c r="M1990" i="2"/>
  <c r="N1990" i="2" s="1"/>
  <c r="M1989" i="2"/>
  <c r="N1989" i="2" s="1"/>
  <c r="M1988" i="2"/>
  <c r="N1988" i="2" s="1"/>
  <c r="M1987" i="2"/>
  <c r="N1987" i="2" s="1"/>
  <c r="M1986" i="2"/>
  <c r="N1986" i="2" s="1"/>
  <c r="M1985" i="2"/>
  <c r="N1985" i="2" s="1"/>
  <c r="M1984" i="2"/>
  <c r="N1984" i="2" s="1"/>
  <c r="M1983" i="2"/>
  <c r="N1983" i="2" s="1"/>
  <c r="M1982" i="2"/>
  <c r="N1982" i="2" s="1"/>
  <c r="M1981" i="2"/>
  <c r="N1981" i="2" s="1"/>
  <c r="M1980" i="2"/>
  <c r="N1980" i="2" s="1"/>
  <c r="M1979" i="2"/>
  <c r="N1979" i="2" s="1"/>
  <c r="M1978" i="2"/>
  <c r="N1978" i="2" s="1"/>
  <c r="M1977" i="2"/>
  <c r="N1977" i="2" s="1"/>
  <c r="M1976" i="2"/>
  <c r="N1976" i="2" s="1"/>
  <c r="M1975" i="2"/>
  <c r="N1975" i="2" s="1"/>
  <c r="M1974" i="2"/>
  <c r="N1974" i="2" s="1"/>
  <c r="M1973" i="2"/>
  <c r="N1973" i="2" s="1"/>
  <c r="M1972" i="2"/>
  <c r="N1972" i="2" s="1"/>
  <c r="M1971" i="2"/>
  <c r="N1971" i="2" s="1"/>
  <c r="M1970" i="2"/>
  <c r="N1970" i="2" s="1"/>
  <c r="M1969" i="2"/>
  <c r="N1969" i="2" s="1"/>
  <c r="M1968" i="2"/>
  <c r="N1968" i="2" s="1"/>
  <c r="M1967" i="2"/>
  <c r="N1967" i="2" s="1"/>
  <c r="M1966" i="2"/>
  <c r="N1966" i="2" s="1"/>
  <c r="M1965" i="2"/>
  <c r="N1965" i="2" s="1"/>
  <c r="M1964" i="2"/>
  <c r="N1964" i="2" s="1"/>
  <c r="M1963" i="2"/>
  <c r="N1963" i="2" s="1"/>
  <c r="M1962" i="2"/>
  <c r="N1962" i="2" s="1"/>
  <c r="M1961" i="2"/>
  <c r="N1961" i="2" s="1"/>
  <c r="M1960" i="2"/>
  <c r="N1960" i="2" s="1"/>
  <c r="M1959" i="2"/>
  <c r="N1959" i="2" s="1"/>
  <c r="M1958" i="2"/>
  <c r="N1958" i="2" s="1"/>
  <c r="M1957" i="2"/>
  <c r="N1957" i="2" s="1"/>
  <c r="M1956" i="2"/>
  <c r="N1956" i="2" s="1"/>
  <c r="M1955" i="2"/>
  <c r="N1955" i="2" s="1"/>
  <c r="M1954" i="2"/>
  <c r="N1954" i="2" s="1"/>
  <c r="M1953" i="2"/>
  <c r="N1953" i="2" s="1"/>
  <c r="M1952" i="2"/>
  <c r="N1952" i="2" s="1"/>
  <c r="M1951" i="2"/>
  <c r="N1951" i="2" s="1"/>
  <c r="M1950" i="2"/>
  <c r="N1950" i="2" s="1"/>
  <c r="M1949" i="2"/>
  <c r="N1949" i="2" s="1"/>
  <c r="M1948" i="2"/>
  <c r="N1948" i="2" s="1"/>
  <c r="M1947" i="2"/>
  <c r="N1947" i="2" s="1"/>
  <c r="M1946" i="2"/>
  <c r="N1946" i="2" s="1"/>
  <c r="M1945" i="2"/>
  <c r="N1945" i="2" s="1"/>
  <c r="M1944" i="2"/>
  <c r="N1944" i="2" s="1"/>
  <c r="M1943" i="2"/>
  <c r="N1943" i="2" s="1"/>
  <c r="M1942" i="2"/>
  <c r="N1942" i="2" s="1"/>
  <c r="M1941" i="2"/>
  <c r="N1941" i="2" s="1"/>
  <c r="M1940" i="2"/>
  <c r="N1940" i="2" s="1"/>
  <c r="M1939" i="2"/>
  <c r="N1939" i="2" s="1"/>
  <c r="M1938" i="2"/>
  <c r="N1938" i="2" s="1"/>
  <c r="M1937" i="2"/>
  <c r="N1937" i="2" s="1"/>
  <c r="M1936" i="2"/>
  <c r="N1936" i="2" s="1"/>
  <c r="M1935" i="2"/>
  <c r="N1935" i="2" s="1"/>
  <c r="M1934" i="2"/>
  <c r="N1934" i="2" s="1"/>
  <c r="M1933" i="2"/>
  <c r="N1933" i="2" s="1"/>
  <c r="M1932" i="2"/>
  <c r="N1932" i="2" s="1"/>
  <c r="M1931" i="2"/>
  <c r="N1931" i="2" s="1"/>
  <c r="M1930" i="2"/>
  <c r="N1930" i="2" s="1"/>
  <c r="M1929" i="2"/>
  <c r="N1929" i="2" s="1"/>
  <c r="M1928" i="2"/>
  <c r="N1928" i="2" s="1"/>
  <c r="M1927" i="2"/>
  <c r="N1927" i="2" s="1"/>
  <c r="M1926" i="2"/>
  <c r="N1926" i="2" s="1"/>
  <c r="M1925" i="2"/>
  <c r="N1925" i="2" s="1"/>
  <c r="M1924" i="2"/>
  <c r="N1924" i="2" s="1"/>
  <c r="M1923" i="2"/>
  <c r="N1923" i="2" s="1"/>
  <c r="M1922" i="2"/>
  <c r="N1922" i="2" s="1"/>
  <c r="M1921" i="2"/>
  <c r="N1921" i="2" s="1"/>
  <c r="M1920" i="2"/>
  <c r="N1920" i="2" s="1"/>
  <c r="M1919" i="2"/>
  <c r="N1919" i="2" s="1"/>
  <c r="M1918" i="2"/>
  <c r="N1918" i="2" s="1"/>
  <c r="M1917" i="2"/>
  <c r="N1917" i="2" s="1"/>
  <c r="M1916" i="2"/>
  <c r="N1916" i="2" s="1"/>
  <c r="M1915" i="2"/>
  <c r="N1915" i="2" s="1"/>
  <c r="M1914" i="2"/>
  <c r="N1914" i="2" s="1"/>
  <c r="M1913" i="2"/>
  <c r="N1913" i="2" s="1"/>
  <c r="M1912" i="2"/>
  <c r="N1912" i="2" s="1"/>
  <c r="M1911" i="2"/>
  <c r="N1911" i="2" s="1"/>
  <c r="M1910" i="2"/>
  <c r="N1910" i="2" s="1"/>
  <c r="M1909" i="2"/>
  <c r="N1909" i="2" s="1"/>
  <c r="M1908" i="2"/>
  <c r="N1908" i="2" s="1"/>
  <c r="M1907" i="2"/>
  <c r="N1907" i="2" s="1"/>
  <c r="M1906" i="2"/>
  <c r="N1906" i="2" s="1"/>
  <c r="M1905" i="2"/>
  <c r="N1905" i="2" s="1"/>
  <c r="M1904" i="2"/>
  <c r="N1904" i="2" s="1"/>
  <c r="M1903" i="2"/>
  <c r="N1903" i="2" s="1"/>
  <c r="M1902" i="2"/>
  <c r="N1902" i="2" s="1"/>
  <c r="M1901" i="2"/>
  <c r="N1901" i="2" s="1"/>
  <c r="M1900" i="2"/>
  <c r="N1900" i="2" s="1"/>
  <c r="M1899" i="2"/>
  <c r="N1899" i="2" s="1"/>
  <c r="M1898" i="2"/>
  <c r="N1898" i="2" s="1"/>
  <c r="M1897" i="2"/>
  <c r="N1897" i="2" s="1"/>
  <c r="M1896" i="2"/>
  <c r="N1896" i="2" s="1"/>
  <c r="M1895" i="2"/>
  <c r="N1895" i="2" s="1"/>
  <c r="M1894" i="2"/>
  <c r="N1894" i="2" s="1"/>
  <c r="M1893" i="2"/>
  <c r="N1893" i="2" s="1"/>
  <c r="M1892" i="2"/>
  <c r="N1892" i="2" s="1"/>
  <c r="M1891" i="2"/>
  <c r="N1891" i="2" s="1"/>
  <c r="M1890" i="2"/>
  <c r="N1890" i="2" s="1"/>
  <c r="M1889" i="2"/>
  <c r="N1889" i="2" s="1"/>
  <c r="M1888" i="2"/>
  <c r="N1888" i="2" s="1"/>
  <c r="M1887" i="2"/>
  <c r="N1887" i="2" s="1"/>
  <c r="M1886" i="2"/>
  <c r="N1886" i="2" s="1"/>
  <c r="M1885" i="2"/>
  <c r="N1885" i="2" s="1"/>
  <c r="M1884" i="2"/>
  <c r="N1884" i="2" s="1"/>
  <c r="M1883" i="2"/>
  <c r="N1883" i="2" s="1"/>
  <c r="M1882" i="2"/>
  <c r="N1882" i="2" s="1"/>
  <c r="M1881" i="2"/>
  <c r="N1881" i="2" s="1"/>
  <c r="M1880" i="2"/>
  <c r="N1880" i="2" s="1"/>
  <c r="M1879" i="2"/>
  <c r="N1879" i="2" s="1"/>
  <c r="M1878" i="2"/>
  <c r="N1878" i="2" s="1"/>
  <c r="M1877" i="2"/>
  <c r="N1877" i="2" s="1"/>
  <c r="M1876" i="2"/>
  <c r="N1876" i="2" s="1"/>
  <c r="M1875" i="2"/>
  <c r="N1875" i="2" s="1"/>
  <c r="M1874" i="2"/>
  <c r="N1874" i="2" s="1"/>
  <c r="M1873" i="2"/>
  <c r="N1873" i="2" s="1"/>
  <c r="M1872" i="2"/>
  <c r="N1872" i="2" s="1"/>
  <c r="M1871" i="2"/>
  <c r="N1871" i="2" s="1"/>
  <c r="M1870" i="2"/>
  <c r="N1870" i="2" s="1"/>
  <c r="M1869" i="2"/>
  <c r="N1869" i="2" s="1"/>
  <c r="M1868" i="2"/>
  <c r="N1868" i="2" s="1"/>
  <c r="M1867" i="2"/>
  <c r="N1867" i="2" s="1"/>
  <c r="M1866" i="2"/>
  <c r="N1866" i="2" s="1"/>
  <c r="M1865" i="2"/>
  <c r="N1865" i="2" s="1"/>
  <c r="M1864" i="2"/>
  <c r="N1864" i="2" s="1"/>
  <c r="M1863" i="2"/>
  <c r="N1863" i="2" s="1"/>
  <c r="M1862" i="2"/>
  <c r="N1862" i="2" s="1"/>
  <c r="M1861" i="2"/>
  <c r="N1861" i="2" s="1"/>
  <c r="M1860" i="2"/>
  <c r="N1860" i="2" s="1"/>
  <c r="M1859" i="2"/>
  <c r="N1859" i="2" s="1"/>
  <c r="M1858" i="2"/>
  <c r="N1858" i="2" s="1"/>
  <c r="M1857" i="2"/>
  <c r="N1857" i="2" s="1"/>
  <c r="M1856" i="2"/>
  <c r="N1856" i="2" s="1"/>
  <c r="M1855" i="2"/>
  <c r="N1855" i="2" s="1"/>
  <c r="M1854" i="2"/>
  <c r="N1854" i="2" s="1"/>
  <c r="M1853" i="2"/>
  <c r="N1853" i="2" s="1"/>
  <c r="M1852" i="2"/>
  <c r="N1852" i="2" s="1"/>
  <c r="M1851" i="2"/>
  <c r="N1851" i="2" s="1"/>
  <c r="M1850" i="2"/>
  <c r="N1850" i="2" s="1"/>
  <c r="M1849" i="2"/>
  <c r="N1849" i="2" s="1"/>
  <c r="M1848" i="2"/>
  <c r="N1848" i="2" s="1"/>
  <c r="M1847" i="2"/>
  <c r="N1847" i="2" s="1"/>
  <c r="M1846" i="2"/>
  <c r="N1846" i="2" s="1"/>
  <c r="M1845" i="2"/>
  <c r="N1845" i="2" s="1"/>
  <c r="M1844" i="2"/>
  <c r="N1844" i="2" s="1"/>
  <c r="M1843" i="2"/>
  <c r="N1843" i="2" s="1"/>
  <c r="M1842" i="2"/>
  <c r="N1842" i="2" s="1"/>
  <c r="M1841" i="2"/>
  <c r="N1841" i="2" s="1"/>
  <c r="M1840" i="2"/>
  <c r="N1840" i="2" s="1"/>
  <c r="M1839" i="2"/>
  <c r="N1839" i="2" s="1"/>
  <c r="M1838" i="2"/>
  <c r="N1838" i="2" s="1"/>
  <c r="M1837" i="2"/>
  <c r="N1837" i="2" s="1"/>
  <c r="M1836" i="2"/>
  <c r="N1836" i="2" s="1"/>
  <c r="M1835" i="2"/>
  <c r="N1835" i="2" s="1"/>
  <c r="M1834" i="2"/>
  <c r="N1834" i="2" s="1"/>
  <c r="M1833" i="2"/>
  <c r="N1833" i="2" s="1"/>
  <c r="M1832" i="2"/>
  <c r="N1832" i="2" s="1"/>
  <c r="M1831" i="2"/>
  <c r="N1831" i="2" s="1"/>
  <c r="M1830" i="2"/>
  <c r="N1830" i="2" s="1"/>
  <c r="M1829" i="2"/>
  <c r="N1829" i="2" s="1"/>
  <c r="M1828" i="2"/>
  <c r="N1828" i="2" s="1"/>
  <c r="M1827" i="2"/>
  <c r="N1827" i="2" s="1"/>
  <c r="M1826" i="2"/>
  <c r="N1826" i="2" s="1"/>
  <c r="M1825" i="2"/>
  <c r="N1825" i="2" s="1"/>
  <c r="M1824" i="2"/>
  <c r="N1824" i="2" s="1"/>
  <c r="M1823" i="2"/>
  <c r="N1823" i="2" s="1"/>
  <c r="M1822" i="2"/>
  <c r="N1822" i="2" s="1"/>
  <c r="M1821" i="2"/>
  <c r="N1821" i="2" s="1"/>
  <c r="M1820" i="2"/>
  <c r="N1820" i="2" s="1"/>
  <c r="M1819" i="2"/>
  <c r="N1819" i="2" s="1"/>
  <c r="M1818" i="2"/>
  <c r="N1818" i="2" s="1"/>
  <c r="M1817" i="2"/>
  <c r="N1817" i="2" s="1"/>
  <c r="M1816" i="2"/>
  <c r="N1816" i="2" s="1"/>
  <c r="M1815" i="2"/>
  <c r="N1815" i="2" s="1"/>
  <c r="M1814" i="2"/>
  <c r="N1814" i="2" s="1"/>
  <c r="M1813" i="2"/>
  <c r="N1813" i="2" s="1"/>
  <c r="M1812" i="2"/>
  <c r="N1812" i="2" s="1"/>
  <c r="M1811" i="2"/>
  <c r="N1811" i="2" s="1"/>
  <c r="M1810" i="2"/>
  <c r="N1810" i="2" s="1"/>
  <c r="M1809" i="2"/>
  <c r="N1809" i="2" s="1"/>
  <c r="M1808" i="2"/>
  <c r="N1808" i="2" s="1"/>
  <c r="M1807" i="2"/>
  <c r="N1807" i="2" s="1"/>
  <c r="M1806" i="2"/>
  <c r="N1806" i="2" s="1"/>
  <c r="M1805" i="2"/>
  <c r="N1805" i="2" s="1"/>
  <c r="M1804" i="2"/>
  <c r="N1804" i="2" s="1"/>
  <c r="M1803" i="2"/>
  <c r="N1803" i="2" s="1"/>
  <c r="M1802" i="2"/>
  <c r="N1802" i="2" s="1"/>
  <c r="M1801" i="2"/>
  <c r="N1801" i="2" s="1"/>
  <c r="M1800" i="2"/>
  <c r="N1800" i="2" s="1"/>
  <c r="M1799" i="2"/>
  <c r="N1799" i="2" s="1"/>
  <c r="M1798" i="2"/>
  <c r="N1798" i="2" s="1"/>
  <c r="M1797" i="2"/>
  <c r="N1797" i="2" s="1"/>
  <c r="M1796" i="2"/>
  <c r="N1796" i="2" s="1"/>
  <c r="M1795" i="2"/>
  <c r="N1795" i="2" s="1"/>
  <c r="M1794" i="2"/>
  <c r="N1794" i="2" s="1"/>
  <c r="M1793" i="2"/>
  <c r="N1793" i="2" s="1"/>
  <c r="M1792" i="2"/>
  <c r="N1792" i="2" s="1"/>
  <c r="M1791" i="2"/>
  <c r="N1791" i="2" s="1"/>
  <c r="M1790" i="2"/>
  <c r="N1790" i="2" s="1"/>
  <c r="M1789" i="2"/>
  <c r="N1789" i="2" s="1"/>
  <c r="M1788" i="2"/>
  <c r="N1788" i="2" s="1"/>
  <c r="M1787" i="2"/>
  <c r="N1787" i="2" s="1"/>
  <c r="M1786" i="2"/>
  <c r="N1786" i="2" s="1"/>
  <c r="M1785" i="2"/>
  <c r="N1785" i="2" s="1"/>
  <c r="M1784" i="2"/>
  <c r="N1784" i="2" s="1"/>
  <c r="M1783" i="2"/>
  <c r="N1783" i="2" s="1"/>
  <c r="M1782" i="2"/>
  <c r="N1782" i="2" s="1"/>
  <c r="M1781" i="2"/>
  <c r="N1781" i="2" s="1"/>
  <c r="M1780" i="2"/>
  <c r="N1780" i="2" s="1"/>
  <c r="M1779" i="2"/>
  <c r="N1779" i="2" s="1"/>
  <c r="M1778" i="2"/>
  <c r="N1778" i="2" s="1"/>
  <c r="M1777" i="2"/>
  <c r="N1777" i="2" s="1"/>
  <c r="M1776" i="2"/>
  <c r="N1776" i="2" s="1"/>
  <c r="M1775" i="2"/>
  <c r="N1775" i="2" s="1"/>
  <c r="M1774" i="2"/>
  <c r="N1774" i="2" s="1"/>
  <c r="M1773" i="2"/>
  <c r="N1773" i="2" s="1"/>
  <c r="M1772" i="2"/>
  <c r="N1772" i="2" s="1"/>
  <c r="M1771" i="2"/>
  <c r="N1771" i="2" s="1"/>
  <c r="M1770" i="2"/>
  <c r="N1770" i="2" s="1"/>
  <c r="M1769" i="2"/>
  <c r="N1769" i="2" s="1"/>
  <c r="M1768" i="2"/>
  <c r="N1768" i="2" s="1"/>
  <c r="M1767" i="2"/>
  <c r="N1767" i="2" s="1"/>
  <c r="M1766" i="2"/>
  <c r="N1766" i="2" s="1"/>
  <c r="M1765" i="2"/>
  <c r="N1765" i="2" s="1"/>
  <c r="M1764" i="2"/>
  <c r="N1764" i="2" s="1"/>
  <c r="M1763" i="2"/>
  <c r="N1763" i="2" s="1"/>
  <c r="M1762" i="2"/>
  <c r="N1762" i="2" s="1"/>
  <c r="M1761" i="2"/>
  <c r="N1761" i="2" s="1"/>
  <c r="M1760" i="2"/>
  <c r="N1760" i="2" s="1"/>
  <c r="M1759" i="2"/>
  <c r="N1759" i="2" s="1"/>
  <c r="M1758" i="2"/>
  <c r="N1758" i="2" s="1"/>
  <c r="M1757" i="2"/>
  <c r="N1757" i="2" s="1"/>
  <c r="M1756" i="2"/>
  <c r="N1756" i="2" s="1"/>
  <c r="M1755" i="2"/>
  <c r="N1755" i="2" s="1"/>
  <c r="M1754" i="2"/>
  <c r="N1754" i="2" s="1"/>
  <c r="M1753" i="2"/>
  <c r="N1753" i="2" s="1"/>
  <c r="M1752" i="2"/>
  <c r="N1752" i="2" s="1"/>
  <c r="M1751" i="2"/>
  <c r="N1751" i="2" s="1"/>
  <c r="M1750" i="2"/>
  <c r="N1750" i="2" s="1"/>
  <c r="M1749" i="2"/>
  <c r="N1749" i="2" s="1"/>
  <c r="M1748" i="2"/>
  <c r="N1748" i="2" s="1"/>
  <c r="M1747" i="2"/>
  <c r="N1747" i="2" s="1"/>
  <c r="M1746" i="2"/>
  <c r="N1746" i="2" s="1"/>
  <c r="M1745" i="2"/>
  <c r="N1745" i="2" s="1"/>
  <c r="M1744" i="2"/>
  <c r="N1744" i="2" s="1"/>
  <c r="M1743" i="2"/>
  <c r="N1743" i="2" s="1"/>
  <c r="M1742" i="2"/>
  <c r="N1742" i="2" s="1"/>
  <c r="M1741" i="2"/>
  <c r="N1741" i="2" s="1"/>
  <c r="M1740" i="2"/>
  <c r="N1740" i="2" s="1"/>
  <c r="M1739" i="2"/>
  <c r="N1739" i="2" s="1"/>
  <c r="M1738" i="2"/>
  <c r="N1738" i="2" s="1"/>
  <c r="M1737" i="2"/>
  <c r="N1737" i="2" s="1"/>
  <c r="M1736" i="2"/>
  <c r="N1736" i="2" s="1"/>
  <c r="M1735" i="2"/>
  <c r="N1735" i="2" s="1"/>
  <c r="M1734" i="2"/>
  <c r="N1734" i="2" s="1"/>
  <c r="M1733" i="2"/>
  <c r="N1733" i="2" s="1"/>
  <c r="M1732" i="2"/>
  <c r="N1732" i="2" s="1"/>
  <c r="M1731" i="2"/>
  <c r="N1731" i="2" s="1"/>
  <c r="M1730" i="2"/>
  <c r="N1730" i="2" s="1"/>
  <c r="M1729" i="2"/>
  <c r="N1729" i="2" s="1"/>
  <c r="M1728" i="2"/>
  <c r="N1728" i="2" s="1"/>
  <c r="M1727" i="2"/>
  <c r="N1727" i="2" s="1"/>
  <c r="M1726" i="2"/>
  <c r="N1726" i="2" s="1"/>
  <c r="M1725" i="2"/>
  <c r="N1725" i="2" s="1"/>
  <c r="M1724" i="2"/>
  <c r="N1724" i="2" s="1"/>
  <c r="M1723" i="2"/>
  <c r="N1723" i="2" s="1"/>
  <c r="M1722" i="2"/>
  <c r="N1722" i="2" s="1"/>
  <c r="M1721" i="2"/>
  <c r="N1721" i="2" s="1"/>
  <c r="M1720" i="2"/>
  <c r="N1720" i="2" s="1"/>
  <c r="M1719" i="2"/>
  <c r="N1719" i="2" s="1"/>
  <c r="M1718" i="2"/>
  <c r="N1718" i="2" s="1"/>
  <c r="M1717" i="2"/>
  <c r="N1717" i="2" s="1"/>
  <c r="M1716" i="2"/>
  <c r="N1716" i="2" s="1"/>
  <c r="M1715" i="2"/>
  <c r="N1715" i="2" s="1"/>
  <c r="M1714" i="2"/>
  <c r="N1714" i="2" s="1"/>
  <c r="M1713" i="2"/>
  <c r="N1713" i="2" s="1"/>
  <c r="M1712" i="2"/>
  <c r="N1712" i="2" s="1"/>
  <c r="M1711" i="2"/>
  <c r="N1711" i="2" s="1"/>
  <c r="M1710" i="2"/>
  <c r="N1710" i="2" s="1"/>
  <c r="M1709" i="2"/>
  <c r="N1709" i="2" s="1"/>
  <c r="M1708" i="2"/>
  <c r="N1708" i="2" s="1"/>
  <c r="M1707" i="2"/>
  <c r="N1707" i="2" s="1"/>
  <c r="M1706" i="2"/>
  <c r="N1706" i="2" s="1"/>
  <c r="M1705" i="2"/>
  <c r="N1705" i="2" s="1"/>
  <c r="M1704" i="2"/>
  <c r="N1704" i="2" s="1"/>
  <c r="M1703" i="2"/>
  <c r="N1703" i="2" s="1"/>
  <c r="M1702" i="2"/>
  <c r="N1702" i="2" s="1"/>
  <c r="M1701" i="2"/>
  <c r="N1701" i="2" s="1"/>
  <c r="M1700" i="2"/>
  <c r="N1700" i="2" s="1"/>
  <c r="M1699" i="2"/>
  <c r="N1699" i="2" s="1"/>
  <c r="M1698" i="2"/>
  <c r="N1698" i="2" s="1"/>
  <c r="M1697" i="2"/>
  <c r="N1697" i="2" s="1"/>
  <c r="M1696" i="2"/>
  <c r="N1696" i="2" s="1"/>
  <c r="M1695" i="2"/>
  <c r="N1695" i="2" s="1"/>
  <c r="M1694" i="2"/>
  <c r="N1694" i="2" s="1"/>
  <c r="M1693" i="2"/>
  <c r="N1693" i="2" s="1"/>
  <c r="M1692" i="2"/>
  <c r="N1692" i="2" s="1"/>
  <c r="M1691" i="2"/>
  <c r="N1691" i="2" s="1"/>
  <c r="M1690" i="2"/>
  <c r="N1690" i="2" s="1"/>
  <c r="M1689" i="2"/>
  <c r="N1689" i="2" s="1"/>
  <c r="M1688" i="2"/>
  <c r="N1688" i="2" s="1"/>
  <c r="M1687" i="2"/>
  <c r="N1687" i="2" s="1"/>
  <c r="M1686" i="2"/>
  <c r="N1686" i="2" s="1"/>
  <c r="M1685" i="2"/>
  <c r="N1685" i="2" s="1"/>
  <c r="M1684" i="2"/>
  <c r="N1684" i="2" s="1"/>
  <c r="M1683" i="2"/>
  <c r="N1683" i="2" s="1"/>
  <c r="M1682" i="2"/>
  <c r="N1682" i="2" s="1"/>
  <c r="M1681" i="2"/>
  <c r="N1681" i="2" s="1"/>
  <c r="M1680" i="2"/>
  <c r="N1680" i="2" s="1"/>
  <c r="M1679" i="2"/>
  <c r="N1679" i="2" s="1"/>
  <c r="M1678" i="2"/>
  <c r="N1678" i="2" s="1"/>
  <c r="M1677" i="2"/>
  <c r="N1677" i="2" s="1"/>
  <c r="M1676" i="2"/>
  <c r="N1676" i="2" s="1"/>
  <c r="M1675" i="2"/>
  <c r="N1675" i="2" s="1"/>
  <c r="M1674" i="2"/>
  <c r="N1674" i="2" s="1"/>
  <c r="M1673" i="2"/>
  <c r="N1673" i="2" s="1"/>
  <c r="M1672" i="2"/>
  <c r="N1672" i="2" s="1"/>
  <c r="M1671" i="2"/>
  <c r="N1671" i="2" s="1"/>
  <c r="M1670" i="2"/>
  <c r="N1670" i="2" s="1"/>
  <c r="M1669" i="2"/>
  <c r="N1669" i="2" s="1"/>
  <c r="M1668" i="2"/>
  <c r="N1668" i="2" s="1"/>
  <c r="M1667" i="2"/>
  <c r="N1667" i="2" s="1"/>
  <c r="M1666" i="2"/>
  <c r="N1666" i="2" s="1"/>
  <c r="M1665" i="2"/>
  <c r="N1665" i="2" s="1"/>
  <c r="M1664" i="2"/>
  <c r="N1664" i="2" s="1"/>
  <c r="M1663" i="2"/>
  <c r="N1663" i="2" s="1"/>
  <c r="M1662" i="2"/>
  <c r="N1662" i="2" s="1"/>
  <c r="M1661" i="2"/>
  <c r="N1661" i="2" s="1"/>
  <c r="M1660" i="2"/>
  <c r="N1660" i="2" s="1"/>
  <c r="M1659" i="2"/>
  <c r="N1659" i="2" s="1"/>
  <c r="M1658" i="2"/>
  <c r="N1658" i="2" s="1"/>
  <c r="M1657" i="2"/>
  <c r="N1657" i="2" s="1"/>
  <c r="M1656" i="2"/>
  <c r="N1656" i="2" s="1"/>
  <c r="M1655" i="2"/>
  <c r="N1655" i="2" s="1"/>
  <c r="M1654" i="2"/>
  <c r="N1654" i="2" s="1"/>
  <c r="M1653" i="2"/>
  <c r="N1653" i="2" s="1"/>
  <c r="M1652" i="2"/>
  <c r="N1652" i="2" s="1"/>
  <c r="M1651" i="2"/>
  <c r="N1651" i="2" s="1"/>
  <c r="M1650" i="2"/>
  <c r="N1650" i="2" s="1"/>
  <c r="M1649" i="2"/>
  <c r="N1649" i="2" s="1"/>
  <c r="M1648" i="2"/>
  <c r="N1648" i="2" s="1"/>
  <c r="M1647" i="2"/>
  <c r="N1647" i="2" s="1"/>
  <c r="M1646" i="2"/>
  <c r="N1646" i="2" s="1"/>
  <c r="M1645" i="2"/>
  <c r="N1645" i="2" s="1"/>
  <c r="M1644" i="2"/>
  <c r="N1644" i="2" s="1"/>
  <c r="M1643" i="2"/>
  <c r="N1643" i="2" s="1"/>
  <c r="M1642" i="2"/>
  <c r="N1642" i="2" s="1"/>
  <c r="M1641" i="2"/>
  <c r="N1641" i="2" s="1"/>
  <c r="M1640" i="2"/>
  <c r="N1640" i="2" s="1"/>
  <c r="M1639" i="2"/>
  <c r="N1639" i="2" s="1"/>
  <c r="M1638" i="2"/>
  <c r="N1638" i="2" s="1"/>
  <c r="M1637" i="2"/>
  <c r="N1637" i="2" s="1"/>
  <c r="M1636" i="2"/>
  <c r="N1636" i="2" s="1"/>
  <c r="M1635" i="2"/>
  <c r="N1635" i="2" s="1"/>
  <c r="M1634" i="2"/>
  <c r="N1634" i="2" s="1"/>
  <c r="M1633" i="2"/>
  <c r="N1633" i="2" s="1"/>
  <c r="M1632" i="2"/>
  <c r="N1632" i="2" s="1"/>
  <c r="M1631" i="2"/>
  <c r="N1631" i="2" s="1"/>
  <c r="M1630" i="2"/>
  <c r="N1630" i="2" s="1"/>
  <c r="M1629" i="2"/>
  <c r="N1629" i="2" s="1"/>
  <c r="M1628" i="2"/>
  <c r="N1628" i="2" s="1"/>
  <c r="M1627" i="2"/>
  <c r="N1627" i="2" s="1"/>
  <c r="M1626" i="2"/>
  <c r="N1626" i="2" s="1"/>
  <c r="M1625" i="2"/>
  <c r="N1625" i="2" s="1"/>
  <c r="M1624" i="2"/>
  <c r="N1624" i="2" s="1"/>
  <c r="M1623" i="2"/>
  <c r="N1623" i="2" s="1"/>
  <c r="M1622" i="2"/>
  <c r="N1622" i="2" s="1"/>
  <c r="M1621" i="2"/>
  <c r="N1621" i="2" s="1"/>
  <c r="M1620" i="2"/>
  <c r="N1620" i="2" s="1"/>
  <c r="M1619" i="2"/>
  <c r="N1619" i="2" s="1"/>
  <c r="M1618" i="2"/>
  <c r="N1618" i="2" s="1"/>
  <c r="M1617" i="2"/>
  <c r="N1617" i="2" s="1"/>
  <c r="M1616" i="2"/>
  <c r="N1616" i="2" s="1"/>
  <c r="M1615" i="2"/>
  <c r="N1615" i="2" s="1"/>
  <c r="M1614" i="2"/>
  <c r="N1614" i="2" s="1"/>
  <c r="M1613" i="2"/>
  <c r="N1613" i="2" s="1"/>
  <c r="M1612" i="2"/>
  <c r="N1612" i="2" s="1"/>
  <c r="M1611" i="2"/>
  <c r="N1611" i="2" s="1"/>
  <c r="M1610" i="2"/>
  <c r="N1610" i="2" s="1"/>
  <c r="M1609" i="2"/>
  <c r="N1609" i="2" s="1"/>
  <c r="M1608" i="2"/>
  <c r="N1608" i="2" s="1"/>
  <c r="M1607" i="2"/>
  <c r="N1607" i="2" s="1"/>
  <c r="M1606" i="2"/>
  <c r="N1606" i="2" s="1"/>
  <c r="M1605" i="2"/>
  <c r="N1605" i="2" s="1"/>
  <c r="M1604" i="2"/>
  <c r="N1604" i="2" s="1"/>
  <c r="M1603" i="2"/>
  <c r="N1603" i="2" s="1"/>
  <c r="M1602" i="2"/>
  <c r="N1602" i="2" s="1"/>
  <c r="M1601" i="2"/>
  <c r="N1601" i="2" s="1"/>
  <c r="M1600" i="2"/>
  <c r="N1600" i="2" s="1"/>
  <c r="M1599" i="2"/>
  <c r="N1599" i="2" s="1"/>
  <c r="M1598" i="2"/>
  <c r="N1598" i="2" s="1"/>
  <c r="M1597" i="2"/>
  <c r="N1597" i="2" s="1"/>
  <c r="M1596" i="2"/>
  <c r="N1596" i="2" s="1"/>
  <c r="M1595" i="2"/>
  <c r="N1595" i="2" s="1"/>
  <c r="M1594" i="2"/>
  <c r="N1594" i="2" s="1"/>
  <c r="M1593" i="2"/>
  <c r="N1593" i="2" s="1"/>
  <c r="M1592" i="2"/>
  <c r="N1592" i="2" s="1"/>
  <c r="M1591" i="2"/>
  <c r="N1591" i="2" s="1"/>
  <c r="M1590" i="2"/>
  <c r="N1590" i="2" s="1"/>
  <c r="M1589" i="2"/>
  <c r="N1589" i="2" s="1"/>
  <c r="M1588" i="2"/>
  <c r="N1588" i="2" s="1"/>
  <c r="M1587" i="2"/>
  <c r="N1587" i="2" s="1"/>
  <c r="M1586" i="2"/>
  <c r="N1586" i="2" s="1"/>
  <c r="M1585" i="2"/>
  <c r="N1585" i="2" s="1"/>
  <c r="M1584" i="2"/>
  <c r="N1584" i="2" s="1"/>
  <c r="M1583" i="2"/>
  <c r="N1583" i="2" s="1"/>
  <c r="M1582" i="2"/>
  <c r="N1582" i="2" s="1"/>
  <c r="M1581" i="2"/>
  <c r="N1581" i="2" s="1"/>
  <c r="M1580" i="2"/>
  <c r="N1580" i="2" s="1"/>
  <c r="M1579" i="2"/>
  <c r="N1579" i="2" s="1"/>
  <c r="M1578" i="2"/>
  <c r="N1578" i="2" s="1"/>
  <c r="M1577" i="2"/>
  <c r="N1577" i="2" s="1"/>
  <c r="M1576" i="2"/>
  <c r="N1576" i="2" s="1"/>
  <c r="M1575" i="2"/>
  <c r="N1575" i="2" s="1"/>
  <c r="M1574" i="2"/>
  <c r="N1574" i="2" s="1"/>
  <c r="M1573" i="2"/>
  <c r="N1573" i="2" s="1"/>
  <c r="M1572" i="2"/>
  <c r="N1572" i="2" s="1"/>
  <c r="M1571" i="2"/>
  <c r="N1571" i="2" s="1"/>
  <c r="M1570" i="2"/>
  <c r="N1570" i="2" s="1"/>
  <c r="M1569" i="2"/>
  <c r="N1569" i="2" s="1"/>
  <c r="M1568" i="2"/>
  <c r="N1568" i="2" s="1"/>
  <c r="M1567" i="2"/>
  <c r="N1567" i="2" s="1"/>
  <c r="M1566" i="2"/>
  <c r="N1566" i="2" s="1"/>
  <c r="M1565" i="2"/>
  <c r="N1565" i="2" s="1"/>
  <c r="M1564" i="2"/>
  <c r="N1564" i="2" s="1"/>
  <c r="M1563" i="2"/>
  <c r="N1563" i="2" s="1"/>
  <c r="M1562" i="2"/>
  <c r="N1562" i="2" s="1"/>
  <c r="M1561" i="2"/>
  <c r="N1561" i="2" s="1"/>
  <c r="M1560" i="2"/>
  <c r="N1560" i="2" s="1"/>
  <c r="M1559" i="2"/>
  <c r="N1559" i="2" s="1"/>
  <c r="M1558" i="2"/>
  <c r="N1558" i="2" s="1"/>
  <c r="M1557" i="2"/>
  <c r="N1557" i="2" s="1"/>
  <c r="M1556" i="2"/>
  <c r="N1556" i="2" s="1"/>
  <c r="M1555" i="2"/>
  <c r="N1555" i="2" s="1"/>
  <c r="M1554" i="2"/>
  <c r="N1554" i="2" s="1"/>
  <c r="M1553" i="2"/>
  <c r="N1553" i="2" s="1"/>
  <c r="M1552" i="2"/>
  <c r="N1552" i="2" s="1"/>
  <c r="M1551" i="2"/>
  <c r="N1551" i="2" s="1"/>
  <c r="M1550" i="2"/>
  <c r="N1550" i="2" s="1"/>
  <c r="M1549" i="2"/>
  <c r="N1549" i="2" s="1"/>
  <c r="M1548" i="2"/>
  <c r="N1548" i="2" s="1"/>
  <c r="M1547" i="2"/>
  <c r="N1547" i="2" s="1"/>
  <c r="M1546" i="2"/>
  <c r="N1546" i="2" s="1"/>
  <c r="M1545" i="2"/>
  <c r="N1545" i="2" s="1"/>
  <c r="M1544" i="2"/>
  <c r="N1544" i="2" s="1"/>
  <c r="M1543" i="2"/>
  <c r="N1543" i="2" s="1"/>
  <c r="M1542" i="2"/>
  <c r="N1542" i="2" s="1"/>
  <c r="M1541" i="2"/>
  <c r="N1541" i="2" s="1"/>
  <c r="M1540" i="2"/>
  <c r="N1540" i="2" s="1"/>
  <c r="M1539" i="2"/>
  <c r="N1539" i="2" s="1"/>
  <c r="M1538" i="2"/>
  <c r="N1538" i="2" s="1"/>
  <c r="M1537" i="2"/>
  <c r="N1537" i="2" s="1"/>
  <c r="M1536" i="2"/>
  <c r="N1536" i="2" s="1"/>
  <c r="M1535" i="2"/>
  <c r="N1535" i="2" s="1"/>
  <c r="M1534" i="2"/>
  <c r="N1534" i="2" s="1"/>
  <c r="M1533" i="2"/>
  <c r="N1533" i="2" s="1"/>
  <c r="M1532" i="2"/>
  <c r="N1532" i="2" s="1"/>
  <c r="M1531" i="2"/>
  <c r="N1531" i="2" s="1"/>
  <c r="M1530" i="2"/>
  <c r="N1530" i="2" s="1"/>
  <c r="M1529" i="2"/>
  <c r="N1529" i="2" s="1"/>
  <c r="M1528" i="2"/>
  <c r="N1528" i="2" s="1"/>
  <c r="M1527" i="2"/>
  <c r="N1527" i="2" s="1"/>
  <c r="M1526" i="2"/>
  <c r="N1526" i="2" s="1"/>
  <c r="M1525" i="2"/>
  <c r="N1525" i="2" s="1"/>
  <c r="M1524" i="2"/>
  <c r="N1524" i="2" s="1"/>
  <c r="M1523" i="2"/>
  <c r="N1523" i="2" s="1"/>
  <c r="M1522" i="2"/>
  <c r="N1522" i="2" s="1"/>
  <c r="M1521" i="2"/>
  <c r="N1521" i="2" s="1"/>
  <c r="M1520" i="2"/>
  <c r="N1520" i="2" s="1"/>
  <c r="M1519" i="2"/>
  <c r="N1519" i="2" s="1"/>
  <c r="M1518" i="2"/>
  <c r="N1518" i="2" s="1"/>
  <c r="M1517" i="2"/>
  <c r="N1517" i="2" s="1"/>
  <c r="M1516" i="2"/>
  <c r="N1516" i="2" s="1"/>
  <c r="M1515" i="2"/>
  <c r="N1515" i="2" s="1"/>
  <c r="M1514" i="2"/>
  <c r="N1514" i="2" s="1"/>
  <c r="M1513" i="2"/>
  <c r="N1513" i="2" s="1"/>
  <c r="M1512" i="2"/>
  <c r="N1512" i="2" s="1"/>
  <c r="M1511" i="2"/>
  <c r="N1511" i="2" s="1"/>
  <c r="M1510" i="2"/>
  <c r="N1510" i="2" s="1"/>
  <c r="M1509" i="2"/>
  <c r="N1509" i="2" s="1"/>
  <c r="M1508" i="2"/>
  <c r="N1508" i="2" s="1"/>
  <c r="M1507" i="2"/>
  <c r="N1507" i="2" s="1"/>
  <c r="M1506" i="2"/>
  <c r="N1506" i="2" s="1"/>
  <c r="M1505" i="2"/>
  <c r="N1505" i="2" s="1"/>
  <c r="M1504" i="2"/>
  <c r="N1504" i="2" s="1"/>
  <c r="M1503" i="2"/>
  <c r="N1503" i="2" s="1"/>
  <c r="M1502" i="2"/>
  <c r="N1502" i="2" s="1"/>
  <c r="M1501" i="2"/>
  <c r="N1501" i="2" s="1"/>
  <c r="M1500" i="2"/>
  <c r="N1500" i="2" s="1"/>
  <c r="M1499" i="2"/>
  <c r="N1499" i="2" s="1"/>
  <c r="M1498" i="2"/>
  <c r="N1498" i="2" s="1"/>
  <c r="M1497" i="2"/>
  <c r="N1497" i="2" s="1"/>
  <c r="M1496" i="2"/>
  <c r="N1496" i="2" s="1"/>
  <c r="M1495" i="2"/>
  <c r="N1495" i="2" s="1"/>
  <c r="M1494" i="2"/>
  <c r="N1494" i="2" s="1"/>
  <c r="M1493" i="2"/>
  <c r="N1493" i="2" s="1"/>
  <c r="M1492" i="2"/>
  <c r="N1492" i="2" s="1"/>
  <c r="M1491" i="2"/>
  <c r="N1491" i="2" s="1"/>
  <c r="M1490" i="2"/>
  <c r="N1490" i="2" s="1"/>
  <c r="M1489" i="2"/>
  <c r="N1489" i="2" s="1"/>
  <c r="M1488" i="2"/>
  <c r="N1488" i="2" s="1"/>
  <c r="M1487" i="2"/>
  <c r="N1487" i="2" s="1"/>
  <c r="M1486" i="2"/>
  <c r="N1486" i="2" s="1"/>
  <c r="M1485" i="2"/>
  <c r="N1485" i="2" s="1"/>
  <c r="M1484" i="2"/>
  <c r="N1484" i="2" s="1"/>
  <c r="M1483" i="2"/>
  <c r="N1483" i="2" s="1"/>
  <c r="M1482" i="2"/>
  <c r="N1482" i="2" s="1"/>
  <c r="M1481" i="2"/>
  <c r="N1481" i="2" s="1"/>
  <c r="M1480" i="2"/>
  <c r="N1480" i="2" s="1"/>
  <c r="M1479" i="2"/>
  <c r="N1479" i="2" s="1"/>
  <c r="M1478" i="2"/>
  <c r="N1478" i="2" s="1"/>
  <c r="M1477" i="2"/>
  <c r="N1477" i="2" s="1"/>
  <c r="M1476" i="2"/>
  <c r="N1476" i="2" s="1"/>
  <c r="M1475" i="2"/>
  <c r="N1475" i="2" s="1"/>
  <c r="M1474" i="2"/>
  <c r="N1474" i="2" s="1"/>
  <c r="M1473" i="2"/>
  <c r="N1473" i="2" s="1"/>
  <c r="M1472" i="2"/>
  <c r="N1472" i="2" s="1"/>
  <c r="M1471" i="2"/>
  <c r="N1471" i="2" s="1"/>
  <c r="M1470" i="2"/>
  <c r="N1470" i="2" s="1"/>
  <c r="M1469" i="2"/>
  <c r="N1469" i="2" s="1"/>
  <c r="M1468" i="2"/>
  <c r="N1468" i="2" s="1"/>
  <c r="M1467" i="2"/>
  <c r="N1467" i="2" s="1"/>
  <c r="M1466" i="2"/>
  <c r="N1466" i="2" s="1"/>
  <c r="M1465" i="2"/>
  <c r="N1465" i="2" s="1"/>
  <c r="M1464" i="2"/>
  <c r="N1464" i="2" s="1"/>
  <c r="M1463" i="2"/>
  <c r="N1463" i="2" s="1"/>
  <c r="M1462" i="2"/>
  <c r="N1462" i="2" s="1"/>
  <c r="M1461" i="2"/>
  <c r="N1461" i="2" s="1"/>
  <c r="M1460" i="2"/>
  <c r="N1460" i="2" s="1"/>
  <c r="M1459" i="2"/>
  <c r="N1459" i="2" s="1"/>
  <c r="M1458" i="2"/>
  <c r="N1458" i="2" s="1"/>
  <c r="M1457" i="2"/>
  <c r="N1457" i="2" s="1"/>
  <c r="M1456" i="2"/>
  <c r="N1456" i="2" s="1"/>
  <c r="M1455" i="2"/>
  <c r="N1455" i="2" s="1"/>
  <c r="M1454" i="2"/>
  <c r="N1454" i="2" s="1"/>
  <c r="M1453" i="2"/>
  <c r="N1453" i="2" s="1"/>
  <c r="M1452" i="2"/>
  <c r="N1452" i="2" s="1"/>
  <c r="M1451" i="2"/>
  <c r="N1451" i="2" s="1"/>
  <c r="M1450" i="2"/>
  <c r="N1450" i="2" s="1"/>
  <c r="M1449" i="2"/>
  <c r="N1449" i="2" s="1"/>
  <c r="M1448" i="2"/>
  <c r="N1448" i="2" s="1"/>
  <c r="M1447" i="2"/>
  <c r="N1447" i="2" s="1"/>
  <c r="M1446" i="2"/>
  <c r="N1446" i="2" s="1"/>
  <c r="M1445" i="2"/>
  <c r="N1445" i="2" s="1"/>
  <c r="M1444" i="2"/>
  <c r="N1444" i="2" s="1"/>
  <c r="M1443" i="2"/>
  <c r="N1443" i="2" s="1"/>
  <c r="M1442" i="2"/>
  <c r="N1442" i="2" s="1"/>
  <c r="M1441" i="2"/>
  <c r="N1441" i="2" s="1"/>
  <c r="M1440" i="2"/>
  <c r="N1440" i="2" s="1"/>
  <c r="M1439" i="2"/>
  <c r="N1439" i="2" s="1"/>
  <c r="M1438" i="2"/>
  <c r="N1438" i="2" s="1"/>
  <c r="M1437" i="2"/>
  <c r="N1437" i="2" s="1"/>
  <c r="M1436" i="2"/>
  <c r="N1436" i="2" s="1"/>
  <c r="M1435" i="2"/>
  <c r="N1435" i="2" s="1"/>
  <c r="M1434" i="2"/>
  <c r="N1434" i="2" s="1"/>
  <c r="M1433" i="2"/>
  <c r="N1433" i="2" s="1"/>
  <c r="M1432" i="2"/>
  <c r="N1432" i="2" s="1"/>
  <c r="M1431" i="2"/>
  <c r="N1431" i="2" s="1"/>
  <c r="M1430" i="2"/>
  <c r="N1430" i="2" s="1"/>
  <c r="M1429" i="2"/>
  <c r="N1429" i="2" s="1"/>
  <c r="M1428" i="2"/>
  <c r="N1428" i="2" s="1"/>
  <c r="M1427" i="2"/>
  <c r="N1427" i="2" s="1"/>
  <c r="M1426" i="2"/>
  <c r="N1426" i="2" s="1"/>
  <c r="M1425" i="2"/>
  <c r="N1425" i="2" s="1"/>
  <c r="M1424" i="2"/>
  <c r="N1424" i="2" s="1"/>
  <c r="M1423" i="2"/>
  <c r="N1423" i="2" s="1"/>
  <c r="M1422" i="2"/>
  <c r="N1422" i="2" s="1"/>
  <c r="M1421" i="2"/>
  <c r="N1421" i="2" s="1"/>
  <c r="M1420" i="2"/>
  <c r="N1420" i="2" s="1"/>
  <c r="M1419" i="2"/>
  <c r="N1419" i="2" s="1"/>
  <c r="M1418" i="2"/>
  <c r="N1418" i="2" s="1"/>
  <c r="M1417" i="2"/>
  <c r="N1417" i="2" s="1"/>
  <c r="M1416" i="2"/>
  <c r="N1416" i="2" s="1"/>
  <c r="M1415" i="2"/>
  <c r="N1415" i="2" s="1"/>
  <c r="M1414" i="2"/>
  <c r="N1414" i="2" s="1"/>
  <c r="M1413" i="2"/>
  <c r="N1413" i="2" s="1"/>
  <c r="M1412" i="2"/>
  <c r="N1412" i="2" s="1"/>
  <c r="M1411" i="2"/>
  <c r="N1411" i="2" s="1"/>
  <c r="M1410" i="2"/>
  <c r="N1410" i="2" s="1"/>
  <c r="M1409" i="2"/>
  <c r="N1409" i="2" s="1"/>
  <c r="M1408" i="2"/>
  <c r="N1408" i="2" s="1"/>
  <c r="M1407" i="2"/>
  <c r="N1407" i="2" s="1"/>
  <c r="M1406" i="2"/>
  <c r="N1406" i="2" s="1"/>
  <c r="M1405" i="2"/>
  <c r="N1405" i="2" s="1"/>
  <c r="M1404" i="2"/>
  <c r="N1404" i="2" s="1"/>
  <c r="M1403" i="2"/>
  <c r="N1403" i="2" s="1"/>
  <c r="M1402" i="2"/>
  <c r="N1402" i="2" s="1"/>
  <c r="M1401" i="2"/>
  <c r="N1401" i="2" s="1"/>
  <c r="M1400" i="2"/>
  <c r="N1400" i="2" s="1"/>
  <c r="M1399" i="2"/>
  <c r="N1399" i="2" s="1"/>
  <c r="M1398" i="2"/>
  <c r="N1398" i="2" s="1"/>
  <c r="M1397" i="2"/>
  <c r="N1397" i="2" s="1"/>
  <c r="M1396" i="2"/>
  <c r="N1396" i="2" s="1"/>
  <c r="M1395" i="2"/>
  <c r="N1395" i="2" s="1"/>
  <c r="M1394" i="2"/>
  <c r="N1394" i="2" s="1"/>
  <c r="M1393" i="2"/>
  <c r="N1393" i="2" s="1"/>
  <c r="M1392" i="2"/>
  <c r="N1392" i="2" s="1"/>
  <c r="M1391" i="2"/>
  <c r="N1391" i="2" s="1"/>
  <c r="M1390" i="2"/>
  <c r="N1390" i="2" s="1"/>
  <c r="M1389" i="2"/>
  <c r="N1389" i="2" s="1"/>
  <c r="M1388" i="2"/>
  <c r="N1388" i="2" s="1"/>
  <c r="M1387" i="2"/>
  <c r="N1387" i="2" s="1"/>
  <c r="M1386" i="2"/>
  <c r="N1386" i="2" s="1"/>
  <c r="M1385" i="2"/>
  <c r="N1385" i="2" s="1"/>
  <c r="M1384" i="2"/>
  <c r="N1384" i="2" s="1"/>
  <c r="M1383" i="2"/>
  <c r="N1383" i="2" s="1"/>
  <c r="M1382" i="2"/>
  <c r="N1382" i="2" s="1"/>
  <c r="M1381" i="2"/>
  <c r="N1381" i="2" s="1"/>
  <c r="M1380" i="2"/>
  <c r="N1380" i="2" s="1"/>
  <c r="M1379" i="2"/>
  <c r="N1379" i="2" s="1"/>
  <c r="M1378" i="2"/>
  <c r="N1378" i="2" s="1"/>
  <c r="M1377" i="2"/>
  <c r="N1377" i="2" s="1"/>
  <c r="M1376" i="2"/>
  <c r="N1376" i="2" s="1"/>
  <c r="M1375" i="2"/>
  <c r="N1375" i="2" s="1"/>
  <c r="M1374" i="2"/>
  <c r="N1374" i="2" s="1"/>
  <c r="M1373" i="2"/>
  <c r="N1373" i="2" s="1"/>
  <c r="M1372" i="2"/>
  <c r="N1372" i="2" s="1"/>
  <c r="M1371" i="2"/>
  <c r="N1371" i="2" s="1"/>
  <c r="M1370" i="2"/>
  <c r="N1370" i="2" s="1"/>
  <c r="M1369" i="2"/>
  <c r="N1369" i="2" s="1"/>
  <c r="M1368" i="2"/>
  <c r="N1368" i="2" s="1"/>
  <c r="M1367" i="2"/>
  <c r="N1367" i="2" s="1"/>
  <c r="M1366" i="2"/>
  <c r="N1366" i="2" s="1"/>
  <c r="M1365" i="2"/>
  <c r="N1365" i="2" s="1"/>
  <c r="M1364" i="2"/>
  <c r="N1364" i="2" s="1"/>
  <c r="M1363" i="2"/>
  <c r="N1363" i="2" s="1"/>
  <c r="M1362" i="2"/>
  <c r="N1362" i="2" s="1"/>
  <c r="M1361" i="2"/>
  <c r="N1361" i="2" s="1"/>
  <c r="M1360" i="2"/>
  <c r="N1360" i="2" s="1"/>
  <c r="M1359" i="2"/>
  <c r="N1359" i="2" s="1"/>
  <c r="M1358" i="2"/>
  <c r="N1358" i="2" s="1"/>
  <c r="M1357" i="2"/>
  <c r="N1357" i="2" s="1"/>
  <c r="M1356" i="2"/>
  <c r="N1356" i="2" s="1"/>
  <c r="M1355" i="2"/>
  <c r="N1355" i="2" s="1"/>
  <c r="M1354" i="2"/>
  <c r="N1354" i="2" s="1"/>
  <c r="M1353" i="2"/>
  <c r="N1353" i="2" s="1"/>
  <c r="M1352" i="2"/>
  <c r="N1352" i="2" s="1"/>
  <c r="M1351" i="2"/>
  <c r="N1351" i="2" s="1"/>
  <c r="M1350" i="2"/>
  <c r="N1350" i="2" s="1"/>
  <c r="M1349" i="2"/>
  <c r="N1349" i="2" s="1"/>
  <c r="M1348" i="2"/>
  <c r="N1348" i="2" s="1"/>
  <c r="M1347" i="2"/>
  <c r="N1347" i="2" s="1"/>
  <c r="M1346" i="2"/>
  <c r="N1346" i="2" s="1"/>
  <c r="M1345" i="2"/>
  <c r="N1345" i="2" s="1"/>
  <c r="M1344" i="2"/>
  <c r="N1344" i="2" s="1"/>
  <c r="M1343" i="2"/>
  <c r="N1343" i="2" s="1"/>
  <c r="M1342" i="2"/>
  <c r="N1342" i="2" s="1"/>
  <c r="M1341" i="2"/>
  <c r="N1341" i="2" s="1"/>
  <c r="M1340" i="2"/>
  <c r="N1340" i="2" s="1"/>
  <c r="M1339" i="2"/>
  <c r="N1339" i="2" s="1"/>
  <c r="M1338" i="2"/>
  <c r="N1338" i="2" s="1"/>
  <c r="M1337" i="2"/>
  <c r="N1337" i="2" s="1"/>
  <c r="M1336" i="2"/>
  <c r="N1336" i="2" s="1"/>
  <c r="M1335" i="2"/>
  <c r="N1335" i="2" s="1"/>
  <c r="M1334" i="2"/>
  <c r="N1334" i="2" s="1"/>
  <c r="M1333" i="2"/>
  <c r="N1333" i="2" s="1"/>
  <c r="M1332" i="2"/>
  <c r="N1332" i="2" s="1"/>
  <c r="M1331" i="2"/>
  <c r="N1331" i="2" s="1"/>
  <c r="M1330" i="2"/>
  <c r="N1330" i="2" s="1"/>
  <c r="M1329" i="2"/>
  <c r="N1329" i="2" s="1"/>
  <c r="M1328" i="2"/>
  <c r="N1328" i="2" s="1"/>
  <c r="M1327" i="2"/>
  <c r="N1327" i="2" s="1"/>
  <c r="M1326" i="2"/>
  <c r="N1326" i="2" s="1"/>
  <c r="M1325" i="2"/>
  <c r="N1325" i="2" s="1"/>
  <c r="M1324" i="2"/>
  <c r="N1324" i="2" s="1"/>
  <c r="M1323" i="2"/>
  <c r="N1323" i="2" s="1"/>
  <c r="M1322" i="2"/>
  <c r="N1322" i="2" s="1"/>
  <c r="M1321" i="2"/>
  <c r="N1321" i="2" s="1"/>
  <c r="M1320" i="2"/>
  <c r="N1320" i="2" s="1"/>
  <c r="M1319" i="2"/>
  <c r="N1319" i="2" s="1"/>
  <c r="M1318" i="2"/>
  <c r="N1318" i="2" s="1"/>
  <c r="M1317" i="2"/>
  <c r="N1317" i="2" s="1"/>
  <c r="M1316" i="2"/>
  <c r="N1316" i="2" s="1"/>
  <c r="M1315" i="2"/>
  <c r="N1315" i="2" s="1"/>
  <c r="M1314" i="2"/>
  <c r="N1314" i="2" s="1"/>
  <c r="M1313" i="2"/>
  <c r="N1313" i="2" s="1"/>
  <c r="M1312" i="2"/>
  <c r="N1312" i="2" s="1"/>
  <c r="M1311" i="2"/>
  <c r="N1311" i="2" s="1"/>
  <c r="M1310" i="2"/>
  <c r="N1310" i="2" s="1"/>
  <c r="M1309" i="2"/>
  <c r="N1309" i="2" s="1"/>
  <c r="M1308" i="2"/>
  <c r="N1308" i="2" s="1"/>
  <c r="M1307" i="2"/>
  <c r="N1307" i="2" s="1"/>
  <c r="M1306" i="2"/>
  <c r="N1306" i="2" s="1"/>
  <c r="M1305" i="2"/>
  <c r="N1305" i="2" s="1"/>
  <c r="M1304" i="2"/>
  <c r="N1304" i="2" s="1"/>
  <c r="M1303" i="2"/>
  <c r="N1303" i="2" s="1"/>
  <c r="M1302" i="2"/>
  <c r="N1302" i="2" s="1"/>
  <c r="M1301" i="2"/>
  <c r="N1301" i="2" s="1"/>
  <c r="M1300" i="2"/>
  <c r="N1300" i="2" s="1"/>
  <c r="M1299" i="2"/>
  <c r="N1299" i="2" s="1"/>
  <c r="M1298" i="2"/>
  <c r="N1298" i="2" s="1"/>
  <c r="M1297" i="2"/>
  <c r="N1297" i="2" s="1"/>
  <c r="M1296" i="2"/>
  <c r="N1296" i="2" s="1"/>
  <c r="M1295" i="2"/>
  <c r="N1295" i="2" s="1"/>
  <c r="M1294" i="2"/>
  <c r="N1294" i="2" s="1"/>
  <c r="M1293" i="2"/>
  <c r="N1293" i="2" s="1"/>
  <c r="M1292" i="2"/>
  <c r="N1292" i="2" s="1"/>
  <c r="M1291" i="2"/>
  <c r="N1291" i="2" s="1"/>
  <c r="M1290" i="2"/>
  <c r="N1290" i="2" s="1"/>
  <c r="M1289" i="2"/>
  <c r="N1289" i="2" s="1"/>
  <c r="M1288" i="2"/>
  <c r="N1288" i="2" s="1"/>
  <c r="M1287" i="2"/>
  <c r="N1287" i="2" s="1"/>
  <c r="M1286" i="2"/>
  <c r="N1286" i="2" s="1"/>
  <c r="M1285" i="2"/>
  <c r="N1285" i="2" s="1"/>
  <c r="M1284" i="2"/>
  <c r="N1284" i="2" s="1"/>
  <c r="M1283" i="2"/>
  <c r="N1283" i="2" s="1"/>
  <c r="M1282" i="2"/>
  <c r="N1282" i="2" s="1"/>
  <c r="M1281" i="2"/>
  <c r="N1281" i="2" s="1"/>
  <c r="M1280" i="2"/>
  <c r="N1280" i="2" s="1"/>
  <c r="M1279" i="2"/>
  <c r="N1279" i="2" s="1"/>
  <c r="M1278" i="2"/>
  <c r="N1278" i="2" s="1"/>
  <c r="M1277" i="2"/>
  <c r="N1277" i="2" s="1"/>
  <c r="M1276" i="2"/>
  <c r="N1276" i="2" s="1"/>
  <c r="M1275" i="2"/>
  <c r="N1275" i="2" s="1"/>
  <c r="M1274" i="2"/>
  <c r="N1274" i="2" s="1"/>
  <c r="M1273" i="2"/>
  <c r="N1273" i="2" s="1"/>
  <c r="M1272" i="2"/>
  <c r="N1272" i="2" s="1"/>
  <c r="M1271" i="2"/>
  <c r="N1271" i="2" s="1"/>
  <c r="M1270" i="2"/>
  <c r="N1270" i="2" s="1"/>
  <c r="M1269" i="2"/>
  <c r="N1269" i="2" s="1"/>
  <c r="M1268" i="2"/>
  <c r="N1268" i="2" s="1"/>
  <c r="M1267" i="2"/>
  <c r="N1267" i="2" s="1"/>
  <c r="M1266" i="2"/>
  <c r="N1266" i="2" s="1"/>
  <c r="M1265" i="2"/>
  <c r="N1265" i="2" s="1"/>
  <c r="M1264" i="2"/>
  <c r="N1264" i="2" s="1"/>
  <c r="M1263" i="2"/>
  <c r="N1263" i="2" s="1"/>
  <c r="M1262" i="2"/>
  <c r="N1262" i="2" s="1"/>
  <c r="M1261" i="2"/>
  <c r="N1261" i="2" s="1"/>
  <c r="M1260" i="2"/>
  <c r="N1260" i="2" s="1"/>
  <c r="M1259" i="2"/>
  <c r="N1259" i="2" s="1"/>
  <c r="M1258" i="2"/>
  <c r="N1258" i="2" s="1"/>
  <c r="M1257" i="2"/>
  <c r="N1257" i="2" s="1"/>
  <c r="M1256" i="2"/>
  <c r="N1256" i="2" s="1"/>
  <c r="M1255" i="2"/>
  <c r="N1255" i="2" s="1"/>
  <c r="M1254" i="2"/>
  <c r="N1254" i="2" s="1"/>
  <c r="M1253" i="2"/>
  <c r="N1253" i="2" s="1"/>
  <c r="M1252" i="2"/>
  <c r="N1252" i="2" s="1"/>
  <c r="M1251" i="2"/>
  <c r="N1251" i="2" s="1"/>
  <c r="M1250" i="2"/>
  <c r="N1250" i="2" s="1"/>
  <c r="M1249" i="2"/>
  <c r="N1249" i="2" s="1"/>
  <c r="M1248" i="2"/>
  <c r="N1248" i="2" s="1"/>
  <c r="M1247" i="2"/>
  <c r="N1247" i="2" s="1"/>
  <c r="M1246" i="2"/>
  <c r="N1246" i="2" s="1"/>
  <c r="M1245" i="2"/>
  <c r="N1245" i="2" s="1"/>
  <c r="M1244" i="2"/>
  <c r="N1244" i="2" s="1"/>
  <c r="M1243" i="2"/>
  <c r="N1243" i="2" s="1"/>
  <c r="M1242" i="2"/>
  <c r="N1242" i="2" s="1"/>
  <c r="M1241" i="2"/>
  <c r="N1241" i="2" s="1"/>
  <c r="M1240" i="2"/>
  <c r="N1240" i="2" s="1"/>
  <c r="M1239" i="2"/>
  <c r="N1239" i="2" s="1"/>
  <c r="M1238" i="2"/>
  <c r="N1238" i="2" s="1"/>
  <c r="M1237" i="2"/>
  <c r="N1237" i="2" s="1"/>
  <c r="M1236" i="2"/>
  <c r="N1236" i="2" s="1"/>
  <c r="M1235" i="2"/>
  <c r="N1235" i="2" s="1"/>
  <c r="M1234" i="2"/>
  <c r="N1234" i="2" s="1"/>
  <c r="M1233" i="2"/>
  <c r="N1233" i="2" s="1"/>
  <c r="M1232" i="2"/>
  <c r="N1232" i="2" s="1"/>
  <c r="M1231" i="2"/>
  <c r="N1231" i="2" s="1"/>
  <c r="M1230" i="2"/>
  <c r="N1230" i="2" s="1"/>
  <c r="M1229" i="2"/>
  <c r="N1229" i="2" s="1"/>
  <c r="M1228" i="2"/>
  <c r="N1228" i="2" s="1"/>
  <c r="M1227" i="2"/>
  <c r="N1227" i="2" s="1"/>
  <c r="M1226" i="2"/>
  <c r="N1226" i="2" s="1"/>
  <c r="M1225" i="2"/>
  <c r="N1225" i="2" s="1"/>
  <c r="M1224" i="2"/>
  <c r="N1224" i="2" s="1"/>
  <c r="M1223" i="2"/>
  <c r="N1223" i="2" s="1"/>
  <c r="M1222" i="2"/>
  <c r="N1222" i="2" s="1"/>
  <c r="M1221" i="2"/>
  <c r="N1221" i="2" s="1"/>
  <c r="M1220" i="2"/>
  <c r="N1220" i="2" s="1"/>
  <c r="M1219" i="2"/>
  <c r="N1219" i="2" s="1"/>
  <c r="M1218" i="2"/>
  <c r="N1218" i="2" s="1"/>
  <c r="M1217" i="2"/>
  <c r="N1217" i="2" s="1"/>
  <c r="M1216" i="2"/>
  <c r="N1216" i="2" s="1"/>
  <c r="M1215" i="2"/>
  <c r="N1215" i="2" s="1"/>
  <c r="M1214" i="2"/>
  <c r="N1214" i="2" s="1"/>
  <c r="M1213" i="2"/>
  <c r="N1213" i="2" s="1"/>
  <c r="M1212" i="2"/>
  <c r="N1212" i="2" s="1"/>
  <c r="M1211" i="2"/>
  <c r="N1211" i="2" s="1"/>
  <c r="M1210" i="2"/>
  <c r="N1210" i="2" s="1"/>
  <c r="M1209" i="2"/>
  <c r="N1209" i="2" s="1"/>
  <c r="M1208" i="2"/>
  <c r="N1208" i="2" s="1"/>
  <c r="M1207" i="2"/>
  <c r="N1207" i="2" s="1"/>
  <c r="M1206" i="2"/>
  <c r="N1206" i="2" s="1"/>
  <c r="M1205" i="2"/>
  <c r="N1205" i="2" s="1"/>
  <c r="M1204" i="2"/>
  <c r="N1204" i="2" s="1"/>
  <c r="M1203" i="2"/>
  <c r="N1203" i="2" s="1"/>
  <c r="M1202" i="2"/>
  <c r="N1202" i="2" s="1"/>
  <c r="M1201" i="2"/>
  <c r="N1201" i="2" s="1"/>
  <c r="M1200" i="2"/>
  <c r="N1200" i="2" s="1"/>
  <c r="M1199" i="2"/>
  <c r="N1199" i="2" s="1"/>
  <c r="M1198" i="2"/>
  <c r="N1198" i="2" s="1"/>
  <c r="M1197" i="2"/>
  <c r="N1197" i="2" s="1"/>
  <c r="M1196" i="2"/>
  <c r="N1196" i="2" s="1"/>
  <c r="M1195" i="2"/>
  <c r="N1195" i="2" s="1"/>
  <c r="M1194" i="2"/>
  <c r="N1194" i="2" s="1"/>
  <c r="M1193" i="2"/>
  <c r="N1193" i="2" s="1"/>
  <c r="M1192" i="2"/>
  <c r="N1192" i="2" s="1"/>
  <c r="M1191" i="2"/>
  <c r="N1191" i="2" s="1"/>
  <c r="M1190" i="2"/>
  <c r="N1190" i="2" s="1"/>
  <c r="M1189" i="2"/>
  <c r="N1189" i="2" s="1"/>
  <c r="M1188" i="2"/>
  <c r="N1188" i="2" s="1"/>
  <c r="M1187" i="2"/>
  <c r="N1187" i="2" s="1"/>
  <c r="M1186" i="2"/>
  <c r="N1186" i="2" s="1"/>
  <c r="M1185" i="2"/>
  <c r="N1185" i="2" s="1"/>
  <c r="M1184" i="2"/>
  <c r="N1184" i="2" s="1"/>
  <c r="M1183" i="2"/>
  <c r="N1183" i="2" s="1"/>
  <c r="M1182" i="2"/>
  <c r="N1182" i="2" s="1"/>
  <c r="M1181" i="2"/>
  <c r="N1181" i="2" s="1"/>
  <c r="M1180" i="2"/>
  <c r="N1180" i="2" s="1"/>
  <c r="M1179" i="2"/>
  <c r="N1179" i="2" s="1"/>
  <c r="M1178" i="2"/>
  <c r="N1178" i="2" s="1"/>
  <c r="M1177" i="2"/>
  <c r="N1177" i="2" s="1"/>
  <c r="M1176" i="2"/>
  <c r="N1176" i="2" s="1"/>
  <c r="M1175" i="2"/>
  <c r="N1175" i="2" s="1"/>
  <c r="M1174" i="2"/>
  <c r="N1174" i="2" s="1"/>
  <c r="M1173" i="2"/>
  <c r="N1173" i="2" s="1"/>
  <c r="M1172" i="2"/>
  <c r="N1172" i="2" s="1"/>
  <c r="M1171" i="2"/>
  <c r="N1171" i="2" s="1"/>
  <c r="M1170" i="2"/>
  <c r="N1170" i="2" s="1"/>
  <c r="M1169" i="2"/>
  <c r="N1169" i="2" s="1"/>
  <c r="M1168" i="2"/>
  <c r="N1168" i="2" s="1"/>
  <c r="M1167" i="2"/>
  <c r="N1167" i="2" s="1"/>
  <c r="M1166" i="2"/>
  <c r="N1166" i="2" s="1"/>
  <c r="M1165" i="2"/>
  <c r="N1165" i="2" s="1"/>
  <c r="M1164" i="2"/>
  <c r="N1164" i="2" s="1"/>
  <c r="M1163" i="2"/>
  <c r="N1163" i="2" s="1"/>
  <c r="M1162" i="2"/>
  <c r="N1162" i="2" s="1"/>
  <c r="M1161" i="2"/>
  <c r="N1161" i="2" s="1"/>
  <c r="M1160" i="2"/>
  <c r="N1160" i="2" s="1"/>
  <c r="M1159" i="2"/>
  <c r="N1159" i="2" s="1"/>
  <c r="M1158" i="2"/>
  <c r="N1158" i="2" s="1"/>
  <c r="M1157" i="2"/>
  <c r="N1157" i="2" s="1"/>
  <c r="M1156" i="2"/>
  <c r="N1156" i="2" s="1"/>
  <c r="M1155" i="2"/>
  <c r="N1155" i="2" s="1"/>
  <c r="M1154" i="2"/>
  <c r="N1154" i="2" s="1"/>
  <c r="M1153" i="2"/>
  <c r="N1153" i="2" s="1"/>
  <c r="M1152" i="2"/>
  <c r="N1152" i="2" s="1"/>
  <c r="M1151" i="2"/>
  <c r="N1151" i="2" s="1"/>
  <c r="M1150" i="2"/>
  <c r="N1150" i="2" s="1"/>
  <c r="M1149" i="2"/>
  <c r="N1149" i="2" s="1"/>
  <c r="M1148" i="2"/>
  <c r="N1148" i="2" s="1"/>
  <c r="M1147" i="2"/>
  <c r="N1147" i="2" s="1"/>
  <c r="M1146" i="2"/>
  <c r="N1146" i="2" s="1"/>
  <c r="M1145" i="2"/>
  <c r="N1145" i="2" s="1"/>
  <c r="M1144" i="2"/>
  <c r="N1144" i="2" s="1"/>
  <c r="M1143" i="2"/>
  <c r="N1143" i="2" s="1"/>
  <c r="M1142" i="2"/>
  <c r="N1142" i="2" s="1"/>
  <c r="M1141" i="2"/>
  <c r="N1141" i="2" s="1"/>
  <c r="M1140" i="2"/>
  <c r="N1140" i="2" s="1"/>
  <c r="M1139" i="2"/>
  <c r="N1139" i="2" s="1"/>
  <c r="M1138" i="2"/>
  <c r="N1138" i="2" s="1"/>
  <c r="M1137" i="2"/>
  <c r="N1137" i="2" s="1"/>
  <c r="M1136" i="2"/>
  <c r="N1136" i="2" s="1"/>
  <c r="M1135" i="2"/>
  <c r="N1135" i="2" s="1"/>
  <c r="M1134" i="2"/>
  <c r="N1134" i="2" s="1"/>
  <c r="M1133" i="2"/>
  <c r="N1133" i="2" s="1"/>
  <c r="M1132" i="2"/>
  <c r="N1132" i="2" s="1"/>
  <c r="M1131" i="2"/>
  <c r="N1131" i="2" s="1"/>
  <c r="M1130" i="2"/>
  <c r="N1130" i="2" s="1"/>
  <c r="M1129" i="2"/>
  <c r="N1129" i="2" s="1"/>
  <c r="M1128" i="2"/>
  <c r="N1128" i="2" s="1"/>
  <c r="M1127" i="2"/>
  <c r="N1127" i="2" s="1"/>
  <c r="M1126" i="2"/>
  <c r="N1126" i="2" s="1"/>
  <c r="M1125" i="2"/>
  <c r="N1125" i="2" s="1"/>
  <c r="M1124" i="2"/>
  <c r="N1124" i="2" s="1"/>
  <c r="M1123" i="2"/>
  <c r="N1123" i="2" s="1"/>
  <c r="M1122" i="2"/>
  <c r="N1122" i="2" s="1"/>
  <c r="M1121" i="2"/>
  <c r="N1121" i="2" s="1"/>
  <c r="M1120" i="2"/>
  <c r="N1120" i="2" s="1"/>
  <c r="M1119" i="2"/>
  <c r="N1119" i="2" s="1"/>
  <c r="M1118" i="2"/>
  <c r="N1118" i="2" s="1"/>
  <c r="M1117" i="2"/>
  <c r="N1117" i="2" s="1"/>
  <c r="M1116" i="2"/>
  <c r="N1116" i="2" s="1"/>
  <c r="M1115" i="2"/>
  <c r="N1115" i="2" s="1"/>
  <c r="M1114" i="2"/>
  <c r="N1114" i="2" s="1"/>
  <c r="M1113" i="2"/>
  <c r="N1113" i="2" s="1"/>
  <c r="M1112" i="2"/>
  <c r="N1112" i="2" s="1"/>
  <c r="M1111" i="2"/>
  <c r="N1111" i="2" s="1"/>
  <c r="M1110" i="2"/>
  <c r="N1110" i="2" s="1"/>
  <c r="M1109" i="2"/>
  <c r="N1109" i="2" s="1"/>
  <c r="M1108" i="2"/>
  <c r="N1108" i="2" s="1"/>
  <c r="M1107" i="2"/>
  <c r="N1107" i="2" s="1"/>
  <c r="M1106" i="2"/>
  <c r="N1106" i="2" s="1"/>
  <c r="M1105" i="2"/>
  <c r="N1105" i="2" s="1"/>
  <c r="M1104" i="2"/>
  <c r="N1104" i="2" s="1"/>
  <c r="M1103" i="2"/>
  <c r="N1103" i="2" s="1"/>
  <c r="M1102" i="2"/>
  <c r="N1102" i="2" s="1"/>
  <c r="M1101" i="2"/>
  <c r="N1101" i="2" s="1"/>
  <c r="M1100" i="2"/>
  <c r="N1100" i="2" s="1"/>
  <c r="M1099" i="2"/>
  <c r="N1099" i="2" s="1"/>
  <c r="M1098" i="2"/>
  <c r="N1098" i="2" s="1"/>
  <c r="M1097" i="2"/>
  <c r="N1097" i="2" s="1"/>
  <c r="M1096" i="2"/>
  <c r="N1096" i="2" s="1"/>
  <c r="M1095" i="2"/>
  <c r="N1095" i="2" s="1"/>
  <c r="M1094" i="2"/>
  <c r="N1094" i="2" s="1"/>
  <c r="M1093" i="2"/>
  <c r="N1093" i="2" s="1"/>
  <c r="M1092" i="2"/>
  <c r="N1092" i="2" s="1"/>
  <c r="M1091" i="2"/>
  <c r="N1091" i="2" s="1"/>
  <c r="M1090" i="2"/>
  <c r="N1090" i="2" s="1"/>
  <c r="M1089" i="2"/>
  <c r="N1089" i="2" s="1"/>
  <c r="M1088" i="2"/>
  <c r="N1088" i="2" s="1"/>
  <c r="M1087" i="2"/>
  <c r="N1087" i="2" s="1"/>
  <c r="M1086" i="2"/>
  <c r="N1086" i="2" s="1"/>
  <c r="M1085" i="2"/>
  <c r="N1085" i="2" s="1"/>
  <c r="M1084" i="2"/>
  <c r="N1084" i="2" s="1"/>
  <c r="M1083" i="2"/>
  <c r="N1083" i="2" s="1"/>
  <c r="M1082" i="2"/>
  <c r="N1082" i="2" s="1"/>
  <c r="M1081" i="2"/>
  <c r="N1081" i="2" s="1"/>
  <c r="M1080" i="2"/>
  <c r="N1080" i="2" s="1"/>
  <c r="M1079" i="2"/>
  <c r="N1079" i="2" s="1"/>
  <c r="M1078" i="2"/>
  <c r="N1078" i="2" s="1"/>
  <c r="M1077" i="2"/>
  <c r="N1077" i="2" s="1"/>
  <c r="M1076" i="2"/>
  <c r="N1076" i="2" s="1"/>
  <c r="M1075" i="2"/>
  <c r="N1075" i="2" s="1"/>
  <c r="M1074" i="2"/>
  <c r="N1074" i="2" s="1"/>
  <c r="M1073" i="2"/>
  <c r="N1073" i="2" s="1"/>
  <c r="M1072" i="2"/>
  <c r="N1072" i="2" s="1"/>
  <c r="M1071" i="2"/>
  <c r="N1071" i="2" s="1"/>
  <c r="M1070" i="2"/>
  <c r="N1070" i="2" s="1"/>
  <c r="M1069" i="2"/>
  <c r="N1069" i="2" s="1"/>
  <c r="M1068" i="2"/>
  <c r="N1068" i="2" s="1"/>
  <c r="M1067" i="2"/>
  <c r="N1067" i="2" s="1"/>
  <c r="M1066" i="2"/>
  <c r="N1066" i="2" s="1"/>
  <c r="M1065" i="2"/>
  <c r="N1065" i="2" s="1"/>
  <c r="M1064" i="2"/>
  <c r="N1064" i="2" s="1"/>
  <c r="M1063" i="2"/>
  <c r="N1063" i="2" s="1"/>
  <c r="M1062" i="2"/>
  <c r="N1062" i="2" s="1"/>
  <c r="M1061" i="2"/>
  <c r="N1061" i="2" s="1"/>
  <c r="M1060" i="2"/>
  <c r="N1060" i="2" s="1"/>
  <c r="M1059" i="2"/>
  <c r="N1059" i="2" s="1"/>
  <c r="M1058" i="2"/>
  <c r="N1058" i="2" s="1"/>
  <c r="M1057" i="2"/>
  <c r="N1057" i="2" s="1"/>
  <c r="M1056" i="2"/>
  <c r="N1056" i="2" s="1"/>
  <c r="M1055" i="2"/>
  <c r="N1055" i="2" s="1"/>
  <c r="M1054" i="2"/>
  <c r="N1054" i="2" s="1"/>
  <c r="M1053" i="2"/>
  <c r="N1053" i="2" s="1"/>
  <c r="M1052" i="2"/>
  <c r="N1052" i="2" s="1"/>
  <c r="M1051" i="2"/>
  <c r="N1051" i="2" s="1"/>
  <c r="M1050" i="2"/>
  <c r="N1050" i="2" s="1"/>
  <c r="M1049" i="2"/>
  <c r="N1049" i="2" s="1"/>
  <c r="M1048" i="2"/>
  <c r="N1048" i="2" s="1"/>
  <c r="M1047" i="2"/>
  <c r="N1047" i="2" s="1"/>
  <c r="M1046" i="2"/>
  <c r="N1046" i="2" s="1"/>
  <c r="M1045" i="2"/>
  <c r="N1045" i="2" s="1"/>
  <c r="M1044" i="2"/>
  <c r="N1044" i="2" s="1"/>
  <c r="M1043" i="2"/>
  <c r="N1043" i="2" s="1"/>
  <c r="M1042" i="2"/>
  <c r="N1042" i="2" s="1"/>
  <c r="M1041" i="2"/>
  <c r="N1041" i="2" s="1"/>
  <c r="M1040" i="2"/>
  <c r="N1040" i="2" s="1"/>
  <c r="M1039" i="2"/>
  <c r="N1039" i="2" s="1"/>
  <c r="M1038" i="2"/>
  <c r="N1038" i="2" s="1"/>
  <c r="M1037" i="2"/>
  <c r="N1037" i="2" s="1"/>
  <c r="M1036" i="2"/>
  <c r="N1036" i="2" s="1"/>
  <c r="M1035" i="2"/>
  <c r="N1035" i="2" s="1"/>
  <c r="M1034" i="2"/>
  <c r="N1034" i="2" s="1"/>
  <c r="M1033" i="2"/>
  <c r="N1033" i="2" s="1"/>
  <c r="M1032" i="2"/>
  <c r="N1032" i="2" s="1"/>
  <c r="M1031" i="2"/>
  <c r="N1031" i="2" s="1"/>
  <c r="M1030" i="2"/>
  <c r="N1030" i="2" s="1"/>
  <c r="M1029" i="2"/>
  <c r="N1029" i="2" s="1"/>
  <c r="M1028" i="2"/>
  <c r="N1028" i="2" s="1"/>
  <c r="M1027" i="2"/>
  <c r="N1027" i="2" s="1"/>
  <c r="M1026" i="2"/>
  <c r="N1026" i="2" s="1"/>
  <c r="M1025" i="2"/>
  <c r="N1025" i="2" s="1"/>
  <c r="M1024" i="2"/>
  <c r="N1024" i="2" s="1"/>
  <c r="M1023" i="2"/>
  <c r="N1023" i="2" s="1"/>
  <c r="M1022" i="2"/>
  <c r="N1022" i="2" s="1"/>
  <c r="M1021" i="2"/>
  <c r="N1021" i="2" s="1"/>
  <c r="M1020" i="2"/>
  <c r="N1020" i="2" s="1"/>
  <c r="M1019" i="2"/>
  <c r="N1019" i="2" s="1"/>
  <c r="M1018" i="2"/>
  <c r="N1018" i="2" s="1"/>
  <c r="M1017" i="2"/>
  <c r="N1017" i="2" s="1"/>
  <c r="M1016" i="2"/>
  <c r="N1016" i="2" s="1"/>
  <c r="M1015" i="2"/>
  <c r="N1015" i="2" s="1"/>
  <c r="M1014" i="2"/>
  <c r="N1014" i="2" s="1"/>
  <c r="M1013" i="2"/>
  <c r="N1013" i="2" s="1"/>
  <c r="M1012" i="2"/>
  <c r="N1012" i="2" s="1"/>
  <c r="M1011" i="2"/>
  <c r="N1011" i="2" s="1"/>
  <c r="M1010" i="2"/>
  <c r="N1010" i="2" s="1"/>
  <c r="M1009" i="2"/>
  <c r="N1009" i="2" s="1"/>
  <c r="M1008" i="2"/>
  <c r="N1008" i="2" s="1"/>
  <c r="M1007" i="2"/>
  <c r="N1007" i="2" s="1"/>
  <c r="M1006" i="2"/>
  <c r="N1006" i="2" s="1"/>
  <c r="M1005" i="2"/>
  <c r="N1005" i="2" s="1"/>
  <c r="M1004" i="2"/>
  <c r="N1004" i="2" s="1"/>
  <c r="M1003" i="2"/>
  <c r="N1003" i="2" s="1"/>
  <c r="M1002" i="2"/>
  <c r="N1002" i="2" s="1"/>
  <c r="M1001" i="2"/>
  <c r="N1001" i="2" s="1"/>
  <c r="M1000" i="2"/>
  <c r="N1000" i="2" s="1"/>
  <c r="M999" i="2"/>
  <c r="N999" i="2" s="1"/>
  <c r="M998" i="2"/>
  <c r="N998" i="2" s="1"/>
  <c r="M997" i="2"/>
  <c r="N997" i="2" s="1"/>
  <c r="M996" i="2"/>
  <c r="N996" i="2" s="1"/>
  <c r="M995" i="2"/>
  <c r="N995" i="2" s="1"/>
  <c r="M994" i="2"/>
  <c r="N994" i="2" s="1"/>
  <c r="M993" i="2"/>
  <c r="N993" i="2" s="1"/>
  <c r="M992" i="2"/>
  <c r="N992" i="2" s="1"/>
  <c r="M991" i="2"/>
  <c r="N991" i="2" s="1"/>
  <c r="M990" i="2"/>
  <c r="N990" i="2" s="1"/>
  <c r="M989" i="2"/>
  <c r="N989" i="2" s="1"/>
  <c r="M988" i="2"/>
  <c r="N988" i="2" s="1"/>
  <c r="M987" i="2"/>
  <c r="N987" i="2" s="1"/>
  <c r="M986" i="2"/>
  <c r="N986" i="2" s="1"/>
  <c r="M985" i="2"/>
  <c r="N985" i="2" s="1"/>
  <c r="M984" i="2"/>
  <c r="N984" i="2" s="1"/>
  <c r="M983" i="2"/>
  <c r="N983" i="2" s="1"/>
  <c r="M982" i="2"/>
  <c r="N982" i="2" s="1"/>
  <c r="M981" i="2"/>
  <c r="N981" i="2" s="1"/>
  <c r="M980" i="2"/>
  <c r="N980" i="2" s="1"/>
  <c r="M979" i="2"/>
  <c r="N979" i="2" s="1"/>
  <c r="M978" i="2"/>
  <c r="N978" i="2" s="1"/>
  <c r="M977" i="2"/>
  <c r="N977" i="2" s="1"/>
  <c r="M976" i="2"/>
  <c r="N976" i="2" s="1"/>
  <c r="M975" i="2"/>
  <c r="N975" i="2" s="1"/>
  <c r="M974" i="2"/>
  <c r="N974" i="2" s="1"/>
  <c r="M973" i="2"/>
  <c r="N973" i="2" s="1"/>
  <c r="M972" i="2"/>
  <c r="N972" i="2" s="1"/>
  <c r="M971" i="2"/>
  <c r="N971" i="2" s="1"/>
  <c r="M970" i="2"/>
  <c r="N970" i="2" s="1"/>
  <c r="M969" i="2"/>
  <c r="N969" i="2" s="1"/>
  <c r="M968" i="2"/>
  <c r="N968" i="2" s="1"/>
  <c r="M967" i="2"/>
  <c r="N967" i="2" s="1"/>
  <c r="M966" i="2"/>
  <c r="N966" i="2" s="1"/>
  <c r="M965" i="2"/>
  <c r="N965" i="2" s="1"/>
  <c r="M964" i="2"/>
  <c r="N964" i="2" s="1"/>
  <c r="M963" i="2"/>
  <c r="N963" i="2" s="1"/>
  <c r="M962" i="2"/>
  <c r="N962" i="2" s="1"/>
  <c r="M961" i="2"/>
  <c r="N961" i="2" s="1"/>
  <c r="M960" i="2"/>
  <c r="N960" i="2" s="1"/>
  <c r="M959" i="2"/>
  <c r="N959" i="2" s="1"/>
  <c r="M958" i="2"/>
  <c r="N958" i="2" s="1"/>
  <c r="M957" i="2"/>
  <c r="N957" i="2" s="1"/>
  <c r="M956" i="2"/>
  <c r="N956" i="2" s="1"/>
  <c r="M955" i="2"/>
  <c r="N955" i="2" s="1"/>
  <c r="M954" i="2"/>
  <c r="N954" i="2" s="1"/>
  <c r="M953" i="2"/>
  <c r="N953" i="2" s="1"/>
  <c r="M952" i="2"/>
  <c r="N952" i="2" s="1"/>
  <c r="M951" i="2"/>
  <c r="N951" i="2" s="1"/>
  <c r="M950" i="2"/>
  <c r="N950" i="2" s="1"/>
  <c r="M949" i="2"/>
  <c r="N949" i="2" s="1"/>
  <c r="M948" i="2"/>
  <c r="N948" i="2" s="1"/>
  <c r="M947" i="2"/>
  <c r="N947" i="2" s="1"/>
  <c r="M946" i="2"/>
  <c r="N946" i="2" s="1"/>
  <c r="M945" i="2"/>
  <c r="N945" i="2" s="1"/>
  <c r="M944" i="2"/>
  <c r="N944" i="2" s="1"/>
  <c r="M943" i="2"/>
  <c r="N943" i="2" s="1"/>
  <c r="M942" i="2"/>
  <c r="N942" i="2" s="1"/>
  <c r="M941" i="2"/>
  <c r="N941" i="2" s="1"/>
  <c r="M940" i="2"/>
  <c r="N940" i="2" s="1"/>
  <c r="M939" i="2"/>
  <c r="N939" i="2" s="1"/>
  <c r="M938" i="2"/>
  <c r="N938" i="2" s="1"/>
  <c r="M937" i="2"/>
  <c r="N937" i="2" s="1"/>
  <c r="M936" i="2"/>
  <c r="N936" i="2" s="1"/>
  <c r="M935" i="2"/>
  <c r="N935" i="2" s="1"/>
  <c r="M934" i="2"/>
  <c r="N934" i="2" s="1"/>
  <c r="M933" i="2"/>
  <c r="N933" i="2" s="1"/>
  <c r="M932" i="2"/>
  <c r="N932" i="2" s="1"/>
  <c r="M931" i="2"/>
  <c r="N931" i="2" s="1"/>
  <c r="M930" i="2"/>
  <c r="N930" i="2" s="1"/>
  <c r="M929" i="2"/>
  <c r="N929" i="2" s="1"/>
  <c r="M928" i="2"/>
  <c r="N928" i="2" s="1"/>
  <c r="M927" i="2"/>
  <c r="N927" i="2" s="1"/>
  <c r="M926" i="2"/>
  <c r="N926" i="2" s="1"/>
  <c r="M925" i="2"/>
  <c r="N925" i="2" s="1"/>
  <c r="M924" i="2"/>
  <c r="N924" i="2" s="1"/>
  <c r="M923" i="2"/>
  <c r="N923" i="2" s="1"/>
  <c r="M922" i="2"/>
  <c r="N922" i="2" s="1"/>
  <c r="M921" i="2"/>
  <c r="N921" i="2" s="1"/>
  <c r="M920" i="2"/>
  <c r="N920" i="2" s="1"/>
  <c r="M919" i="2"/>
  <c r="N919" i="2" s="1"/>
  <c r="M918" i="2"/>
  <c r="N918" i="2" s="1"/>
  <c r="M917" i="2"/>
  <c r="N917" i="2" s="1"/>
  <c r="M916" i="2"/>
  <c r="N916" i="2" s="1"/>
  <c r="M915" i="2"/>
  <c r="N915" i="2" s="1"/>
  <c r="M914" i="2"/>
  <c r="N914" i="2" s="1"/>
  <c r="M913" i="2"/>
  <c r="N913" i="2" s="1"/>
  <c r="M912" i="2"/>
  <c r="N912" i="2" s="1"/>
  <c r="M911" i="2"/>
  <c r="N911" i="2" s="1"/>
  <c r="M910" i="2"/>
  <c r="N910" i="2" s="1"/>
  <c r="M909" i="2"/>
  <c r="N909" i="2" s="1"/>
  <c r="M908" i="2"/>
  <c r="N908" i="2" s="1"/>
  <c r="M907" i="2"/>
  <c r="N907" i="2" s="1"/>
  <c r="M906" i="2"/>
  <c r="N906" i="2" s="1"/>
  <c r="M905" i="2"/>
  <c r="N905" i="2" s="1"/>
  <c r="M904" i="2"/>
  <c r="N904" i="2" s="1"/>
  <c r="M903" i="2"/>
  <c r="N903" i="2" s="1"/>
  <c r="M902" i="2"/>
  <c r="N902" i="2" s="1"/>
  <c r="M901" i="2"/>
  <c r="N901" i="2" s="1"/>
  <c r="M900" i="2"/>
  <c r="N900" i="2" s="1"/>
  <c r="M899" i="2"/>
  <c r="N899" i="2" s="1"/>
  <c r="M898" i="2"/>
  <c r="N898" i="2" s="1"/>
  <c r="M897" i="2"/>
  <c r="N897" i="2" s="1"/>
  <c r="M896" i="2"/>
  <c r="N896" i="2" s="1"/>
  <c r="M895" i="2"/>
  <c r="N895" i="2" s="1"/>
  <c r="M894" i="2"/>
  <c r="N894" i="2" s="1"/>
  <c r="M893" i="2"/>
  <c r="N893" i="2" s="1"/>
  <c r="M892" i="2"/>
  <c r="N892" i="2" s="1"/>
  <c r="M891" i="2"/>
  <c r="N891" i="2" s="1"/>
  <c r="M890" i="2"/>
  <c r="N890" i="2" s="1"/>
  <c r="M889" i="2"/>
  <c r="N889" i="2" s="1"/>
  <c r="M888" i="2"/>
  <c r="N888" i="2" s="1"/>
  <c r="M887" i="2"/>
  <c r="N887" i="2" s="1"/>
  <c r="M886" i="2"/>
  <c r="N886" i="2" s="1"/>
  <c r="M885" i="2"/>
  <c r="N885" i="2" s="1"/>
  <c r="M884" i="2"/>
  <c r="N884" i="2" s="1"/>
  <c r="M883" i="2"/>
  <c r="N883" i="2" s="1"/>
  <c r="M882" i="2"/>
  <c r="N882" i="2" s="1"/>
  <c r="M881" i="2"/>
  <c r="N881" i="2" s="1"/>
  <c r="M880" i="2"/>
  <c r="N880" i="2" s="1"/>
  <c r="M879" i="2"/>
  <c r="N879" i="2" s="1"/>
  <c r="M878" i="2"/>
  <c r="N878" i="2" s="1"/>
  <c r="M877" i="2"/>
  <c r="N877" i="2" s="1"/>
  <c r="M876" i="2"/>
  <c r="N876" i="2" s="1"/>
  <c r="M875" i="2"/>
  <c r="N875" i="2" s="1"/>
  <c r="M874" i="2"/>
  <c r="N874" i="2" s="1"/>
  <c r="M873" i="2"/>
  <c r="N873" i="2" s="1"/>
  <c r="M872" i="2"/>
  <c r="N872" i="2" s="1"/>
  <c r="M871" i="2"/>
  <c r="N871" i="2" s="1"/>
  <c r="M870" i="2"/>
  <c r="N870" i="2" s="1"/>
  <c r="M869" i="2"/>
  <c r="N869" i="2" s="1"/>
  <c r="M868" i="2"/>
  <c r="N868" i="2" s="1"/>
  <c r="M867" i="2"/>
  <c r="N867" i="2" s="1"/>
  <c r="M866" i="2"/>
  <c r="N866" i="2" s="1"/>
  <c r="M865" i="2"/>
  <c r="N865" i="2" s="1"/>
  <c r="M864" i="2"/>
  <c r="N864" i="2" s="1"/>
  <c r="M863" i="2"/>
  <c r="N863" i="2" s="1"/>
  <c r="M862" i="2"/>
  <c r="N862" i="2" s="1"/>
  <c r="M861" i="2"/>
  <c r="N861" i="2" s="1"/>
  <c r="M860" i="2"/>
  <c r="N860" i="2" s="1"/>
  <c r="M859" i="2"/>
  <c r="N859" i="2" s="1"/>
  <c r="M858" i="2"/>
  <c r="N858" i="2" s="1"/>
  <c r="M857" i="2"/>
  <c r="N857" i="2" s="1"/>
  <c r="M856" i="2"/>
  <c r="N856" i="2" s="1"/>
  <c r="M855" i="2"/>
  <c r="N855" i="2" s="1"/>
  <c r="M854" i="2"/>
  <c r="N854" i="2" s="1"/>
  <c r="M853" i="2"/>
  <c r="N853" i="2" s="1"/>
  <c r="M852" i="2"/>
  <c r="N852" i="2" s="1"/>
  <c r="M851" i="2"/>
  <c r="N851" i="2" s="1"/>
  <c r="M850" i="2"/>
  <c r="N850" i="2" s="1"/>
  <c r="M849" i="2"/>
  <c r="N849" i="2" s="1"/>
  <c r="M848" i="2"/>
  <c r="N848" i="2" s="1"/>
  <c r="M847" i="2"/>
  <c r="N847" i="2" s="1"/>
  <c r="M846" i="2"/>
  <c r="N846" i="2" s="1"/>
  <c r="M845" i="2"/>
  <c r="N845" i="2" s="1"/>
  <c r="M844" i="2"/>
  <c r="N844" i="2" s="1"/>
  <c r="M843" i="2"/>
  <c r="N843" i="2" s="1"/>
  <c r="M842" i="2"/>
  <c r="N842" i="2" s="1"/>
  <c r="M841" i="2"/>
  <c r="N841" i="2" s="1"/>
  <c r="M840" i="2"/>
  <c r="N840" i="2" s="1"/>
  <c r="M839" i="2"/>
  <c r="N839" i="2" s="1"/>
  <c r="M838" i="2"/>
  <c r="N838" i="2" s="1"/>
  <c r="M837" i="2"/>
  <c r="N837" i="2" s="1"/>
  <c r="M836" i="2"/>
  <c r="N836" i="2" s="1"/>
  <c r="M835" i="2"/>
  <c r="N835" i="2" s="1"/>
  <c r="M834" i="2"/>
  <c r="N834" i="2" s="1"/>
  <c r="M833" i="2"/>
  <c r="N833" i="2" s="1"/>
  <c r="M832" i="2"/>
  <c r="N832" i="2" s="1"/>
  <c r="M831" i="2"/>
  <c r="N831" i="2" s="1"/>
  <c r="M830" i="2"/>
  <c r="N830" i="2" s="1"/>
  <c r="M829" i="2"/>
  <c r="N829" i="2" s="1"/>
  <c r="M828" i="2"/>
  <c r="N828" i="2" s="1"/>
  <c r="M827" i="2"/>
  <c r="N827" i="2" s="1"/>
  <c r="M826" i="2"/>
  <c r="N826" i="2" s="1"/>
  <c r="M825" i="2"/>
  <c r="N825" i="2" s="1"/>
  <c r="M824" i="2"/>
  <c r="N824" i="2" s="1"/>
  <c r="M823" i="2"/>
  <c r="N823" i="2" s="1"/>
  <c r="M822" i="2"/>
  <c r="N822" i="2" s="1"/>
  <c r="M821" i="2"/>
  <c r="N821" i="2" s="1"/>
  <c r="M820" i="2"/>
  <c r="N820" i="2" s="1"/>
  <c r="M819" i="2"/>
  <c r="N819" i="2" s="1"/>
  <c r="M818" i="2"/>
  <c r="N818" i="2" s="1"/>
  <c r="M817" i="2"/>
  <c r="N817" i="2" s="1"/>
  <c r="M816" i="2"/>
  <c r="N816" i="2" s="1"/>
  <c r="M815" i="2"/>
  <c r="N815" i="2" s="1"/>
  <c r="M814" i="2"/>
  <c r="N814" i="2" s="1"/>
  <c r="M813" i="2"/>
  <c r="N813" i="2" s="1"/>
  <c r="M812" i="2"/>
  <c r="N812" i="2" s="1"/>
  <c r="M811" i="2"/>
  <c r="N811" i="2" s="1"/>
  <c r="M810" i="2"/>
  <c r="N810" i="2" s="1"/>
  <c r="M809" i="2"/>
  <c r="N809" i="2" s="1"/>
  <c r="M808" i="2"/>
  <c r="N808" i="2" s="1"/>
  <c r="M807" i="2"/>
  <c r="N807" i="2" s="1"/>
  <c r="M806" i="2"/>
  <c r="N806" i="2" s="1"/>
  <c r="M805" i="2"/>
  <c r="N805" i="2" s="1"/>
  <c r="M804" i="2"/>
  <c r="N804" i="2" s="1"/>
  <c r="M803" i="2"/>
  <c r="N803" i="2" s="1"/>
  <c r="M802" i="2"/>
  <c r="N802" i="2" s="1"/>
  <c r="M801" i="2"/>
  <c r="N801" i="2" s="1"/>
  <c r="M800" i="2"/>
  <c r="N800" i="2" s="1"/>
  <c r="M799" i="2"/>
  <c r="N799" i="2" s="1"/>
  <c r="M798" i="2"/>
  <c r="N798" i="2" s="1"/>
  <c r="M797" i="2"/>
  <c r="N797" i="2" s="1"/>
  <c r="M796" i="2"/>
  <c r="N796" i="2" s="1"/>
  <c r="M795" i="2"/>
  <c r="N795" i="2" s="1"/>
  <c r="M794" i="2"/>
  <c r="N794" i="2" s="1"/>
  <c r="M793" i="2"/>
  <c r="N793" i="2" s="1"/>
  <c r="M792" i="2"/>
  <c r="N792" i="2" s="1"/>
  <c r="M791" i="2"/>
  <c r="N791" i="2" s="1"/>
  <c r="M790" i="2"/>
  <c r="N790" i="2" s="1"/>
  <c r="M789" i="2"/>
  <c r="N789" i="2" s="1"/>
  <c r="M788" i="2"/>
  <c r="N788" i="2" s="1"/>
  <c r="M787" i="2"/>
  <c r="N787" i="2" s="1"/>
  <c r="M786" i="2"/>
  <c r="N786" i="2" s="1"/>
  <c r="M785" i="2"/>
  <c r="N785" i="2" s="1"/>
  <c r="M784" i="2"/>
  <c r="N784" i="2" s="1"/>
  <c r="M783" i="2"/>
  <c r="N783" i="2" s="1"/>
  <c r="M782" i="2"/>
  <c r="N782" i="2" s="1"/>
  <c r="M781" i="2"/>
  <c r="N781" i="2" s="1"/>
  <c r="M780" i="2"/>
  <c r="N780" i="2" s="1"/>
  <c r="M779" i="2"/>
  <c r="N779" i="2" s="1"/>
  <c r="M778" i="2"/>
  <c r="N778" i="2" s="1"/>
  <c r="M777" i="2"/>
  <c r="N777" i="2" s="1"/>
  <c r="M776" i="2"/>
  <c r="N776" i="2" s="1"/>
  <c r="M775" i="2"/>
  <c r="N775" i="2" s="1"/>
  <c r="M774" i="2"/>
  <c r="N774" i="2" s="1"/>
  <c r="M773" i="2"/>
  <c r="N773" i="2" s="1"/>
  <c r="M772" i="2"/>
  <c r="N772" i="2" s="1"/>
  <c r="M771" i="2"/>
  <c r="N771" i="2" s="1"/>
  <c r="M770" i="2"/>
  <c r="N770" i="2" s="1"/>
  <c r="M769" i="2"/>
  <c r="N769" i="2" s="1"/>
  <c r="M768" i="2"/>
  <c r="N768" i="2" s="1"/>
  <c r="M767" i="2"/>
  <c r="N767" i="2" s="1"/>
  <c r="M766" i="2"/>
  <c r="N766" i="2" s="1"/>
  <c r="M765" i="2"/>
  <c r="N765" i="2" s="1"/>
  <c r="M764" i="2"/>
  <c r="N764" i="2" s="1"/>
  <c r="M763" i="2"/>
  <c r="N763" i="2" s="1"/>
  <c r="M762" i="2"/>
  <c r="N762" i="2" s="1"/>
  <c r="M761" i="2"/>
  <c r="N761" i="2" s="1"/>
  <c r="M760" i="2"/>
  <c r="N760" i="2" s="1"/>
  <c r="M759" i="2"/>
  <c r="N759" i="2" s="1"/>
  <c r="M758" i="2"/>
  <c r="N758" i="2" s="1"/>
  <c r="M757" i="2"/>
  <c r="N757" i="2" s="1"/>
  <c r="M756" i="2"/>
  <c r="N756" i="2" s="1"/>
  <c r="M755" i="2"/>
  <c r="N755" i="2" s="1"/>
  <c r="M754" i="2"/>
  <c r="N754" i="2" s="1"/>
  <c r="M753" i="2"/>
  <c r="N753" i="2" s="1"/>
  <c r="M752" i="2"/>
  <c r="N752" i="2" s="1"/>
  <c r="M751" i="2"/>
  <c r="N751" i="2" s="1"/>
  <c r="M750" i="2"/>
  <c r="N750" i="2" s="1"/>
  <c r="M749" i="2"/>
  <c r="N749" i="2" s="1"/>
  <c r="M748" i="2"/>
  <c r="N748" i="2" s="1"/>
  <c r="M747" i="2"/>
  <c r="N747" i="2" s="1"/>
  <c r="M746" i="2"/>
  <c r="N746" i="2" s="1"/>
  <c r="M745" i="2"/>
  <c r="N745" i="2" s="1"/>
  <c r="M744" i="2"/>
  <c r="N744" i="2" s="1"/>
  <c r="M743" i="2"/>
  <c r="N743" i="2" s="1"/>
  <c r="M742" i="2"/>
  <c r="N742" i="2" s="1"/>
  <c r="M741" i="2"/>
  <c r="N741" i="2" s="1"/>
  <c r="M740" i="2"/>
  <c r="N740" i="2" s="1"/>
  <c r="M739" i="2"/>
  <c r="N739" i="2" s="1"/>
  <c r="M738" i="2"/>
  <c r="N738" i="2" s="1"/>
  <c r="M737" i="2"/>
  <c r="N737" i="2" s="1"/>
  <c r="M736" i="2"/>
  <c r="N736" i="2" s="1"/>
  <c r="M735" i="2"/>
  <c r="N735" i="2" s="1"/>
  <c r="M734" i="2"/>
  <c r="N734" i="2" s="1"/>
  <c r="M733" i="2"/>
  <c r="N733" i="2" s="1"/>
  <c r="M732" i="2"/>
  <c r="N732" i="2" s="1"/>
  <c r="M731" i="2"/>
  <c r="N731" i="2" s="1"/>
  <c r="M730" i="2"/>
  <c r="N730" i="2" s="1"/>
  <c r="M729" i="2"/>
  <c r="N729" i="2" s="1"/>
  <c r="M728" i="2"/>
  <c r="N728" i="2" s="1"/>
  <c r="M727" i="2"/>
  <c r="N727" i="2" s="1"/>
  <c r="M726" i="2"/>
  <c r="N726" i="2" s="1"/>
  <c r="M725" i="2"/>
  <c r="N725" i="2" s="1"/>
  <c r="M724" i="2"/>
  <c r="N724" i="2" s="1"/>
  <c r="M723" i="2"/>
  <c r="N723" i="2" s="1"/>
  <c r="M722" i="2"/>
  <c r="N722" i="2" s="1"/>
  <c r="M721" i="2"/>
  <c r="N721" i="2" s="1"/>
  <c r="M720" i="2"/>
  <c r="N720" i="2" s="1"/>
  <c r="M719" i="2"/>
  <c r="N719" i="2" s="1"/>
  <c r="M718" i="2"/>
  <c r="N718" i="2" s="1"/>
  <c r="M717" i="2"/>
  <c r="N717" i="2" s="1"/>
  <c r="M716" i="2"/>
  <c r="N716" i="2" s="1"/>
  <c r="M715" i="2"/>
  <c r="N715" i="2" s="1"/>
  <c r="M714" i="2"/>
  <c r="N714" i="2" s="1"/>
  <c r="M713" i="2"/>
  <c r="N713" i="2" s="1"/>
  <c r="M712" i="2"/>
  <c r="N712" i="2" s="1"/>
  <c r="M711" i="2"/>
  <c r="N711" i="2" s="1"/>
  <c r="M710" i="2"/>
  <c r="N710" i="2" s="1"/>
  <c r="M709" i="2"/>
  <c r="N709" i="2" s="1"/>
  <c r="M708" i="2"/>
  <c r="N708" i="2" s="1"/>
  <c r="M707" i="2"/>
  <c r="N707" i="2" s="1"/>
  <c r="M706" i="2"/>
  <c r="N706" i="2" s="1"/>
  <c r="M705" i="2"/>
  <c r="N705" i="2" s="1"/>
  <c r="M704" i="2"/>
  <c r="N704" i="2" s="1"/>
  <c r="M703" i="2"/>
  <c r="N703" i="2" s="1"/>
  <c r="M702" i="2"/>
  <c r="N702" i="2" s="1"/>
  <c r="M701" i="2"/>
  <c r="N701" i="2" s="1"/>
  <c r="M700" i="2"/>
  <c r="N700" i="2" s="1"/>
  <c r="M699" i="2"/>
  <c r="N699" i="2" s="1"/>
  <c r="M698" i="2"/>
  <c r="N698" i="2" s="1"/>
  <c r="M697" i="2"/>
  <c r="N697" i="2" s="1"/>
  <c r="M696" i="2"/>
  <c r="N696" i="2" s="1"/>
  <c r="M695" i="2"/>
  <c r="N695" i="2" s="1"/>
  <c r="M694" i="2"/>
  <c r="N694" i="2" s="1"/>
  <c r="M693" i="2"/>
  <c r="N693" i="2" s="1"/>
  <c r="M692" i="2"/>
  <c r="N692" i="2" s="1"/>
  <c r="M691" i="2"/>
  <c r="N691" i="2" s="1"/>
  <c r="M690" i="2"/>
  <c r="N690" i="2" s="1"/>
  <c r="M689" i="2"/>
  <c r="N689" i="2" s="1"/>
  <c r="M688" i="2"/>
  <c r="N688" i="2" s="1"/>
  <c r="M687" i="2"/>
  <c r="N687" i="2" s="1"/>
  <c r="M686" i="2"/>
  <c r="N686" i="2" s="1"/>
  <c r="M685" i="2"/>
  <c r="N685" i="2" s="1"/>
  <c r="M684" i="2"/>
  <c r="N684" i="2" s="1"/>
  <c r="M683" i="2"/>
  <c r="N683" i="2" s="1"/>
  <c r="M682" i="2"/>
  <c r="N682" i="2" s="1"/>
  <c r="M681" i="2"/>
  <c r="N681" i="2" s="1"/>
  <c r="M680" i="2"/>
  <c r="N680" i="2" s="1"/>
  <c r="M679" i="2"/>
  <c r="N679" i="2" s="1"/>
  <c r="M678" i="2"/>
  <c r="N678" i="2" s="1"/>
  <c r="M677" i="2"/>
  <c r="N677" i="2" s="1"/>
  <c r="M676" i="2"/>
  <c r="N676" i="2" s="1"/>
  <c r="M675" i="2"/>
  <c r="N675" i="2" s="1"/>
  <c r="M674" i="2"/>
  <c r="N674" i="2" s="1"/>
  <c r="M673" i="2"/>
  <c r="N673" i="2" s="1"/>
  <c r="M672" i="2"/>
  <c r="N672" i="2" s="1"/>
  <c r="M671" i="2"/>
  <c r="N671" i="2" s="1"/>
  <c r="M670" i="2"/>
  <c r="N670" i="2" s="1"/>
  <c r="M669" i="2"/>
  <c r="N669" i="2" s="1"/>
  <c r="M668" i="2"/>
  <c r="N668" i="2" s="1"/>
  <c r="M667" i="2"/>
  <c r="N667" i="2" s="1"/>
  <c r="M666" i="2"/>
  <c r="N666" i="2" s="1"/>
  <c r="M665" i="2"/>
  <c r="N665" i="2" s="1"/>
  <c r="M664" i="2"/>
  <c r="N664" i="2" s="1"/>
  <c r="M663" i="2"/>
  <c r="N663" i="2" s="1"/>
  <c r="M662" i="2"/>
  <c r="N662" i="2" s="1"/>
  <c r="M661" i="2"/>
  <c r="N661" i="2" s="1"/>
  <c r="M660" i="2"/>
  <c r="N660" i="2" s="1"/>
  <c r="M659" i="2"/>
  <c r="N659" i="2" s="1"/>
  <c r="M658" i="2"/>
  <c r="N658" i="2" s="1"/>
  <c r="M657" i="2"/>
  <c r="N657" i="2" s="1"/>
  <c r="M656" i="2"/>
  <c r="N656" i="2" s="1"/>
  <c r="M655" i="2"/>
  <c r="N655" i="2" s="1"/>
  <c r="M654" i="2"/>
  <c r="N654" i="2" s="1"/>
  <c r="M653" i="2"/>
  <c r="N653" i="2" s="1"/>
  <c r="M652" i="2"/>
  <c r="N652" i="2" s="1"/>
  <c r="M651" i="2"/>
  <c r="N651" i="2" s="1"/>
  <c r="M650" i="2"/>
  <c r="N650" i="2" s="1"/>
  <c r="M649" i="2"/>
  <c r="N649" i="2" s="1"/>
  <c r="M648" i="2"/>
  <c r="N648" i="2" s="1"/>
  <c r="M647" i="2"/>
  <c r="N647" i="2" s="1"/>
  <c r="M646" i="2"/>
  <c r="N646" i="2" s="1"/>
  <c r="M645" i="2"/>
  <c r="N645" i="2" s="1"/>
  <c r="M644" i="2"/>
  <c r="N644" i="2" s="1"/>
  <c r="M643" i="2"/>
  <c r="N643" i="2" s="1"/>
  <c r="M642" i="2"/>
  <c r="N642" i="2" s="1"/>
  <c r="M641" i="2"/>
  <c r="N641" i="2" s="1"/>
  <c r="M640" i="2"/>
  <c r="N640" i="2" s="1"/>
  <c r="M639" i="2"/>
  <c r="N639" i="2" s="1"/>
  <c r="M638" i="2"/>
  <c r="N638" i="2" s="1"/>
  <c r="M637" i="2"/>
  <c r="N637" i="2" s="1"/>
  <c r="M636" i="2"/>
  <c r="N636" i="2" s="1"/>
  <c r="M635" i="2"/>
  <c r="N635" i="2" s="1"/>
  <c r="M634" i="2"/>
  <c r="N634" i="2" s="1"/>
  <c r="M633" i="2"/>
  <c r="N633" i="2" s="1"/>
  <c r="M632" i="2"/>
  <c r="N632" i="2" s="1"/>
  <c r="M631" i="2"/>
  <c r="N631" i="2" s="1"/>
  <c r="M630" i="2"/>
  <c r="N630" i="2" s="1"/>
  <c r="M629" i="2"/>
  <c r="N629" i="2" s="1"/>
  <c r="M628" i="2"/>
  <c r="N628" i="2" s="1"/>
  <c r="M627" i="2"/>
  <c r="N627" i="2" s="1"/>
  <c r="M626" i="2"/>
  <c r="N626" i="2" s="1"/>
  <c r="M625" i="2"/>
  <c r="N625" i="2" s="1"/>
  <c r="M624" i="2"/>
  <c r="N624" i="2" s="1"/>
  <c r="M623" i="2"/>
  <c r="N623" i="2" s="1"/>
  <c r="M622" i="2"/>
  <c r="N622" i="2" s="1"/>
  <c r="M621" i="2"/>
  <c r="N621" i="2" s="1"/>
  <c r="M620" i="2"/>
  <c r="N620" i="2" s="1"/>
  <c r="M619" i="2"/>
  <c r="N619" i="2" s="1"/>
  <c r="M618" i="2"/>
  <c r="N618" i="2" s="1"/>
  <c r="M617" i="2"/>
  <c r="N617" i="2" s="1"/>
  <c r="M616" i="2"/>
  <c r="N616" i="2" s="1"/>
  <c r="M615" i="2"/>
  <c r="N615" i="2" s="1"/>
  <c r="M614" i="2"/>
  <c r="N614" i="2" s="1"/>
  <c r="M613" i="2"/>
  <c r="N613" i="2" s="1"/>
  <c r="M612" i="2"/>
  <c r="N612" i="2" s="1"/>
  <c r="M611" i="2"/>
  <c r="N611" i="2" s="1"/>
  <c r="M610" i="2"/>
  <c r="N610" i="2" s="1"/>
  <c r="M609" i="2"/>
  <c r="N609" i="2" s="1"/>
  <c r="M608" i="2"/>
  <c r="N608" i="2" s="1"/>
  <c r="M607" i="2"/>
  <c r="N607" i="2" s="1"/>
  <c r="M606" i="2"/>
  <c r="N606" i="2" s="1"/>
  <c r="M605" i="2"/>
  <c r="N605" i="2" s="1"/>
  <c r="M604" i="2"/>
  <c r="N604" i="2" s="1"/>
  <c r="M603" i="2"/>
  <c r="N603" i="2" s="1"/>
  <c r="M602" i="2"/>
  <c r="N602" i="2" s="1"/>
  <c r="M601" i="2"/>
  <c r="N601" i="2" s="1"/>
  <c r="M600" i="2"/>
  <c r="N600" i="2" s="1"/>
  <c r="M599" i="2"/>
  <c r="N599" i="2" s="1"/>
  <c r="M598" i="2"/>
  <c r="N598" i="2" s="1"/>
  <c r="M597" i="2"/>
  <c r="N597" i="2" s="1"/>
  <c r="M596" i="2"/>
  <c r="N596" i="2" s="1"/>
  <c r="M595" i="2"/>
  <c r="N595" i="2" s="1"/>
  <c r="M594" i="2"/>
  <c r="N594" i="2" s="1"/>
  <c r="M593" i="2"/>
  <c r="N593" i="2" s="1"/>
  <c r="M592" i="2"/>
  <c r="N592" i="2" s="1"/>
  <c r="M591" i="2"/>
  <c r="N591" i="2" s="1"/>
  <c r="M590" i="2"/>
  <c r="N590" i="2" s="1"/>
  <c r="M589" i="2"/>
  <c r="N589" i="2" s="1"/>
  <c r="M588" i="2"/>
  <c r="N588" i="2" s="1"/>
  <c r="M587" i="2"/>
  <c r="N587" i="2" s="1"/>
  <c r="M586" i="2"/>
  <c r="N586" i="2" s="1"/>
  <c r="M585" i="2"/>
  <c r="N585" i="2" s="1"/>
  <c r="M584" i="2"/>
  <c r="N584" i="2" s="1"/>
  <c r="M583" i="2"/>
  <c r="N583" i="2" s="1"/>
  <c r="M582" i="2"/>
  <c r="N582" i="2" s="1"/>
  <c r="M581" i="2"/>
  <c r="N581" i="2" s="1"/>
  <c r="M580" i="2"/>
  <c r="N580" i="2" s="1"/>
  <c r="M579" i="2"/>
  <c r="N579" i="2" s="1"/>
  <c r="M578" i="2"/>
  <c r="N578" i="2" s="1"/>
  <c r="M577" i="2"/>
  <c r="N577" i="2" s="1"/>
  <c r="M576" i="2"/>
  <c r="N576" i="2" s="1"/>
  <c r="M575" i="2"/>
  <c r="N575" i="2" s="1"/>
  <c r="M574" i="2"/>
  <c r="N574" i="2" s="1"/>
  <c r="M573" i="2"/>
  <c r="N573" i="2" s="1"/>
  <c r="M572" i="2"/>
  <c r="N572" i="2" s="1"/>
  <c r="M571" i="2"/>
  <c r="N571" i="2" s="1"/>
  <c r="M570" i="2"/>
  <c r="N570" i="2" s="1"/>
  <c r="M569" i="2"/>
  <c r="N569" i="2" s="1"/>
  <c r="M568" i="2"/>
  <c r="N568" i="2" s="1"/>
  <c r="M567" i="2"/>
  <c r="N567" i="2" s="1"/>
  <c r="M566" i="2"/>
  <c r="N566" i="2" s="1"/>
  <c r="M565" i="2"/>
  <c r="N565" i="2" s="1"/>
  <c r="M564" i="2"/>
  <c r="N564" i="2" s="1"/>
  <c r="M563" i="2"/>
  <c r="N563" i="2" s="1"/>
  <c r="M562" i="2"/>
  <c r="N562" i="2" s="1"/>
  <c r="M561" i="2"/>
  <c r="N561" i="2" s="1"/>
  <c r="M560" i="2"/>
  <c r="N560" i="2" s="1"/>
  <c r="M559" i="2"/>
  <c r="N559" i="2" s="1"/>
  <c r="M558" i="2"/>
  <c r="N558" i="2" s="1"/>
  <c r="M557" i="2"/>
  <c r="N557" i="2" s="1"/>
  <c r="M556" i="2"/>
  <c r="N556" i="2" s="1"/>
  <c r="M555" i="2"/>
  <c r="N555" i="2" s="1"/>
  <c r="M554" i="2"/>
  <c r="N554" i="2" s="1"/>
  <c r="M553" i="2"/>
  <c r="N553" i="2" s="1"/>
  <c r="M552" i="2"/>
  <c r="N552" i="2" s="1"/>
  <c r="M551" i="2"/>
  <c r="N551" i="2" s="1"/>
  <c r="M550" i="2"/>
  <c r="N550" i="2" s="1"/>
  <c r="M549" i="2"/>
  <c r="N549" i="2" s="1"/>
  <c r="M548" i="2"/>
  <c r="N548" i="2" s="1"/>
  <c r="M547" i="2"/>
  <c r="N547" i="2" s="1"/>
  <c r="M546" i="2"/>
  <c r="N546" i="2" s="1"/>
  <c r="M545" i="2"/>
  <c r="N545" i="2" s="1"/>
  <c r="M544" i="2"/>
  <c r="N544" i="2" s="1"/>
  <c r="M543" i="2"/>
  <c r="N543" i="2" s="1"/>
  <c r="M542" i="2"/>
  <c r="N542" i="2" s="1"/>
  <c r="M541" i="2"/>
  <c r="N541" i="2" s="1"/>
  <c r="M540" i="2"/>
  <c r="N540" i="2" s="1"/>
  <c r="M539" i="2"/>
  <c r="N539" i="2" s="1"/>
  <c r="M538" i="2"/>
  <c r="N538" i="2" s="1"/>
  <c r="M537" i="2"/>
  <c r="N537" i="2" s="1"/>
  <c r="M536" i="2"/>
  <c r="N536" i="2" s="1"/>
  <c r="M535" i="2"/>
  <c r="N535" i="2" s="1"/>
  <c r="M534" i="2"/>
  <c r="N534" i="2" s="1"/>
  <c r="M533" i="2"/>
  <c r="N533" i="2" s="1"/>
  <c r="M532" i="2"/>
  <c r="N532" i="2" s="1"/>
  <c r="M531" i="2"/>
  <c r="N531" i="2" s="1"/>
  <c r="M530" i="2"/>
  <c r="N530" i="2" s="1"/>
  <c r="M529" i="2"/>
  <c r="N529" i="2" s="1"/>
  <c r="M528" i="2"/>
  <c r="N528" i="2" s="1"/>
  <c r="M527" i="2"/>
  <c r="N527" i="2" s="1"/>
  <c r="M526" i="2"/>
  <c r="N526" i="2" s="1"/>
  <c r="M525" i="2"/>
  <c r="N525" i="2" s="1"/>
  <c r="M524" i="2"/>
  <c r="N524" i="2" s="1"/>
  <c r="M523" i="2"/>
  <c r="N523" i="2" s="1"/>
  <c r="M522" i="2"/>
  <c r="N522" i="2" s="1"/>
  <c r="M521" i="2"/>
  <c r="N521" i="2" s="1"/>
  <c r="M520" i="2"/>
  <c r="N520" i="2" s="1"/>
  <c r="M519" i="2"/>
  <c r="N519" i="2" s="1"/>
  <c r="M518" i="2"/>
  <c r="N518" i="2" s="1"/>
  <c r="M517" i="2"/>
  <c r="N517" i="2" s="1"/>
  <c r="M516" i="2"/>
  <c r="N516" i="2" s="1"/>
  <c r="M515" i="2"/>
  <c r="N515" i="2" s="1"/>
  <c r="M514" i="2"/>
  <c r="N514" i="2" s="1"/>
  <c r="M513" i="2"/>
  <c r="N513" i="2" s="1"/>
  <c r="M512" i="2"/>
  <c r="N512" i="2" s="1"/>
  <c r="M511" i="2"/>
  <c r="N511" i="2" s="1"/>
  <c r="M510" i="2"/>
  <c r="N510" i="2" s="1"/>
  <c r="M509" i="2"/>
  <c r="N509" i="2" s="1"/>
  <c r="M508" i="2"/>
  <c r="N508" i="2" s="1"/>
  <c r="M507" i="2"/>
  <c r="N507" i="2" s="1"/>
  <c r="M506" i="2"/>
  <c r="N506" i="2" s="1"/>
  <c r="M505" i="2"/>
  <c r="N505" i="2" s="1"/>
  <c r="M504" i="2"/>
  <c r="N504" i="2" s="1"/>
  <c r="M503" i="2"/>
  <c r="N503" i="2" s="1"/>
  <c r="M502" i="2"/>
  <c r="N502" i="2" s="1"/>
  <c r="M501" i="2"/>
  <c r="N501" i="2" s="1"/>
  <c r="M500" i="2"/>
  <c r="N500" i="2" s="1"/>
  <c r="M499" i="2"/>
  <c r="N499" i="2" s="1"/>
  <c r="M498" i="2"/>
  <c r="N498" i="2" s="1"/>
  <c r="M497" i="2"/>
  <c r="N497" i="2" s="1"/>
  <c r="M496" i="2"/>
  <c r="N496" i="2" s="1"/>
  <c r="M495" i="2"/>
  <c r="N495" i="2" s="1"/>
  <c r="M494" i="2"/>
  <c r="N494" i="2" s="1"/>
  <c r="M493" i="2"/>
  <c r="N493" i="2" s="1"/>
  <c r="M492" i="2"/>
  <c r="N492" i="2" s="1"/>
  <c r="M491" i="2"/>
  <c r="N491" i="2" s="1"/>
  <c r="M490" i="2"/>
  <c r="N490" i="2" s="1"/>
  <c r="M489" i="2"/>
  <c r="N489" i="2" s="1"/>
  <c r="M488" i="2"/>
  <c r="N488" i="2" s="1"/>
  <c r="M487" i="2"/>
  <c r="N487" i="2" s="1"/>
  <c r="M486" i="2"/>
  <c r="N486" i="2" s="1"/>
  <c r="M485" i="2"/>
  <c r="N485" i="2" s="1"/>
  <c r="M484" i="2"/>
  <c r="N484" i="2" s="1"/>
  <c r="M483" i="2"/>
  <c r="N483" i="2" s="1"/>
  <c r="M482" i="2"/>
  <c r="N482" i="2" s="1"/>
  <c r="M481" i="2"/>
  <c r="N481" i="2" s="1"/>
  <c r="M480" i="2"/>
  <c r="N480" i="2" s="1"/>
  <c r="M479" i="2"/>
  <c r="N479" i="2" s="1"/>
  <c r="M478" i="2"/>
  <c r="N478" i="2" s="1"/>
  <c r="M477" i="2"/>
  <c r="N477" i="2" s="1"/>
  <c r="M476" i="2"/>
  <c r="N476" i="2" s="1"/>
  <c r="M475" i="2"/>
  <c r="N475" i="2" s="1"/>
  <c r="M474" i="2"/>
  <c r="N474" i="2" s="1"/>
  <c r="M473" i="2"/>
  <c r="N473" i="2" s="1"/>
  <c r="M472" i="2"/>
  <c r="N472" i="2" s="1"/>
  <c r="M471" i="2"/>
  <c r="N471" i="2" s="1"/>
  <c r="M470" i="2"/>
  <c r="N470" i="2" s="1"/>
  <c r="M469" i="2"/>
  <c r="N469" i="2" s="1"/>
  <c r="M468" i="2"/>
  <c r="N468" i="2" s="1"/>
  <c r="M467" i="2"/>
  <c r="N467" i="2" s="1"/>
  <c r="M466" i="2"/>
  <c r="N466" i="2" s="1"/>
  <c r="M465" i="2"/>
  <c r="N465" i="2" s="1"/>
  <c r="M464" i="2"/>
  <c r="N464" i="2" s="1"/>
  <c r="M463" i="2"/>
  <c r="N463" i="2" s="1"/>
  <c r="M462" i="2"/>
  <c r="N462" i="2" s="1"/>
  <c r="M461" i="2"/>
  <c r="N461" i="2" s="1"/>
  <c r="M460" i="2"/>
  <c r="N460" i="2" s="1"/>
  <c r="M459" i="2"/>
  <c r="N459" i="2" s="1"/>
  <c r="M458" i="2"/>
  <c r="N458" i="2" s="1"/>
  <c r="M457" i="2"/>
  <c r="N457" i="2" s="1"/>
  <c r="M456" i="2"/>
  <c r="N456" i="2" s="1"/>
  <c r="M455" i="2"/>
  <c r="N455" i="2" s="1"/>
  <c r="M454" i="2"/>
  <c r="N454" i="2" s="1"/>
  <c r="M453" i="2"/>
  <c r="N453" i="2" s="1"/>
  <c r="M452" i="2"/>
  <c r="N452" i="2" s="1"/>
  <c r="M451" i="2"/>
  <c r="N451" i="2" s="1"/>
  <c r="M450" i="2"/>
  <c r="N450" i="2" s="1"/>
  <c r="M449" i="2"/>
  <c r="N449" i="2" s="1"/>
  <c r="M448" i="2"/>
  <c r="N448" i="2" s="1"/>
  <c r="M447" i="2"/>
  <c r="N447" i="2" s="1"/>
  <c r="M446" i="2"/>
  <c r="N446" i="2" s="1"/>
  <c r="M445" i="2"/>
  <c r="N445" i="2" s="1"/>
  <c r="M444" i="2"/>
  <c r="N444" i="2" s="1"/>
  <c r="M443" i="2"/>
  <c r="N443" i="2" s="1"/>
  <c r="M442" i="2"/>
  <c r="N442" i="2" s="1"/>
  <c r="M441" i="2"/>
  <c r="N441" i="2" s="1"/>
  <c r="M440" i="2"/>
  <c r="N440" i="2" s="1"/>
  <c r="M439" i="2"/>
  <c r="N439" i="2" s="1"/>
  <c r="M438" i="2"/>
  <c r="N438" i="2" s="1"/>
  <c r="M437" i="2"/>
  <c r="N437" i="2" s="1"/>
  <c r="M436" i="2"/>
  <c r="N436" i="2" s="1"/>
  <c r="M435" i="2"/>
  <c r="N435" i="2" s="1"/>
  <c r="M434" i="2"/>
  <c r="N434" i="2" s="1"/>
  <c r="M433" i="2"/>
  <c r="N433" i="2" s="1"/>
  <c r="M432" i="2"/>
  <c r="N432" i="2" s="1"/>
  <c r="M431" i="2"/>
  <c r="N431" i="2" s="1"/>
  <c r="M430" i="2"/>
  <c r="N430" i="2" s="1"/>
  <c r="M429" i="2"/>
  <c r="N429" i="2" s="1"/>
  <c r="M428" i="2"/>
  <c r="N428" i="2" s="1"/>
  <c r="M427" i="2"/>
  <c r="N427" i="2" s="1"/>
  <c r="M426" i="2"/>
  <c r="N426" i="2" s="1"/>
  <c r="M425" i="2"/>
  <c r="N425" i="2" s="1"/>
  <c r="M424" i="2"/>
  <c r="N424" i="2" s="1"/>
  <c r="M423" i="2"/>
  <c r="N423" i="2" s="1"/>
  <c r="M422" i="2"/>
  <c r="N422" i="2" s="1"/>
  <c r="M421" i="2"/>
  <c r="N421" i="2" s="1"/>
  <c r="M420" i="2"/>
  <c r="N420" i="2" s="1"/>
  <c r="M419" i="2"/>
  <c r="N419" i="2" s="1"/>
  <c r="M418" i="2"/>
  <c r="N418" i="2" s="1"/>
  <c r="M417" i="2"/>
  <c r="N417" i="2" s="1"/>
  <c r="M416" i="2"/>
  <c r="N416" i="2" s="1"/>
  <c r="M415" i="2"/>
  <c r="N415" i="2" s="1"/>
  <c r="M414" i="2"/>
  <c r="N414" i="2" s="1"/>
  <c r="M413" i="2"/>
  <c r="N413" i="2" s="1"/>
  <c r="M412" i="2"/>
  <c r="N412" i="2" s="1"/>
  <c r="M411" i="2"/>
  <c r="N411" i="2" s="1"/>
  <c r="M410" i="2"/>
  <c r="N410" i="2" s="1"/>
  <c r="M409" i="2"/>
  <c r="N409" i="2" s="1"/>
  <c r="M408" i="2"/>
  <c r="N408" i="2" s="1"/>
  <c r="M407" i="2"/>
  <c r="N407" i="2" s="1"/>
  <c r="M406" i="2"/>
  <c r="N406" i="2" s="1"/>
  <c r="M405" i="2"/>
  <c r="N405" i="2" s="1"/>
  <c r="M404" i="2"/>
  <c r="N404" i="2" s="1"/>
  <c r="M403" i="2"/>
  <c r="N403" i="2" s="1"/>
  <c r="M402" i="2"/>
  <c r="N402" i="2" s="1"/>
  <c r="M401" i="2"/>
  <c r="N401" i="2" s="1"/>
  <c r="M400" i="2"/>
  <c r="N400" i="2" s="1"/>
  <c r="M399" i="2"/>
  <c r="N399" i="2" s="1"/>
  <c r="M398" i="2"/>
  <c r="N398" i="2" s="1"/>
  <c r="M397" i="2"/>
  <c r="N397" i="2" s="1"/>
  <c r="M396" i="2"/>
  <c r="N396" i="2" s="1"/>
  <c r="M395" i="2"/>
  <c r="N395" i="2" s="1"/>
  <c r="M394" i="2"/>
  <c r="N394" i="2" s="1"/>
  <c r="M393" i="2"/>
  <c r="N393" i="2" s="1"/>
  <c r="M392" i="2"/>
  <c r="N392" i="2" s="1"/>
  <c r="M391" i="2"/>
  <c r="N391" i="2" s="1"/>
  <c r="M390" i="2"/>
  <c r="N390" i="2" s="1"/>
  <c r="M389" i="2"/>
  <c r="N389" i="2" s="1"/>
  <c r="M388" i="2"/>
  <c r="N388" i="2" s="1"/>
  <c r="M387" i="2"/>
  <c r="N387" i="2" s="1"/>
  <c r="M386" i="2"/>
  <c r="N386" i="2" s="1"/>
  <c r="M385" i="2"/>
  <c r="N385" i="2" s="1"/>
  <c r="M384" i="2"/>
  <c r="N384" i="2" s="1"/>
  <c r="M383" i="2"/>
  <c r="N383" i="2" s="1"/>
  <c r="M382" i="2"/>
  <c r="N382" i="2" s="1"/>
  <c r="M381" i="2"/>
  <c r="N381" i="2" s="1"/>
  <c r="M380" i="2"/>
  <c r="N380" i="2" s="1"/>
  <c r="M379" i="2"/>
  <c r="N379" i="2" s="1"/>
  <c r="M378" i="2"/>
  <c r="N378" i="2" s="1"/>
  <c r="M377" i="2"/>
  <c r="N377" i="2" s="1"/>
  <c r="M376" i="2"/>
  <c r="N376" i="2" s="1"/>
  <c r="M375" i="2"/>
  <c r="N375" i="2" s="1"/>
  <c r="M374" i="2"/>
  <c r="N374" i="2" s="1"/>
  <c r="M373" i="2"/>
  <c r="N373" i="2" s="1"/>
  <c r="M372" i="2"/>
  <c r="N372" i="2" s="1"/>
  <c r="M371" i="2"/>
  <c r="N371" i="2" s="1"/>
  <c r="M370" i="2"/>
  <c r="N370" i="2" s="1"/>
  <c r="M369" i="2"/>
  <c r="N369" i="2" s="1"/>
  <c r="M368" i="2"/>
  <c r="N368" i="2" s="1"/>
  <c r="M367" i="2"/>
  <c r="N367" i="2" s="1"/>
  <c r="M366" i="2"/>
  <c r="N366" i="2" s="1"/>
  <c r="M365" i="2"/>
  <c r="N365" i="2" s="1"/>
  <c r="M364" i="2"/>
  <c r="N364" i="2" s="1"/>
  <c r="M363" i="2"/>
  <c r="N363" i="2" s="1"/>
  <c r="M362" i="2"/>
  <c r="N362" i="2" s="1"/>
  <c r="M361" i="2"/>
  <c r="N361" i="2" s="1"/>
  <c r="M360" i="2"/>
  <c r="N360" i="2" s="1"/>
  <c r="M359" i="2"/>
  <c r="N359" i="2" s="1"/>
  <c r="M358" i="2"/>
  <c r="N358" i="2" s="1"/>
  <c r="M357" i="2"/>
  <c r="N357" i="2" s="1"/>
  <c r="M356" i="2"/>
  <c r="N356" i="2" s="1"/>
  <c r="M355" i="2"/>
  <c r="N355" i="2" s="1"/>
  <c r="M354" i="2"/>
  <c r="N354" i="2" s="1"/>
  <c r="M353" i="2"/>
  <c r="N353" i="2" s="1"/>
  <c r="M352" i="2"/>
  <c r="N352" i="2" s="1"/>
  <c r="M351" i="2"/>
  <c r="N351" i="2" s="1"/>
  <c r="M350" i="2"/>
  <c r="N350" i="2" s="1"/>
  <c r="M349" i="2"/>
  <c r="N349" i="2" s="1"/>
  <c r="M348" i="2"/>
  <c r="N348" i="2" s="1"/>
  <c r="M347" i="2"/>
  <c r="N347" i="2" s="1"/>
  <c r="M346" i="2"/>
  <c r="N346" i="2" s="1"/>
  <c r="M345" i="2"/>
  <c r="N345" i="2" s="1"/>
  <c r="M344" i="2"/>
  <c r="N344" i="2" s="1"/>
  <c r="M343" i="2"/>
  <c r="N343" i="2" s="1"/>
  <c r="M342" i="2"/>
  <c r="N342" i="2" s="1"/>
  <c r="M341" i="2"/>
  <c r="N341" i="2" s="1"/>
  <c r="M340" i="2"/>
  <c r="N340" i="2" s="1"/>
  <c r="M339" i="2"/>
  <c r="N339" i="2" s="1"/>
  <c r="M338" i="2"/>
  <c r="N338" i="2" s="1"/>
  <c r="M337" i="2"/>
  <c r="N337" i="2" s="1"/>
  <c r="M336" i="2"/>
  <c r="N336" i="2" s="1"/>
  <c r="M335" i="2"/>
  <c r="N335" i="2" s="1"/>
  <c r="M334" i="2"/>
  <c r="N334" i="2" s="1"/>
  <c r="M333" i="2"/>
  <c r="N333" i="2" s="1"/>
  <c r="M332" i="2"/>
  <c r="N332" i="2" s="1"/>
  <c r="M331" i="2"/>
  <c r="N331" i="2" s="1"/>
  <c r="M330" i="2"/>
  <c r="N330" i="2" s="1"/>
  <c r="M329" i="2"/>
  <c r="N329" i="2" s="1"/>
  <c r="M328" i="2"/>
  <c r="N328" i="2" s="1"/>
  <c r="M327" i="2"/>
  <c r="N327" i="2" s="1"/>
  <c r="M326" i="2"/>
  <c r="N326" i="2" s="1"/>
  <c r="M325" i="2"/>
  <c r="N325" i="2" s="1"/>
  <c r="M324" i="2"/>
  <c r="N324" i="2" s="1"/>
  <c r="M323" i="2"/>
  <c r="N323" i="2" s="1"/>
  <c r="M322" i="2"/>
  <c r="N322" i="2" s="1"/>
  <c r="M321" i="2"/>
  <c r="N321" i="2" s="1"/>
  <c r="M320" i="2"/>
  <c r="N320" i="2" s="1"/>
  <c r="M319" i="2"/>
  <c r="N319" i="2" s="1"/>
  <c r="M318" i="2"/>
  <c r="N318" i="2" s="1"/>
  <c r="M317" i="2"/>
  <c r="N317" i="2" s="1"/>
  <c r="M316" i="2"/>
  <c r="N316" i="2" s="1"/>
  <c r="M315" i="2"/>
  <c r="N315" i="2" s="1"/>
  <c r="M314" i="2"/>
  <c r="N314" i="2" s="1"/>
  <c r="M313" i="2"/>
  <c r="N313" i="2" s="1"/>
  <c r="M312" i="2"/>
  <c r="N312" i="2" s="1"/>
  <c r="M311" i="2"/>
  <c r="N311" i="2" s="1"/>
  <c r="M310" i="2"/>
  <c r="N310" i="2" s="1"/>
  <c r="M309" i="2"/>
  <c r="N309" i="2" s="1"/>
  <c r="M308" i="2"/>
  <c r="N308" i="2" s="1"/>
  <c r="M307" i="2"/>
  <c r="N307" i="2" s="1"/>
  <c r="M306" i="2"/>
  <c r="N306" i="2" s="1"/>
  <c r="M305" i="2"/>
  <c r="N305" i="2" s="1"/>
  <c r="M304" i="2"/>
  <c r="N304" i="2" s="1"/>
  <c r="M303" i="2"/>
  <c r="N303" i="2" s="1"/>
  <c r="M302" i="2"/>
  <c r="N302" i="2" s="1"/>
  <c r="M301" i="2"/>
  <c r="N301" i="2" s="1"/>
  <c r="M300" i="2"/>
  <c r="N300" i="2" s="1"/>
  <c r="M299" i="2"/>
  <c r="N299" i="2" s="1"/>
  <c r="M298" i="2"/>
  <c r="N298" i="2" s="1"/>
  <c r="M297" i="2"/>
  <c r="N297" i="2" s="1"/>
  <c r="M296" i="2"/>
  <c r="N296" i="2" s="1"/>
  <c r="M295" i="2"/>
  <c r="N295" i="2" s="1"/>
  <c r="M294" i="2"/>
  <c r="N294" i="2" s="1"/>
  <c r="M293" i="2"/>
  <c r="N293" i="2" s="1"/>
  <c r="M292" i="2"/>
  <c r="N292" i="2" s="1"/>
  <c r="M291" i="2"/>
  <c r="N291" i="2" s="1"/>
  <c r="M290" i="2"/>
  <c r="N290" i="2" s="1"/>
  <c r="M289" i="2"/>
  <c r="N289" i="2" s="1"/>
  <c r="M288" i="2"/>
  <c r="N288" i="2" s="1"/>
  <c r="M287" i="2"/>
  <c r="N287" i="2" s="1"/>
  <c r="M286" i="2"/>
  <c r="N286" i="2" s="1"/>
  <c r="M285" i="2"/>
  <c r="N285" i="2" s="1"/>
  <c r="M284" i="2"/>
  <c r="N284" i="2" s="1"/>
  <c r="M283" i="2"/>
  <c r="N283" i="2" s="1"/>
  <c r="M282" i="2"/>
  <c r="N282" i="2" s="1"/>
  <c r="M281" i="2"/>
  <c r="N281" i="2" s="1"/>
  <c r="M280" i="2"/>
  <c r="N280" i="2" s="1"/>
  <c r="M279" i="2"/>
  <c r="N279" i="2" s="1"/>
  <c r="M278" i="2"/>
  <c r="N278" i="2" s="1"/>
  <c r="M277" i="2"/>
  <c r="N277" i="2" s="1"/>
  <c r="M276" i="2"/>
  <c r="N276" i="2" s="1"/>
  <c r="M275" i="2"/>
  <c r="N275" i="2" s="1"/>
  <c r="M274" i="2"/>
  <c r="N274" i="2" s="1"/>
  <c r="M273" i="2"/>
  <c r="N273" i="2" s="1"/>
  <c r="M272" i="2"/>
  <c r="N272" i="2" s="1"/>
  <c r="M271" i="2"/>
  <c r="N271" i="2" s="1"/>
  <c r="M270" i="2"/>
  <c r="N270" i="2" s="1"/>
  <c r="M269" i="2"/>
  <c r="N269" i="2" s="1"/>
  <c r="M268" i="2"/>
  <c r="N268" i="2" s="1"/>
  <c r="M267" i="2"/>
  <c r="N267" i="2" s="1"/>
  <c r="M266" i="2"/>
  <c r="N266" i="2" s="1"/>
  <c r="M265" i="2"/>
  <c r="N265" i="2" s="1"/>
  <c r="M264" i="2"/>
  <c r="N264" i="2" s="1"/>
  <c r="M263" i="2"/>
  <c r="N263" i="2" s="1"/>
  <c r="M262" i="2"/>
  <c r="N262" i="2" s="1"/>
  <c r="M261" i="2"/>
  <c r="N261" i="2" s="1"/>
  <c r="M260" i="2"/>
  <c r="N260" i="2" s="1"/>
  <c r="M259" i="2"/>
  <c r="N259" i="2" s="1"/>
  <c r="M258" i="2"/>
  <c r="N258" i="2" s="1"/>
  <c r="M257" i="2"/>
  <c r="N257" i="2" s="1"/>
  <c r="M256" i="2"/>
  <c r="N256" i="2" s="1"/>
  <c r="M255" i="2"/>
  <c r="N255" i="2" s="1"/>
  <c r="M254" i="2"/>
  <c r="N254" i="2" s="1"/>
  <c r="M253" i="2"/>
  <c r="N253" i="2" s="1"/>
  <c r="M252" i="2"/>
  <c r="N252" i="2" s="1"/>
  <c r="M251" i="2"/>
  <c r="N251" i="2" s="1"/>
  <c r="M250" i="2"/>
  <c r="N250" i="2" s="1"/>
  <c r="M249" i="2"/>
  <c r="N249" i="2" s="1"/>
  <c r="M248" i="2"/>
  <c r="N248" i="2" s="1"/>
  <c r="M247" i="2"/>
  <c r="N247" i="2" s="1"/>
  <c r="M246" i="2"/>
  <c r="N246" i="2" s="1"/>
  <c r="M245" i="2"/>
  <c r="N245" i="2" s="1"/>
  <c r="M244" i="2"/>
  <c r="N244" i="2" s="1"/>
  <c r="M243" i="2"/>
  <c r="N243" i="2" s="1"/>
  <c r="M242" i="2"/>
  <c r="N242" i="2" s="1"/>
  <c r="M241" i="2"/>
  <c r="N241" i="2" s="1"/>
  <c r="M240" i="2"/>
  <c r="N240" i="2" s="1"/>
  <c r="M239" i="2"/>
  <c r="N239" i="2" s="1"/>
  <c r="M238" i="2"/>
  <c r="N238" i="2" s="1"/>
  <c r="M237" i="2"/>
  <c r="N237" i="2" s="1"/>
  <c r="M236" i="2"/>
  <c r="N236" i="2" s="1"/>
  <c r="M235" i="2"/>
  <c r="N235" i="2" s="1"/>
  <c r="M234" i="2"/>
  <c r="N234" i="2" s="1"/>
  <c r="M233" i="2"/>
  <c r="N233" i="2" s="1"/>
  <c r="M232" i="2"/>
  <c r="N232" i="2" s="1"/>
  <c r="M231" i="2"/>
  <c r="N231" i="2" s="1"/>
  <c r="M230" i="2"/>
  <c r="N230" i="2" s="1"/>
  <c r="M229" i="2"/>
  <c r="N229" i="2" s="1"/>
  <c r="M228" i="2"/>
  <c r="N228" i="2" s="1"/>
  <c r="M227" i="2"/>
  <c r="N227" i="2" s="1"/>
  <c r="M226" i="2"/>
  <c r="N226" i="2" s="1"/>
  <c r="M225" i="2"/>
  <c r="N225" i="2" s="1"/>
  <c r="M224" i="2"/>
  <c r="N224" i="2" s="1"/>
  <c r="M223" i="2"/>
  <c r="N223" i="2" s="1"/>
  <c r="M222" i="2"/>
  <c r="N222" i="2" s="1"/>
  <c r="M221" i="2"/>
  <c r="N221" i="2" s="1"/>
  <c r="M220" i="2"/>
  <c r="N220" i="2" s="1"/>
  <c r="M219" i="2"/>
  <c r="N219" i="2" s="1"/>
  <c r="M218" i="2"/>
  <c r="N218" i="2" s="1"/>
  <c r="M217" i="2"/>
  <c r="N217" i="2" s="1"/>
  <c r="M216" i="2"/>
  <c r="N216" i="2" s="1"/>
  <c r="M215" i="2"/>
  <c r="N215" i="2" s="1"/>
  <c r="M214" i="2"/>
  <c r="N214" i="2" s="1"/>
  <c r="M213" i="2"/>
  <c r="N213" i="2" s="1"/>
  <c r="M212" i="2"/>
  <c r="N212" i="2" s="1"/>
  <c r="M211" i="2"/>
  <c r="N211" i="2" s="1"/>
  <c r="M210" i="2"/>
  <c r="N210" i="2" s="1"/>
  <c r="M209" i="2"/>
  <c r="N209" i="2" s="1"/>
  <c r="M208" i="2"/>
  <c r="N208" i="2" s="1"/>
  <c r="M207" i="2"/>
  <c r="N207" i="2" s="1"/>
  <c r="M206" i="2"/>
  <c r="N206" i="2" s="1"/>
  <c r="M205" i="2"/>
  <c r="N205" i="2" s="1"/>
  <c r="M204" i="2"/>
  <c r="N204" i="2" s="1"/>
  <c r="M203" i="2"/>
  <c r="N203" i="2" s="1"/>
  <c r="M202" i="2"/>
  <c r="N202" i="2" s="1"/>
  <c r="M201" i="2"/>
  <c r="N201" i="2" s="1"/>
  <c r="M200" i="2"/>
  <c r="N200" i="2" s="1"/>
  <c r="M199" i="2"/>
  <c r="N199" i="2" s="1"/>
  <c r="M198" i="2"/>
  <c r="N198" i="2" s="1"/>
  <c r="M197" i="2"/>
  <c r="N197" i="2" s="1"/>
  <c r="M196" i="2"/>
  <c r="N196" i="2" s="1"/>
  <c r="M195" i="2"/>
  <c r="N195" i="2" s="1"/>
  <c r="M194" i="2"/>
  <c r="N194" i="2" s="1"/>
  <c r="M193" i="2"/>
  <c r="N193" i="2" s="1"/>
  <c r="M192" i="2"/>
  <c r="N192" i="2" s="1"/>
  <c r="M191" i="2"/>
  <c r="N191" i="2" s="1"/>
  <c r="M190" i="2"/>
  <c r="N190" i="2" s="1"/>
  <c r="M189" i="2"/>
  <c r="N189" i="2" s="1"/>
  <c r="M188" i="2"/>
  <c r="N188" i="2" s="1"/>
  <c r="M187" i="2"/>
  <c r="N187" i="2" s="1"/>
  <c r="M186" i="2"/>
  <c r="N186" i="2" s="1"/>
  <c r="M185" i="2"/>
  <c r="N185" i="2" s="1"/>
  <c r="M184" i="2"/>
  <c r="N184" i="2" s="1"/>
  <c r="M183" i="2"/>
  <c r="N183" i="2" s="1"/>
  <c r="M182" i="2"/>
  <c r="N182" i="2" s="1"/>
  <c r="M181" i="2"/>
  <c r="N181" i="2" s="1"/>
  <c r="M180" i="2"/>
  <c r="N180" i="2" s="1"/>
  <c r="M179" i="2"/>
  <c r="N179" i="2" s="1"/>
  <c r="M178" i="2"/>
  <c r="N178" i="2" s="1"/>
  <c r="M177" i="2"/>
  <c r="N177" i="2" s="1"/>
  <c r="M176" i="2"/>
  <c r="N176" i="2" s="1"/>
  <c r="M175" i="2"/>
  <c r="N175" i="2" s="1"/>
  <c r="M174" i="2"/>
  <c r="N174" i="2" s="1"/>
  <c r="M173" i="2"/>
  <c r="N173" i="2" s="1"/>
  <c r="M172" i="2"/>
  <c r="N172" i="2" s="1"/>
  <c r="M171" i="2"/>
  <c r="N171" i="2" s="1"/>
  <c r="M170" i="2"/>
  <c r="N170" i="2" s="1"/>
  <c r="M169" i="2"/>
  <c r="N169" i="2" s="1"/>
  <c r="M168" i="2"/>
  <c r="N168" i="2" s="1"/>
  <c r="M167" i="2"/>
  <c r="N167" i="2" s="1"/>
  <c r="M166" i="2"/>
  <c r="N166" i="2" s="1"/>
  <c r="M165" i="2"/>
  <c r="N165" i="2" s="1"/>
  <c r="M164" i="2"/>
  <c r="N164" i="2" s="1"/>
  <c r="M163" i="2"/>
  <c r="N163" i="2" s="1"/>
  <c r="M162" i="2"/>
  <c r="N162" i="2" s="1"/>
  <c r="M161" i="2"/>
  <c r="N161" i="2" s="1"/>
  <c r="M160" i="2"/>
  <c r="N160" i="2" s="1"/>
  <c r="M159" i="2"/>
  <c r="N159" i="2" s="1"/>
  <c r="M158" i="2"/>
  <c r="N158" i="2" s="1"/>
  <c r="M157" i="2"/>
  <c r="N157" i="2" s="1"/>
  <c r="M156" i="2"/>
  <c r="N156" i="2" s="1"/>
  <c r="M155" i="2"/>
  <c r="N155" i="2" s="1"/>
  <c r="M154" i="2"/>
  <c r="N154" i="2" s="1"/>
  <c r="M153" i="2"/>
  <c r="N153" i="2" s="1"/>
  <c r="M152" i="2"/>
  <c r="N152" i="2" s="1"/>
  <c r="M151" i="2"/>
  <c r="N151" i="2" s="1"/>
  <c r="M150" i="2"/>
  <c r="N150" i="2" s="1"/>
  <c r="M149" i="2"/>
  <c r="N149" i="2" s="1"/>
  <c r="M148" i="2"/>
  <c r="N148" i="2" s="1"/>
  <c r="M147" i="2"/>
  <c r="N147" i="2" s="1"/>
  <c r="M146" i="2"/>
  <c r="N146" i="2" s="1"/>
  <c r="M145" i="2"/>
  <c r="N145" i="2" s="1"/>
  <c r="M144" i="2"/>
  <c r="N144" i="2" s="1"/>
  <c r="M143" i="2"/>
  <c r="N143" i="2" s="1"/>
  <c r="M142" i="2"/>
  <c r="N142" i="2" s="1"/>
  <c r="M141" i="2"/>
  <c r="N141" i="2" s="1"/>
  <c r="M140" i="2"/>
  <c r="N140" i="2" s="1"/>
  <c r="M139" i="2"/>
  <c r="N139" i="2" s="1"/>
  <c r="M138" i="2"/>
  <c r="N138" i="2" s="1"/>
  <c r="M137" i="2"/>
  <c r="N137" i="2" s="1"/>
  <c r="M136" i="2"/>
  <c r="N136" i="2" s="1"/>
  <c r="M135" i="2"/>
  <c r="N135" i="2" s="1"/>
  <c r="M134" i="2"/>
  <c r="N134" i="2" s="1"/>
  <c r="M133" i="2"/>
  <c r="N133" i="2" s="1"/>
  <c r="M132" i="2"/>
  <c r="N132" i="2" s="1"/>
  <c r="M131" i="2"/>
  <c r="N131" i="2" s="1"/>
  <c r="M130" i="2"/>
  <c r="N130" i="2" s="1"/>
  <c r="M129" i="2"/>
  <c r="N129" i="2" s="1"/>
  <c r="M128" i="2"/>
  <c r="N128" i="2" s="1"/>
  <c r="M127" i="2"/>
  <c r="N127" i="2" s="1"/>
  <c r="M126" i="2"/>
  <c r="N126" i="2" s="1"/>
  <c r="M125" i="2"/>
  <c r="N125" i="2" s="1"/>
  <c r="M124" i="2"/>
  <c r="N124" i="2" s="1"/>
  <c r="M123" i="2"/>
  <c r="N123" i="2" s="1"/>
  <c r="M122" i="2"/>
  <c r="N122" i="2" s="1"/>
  <c r="M121" i="2"/>
  <c r="N121" i="2" s="1"/>
  <c r="M120" i="2"/>
  <c r="N120" i="2" s="1"/>
  <c r="M119" i="2"/>
  <c r="N119" i="2" s="1"/>
  <c r="M118" i="2"/>
  <c r="N118" i="2" s="1"/>
  <c r="M117" i="2"/>
  <c r="N117" i="2" s="1"/>
  <c r="M116" i="2"/>
  <c r="N116" i="2" s="1"/>
  <c r="M115" i="2"/>
  <c r="N115" i="2" s="1"/>
  <c r="M114" i="2"/>
  <c r="N114" i="2" s="1"/>
  <c r="M113" i="2"/>
  <c r="N113" i="2" s="1"/>
  <c r="M112" i="2"/>
  <c r="N112" i="2" s="1"/>
  <c r="M111" i="2"/>
  <c r="N111" i="2" s="1"/>
  <c r="M110" i="2"/>
  <c r="N110" i="2" s="1"/>
  <c r="M109" i="2"/>
  <c r="N109" i="2" s="1"/>
  <c r="M108" i="2"/>
  <c r="N108" i="2" s="1"/>
  <c r="M107" i="2"/>
  <c r="N107" i="2" s="1"/>
  <c r="M106" i="2"/>
  <c r="N106" i="2" s="1"/>
  <c r="M105" i="2"/>
  <c r="N105" i="2" s="1"/>
  <c r="M104" i="2"/>
  <c r="N104" i="2" s="1"/>
  <c r="M103" i="2"/>
  <c r="N103" i="2" s="1"/>
  <c r="M102" i="2"/>
  <c r="N102" i="2" s="1"/>
  <c r="M101" i="2"/>
  <c r="N101" i="2" s="1"/>
  <c r="M100" i="2"/>
  <c r="N100" i="2" s="1"/>
  <c r="M99" i="2"/>
  <c r="N99" i="2" s="1"/>
  <c r="M98" i="2"/>
  <c r="N98" i="2" s="1"/>
  <c r="M97" i="2"/>
  <c r="N97" i="2" s="1"/>
  <c r="M96" i="2"/>
  <c r="N96" i="2" s="1"/>
  <c r="M95" i="2"/>
  <c r="N95" i="2" s="1"/>
  <c r="M94" i="2"/>
  <c r="N94" i="2" s="1"/>
  <c r="M93" i="2"/>
  <c r="N93" i="2" s="1"/>
  <c r="M92" i="2"/>
  <c r="N92" i="2" s="1"/>
  <c r="M91" i="2"/>
  <c r="N91" i="2" s="1"/>
  <c r="M90" i="2"/>
  <c r="N90" i="2" s="1"/>
  <c r="M89" i="2"/>
  <c r="N89" i="2" s="1"/>
  <c r="M88" i="2"/>
  <c r="N88" i="2" s="1"/>
  <c r="M87" i="2"/>
  <c r="N87" i="2" s="1"/>
  <c r="M86" i="2"/>
  <c r="N86" i="2" s="1"/>
  <c r="M85" i="2"/>
  <c r="N85" i="2" s="1"/>
  <c r="M84" i="2"/>
  <c r="N84" i="2" s="1"/>
  <c r="M83" i="2"/>
  <c r="N83" i="2" s="1"/>
  <c r="M82" i="2"/>
  <c r="N82" i="2" s="1"/>
  <c r="M81" i="2"/>
  <c r="N81" i="2" s="1"/>
  <c r="M80" i="2"/>
  <c r="N80" i="2" s="1"/>
  <c r="M79" i="2"/>
  <c r="N79" i="2" s="1"/>
  <c r="M78" i="2"/>
  <c r="N78" i="2" s="1"/>
  <c r="M77" i="2"/>
  <c r="N77" i="2" s="1"/>
  <c r="M76" i="2"/>
  <c r="N76" i="2" s="1"/>
  <c r="M75" i="2"/>
  <c r="N75" i="2" s="1"/>
  <c r="M74" i="2"/>
  <c r="N74" i="2" s="1"/>
  <c r="M73" i="2"/>
  <c r="N73" i="2" s="1"/>
  <c r="M72" i="2"/>
  <c r="N72" i="2" s="1"/>
  <c r="M71" i="2"/>
  <c r="N71" i="2" s="1"/>
  <c r="M70" i="2"/>
  <c r="N70" i="2" s="1"/>
  <c r="M69" i="2"/>
  <c r="N69" i="2" s="1"/>
  <c r="M68" i="2"/>
  <c r="N68" i="2" s="1"/>
  <c r="M67" i="2"/>
  <c r="N67" i="2" s="1"/>
  <c r="M66" i="2"/>
  <c r="N66" i="2" s="1"/>
  <c r="M65" i="2"/>
  <c r="N65" i="2" s="1"/>
  <c r="M64" i="2"/>
  <c r="N64" i="2" s="1"/>
  <c r="M63" i="2"/>
  <c r="N63" i="2" s="1"/>
  <c r="M62" i="2"/>
  <c r="N62" i="2" s="1"/>
  <c r="M61" i="2"/>
  <c r="N61" i="2" s="1"/>
  <c r="M60" i="2"/>
  <c r="N60" i="2" s="1"/>
  <c r="M59" i="2"/>
  <c r="N59" i="2" s="1"/>
  <c r="M58" i="2"/>
  <c r="N58" i="2" s="1"/>
  <c r="M57" i="2"/>
  <c r="N57" i="2" s="1"/>
  <c r="M56" i="2"/>
  <c r="N56" i="2" s="1"/>
  <c r="M55" i="2"/>
  <c r="N55" i="2" s="1"/>
  <c r="M54" i="2"/>
  <c r="N54" i="2" s="1"/>
  <c r="M53" i="2"/>
  <c r="N53" i="2" s="1"/>
  <c r="M52" i="2"/>
  <c r="N52" i="2" s="1"/>
  <c r="M51" i="2"/>
  <c r="N51" i="2" s="1"/>
  <c r="M50" i="2"/>
  <c r="N50" i="2" s="1"/>
  <c r="M49" i="2"/>
  <c r="N49" i="2" s="1"/>
  <c r="M48" i="2"/>
  <c r="N48" i="2" s="1"/>
  <c r="M47" i="2"/>
  <c r="N47" i="2" s="1"/>
  <c r="M46" i="2"/>
  <c r="N46" i="2" s="1"/>
  <c r="M45" i="2"/>
  <c r="N45" i="2" s="1"/>
  <c r="M44" i="2"/>
  <c r="N44" i="2" s="1"/>
  <c r="M43" i="2"/>
  <c r="N43" i="2" s="1"/>
  <c r="M42" i="2"/>
  <c r="N42" i="2" s="1"/>
  <c r="M41" i="2"/>
  <c r="N41" i="2" s="1"/>
  <c r="M40" i="2"/>
  <c r="N40" i="2" s="1"/>
  <c r="M39" i="2"/>
  <c r="N39" i="2" s="1"/>
  <c r="M38" i="2"/>
  <c r="N38" i="2" s="1"/>
  <c r="M37" i="2"/>
  <c r="N37" i="2" s="1"/>
  <c r="M36" i="2"/>
  <c r="N36" i="2" s="1"/>
  <c r="M35" i="2"/>
  <c r="N35" i="2" s="1"/>
  <c r="M34" i="2"/>
  <c r="N34" i="2" s="1"/>
  <c r="M33" i="2"/>
  <c r="N33" i="2" s="1"/>
  <c r="M32" i="2"/>
  <c r="N32" i="2" s="1"/>
  <c r="M31" i="2"/>
  <c r="N31" i="2" s="1"/>
  <c r="M30" i="2"/>
  <c r="N30" i="2" s="1"/>
  <c r="M29" i="2"/>
  <c r="N29" i="2" s="1"/>
  <c r="M28" i="2"/>
  <c r="N28" i="2" s="1"/>
  <c r="M27" i="2"/>
  <c r="N27" i="2" s="1"/>
  <c r="M26" i="2"/>
  <c r="N26" i="2" s="1"/>
  <c r="M25" i="2"/>
  <c r="N25" i="2" s="1"/>
  <c r="M24" i="2"/>
  <c r="N24" i="2" s="1"/>
  <c r="M23" i="2"/>
  <c r="N23" i="2" s="1"/>
  <c r="M22" i="2"/>
  <c r="N22" i="2" s="1"/>
  <c r="M21" i="2"/>
  <c r="M20" i="2"/>
  <c r="M19" i="2"/>
  <c r="M18" i="2"/>
  <c r="M17" i="2"/>
  <c r="M16" i="2"/>
  <c r="M15" i="2"/>
  <c r="M14" i="2"/>
  <c r="M13" i="2"/>
  <c r="M12" i="2"/>
  <c r="M11" i="2"/>
  <c r="M10" i="2"/>
  <c r="M9" i="2"/>
  <c r="K5008" i="2"/>
  <c r="K5007" i="2"/>
  <c r="K5006" i="2"/>
  <c r="K5005" i="2"/>
  <c r="K5004" i="2"/>
  <c r="K5003" i="2"/>
  <c r="K5002" i="2"/>
  <c r="K5001" i="2"/>
  <c r="K5000" i="2"/>
  <c r="K4999" i="2"/>
  <c r="K4998" i="2"/>
  <c r="K4997" i="2"/>
  <c r="K4996" i="2"/>
  <c r="K4995" i="2"/>
  <c r="K4994" i="2"/>
  <c r="K4993" i="2"/>
  <c r="K4992" i="2"/>
  <c r="K4991" i="2"/>
  <c r="K4990" i="2"/>
  <c r="K4989" i="2"/>
  <c r="K4988" i="2"/>
  <c r="K4987" i="2"/>
  <c r="K4986" i="2"/>
  <c r="K4985" i="2"/>
  <c r="K4984" i="2"/>
  <c r="K4983" i="2"/>
  <c r="K4982" i="2"/>
  <c r="K4981" i="2"/>
  <c r="K4980" i="2"/>
  <c r="K4979" i="2"/>
  <c r="K4978" i="2"/>
  <c r="K4977" i="2"/>
  <c r="K4976" i="2"/>
  <c r="K4975" i="2"/>
  <c r="K4974" i="2"/>
  <c r="K4973" i="2"/>
  <c r="K4972" i="2"/>
  <c r="K4971" i="2"/>
  <c r="K4970" i="2"/>
  <c r="K4969" i="2"/>
  <c r="K4968" i="2"/>
  <c r="K4967" i="2"/>
  <c r="K4966" i="2"/>
  <c r="K4965" i="2"/>
  <c r="K4964" i="2"/>
  <c r="K4963" i="2"/>
  <c r="K4962" i="2"/>
  <c r="K4961" i="2"/>
  <c r="K4960" i="2"/>
  <c r="K4959" i="2"/>
  <c r="K4958" i="2"/>
  <c r="K4957" i="2"/>
  <c r="K4956" i="2"/>
  <c r="K4955" i="2"/>
  <c r="K4954" i="2"/>
  <c r="K4953" i="2"/>
  <c r="K4952" i="2"/>
  <c r="K4951" i="2"/>
  <c r="K4950" i="2"/>
  <c r="K4949" i="2"/>
  <c r="K4948" i="2"/>
  <c r="K4947" i="2"/>
  <c r="K4946" i="2"/>
  <c r="K4945" i="2"/>
  <c r="K4944" i="2"/>
  <c r="K4943" i="2"/>
  <c r="K4942" i="2"/>
  <c r="K4941" i="2"/>
  <c r="K4940" i="2"/>
  <c r="K4939" i="2"/>
  <c r="K4938" i="2"/>
  <c r="K4937" i="2"/>
  <c r="K4936" i="2"/>
  <c r="K4935" i="2"/>
  <c r="K4934" i="2"/>
  <c r="K4933" i="2"/>
  <c r="K4932" i="2"/>
  <c r="K4931" i="2"/>
  <c r="K4930" i="2"/>
  <c r="K4929" i="2"/>
  <c r="K4928" i="2"/>
  <c r="K4927" i="2"/>
  <c r="K4926" i="2"/>
  <c r="K4925" i="2"/>
  <c r="K4924" i="2"/>
  <c r="K4923" i="2"/>
  <c r="K4922" i="2"/>
  <c r="K4921" i="2"/>
  <c r="K4920" i="2"/>
  <c r="K4919" i="2"/>
  <c r="K4918" i="2"/>
  <c r="K4917" i="2"/>
  <c r="K4916" i="2"/>
  <c r="K4915" i="2"/>
  <c r="K4914" i="2"/>
  <c r="K4913" i="2"/>
  <c r="K4912" i="2"/>
  <c r="K4911" i="2"/>
  <c r="K4910" i="2"/>
  <c r="K4909" i="2"/>
  <c r="K4908" i="2"/>
  <c r="K4907" i="2"/>
  <c r="K4906" i="2"/>
  <c r="K4905" i="2"/>
  <c r="K4904" i="2"/>
  <c r="K4903" i="2"/>
  <c r="K4902" i="2"/>
  <c r="K4901" i="2"/>
  <c r="K4900" i="2"/>
  <c r="K4899" i="2"/>
  <c r="K4898" i="2"/>
  <c r="K4897" i="2"/>
  <c r="K4896" i="2"/>
  <c r="K4895" i="2"/>
  <c r="K4894" i="2"/>
  <c r="K4893" i="2"/>
  <c r="K4892" i="2"/>
  <c r="K4891" i="2"/>
  <c r="K4890" i="2"/>
  <c r="K4889" i="2"/>
  <c r="K4888" i="2"/>
  <c r="K4887" i="2"/>
  <c r="K4886" i="2"/>
  <c r="K4885" i="2"/>
  <c r="K4884" i="2"/>
  <c r="K4883" i="2"/>
  <c r="K4882" i="2"/>
  <c r="K4881" i="2"/>
  <c r="K4880" i="2"/>
  <c r="K4879" i="2"/>
  <c r="K4878" i="2"/>
  <c r="K4877" i="2"/>
  <c r="K4876" i="2"/>
  <c r="K4875" i="2"/>
  <c r="K4874" i="2"/>
  <c r="K4873" i="2"/>
  <c r="K4872" i="2"/>
  <c r="K4871" i="2"/>
  <c r="K4870" i="2"/>
  <c r="K4869" i="2"/>
  <c r="K4868" i="2"/>
  <c r="K4867" i="2"/>
  <c r="K4866" i="2"/>
  <c r="K4865" i="2"/>
  <c r="K4864" i="2"/>
  <c r="K4863" i="2"/>
  <c r="K4862" i="2"/>
  <c r="K4861" i="2"/>
  <c r="K4860" i="2"/>
  <c r="K4859" i="2"/>
  <c r="K4858" i="2"/>
  <c r="K4857" i="2"/>
  <c r="K4856" i="2"/>
  <c r="K4855" i="2"/>
  <c r="K4854" i="2"/>
  <c r="K4853" i="2"/>
  <c r="K4852" i="2"/>
  <c r="K4851" i="2"/>
  <c r="K4850" i="2"/>
  <c r="K4849" i="2"/>
  <c r="K4848" i="2"/>
  <c r="K4847" i="2"/>
  <c r="K4846" i="2"/>
  <c r="K4845" i="2"/>
  <c r="K4844" i="2"/>
  <c r="K4843" i="2"/>
  <c r="K4842" i="2"/>
  <c r="K4841" i="2"/>
  <c r="K4840" i="2"/>
  <c r="K4839" i="2"/>
  <c r="K4838" i="2"/>
  <c r="K4837" i="2"/>
  <c r="K4836" i="2"/>
  <c r="K4835" i="2"/>
  <c r="K4834" i="2"/>
  <c r="K4833" i="2"/>
  <c r="K4832" i="2"/>
  <c r="K4831" i="2"/>
  <c r="K4830" i="2"/>
  <c r="K4829" i="2"/>
  <c r="K4828" i="2"/>
  <c r="K4827" i="2"/>
  <c r="K4826" i="2"/>
  <c r="K4825" i="2"/>
  <c r="K4824" i="2"/>
  <c r="K4823" i="2"/>
  <c r="K4822" i="2"/>
  <c r="K4821" i="2"/>
  <c r="K4820" i="2"/>
  <c r="K4819" i="2"/>
  <c r="K4818" i="2"/>
  <c r="K4817" i="2"/>
  <c r="K4816" i="2"/>
  <c r="K4815" i="2"/>
  <c r="K4814" i="2"/>
  <c r="K4813" i="2"/>
  <c r="K4812" i="2"/>
  <c r="K4811" i="2"/>
  <c r="K4810" i="2"/>
  <c r="K4809" i="2"/>
  <c r="K4808" i="2"/>
  <c r="K4807" i="2"/>
  <c r="K4806" i="2"/>
  <c r="K4805" i="2"/>
  <c r="K4804" i="2"/>
  <c r="K4803" i="2"/>
  <c r="K4802" i="2"/>
  <c r="K4801" i="2"/>
  <c r="K4800" i="2"/>
  <c r="K4799" i="2"/>
  <c r="K4798" i="2"/>
  <c r="K4797" i="2"/>
  <c r="K4796" i="2"/>
  <c r="K4795" i="2"/>
  <c r="K4794" i="2"/>
  <c r="K4793" i="2"/>
  <c r="K4792" i="2"/>
  <c r="K4791" i="2"/>
  <c r="K4790" i="2"/>
  <c r="K4789" i="2"/>
  <c r="K4788" i="2"/>
  <c r="K4787" i="2"/>
  <c r="K4786" i="2"/>
  <c r="K4785" i="2"/>
  <c r="K4784" i="2"/>
  <c r="K4783" i="2"/>
  <c r="K4782" i="2"/>
  <c r="K4781" i="2"/>
  <c r="K4780" i="2"/>
  <c r="K4779" i="2"/>
  <c r="K4778" i="2"/>
  <c r="K4777" i="2"/>
  <c r="K4776" i="2"/>
  <c r="K4775" i="2"/>
  <c r="K4774" i="2"/>
  <c r="K4773" i="2"/>
  <c r="K4772" i="2"/>
  <c r="K4771" i="2"/>
  <c r="K4770" i="2"/>
  <c r="K4769" i="2"/>
  <c r="K4768" i="2"/>
  <c r="K4767" i="2"/>
  <c r="K4766" i="2"/>
  <c r="K4765" i="2"/>
  <c r="K4764" i="2"/>
  <c r="K4763" i="2"/>
  <c r="K4762" i="2"/>
  <c r="K4761" i="2"/>
  <c r="K4760" i="2"/>
  <c r="K4759" i="2"/>
  <c r="K4758" i="2"/>
  <c r="K4757" i="2"/>
  <c r="K4756" i="2"/>
  <c r="K4755" i="2"/>
  <c r="K4754" i="2"/>
  <c r="K4753" i="2"/>
  <c r="K4752" i="2"/>
  <c r="K4751" i="2"/>
  <c r="K4750" i="2"/>
  <c r="K4749" i="2"/>
  <c r="K4748" i="2"/>
  <c r="K4747" i="2"/>
  <c r="K4746" i="2"/>
  <c r="K4745" i="2"/>
  <c r="K4744" i="2"/>
  <c r="K4743" i="2"/>
  <c r="K4742" i="2"/>
  <c r="K4741" i="2"/>
  <c r="K4740" i="2"/>
  <c r="K4739" i="2"/>
  <c r="K4738" i="2"/>
  <c r="K4737" i="2"/>
  <c r="K4736" i="2"/>
  <c r="K4735" i="2"/>
  <c r="K4734" i="2"/>
  <c r="K4733" i="2"/>
  <c r="K4732" i="2"/>
  <c r="K4731" i="2"/>
  <c r="K4730" i="2"/>
  <c r="K4729" i="2"/>
  <c r="K4728" i="2"/>
  <c r="K4727" i="2"/>
  <c r="K4726" i="2"/>
  <c r="K4725" i="2"/>
  <c r="K4724" i="2"/>
  <c r="K4723" i="2"/>
  <c r="K4722" i="2"/>
  <c r="K4721" i="2"/>
  <c r="K4720" i="2"/>
  <c r="K4719" i="2"/>
  <c r="K4718" i="2"/>
  <c r="K4717" i="2"/>
  <c r="K4716" i="2"/>
  <c r="K4715" i="2"/>
  <c r="K4714" i="2"/>
  <c r="K4713" i="2"/>
  <c r="K4712" i="2"/>
  <c r="K4711" i="2"/>
  <c r="K4710" i="2"/>
  <c r="K4709" i="2"/>
  <c r="K4708" i="2"/>
  <c r="K4707" i="2"/>
  <c r="K4706" i="2"/>
  <c r="K4705" i="2"/>
  <c r="K4704" i="2"/>
  <c r="K4703" i="2"/>
  <c r="K4702" i="2"/>
  <c r="K4701" i="2"/>
  <c r="K4700" i="2"/>
  <c r="K4699" i="2"/>
  <c r="K4698" i="2"/>
  <c r="K4697" i="2"/>
  <c r="K4696" i="2"/>
  <c r="K4695" i="2"/>
  <c r="K4694" i="2"/>
  <c r="K4693" i="2"/>
  <c r="K4692" i="2"/>
  <c r="K4691" i="2"/>
  <c r="K4690" i="2"/>
  <c r="K4689" i="2"/>
  <c r="K4688" i="2"/>
  <c r="K4687" i="2"/>
  <c r="K4686" i="2"/>
  <c r="K4685" i="2"/>
  <c r="K4684" i="2"/>
  <c r="K4683" i="2"/>
  <c r="K4682" i="2"/>
  <c r="K4681" i="2"/>
  <c r="K4680" i="2"/>
  <c r="K4679" i="2"/>
  <c r="K4678" i="2"/>
  <c r="K4677" i="2"/>
  <c r="K4676" i="2"/>
  <c r="K4675" i="2"/>
  <c r="K4674" i="2"/>
  <c r="K4673" i="2"/>
  <c r="K4672" i="2"/>
  <c r="K4671" i="2"/>
  <c r="K4670" i="2"/>
  <c r="K4669" i="2"/>
  <c r="K4668" i="2"/>
  <c r="K4667" i="2"/>
  <c r="K4666" i="2"/>
  <c r="K4665" i="2"/>
  <c r="K4664" i="2"/>
  <c r="K4663" i="2"/>
  <c r="K4662" i="2"/>
  <c r="K4661" i="2"/>
  <c r="K4660" i="2"/>
  <c r="K4659" i="2"/>
  <c r="K4658" i="2"/>
  <c r="K4657" i="2"/>
  <c r="K4656" i="2"/>
  <c r="K4655" i="2"/>
  <c r="K4654" i="2"/>
  <c r="K4653" i="2"/>
  <c r="K4652" i="2"/>
  <c r="K4651" i="2"/>
  <c r="K4650" i="2"/>
  <c r="K4649" i="2"/>
  <c r="K4648" i="2"/>
  <c r="K4647" i="2"/>
  <c r="K4646" i="2"/>
  <c r="K4645" i="2"/>
  <c r="K4644" i="2"/>
  <c r="K4643" i="2"/>
  <c r="K4642" i="2"/>
  <c r="K4641" i="2"/>
  <c r="K4640" i="2"/>
  <c r="K4639" i="2"/>
  <c r="K4638" i="2"/>
  <c r="K4637" i="2"/>
  <c r="K4636" i="2"/>
  <c r="K4635" i="2"/>
  <c r="K4634" i="2"/>
  <c r="K4633" i="2"/>
  <c r="K4632" i="2"/>
  <c r="K4631" i="2"/>
  <c r="K4630" i="2"/>
  <c r="K4629" i="2"/>
  <c r="K4628" i="2"/>
  <c r="K4627" i="2"/>
  <c r="K4626" i="2"/>
  <c r="K4625" i="2"/>
  <c r="K4624" i="2"/>
  <c r="K4623" i="2"/>
  <c r="K4622" i="2"/>
  <c r="K4621" i="2"/>
  <c r="K4620" i="2"/>
  <c r="K4619" i="2"/>
  <c r="K4618" i="2"/>
  <c r="K4617" i="2"/>
  <c r="K4616" i="2"/>
  <c r="K4615" i="2"/>
  <c r="K4614" i="2"/>
  <c r="K4613" i="2"/>
  <c r="K4612" i="2"/>
  <c r="K4611" i="2"/>
  <c r="K4610" i="2"/>
  <c r="K4609" i="2"/>
  <c r="K4608" i="2"/>
  <c r="K4607" i="2"/>
  <c r="K4606" i="2"/>
  <c r="K4605" i="2"/>
  <c r="K4604" i="2"/>
  <c r="K4603" i="2"/>
  <c r="K4602" i="2"/>
  <c r="K4601" i="2"/>
  <c r="K4600" i="2"/>
  <c r="K4599" i="2"/>
  <c r="K4598" i="2"/>
  <c r="K4597" i="2"/>
  <c r="K4596" i="2"/>
  <c r="K4595" i="2"/>
  <c r="K4594" i="2"/>
  <c r="K4593" i="2"/>
  <c r="K4592" i="2"/>
  <c r="K4591" i="2"/>
  <c r="K4590" i="2"/>
  <c r="K4589" i="2"/>
  <c r="K4588" i="2"/>
  <c r="K4587" i="2"/>
  <c r="K4586" i="2"/>
  <c r="K4585" i="2"/>
  <c r="K4584" i="2"/>
  <c r="K4583" i="2"/>
  <c r="K4582" i="2"/>
  <c r="K4581" i="2"/>
  <c r="K4580" i="2"/>
  <c r="K4579" i="2"/>
  <c r="K4578" i="2"/>
  <c r="K4577" i="2"/>
  <c r="K4576" i="2"/>
  <c r="K4575" i="2"/>
  <c r="K4574" i="2"/>
  <c r="K4573" i="2"/>
  <c r="K4572" i="2"/>
  <c r="K4571" i="2"/>
  <c r="K4570" i="2"/>
  <c r="K4569" i="2"/>
  <c r="K4568" i="2"/>
  <c r="K4567" i="2"/>
  <c r="K4566" i="2"/>
  <c r="K4565" i="2"/>
  <c r="K4564" i="2"/>
  <c r="K4563" i="2"/>
  <c r="K4562" i="2"/>
  <c r="K4561" i="2"/>
  <c r="K4560" i="2"/>
  <c r="K4559" i="2"/>
  <c r="K4558" i="2"/>
  <c r="K4557" i="2"/>
  <c r="K4556" i="2"/>
  <c r="K4555" i="2"/>
  <c r="K4554" i="2"/>
  <c r="K4553" i="2"/>
  <c r="K4552" i="2"/>
  <c r="K4551" i="2"/>
  <c r="K4550" i="2"/>
  <c r="K4549" i="2"/>
  <c r="K4548" i="2"/>
  <c r="K4547" i="2"/>
  <c r="K4546" i="2"/>
  <c r="K4545" i="2"/>
  <c r="K4544" i="2"/>
  <c r="K4543" i="2"/>
  <c r="K4542" i="2"/>
  <c r="K4541" i="2"/>
  <c r="K4540" i="2"/>
  <c r="K4539" i="2"/>
  <c r="K4538" i="2"/>
  <c r="K4537" i="2"/>
  <c r="K4536" i="2"/>
  <c r="K4535" i="2"/>
  <c r="K4534" i="2"/>
  <c r="K4533" i="2"/>
  <c r="K4532" i="2"/>
  <c r="K4531" i="2"/>
  <c r="K4530" i="2"/>
  <c r="K4529" i="2"/>
  <c r="K4528" i="2"/>
  <c r="K4527" i="2"/>
  <c r="K4526" i="2"/>
  <c r="K4525" i="2"/>
  <c r="K4524" i="2"/>
  <c r="K4523" i="2"/>
  <c r="K4522" i="2"/>
  <c r="K4521" i="2"/>
  <c r="K4520" i="2"/>
  <c r="K4519" i="2"/>
  <c r="K4518" i="2"/>
  <c r="K4517" i="2"/>
  <c r="K4516" i="2"/>
  <c r="K4515" i="2"/>
  <c r="K4514" i="2"/>
  <c r="K4513" i="2"/>
  <c r="K4512" i="2"/>
  <c r="K4511" i="2"/>
  <c r="K4510" i="2"/>
  <c r="K4509" i="2"/>
  <c r="K4508" i="2"/>
  <c r="K4507" i="2"/>
  <c r="K4506" i="2"/>
  <c r="K4505" i="2"/>
  <c r="K4504" i="2"/>
  <c r="K4503" i="2"/>
  <c r="K4502" i="2"/>
  <c r="K4501" i="2"/>
  <c r="K4500" i="2"/>
  <c r="K4499" i="2"/>
  <c r="K4498" i="2"/>
  <c r="K4497" i="2"/>
  <c r="K4496" i="2"/>
  <c r="K4495" i="2"/>
  <c r="K4494" i="2"/>
  <c r="K4493" i="2"/>
  <c r="K4492" i="2"/>
  <c r="K4491" i="2"/>
  <c r="K4490" i="2"/>
  <c r="K4489" i="2"/>
  <c r="K4488" i="2"/>
  <c r="K4487" i="2"/>
  <c r="K4486" i="2"/>
  <c r="K4485" i="2"/>
  <c r="K4484" i="2"/>
  <c r="K4483" i="2"/>
  <c r="K4482" i="2"/>
  <c r="K4481" i="2"/>
  <c r="K4480" i="2"/>
  <c r="K4479" i="2"/>
  <c r="K4478" i="2"/>
  <c r="K4477" i="2"/>
  <c r="K4476" i="2"/>
  <c r="K4475" i="2"/>
  <c r="K4474" i="2"/>
  <c r="K4473" i="2"/>
  <c r="K4472" i="2"/>
  <c r="K4471" i="2"/>
  <c r="K4470" i="2"/>
  <c r="K4469" i="2"/>
  <c r="K4468" i="2"/>
  <c r="K4467" i="2"/>
  <c r="K4466" i="2"/>
  <c r="K4465" i="2"/>
  <c r="K4464" i="2"/>
  <c r="K4463" i="2"/>
  <c r="K4462" i="2"/>
  <c r="K4461" i="2"/>
  <c r="K4460" i="2"/>
  <c r="K4459" i="2"/>
  <c r="K4458" i="2"/>
  <c r="K4457" i="2"/>
  <c r="K4456" i="2"/>
  <c r="K4455" i="2"/>
  <c r="K4454" i="2"/>
  <c r="K4453" i="2"/>
  <c r="K4452" i="2"/>
  <c r="K4451" i="2"/>
  <c r="K4450" i="2"/>
  <c r="K4449" i="2"/>
  <c r="K4448" i="2"/>
  <c r="K4447" i="2"/>
  <c r="K4446" i="2"/>
  <c r="K4445" i="2"/>
  <c r="K4444" i="2"/>
  <c r="K4443" i="2"/>
  <c r="K4442" i="2"/>
  <c r="K4441" i="2"/>
  <c r="K4440" i="2"/>
  <c r="K4439" i="2"/>
  <c r="K4438" i="2"/>
  <c r="K4437" i="2"/>
  <c r="K4436" i="2"/>
  <c r="K4435" i="2"/>
  <c r="K4434" i="2"/>
  <c r="K4433" i="2"/>
  <c r="K4432" i="2"/>
  <c r="K4431" i="2"/>
  <c r="K4430" i="2"/>
  <c r="K4429" i="2"/>
  <c r="K4428" i="2"/>
  <c r="K4427" i="2"/>
  <c r="K4426" i="2"/>
  <c r="K4425" i="2"/>
  <c r="K4424" i="2"/>
  <c r="K4423" i="2"/>
  <c r="K4422" i="2"/>
  <c r="K4421" i="2"/>
  <c r="K4420" i="2"/>
  <c r="K4419" i="2"/>
  <c r="K4418" i="2"/>
  <c r="K4417" i="2"/>
  <c r="K4416" i="2"/>
  <c r="K4415" i="2"/>
  <c r="K4414" i="2"/>
  <c r="K4413" i="2"/>
  <c r="K4412" i="2"/>
  <c r="K4411" i="2"/>
  <c r="K4410" i="2"/>
  <c r="K4409" i="2"/>
  <c r="K4408" i="2"/>
  <c r="K4407" i="2"/>
  <c r="K4406" i="2"/>
  <c r="K4405" i="2"/>
  <c r="K4404" i="2"/>
  <c r="K4403" i="2"/>
  <c r="K4402" i="2"/>
  <c r="K4401" i="2"/>
  <c r="K4400" i="2"/>
  <c r="K4399" i="2"/>
  <c r="K4398" i="2"/>
  <c r="K4397" i="2"/>
  <c r="K4396" i="2"/>
  <c r="K4395" i="2"/>
  <c r="K4394" i="2"/>
  <c r="K4393" i="2"/>
  <c r="K4392" i="2"/>
  <c r="K4391" i="2"/>
  <c r="K4390" i="2"/>
  <c r="K4389" i="2"/>
  <c r="K4388" i="2"/>
  <c r="K4387" i="2"/>
  <c r="K4386" i="2"/>
  <c r="K4385" i="2"/>
  <c r="K4384" i="2"/>
  <c r="K4383" i="2"/>
  <c r="K4382" i="2"/>
  <c r="K4381" i="2"/>
  <c r="K4380" i="2"/>
  <c r="K4379" i="2"/>
  <c r="K4378" i="2"/>
  <c r="K4377" i="2"/>
  <c r="K4376" i="2"/>
  <c r="K4375" i="2"/>
  <c r="K4374" i="2"/>
  <c r="K4373" i="2"/>
  <c r="K4372" i="2"/>
  <c r="K4371" i="2"/>
  <c r="K4370" i="2"/>
  <c r="K4369" i="2"/>
  <c r="K4368" i="2"/>
  <c r="K4367" i="2"/>
  <c r="K4366" i="2"/>
  <c r="K4365" i="2"/>
  <c r="K4364" i="2"/>
  <c r="K4363" i="2"/>
  <c r="K4362" i="2"/>
  <c r="K4361" i="2"/>
  <c r="K4360" i="2"/>
  <c r="K4359" i="2"/>
  <c r="K4358" i="2"/>
  <c r="K4357" i="2"/>
  <c r="K4356" i="2"/>
  <c r="K4355" i="2"/>
  <c r="K4354" i="2"/>
  <c r="K4353" i="2"/>
  <c r="K4352" i="2"/>
  <c r="K4351" i="2"/>
  <c r="K4350" i="2"/>
  <c r="K4349" i="2"/>
  <c r="K4348" i="2"/>
  <c r="K4347" i="2"/>
  <c r="K4346" i="2"/>
  <c r="K4345" i="2"/>
  <c r="K4344" i="2"/>
  <c r="K4343" i="2"/>
  <c r="K4342" i="2"/>
  <c r="K4341" i="2"/>
  <c r="K4340" i="2"/>
  <c r="K4339" i="2"/>
  <c r="K4338" i="2"/>
  <c r="K4337" i="2"/>
  <c r="K4336" i="2"/>
  <c r="K4335" i="2"/>
  <c r="K4334" i="2"/>
  <c r="K4333" i="2"/>
  <c r="K4332" i="2"/>
  <c r="K4331" i="2"/>
  <c r="K4330" i="2"/>
  <c r="K4329" i="2"/>
  <c r="K4328" i="2"/>
  <c r="K4327" i="2"/>
  <c r="K4326" i="2"/>
  <c r="K4325" i="2"/>
  <c r="K4324" i="2"/>
  <c r="K4323" i="2"/>
  <c r="K4322" i="2"/>
  <c r="K4321" i="2"/>
  <c r="K4320" i="2"/>
  <c r="K4319" i="2"/>
  <c r="K4318" i="2"/>
  <c r="K4317" i="2"/>
  <c r="K4316" i="2"/>
  <c r="K4315" i="2"/>
  <c r="K4314" i="2"/>
  <c r="K4313" i="2"/>
  <c r="K4312" i="2"/>
  <c r="K4311" i="2"/>
  <c r="K4310" i="2"/>
  <c r="K4309" i="2"/>
  <c r="K4308" i="2"/>
  <c r="K4307" i="2"/>
  <c r="K4306" i="2"/>
  <c r="K4305" i="2"/>
  <c r="K4304" i="2"/>
  <c r="K4303" i="2"/>
  <c r="K4302" i="2"/>
  <c r="K4301" i="2"/>
  <c r="K4300" i="2"/>
  <c r="K4299" i="2"/>
  <c r="K4298" i="2"/>
  <c r="K4297" i="2"/>
  <c r="K4296" i="2"/>
  <c r="K4295" i="2"/>
  <c r="K4294" i="2"/>
  <c r="K4293" i="2"/>
  <c r="K4292" i="2"/>
  <c r="K4291" i="2"/>
  <c r="K4290" i="2"/>
  <c r="K4289" i="2"/>
  <c r="K4288" i="2"/>
  <c r="K4287" i="2"/>
  <c r="K4286" i="2"/>
  <c r="K4285" i="2"/>
  <c r="K4284" i="2"/>
  <c r="K4283" i="2"/>
  <c r="K4282" i="2"/>
  <c r="K4281" i="2"/>
  <c r="K4280" i="2"/>
  <c r="K4279" i="2"/>
  <c r="K4278" i="2"/>
  <c r="K4277" i="2"/>
  <c r="K4276" i="2"/>
  <c r="K4275" i="2"/>
  <c r="K4274" i="2"/>
  <c r="K4273" i="2"/>
  <c r="K4272" i="2"/>
  <c r="K4271" i="2"/>
  <c r="K4270" i="2"/>
  <c r="K4269" i="2"/>
  <c r="K4268" i="2"/>
  <c r="K4267" i="2"/>
  <c r="K4266" i="2"/>
  <c r="K4265" i="2"/>
  <c r="K4264" i="2"/>
  <c r="K4263" i="2"/>
  <c r="K4262" i="2"/>
  <c r="K4261" i="2"/>
  <c r="K4260" i="2"/>
  <c r="K4259" i="2"/>
  <c r="K4258" i="2"/>
  <c r="K4257" i="2"/>
  <c r="K4256" i="2"/>
  <c r="K4255" i="2"/>
  <c r="K4254" i="2"/>
  <c r="K4253" i="2"/>
  <c r="K4252" i="2"/>
  <c r="K4251" i="2"/>
  <c r="K4250" i="2"/>
  <c r="K4249" i="2"/>
  <c r="K4248" i="2"/>
  <c r="K4247" i="2"/>
  <c r="K4246" i="2"/>
  <c r="K4245" i="2"/>
  <c r="K4244" i="2"/>
  <c r="K4243" i="2"/>
  <c r="K4242" i="2"/>
  <c r="K4241" i="2"/>
  <c r="K4240" i="2"/>
  <c r="K4239" i="2"/>
  <c r="K4238" i="2"/>
  <c r="K4237" i="2"/>
  <c r="K4236" i="2"/>
  <c r="K4235" i="2"/>
  <c r="K4234" i="2"/>
  <c r="K4233" i="2"/>
  <c r="K4232" i="2"/>
  <c r="K4231" i="2"/>
  <c r="K4230" i="2"/>
  <c r="K4229" i="2"/>
  <c r="K4228" i="2"/>
  <c r="K4227" i="2"/>
  <c r="K4226" i="2"/>
  <c r="K4225" i="2"/>
  <c r="K4224" i="2"/>
  <c r="K4223" i="2"/>
  <c r="K4222" i="2"/>
  <c r="K4221" i="2"/>
  <c r="K4220" i="2"/>
  <c r="K4219" i="2"/>
  <c r="K4218" i="2"/>
  <c r="K4217" i="2"/>
  <c r="K4216" i="2"/>
  <c r="K4215" i="2"/>
  <c r="K4214" i="2"/>
  <c r="K4213" i="2"/>
  <c r="K4212" i="2"/>
  <c r="K4211" i="2"/>
  <c r="K4210" i="2"/>
  <c r="K4209" i="2"/>
  <c r="K4208" i="2"/>
  <c r="K4207" i="2"/>
  <c r="K4206" i="2"/>
  <c r="K4205" i="2"/>
  <c r="K4204" i="2"/>
  <c r="K4203" i="2"/>
  <c r="K4202" i="2"/>
  <c r="K4201" i="2"/>
  <c r="K4200" i="2"/>
  <c r="K4199" i="2"/>
  <c r="K4198" i="2"/>
  <c r="K4197" i="2"/>
  <c r="K4196" i="2"/>
  <c r="K4195" i="2"/>
  <c r="K4194" i="2"/>
  <c r="K4193" i="2"/>
  <c r="K4192" i="2"/>
  <c r="K4191" i="2"/>
  <c r="K4190" i="2"/>
  <c r="K4189" i="2"/>
  <c r="K4188" i="2"/>
  <c r="K4187" i="2"/>
  <c r="K4186" i="2"/>
  <c r="K4185" i="2"/>
  <c r="K4184" i="2"/>
  <c r="K4183" i="2"/>
  <c r="K4182" i="2"/>
  <c r="K4181" i="2"/>
  <c r="K4180" i="2"/>
  <c r="K4179" i="2"/>
  <c r="K4178" i="2"/>
  <c r="K4177" i="2"/>
  <c r="K4176" i="2"/>
  <c r="K4175" i="2"/>
  <c r="K4174" i="2"/>
  <c r="K4173" i="2"/>
  <c r="K4172" i="2"/>
  <c r="K4171" i="2"/>
  <c r="K4170" i="2"/>
  <c r="K4169" i="2"/>
  <c r="K4168" i="2"/>
  <c r="K4167" i="2"/>
  <c r="K4166" i="2"/>
  <c r="K4165" i="2"/>
  <c r="K4164" i="2"/>
  <c r="K4163" i="2"/>
  <c r="K4162" i="2"/>
  <c r="K4161" i="2"/>
  <c r="K4160" i="2"/>
  <c r="K4159" i="2"/>
  <c r="K4158" i="2"/>
  <c r="K4157" i="2"/>
  <c r="K4156" i="2"/>
  <c r="K4155" i="2"/>
  <c r="K4154" i="2"/>
  <c r="K4153" i="2"/>
  <c r="K4152" i="2"/>
  <c r="K4151" i="2"/>
  <c r="K4150" i="2"/>
  <c r="K4149" i="2"/>
  <c r="K4148" i="2"/>
  <c r="K4147" i="2"/>
  <c r="K4146" i="2"/>
  <c r="K4145" i="2"/>
  <c r="K4144" i="2"/>
  <c r="K4143" i="2"/>
  <c r="K4142" i="2"/>
  <c r="K4141" i="2"/>
  <c r="K4140" i="2"/>
  <c r="K4139" i="2"/>
  <c r="K4138" i="2"/>
  <c r="K4137" i="2"/>
  <c r="K4136" i="2"/>
  <c r="K4135" i="2"/>
  <c r="K4134" i="2"/>
  <c r="K4133" i="2"/>
  <c r="K4132" i="2"/>
  <c r="K4131" i="2"/>
  <c r="K4130" i="2"/>
  <c r="K4129" i="2"/>
  <c r="K4128" i="2"/>
  <c r="K4127" i="2"/>
  <c r="K4126" i="2"/>
  <c r="K4125" i="2"/>
  <c r="K4124" i="2"/>
  <c r="K4123" i="2"/>
  <c r="K4122" i="2"/>
  <c r="K4121" i="2"/>
  <c r="K4120" i="2"/>
  <c r="K4119" i="2"/>
  <c r="K4118" i="2"/>
  <c r="K4117" i="2"/>
  <c r="K4116" i="2"/>
  <c r="K4115" i="2"/>
  <c r="K4114" i="2"/>
  <c r="K4113" i="2"/>
  <c r="K4112" i="2"/>
  <c r="K4111" i="2"/>
  <c r="K4110" i="2"/>
  <c r="K4109" i="2"/>
  <c r="K4108" i="2"/>
  <c r="K4107" i="2"/>
  <c r="K4106" i="2"/>
  <c r="K4105" i="2"/>
  <c r="K4104" i="2"/>
  <c r="K4103" i="2"/>
  <c r="K4102" i="2"/>
  <c r="K4101" i="2"/>
  <c r="K4100" i="2"/>
  <c r="K4099" i="2"/>
  <c r="K4098" i="2"/>
  <c r="K4097" i="2"/>
  <c r="K4096" i="2"/>
  <c r="K4095" i="2"/>
  <c r="K4094" i="2"/>
  <c r="K4093" i="2"/>
  <c r="K4092" i="2"/>
  <c r="K4091" i="2"/>
  <c r="K4090" i="2"/>
  <c r="K4089" i="2"/>
  <c r="K4088" i="2"/>
  <c r="K4087" i="2"/>
  <c r="K4086" i="2"/>
  <c r="K4085" i="2"/>
  <c r="K4084" i="2"/>
  <c r="K4083" i="2"/>
  <c r="K4082" i="2"/>
  <c r="K4081" i="2"/>
  <c r="K4080" i="2"/>
  <c r="K4079" i="2"/>
  <c r="K4078" i="2"/>
  <c r="K4077" i="2"/>
  <c r="K4076" i="2"/>
  <c r="K4075" i="2"/>
  <c r="K4074" i="2"/>
  <c r="K4073" i="2"/>
  <c r="K4072" i="2"/>
  <c r="K4071" i="2"/>
  <c r="K4070" i="2"/>
  <c r="K4069" i="2"/>
  <c r="K4068" i="2"/>
  <c r="K4067" i="2"/>
  <c r="K4066" i="2"/>
  <c r="K4065" i="2"/>
  <c r="K4064" i="2"/>
  <c r="K4063" i="2"/>
  <c r="K4062" i="2"/>
  <c r="K4061" i="2"/>
  <c r="K4060" i="2"/>
  <c r="K4059" i="2"/>
  <c r="K4058" i="2"/>
  <c r="K4057" i="2"/>
  <c r="K4056" i="2"/>
  <c r="K4055" i="2"/>
  <c r="K4054" i="2"/>
  <c r="K4053" i="2"/>
  <c r="K4052" i="2"/>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3"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9"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K3117" i="2"/>
  <c r="K3116" i="2"/>
  <c r="K3115" i="2"/>
  <c r="K3114" i="2"/>
  <c r="K3113" i="2"/>
  <c r="K3112" i="2"/>
  <c r="K3111" i="2"/>
  <c r="K3110" i="2"/>
  <c r="K3109" i="2"/>
  <c r="K3108" i="2"/>
  <c r="K3107" i="2"/>
  <c r="K3106" i="2"/>
  <c r="K3105" i="2"/>
  <c r="K3104" i="2"/>
  <c r="K3103" i="2"/>
  <c r="K3102" i="2"/>
  <c r="K3101" i="2"/>
  <c r="K3100" i="2"/>
  <c r="K3099" i="2"/>
  <c r="K3098" i="2"/>
  <c r="K3097" i="2"/>
  <c r="K3096" i="2"/>
  <c r="K3095" i="2"/>
  <c r="K3094" i="2"/>
  <c r="K3093" i="2"/>
  <c r="K3092" i="2"/>
  <c r="K3091" i="2"/>
  <c r="K3090" i="2"/>
  <c r="K3089" i="2"/>
  <c r="K3088" i="2"/>
  <c r="K3087" i="2"/>
  <c r="K3086" i="2"/>
  <c r="K3085" i="2"/>
  <c r="K3084" i="2"/>
  <c r="K3083" i="2"/>
  <c r="K3082" i="2"/>
  <c r="K3081" i="2"/>
  <c r="K3080" i="2"/>
  <c r="K3079" i="2"/>
  <c r="K3078" i="2"/>
  <c r="K3077" i="2"/>
  <c r="K3076" i="2"/>
  <c r="K3075" i="2"/>
  <c r="K3074" i="2"/>
  <c r="K3073" i="2"/>
  <c r="K3072" i="2"/>
  <c r="K3071" i="2"/>
  <c r="K3070" i="2"/>
  <c r="K3069" i="2"/>
  <c r="K3068" i="2"/>
  <c r="K3067" i="2"/>
  <c r="K3066" i="2"/>
  <c r="K3065" i="2"/>
  <c r="K3064" i="2"/>
  <c r="K3063" i="2"/>
  <c r="K3062" i="2"/>
  <c r="K3061" i="2"/>
  <c r="K3060" i="2"/>
  <c r="K3059" i="2"/>
  <c r="K3058" i="2"/>
  <c r="K3057" i="2"/>
  <c r="K3056" i="2"/>
  <c r="K3055" i="2"/>
  <c r="K3054" i="2"/>
  <c r="K3053" i="2"/>
  <c r="K3052" i="2"/>
  <c r="K3051" i="2"/>
  <c r="K3050" i="2"/>
  <c r="K3049" i="2"/>
  <c r="K3048" i="2"/>
  <c r="K3047" i="2"/>
  <c r="K3046" i="2"/>
  <c r="K3045" i="2"/>
  <c r="K3044" i="2"/>
  <c r="K3043" i="2"/>
  <c r="K3042" i="2"/>
  <c r="K3041" i="2"/>
  <c r="K3040" i="2"/>
  <c r="K3039" i="2"/>
  <c r="K3038" i="2"/>
  <c r="K3037" i="2"/>
  <c r="K3036" i="2"/>
  <c r="K3035" i="2"/>
  <c r="K3034" i="2"/>
  <c r="K3033" i="2"/>
  <c r="K3032" i="2"/>
  <c r="K3031" i="2"/>
  <c r="K3030" i="2"/>
  <c r="K3029" i="2"/>
  <c r="K3028" i="2"/>
  <c r="K3027" i="2"/>
  <c r="K3026" i="2"/>
  <c r="K3025" i="2"/>
  <c r="K3024" i="2"/>
  <c r="K3023" i="2"/>
  <c r="K3022" i="2"/>
  <c r="K3021" i="2"/>
  <c r="K3020" i="2"/>
  <c r="K3019" i="2"/>
  <c r="K3018" i="2"/>
  <c r="K3017" i="2"/>
  <c r="K3016" i="2"/>
  <c r="K3015" i="2"/>
  <c r="K3014" i="2"/>
  <c r="K3013" i="2"/>
  <c r="K3012" i="2"/>
  <c r="K3011" i="2"/>
  <c r="K3010" i="2"/>
  <c r="K3009" i="2"/>
  <c r="K3008" i="2"/>
  <c r="K30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J9" i="2"/>
  <c r="J5008" i="2"/>
  <c r="AN5008" i="2" s="1"/>
  <c r="J5007" i="2"/>
  <c r="AN5007" i="2" s="1"/>
  <c r="J5006" i="2"/>
  <c r="AN5006" i="2" s="1"/>
  <c r="J5005" i="2"/>
  <c r="AN5005" i="2" s="1"/>
  <c r="J5004" i="2"/>
  <c r="AN5004" i="2" s="1"/>
  <c r="J5003" i="2"/>
  <c r="AN5003" i="2" s="1"/>
  <c r="J5002" i="2"/>
  <c r="AN5002" i="2" s="1"/>
  <c r="J5001" i="2"/>
  <c r="AN5001" i="2" s="1"/>
  <c r="J5000" i="2"/>
  <c r="AN5000" i="2" s="1"/>
  <c r="J4999" i="2"/>
  <c r="AN4999" i="2" s="1"/>
  <c r="J4998" i="2"/>
  <c r="AN4998" i="2" s="1"/>
  <c r="J4997" i="2"/>
  <c r="AN4997" i="2" s="1"/>
  <c r="J4996" i="2"/>
  <c r="AN4996" i="2" s="1"/>
  <c r="J4995" i="2"/>
  <c r="AN4995" i="2" s="1"/>
  <c r="J4994" i="2"/>
  <c r="AN4994" i="2" s="1"/>
  <c r="J4993" i="2"/>
  <c r="AN4993" i="2" s="1"/>
  <c r="J4992" i="2"/>
  <c r="AN4992" i="2" s="1"/>
  <c r="J4991" i="2"/>
  <c r="AN4991" i="2" s="1"/>
  <c r="J4990" i="2"/>
  <c r="AN4990" i="2" s="1"/>
  <c r="J4989" i="2"/>
  <c r="AN4989" i="2" s="1"/>
  <c r="J4988" i="2"/>
  <c r="AN4988" i="2" s="1"/>
  <c r="J4987" i="2"/>
  <c r="AN4987" i="2" s="1"/>
  <c r="J4986" i="2"/>
  <c r="AN4986" i="2" s="1"/>
  <c r="J4985" i="2"/>
  <c r="AN4985" i="2" s="1"/>
  <c r="J4984" i="2"/>
  <c r="AN4984" i="2" s="1"/>
  <c r="J4983" i="2"/>
  <c r="AN4983" i="2" s="1"/>
  <c r="J4982" i="2"/>
  <c r="AN4982" i="2" s="1"/>
  <c r="J4981" i="2"/>
  <c r="AN4981" i="2" s="1"/>
  <c r="J4980" i="2"/>
  <c r="AN4980" i="2" s="1"/>
  <c r="J4979" i="2"/>
  <c r="AN4979" i="2" s="1"/>
  <c r="J4978" i="2"/>
  <c r="AN4978" i="2" s="1"/>
  <c r="J4977" i="2"/>
  <c r="AN4977" i="2" s="1"/>
  <c r="J4976" i="2"/>
  <c r="AN4976" i="2" s="1"/>
  <c r="J4975" i="2"/>
  <c r="AN4975" i="2" s="1"/>
  <c r="J4974" i="2"/>
  <c r="AN4974" i="2" s="1"/>
  <c r="J4973" i="2"/>
  <c r="AN4973" i="2" s="1"/>
  <c r="J4972" i="2"/>
  <c r="AN4972" i="2" s="1"/>
  <c r="J4971" i="2"/>
  <c r="AN4971" i="2" s="1"/>
  <c r="J4970" i="2"/>
  <c r="AN4970" i="2" s="1"/>
  <c r="J4969" i="2"/>
  <c r="AN4969" i="2" s="1"/>
  <c r="J4968" i="2"/>
  <c r="AN4968" i="2" s="1"/>
  <c r="J4967" i="2"/>
  <c r="AN4967" i="2" s="1"/>
  <c r="J4966" i="2"/>
  <c r="AN4966" i="2" s="1"/>
  <c r="J4965" i="2"/>
  <c r="AN4965" i="2" s="1"/>
  <c r="J4964" i="2"/>
  <c r="AN4964" i="2" s="1"/>
  <c r="J4963" i="2"/>
  <c r="AN4963" i="2" s="1"/>
  <c r="J4962" i="2"/>
  <c r="AN4962" i="2" s="1"/>
  <c r="J4961" i="2"/>
  <c r="AN4961" i="2" s="1"/>
  <c r="J4960" i="2"/>
  <c r="AN4960" i="2" s="1"/>
  <c r="J4959" i="2"/>
  <c r="AN4959" i="2" s="1"/>
  <c r="J4958" i="2"/>
  <c r="AN4958" i="2" s="1"/>
  <c r="J4957" i="2"/>
  <c r="AN4957" i="2" s="1"/>
  <c r="J4956" i="2"/>
  <c r="AN4956" i="2" s="1"/>
  <c r="J4955" i="2"/>
  <c r="AN4955" i="2" s="1"/>
  <c r="J4954" i="2"/>
  <c r="AN4954" i="2" s="1"/>
  <c r="J4953" i="2"/>
  <c r="AN4953" i="2" s="1"/>
  <c r="J4952" i="2"/>
  <c r="AN4952" i="2" s="1"/>
  <c r="J4951" i="2"/>
  <c r="AN4951" i="2" s="1"/>
  <c r="J4950" i="2"/>
  <c r="AN4950" i="2" s="1"/>
  <c r="J4949" i="2"/>
  <c r="AN4949" i="2" s="1"/>
  <c r="J4948" i="2"/>
  <c r="AN4948" i="2" s="1"/>
  <c r="J4947" i="2"/>
  <c r="AN4947" i="2" s="1"/>
  <c r="J4946" i="2"/>
  <c r="AN4946" i="2" s="1"/>
  <c r="J4945" i="2"/>
  <c r="AN4945" i="2" s="1"/>
  <c r="J4944" i="2"/>
  <c r="AN4944" i="2" s="1"/>
  <c r="J4943" i="2"/>
  <c r="AN4943" i="2" s="1"/>
  <c r="J4942" i="2"/>
  <c r="AN4942" i="2" s="1"/>
  <c r="J4941" i="2"/>
  <c r="AN4941" i="2" s="1"/>
  <c r="J4940" i="2"/>
  <c r="AN4940" i="2" s="1"/>
  <c r="J4939" i="2"/>
  <c r="AN4939" i="2" s="1"/>
  <c r="J4938" i="2"/>
  <c r="AN4938" i="2" s="1"/>
  <c r="J4937" i="2"/>
  <c r="AN4937" i="2" s="1"/>
  <c r="J4936" i="2"/>
  <c r="AN4936" i="2" s="1"/>
  <c r="J4935" i="2"/>
  <c r="AN4935" i="2" s="1"/>
  <c r="J4934" i="2"/>
  <c r="AN4934" i="2" s="1"/>
  <c r="J4933" i="2"/>
  <c r="AN4933" i="2" s="1"/>
  <c r="J4932" i="2"/>
  <c r="AN4932" i="2" s="1"/>
  <c r="J4931" i="2"/>
  <c r="AN4931" i="2" s="1"/>
  <c r="J4930" i="2"/>
  <c r="AN4930" i="2" s="1"/>
  <c r="J4929" i="2"/>
  <c r="AN4929" i="2" s="1"/>
  <c r="J4928" i="2"/>
  <c r="AN4928" i="2" s="1"/>
  <c r="J4927" i="2"/>
  <c r="AN4927" i="2" s="1"/>
  <c r="J4926" i="2"/>
  <c r="AN4926" i="2" s="1"/>
  <c r="J4925" i="2"/>
  <c r="AN4925" i="2" s="1"/>
  <c r="J4924" i="2"/>
  <c r="AN4924" i="2" s="1"/>
  <c r="J4923" i="2"/>
  <c r="AN4923" i="2" s="1"/>
  <c r="J4922" i="2"/>
  <c r="AN4922" i="2" s="1"/>
  <c r="J4921" i="2"/>
  <c r="AN4921" i="2" s="1"/>
  <c r="J4920" i="2"/>
  <c r="AN4920" i="2" s="1"/>
  <c r="J4919" i="2"/>
  <c r="AN4919" i="2" s="1"/>
  <c r="J4918" i="2"/>
  <c r="AN4918" i="2" s="1"/>
  <c r="J4917" i="2"/>
  <c r="AN4917" i="2" s="1"/>
  <c r="J4916" i="2"/>
  <c r="AN4916" i="2" s="1"/>
  <c r="J4915" i="2"/>
  <c r="AN4915" i="2" s="1"/>
  <c r="J4914" i="2"/>
  <c r="AN4914" i="2" s="1"/>
  <c r="J4913" i="2"/>
  <c r="AN4913" i="2" s="1"/>
  <c r="J4912" i="2"/>
  <c r="AN4912" i="2" s="1"/>
  <c r="J4911" i="2"/>
  <c r="AN4911" i="2" s="1"/>
  <c r="J4910" i="2"/>
  <c r="AN4910" i="2" s="1"/>
  <c r="J4909" i="2"/>
  <c r="AN4909" i="2" s="1"/>
  <c r="J4908" i="2"/>
  <c r="AN4908" i="2" s="1"/>
  <c r="J4907" i="2"/>
  <c r="AN4907" i="2" s="1"/>
  <c r="J4906" i="2"/>
  <c r="AN4906" i="2" s="1"/>
  <c r="J4905" i="2"/>
  <c r="AN4905" i="2" s="1"/>
  <c r="J4904" i="2"/>
  <c r="AN4904" i="2" s="1"/>
  <c r="J4903" i="2"/>
  <c r="AN4903" i="2" s="1"/>
  <c r="J4902" i="2"/>
  <c r="AN4902" i="2" s="1"/>
  <c r="J4901" i="2"/>
  <c r="AN4901" i="2" s="1"/>
  <c r="J4900" i="2"/>
  <c r="AN4900" i="2" s="1"/>
  <c r="J4899" i="2"/>
  <c r="AN4899" i="2" s="1"/>
  <c r="J4898" i="2"/>
  <c r="AN4898" i="2" s="1"/>
  <c r="J4897" i="2"/>
  <c r="AN4897" i="2" s="1"/>
  <c r="J4896" i="2"/>
  <c r="AN4896" i="2" s="1"/>
  <c r="J4895" i="2"/>
  <c r="AN4895" i="2" s="1"/>
  <c r="J4894" i="2"/>
  <c r="AN4894" i="2" s="1"/>
  <c r="J4893" i="2"/>
  <c r="AN4893" i="2" s="1"/>
  <c r="J4892" i="2"/>
  <c r="AN4892" i="2" s="1"/>
  <c r="J4891" i="2"/>
  <c r="AN4891" i="2" s="1"/>
  <c r="J4890" i="2"/>
  <c r="AN4890" i="2" s="1"/>
  <c r="J4889" i="2"/>
  <c r="AN4889" i="2" s="1"/>
  <c r="J4888" i="2"/>
  <c r="AN4888" i="2" s="1"/>
  <c r="J4887" i="2"/>
  <c r="AN4887" i="2" s="1"/>
  <c r="J4886" i="2"/>
  <c r="AN4886" i="2" s="1"/>
  <c r="J4885" i="2"/>
  <c r="AN4885" i="2" s="1"/>
  <c r="J4884" i="2"/>
  <c r="AN4884" i="2" s="1"/>
  <c r="J4883" i="2"/>
  <c r="AN4883" i="2" s="1"/>
  <c r="J4882" i="2"/>
  <c r="AN4882" i="2" s="1"/>
  <c r="J4881" i="2"/>
  <c r="AN4881" i="2" s="1"/>
  <c r="J4880" i="2"/>
  <c r="AN4880" i="2" s="1"/>
  <c r="J4879" i="2"/>
  <c r="AN4879" i="2" s="1"/>
  <c r="J4878" i="2"/>
  <c r="AN4878" i="2" s="1"/>
  <c r="J4877" i="2"/>
  <c r="AN4877" i="2" s="1"/>
  <c r="J4876" i="2"/>
  <c r="AN4876" i="2" s="1"/>
  <c r="J4875" i="2"/>
  <c r="AN4875" i="2" s="1"/>
  <c r="J4874" i="2"/>
  <c r="AN4874" i="2" s="1"/>
  <c r="J4873" i="2"/>
  <c r="AN4873" i="2" s="1"/>
  <c r="J4872" i="2"/>
  <c r="AN4872" i="2" s="1"/>
  <c r="J4871" i="2"/>
  <c r="AN4871" i="2" s="1"/>
  <c r="J4870" i="2"/>
  <c r="AN4870" i="2" s="1"/>
  <c r="J4869" i="2"/>
  <c r="AN4869" i="2" s="1"/>
  <c r="J4868" i="2"/>
  <c r="AN4868" i="2" s="1"/>
  <c r="J4867" i="2"/>
  <c r="AN4867" i="2" s="1"/>
  <c r="J4866" i="2"/>
  <c r="AN4866" i="2" s="1"/>
  <c r="J4865" i="2"/>
  <c r="AN4865" i="2" s="1"/>
  <c r="J4864" i="2"/>
  <c r="AN4864" i="2" s="1"/>
  <c r="J4863" i="2"/>
  <c r="AN4863" i="2" s="1"/>
  <c r="J4862" i="2"/>
  <c r="AN4862" i="2" s="1"/>
  <c r="J4861" i="2"/>
  <c r="AN4861" i="2" s="1"/>
  <c r="J4860" i="2"/>
  <c r="AN4860" i="2" s="1"/>
  <c r="J4859" i="2"/>
  <c r="AN4859" i="2" s="1"/>
  <c r="J4858" i="2"/>
  <c r="AN4858" i="2" s="1"/>
  <c r="J4857" i="2"/>
  <c r="AN4857" i="2" s="1"/>
  <c r="J4856" i="2"/>
  <c r="AN4856" i="2" s="1"/>
  <c r="J4855" i="2"/>
  <c r="AN4855" i="2" s="1"/>
  <c r="J4854" i="2"/>
  <c r="AN4854" i="2" s="1"/>
  <c r="J4853" i="2"/>
  <c r="AN4853" i="2" s="1"/>
  <c r="J4852" i="2"/>
  <c r="AN4852" i="2" s="1"/>
  <c r="J4851" i="2"/>
  <c r="AN4851" i="2" s="1"/>
  <c r="J4850" i="2"/>
  <c r="AN4850" i="2" s="1"/>
  <c r="J4849" i="2"/>
  <c r="AN4849" i="2" s="1"/>
  <c r="J4848" i="2"/>
  <c r="AN4848" i="2" s="1"/>
  <c r="J4847" i="2"/>
  <c r="AN4847" i="2" s="1"/>
  <c r="J4846" i="2"/>
  <c r="AN4846" i="2" s="1"/>
  <c r="J4845" i="2"/>
  <c r="AN4845" i="2" s="1"/>
  <c r="J4844" i="2"/>
  <c r="AN4844" i="2" s="1"/>
  <c r="J4843" i="2"/>
  <c r="AN4843" i="2" s="1"/>
  <c r="J4842" i="2"/>
  <c r="AN4842" i="2" s="1"/>
  <c r="J4841" i="2"/>
  <c r="AN4841" i="2" s="1"/>
  <c r="J4840" i="2"/>
  <c r="AN4840" i="2" s="1"/>
  <c r="J4839" i="2"/>
  <c r="AN4839" i="2" s="1"/>
  <c r="J4838" i="2"/>
  <c r="AN4838" i="2" s="1"/>
  <c r="J4837" i="2"/>
  <c r="AN4837" i="2" s="1"/>
  <c r="J4836" i="2"/>
  <c r="AN4836" i="2" s="1"/>
  <c r="J4835" i="2"/>
  <c r="AN4835" i="2" s="1"/>
  <c r="J4834" i="2"/>
  <c r="AN4834" i="2" s="1"/>
  <c r="J4833" i="2"/>
  <c r="AN4833" i="2" s="1"/>
  <c r="J4832" i="2"/>
  <c r="AN4832" i="2" s="1"/>
  <c r="J4831" i="2"/>
  <c r="AN4831" i="2" s="1"/>
  <c r="J4830" i="2"/>
  <c r="AN4830" i="2" s="1"/>
  <c r="J4829" i="2"/>
  <c r="AN4829" i="2" s="1"/>
  <c r="J4828" i="2"/>
  <c r="AN4828" i="2" s="1"/>
  <c r="J4827" i="2"/>
  <c r="AN4827" i="2" s="1"/>
  <c r="J4826" i="2"/>
  <c r="AN4826" i="2" s="1"/>
  <c r="J4825" i="2"/>
  <c r="AN4825" i="2" s="1"/>
  <c r="J4824" i="2"/>
  <c r="AN4824" i="2" s="1"/>
  <c r="J4823" i="2"/>
  <c r="AN4823" i="2" s="1"/>
  <c r="J4822" i="2"/>
  <c r="AN4822" i="2" s="1"/>
  <c r="J4821" i="2"/>
  <c r="AN4821" i="2" s="1"/>
  <c r="J4820" i="2"/>
  <c r="AN4820" i="2" s="1"/>
  <c r="J4819" i="2"/>
  <c r="AN4819" i="2" s="1"/>
  <c r="J4818" i="2"/>
  <c r="AN4818" i="2" s="1"/>
  <c r="J4817" i="2"/>
  <c r="AN4817" i="2" s="1"/>
  <c r="J4816" i="2"/>
  <c r="AN4816" i="2" s="1"/>
  <c r="J4815" i="2"/>
  <c r="AN4815" i="2" s="1"/>
  <c r="J4814" i="2"/>
  <c r="AN4814" i="2" s="1"/>
  <c r="J4813" i="2"/>
  <c r="AN4813" i="2" s="1"/>
  <c r="J4812" i="2"/>
  <c r="AN4812" i="2" s="1"/>
  <c r="J4811" i="2"/>
  <c r="AN4811" i="2" s="1"/>
  <c r="J4810" i="2"/>
  <c r="AN4810" i="2" s="1"/>
  <c r="J4809" i="2"/>
  <c r="AN4809" i="2" s="1"/>
  <c r="J4808" i="2"/>
  <c r="AN4808" i="2" s="1"/>
  <c r="J4807" i="2"/>
  <c r="AN4807" i="2" s="1"/>
  <c r="J4806" i="2"/>
  <c r="AN4806" i="2" s="1"/>
  <c r="J4805" i="2"/>
  <c r="AN4805" i="2" s="1"/>
  <c r="J4804" i="2"/>
  <c r="AN4804" i="2" s="1"/>
  <c r="J4803" i="2"/>
  <c r="AN4803" i="2" s="1"/>
  <c r="J4802" i="2"/>
  <c r="AN4802" i="2" s="1"/>
  <c r="J4801" i="2"/>
  <c r="AN4801" i="2" s="1"/>
  <c r="J4800" i="2"/>
  <c r="AN4800" i="2" s="1"/>
  <c r="J4799" i="2"/>
  <c r="AN4799" i="2" s="1"/>
  <c r="J4798" i="2"/>
  <c r="AN4798" i="2" s="1"/>
  <c r="J4797" i="2"/>
  <c r="AN4797" i="2" s="1"/>
  <c r="J4796" i="2"/>
  <c r="AN4796" i="2" s="1"/>
  <c r="J4795" i="2"/>
  <c r="AN4795" i="2" s="1"/>
  <c r="J4794" i="2"/>
  <c r="AN4794" i="2" s="1"/>
  <c r="J4793" i="2"/>
  <c r="AN4793" i="2" s="1"/>
  <c r="J4792" i="2"/>
  <c r="AN4792" i="2" s="1"/>
  <c r="J4791" i="2"/>
  <c r="AN4791" i="2" s="1"/>
  <c r="J4790" i="2"/>
  <c r="AN4790" i="2" s="1"/>
  <c r="J4789" i="2"/>
  <c r="AN4789" i="2" s="1"/>
  <c r="J4788" i="2"/>
  <c r="AN4788" i="2" s="1"/>
  <c r="J4787" i="2"/>
  <c r="AN4787" i="2" s="1"/>
  <c r="J4786" i="2"/>
  <c r="AN4786" i="2" s="1"/>
  <c r="J4785" i="2"/>
  <c r="AN4785" i="2" s="1"/>
  <c r="J4784" i="2"/>
  <c r="AN4784" i="2" s="1"/>
  <c r="J4783" i="2"/>
  <c r="AN4783" i="2" s="1"/>
  <c r="J4782" i="2"/>
  <c r="AN4782" i="2" s="1"/>
  <c r="J4781" i="2"/>
  <c r="AN4781" i="2" s="1"/>
  <c r="J4780" i="2"/>
  <c r="AN4780" i="2" s="1"/>
  <c r="J4779" i="2"/>
  <c r="AN4779" i="2" s="1"/>
  <c r="J4778" i="2"/>
  <c r="AN4778" i="2" s="1"/>
  <c r="J4777" i="2"/>
  <c r="AN4777" i="2" s="1"/>
  <c r="J4776" i="2"/>
  <c r="AN4776" i="2" s="1"/>
  <c r="J4775" i="2"/>
  <c r="AN4775" i="2" s="1"/>
  <c r="J4774" i="2"/>
  <c r="AN4774" i="2" s="1"/>
  <c r="J4773" i="2"/>
  <c r="AN4773" i="2" s="1"/>
  <c r="J4772" i="2"/>
  <c r="AN4772" i="2" s="1"/>
  <c r="J4771" i="2"/>
  <c r="AN4771" i="2" s="1"/>
  <c r="J4770" i="2"/>
  <c r="AN4770" i="2" s="1"/>
  <c r="J4769" i="2"/>
  <c r="AN4769" i="2" s="1"/>
  <c r="J4768" i="2"/>
  <c r="AN4768" i="2" s="1"/>
  <c r="J4767" i="2"/>
  <c r="AN4767" i="2" s="1"/>
  <c r="J4766" i="2"/>
  <c r="AN4766" i="2" s="1"/>
  <c r="J4765" i="2"/>
  <c r="AN4765" i="2" s="1"/>
  <c r="J4764" i="2"/>
  <c r="AN4764" i="2" s="1"/>
  <c r="J4763" i="2"/>
  <c r="AN4763" i="2" s="1"/>
  <c r="J4762" i="2"/>
  <c r="AN4762" i="2" s="1"/>
  <c r="J4761" i="2"/>
  <c r="AN4761" i="2" s="1"/>
  <c r="J4760" i="2"/>
  <c r="AN4760" i="2" s="1"/>
  <c r="J4759" i="2"/>
  <c r="AN4759" i="2" s="1"/>
  <c r="J4758" i="2"/>
  <c r="AN4758" i="2" s="1"/>
  <c r="J4757" i="2"/>
  <c r="AN4757" i="2" s="1"/>
  <c r="J4756" i="2"/>
  <c r="AN4756" i="2" s="1"/>
  <c r="J4755" i="2"/>
  <c r="AN4755" i="2" s="1"/>
  <c r="J4754" i="2"/>
  <c r="AN4754" i="2" s="1"/>
  <c r="J4753" i="2"/>
  <c r="AN4753" i="2" s="1"/>
  <c r="J4752" i="2"/>
  <c r="AN4752" i="2" s="1"/>
  <c r="J4751" i="2"/>
  <c r="AN4751" i="2" s="1"/>
  <c r="J4750" i="2"/>
  <c r="AN4750" i="2" s="1"/>
  <c r="J4749" i="2"/>
  <c r="AN4749" i="2" s="1"/>
  <c r="J4748" i="2"/>
  <c r="AN4748" i="2" s="1"/>
  <c r="J4747" i="2"/>
  <c r="AN4747" i="2" s="1"/>
  <c r="J4746" i="2"/>
  <c r="AN4746" i="2" s="1"/>
  <c r="J4745" i="2"/>
  <c r="AN4745" i="2" s="1"/>
  <c r="J4744" i="2"/>
  <c r="AN4744" i="2" s="1"/>
  <c r="J4743" i="2"/>
  <c r="AN4743" i="2" s="1"/>
  <c r="J4742" i="2"/>
  <c r="AN4742" i="2" s="1"/>
  <c r="J4741" i="2"/>
  <c r="AN4741" i="2" s="1"/>
  <c r="J4740" i="2"/>
  <c r="AN4740" i="2" s="1"/>
  <c r="J4739" i="2"/>
  <c r="AN4739" i="2" s="1"/>
  <c r="J4738" i="2"/>
  <c r="AN4738" i="2" s="1"/>
  <c r="J4737" i="2"/>
  <c r="AN4737" i="2" s="1"/>
  <c r="J4736" i="2"/>
  <c r="AN4736" i="2" s="1"/>
  <c r="J4735" i="2"/>
  <c r="AN4735" i="2" s="1"/>
  <c r="J4734" i="2"/>
  <c r="AN4734" i="2" s="1"/>
  <c r="J4733" i="2"/>
  <c r="AN4733" i="2" s="1"/>
  <c r="J4732" i="2"/>
  <c r="AN4732" i="2" s="1"/>
  <c r="J4731" i="2"/>
  <c r="AN4731" i="2" s="1"/>
  <c r="J4730" i="2"/>
  <c r="AN4730" i="2" s="1"/>
  <c r="J4729" i="2"/>
  <c r="AN4729" i="2" s="1"/>
  <c r="J4728" i="2"/>
  <c r="AN4728" i="2" s="1"/>
  <c r="J4727" i="2"/>
  <c r="AN4727" i="2" s="1"/>
  <c r="J4726" i="2"/>
  <c r="AN4726" i="2" s="1"/>
  <c r="J4725" i="2"/>
  <c r="AN4725" i="2" s="1"/>
  <c r="J4724" i="2"/>
  <c r="AN4724" i="2" s="1"/>
  <c r="J4723" i="2"/>
  <c r="AN4723" i="2" s="1"/>
  <c r="J4722" i="2"/>
  <c r="AN4722" i="2" s="1"/>
  <c r="J4721" i="2"/>
  <c r="AN4721" i="2" s="1"/>
  <c r="J4720" i="2"/>
  <c r="AN4720" i="2" s="1"/>
  <c r="J4719" i="2"/>
  <c r="AN4719" i="2" s="1"/>
  <c r="J4718" i="2"/>
  <c r="AN4718" i="2" s="1"/>
  <c r="J4717" i="2"/>
  <c r="AN4717" i="2" s="1"/>
  <c r="J4716" i="2"/>
  <c r="AN4716" i="2" s="1"/>
  <c r="J4715" i="2"/>
  <c r="AN4715" i="2" s="1"/>
  <c r="J4714" i="2"/>
  <c r="AN4714" i="2" s="1"/>
  <c r="J4713" i="2"/>
  <c r="AN4713" i="2" s="1"/>
  <c r="J4712" i="2"/>
  <c r="AN4712" i="2" s="1"/>
  <c r="J4711" i="2"/>
  <c r="AN4711" i="2" s="1"/>
  <c r="J4710" i="2"/>
  <c r="AN4710" i="2" s="1"/>
  <c r="J4709" i="2"/>
  <c r="AN4709" i="2" s="1"/>
  <c r="J4708" i="2"/>
  <c r="AN4708" i="2" s="1"/>
  <c r="J4707" i="2"/>
  <c r="AN4707" i="2" s="1"/>
  <c r="J4706" i="2"/>
  <c r="AN4706" i="2" s="1"/>
  <c r="J4705" i="2"/>
  <c r="AN4705" i="2" s="1"/>
  <c r="J4704" i="2"/>
  <c r="AN4704" i="2" s="1"/>
  <c r="J4703" i="2"/>
  <c r="AN4703" i="2" s="1"/>
  <c r="J4702" i="2"/>
  <c r="AN4702" i="2" s="1"/>
  <c r="J4701" i="2"/>
  <c r="AN4701" i="2" s="1"/>
  <c r="J4700" i="2"/>
  <c r="AN4700" i="2" s="1"/>
  <c r="J4699" i="2"/>
  <c r="AN4699" i="2" s="1"/>
  <c r="J4698" i="2"/>
  <c r="AN4698" i="2" s="1"/>
  <c r="J4697" i="2"/>
  <c r="AN4697" i="2" s="1"/>
  <c r="J4696" i="2"/>
  <c r="AN4696" i="2" s="1"/>
  <c r="J4695" i="2"/>
  <c r="AN4695" i="2" s="1"/>
  <c r="J4694" i="2"/>
  <c r="AN4694" i="2" s="1"/>
  <c r="J4693" i="2"/>
  <c r="AN4693" i="2" s="1"/>
  <c r="J4692" i="2"/>
  <c r="AN4692" i="2" s="1"/>
  <c r="J4691" i="2"/>
  <c r="AN4691" i="2" s="1"/>
  <c r="J4690" i="2"/>
  <c r="AN4690" i="2" s="1"/>
  <c r="J4689" i="2"/>
  <c r="AN4689" i="2" s="1"/>
  <c r="J4688" i="2"/>
  <c r="AN4688" i="2" s="1"/>
  <c r="J4687" i="2"/>
  <c r="AN4687" i="2" s="1"/>
  <c r="J4686" i="2"/>
  <c r="AN4686" i="2" s="1"/>
  <c r="J4685" i="2"/>
  <c r="AN4685" i="2" s="1"/>
  <c r="J4684" i="2"/>
  <c r="AN4684" i="2" s="1"/>
  <c r="J4683" i="2"/>
  <c r="AN4683" i="2" s="1"/>
  <c r="J4682" i="2"/>
  <c r="AN4682" i="2" s="1"/>
  <c r="J4681" i="2"/>
  <c r="AN4681" i="2" s="1"/>
  <c r="J4680" i="2"/>
  <c r="AN4680" i="2" s="1"/>
  <c r="J4679" i="2"/>
  <c r="AN4679" i="2" s="1"/>
  <c r="J4678" i="2"/>
  <c r="AN4678" i="2" s="1"/>
  <c r="J4677" i="2"/>
  <c r="AN4677" i="2" s="1"/>
  <c r="J4676" i="2"/>
  <c r="AN4676" i="2" s="1"/>
  <c r="J4675" i="2"/>
  <c r="AN4675" i="2" s="1"/>
  <c r="J4674" i="2"/>
  <c r="AN4674" i="2" s="1"/>
  <c r="J4673" i="2"/>
  <c r="AN4673" i="2" s="1"/>
  <c r="J4672" i="2"/>
  <c r="AN4672" i="2" s="1"/>
  <c r="J4671" i="2"/>
  <c r="AN4671" i="2" s="1"/>
  <c r="J4670" i="2"/>
  <c r="AN4670" i="2" s="1"/>
  <c r="J4669" i="2"/>
  <c r="AN4669" i="2" s="1"/>
  <c r="J4668" i="2"/>
  <c r="AN4668" i="2" s="1"/>
  <c r="J4667" i="2"/>
  <c r="AN4667" i="2" s="1"/>
  <c r="J4666" i="2"/>
  <c r="AN4666" i="2" s="1"/>
  <c r="J4665" i="2"/>
  <c r="AN4665" i="2" s="1"/>
  <c r="J4664" i="2"/>
  <c r="AN4664" i="2" s="1"/>
  <c r="J4663" i="2"/>
  <c r="AN4663" i="2" s="1"/>
  <c r="J4662" i="2"/>
  <c r="AN4662" i="2" s="1"/>
  <c r="J4661" i="2"/>
  <c r="AN4661" i="2" s="1"/>
  <c r="J4660" i="2"/>
  <c r="AN4660" i="2" s="1"/>
  <c r="J4659" i="2"/>
  <c r="AN4659" i="2" s="1"/>
  <c r="J4658" i="2"/>
  <c r="AN4658" i="2" s="1"/>
  <c r="J4657" i="2"/>
  <c r="AN4657" i="2" s="1"/>
  <c r="J4656" i="2"/>
  <c r="AN4656" i="2" s="1"/>
  <c r="J4655" i="2"/>
  <c r="AN4655" i="2" s="1"/>
  <c r="J4654" i="2"/>
  <c r="AN4654" i="2" s="1"/>
  <c r="J4653" i="2"/>
  <c r="AN4653" i="2" s="1"/>
  <c r="J4652" i="2"/>
  <c r="AN4652" i="2" s="1"/>
  <c r="J4651" i="2"/>
  <c r="AN4651" i="2" s="1"/>
  <c r="J4650" i="2"/>
  <c r="AN4650" i="2" s="1"/>
  <c r="J4649" i="2"/>
  <c r="AN4649" i="2" s="1"/>
  <c r="J4648" i="2"/>
  <c r="AN4648" i="2" s="1"/>
  <c r="J4647" i="2"/>
  <c r="AN4647" i="2" s="1"/>
  <c r="J4646" i="2"/>
  <c r="AN4646" i="2" s="1"/>
  <c r="J4645" i="2"/>
  <c r="AN4645" i="2" s="1"/>
  <c r="J4644" i="2"/>
  <c r="AN4644" i="2" s="1"/>
  <c r="J4643" i="2"/>
  <c r="AN4643" i="2" s="1"/>
  <c r="J4642" i="2"/>
  <c r="AN4642" i="2" s="1"/>
  <c r="J4641" i="2"/>
  <c r="AN4641" i="2" s="1"/>
  <c r="J4640" i="2"/>
  <c r="AN4640" i="2" s="1"/>
  <c r="J4639" i="2"/>
  <c r="AN4639" i="2" s="1"/>
  <c r="J4638" i="2"/>
  <c r="AN4638" i="2" s="1"/>
  <c r="J4637" i="2"/>
  <c r="AN4637" i="2" s="1"/>
  <c r="J4636" i="2"/>
  <c r="AN4636" i="2" s="1"/>
  <c r="J4635" i="2"/>
  <c r="AN4635" i="2" s="1"/>
  <c r="J4634" i="2"/>
  <c r="AN4634" i="2" s="1"/>
  <c r="J4633" i="2"/>
  <c r="AN4633" i="2" s="1"/>
  <c r="J4632" i="2"/>
  <c r="AN4632" i="2" s="1"/>
  <c r="J4631" i="2"/>
  <c r="AN4631" i="2" s="1"/>
  <c r="J4630" i="2"/>
  <c r="AN4630" i="2" s="1"/>
  <c r="J4629" i="2"/>
  <c r="AN4629" i="2" s="1"/>
  <c r="J4628" i="2"/>
  <c r="AN4628" i="2" s="1"/>
  <c r="J4627" i="2"/>
  <c r="AN4627" i="2" s="1"/>
  <c r="J4626" i="2"/>
  <c r="AN4626" i="2" s="1"/>
  <c r="J4625" i="2"/>
  <c r="AN4625" i="2" s="1"/>
  <c r="J4624" i="2"/>
  <c r="AN4624" i="2" s="1"/>
  <c r="J4623" i="2"/>
  <c r="AN4623" i="2" s="1"/>
  <c r="J4622" i="2"/>
  <c r="AN4622" i="2" s="1"/>
  <c r="J4621" i="2"/>
  <c r="AN4621" i="2" s="1"/>
  <c r="J4620" i="2"/>
  <c r="AN4620" i="2" s="1"/>
  <c r="J4619" i="2"/>
  <c r="AN4619" i="2" s="1"/>
  <c r="J4618" i="2"/>
  <c r="AN4618" i="2" s="1"/>
  <c r="J4617" i="2"/>
  <c r="AN4617" i="2" s="1"/>
  <c r="J4616" i="2"/>
  <c r="AN4616" i="2" s="1"/>
  <c r="J4615" i="2"/>
  <c r="AN4615" i="2" s="1"/>
  <c r="J4614" i="2"/>
  <c r="AN4614" i="2" s="1"/>
  <c r="J4613" i="2"/>
  <c r="AN4613" i="2" s="1"/>
  <c r="J4612" i="2"/>
  <c r="AN4612" i="2" s="1"/>
  <c r="J4611" i="2"/>
  <c r="AN4611" i="2" s="1"/>
  <c r="J4610" i="2"/>
  <c r="AN4610" i="2" s="1"/>
  <c r="J4609" i="2"/>
  <c r="AN4609" i="2" s="1"/>
  <c r="J4608" i="2"/>
  <c r="AN4608" i="2" s="1"/>
  <c r="J4607" i="2"/>
  <c r="AN4607" i="2" s="1"/>
  <c r="J4606" i="2"/>
  <c r="AN4606" i="2" s="1"/>
  <c r="J4605" i="2"/>
  <c r="AN4605" i="2" s="1"/>
  <c r="J4604" i="2"/>
  <c r="AN4604" i="2" s="1"/>
  <c r="J4603" i="2"/>
  <c r="AN4603" i="2" s="1"/>
  <c r="J4602" i="2"/>
  <c r="AN4602" i="2" s="1"/>
  <c r="J4601" i="2"/>
  <c r="AN4601" i="2" s="1"/>
  <c r="J4600" i="2"/>
  <c r="AN4600" i="2" s="1"/>
  <c r="J4599" i="2"/>
  <c r="AN4599" i="2" s="1"/>
  <c r="J4598" i="2"/>
  <c r="AN4598" i="2" s="1"/>
  <c r="J4597" i="2"/>
  <c r="AN4597" i="2" s="1"/>
  <c r="J4596" i="2"/>
  <c r="AN4596" i="2" s="1"/>
  <c r="J4595" i="2"/>
  <c r="AN4595" i="2" s="1"/>
  <c r="J4594" i="2"/>
  <c r="AN4594" i="2" s="1"/>
  <c r="J4593" i="2"/>
  <c r="AN4593" i="2" s="1"/>
  <c r="J4592" i="2"/>
  <c r="AN4592" i="2" s="1"/>
  <c r="J4591" i="2"/>
  <c r="AN4591" i="2" s="1"/>
  <c r="J4590" i="2"/>
  <c r="AN4590" i="2" s="1"/>
  <c r="J4589" i="2"/>
  <c r="AN4589" i="2" s="1"/>
  <c r="J4588" i="2"/>
  <c r="AN4588" i="2" s="1"/>
  <c r="J4587" i="2"/>
  <c r="AN4587" i="2" s="1"/>
  <c r="J4586" i="2"/>
  <c r="AN4586" i="2" s="1"/>
  <c r="J4585" i="2"/>
  <c r="AN4585" i="2" s="1"/>
  <c r="J4584" i="2"/>
  <c r="AN4584" i="2" s="1"/>
  <c r="J4583" i="2"/>
  <c r="AN4583" i="2" s="1"/>
  <c r="J4582" i="2"/>
  <c r="AN4582" i="2" s="1"/>
  <c r="J4581" i="2"/>
  <c r="AN4581" i="2" s="1"/>
  <c r="J4580" i="2"/>
  <c r="AN4580" i="2" s="1"/>
  <c r="J4579" i="2"/>
  <c r="AN4579" i="2" s="1"/>
  <c r="J4578" i="2"/>
  <c r="AN4578" i="2" s="1"/>
  <c r="J4577" i="2"/>
  <c r="AN4577" i="2" s="1"/>
  <c r="J4576" i="2"/>
  <c r="AN4576" i="2" s="1"/>
  <c r="J4575" i="2"/>
  <c r="AN4575" i="2" s="1"/>
  <c r="J4574" i="2"/>
  <c r="AN4574" i="2" s="1"/>
  <c r="J4573" i="2"/>
  <c r="AN4573" i="2" s="1"/>
  <c r="J4572" i="2"/>
  <c r="AN4572" i="2" s="1"/>
  <c r="J4571" i="2"/>
  <c r="AN4571" i="2" s="1"/>
  <c r="J4570" i="2"/>
  <c r="AN4570" i="2" s="1"/>
  <c r="J4569" i="2"/>
  <c r="AN4569" i="2" s="1"/>
  <c r="J4568" i="2"/>
  <c r="AN4568" i="2" s="1"/>
  <c r="J4567" i="2"/>
  <c r="AN4567" i="2" s="1"/>
  <c r="J4566" i="2"/>
  <c r="AN4566" i="2" s="1"/>
  <c r="J4565" i="2"/>
  <c r="AN4565" i="2" s="1"/>
  <c r="J4564" i="2"/>
  <c r="AN4564" i="2" s="1"/>
  <c r="J4563" i="2"/>
  <c r="AN4563" i="2" s="1"/>
  <c r="J4562" i="2"/>
  <c r="AN4562" i="2" s="1"/>
  <c r="J4561" i="2"/>
  <c r="AN4561" i="2" s="1"/>
  <c r="J4560" i="2"/>
  <c r="AN4560" i="2" s="1"/>
  <c r="J4559" i="2"/>
  <c r="AN4559" i="2" s="1"/>
  <c r="J4558" i="2"/>
  <c r="AN4558" i="2" s="1"/>
  <c r="J4557" i="2"/>
  <c r="AN4557" i="2" s="1"/>
  <c r="J4556" i="2"/>
  <c r="AN4556" i="2" s="1"/>
  <c r="J4555" i="2"/>
  <c r="AN4555" i="2" s="1"/>
  <c r="J4554" i="2"/>
  <c r="AN4554" i="2" s="1"/>
  <c r="J4553" i="2"/>
  <c r="AN4553" i="2" s="1"/>
  <c r="J4552" i="2"/>
  <c r="AN4552" i="2" s="1"/>
  <c r="J4551" i="2"/>
  <c r="AN4551" i="2" s="1"/>
  <c r="J4550" i="2"/>
  <c r="AN4550" i="2" s="1"/>
  <c r="J4549" i="2"/>
  <c r="AN4549" i="2" s="1"/>
  <c r="J4548" i="2"/>
  <c r="AN4548" i="2" s="1"/>
  <c r="J4547" i="2"/>
  <c r="AN4547" i="2" s="1"/>
  <c r="J4546" i="2"/>
  <c r="AN4546" i="2" s="1"/>
  <c r="J4545" i="2"/>
  <c r="AN4545" i="2" s="1"/>
  <c r="J4544" i="2"/>
  <c r="AN4544" i="2" s="1"/>
  <c r="J4543" i="2"/>
  <c r="AN4543" i="2" s="1"/>
  <c r="J4542" i="2"/>
  <c r="AN4542" i="2" s="1"/>
  <c r="J4541" i="2"/>
  <c r="AN4541" i="2" s="1"/>
  <c r="J4540" i="2"/>
  <c r="AN4540" i="2" s="1"/>
  <c r="J4539" i="2"/>
  <c r="AN4539" i="2" s="1"/>
  <c r="J4538" i="2"/>
  <c r="AN4538" i="2" s="1"/>
  <c r="J4537" i="2"/>
  <c r="AN4537" i="2" s="1"/>
  <c r="J4536" i="2"/>
  <c r="AN4536" i="2" s="1"/>
  <c r="J4535" i="2"/>
  <c r="AN4535" i="2" s="1"/>
  <c r="J4534" i="2"/>
  <c r="AN4534" i="2" s="1"/>
  <c r="J4533" i="2"/>
  <c r="AN4533" i="2" s="1"/>
  <c r="J4532" i="2"/>
  <c r="AN4532" i="2" s="1"/>
  <c r="J4531" i="2"/>
  <c r="AN4531" i="2" s="1"/>
  <c r="J4530" i="2"/>
  <c r="AN4530" i="2" s="1"/>
  <c r="J4529" i="2"/>
  <c r="AN4529" i="2" s="1"/>
  <c r="J4528" i="2"/>
  <c r="AN4528" i="2" s="1"/>
  <c r="J4527" i="2"/>
  <c r="AN4527" i="2" s="1"/>
  <c r="J4526" i="2"/>
  <c r="AN4526" i="2" s="1"/>
  <c r="J4525" i="2"/>
  <c r="AN4525" i="2" s="1"/>
  <c r="J4524" i="2"/>
  <c r="AN4524" i="2" s="1"/>
  <c r="J4523" i="2"/>
  <c r="AN4523" i="2" s="1"/>
  <c r="J4522" i="2"/>
  <c r="AN4522" i="2" s="1"/>
  <c r="J4521" i="2"/>
  <c r="AN4521" i="2" s="1"/>
  <c r="J4520" i="2"/>
  <c r="AN4520" i="2" s="1"/>
  <c r="J4519" i="2"/>
  <c r="AN4519" i="2" s="1"/>
  <c r="J4518" i="2"/>
  <c r="AN4518" i="2" s="1"/>
  <c r="J4517" i="2"/>
  <c r="AN4517" i="2" s="1"/>
  <c r="J4516" i="2"/>
  <c r="AN4516" i="2" s="1"/>
  <c r="J4515" i="2"/>
  <c r="AN4515" i="2" s="1"/>
  <c r="J4514" i="2"/>
  <c r="AN4514" i="2" s="1"/>
  <c r="J4513" i="2"/>
  <c r="AN4513" i="2" s="1"/>
  <c r="J4512" i="2"/>
  <c r="AN4512" i="2" s="1"/>
  <c r="J4511" i="2"/>
  <c r="AN4511" i="2" s="1"/>
  <c r="J4510" i="2"/>
  <c r="AN4510" i="2" s="1"/>
  <c r="J4509" i="2"/>
  <c r="AN4509" i="2" s="1"/>
  <c r="J4508" i="2"/>
  <c r="AN4508" i="2" s="1"/>
  <c r="J4507" i="2"/>
  <c r="AN4507" i="2" s="1"/>
  <c r="J4506" i="2"/>
  <c r="AN4506" i="2" s="1"/>
  <c r="J4505" i="2"/>
  <c r="AN4505" i="2" s="1"/>
  <c r="J4504" i="2"/>
  <c r="AN4504" i="2" s="1"/>
  <c r="J4503" i="2"/>
  <c r="AN4503" i="2" s="1"/>
  <c r="J4502" i="2"/>
  <c r="AN4502" i="2" s="1"/>
  <c r="J4501" i="2"/>
  <c r="AN4501" i="2" s="1"/>
  <c r="J4500" i="2"/>
  <c r="AN4500" i="2" s="1"/>
  <c r="J4499" i="2"/>
  <c r="AN4499" i="2" s="1"/>
  <c r="J4498" i="2"/>
  <c r="AN4498" i="2" s="1"/>
  <c r="J4497" i="2"/>
  <c r="AN4497" i="2" s="1"/>
  <c r="J4496" i="2"/>
  <c r="AN4496" i="2" s="1"/>
  <c r="J4495" i="2"/>
  <c r="AN4495" i="2" s="1"/>
  <c r="J4494" i="2"/>
  <c r="AN4494" i="2" s="1"/>
  <c r="J4493" i="2"/>
  <c r="AN4493" i="2" s="1"/>
  <c r="J4492" i="2"/>
  <c r="AN4492" i="2" s="1"/>
  <c r="J4491" i="2"/>
  <c r="AN4491" i="2" s="1"/>
  <c r="J4490" i="2"/>
  <c r="AN4490" i="2" s="1"/>
  <c r="J4489" i="2"/>
  <c r="AN4489" i="2" s="1"/>
  <c r="J4488" i="2"/>
  <c r="AN4488" i="2" s="1"/>
  <c r="J4487" i="2"/>
  <c r="AN4487" i="2" s="1"/>
  <c r="J4486" i="2"/>
  <c r="AN4486" i="2" s="1"/>
  <c r="J4485" i="2"/>
  <c r="AN4485" i="2" s="1"/>
  <c r="J4484" i="2"/>
  <c r="AN4484" i="2" s="1"/>
  <c r="J4483" i="2"/>
  <c r="AN4483" i="2" s="1"/>
  <c r="J4482" i="2"/>
  <c r="AN4482" i="2" s="1"/>
  <c r="J4481" i="2"/>
  <c r="AN4481" i="2" s="1"/>
  <c r="J4480" i="2"/>
  <c r="AN4480" i="2" s="1"/>
  <c r="J4479" i="2"/>
  <c r="AN4479" i="2" s="1"/>
  <c r="J4478" i="2"/>
  <c r="AN4478" i="2" s="1"/>
  <c r="J4477" i="2"/>
  <c r="AN4477" i="2" s="1"/>
  <c r="J4476" i="2"/>
  <c r="AN4476" i="2" s="1"/>
  <c r="J4475" i="2"/>
  <c r="AN4475" i="2" s="1"/>
  <c r="J4474" i="2"/>
  <c r="AN4474" i="2" s="1"/>
  <c r="J4473" i="2"/>
  <c r="AN4473" i="2" s="1"/>
  <c r="J4472" i="2"/>
  <c r="AN4472" i="2" s="1"/>
  <c r="J4471" i="2"/>
  <c r="AN4471" i="2" s="1"/>
  <c r="J4470" i="2"/>
  <c r="AN4470" i="2" s="1"/>
  <c r="J4469" i="2"/>
  <c r="AN4469" i="2" s="1"/>
  <c r="J4468" i="2"/>
  <c r="AN4468" i="2" s="1"/>
  <c r="J4467" i="2"/>
  <c r="AN4467" i="2" s="1"/>
  <c r="J4466" i="2"/>
  <c r="AN4466" i="2" s="1"/>
  <c r="J4465" i="2"/>
  <c r="AN4465" i="2" s="1"/>
  <c r="J4464" i="2"/>
  <c r="AN4464" i="2" s="1"/>
  <c r="J4463" i="2"/>
  <c r="AN4463" i="2" s="1"/>
  <c r="J4462" i="2"/>
  <c r="AN4462" i="2" s="1"/>
  <c r="J4461" i="2"/>
  <c r="AN4461" i="2" s="1"/>
  <c r="J4460" i="2"/>
  <c r="AN4460" i="2" s="1"/>
  <c r="J4459" i="2"/>
  <c r="AN4459" i="2" s="1"/>
  <c r="J4458" i="2"/>
  <c r="AN4458" i="2" s="1"/>
  <c r="J4457" i="2"/>
  <c r="AN4457" i="2" s="1"/>
  <c r="J4456" i="2"/>
  <c r="AN4456" i="2" s="1"/>
  <c r="J4455" i="2"/>
  <c r="AN4455" i="2" s="1"/>
  <c r="J4454" i="2"/>
  <c r="AN4454" i="2" s="1"/>
  <c r="J4453" i="2"/>
  <c r="AN4453" i="2" s="1"/>
  <c r="J4452" i="2"/>
  <c r="AN4452" i="2" s="1"/>
  <c r="J4451" i="2"/>
  <c r="AN4451" i="2" s="1"/>
  <c r="J4450" i="2"/>
  <c r="AN4450" i="2" s="1"/>
  <c r="J4449" i="2"/>
  <c r="AN4449" i="2" s="1"/>
  <c r="J4448" i="2"/>
  <c r="AN4448" i="2" s="1"/>
  <c r="J4447" i="2"/>
  <c r="AN4447" i="2" s="1"/>
  <c r="J4446" i="2"/>
  <c r="AN4446" i="2" s="1"/>
  <c r="J4445" i="2"/>
  <c r="AN4445" i="2" s="1"/>
  <c r="J4444" i="2"/>
  <c r="AN4444" i="2" s="1"/>
  <c r="J4443" i="2"/>
  <c r="AN4443" i="2" s="1"/>
  <c r="J4442" i="2"/>
  <c r="AN4442" i="2" s="1"/>
  <c r="J4441" i="2"/>
  <c r="AN4441" i="2" s="1"/>
  <c r="J4440" i="2"/>
  <c r="AN4440" i="2" s="1"/>
  <c r="J4439" i="2"/>
  <c r="AN4439" i="2" s="1"/>
  <c r="J4438" i="2"/>
  <c r="AN4438" i="2" s="1"/>
  <c r="J4437" i="2"/>
  <c r="AN4437" i="2" s="1"/>
  <c r="J4436" i="2"/>
  <c r="AN4436" i="2" s="1"/>
  <c r="J4435" i="2"/>
  <c r="AN4435" i="2" s="1"/>
  <c r="J4434" i="2"/>
  <c r="AN4434" i="2" s="1"/>
  <c r="J4433" i="2"/>
  <c r="AN4433" i="2" s="1"/>
  <c r="J4432" i="2"/>
  <c r="AN4432" i="2" s="1"/>
  <c r="J4431" i="2"/>
  <c r="AN4431" i="2" s="1"/>
  <c r="J4430" i="2"/>
  <c r="AN4430" i="2" s="1"/>
  <c r="J4429" i="2"/>
  <c r="AN4429" i="2" s="1"/>
  <c r="J4428" i="2"/>
  <c r="AN4428" i="2" s="1"/>
  <c r="J4427" i="2"/>
  <c r="AN4427" i="2" s="1"/>
  <c r="J4426" i="2"/>
  <c r="AN4426" i="2" s="1"/>
  <c r="J4425" i="2"/>
  <c r="AN4425" i="2" s="1"/>
  <c r="J4424" i="2"/>
  <c r="AN4424" i="2" s="1"/>
  <c r="J4423" i="2"/>
  <c r="AN4423" i="2" s="1"/>
  <c r="J4422" i="2"/>
  <c r="AN4422" i="2" s="1"/>
  <c r="J4421" i="2"/>
  <c r="AN4421" i="2" s="1"/>
  <c r="J4420" i="2"/>
  <c r="AN4420" i="2" s="1"/>
  <c r="J4419" i="2"/>
  <c r="AN4419" i="2" s="1"/>
  <c r="J4418" i="2"/>
  <c r="AN4418" i="2" s="1"/>
  <c r="J4417" i="2"/>
  <c r="AN4417" i="2" s="1"/>
  <c r="J4416" i="2"/>
  <c r="AN4416" i="2" s="1"/>
  <c r="J4415" i="2"/>
  <c r="AN4415" i="2" s="1"/>
  <c r="J4414" i="2"/>
  <c r="AN4414" i="2" s="1"/>
  <c r="J4413" i="2"/>
  <c r="AN4413" i="2" s="1"/>
  <c r="J4412" i="2"/>
  <c r="AN4412" i="2" s="1"/>
  <c r="J4411" i="2"/>
  <c r="AN4411" i="2" s="1"/>
  <c r="J4410" i="2"/>
  <c r="AN4410" i="2" s="1"/>
  <c r="J4409" i="2"/>
  <c r="AN4409" i="2" s="1"/>
  <c r="J4408" i="2"/>
  <c r="AN4408" i="2" s="1"/>
  <c r="J4407" i="2"/>
  <c r="AN4407" i="2" s="1"/>
  <c r="J4406" i="2"/>
  <c r="AN4406" i="2" s="1"/>
  <c r="J4405" i="2"/>
  <c r="AN4405" i="2" s="1"/>
  <c r="J4404" i="2"/>
  <c r="AN4404" i="2" s="1"/>
  <c r="J4403" i="2"/>
  <c r="AN4403" i="2" s="1"/>
  <c r="J4402" i="2"/>
  <c r="AN4402" i="2" s="1"/>
  <c r="J4401" i="2"/>
  <c r="AN4401" i="2" s="1"/>
  <c r="J4400" i="2"/>
  <c r="AN4400" i="2" s="1"/>
  <c r="J4399" i="2"/>
  <c r="AN4399" i="2" s="1"/>
  <c r="J4398" i="2"/>
  <c r="AN4398" i="2" s="1"/>
  <c r="J4397" i="2"/>
  <c r="AN4397" i="2" s="1"/>
  <c r="J4396" i="2"/>
  <c r="AN4396" i="2" s="1"/>
  <c r="J4395" i="2"/>
  <c r="AN4395" i="2" s="1"/>
  <c r="J4394" i="2"/>
  <c r="AN4394" i="2" s="1"/>
  <c r="J4393" i="2"/>
  <c r="AN4393" i="2" s="1"/>
  <c r="J4392" i="2"/>
  <c r="AN4392" i="2" s="1"/>
  <c r="J4391" i="2"/>
  <c r="AN4391" i="2" s="1"/>
  <c r="J4390" i="2"/>
  <c r="AN4390" i="2" s="1"/>
  <c r="J4389" i="2"/>
  <c r="AN4389" i="2" s="1"/>
  <c r="J4388" i="2"/>
  <c r="AN4388" i="2" s="1"/>
  <c r="J4387" i="2"/>
  <c r="AN4387" i="2" s="1"/>
  <c r="J4386" i="2"/>
  <c r="AN4386" i="2" s="1"/>
  <c r="J4385" i="2"/>
  <c r="AN4385" i="2" s="1"/>
  <c r="J4384" i="2"/>
  <c r="AN4384" i="2" s="1"/>
  <c r="J4383" i="2"/>
  <c r="AN4383" i="2" s="1"/>
  <c r="J4382" i="2"/>
  <c r="AN4382" i="2" s="1"/>
  <c r="J4381" i="2"/>
  <c r="AN4381" i="2" s="1"/>
  <c r="J4380" i="2"/>
  <c r="AN4380" i="2" s="1"/>
  <c r="J4379" i="2"/>
  <c r="AN4379" i="2" s="1"/>
  <c r="J4378" i="2"/>
  <c r="AN4378" i="2" s="1"/>
  <c r="J4377" i="2"/>
  <c r="AN4377" i="2" s="1"/>
  <c r="J4376" i="2"/>
  <c r="AN4376" i="2" s="1"/>
  <c r="J4375" i="2"/>
  <c r="AN4375" i="2" s="1"/>
  <c r="J4374" i="2"/>
  <c r="AN4374" i="2" s="1"/>
  <c r="J4373" i="2"/>
  <c r="AN4373" i="2" s="1"/>
  <c r="J4372" i="2"/>
  <c r="AN4372" i="2" s="1"/>
  <c r="J4371" i="2"/>
  <c r="AN4371" i="2" s="1"/>
  <c r="J4370" i="2"/>
  <c r="AN4370" i="2" s="1"/>
  <c r="J4369" i="2"/>
  <c r="AN4369" i="2" s="1"/>
  <c r="J4368" i="2"/>
  <c r="AN4368" i="2" s="1"/>
  <c r="J4367" i="2"/>
  <c r="AN4367" i="2" s="1"/>
  <c r="J4366" i="2"/>
  <c r="AN4366" i="2" s="1"/>
  <c r="J4365" i="2"/>
  <c r="AN4365" i="2" s="1"/>
  <c r="J4364" i="2"/>
  <c r="AN4364" i="2" s="1"/>
  <c r="J4363" i="2"/>
  <c r="AN4363" i="2" s="1"/>
  <c r="J4362" i="2"/>
  <c r="AN4362" i="2" s="1"/>
  <c r="J4361" i="2"/>
  <c r="AN4361" i="2" s="1"/>
  <c r="J4360" i="2"/>
  <c r="AN4360" i="2" s="1"/>
  <c r="J4359" i="2"/>
  <c r="AN4359" i="2" s="1"/>
  <c r="J4358" i="2"/>
  <c r="AN4358" i="2" s="1"/>
  <c r="J4357" i="2"/>
  <c r="AN4357" i="2" s="1"/>
  <c r="J4356" i="2"/>
  <c r="AN4356" i="2" s="1"/>
  <c r="J4355" i="2"/>
  <c r="AN4355" i="2" s="1"/>
  <c r="J4354" i="2"/>
  <c r="AN4354" i="2" s="1"/>
  <c r="J4353" i="2"/>
  <c r="AN4353" i="2" s="1"/>
  <c r="J4352" i="2"/>
  <c r="AN4352" i="2" s="1"/>
  <c r="J4351" i="2"/>
  <c r="AN4351" i="2" s="1"/>
  <c r="J4350" i="2"/>
  <c r="AN4350" i="2" s="1"/>
  <c r="J4349" i="2"/>
  <c r="AN4349" i="2" s="1"/>
  <c r="J4348" i="2"/>
  <c r="AN4348" i="2" s="1"/>
  <c r="J4347" i="2"/>
  <c r="AN4347" i="2" s="1"/>
  <c r="J4346" i="2"/>
  <c r="AN4346" i="2" s="1"/>
  <c r="J4345" i="2"/>
  <c r="AN4345" i="2" s="1"/>
  <c r="J4344" i="2"/>
  <c r="AN4344" i="2" s="1"/>
  <c r="J4343" i="2"/>
  <c r="AN4343" i="2" s="1"/>
  <c r="J4342" i="2"/>
  <c r="AN4342" i="2" s="1"/>
  <c r="J4341" i="2"/>
  <c r="AN4341" i="2" s="1"/>
  <c r="J4340" i="2"/>
  <c r="AN4340" i="2" s="1"/>
  <c r="J4339" i="2"/>
  <c r="AN4339" i="2" s="1"/>
  <c r="J4338" i="2"/>
  <c r="AN4338" i="2" s="1"/>
  <c r="J4337" i="2"/>
  <c r="AN4337" i="2" s="1"/>
  <c r="J4336" i="2"/>
  <c r="AN4336" i="2" s="1"/>
  <c r="J4335" i="2"/>
  <c r="AN4335" i="2" s="1"/>
  <c r="J4334" i="2"/>
  <c r="AN4334" i="2" s="1"/>
  <c r="J4333" i="2"/>
  <c r="AN4333" i="2" s="1"/>
  <c r="J4332" i="2"/>
  <c r="AN4332" i="2" s="1"/>
  <c r="J4331" i="2"/>
  <c r="AN4331" i="2" s="1"/>
  <c r="J4330" i="2"/>
  <c r="AN4330" i="2" s="1"/>
  <c r="J4329" i="2"/>
  <c r="AN4329" i="2" s="1"/>
  <c r="J4328" i="2"/>
  <c r="AN4328" i="2" s="1"/>
  <c r="J4327" i="2"/>
  <c r="AN4327" i="2" s="1"/>
  <c r="J4326" i="2"/>
  <c r="AN4326" i="2" s="1"/>
  <c r="J4325" i="2"/>
  <c r="AN4325" i="2" s="1"/>
  <c r="J4324" i="2"/>
  <c r="AN4324" i="2" s="1"/>
  <c r="J4323" i="2"/>
  <c r="AN4323" i="2" s="1"/>
  <c r="J4322" i="2"/>
  <c r="AN4322" i="2" s="1"/>
  <c r="J4321" i="2"/>
  <c r="AN4321" i="2" s="1"/>
  <c r="J4320" i="2"/>
  <c r="AN4320" i="2" s="1"/>
  <c r="J4319" i="2"/>
  <c r="AN4319" i="2" s="1"/>
  <c r="J4318" i="2"/>
  <c r="AN4318" i="2" s="1"/>
  <c r="J4317" i="2"/>
  <c r="AN4317" i="2" s="1"/>
  <c r="J4316" i="2"/>
  <c r="AN4316" i="2" s="1"/>
  <c r="J4315" i="2"/>
  <c r="AN4315" i="2" s="1"/>
  <c r="J4314" i="2"/>
  <c r="AN4314" i="2" s="1"/>
  <c r="J4313" i="2"/>
  <c r="AN4313" i="2" s="1"/>
  <c r="J4312" i="2"/>
  <c r="AN4312" i="2" s="1"/>
  <c r="J4311" i="2"/>
  <c r="AN4311" i="2" s="1"/>
  <c r="J4310" i="2"/>
  <c r="AN4310" i="2" s="1"/>
  <c r="J4309" i="2"/>
  <c r="AN4309" i="2" s="1"/>
  <c r="J4308" i="2"/>
  <c r="AN4308" i="2" s="1"/>
  <c r="J4307" i="2"/>
  <c r="AN4307" i="2" s="1"/>
  <c r="J4306" i="2"/>
  <c r="AN4306" i="2" s="1"/>
  <c r="J4305" i="2"/>
  <c r="AN4305" i="2" s="1"/>
  <c r="J4304" i="2"/>
  <c r="AN4304" i="2" s="1"/>
  <c r="J4303" i="2"/>
  <c r="AN4303" i="2" s="1"/>
  <c r="J4302" i="2"/>
  <c r="AN4302" i="2" s="1"/>
  <c r="J4301" i="2"/>
  <c r="AN4301" i="2" s="1"/>
  <c r="J4300" i="2"/>
  <c r="AN4300" i="2" s="1"/>
  <c r="J4299" i="2"/>
  <c r="AN4299" i="2" s="1"/>
  <c r="J4298" i="2"/>
  <c r="AN4298" i="2" s="1"/>
  <c r="J4297" i="2"/>
  <c r="AN4297" i="2" s="1"/>
  <c r="J4296" i="2"/>
  <c r="AN4296" i="2" s="1"/>
  <c r="J4295" i="2"/>
  <c r="AN4295" i="2" s="1"/>
  <c r="J4294" i="2"/>
  <c r="AN4294" i="2" s="1"/>
  <c r="J4293" i="2"/>
  <c r="AN4293" i="2" s="1"/>
  <c r="J4292" i="2"/>
  <c r="AN4292" i="2" s="1"/>
  <c r="J4291" i="2"/>
  <c r="AN4291" i="2" s="1"/>
  <c r="J4290" i="2"/>
  <c r="AN4290" i="2" s="1"/>
  <c r="J4289" i="2"/>
  <c r="AN4289" i="2" s="1"/>
  <c r="J4288" i="2"/>
  <c r="AN4288" i="2" s="1"/>
  <c r="J4287" i="2"/>
  <c r="AN4287" i="2" s="1"/>
  <c r="J4286" i="2"/>
  <c r="AN4286" i="2" s="1"/>
  <c r="J4285" i="2"/>
  <c r="AN4285" i="2" s="1"/>
  <c r="J4284" i="2"/>
  <c r="AN4284" i="2" s="1"/>
  <c r="J4283" i="2"/>
  <c r="AN4283" i="2" s="1"/>
  <c r="J4282" i="2"/>
  <c r="AN4282" i="2" s="1"/>
  <c r="J4281" i="2"/>
  <c r="AN4281" i="2" s="1"/>
  <c r="J4280" i="2"/>
  <c r="AN4280" i="2" s="1"/>
  <c r="J4279" i="2"/>
  <c r="AN4279" i="2" s="1"/>
  <c r="J4278" i="2"/>
  <c r="AN4278" i="2" s="1"/>
  <c r="J4277" i="2"/>
  <c r="AN4277" i="2" s="1"/>
  <c r="J4276" i="2"/>
  <c r="AN4276" i="2" s="1"/>
  <c r="J4275" i="2"/>
  <c r="AN4275" i="2" s="1"/>
  <c r="J4274" i="2"/>
  <c r="AN4274" i="2" s="1"/>
  <c r="J4273" i="2"/>
  <c r="AN4273" i="2" s="1"/>
  <c r="J4272" i="2"/>
  <c r="AN4272" i="2" s="1"/>
  <c r="J4271" i="2"/>
  <c r="AN4271" i="2" s="1"/>
  <c r="J4270" i="2"/>
  <c r="AN4270" i="2" s="1"/>
  <c r="J4269" i="2"/>
  <c r="AN4269" i="2" s="1"/>
  <c r="J4268" i="2"/>
  <c r="AN4268" i="2" s="1"/>
  <c r="J4267" i="2"/>
  <c r="AN4267" i="2" s="1"/>
  <c r="J4266" i="2"/>
  <c r="AN4266" i="2" s="1"/>
  <c r="J4265" i="2"/>
  <c r="AN4265" i="2" s="1"/>
  <c r="J4264" i="2"/>
  <c r="AN4264" i="2" s="1"/>
  <c r="J4263" i="2"/>
  <c r="AN4263" i="2" s="1"/>
  <c r="J4262" i="2"/>
  <c r="AN4262" i="2" s="1"/>
  <c r="J4261" i="2"/>
  <c r="AN4261" i="2" s="1"/>
  <c r="J4260" i="2"/>
  <c r="AN4260" i="2" s="1"/>
  <c r="J4259" i="2"/>
  <c r="AN4259" i="2" s="1"/>
  <c r="J4258" i="2"/>
  <c r="AN4258" i="2" s="1"/>
  <c r="J4257" i="2"/>
  <c r="AN4257" i="2" s="1"/>
  <c r="J4256" i="2"/>
  <c r="AN4256" i="2" s="1"/>
  <c r="J4255" i="2"/>
  <c r="AN4255" i="2" s="1"/>
  <c r="J4254" i="2"/>
  <c r="AN4254" i="2" s="1"/>
  <c r="J4253" i="2"/>
  <c r="AN4253" i="2" s="1"/>
  <c r="J4252" i="2"/>
  <c r="AN4252" i="2" s="1"/>
  <c r="J4251" i="2"/>
  <c r="AN4251" i="2" s="1"/>
  <c r="J4250" i="2"/>
  <c r="AN4250" i="2" s="1"/>
  <c r="J4249" i="2"/>
  <c r="AN4249" i="2" s="1"/>
  <c r="J4248" i="2"/>
  <c r="AN4248" i="2" s="1"/>
  <c r="J4247" i="2"/>
  <c r="AN4247" i="2" s="1"/>
  <c r="J4246" i="2"/>
  <c r="AN4246" i="2" s="1"/>
  <c r="J4245" i="2"/>
  <c r="AN4245" i="2" s="1"/>
  <c r="J4244" i="2"/>
  <c r="AN4244" i="2" s="1"/>
  <c r="J4243" i="2"/>
  <c r="AN4243" i="2" s="1"/>
  <c r="J4242" i="2"/>
  <c r="AN4242" i="2" s="1"/>
  <c r="J4241" i="2"/>
  <c r="AN4241" i="2" s="1"/>
  <c r="J4240" i="2"/>
  <c r="AN4240" i="2" s="1"/>
  <c r="J4239" i="2"/>
  <c r="AN4239" i="2" s="1"/>
  <c r="J4238" i="2"/>
  <c r="AN4238" i="2" s="1"/>
  <c r="J4237" i="2"/>
  <c r="AN4237" i="2" s="1"/>
  <c r="J4236" i="2"/>
  <c r="AN4236" i="2" s="1"/>
  <c r="J4235" i="2"/>
  <c r="AN4235" i="2" s="1"/>
  <c r="J4234" i="2"/>
  <c r="AN4234" i="2" s="1"/>
  <c r="J4233" i="2"/>
  <c r="AN4233" i="2" s="1"/>
  <c r="J4232" i="2"/>
  <c r="AN4232" i="2" s="1"/>
  <c r="J4231" i="2"/>
  <c r="AN4231" i="2" s="1"/>
  <c r="J4230" i="2"/>
  <c r="AN4230" i="2" s="1"/>
  <c r="J4229" i="2"/>
  <c r="AN4229" i="2" s="1"/>
  <c r="J4228" i="2"/>
  <c r="AN4228" i="2" s="1"/>
  <c r="J4227" i="2"/>
  <c r="AN4227" i="2" s="1"/>
  <c r="J4226" i="2"/>
  <c r="AN4226" i="2" s="1"/>
  <c r="J4225" i="2"/>
  <c r="AN4225" i="2" s="1"/>
  <c r="J4224" i="2"/>
  <c r="AN4224" i="2" s="1"/>
  <c r="J4223" i="2"/>
  <c r="AN4223" i="2" s="1"/>
  <c r="J4222" i="2"/>
  <c r="AN4222" i="2" s="1"/>
  <c r="J4221" i="2"/>
  <c r="AN4221" i="2" s="1"/>
  <c r="J4220" i="2"/>
  <c r="AN4220" i="2" s="1"/>
  <c r="J4219" i="2"/>
  <c r="AN4219" i="2" s="1"/>
  <c r="J4218" i="2"/>
  <c r="AN4218" i="2" s="1"/>
  <c r="J4217" i="2"/>
  <c r="AN4217" i="2" s="1"/>
  <c r="J4216" i="2"/>
  <c r="AN4216" i="2" s="1"/>
  <c r="J4215" i="2"/>
  <c r="AN4215" i="2" s="1"/>
  <c r="J4214" i="2"/>
  <c r="AN4214" i="2" s="1"/>
  <c r="J4213" i="2"/>
  <c r="AN4213" i="2" s="1"/>
  <c r="J4212" i="2"/>
  <c r="AN4212" i="2" s="1"/>
  <c r="J4211" i="2"/>
  <c r="AN4211" i="2" s="1"/>
  <c r="J4210" i="2"/>
  <c r="AN4210" i="2" s="1"/>
  <c r="J4209" i="2"/>
  <c r="AN4209" i="2" s="1"/>
  <c r="J4208" i="2"/>
  <c r="AN4208" i="2" s="1"/>
  <c r="J4207" i="2"/>
  <c r="AN4207" i="2" s="1"/>
  <c r="J4206" i="2"/>
  <c r="AN4206" i="2" s="1"/>
  <c r="J4205" i="2"/>
  <c r="AN4205" i="2" s="1"/>
  <c r="J4204" i="2"/>
  <c r="AN4204" i="2" s="1"/>
  <c r="J4203" i="2"/>
  <c r="AN4203" i="2" s="1"/>
  <c r="J4202" i="2"/>
  <c r="AN4202" i="2" s="1"/>
  <c r="J4201" i="2"/>
  <c r="AN4201" i="2" s="1"/>
  <c r="J4200" i="2"/>
  <c r="AN4200" i="2" s="1"/>
  <c r="J4199" i="2"/>
  <c r="AN4199" i="2" s="1"/>
  <c r="J4198" i="2"/>
  <c r="AN4198" i="2" s="1"/>
  <c r="J4197" i="2"/>
  <c r="AN4197" i="2" s="1"/>
  <c r="J4196" i="2"/>
  <c r="AN4196" i="2" s="1"/>
  <c r="J4195" i="2"/>
  <c r="AN4195" i="2" s="1"/>
  <c r="J4194" i="2"/>
  <c r="AN4194" i="2" s="1"/>
  <c r="J4193" i="2"/>
  <c r="AN4193" i="2" s="1"/>
  <c r="J4192" i="2"/>
  <c r="AN4192" i="2" s="1"/>
  <c r="J4191" i="2"/>
  <c r="AN4191" i="2" s="1"/>
  <c r="J4190" i="2"/>
  <c r="AN4190" i="2" s="1"/>
  <c r="J4189" i="2"/>
  <c r="AN4189" i="2" s="1"/>
  <c r="J4188" i="2"/>
  <c r="AN4188" i="2" s="1"/>
  <c r="J4187" i="2"/>
  <c r="AN4187" i="2" s="1"/>
  <c r="J4186" i="2"/>
  <c r="AN4186" i="2" s="1"/>
  <c r="J4185" i="2"/>
  <c r="AN4185" i="2" s="1"/>
  <c r="J4184" i="2"/>
  <c r="AN4184" i="2" s="1"/>
  <c r="J4183" i="2"/>
  <c r="AN4183" i="2" s="1"/>
  <c r="J4182" i="2"/>
  <c r="AN4182" i="2" s="1"/>
  <c r="J4181" i="2"/>
  <c r="AN4181" i="2" s="1"/>
  <c r="J4180" i="2"/>
  <c r="AN4180" i="2" s="1"/>
  <c r="J4179" i="2"/>
  <c r="AN4179" i="2" s="1"/>
  <c r="J4178" i="2"/>
  <c r="AN4178" i="2" s="1"/>
  <c r="J4177" i="2"/>
  <c r="AN4177" i="2" s="1"/>
  <c r="J4176" i="2"/>
  <c r="AN4176" i="2" s="1"/>
  <c r="J4175" i="2"/>
  <c r="AN4175" i="2" s="1"/>
  <c r="J4174" i="2"/>
  <c r="AN4174" i="2" s="1"/>
  <c r="J4173" i="2"/>
  <c r="AN4173" i="2" s="1"/>
  <c r="J4172" i="2"/>
  <c r="AN4172" i="2" s="1"/>
  <c r="J4171" i="2"/>
  <c r="AN4171" i="2" s="1"/>
  <c r="J4170" i="2"/>
  <c r="AN4170" i="2" s="1"/>
  <c r="J4169" i="2"/>
  <c r="AN4169" i="2" s="1"/>
  <c r="J4168" i="2"/>
  <c r="AN4168" i="2" s="1"/>
  <c r="J4167" i="2"/>
  <c r="AN4167" i="2" s="1"/>
  <c r="J4166" i="2"/>
  <c r="AN4166" i="2" s="1"/>
  <c r="J4165" i="2"/>
  <c r="AN4165" i="2" s="1"/>
  <c r="J4164" i="2"/>
  <c r="AN4164" i="2" s="1"/>
  <c r="J4163" i="2"/>
  <c r="AN4163" i="2" s="1"/>
  <c r="J4162" i="2"/>
  <c r="AN4162" i="2" s="1"/>
  <c r="J4161" i="2"/>
  <c r="AN4161" i="2" s="1"/>
  <c r="J4160" i="2"/>
  <c r="AN4160" i="2" s="1"/>
  <c r="J4159" i="2"/>
  <c r="AN4159" i="2" s="1"/>
  <c r="J4158" i="2"/>
  <c r="AN4158" i="2" s="1"/>
  <c r="J4157" i="2"/>
  <c r="AN4157" i="2" s="1"/>
  <c r="J4156" i="2"/>
  <c r="AN4156" i="2" s="1"/>
  <c r="J4155" i="2"/>
  <c r="AN4155" i="2" s="1"/>
  <c r="J4154" i="2"/>
  <c r="AN4154" i="2" s="1"/>
  <c r="J4153" i="2"/>
  <c r="AN4153" i="2" s="1"/>
  <c r="J4152" i="2"/>
  <c r="AN4152" i="2" s="1"/>
  <c r="J4151" i="2"/>
  <c r="AN4151" i="2" s="1"/>
  <c r="J4150" i="2"/>
  <c r="AN4150" i="2" s="1"/>
  <c r="J4149" i="2"/>
  <c r="AN4149" i="2" s="1"/>
  <c r="J4148" i="2"/>
  <c r="AN4148" i="2" s="1"/>
  <c r="J4147" i="2"/>
  <c r="AN4147" i="2" s="1"/>
  <c r="J4146" i="2"/>
  <c r="AN4146" i="2" s="1"/>
  <c r="J4145" i="2"/>
  <c r="AN4145" i="2" s="1"/>
  <c r="J4144" i="2"/>
  <c r="AN4144" i="2" s="1"/>
  <c r="J4143" i="2"/>
  <c r="AN4143" i="2" s="1"/>
  <c r="J4142" i="2"/>
  <c r="AN4142" i="2" s="1"/>
  <c r="J4141" i="2"/>
  <c r="AN4141" i="2" s="1"/>
  <c r="J4140" i="2"/>
  <c r="AN4140" i="2" s="1"/>
  <c r="J4139" i="2"/>
  <c r="AN4139" i="2" s="1"/>
  <c r="J4138" i="2"/>
  <c r="AN4138" i="2" s="1"/>
  <c r="J4137" i="2"/>
  <c r="AN4137" i="2" s="1"/>
  <c r="J4136" i="2"/>
  <c r="AN4136" i="2" s="1"/>
  <c r="J4135" i="2"/>
  <c r="AN4135" i="2" s="1"/>
  <c r="J4134" i="2"/>
  <c r="AN4134" i="2" s="1"/>
  <c r="J4133" i="2"/>
  <c r="AN4133" i="2" s="1"/>
  <c r="J4132" i="2"/>
  <c r="AN4132" i="2" s="1"/>
  <c r="J4131" i="2"/>
  <c r="AN4131" i="2" s="1"/>
  <c r="J4130" i="2"/>
  <c r="AN4130" i="2" s="1"/>
  <c r="J4129" i="2"/>
  <c r="AN4129" i="2" s="1"/>
  <c r="J4128" i="2"/>
  <c r="AN4128" i="2" s="1"/>
  <c r="J4127" i="2"/>
  <c r="AN4127" i="2" s="1"/>
  <c r="J4126" i="2"/>
  <c r="AN4126" i="2" s="1"/>
  <c r="J4125" i="2"/>
  <c r="AN4125" i="2" s="1"/>
  <c r="J4124" i="2"/>
  <c r="AN4124" i="2" s="1"/>
  <c r="J4123" i="2"/>
  <c r="AN4123" i="2" s="1"/>
  <c r="J4122" i="2"/>
  <c r="AN4122" i="2" s="1"/>
  <c r="J4121" i="2"/>
  <c r="AN4121" i="2" s="1"/>
  <c r="J4120" i="2"/>
  <c r="AN4120" i="2" s="1"/>
  <c r="J4119" i="2"/>
  <c r="AN4119" i="2" s="1"/>
  <c r="J4118" i="2"/>
  <c r="AN4118" i="2" s="1"/>
  <c r="J4117" i="2"/>
  <c r="AN4117" i="2" s="1"/>
  <c r="J4116" i="2"/>
  <c r="AN4116" i="2" s="1"/>
  <c r="J4115" i="2"/>
  <c r="AN4115" i="2" s="1"/>
  <c r="J4114" i="2"/>
  <c r="AN4114" i="2" s="1"/>
  <c r="J4113" i="2"/>
  <c r="AN4113" i="2" s="1"/>
  <c r="J4112" i="2"/>
  <c r="AN4112" i="2" s="1"/>
  <c r="J4111" i="2"/>
  <c r="AN4111" i="2" s="1"/>
  <c r="J4110" i="2"/>
  <c r="AN4110" i="2" s="1"/>
  <c r="J4109" i="2"/>
  <c r="AN4109" i="2" s="1"/>
  <c r="J4108" i="2"/>
  <c r="AN4108" i="2" s="1"/>
  <c r="J4107" i="2"/>
  <c r="AN4107" i="2" s="1"/>
  <c r="J4106" i="2"/>
  <c r="AN4106" i="2" s="1"/>
  <c r="J4105" i="2"/>
  <c r="AN4105" i="2" s="1"/>
  <c r="J4104" i="2"/>
  <c r="AN4104" i="2" s="1"/>
  <c r="J4103" i="2"/>
  <c r="AN4103" i="2" s="1"/>
  <c r="J4102" i="2"/>
  <c r="AN4102" i="2" s="1"/>
  <c r="J4101" i="2"/>
  <c r="AN4101" i="2" s="1"/>
  <c r="J4100" i="2"/>
  <c r="AN4100" i="2" s="1"/>
  <c r="J4099" i="2"/>
  <c r="AN4099" i="2" s="1"/>
  <c r="J4098" i="2"/>
  <c r="AN4098" i="2" s="1"/>
  <c r="J4097" i="2"/>
  <c r="AN4097" i="2" s="1"/>
  <c r="J4096" i="2"/>
  <c r="AN4096" i="2" s="1"/>
  <c r="J4095" i="2"/>
  <c r="AN4095" i="2" s="1"/>
  <c r="J4094" i="2"/>
  <c r="AN4094" i="2" s="1"/>
  <c r="J4093" i="2"/>
  <c r="AN4093" i="2" s="1"/>
  <c r="J4092" i="2"/>
  <c r="AN4092" i="2" s="1"/>
  <c r="J4091" i="2"/>
  <c r="AN4091" i="2" s="1"/>
  <c r="J4090" i="2"/>
  <c r="AN4090" i="2" s="1"/>
  <c r="J4089" i="2"/>
  <c r="AN4089" i="2" s="1"/>
  <c r="J4088" i="2"/>
  <c r="AN4088" i="2" s="1"/>
  <c r="J4087" i="2"/>
  <c r="AN4087" i="2" s="1"/>
  <c r="J4086" i="2"/>
  <c r="AN4086" i="2" s="1"/>
  <c r="J4085" i="2"/>
  <c r="AN4085" i="2" s="1"/>
  <c r="J4084" i="2"/>
  <c r="AN4084" i="2" s="1"/>
  <c r="J4083" i="2"/>
  <c r="AN4083" i="2" s="1"/>
  <c r="J4082" i="2"/>
  <c r="AN4082" i="2" s="1"/>
  <c r="J4081" i="2"/>
  <c r="AN4081" i="2" s="1"/>
  <c r="J4080" i="2"/>
  <c r="AN4080" i="2" s="1"/>
  <c r="J4079" i="2"/>
  <c r="AN4079" i="2" s="1"/>
  <c r="J4078" i="2"/>
  <c r="AN4078" i="2" s="1"/>
  <c r="J4077" i="2"/>
  <c r="AN4077" i="2" s="1"/>
  <c r="J4076" i="2"/>
  <c r="AN4076" i="2" s="1"/>
  <c r="J4075" i="2"/>
  <c r="AN4075" i="2" s="1"/>
  <c r="J4074" i="2"/>
  <c r="AN4074" i="2" s="1"/>
  <c r="J4073" i="2"/>
  <c r="AN4073" i="2" s="1"/>
  <c r="J4072" i="2"/>
  <c r="AN4072" i="2" s="1"/>
  <c r="J4071" i="2"/>
  <c r="AN4071" i="2" s="1"/>
  <c r="J4070" i="2"/>
  <c r="AN4070" i="2" s="1"/>
  <c r="J4069" i="2"/>
  <c r="AN4069" i="2" s="1"/>
  <c r="J4068" i="2"/>
  <c r="AN4068" i="2" s="1"/>
  <c r="J4067" i="2"/>
  <c r="AN4067" i="2" s="1"/>
  <c r="J4066" i="2"/>
  <c r="AN4066" i="2" s="1"/>
  <c r="J4065" i="2"/>
  <c r="AN4065" i="2" s="1"/>
  <c r="J4064" i="2"/>
  <c r="AN4064" i="2" s="1"/>
  <c r="J4063" i="2"/>
  <c r="AN4063" i="2" s="1"/>
  <c r="J4062" i="2"/>
  <c r="AN4062" i="2" s="1"/>
  <c r="J4061" i="2"/>
  <c r="AN4061" i="2" s="1"/>
  <c r="J4060" i="2"/>
  <c r="AN4060" i="2" s="1"/>
  <c r="J4059" i="2"/>
  <c r="AN4059" i="2" s="1"/>
  <c r="J4058" i="2"/>
  <c r="AN4058" i="2" s="1"/>
  <c r="J4057" i="2"/>
  <c r="AN4057" i="2" s="1"/>
  <c r="J4056" i="2"/>
  <c r="AN4056" i="2" s="1"/>
  <c r="J4055" i="2"/>
  <c r="AN4055" i="2" s="1"/>
  <c r="J4054" i="2"/>
  <c r="AN4054" i="2" s="1"/>
  <c r="J4053" i="2"/>
  <c r="AN4053" i="2" s="1"/>
  <c r="J4052" i="2"/>
  <c r="AN4052" i="2" s="1"/>
  <c r="J4051" i="2"/>
  <c r="AN4051" i="2" s="1"/>
  <c r="J4050" i="2"/>
  <c r="AN4050" i="2" s="1"/>
  <c r="J4049" i="2"/>
  <c r="AN4049" i="2" s="1"/>
  <c r="J4048" i="2"/>
  <c r="AN4048" i="2" s="1"/>
  <c r="J4047" i="2"/>
  <c r="AN4047" i="2" s="1"/>
  <c r="J4046" i="2"/>
  <c r="AN4046" i="2" s="1"/>
  <c r="J4045" i="2"/>
  <c r="AN4045" i="2" s="1"/>
  <c r="J4044" i="2"/>
  <c r="AN4044" i="2" s="1"/>
  <c r="J4043" i="2"/>
  <c r="AN4043" i="2" s="1"/>
  <c r="J4042" i="2"/>
  <c r="AN4042" i="2" s="1"/>
  <c r="J4041" i="2"/>
  <c r="AN4041" i="2" s="1"/>
  <c r="J4040" i="2"/>
  <c r="AN4040" i="2" s="1"/>
  <c r="J4039" i="2"/>
  <c r="AN4039" i="2" s="1"/>
  <c r="J4038" i="2"/>
  <c r="AN4038" i="2" s="1"/>
  <c r="J4037" i="2"/>
  <c r="AN4037" i="2" s="1"/>
  <c r="J4036" i="2"/>
  <c r="AN4036" i="2" s="1"/>
  <c r="J4035" i="2"/>
  <c r="AN4035" i="2" s="1"/>
  <c r="J4034" i="2"/>
  <c r="AN4034" i="2" s="1"/>
  <c r="J4033" i="2"/>
  <c r="AN4033" i="2" s="1"/>
  <c r="J4032" i="2"/>
  <c r="AN4032" i="2" s="1"/>
  <c r="J4031" i="2"/>
  <c r="AN4031" i="2" s="1"/>
  <c r="J4030" i="2"/>
  <c r="AN4030" i="2" s="1"/>
  <c r="J4029" i="2"/>
  <c r="AN4029" i="2" s="1"/>
  <c r="J4028" i="2"/>
  <c r="AN4028" i="2" s="1"/>
  <c r="J4027" i="2"/>
  <c r="AN4027" i="2" s="1"/>
  <c r="J4026" i="2"/>
  <c r="AN4026" i="2" s="1"/>
  <c r="J4025" i="2"/>
  <c r="AN4025" i="2" s="1"/>
  <c r="J4024" i="2"/>
  <c r="AN4024" i="2" s="1"/>
  <c r="J4023" i="2"/>
  <c r="AN4023" i="2" s="1"/>
  <c r="J4022" i="2"/>
  <c r="AN4022" i="2" s="1"/>
  <c r="J4021" i="2"/>
  <c r="AN4021" i="2" s="1"/>
  <c r="J4020" i="2"/>
  <c r="AN4020" i="2" s="1"/>
  <c r="J4019" i="2"/>
  <c r="AN4019" i="2" s="1"/>
  <c r="J4018" i="2"/>
  <c r="AN4018" i="2" s="1"/>
  <c r="J4017" i="2"/>
  <c r="AN4017" i="2" s="1"/>
  <c r="J4016" i="2"/>
  <c r="AN4016" i="2" s="1"/>
  <c r="J4015" i="2"/>
  <c r="AN4015" i="2" s="1"/>
  <c r="J4014" i="2"/>
  <c r="AN4014" i="2" s="1"/>
  <c r="J4013" i="2"/>
  <c r="AN4013" i="2" s="1"/>
  <c r="J4012" i="2"/>
  <c r="AN4012" i="2" s="1"/>
  <c r="J4011" i="2"/>
  <c r="AN4011" i="2" s="1"/>
  <c r="J4010" i="2"/>
  <c r="AN4010" i="2" s="1"/>
  <c r="J4009" i="2"/>
  <c r="AN4009" i="2" s="1"/>
  <c r="J4008" i="2"/>
  <c r="AN4008" i="2" s="1"/>
  <c r="J4007" i="2"/>
  <c r="AN4007" i="2" s="1"/>
  <c r="J4006" i="2"/>
  <c r="AN4006" i="2" s="1"/>
  <c r="J4005" i="2"/>
  <c r="AN4005" i="2" s="1"/>
  <c r="J4004" i="2"/>
  <c r="AN4004" i="2" s="1"/>
  <c r="J4003" i="2"/>
  <c r="AN4003" i="2" s="1"/>
  <c r="J4002" i="2"/>
  <c r="AN4002" i="2" s="1"/>
  <c r="J4001" i="2"/>
  <c r="AN4001" i="2" s="1"/>
  <c r="J4000" i="2"/>
  <c r="AN4000" i="2" s="1"/>
  <c r="J3999" i="2"/>
  <c r="AN3999" i="2" s="1"/>
  <c r="J3998" i="2"/>
  <c r="AN3998" i="2" s="1"/>
  <c r="J3997" i="2"/>
  <c r="AN3997" i="2" s="1"/>
  <c r="J3996" i="2"/>
  <c r="AN3996" i="2" s="1"/>
  <c r="J3995" i="2"/>
  <c r="AN3995" i="2" s="1"/>
  <c r="J3994" i="2"/>
  <c r="AN3994" i="2" s="1"/>
  <c r="J3993" i="2"/>
  <c r="AN3993" i="2" s="1"/>
  <c r="J3992" i="2"/>
  <c r="AN3992" i="2" s="1"/>
  <c r="J3991" i="2"/>
  <c r="AN3991" i="2" s="1"/>
  <c r="J3990" i="2"/>
  <c r="AN3990" i="2" s="1"/>
  <c r="J3989" i="2"/>
  <c r="AN3989" i="2" s="1"/>
  <c r="J3988" i="2"/>
  <c r="AN3988" i="2" s="1"/>
  <c r="J3987" i="2"/>
  <c r="AN3987" i="2" s="1"/>
  <c r="J3986" i="2"/>
  <c r="AN3986" i="2" s="1"/>
  <c r="J3985" i="2"/>
  <c r="AN3985" i="2" s="1"/>
  <c r="J3984" i="2"/>
  <c r="AN3984" i="2" s="1"/>
  <c r="J3983" i="2"/>
  <c r="AN3983" i="2" s="1"/>
  <c r="J3982" i="2"/>
  <c r="AN3982" i="2" s="1"/>
  <c r="J3981" i="2"/>
  <c r="AN3981" i="2" s="1"/>
  <c r="J3980" i="2"/>
  <c r="AN3980" i="2" s="1"/>
  <c r="J3979" i="2"/>
  <c r="AN3979" i="2" s="1"/>
  <c r="J3978" i="2"/>
  <c r="AN3978" i="2" s="1"/>
  <c r="J3977" i="2"/>
  <c r="AN3977" i="2" s="1"/>
  <c r="J3976" i="2"/>
  <c r="AN3976" i="2" s="1"/>
  <c r="J3975" i="2"/>
  <c r="AN3975" i="2" s="1"/>
  <c r="J3974" i="2"/>
  <c r="AN3974" i="2" s="1"/>
  <c r="J3973" i="2"/>
  <c r="AN3973" i="2" s="1"/>
  <c r="J3972" i="2"/>
  <c r="AN3972" i="2" s="1"/>
  <c r="J3971" i="2"/>
  <c r="AN3971" i="2" s="1"/>
  <c r="J3970" i="2"/>
  <c r="AN3970" i="2" s="1"/>
  <c r="J3969" i="2"/>
  <c r="AN3969" i="2" s="1"/>
  <c r="J3968" i="2"/>
  <c r="AN3968" i="2" s="1"/>
  <c r="J3967" i="2"/>
  <c r="AN3967" i="2" s="1"/>
  <c r="J3966" i="2"/>
  <c r="AN3966" i="2" s="1"/>
  <c r="J3965" i="2"/>
  <c r="AN3965" i="2" s="1"/>
  <c r="J3964" i="2"/>
  <c r="AN3964" i="2" s="1"/>
  <c r="J3963" i="2"/>
  <c r="AN3963" i="2" s="1"/>
  <c r="J3962" i="2"/>
  <c r="AN3962" i="2" s="1"/>
  <c r="J3961" i="2"/>
  <c r="AN3961" i="2" s="1"/>
  <c r="J3960" i="2"/>
  <c r="AN3960" i="2" s="1"/>
  <c r="J3959" i="2"/>
  <c r="AN3959" i="2" s="1"/>
  <c r="J3958" i="2"/>
  <c r="AN3958" i="2" s="1"/>
  <c r="J3957" i="2"/>
  <c r="AN3957" i="2" s="1"/>
  <c r="J3956" i="2"/>
  <c r="AN3956" i="2" s="1"/>
  <c r="J3955" i="2"/>
  <c r="AN3955" i="2" s="1"/>
  <c r="J3954" i="2"/>
  <c r="AN3954" i="2" s="1"/>
  <c r="J3953" i="2"/>
  <c r="AN3953" i="2" s="1"/>
  <c r="J3952" i="2"/>
  <c r="AN3952" i="2" s="1"/>
  <c r="J3951" i="2"/>
  <c r="AN3951" i="2" s="1"/>
  <c r="J3950" i="2"/>
  <c r="AN3950" i="2" s="1"/>
  <c r="J3949" i="2"/>
  <c r="AN3949" i="2" s="1"/>
  <c r="J3948" i="2"/>
  <c r="AN3948" i="2" s="1"/>
  <c r="J3947" i="2"/>
  <c r="AN3947" i="2" s="1"/>
  <c r="J3946" i="2"/>
  <c r="AN3946" i="2" s="1"/>
  <c r="J3945" i="2"/>
  <c r="AN3945" i="2" s="1"/>
  <c r="J3944" i="2"/>
  <c r="AN3944" i="2" s="1"/>
  <c r="J3943" i="2"/>
  <c r="AN3943" i="2" s="1"/>
  <c r="J3942" i="2"/>
  <c r="AN3942" i="2" s="1"/>
  <c r="J3941" i="2"/>
  <c r="AN3941" i="2" s="1"/>
  <c r="J3940" i="2"/>
  <c r="AN3940" i="2" s="1"/>
  <c r="J3939" i="2"/>
  <c r="AN3939" i="2" s="1"/>
  <c r="J3938" i="2"/>
  <c r="AN3938" i="2" s="1"/>
  <c r="J3937" i="2"/>
  <c r="AN3937" i="2" s="1"/>
  <c r="J3936" i="2"/>
  <c r="AN3936" i="2" s="1"/>
  <c r="J3935" i="2"/>
  <c r="AN3935" i="2" s="1"/>
  <c r="J3934" i="2"/>
  <c r="AN3934" i="2" s="1"/>
  <c r="J3933" i="2"/>
  <c r="AN3933" i="2" s="1"/>
  <c r="J3932" i="2"/>
  <c r="AN3932" i="2" s="1"/>
  <c r="J3931" i="2"/>
  <c r="AN3931" i="2" s="1"/>
  <c r="J3930" i="2"/>
  <c r="AN3930" i="2" s="1"/>
  <c r="J3929" i="2"/>
  <c r="AN3929" i="2" s="1"/>
  <c r="J3928" i="2"/>
  <c r="AN3928" i="2" s="1"/>
  <c r="J3927" i="2"/>
  <c r="AN3927" i="2" s="1"/>
  <c r="J3926" i="2"/>
  <c r="AN3926" i="2" s="1"/>
  <c r="J3925" i="2"/>
  <c r="AN3925" i="2" s="1"/>
  <c r="J3924" i="2"/>
  <c r="AN3924" i="2" s="1"/>
  <c r="J3923" i="2"/>
  <c r="AN3923" i="2" s="1"/>
  <c r="J3922" i="2"/>
  <c r="AN3922" i="2" s="1"/>
  <c r="J3921" i="2"/>
  <c r="AN3921" i="2" s="1"/>
  <c r="J3920" i="2"/>
  <c r="AN3920" i="2" s="1"/>
  <c r="J3919" i="2"/>
  <c r="AN3919" i="2" s="1"/>
  <c r="J3918" i="2"/>
  <c r="AN3918" i="2" s="1"/>
  <c r="J3917" i="2"/>
  <c r="AN3917" i="2" s="1"/>
  <c r="J3916" i="2"/>
  <c r="AN3916" i="2" s="1"/>
  <c r="J3915" i="2"/>
  <c r="AN3915" i="2" s="1"/>
  <c r="J3914" i="2"/>
  <c r="AN3914" i="2" s="1"/>
  <c r="J3913" i="2"/>
  <c r="AN3913" i="2" s="1"/>
  <c r="J3912" i="2"/>
  <c r="AN3912" i="2" s="1"/>
  <c r="J3911" i="2"/>
  <c r="AN3911" i="2" s="1"/>
  <c r="J3910" i="2"/>
  <c r="AN3910" i="2" s="1"/>
  <c r="J3909" i="2"/>
  <c r="AN3909" i="2" s="1"/>
  <c r="J3908" i="2"/>
  <c r="AN3908" i="2" s="1"/>
  <c r="J3907" i="2"/>
  <c r="AN3907" i="2" s="1"/>
  <c r="J3906" i="2"/>
  <c r="AN3906" i="2" s="1"/>
  <c r="J3905" i="2"/>
  <c r="AN3905" i="2" s="1"/>
  <c r="J3904" i="2"/>
  <c r="AN3904" i="2" s="1"/>
  <c r="J3903" i="2"/>
  <c r="AN3903" i="2" s="1"/>
  <c r="J3902" i="2"/>
  <c r="AN3902" i="2" s="1"/>
  <c r="J3901" i="2"/>
  <c r="AN3901" i="2" s="1"/>
  <c r="J3900" i="2"/>
  <c r="AN3900" i="2" s="1"/>
  <c r="J3899" i="2"/>
  <c r="AN3899" i="2" s="1"/>
  <c r="J3898" i="2"/>
  <c r="AN3898" i="2" s="1"/>
  <c r="J3897" i="2"/>
  <c r="AN3897" i="2" s="1"/>
  <c r="J3896" i="2"/>
  <c r="AN3896" i="2" s="1"/>
  <c r="J3895" i="2"/>
  <c r="AN3895" i="2" s="1"/>
  <c r="J3894" i="2"/>
  <c r="AN3894" i="2" s="1"/>
  <c r="J3893" i="2"/>
  <c r="AN3893" i="2" s="1"/>
  <c r="J3892" i="2"/>
  <c r="AN3892" i="2" s="1"/>
  <c r="J3891" i="2"/>
  <c r="AN3891" i="2" s="1"/>
  <c r="J3890" i="2"/>
  <c r="AN3890" i="2" s="1"/>
  <c r="J3889" i="2"/>
  <c r="AN3889" i="2" s="1"/>
  <c r="J3888" i="2"/>
  <c r="AN3888" i="2" s="1"/>
  <c r="J3887" i="2"/>
  <c r="AN3887" i="2" s="1"/>
  <c r="J3886" i="2"/>
  <c r="AN3886" i="2" s="1"/>
  <c r="J3885" i="2"/>
  <c r="AN3885" i="2" s="1"/>
  <c r="J3884" i="2"/>
  <c r="AN3884" i="2" s="1"/>
  <c r="J3883" i="2"/>
  <c r="AN3883" i="2" s="1"/>
  <c r="J3882" i="2"/>
  <c r="AN3882" i="2" s="1"/>
  <c r="J3881" i="2"/>
  <c r="AN3881" i="2" s="1"/>
  <c r="J3880" i="2"/>
  <c r="AN3880" i="2" s="1"/>
  <c r="J3879" i="2"/>
  <c r="AN3879" i="2" s="1"/>
  <c r="J3878" i="2"/>
  <c r="AN3878" i="2" s="1"/>
  <c r="J3877" i="2"/>
  <c r="AN3877" i="2" s="1"/>
  <c r="J3876" i="2"/>
  <c r="AN3876" i="2" s="1"/>
  <c r="J3875" i="2"/>
  <c r="AN3875" i="2" s="1"/>
  <c r="J3874" i="2"/>
  <c r="AN3874" i="2" s="1"/>
  <c r="J3873" i="2"/>
  <c r="AN3873" i="2" s="1"/>
  <c r="J3872" i="2"/>
  <c r="AN3872" i="2" s="1"/>
  <c r="J3871" i="2"/>
  <c r="AN3871" i="2" s="1"/>
  <c r="J3870" i="2"/>
  <c r="AN3870" i="2" s="1"/>
  <c r="J3869" i="2"/>
  <c r="AN3869" i="2" s="1"/>
  <c r="J3868" i="2"/>
  <c r="AN3868" i="2" s="1"/>
  <c r="J3867" i="2"/>
  <c r="AN3867" i="2" s="1"/>
  <c r="J3866" i="2"/>
  <c r="AN3866" i="2" s="1"/>
  <c r="J3865" i="2"/>
  <c r="AN3865" i="2" s="1"/>
  <c r="J3864" i="2"/>
  <c r="AN3864" i="2" s="1"/>
  <c r="J3863" i="2"/>
  <c r="AN3863" i="2" s="1"/>
  <c r="J3862" i="2"/>
  <c r="AN3862" i="2" s="1"/>
  <c r="J3861" i="2"/>
  <c r="AN3861" i="2" s="1"/>
  <c r="J3860" i="2"/>
  <c r="AN3860" i="2" s="1"/>
  <c r="J3859" i="2"/>
  <c r="AN3859" i="2" s="1"/>
  <c r="J3858" i="2"/>
  <c r="AN3858" i="2" s="1"/>
  <c r="J3857" i="2"/>
  <c r="AN3857" i="2" s="1"/>
  <c r="J3856" i="2"/>
  <c r="AN3856" i="2" s="1"/>
  <c r="J3855" i="2"/>
  <c r="AN3855" i="2" s="1"/>
  <c r="J3854" i="2"/>
  <c r="AN3854" i="2" s="1"/>
  <c r="J3853" i="2"/>
  <c r="AN3853" i="2" s="1"/>
  <c r="J3852" i="2"/>
  <c r="AN3852" i="2" s="1"/>
  <c r="J3851" i="2"/>
  <c r="AN3851" i="2" s="1"/>
  <c r="J3850" i="2"/>
  <c r="AN3850" i="2" s="1"/>
  <c r="J3849" i="2"/>
  <c r="AN3849" i="2" s="1"/>
  <c r="J3848" i="2"/>
  <c r="AN3848" i="2" s="1"/>
  <c r="J3847" i="2"/>
  <c r="AN3847" i="2" s="1"/>
  <c r="J3846" i="2"/>
  <c r="AN3846" i="2" s="1"/>
  <c r="J3845" i="2"/>
  <c r="AN3845" i="2" s="1"/>
  <c r="J3844" i="2"/>
  <c r="AN3844" i="2" s="1"/>
  <c r="J3843" i="2"/>
  <c r="AN3843" i="2" s="1"/>
  <c r="J3842" i="2"/>
  <c r="AN3842" i="2" s="1"/>
  <c r="J3841" i="2"/>
  <c r="AN3841" i="2" s="1"/>
  <c r="J3840" i="2"/>
  <c r="AN3840" i="2" s="1"/>
  <c r="J3839" i="2"/>
  <c r="AN3839" i="2" s="1"/>
  <c r="J3838" i="2"/>
  <c r="AN3838" i="2" s="1"/>
  <c r="J3837" i="2"/>
  <c r="AN3837" i="2" s="1"/>
  <c r="J3836" i="2"/>
  <c r="AN3836" i="2" s="1"/>
  <c r="J3835" i="2"/>
  <c r="AN3835" i="2" s="1"/>
  <c r="J3834" i="2"/>
  <c r="AN3834" i="2" s="1"/>
  <c r="J3833" i="2"/>
  <c r="AN3833" i="2" s="1"/>
  <c r="J3832" i="2"/>
  <c r="AN3832" i="2" s="1"/>
  <c r="J3831" i="2"/>
  <c r="AN3831" i="2" s="1"/>
  <c r="J3830" i="2"/>
  <c r="AN3830" i="2" s="1"/>
  <c r="J3829" i="2"/>
  <c r="AN3829" i="2" s="1"/>
  <c r="J3828" i="2"/>
  <c r="AN3828" i="2" s="1"/>
  <c r="J3827" i="2"/>
  <c r="AN3827" i="2" s="1"/>
  <c r="J3826" i="2"/>
  <c r="AN3826" i="2" s="1"/>
  <c r="J3825" i="2"/>
  <c r="AN3825" i="2" s="1"/>
  <c r="J3824" i="2"/>
  <c r="AN3824" i="2" s="1"/>
  <c r="J3823" i="2"/>
  <c r="AN3823" i="2" s="1"/>
  <c r="J3822" i="2"/>
  <c r="AN3822" i="2" s="1"/>
  <c r="J3821" i="2"/>
  <c r="AN3821" i="2" s="1"/>
  <c r="J3820" i="2"/>
  <c r="AN3820" i="2" s="1"/>
  <c r="J3819" i="2"/>
  <c r="AN3819" i="2" s="1"/>
  <c r="J3818" i="2"/>
  <c r="AN3818" i="2" s="1"/>
  <c r="J3817" i="2"/>
  <c r="AN3817" i="2" s="1"/>
  <c r="J3816" i="2"/>
  <c r="AN3816" i="2" s="1"/>
  <c r="J3815" i="2"/>
  <c r="AN3815" i="2" s="1"/>
  <c r="J3814" i="2"/>
  <c r="AN3814" i="2" s="1"/>
  <c r="J3813" i="2"/>
  <c r="AN3813" i="2" s="1"/>
  <c r="J3812" i="2"/>
  <c r="AN3812" i="2" s="1"/>
  <c r="J3811" i="2"/>
  <c r="AN3811" i="2" s="1"/>
  <c r="J3810" i="2"/>
  <c r="AN3810" i="2" s="1"/>
  <c r="J3809" i="2"/>
  <c r="AN3809" i="2" s="1"/>
  <c r="J3808" i="2"/>
  <c r="AN3808" i="2" s="1"/>
  <c r="J3807" i="2"/>
  <c r="AN3807" i="2" s="1"/>
  <c r="J3806" i="2"/>
  <c r="AN3806" i="2" s="1"/>
  <c r="J3805" i="2"/>
  <c r="AN3805" i="2" s="1"/>
  <c r="J3804" i="2"/>
  <c r="AN3804" i="2" s="1"/>
  <c r="J3803" i="2"/>
  <c r="AN3803" i="2" s="1"/>
  <c r="J3802" i="2"/>
  <c r="AN3802" i="2" s="1"/>
  <c r="J3801" i="2"/>
  <c r="AN3801" i="2" s="1"/>
  <c r="J3800" i="2"/>
  <c r="AN3800" i="2" s="1"/>
  <c r="J3799" i="2"/>
  <c r="AN3799" i="2" s="1"/>
  <c r="J3798" i="2"/>
  <c r="AN3798" i="2" s="1"/>
  <c r="J3797" i="2"/>
  <c r="AN3797" i="2" s="1"/>
  <c r="J3796" i="2"/>
  <c r="AN3796" i="2" s="1"/>
  <c r="J3795" i="2"/>
  <c r="AN3795" i="2" s="1"/>
  <c r="J3794" i="2"/>
  <c r="AN3794" i="2" s="1"/>
  <c r="J3793" i="2"/>
  <c r="AN3793" i="2" s="1"/>
  <c r="J3792" i="2"/>
  <c r="AN3792" i="2" s="1"/>
  <c r="J3791" i="2"/>
  <c r="AN3791" i="2" s="1"/>
  <c r="J3790" i="2"/>
  <c r="AN3790" i="2" s="1"/>
  <c r="J3789" i="2"/>
  <c r="AN3789" i="2" s="1"/>
  <c r="J3788" i="2"/>
  <c r="AN3788" i="2" s="1"/>
  <c r="J3787" i="2"/>
  <c r="AN3787" i="2" s="1"/>
  <c r="J3786" i="2"/>
  <c r="AN3786" i="2" s="1"/>
  <c r="J3785" i="2"/>
  <c r="AN3785" i="2" s="1"/>
  <c r="J3784" i="2"/>
  <c r="AN3784" i="2" s="1"/>
  <c r="J3783" i="2"/>
  <c r="AN3783" i="2" s="1"/>
  <c r="J3782" i="2"/>
  <c r="AN3782" i="2" s="1"/>
  <c r="J3781" i="2"/>
  <c r="AN3781" i="2" s="1"/>
  <c r="J3780" i="2"/>
  <c r="AN3780" i="2" s="1"/>
  <c r="J3779" i="2"/>
  <c r="AN3779" i="2" s="1"/>
  <c r="J3778" i="2"/>
  <c r="AN3778" i="2" s="1"/>
  <c r="J3777" i="2"/>
  <c r="AN3777" i="2" s="1"/>
  <c r="J3776" i="2"/>
  <c r="AN3776" i="2" s="1"/>
  <c r="J3775" i="2"/>
  <c r="AN3775" i="2" s="1"/>
  <c r="J3774" i="2"/>
  <c r="AN3774" i="2" s="1"/>
  <c r="J3773" i="2"/>
  <c r="AN3773" i="2" s="1"/>
  <c r="J3772" i="2"/>
  <c r="AN3772" i="2" s="1"/>
  <c r="J3771" i="2"/>
  <c r="AN3771" i="2" s="1"/>
  <c r="J3770" i="2"/>
  <c r="AN3770" i="2" s="1"/>
  <c r="J3769" i="2"/>
  <c r="AN3769" i="2" s="1"/>
  <c r="J3768" i="2"/>
  <c r="AN3768" i="2" s="1"/>
  <c r="J3767" i="2"/>
  <c r="AN3767" i="2" s="1"/>
  <c r="J3766" i="2"/>
  <c r="AN3766" i="2" s="1"/>
  <c r="J3765" i="2"/>
  <c r="AN3765" i="2" s="1"/>
  <c r="J3764" i="2"/>
  <c r="AN3764" i="2" s="1"/>
  <c r="J3763" i="2"/>
  <c r="AN3763" i="2" s="1"/>
  <c r="J3762" i="2"/>
  <c r="AN3762" i="2" s="1"/>
  <c r="J3761" i="2"/>
  <c r="AN3761" i="2" s="1"/>
  <c r="J3760" i="2"/>
  <c r="AN3760" i="2" s="1"/>
  <c r="J3759" i="2"/>
  <c r="AN3759" i="2" s="1"/>
  <c r="J3758" i="2"/>
  <c r="AN3758" i="2" s="1"/>
  <c r="J3757" i="2"/>
  <c r="AN3757" i="2" s="1"/>
  <c r="J3756" i="2"/>
  <c r="AN3756" i="2" s="1"/>
  <c r="J3755" i="2"/>
  <c r="AN3755" i="2" s="1"/>
  <c r="J3754" i="2"/>
  <c r="AN3754" i="2" s="1"/>
  <c r="J3753" i="2"/>
  <c r="AN3753" i="2" s="1"/>
  <c r="J3752" i="2"/>
  <c r="AN3752" i="2" s="1"/>
  <c r="J3751" i="2"/>
  <c r="AN3751" i="2" s="1"/>
  <c r="J3750" i="2"/>
  <c r="AN3750" i="2" s="1"/>
  <c r="J3749" i="2"/>
  <c r="AN3749" i="2" s="1"/>
  <c r="J3748" i="2"/>
  <c r="AN3748" i="2" s="1"/>
  <c r="J3747" i="2"/>
  <c r="AN3747" i="2" s="1"/>
  <c r="J3746" i="2"/>
  <c r="AN3746" i="2" s="1"/>
  <c r="J3745" i="2"/>
  <c r="AN3745" i="2" s="1"/>
  <c r="J3744" i="2"/>
  <c r="AN3744" i="2" s="1"/>
  <c r="J3743" i="2"/>
  <c r="AN3743" i="2" s="1"/>
  <c r="J3742" i="2"/>
  <c r="AN3742" i="2" s="1"/>
  <c r="J3741" i="2"/>
  <c r="AN3741" i="2" s="1"/>
  <c r="J3740" i="2"/>
  <c r="AN3740" i="2" s="1"/>
  <c r="J3739" i="2"/>
  <c r="AN3739" i="2" s="1"/>
  <c r="J3738" i="2"/>
  <c r="AN3738" i="2" s="1"/>
  <c r="J3737" i="2"/>
  <c r="AN3737" i="2" s="1"/>
  <c r="J3736" i="2"/>
  <c r="AN3736" i="2" s="1"/>
  <c r="J3735" i="2"/>
  <c r="AN3735" i="2" s="1"/>
  <c r="J3734" i="2"/>
  <c r="AN3734" i="2" s="1"/>
  <c r="J3733" i="2"/>
  <c r="AN3733" i="2" s="1"/>
  <c r="J3732" i="2"/>
  <c r="AN3732" i="2" s="1"/>
  <c r="J3731" i="2"/>
  <c r="AN3731" i="2" s="1"/>
  <c r="J3730" i="2"/>
  <c r="AN3730" i="2" s="1"/>
  <c r="J3729" i="2"/>
  <c r="AN3729" i="2" s="1"/>
  <c r="J3728" i="2"/>
  <c r="AN3728" i="2" s="1"/>
  <c r="J3727" i="2"/>
  <c r="AN3727" i="2" s="1"/>
  <c r="J3726" i="2"/>
  <c r="AN3726" i="2" s="1"/>
  <c r="J3725" i="2"/>
  <c r="AN3725" i="2" s="1"/>
  <c r="J3724" i="2"/>
  <c r="AN3724" i="2" s="1"/>
  <c r="J3723" i="2"/>
  <c r="AN3723" i="2" s="1"/>
  <c r="J3722" i="2"/>
  <c r="AN3722" i="2" s="1"/>
  <c r="J3721" i="2"/>
  <c r="AN3721" i="2" s="1"/>
  <c r="J3720" i="2"/>
  <c r="AN3720" i="2" s="1"/>
  <c r="J3719" i="2"/>
  <c r="AN3719" i="2" s="1"/>
  <c r="J3718" i="2"/>
  <c r="AN3718" i="2" s="1"/>
  <c r="J3717" i="2"/>
  <c r="AN3717" i="2" s="1"/>
  <c r="J3716" i="2"/>
  <c r="AN3716" i="2" s="1"/>
  <c r="J3715" i="2"/>
  <c r="AN3715" i="2" s="1"/>
  <c r="J3714" i="2"/>
  <c r="AN3714" i="2" s="1"/>
  <c r="J3713" i="2"/>
  <c r="AN3713" i="2" s="1"/>
  <c r="J3712" i="2"/>
  <c r="AN3712" i="2" s="1"/>
  <c r="J3711" i="2"/>
  <c r="AN3711" i="2" s="1"/>
  <c r="J3710" i="2"/>
  <c r="AN3710" i="2" s="1"/>
  <c r="J3709" i="2"/>
  <c r="AN3709" i="2" s="1"/>
  <c r="J3708" i="2"/>
  <c r="AN3708" i="2" s="1"/>
  <c r="J3707" i="2"/>
  <c r="AN3707" i="2" s="1"/>
  <c r="J3706" i="2"/>
  <c r="AN3706" i="2" s="1"/>
  <c r="J3705" i="2"/>
  <c r="AN3705" i="2" s="1"/>
  <c r="J3704" i="2"/>
  <c r="AN3704" i="2" s="1"/>
  <c r="J3703" i="2"/>
  <c r="AN3703" i="2" s="1"/>
  <c r="J3702" i="2"/>
  <c r="AN3702" i="2" s="1"/>
  <c r="J3701" i="2"/>
  <c r="AN3701" i="2" s="1"/>
  <c r="J3700" i="2"/>
  <c r="AN3700" i="2" s="1"/>
  <c r="J3699" i="2"/>
  <c r="AN3699" i="2" s="1"/>
  <c r="J3698" i="2"/>
  <c r="AN3698" i="2" s="1"/>
  <c r="J3697" i="2"/>
  <c r="AN3697" i="2" s="1"/>
  <c r="J3696" i="2"/>
  <c r="AN3696" i="2" s="1"/>
  <c r="J3695" i="2"/>
  <c r="AN3695" i="2" s="1"/>
  <c r="J3694" i="2"/>
  <c r="AN3694" i="2" s="1"/>
  <c r="J3693" i="2"/>
  <c r="AN3693" i="2" s="1"/>
  <c r="J3692" i="2"/>
  <c r="AN3692" i="2" s="1"/>
  <c r="J3691" i="2"/>
  <c r="AN3691" i="2" s="1"/>
  <c r="J3690" i="2"/>
  <c r="AN3690" i="2" s="1"/>
  <c r="J3689" i="2"/>
  <c r="AN3689" i="2" s="1"/>
  <c r="J3688" i="2"/>
  <c r="AN3688" i="2" s="1"/>
  <c r="J3687" i="2"/>
  <c r="AN3687" i="2" s="1"/>
  <c r="J3686" i="2"/>
  <c r="AN3686" i="2" s="1"/>
  <c r="J3685" i="2"/>
  <c r="AN3685" i="2" s="1"/>
  <c r="J3684" i="2"/>
  <c r="AN3684" i="2" s="1"/>
  <c r="J3683" i="2"/>
  <c r="AN3683" i="2" s="1"/>
  <c r="J3682" i="2"/>
  <c r="AN3682" i="2" s="1"/>
  <c r="J3681" i="2"/>
  <c r="AN3681" i="2" s="1"/>
  <c r="J3680" i="2"/>
  <c r="AN3680" i="2" s="1"/>
  <c r="J3679" i="2"/>
  <c r="AN3679" i="2" s="1"/>
  <c r="J3678" i="2"/>
  <c r="AN3678" i="2" s="1"/>
  <c r="J3677" i="2"/>
  <c r="AN3677" i="2" s="1"/>
  <c r="J3676" i="2"/>
  <c r="AN3676" i="2" s="1"/>
  <c r="J3675" i="2"/>
  <c r="AN3675" i="2" s="1"/>
  <c r="J3674" i="2"/>
  <c r="AN3674" i="2" s="1"/>
  <c r="J3673" i="2"/>
  <c r="AN3673" i="2" s="1"/>
  <c r="J3672" i="2"/>
  <c r="AN3672" i="2" s="1"/>
  <c r="J3671" i="2"/>
  <c r="AN3671" i="2" s="1"/>
  <c r="J3670" i="2"/>
  <c r="AN3670" i="2" s="1"/>
  <c r="J3669" i="2"/>
  <c r="AN3669" i="2" s="1"/>
  <c r="J3668" i="2"/>
  <c r="AN3668" i="2" s="1"/>
  <c r="J3667" i="2"/>
  <c r="AN3667" i="2" s="1"/>
  <c r="J3666" i="2"/>
  <c r="AN3666" i="2" s="1"/>
  <c r="J3665" i="2"/>
  <c r="AN3665" i="2" s="1"/>
  <c r="J3664" i="2"/>
  <c r="AN3664" i="2" s="1"/>
  <c r="J3663" i="2"/>
  <c r="AN3663" i="2" s="1"/>
  <c r="J3662" i="2"/>
  <c r="AN3662" i="2" s="1"/>
  <c r="J3661" i="2"/>
  <c r="AN3661" i="2" s="1"/>
  <c r="J3660" i="2"/>
  <c r="AN3660" i="2" s="1"/>
  <c r="J3659" i="2"/>
  <c r="AN3659" i="2" s="1"/>
  <c r="J3658" i="2"/>
  <c r="AN3658" i="2" s="1"/>
  <c r="J3657" i="2"/>
  <c r="AN3657" i="2" s="1"/>
  <c r="J3656" i="2"/>
  <c r="AN3656" i="2" s="1"/>
  <c r="J3655" i="2"/>
  <c r="AN3655" i="2" s="1"/>
  <c r="J3654" i="2"/>
  <c r="AN3654" i="2" s="1"/>
  <c r="J3653" i="2"/>
  <c r="AN3653" i="2" s="1"/>
  <c r="J3652" i="2"/>
  <c r="AN3652" i="2" s="1"/>
  <c r="J3651" i="2"/>
  <c r="AN3651" i="2" s="1"/>
  <c r="J3650" i="2"/>
  <c r="AN3650" i="2" s="1"/>
  <c r="J3649" i="2"/>
  <c r="AN3649" i="2" s="1"/>
  <c r="J3648" i="2"/>
  <c r="AN3648" i="2" s="1"/>
  <c r="J3647" i="2"/>
  <c r="AN3647" i="2" s="1"/>
  <c r="J3646" i="2"/>
  <c r="AN3646" i="2" s="1"/>
  <c r="J3645" i="2"/>
  <c r="AN3645" i="2" s="1"/>
  <c r="J3644" i="2"/>
  <c r="AN3644" i="2" s="1"/>
  <c r="J3643" i="2"/>
  <c r="AN3643" i="2" s="1"/>
  <c r="J3642" i="2"/>
  <c r="AN3642" i="2" s="1"/>
  <c r="J3641" i="2"/>
  <c r="AN3641" i="2" s="1"/>
  <c r="J3640" i="2"/>
  <c r="AN3640" i="2" s="1"/>
  <c r="J3639" i="2"/>
  <c r="AN3639" i="2" s="1"/>
  <c r="J3638" i="2"/>
  <c r="AN3638" i="2" s="1"/>
  <c r="J3637" i="2"/>
  <c r="AN3637" i="2" s="1"/>
  <c r="J3636" i="2"/>
  <c r="AN3636" i="2" s="1"/>
  <c r="J3635" i="2"/>
  <c r="AN3635" i="2" s="1"/>
  <c r="J3634" i="2"/>
  <c r="AN3634" i="2" s="1"/>
  <c r="J3633" i="2"/>
  <c r="AN3633" i="2" s="1"/>
  <c r="J3632" i="2"/>
  <c r="AN3632" i="2" s="1"/>
  <c r="J3631" i="2"/>
  <c r="AN3631" i="2" s="1"/>
  <c r="J3630" i="2"/>
  <c r="AN3630" i="2" s="1"/>
  <c r="J3629" i="2"/>
  <c r="AN3629" i="2" s="1"/>
  <c r="J3628" i="2"/>
  <c r="AN3628" i="2" s="1"/>
  <c r="J3627" i="2"/>
  <c r="AN3627" i="2" s="1"/>
  <c r="J3626" i="2"/>
  <c r="AN3626" i="2" s="1"/>
  <c r="J3625" i="2"/>
  <c r="AN3625" i="2" s="1"/>
  <c r="J3624" i="2"/>
  <c r="AN3624" i="2" s="1"/>
  <c r="J3623" i="2"/>
  <c r="AN3623" i="2" s="1"/>
  <c r="J3622" i="2"/>
  <c r="AN3622" i="2" s="1"/>
  <c r="J3621" i="2"/>
  <c r="AN3621" i="2" s="1"/>
  <c r="J3620" i="2"/>
  <c r="AN3620" i="2" s="1"/>
  <c r="J3619" i="2"/>
  <c r="AN3619" i="2" s="1"/>
  <c r="J3618" i="2"/>
  <c r="AN3618" i="2" s="1"/>
  <c r="J3617" i="2"/>
  <c r="AN3617" i="2" s="1"/>
  <c r="J3616" i="2"/>
  <c r="AN3616" i="2" s="1"/>
  <c r="J3615" i="2"/>
  <c r="AN3615" i="2" s="1"/>
  <c r="J3614" i="2"/>
  <c r="AN3614" i="2" s="1"/>
  <c r="J3613" i="2"/>
  <c r="AN3613" i="2" s="1"/>
  <c r="J3612" i="2"/>
  <c r="AN3612" i="2" s="1"/>
  <c r="J3611" i="2"/>
  <c r="AN3611" i="2" s="1"/>
  <c r="J3610" i="2"/>
  <c r="AN3610" i="2" s="1"/>
  <c r="J3609" i="2"/>
  <c r="AN3609" i="2" s="1"/>
  <c r="J3608" i="2"/>
  <c r="AN3608" i="2" s="1"/>
  <c r="J3607" i="2"/>
  <c r="AN3607" i="2" s="1"/>
  <c r="J3606" i="2"/>
  <c r="AN3606" i="2" s="1"/>
  <c r="J3605" i="2"/>
  <c r="AN3605" i="2" s="1"/>
  <c r="J3604" i="2"/>
  <c r="AN3604" i="2" s="1"/>
  <c r="J3603" i="2"/>
  <c r="AN3603" i="2" s="1"/>
  <c r="J3602" i="2"/>
  <c r="AN3602" i="2" s="1"/>
  <c r="J3601" i="2"/>
  <c r="AN3601" i="2" s="1"/>
  <c r="J3600" i="2"/>
  <c r="AN3600" i="2" s="1"/>
  <c r="J3599" i="2"/>
  <c r="AN3599" i="2" s="1"/>
  <c r="J3598" i="2"/>
  <c r="AN3598" i="2" s="1"/>
  <c r="J3597" i="2"/>
  <c r="AN3597" i="2" s="1"/>
  <c r="J3596" i="2"/>
  <c r="AN3596" i="2" s="1"/>
  <c r="J3595" i="2"/>
  <c r="AN3595" i="2" s="1"/>
  <c r="J3594" i="2"/>
  <c r="AN3594" i="2" s="1"/>
  <c r="J3593" i="2"/>
  <c r="AN3593" i="2" s="1"/>
  <c r="J3592" i="2"/>
  <c r="AN3592" i="2" s="1"/>
  <c r="J3591" i="2"/>
  <c r="AN3591" i="2" s="1"/>
  <c r="J3590" i="2"/>
  <c r="AN3590" i="2" s="1"/>
  <c r="J3589" i="2"/>
  <c r="AN3589" i="2" s="1"/>
  <c r="J3588" i="2"/>
  <c r="AN3588" i="2" s="1"/>
  <c r="J3587" i="2"/>
  <c r="AN3587" i="2" s="1"/>
  <c r="J3586" i="2"/>
  <c r="AN3586" i="2" s="1"/>
  <c r="J3585" i="2"/>
  <c r="AN3585" i="2" s="1"/>
  <c r="J3584" i="2"/>
  <c r="AN3584" i="2" s="1"/>
  <c r="J3583" i="2"/>
  <c r="AN3583" i="2" s="1"/>
  <c r="J3582" i="2"/>
  <c r="AN3582" i="2" s="1"/>
  <c r="J3581" i="2"/>
  <c r="AN3581" i="2" s="1"/>
  <c r="J3580" i="2"/>
  <c r="AN3580" i="2" s="1"/>
  <c r="J3579" i="2"/>
  <c r="AN3579" i="2" s="1"/>
  <c r="J3578" i="2"/>
  <c r="AN3578" i="2" s="1"/>
  <c r="J3577" i="2"/>
  <c r="AN3577" i="2" s="1"/>
  <c r="J3576" i="2"/>
  <c r="AN3576" i="2" s="1"/>
  <c r="J3575" i="2"/>
  <c r="AN3575" i="2" s="1"/>
  <c r="J3574" i="2"/>
  <c r="AN3574" i="2" s="1"/>
  <c r="J3573" i="2"/>
  <c r="AN3573" i="2" s="1"/>
  <c r="J3572" i="2"/>
  <c r="AN3572" i="2" s="1"/>
  <c r="J3571" i="2"/>
  <c r="AN3571" i="2" s="1"/>
  <c r="J3570" i="2"/>
  <c r="AN3570" i="2" s="1"/>
  <c r="J3569" i="2"/>
  <c r="AN3569" i="2" s="1"/>
  <c r="J3568" i="2"/>
  <c r="AN3568" i="2" s="1"/>
  <c r="J3567" i="2"/>
  <c r="AN3567" i="2" s="1"/>
  <c r="J3566" i="2"/>
  <c r="AN3566" i="2" s="1"/>
  <c r="J3565" i="2"/>
  <c r="AN3565" i="2" s="1"/>
  <c r="J3564" i="2"/>
  <c r="AN3564" i="2" s="1"/>
  <c r="J3563" i="2"/>
  <c r="AN3563" i="2" s="1"/>
  <c r="J3562" i="2"/>
  <c r="AN3562" i="2" s="1"/>
  <c r="J3561" i="2"/>
  <c r="AN3561" i="2" s="1"/>
  <c r="J3560" i="2"/>
  <c r="AN3560" i="2" s="1"/>
  <c r="J3559" i="2"/>
  <c r="AN3559" i="2" s="1"/>
  <c r="J3558" i="2"/>
  <c r="AN3558" i="2" s="1"/>
  <c r="J3557" i="2"/>
  <c r="AN3557" i="2" s="1"/>
  <c r="J3556" i="2"/>
  <c r="AN3556" i="2" s="1"/>
  <c r="J3555" i="2"/>
  <c r="AN3555" i="2" s="1"/>
  <c r="J3554" i="2"/>
  <c r="AN3554" i="2" s="1"/>
  <c r="J3553" i="2"/>
  <c r="AN3553" i="2" s="1"/>
  <c r="J3552" i="2"/>
  <c r="AN3552" i="2" s="1"/>
  <c r="J3551" i="2"/>
  <c r="AN3551" i="2" s="1"/>
  <c r="J3550" i="2"/>
  <c r="AN3550" i="2" s="1"/>
  <c r="J3549" i="2"/>
  <c r="AN3549" i="2" s="1"/>
  <c r="J3548" i="2"/>
  <c r="AN3548" i="2" s="1"/>
  <c r="J3547" i="2"/>
  <c r="AN3547" i="2" s="1"/>
  <c r="J3546" i="2"/>
  <c r="AN3546" i="2" s="1"/>
  <c r="J3545" i="2"/>
  <c r="AN3545" i="2" s="1"/>
  <c r="J3544" i="2"/>
  <c r="AN3544" i="2" s="1"/>
  <c r="J3543" i="2"/>
  <c r="AN3543" i="2" s="1"/>
  <c r="J3542" i="2"/>
  <c r="AN3542" i="2" s="1"/>
  <c r="J3541" i="2"/>
  <c r="AN3541" i="2" s="1"/>
  <c r="J3540" i="2"/>
  <c r="AN3540" i="2" s="1"/>
  <c r="J3539" i="2"/>
  <c r="AN3539" i="2" s="1"/>
  <c r="J3538" i="2"/>
  <c r="AN3538" i="2" s="1"/>
  <c r="J3537" i="2"/>
  <c r="AN3537" i="2" s="1"/>
  <c r="J3536" i="2"/>
  <c r="AN3536" i="2" s="1"/>
  <c r="J3535" i="2"/>
  <c r="AN3535" i="2" s="1"/>
  <c r="J3534" i="2"/>
  <c r="AN3534" i="2" s="1"/>
  <c r="J3533" i="2"/>
  <c r="AN3533" i="2" s="1"/>
  <c r="J3532" i="2"/>
  <c r="AN3532" i="2" s="1"/>
  <c r="J3531" i="2"/>
  <c r="AN3531" i="2" s="1"/>
  <c r="J3530" i="2"/>
  <c r="AN3530" i="2" s="1"/>
  <c r="J3529" i="2"/>
  <c r="AN3529" i="2" s="1"/>
  <c r="J3528" i="2"/>
  <c r="AN3528" i="2" s="1"/>
  <c r="J3527" i="2"/>
  <c r="AN3527" i="2" s="1"/>
  <c r="J3526" i="2"/>
  <c r="AN3526" i="2" s="1"/>
  <c r="J3525" i="2"/>
  <c r="AN3525" i="2" s="1"/>
  <c r="J3524" i="2"/>
  <c r="AN3524" i="2" s="1"/>
  <c r="J3523" i="2"/>
  <c r="AN3523" i="2" s="1"/>
  <c r="J3522" i="2"/>
  <c r="AN3522" i="2" s="1"/>
  <c r="J3521" i="2"/>
  <c r="AN3521" i="2" s="1"/>
  <c r="J3520" i="2"/>
  <c r="AN3520" i="2" s="1"/>
  <c r="J3519" i="2"/>
  <c r="AN3519" i="2" s="1"/>
  <c r="J3518" i="2"/>
  <c r="AN3518" i="2" s="1"/>
  <c r="J3517" i="2"/>
  <c r="AN3517" i="2" s="1"/>
  <c r="J3516" i="2"/>
  <c r="AN3516" i="2" s="1"/>
  <c r="J3515" i="2"/>
  <c r="AN3515" i="2" s="1"/>
  <c r="J3514" i="2"/>
  <c r="AN3514" i="2" s="1"/>
  <c r="J3513" i="2"/>
  <c r="AN3513" i="2" s="1"/>
  <c r="J3512" i="2"/>
  <c r="AN3512" i="2" s="1"/>
  <c r="J3511" i="2"/>
  <c r="AN3511" i="2" s="1"/>
  <c r="J3510" i="2"/>
  <c r="AN3510" i="2" s="1"/>
  <c r="J3509" i="2"/>
  <c r="AN3509" i="2" s="1"/>
  <c r="J3508" i="2"/>
  <c r="AN3508" i="2" s="1"/>
  <c r="J3507" i="2"/>
  <c r="AN3507" i="2" s="1"/>
  <c r="J3506" i="2"/>
  <c r="AN3506" i="2" s="1"/>
  <c r="J3505" i="2"/>
  <c r="AN3505" i="2" s="1"/>
  <c r="J3504" i="2"/>
  <c r="AN3504" i="2" s="1"/>
  <c r="J3503" i="2"/>
  <c r="AN3503" i="2" s="1"/>
  <c r="J3502" i="2"/>
  <c r="AN3502" i="2" s="1"/>
  <c r="J3501" i="2"/>
  <c r="AN3501" i="2" s="1"/>
  <c r="J3500" i="2"/>
  <c r="AN3500" i="2" s="1"/>
  <c r="J3499" i="2"/>
  <c r="AN3499" i="2" s="1"/>
  <c r="J3498" i="2"/>
  <c r="AN3498" i="2" s="1"/>
  <c r="J3497" i="2"/>
  <c r="AN3497" i="2" s="1"/>
  <c r="J3496" i="2"/>
  <c r="AN3496" i="2" s="1"/>
  <c r="J3495" i="2"/>
  <c r="AN3495" i="2" s="1"/>
  <c r="J3494" i="2"/>
  <c r="AN3494" i="2" s="1"/>
  <c r="J3493" i="2"/>
  <c r="AN3493" i="2" s="1"/>
  <c r="J3492" i="2"/>
  <c r="AN3492" i="2" s="1"/>
  <c r="J3491" i="2"/>
  <c r="AN3491" i="2" s="1"/>
  <c r="J3490" i="2"/>
  <c r="AN3490" i="2" s="1"/>
  <c r="J3489" i="2"/>
  <c r="AN3489" i="2" s="1"/>
  <c r="J3488" i="2"/>
  <c r="AN3488" i="2" s="1"/>
  <c r="J3487" i="2"/>
  <c r="AN3487" i="2" s="1"/>
  <c r="J3486" i="2"/>
  <c r="AN3486" i="2" s="1"/>
  <c r="J3485" i="2"/>
  <c r="AN3485" i="2" s="1"/>
  <c r="J3484" i="2"/>
  <c r="AN3484" i="2" s="1"/>
  <c r="J3483" i="2"/>
  <c r="AN3483" i="2" s="1"/>
  <c r="J3482" i="2"/>
  <c r="AN3482" i="2" s="1"/>
  <c r="J3481" i="2"/>
  <c r="AN3481" i="2" s="1"/>
  <c r="J3480" i="2"/>
  <c r="AN3480" i="2" s="1"/>
  <c r="J3479" i="2"/>
  <c r="AN3479" i="2" s="1"/>
  <c r="J3478" i="2"/>
  <c r="AN3478" i="2" s="1"/>
  <c r="J3477" i="2"/>
  <c r="AN3477" i="2" s="1"/>
  <c r="J3476" i="2"/>
  <c r="AN3476" i="2" s="1"/>
  <c r="J3475" i="2"/>
  <c r="AN3475" i="2" s="1"/>
  <c r="J3474" i="2"/>
  <c r="AN3474" i="2" s="1"/>
  <c r="J3473" i="2"/>
  <c r="AN3473" i="2" s="1"/>
  <c r="J3472" i="2"/>
  <c r="AN3472" i="2" s="1"/>
  <c r="J3471" i="2"/>
  <c r="AN3471" i="2" s="1"/>
  <c r="J3470" i="2"/>
  <c r="AN3470" i="2" s="1"/>
  <c r="J3469" i="2"/>
  <c r="AN3469" i="2" s="1"/>
  <c r="J3468" i="2"/>
  <c r="AN3468" i="2" s="1"/>
  <c r="J3467" i="2"/>
  <c r="AN3467" i="2" s="1"/>
  <c r="J3466" i="2"/>
  <c r="AN3466" i="2" s="1"/>
  <c r="J3465" i="2"/>
  <c r="AN3465" i="2" s="1"/>
  <c r="J3464" i="2"/>
  <c r="AN3464" i="2" s="1"/>
  <c r="J3463" i="2"/>
  <c r="AN3463" i="2" s="1"/>
  <c r="J3462" i="2"/>
  <c r="AN3462" i="2" s="1"/>
  <c r="J3461" i="2"/>
  <c r="AN3461" i="2" s="1"/>
  <c r="J3460" i="2"/>
  <c r="AN3460" i="2" s="1"/>
  <c r="J3459" i="2"/>
  <c r="AN3459" i="2" s="1"/>
  <c r="J3458" i="2"/>
  <c r="AN3458" i="2" s="1"/>
  <c r="J3457" i="2"/>
  <c r="AN3457" i="2" s="1"/>
  <c r="J3456" i="2"/>
  <c r="AN3456" i="2" s="1"/>
  <c r="J3455" i="2"/>
  <c r="AN3455" i="2" s="1"/>
  <c r="J3454" i="2"/>
  <c r="AN3454" i="2" s="1"/>
  <c r="J3453" i="2"/>
  <c r="AN3453" i="2" s="1"/>
  <c r="J3452" i="2"/>
  <c r="AN3452" i="2" s="1"/>
  <c r="J3451" i="2"/>
  <c r="AN3451" i="2" s="1"/>
  <c r="J3450" i="2"/>
  <c r="AN3450" i="2" s="1"/>
  <c r="J3449" i="2"/>
  <c r="AN3449" i="2" s="1"/>
  <c r="J3448" i="2"/>
  <c r="AN3448" i="2" s="1"/>
  <c r="J3447" i="2"/>
  <c r="AN3447" i="2" s="1"/>
  <c r="J3446" i="2"/>
  <c r="AN3446" i="2" s="1"/>
  <c r="J3445" i="2"/>
  <c r="AN3445" i="2" s="1"/>
  <c r="J3444" i="2"/>
  <c r="AN3444" i="2" s="1"/>
  <c r="J3443" i="2"/>
  <c r="AN3443" i="2" s="1"/>
  <c r="J3442" i="2"/>
  <c r="AN3442" i="2" s="1"/>
  <c r="J3441" i="2"/>
  <c r="AN3441" i="2" s="1"/>
  <c r="J3440" i="2"/>
  <c r="AN3440" i="2" s="1"/>
  <c r="J3439" i="2"/>
  <c r="AN3439" i="2" s="1"/>
  <c r="J3438" i="2"/>
  <c r="AN3438" i="2" s="1"/>
  <c r="J3437" i="2"/>
  <c r="AN3437" i="2" s="1"/>
  <c r="J3436" i="2"/>
  <c r="AN3436" i="2" s="1"/>
  <c r="J3435" i="2"/>
  <c r="AN3435" i="2" s="1"/>
  <c r="J3434" i="2"/>
  <c r="AN3434" i="2" s="1"/>
  <c r="J3433" i="2"/>
  <c r="AN3433" i="2" s="1"/>
  <c r="J3432" i="2"/>
  <c r="AN3432" i="2" s="1"/>
  <c r="J3431" i="2"/>
  <c r="AN3431" i="2" s="1"/>
  <c r="J3430" i="2"/>
  <c r="AN3430" i="2" s="1"/>
  <c r="J3429" i="2"/>
  <c r="AN3429" i="2" s="1"/>
  <c r="J3428" i="2"/>
  <c r="AN3428" i="2" s="1"/>
  <c r="J3427" i="2"/>
  <c r="AN3427" i="2" s="1"/>
  <c r="J3426" i="2"/>
  <c r="AN3426" i="2" s="1"/>
  <c r="J3425" i="2"/>
  <c r="AN3425" i="2" s="1"/>
  <c r="J3424" i="2"/>
  <c r="AN3424" i="2" s="1"/>
  <c r="J3423" i="2"/>
  <c r="AN3423" i="2" s="1"/>
  <c r="J3422" i="2"/>
  <c r="AN3422" i="2" s="1"/>
  <c r="J3421" i="2"/>
  <c r="AN3421" i="2" s="1"/>
  <c r="J3420" i="2"/>
  <c r="AN3420" i="2" s="1"/>
  <c r="J3419" i="2"/>
  <c r="AN3419" i="2" s="1"/>
  <c r="J3418" i="2"/>
  <c r="AN3418" i="2" s="1"/>
  <c r="J3417" i="2"/>
  <c r="AN3417" i="2" s="1"/>
  <c r="J3416" i="2"/>
  <c r="AN3416" i="2" s="1"/>
  <c r="J3415" i="2"/>
  <c r="AN3415" i="2" s="1"/>
  <c r="J3414" i="2"/>
  <c r="AN3414" i="2" s="1"/>
  <c r="J3413" i="2"/>
  <c r="AN3413" i="2" s="1"/>
  <c r="J3412" i="2"/>
  <c r="AN3412" i="2" s="1"/>
  <c r="J3411" i="2"/>
  <c r="AN3411" i="2" s="1"/>
  <c r="J3410" i="2"/>
  <c r="AN3410" i="2" s="1"/>
  <c r="J3409" i="2"/>
  <c r="AN3409" i="2" s="1"/>
  <c r="J3408" i="2"/>
  <c r="AN3408" i="2" s="1"/>
  <c r="J3407" i="2"/>
  <c r="AN3407" i="2" s="1"/>
  <c r="J3406" i="2"/>
  <c r="AN3406" i="2" s="1"/>
  <c r="J3405" i="2"/>
  <c r="AN3405" i="2" s="1"/>
  <c r="J3404" i="2"/>
  <c r="AN3404" i="2" s="1"/>
  <c r="J3403" i="2"/>
  <c r="AN3403" i="2" s="1"/>
  <c r="J3402" i="2"/>
  <c r="AN3402" i="2" s="1"/>
  <c r="J3401" i="2"/>
  <c r="AN3401" i="2" s="1"/>
  <c r="J3400" i="2"/>
  <c r="AN3400" i="2" s="1"/>
  <c r="J3399" i="2"/>
  <c r="AN3399" i="2" s="1"/>
  <c r="J3398" i="2"/>
  <c r="AN3398" i="2" s="1"/>
  <c r="J3397" i="2"/>
  <c r="AN3397" i="2" s="1"/>
  <c r="J3396" i="2"/>
  <c r="AN3396" i="2" s="1"/>
  <c r="J3395" i="2"/>
  <c r="AN3395" i="2" s="1"/>
  <c r="J3394" i="2"/>
  <c r="AN3394" i="2" s="1"/>
  <c r="J3393" i="2"/>
  <c r="AN3393" i="2" s="1"/>
  <c r="J3392" i="2"/>
  <c r="AN3392" i="2" s="1"/>
  <c r="J3391" i="2"/>
  <c r="AN3391" i="2" s="1"/>
  <c r="J3390" i="2"/>
  <c r="AN3390" i="2" s="1"/>
  <c r="J3389" i="2"/>
  <c r="AN3389" i="2" s="1"/>
  <c r="J3388" i="2"/>
  <c r="AN3388" i="2" s="1"/>
  <c r="J3387" i="2"/>
  <c r="AN3387" i="2" s="1"/>
  <c r="J3386" i="2"/>
  <c r="AN3386" i="2" s="1"/>
  <c r="J3385" i="2"/>
  <c r="AN3385" i="2" s="1"/>
  <c r="J3384" i="2"/>
  <c r="AN3384" i="2" s="1"/>
  <c r="J3383" i="2"/>
  <c r="AN3383" i="2" s="1"/>
  <c r="J3382" i="2"/>
  <c r="AN3382" i="2" s="1"/>
  <c r="J3381" i="2"/>
  <c r="AN3381" i="2" s="1"/>
  <c r="J3380" i="2"/>
  <c r="AN3380" i="2" s="1"/>
  <c r="J3379" i="2"/>
  <c r="AN3379" i="2" s="1"/>
  <c r="J3378" i="2"/>
  <c r="AN3378" i="2" s="1"/>
  <c r="J3377" i="2"/>
  <c r="AN3377" i="2" s="1"/>
  <c r="J3376" i="2"/>
  <c r="AN3376" i="2" s="1"/>
  <c r="J3375" i="2"/>
  <c r="AN3375" i="2" s="1"/>
  <c r="J3374" i="2"/>
  <c r="AN3374" i="2" s="1"/>
  <c r="J3373" i="2"/>
  <c r="AN3373" i="2" s="1"/>
  <c r="J3372" i="2"/>
  <c r="AN3372" i="2" s="1"/>
  <c r="J3371" i="2"/>
  <c r="AN3371" i="2" s="1"/>
  <c r="J3370" i="2"/>
  <c r="AN3370" i="2" s="1"/>
  <c r="J3369" i="2"/>
  <c r="AN3369" i="2" s="1"/>
  <c r="J3368" i="2"/>
  <c r="AN3368" i="2" s="1"/>
  <c r="J3367" i="2"/>
  <c r="AN3367" i="2" s="1"/>
  <c r="J3366" i="2"/>
  <c r="AN3366" i="2" s="1"/>
  <c r="J3365" i="2"/>
  <c r="AN3365" i="2" s="1"/>
  <c r="J3364" i="2"/>
  <c r="AN3364" i="2" s="1"/>
  <c r="J3363" i="2"/>
  <c r="AN3363" i="2" s="1"/>
  <c r="J3362" i="2"/>
  <c r="AN3362" i="2" s="1"/>
  <c r="J3361" i="2"/>
  <c r="AN3361" i="2" s="1"/>
  <c r="J3360" i="2"/>
  <c r="AN3360" i="2" s="1"/>
  <c r="J3359" i="2"/>
  <c r="AN3359" i="2" s="1"/>
  <c r="J3358" i="2"/>
  <c r="AN3358" i="2" s="1"/>
  <c r="J3357" i="2"/>
  <c r="AN3357" i="2" s="1"/>
  <c r="J3356" i="2"/>
  <c r="AN3356" i="2" s="1"/>
  <c r="J3355" i="2"/>
  <c r="AN3355" i="2" s="1"/>
  <c r="J3354" i="2"/>
  <c r="AN3354" i="2" s="1"/>
  <c r="J3353" i="2"/>
  <c r="AN3353" i="2" s="1"/>
  <c r="J3352" i="2"/>
  <c r="AN3352" i="2" s="1"/>
  <c r="J3351" i="2"/>
  <c r="AN3351" i="2" s="1"/>
  <c r="J3350" i="2"/>
  <c r="AN3350" i="2" s="1"/>
  <c r="J3349" i="2"/>
  <c r="AN3349" i="2" s="1"/>
  <c r="J3348" i="2"/>
  <c r="AN3348" i="2" s="1"/>
  <c r="J3347" i="2"/>
  <c r="AN3347" i="2" s="1"/>
  <c r="J3346" i="2"/>
  <c r="AN3346" i="2" s="1"/>
  <c r="J3345" i="2"/>
  <c r="AN3345" i="2" s="1"/>
  <c r="J3344" i="2"/>
  <c r="AN3344" i="2" s="1"/>
  <c r="J3343" i="2"/>
  <c r="AN3343" i="2" s="1"/>
  <c r="J3342" i="2"/>
  <c r="AN3342" i="2" s="1"/>
  <c r="J3341" i="2"/>
  <c r="AN3341" i="2" s="1"/>
  <c r="J3340" i="2"/>
  <c r="AN3340" i="2" s="1"/>
  <c r="J3339" i="2"/>
  <c r="AN3339" i="2" s="1"/>
  <c r="J3338" i="2"/>
  <c r="AN3338" i="2" s="1"/>
  <c r="J3337" i="2"/>
  <c r="AN3337" i="2" s="1"/>
  <c r="J3336" i="2"/>
  <c r="AN3336" i="2" s="1"/>
  <c r="J3335" i="2"/>
  <c r="AN3335" i="2" s="1"/>
  <c r="J3334" i="2"/>
  <c r="AN3334" i="2" s="1"/>
  <c r="J3333" i="2"/>
  <c r="AN3333" i="2" s="1"/>
  <c r="J3332" i="2"/>
  <c r="AN3332" i="2" s="1"/>
  <c r="J3331" i="2"/>
  <c r="AN3331" i="2" s="1"/>
  <c r="J3330" i="2"/>
  <c r="AN3330" i="2" s="1"/>
  <c r="J3329" i="2"/>
  <c r="AN3329" i="2" s="1"/>
  <c r="J3328" i="2"/>
  <c r="AN3328" i="2" s="1"/>
  <c r="J3327" i="2"/>
  <c r="AN3327" i="2" s="1"/>
  <c r="J3326" i="2"/>
  <c r="AN3326" i="2" s="1"/>
  <c r="J3325" i="2"/>
  <c r="AN3325" i="2" s="1"/>
  <c r="J3324" i="2"/>
  <c r="AN3324" i="2" s="1"/>
  <c r="J3323" i="2"/>
  <c r="AN3323" i="2" s="1"/>
  <c r="J3322" i="2"/>
  <c r="AN3322" i="2" s="1"/>
  <c r="J3321" i="2"/>
  <c r="AN3321" i="2" s="1"/>
  <c r="J3320" i="2"/>
  <c r="AN3320" i="2" s="1"/>
  <c r="J3319" i="2"/>
  <c r="AN3319" i="2" s="1"/>
  <c r="J3318" i="2"/>
  <c r="AN3318" i="2" s="1"/>
  <c r="J3317" i="2"/>
  <c r="AN3317" i="2" s="1"/>
  <c r="J3316" i="2"/>
  <c r="AN3316" i="2" s="1"/>
  <c r="J3315" i="2"/>
  <c r="AN3315" i="2" s="1"/>
  <c r="J3314" i="2"/>
  <c r="AN3314" i="2" s="1"/>
  <c r="J3313" i="2"/>
  <c r="AN3313" i="2" s="1"/>
  <c r="J3312" i="2"/>
  <c r="AN3312" i="2" s="1"/>
  <c r="J3311" i="2"/>
  <c r="AN3311" i="2" s="1"/>
  <c r="J3310" i="2"/>
  <c r="AN3310" i="2" s="1"/>
  <c r="J3309" i="2"/>
  <c r="AN3309" i="2" s="1"/>
  <c r="J3308" i="2"/>
  <c r="AN3308" i="2" s="1"/>
  <c r="J3307" i="2"/>
  <c r="AN3307" i="2" s="1"/>
  <c r="J3306" i="2"/>
  <c r="AN3306" i="2" s="1"/>
  <c r="J3305" i="2"/>
  <c r="AN3305" i="2" s="1"/>
  <c r="J3304" i="2"/>
  <c r="AN3304" i="2" s="1"/>
  <c r="J3303" i="2"/>
  <c r="AN3303" i="2" s="1"/>
  <c r="J3302" i="2"/>
  <c r="AN3302" i="2" s="1"/>
  <c r="J3301" i="2"/>
  <c r="AN3301" i="2" s="1"/>
  <c r="J3300" i="2"/>
  <c r="AN3300" i="2" s="1"/>
  <c r="J3299" i="2"/>
  <c r="AN3299" i="2" s="1"/>
  <c r="J3298" i="2"/>
  <c r="AN3298" i="2" s="1"/>
  <c r="J3297" i="2"/>
  <c r="AN3297" i="2" s="1"/>
  <c r="J3296" i="2"/>
  <c r="AN3296" i="2" s="1"/>
  <c r="J3295" i="2"/>
  <c r="AN3295" i="2" s="1"/>
  <c r="J3294" i="2"/>
  <c r="AN3294" i="2" s="1"/>
  <c r="J3293" i="2"/>
  <c r="AN3293" i="2" s="1"/>
  <c r="J3292" i="2"/>
  <c r="AN3292" i="2" s="1"/>
  <c r="J3291" i="2"/>
  <c r="AN3291" i="2" s="1"/>
  <c r="J3290" i="2"/>
  <c r="AN3290" i="2" s="1"/>
  <c r="J3289" i="2"/>
  <c r="AN3289" i="2" s="1"/>
  <c r="J3288" i="2"/>
  <c r="AN3288" i="2" s="1"/>
  <c r="J3287" i="2"/>
  <c r="AN3287" i="2" s="1"/>
  <c r="J3286" i="2"/>
  <c r="AN3286" i="2" s="1"/>
  <c r="J3285" i="2"/>
  <c r="AN3285" i="2" s="1"/>
  <c r="J3284" i="2"/>
  <c r="AN3284" i="2" s="1"/>
  <c r="J3283" i="2"/>
  <c r="AN3283" i="2" s="1"/>
  <c r="J3282" i="2"/>
  <c r="AN3282" i="2" s="1"/>
  <c r="J3281" i="2"/>
  <c r="AN3281" i="2" s="1"/>
  <c r="J3280" i="2"/>
  <c r="AN3280" i="2" s="1"/>
  <c r="J3279" i="2"/>
  <c r="AN3279" i="2" s="1"/>
  <c r="J3278" i="2"/>
  <c r="AN3278" i="2" s="1"/>
  <c r="J3277" i="2"/>
  <c r="AN3277" i="2" s="1"/>
  <c r="J3276" i="2"/>
  <c r="AN3276" i="2" s="1"/>
  <c r="J3275" i="2"/>
  <c r="AN3275" i="2" s="1"/>
  <c r="J3274" i="2"/>
  <c r="AN3274" i="2" s="1"/>
  <c r="J3273" i="2"/>
  <c r="AN3273" i="2" s="1"/>
  <c r="J3272" i="2"/>
  <c r="AN3272" i="2" s="1"/>
  <c r="J3271" i="2"/>
  <c r="AN3271" i="2" s="1"/>
  <c r="J3270" i="2"/>
  <c r="AN3270" i="2" s="1"/>
  <c r="J3269" i="2"/>
  <c r="AN3269" i="2" s="1"/>
  <c r="J3268" i="2"/>
  <c r="AN3268" i="2" s="1"/>
  <c r="J3267" i="2"/>
  <c r="AN3267" i="2" s="1"/>
  <c r="J3266" i="2"/>
  <c r="AN3266" i="2" s="1"/>
  <c r="J3265" i="2"/>
  <c r="AN3265" i="2" s="1"/>
  <c r="J3264" i="2"/>
  <c r="AN3264" i="2" s="1"/>
  <c r="J3263" i="2"/>
  <c r="AN3263" i="2" s="1"/>
  <c r="J3262" i="2"/>
  <c r="AN3262" i="2" s="1"/>
  <c r="J3261" i="2"/>
  <c r="AN3261" i="2" s="1"/>
  <c r="J3260" i="2"/>
  <c r="AN3260" i="2" s="1"/>
  <c r="J3259" i="2"/>
  <c r="AN3259" i="2" s="1"/>
  <c r="J3258" i="2"/>
  <c r="AN3258" i="2" s="1"/>
  <c r="J3257" i="2"/>
  <c r="AN3257" i="2" s="1"/>
  <c r="J3256" i="2"/>
  <c r="AN3256" i="2" s="1"/>
  <c r="J3255" i="2"/>
  <c r="AN3255" i="2" s="1"/>
  <c r="J3254" i="2"/>
  <c r="AN3254" i="2" s="1"/>
  <c r="J3253" i="2"/>
  <c r="AN3253" i="2" s="1"/>
  <c r="J3252" i="2"/>
  <c r="AN3252" i="2" s="1"/>
  <c r="J3251" i="2"/>
  <c r="AN3251" i="2" s="1"/>
  <c r="J3250" i="2"/>
  <c r="AN3250" i="2" s="1"/>
  <c r="J3249" i="2"/>
  <c r="AN3249" i="2" s="1"/>
  <c r="J3248" i="2"/>
  <c r="AN3248" i="2" s="1"/>
  <c r="J3247" i="2"/>
  <c r="AN3247" i="2" s="1"/>
  <c r="J3246" i="2"/>
  <c r="AN3246" i="2" s="1"/>
  <c r="J3245" i="2"/>
  <c r="AN3245" i="2" s="1"/>
  <c r="J3244" i="2"/>
  <c r="AN3244" i="2" s="1"/>
  <c r="J3243" i="2"/>
  <c r="AN3243" i="2" s="1"/>
  <c r="J3242" i="2"/>
  <c r="AN3242" i="2" s="1"/>
  <c r="J3241" i="2"/>
  <c r="AN3241" i="2" s="1"/>
  <c r="J3240" i="2"/>
  <c r="AN3240" i="2" s="1"/>
  <c r="J3239" i="2"/>
  <c r="AN3239" i="2" s="1"/>
  <c r="J3238" i="2"/>
  <c r="AN3238" i="2" s="1"/>
  <c r="J3237" i="2"/>
  <c r="AN3237" i="2" s="1"/>
  <c r="J3236" i="2"/>
  <c r="AN3236" i="2" s="1"/>
  <c r="J3235" i="2"/>
  <c r="AN3235" i="2" s="1"/>
  <c r="J3234" i="2"/>
  <c r="AN3234" i="2" s="1"/>
  <c r="J3233" i="2"/>
  <c r="AN3233" i="2" s="1"/>
  <c r="J3232" i="2"/>
  <c r="AN3232" i="2" s="1"/>
  <c r="J3231" i="2"/>
  <c r="AN3231" i="2" s="1"/>
  <c r="J3230" i="2"/>
  <c r="AN3230" i="2" s="1"/>
  <c r="J3229" i="2"/>
  <c r="AN3229" i="2" s="1"/>
  <c r="J3228" i="2"/>
  <c r="AN3228" i="2" s="1"/>
  <c r="J3227" i="2"/>
  <c r="AN3227" i="2" s="1"/>
  <c r="J3226" i="2"/>
  <c r="AN3226" i="2" s="1"/>
  <c r="J3225" i="2"/>
  <c r="AN3225" i="2" s="1"/>
  <c r="J3224" i="2"/>
  <c r="AN3224" i="2" s="1"/>
  <c r="J3223" i="2"/>
  <c r="AN3223" i="2" s="1"/>
  <c r="J3222" i="2"/>
  <c r="AN3222" i="2" s="1"/>
  <c r="J3221" i="2"/>
  <c r="AN3221" i="2" s="1"/>
  <c r="J3220" i="2"/>
  <c r="AN3220" i="2" s="1"/>
  <c r="J3219" i="2"/>
  <c r="AN3219" i="2" s="1"/>
  <c r="J3218" i="2"/>
  <c r="AN3218" i="2" s="1"/>
  <c r="J3217" i="2"/>
  <c r="AN3217" i="2" s="1"/>
  <c r="J3216" i="2"/>
  <c r="AN3216" i="2" s="1"/>
  <c r="J3215" i="2"/>
  <c r="AN3215" i="2" s="1"/>
  <c r="J3214" i="2"/>
  <c r="AN3214" i="2" s="1"/>
  <c r="J3213" i="2"/>
  <c r="AN3213" i="2" s="1"/>
  <c r="J3212" i="2"/>
  <c r="AN3212" i="2" s="1"/>
  <c r="J3211" i="2"/>
  <c r="AN3211" i="2" s="1"/>
  <c r="J3210" i="2"/>
  <c r="AN3210" i="2" s="1"/>
  <c r="J3209" i="2"/>
  <c r="AN3209" i="2" s="1"/>
  <c r="J3208" i="2"/>
  <c r="AN3208" i="2" s="1"/>
  <c r="J3207" i="2"/>
  <c r="AN3207" i="2" s="1"/>
  <c r="J3206" i="2"/>
  <c r="AN3206" i="2" s="1"/>
  <c r="J3205" i="2"/>
  <c r="AN3205" i="2" s="1"/>
  <c r="J3204" i="2"/>
  <c r="AN3204" i="2" s="1"/>
  <c r="J3203" i="2"/>
  <c r="AN3203" i="2" s="1"/>
  <c r="J3202" i="2"/>
  <c r="AN3202" i="2" s="1"/>
  <c r="J3201" i="2"/>
  <c r="AN3201" i="2" s="1"/>
  <c r="J3200" i="2"/>
  <c r="AN3200" i="2" s="1"/>
  <c r="J3199" i="2"/>
  <c r="AN3199" i="2" s="1"/>
  <c r="J3198" i="2"/>
  <c r="AN3198" i="2" s="1"/>
  <c r="J3197" i="2"/>
  <c r="AN3197" i="2" s="1"/>
  <c r="J3196" i="2"/>
  <c r="AN3196" i="2" s="1"/>
  <c r="J3195" i="2"/>
  <c r="AN3195" i="2" s="1"/>
  <c r="J3194" i="2"/>
  <c r="AN3194" i="2" s="1"/>
  <c r="J3193" i="2"/>
  <c r="AN3193" i="2" s="1"/>
  <c r="J3192" i="2"/>
  <c r="AN3192" i="2" s="1"/>
  <c r="J3191" i="2"/>
  <c r="AN3191" i="2" s="1"/>
  <c r="J3190" i="2"/>
  <c r="AN3190" i="2" s="1"/>
  <c r="J3189" i="2"/>
  <c r="AN3189" i="2" s="1"/>
  <c r="J3188" i="2"/>
  <c r="AN3188" i="2" s="1"/>
  <c r="J3187" i="2"/>
  <c r="AN3187" i="2" s="1"/>
  <c r="J3186" i="2"/>
  <c r="AN3186" i="2" s="1"/>
  <c r="J3185" i="2"/>
  <c r="AN3185" i="2" s="1"/>
  <c r="J3184" i="2"/>
  <c r="AN3184" i="2" s="1"/>
  <c r="J3183" i="2"/>
  <c r="AN3183" i="2" s="1"/>
  <c r="J3182" i="2"/>
  <c r="AN3182" i="2" s="1"/>
  <c r="J3181" i="2"/>
  <c r="AN3181" i="2" s="1"/>
  <c r="J3180" i="2"/>
  <c r="AN3180" i="2" s="1"/>
  <c r="J3179" i="2"/>
  <c r="AN3179" i="2" s="1"/>
  <c r="J3178" i="2"/>
  <c r="AN3178" i="2" s="1"/>
  <c r="J3177" i="2"/>
  <c r="AN3177" i="2" s="1"/>
  <c r="J3176" i="2"/>
  <c r="AN3176" i="2" s="1"/>
  <c r="J3175" i="2"/>
  <c r="AN3175" i="2" s="1"/>
  <c r="J3174" i="2"/>
  <c r="AN3174" i="2" s="1"/>
  <c r="J3173" i="2"/>
  <c r="AN3173" i="2" s="1"/>
  <c r="J3172" i="2"/>
  <c r="AN3172" i="2" s="1"/>
  <c r="J3171" i="2"/>
  <c r="AN3171" i="2" s="1"/>
  <c r="J3170" i="2"/>
  <c r="AN3170" i="2" s="1"/>
  <c r="J3169" i="2"/>
  <c r="AN3169" i="2" s="1"/>
  <c r="J3168" i="2"/>
  <c r="AN3168" i="2" s="1"/>
  <c r="J3167" i="2"/>
  <c r="AN3167" i="2" s="1"/>
  <c r="J3166" i="2"/>
  <c r="AN3166" i="2" s="1"/>
  <c r="J3165" i="2"/>
  <c r="AN3165" i="2" s="1"/>
  <c r="J3164" i="2"/>
  <c r="AN3164" i="2" s="1"/>
  <c r="J3163" i="2"/>
  <c r="AN3163" i="2" s="1"/>
  <c r="J3162" i="2"/>
  <c r="AN3162" i="2" s="1"/>
  <c r="J3161" i="2"/>
  <c r="AN3161" i="2" s="1"/>
  <c r="J3160" i="2"/>
  <c r="AN3160" i="2" s="1"/>
  <c r="J3159" i="2"/>
  <c r="AN3159" i="2" s="1"/>
  <c r="J3158" i="2"/>
  <c r="AN3158" i="2" s="1"/>
  <c r="J3157" i="2"/>
  <c r="AN3157" i="2" s="1"/>
  <c r="J3156" i="2"/>
  <c r="AN3156" i="2" s="1"/>
  <c r="J3155" i="2"/>
  <c r="AN3155" i="2" s="1"/>
  <c r="J3154" i="2"/>
  <c r="AN3154" i="2" s="1"/>
  <c r="J3153" i="2"/>
  <c r="AN3153" i="2" s="1"/>
  <c r="J3152" i="2"/>
  <c r="AN3152" i="2" s="1"/>
  <c r="J3151" i="2"/>
  <c r="AN3151" i="2" s="1"/>
  <c r="J3150" i="2"/>
  <c r="AN3150" i="2" s="1"/>
  <c r="J3149" i="2"/>
  <c r="AN3149" i="2" s="1"/>
  <c r="J3148" i="2"/>
  <c r="AN3148" i="2" s="1"/>
  <c r="J3147" i="2"/>
  <c r="AN3147" i="2" s="1"/>
  <c r="J3146" i="2"/>
  <c r="AN3146" i="2" s="1"/>
  <c r="J3145" i="2"/>
  <c r="AN3145" i="2" s="1"/>
  <c r="J3144" i="2"/>
  <c r="AN3144" i="2" s="1"/>
  <c r="J3143" i="2"/>
  <c r="AN3143" i="2" s="1"/>
  <c r="J3142" i="2"/>
  <c r="AN3142" i="2" s="1"/>
  <c r="J3141" i="2"/>
  <c r="AN3141" i="2" s="1"/>
  <c r="J3140" i="2"/>
  <c r="AN3140" i="2" s="1"/>
  <c r="J3139" i="2"/>
  <c r="AN3139" i="2" s="1"/>
  <c r="J3138" i="2"/>
  <c r="AN3138" i="2" s="1"/>
  <c r="J3137" i="2"/>
  <c r="AN3137" i="2" s="1"/>
  <c r="J3136" i="2"/>
  <c r="AN3136" i="2" s="1"/>
  <c r="J3135" i="2"/>
  <c r="AN3135" i="2" s="1"/>
  <c r="J3134" i="2"/>
  <c r="AN3134" i="2" s="1"/>
  <c r="J3133" i="2"/>
  <c r="AN3133" i="2" s="1"/>
  <c r="J3132" i="2"/>
  <c r="AN3132" i="2" s="1"/>
  <c r="J3131" i="2"/>
  <c r="AN3131" i="2" s="1"/>
  <c r="J3130" i="2"/>
  <c r="AN3130" i="2" s="1"/>
  <c r="J3129" i="2"/>
  <c r="AN3129" i="2" s="1"/>
  <c r="J3128" i="2"/>
  <c r="AN3128" i="2" s="1"/>
  <c r="J3127" i="2"/>
  <c r="AN3127" i="2" s="1"/>
  <c r="J3126" i="2"/>
  <c r="AN3126" i="2" s="1"/>
  <c r="J3125" i="2"/>
  <c r="AN3125" i="2" s="1"/>
  <c r="J3124" i="2"/>
  <c r="AN3124" i="2" s="1"/>
  <c r="J3123" i="2"/>
  <c r="AN3123" i="2" s="1"/>
  <c r="J3122" i="2"/>
  <c r="AN3122" i="2" s="1"/>
  <c r="J3121" i="2"/>
  <c r="AN3121" i="2" s="1"/>
  <c r="J3120" i="2"/>
  <c r="AN3120" i="2" s="1"/>
  <c r="J3119" i="2"/>
  <c r="AN3119" i="2" s="1"/>
  <c r="J3118" i="2"/>
  <c r="AN3118" i="2" s="1"/>
  <c r="J3117" i="2"/>
  <c r="AN3117" i="2" s="1"/>
  <c r="J3116" i="2"/>
  <c r="AN3116" i="2" s="1"/>
  <c r="J3115" i="2"/>
  <c r="AN3115" i="2" s="1"/>
  <c r="J3114" i="2"/>
  <c r="AN3114" i="2" s="1"/>
  <c r="J3113" i="2"/>
  <c r="AN3113" i="2" s="1"/>
  <c r="J3112" i="2"/>
  <c r="AN3112" i="2" s="1"/>
  <c r="J3111" i="2"/>
  <c r="AN3111" i="2" s="1"/>
  <c r="J3110" i="2"/>
  <c r="AN3110" i="2" s="1"/>
  <c r="J3109" i="2"/>
  <c r="AN3109" i="2" s="1"/>
  <c r="J3108" i="2"/>
  <c r="AN3108" i="2" s="1"/>
  <c r="J3107" i="2"/>
  <c r="AN3107" i="2" s="1"/>
  <c r="J3106" i="2"/>
  <c r="AN3106" i="2" s="1"/>
  <c r="J3105" i="2"/>
  <c r="AN3105" i="2" s="1"/>
  <c r="J3104" i="2"/>
  <c r="AN3104" i="2" s="1"/>
  <c r="J3103" i="2"/>
  <c r="AN3103" i="2" s="1"/>
  <c r="J3102" i="2"/>
  <c r="AN3102" i="2" s="1"/>
  <c r="J3101" i="2"/>
  <c r="AN3101" i="2" s="1"/>
  <c r="J3100" i="2"/>
  <c r="AN3100" i="2" s="1"/>
  <c r="J3099" i="2"/>
  <c r="AN3099" i="2" s="1"/>
  <c r="J3098" i="2"/>
  <c r="AN3098" i="2" s="1"/>
  <c r="J3097" i="2"/>
  <c r="AN3097" i="2" s="1"/>
  <c r="J3096" i="2"/>
  <c r="AN3096" i="2" s="1"/>
  <c r="J3095" i="2"/>
  <c r="AN3095" i="2" s="1"/>
  <c r="J3094" i="2"/>
  <c r="AN3094" i="2" s="1"/>
  <c r="J3093" i="2"/>
  <c r="AN3093" i="2" s="1"/>
  <c r="J3092" i="2"/>
  <c r="AN3092" i="2" s="1"/>
  <c r="J3091" i="2"/>
  <c r="AN3091" i="2" s="1"/>
  <c r="J3090" i="2"/>
  <c r="AN3090" i="2" s="1"/>
  <c r="J3089" i="2"/>
  <c r="AN3089" i="2" s="1"/>
  <c r="J3088" i="2"/>
  <c r="AN3088" i="2" s="1"/>
  <c r="J3087" i="2"/>
  <c r="AN3087" i="2" s="1"/>
  <c r="J3086" i="2"/>
  <c r="AN3086" i="2" s="1"/>
  <c r="J3085" i="2"/>
  <c r="AN3085" i="2" s="1"/>
  <c r="J3084" i="2"/>
  <c r="AN3084" i="2" s="1"/>
  <c r="J3083" i="2"/>
  <c r="AN3083" i="2" s="1"/>
  <c r="J3082" i="2"/>
  <c r="AN3082" i="2" s="1"/>
  <c r="J3081" i="2"/>
  <c r="AN3081" i="2" s="1"/>
  <c r="J3080" i="2"/>
  <c r="AN3080" i="2" s="1"/>
  <c r="J3079" i="2"/>
  <c r="AN3079" i="2" s="1"/>
  <c r="J3078" i="2"/>
  <c r="AN3078" i="2" s="1"/>
  <c r="J3077" i="2"/>
  <c r="AN3077" i="2" s="1"/>
  <c r="J3076" i="2"/>
  <c r="AN3076" i="2" s="1"/>
  <c r="J3075" i="2"/>
  <c r="AN3075" i="2" s="1"/>
  <c r="J3074" i="2"/>
  <c r="AN3074" i="2" s="1"/>
  <c r="J3073" i="2"/>
  <c r="AN3073" i="2" s="1"/>
  <c r="J3072" i="2"/>
  <c r="AN3072" i="2" s="1"/>
  <c r="J3071" i="2"/>
  <c r="AN3071" i="2" s="1"/>
  <c r="J3070" i="2"/>
  <c r="AN3070" i="2" s="1"/>
  <c r="J3069" i="2"/>
  <c r="AN3069" i="2" s="1"/>
  <c r="J3068" i="2"/>
  <c r="AN3068" i="2" s="1"/>
  <c r="J3067" i="2"/>
  <c r="AN3067" i="2" s="1"/>
  <c r="J3066" i="2"/>
  <c r="AN3066" i="2" s="1"/>
  <c r="J3065" i="2"/>
  <c r="AN3065" i="2" s="1"/>
  <c r="J3064" i="2"/>
  <c r="AN3064" i="2" s="1"/>
  <c r="J3063" i="2"/>
  <c r="AN3063" i="2" s="1"/>
  <c r="J3062" i="2"/>
  <c r="AN3062" i="2" s="1"/>
  <c r="J3061" i="2"/>
  <c r="AN3061" i="2" s="1"/>
  <c r="J3060" i="2"/>
  <c r="AN3060" i="2" s="1"/>
  <c r="J3059" i="2"/>
  <c r="AN3059" i="2" s="1"/>
  <c r="J3058" i="2"/>
  <c r="AN3058" i="2" s="1"/>
  <c r="J3057" i="2"/>
  <c r="AN3057" i="2" s="1"/>
  <c r="J3056" i="2"/>
  <c r="AN3056" i="2" s="1"/>
  <c r="J3055" i="2"/>
  <c r="AN3055" i="2" s="1"/>
  <c r="J3054" i="2"/>
  <c r="AN3054" i="2" s="1"/>
  <c r="J3053" i="2"/>
  <c r="AN3053" i="2" s="1"/>
  <c r="J3052" i="2"/>
  <c r="AN3052" i="2" s="1"/>
  <c r="J3051" i="2"/>
  <c r="AN3051" i="2" s="1"/>
  <c r="J3050" i="2"/>
  <c r="AN3050" i="2" s="1"/>
  <c r="J3049" i="2"/>
  <c r="AN3049" i="2" s="1"/>
  <c r="J3048" i="2"/>
  <c r="AN3048" i="2" s="1"/>
  <c r="J3047" i="2"/>
  <c r="AN3047" i="2" s="1"/>
  <c r="J3046" i="2"/>
  <c r="AN3046" i="2" s="1"/>
  <c r="J3045" i="2"/>
  <c r="AN3045" i="2" s="1"/>
  <c r="J3044" i="2"/>
  <c r="AN3044" i="2" s="1"/>
  <c r="J3043" i="2"/>
  <c r="AN3043" i="2" s="1"/>
  <c r="J3042" i="2"/>
  <c r="AN3042" i="2" s="1"/>
  <c r="J3041" i="2"/>
  <c r="AN3041" i="2" s="1"/>
  <c r="J3040" i="2"/>
  <c r="AN3040" i="2" s="1"/>
  <c r="J3039" i="2"/>
  <c r="AN3039" i="2" s="1"/>
  <c r="J3038" i="2"/>
  <c r="AN3038" i="2" s="1"/>
  <c r="J3037" i="2"/>
  <c r="AN3037" i="2" s="1"/>
  <c r="J3036" i="2"/>
  <c r="AN3036" i="2" s="1"/>
  <c r="J3035" i="2"/>
  <c r="AN3035" i="2" s="1"/>
  <c r="J3034" i="2"/>
  <c r="AN3034" i="2" s="1"/>
  <c r="J3033" i="2"/>
  <c r="AN3033" i="2" s="1"/>
  <c r="J3032" i="2"/>
  <c r="AN3032" i="2" s="1"/>
  <c r="J3031" i="2"/>
  <c r="AN3031" i="2" s="1"/>
  <c r="J3030" i="2"/>
  <c r="AN3030" i="2" s="1"/>
  <c r="J3029" i="2"/>
  <c r="AN3029" i="2" s="1"/>
  <c r="J3028" i="2"/>
  <c r="AN3028" i="2" s="1"/>
  <c r="J3027" i="2"/>
  <c r="AN3027" i="2" s="1"/>
  <c r="J3026" i="2"/>
  <c r="AN3026" i="2" s="1"/>
  <c r="J3025" i="2"/>
  <c r="AN3025" i="2" s="1"/>
  <c r="J3024" i="2"/>
  <c r="AN3024" i="2" s="1"/>
  <c r="J3023" i="2"/>
  <c r="AN3023" i="2" s="1"/>
  <c r="J3022" i="2"/>
  <c r="AN3022" i="2" s="1"/>
  <c r="J3021" i="2"/>
  <c r="AN3021" i="2" s="1"/>
  <c r="J3020" i="2"/>
  <c r="AN3020" i="2" s="1"/>
  <c r="J3019" i="2"/>
  <c r="AN3019" i="2" s="1"/>
  <c r="J3018" i="2"/>
  <c r="AN3018" i="2" s="1"/>
  <c r="J3017" i="2"/>
  <c r="AN3017" i="2" s="1"/>
  <c r="J3016" i="2"/>
  <c r="AN3016" i="2" s="1"/>
  <c r="J3015" i="2"/>
  <c r="AN3015" i="2" s="1"/>
  <c r="J3014" i="2"/>
  <c r="AN3014" i="2" s="1"/>
  <c r="J3013" i="2"/>
  <c r="AN3013" i="2" s="1"/>
  <c r="J3012" i="2"/>
  <c r="AN3012" i="2" s="1"/>
  <c r="J3011" i="2"/>
  <c r="AN3011" i="2" s="1"/>
  <c r="J3010" i="2"/>
  <c r="AN3010" i="2" s="1"/>
  <c r="J3009" i="2"/>
  <c r="AN3009" i="2" s="1"/>
  <c r="J3008" i="2"/>
  <c r="AN3008" i="2" s="1"/>
  <c r="J3007" i="2"/>
  <c r="AN3007" i="2" s="1"/>
  <c r="J3006" i="2"/>
  <c r="AN3006" i="2" s="1"/>
  <c r="J3005" i="2"/>
  <c r="AN3005" i="2" s="1"/>
  <c r="J3004" i="2"/>
  <c r="AN3004" i="2" s="1"/>
  <c r="J3003" i="2"/>
  <c r="AN3003" i="2" s="1"/>
  <c r="J3002" i="2"/>
  <c r="AN3002" i="2" s="1"/>
  <c r="J3001" i="2"/>
  <c r="AN3001" i="2" s="1"/>
  <c r="J3000" i="2"/>
  <c r="AN3000" i="2" s="1"/>
  <c r="J2999" i="2"/>
  <c r="AN2999" i="2" s="1"/>
  <c r="J2998" i="2"/>
  <c r="AN2998" i="2" s="1"/>
  <c r="J2997" i="2"/>
  <c r="AN2997" i="2" s="1"/>
  <c r="J2996" i="2"/>
  <c r="AN2996" i="2" s="1"/>
  <c r="J2995" i="2"/>
  <c r="AN2995" i="2" s="1"/>
  <c r="J2994" i="2"/>
  <c r="AN2994" i="2" s="1"/>
  <c r="J2993" i="2"/>
  <c r="AN2993" i="2" s="1"/>
  <c r="J2992" i="2"/>
  <c r="AN2992" i="2" s="1"/>
  <c r="J2991" i="2"/>
  <c r="AN2991" i="2" s="1"/>
  <c r="J2990" i="2"/>
  <c r="AN2990" i="2" s="1"/>
  <c r="J2989" i="2"/>
  <c r="AN2989" i="2" s="1"/>
  <c r="J2988" i="2"/>
  <c r="AN2988" i="2" s="1"/>
  <c r="J2987" i="2"/>
  <c r="AN2987" i="2" s="1"/>
  <c r="J2986" i="2"/>
  <c r="AN2986" i="2" s="1"/>
  <c r="J2985" i="2"/>
  <c r="AN2985" i="2" s="1"/>
  <c r="J2984" i="2"/>
  <c r="AN2984" i="2" s="1"/>
  <c r="J2983" i="2"/>
  <c r="AN2983" i="2" s="1"/>
  <c r="J2982" i="2"/>
  <c r="AN2982" i="2" s="1"/>
  <c r="J2981" i="2"/>
  <c r="AN2981" i="2" s="1"/>
  <c r="J2980" i="2"/>
  <c r="AN2980" i="2" s="1"/>
  <c r="J2979" i="2"/>
  <c r="AN2979" i="2" s="1"/>
  <c r="J2978" i="2"/>
  <c r="AN2978" i="2" s="1"/>
  <c r="J2977" i="2"/>
  <c r="AN2977" i="2" s="1"/>
  <c r="J2976" i="2"/>
  <c r="AN2976" i="2" s="1"/>
  <c r="J2975" i="2"/>
  <c r="AN2975" i="2" s="1"/>
  <c r="J2974" i="2"/>
  <c r="AN2974" i="2" s="1"/>
  <c r="J2973" i="2"/>
  <c r="AN2973" i="2" s="1"/>
  <c r="J2972" i="2"/>
  <c r="AN2972" i="2" s="1"/>
  <c r="J2971" i="2"/>
  <c r="AN2971" i="2" s="1"/>
  <c r="J2970" i="2"/>
  <c r="AN2970" i="2" s="1"/>
  <c r="J2969" i="2"/>
  <c r="AN2969" i="2" s="1"/>
  <c r="J2968" i="2"/>
  <c r="AN2968" i="2" s="1"/>
  <c r="J2967" i="2"/>
  <c r="AN2967" i="2" s="1"/>
  <c r="J2966" i="2"/>
  <c r="AN2966" i="2" s="1"/>
  <c r="J2965" i="2"/>
  <c r="AN2965" i="2" s="1"/>
  <c r="J2964" i="2"/>
  <c r="AN2964" i="2" s="1"/>
  <c r="J2963" i="2"/>
  <c r="AN2963" i="2" s="1"/>
  <c r="J2962" i="2"/>
  <c r="AN2962" i="2" s="1"/>
  <c r="J2961" i="2"/>
  <c r="AN2961" i="2" s="1"/>
  <c r="J2960" i="2"/>
  <c r="AN2960" i="2" s="1"/>
  <c r="J2959" i="2"/>
  <c r="AN2959" i="2" s="1"/>
  <c r="J2958" i="2"/>
  <c r="AN2958" i="2" s="1"/>
  <c r="J2957" i="2"/>
  <c r="AN2957" i="2" s="1"/>
  <c r="J2956" i="2"/>
  <c r="AN2956" i="2" s="1"/>
  <c r="J2955" i="2"/>
  <c r="AN2955" i="2" s="1"/>
  <c r="J2954" i="2"/>
  <c r="AN2954" i="2" s="1"/>
  <c r="J2953" i="2"/>
  <c r="AN2953" i="2" s="1"/>
  <c r="J2952" i="2"/>
  <c r="AN2952" i="2" s="1"/>
  <c r="J2951" i="2"/>
  <c r="AN2951" i="2" s="1"/>
  <c r="J2950" i="2"/>
  <c r="AN2950" i="2" s="1"/>
  <c r="J2949" i="2"/>
  <c r="AN2949" i="2" s="1"/>
  <c r="J2948" i="2"/>
  <c r="AN2948" i="2" s="1"/>
  <c r="J2947" i="2"/>
  <c r="AN2947" i="2" s="1"/>
  <c r="J2946" i="2"/>
  <c r="AN2946" i="2" s="1"/>
  <c r="J2945" i="2"/>
  <c r="AN2945" i="2" s="1"/>
  <c r="J2944" i="2"/>
  <c r="AN2944" i="2" s="1"/>
  <c r="J2943" i="2"/>
  <c r="AN2943" i="2" s="1"/>
  <c r="J2942" i="2"/>
  <c r="AN2942" i="2" s="1"/>
  <c r="J2941" i="2"/>
  <c r="AN2941" i="2" s="1"/>
  <c r="J2940" i="2"/>
  <c r="AN2940" i="2" s="1"/>
  <c r="J2939" i="2"/>
  <c r="AN2939" i="2" s="1"/>
  <c r="J2938" i="2"/>
  <c r="AN2938" i="2" s="1"/>
  <c r="J2937" i="2"/>
  <c r="AN2937" i="2" s="1"/>
  <c r="J2936" i="2"/>
  <c r="AN2936" i="2" s="1"/>
  <c r="J2935" i="2"/>
  <c r="AN2935" i="2" s="1"/>
  <c r="J2934" i="2"/>
  <c r="AN2934" i="2" s="1"/>
  <c r="J2933" i="2"/>
  <c r="AN2933" i="2" s="1"/>
  <c r="J2932" i="2"/>
  <c r="AN2932" i="2" s="1"/>
  <c r="J2931" i="2"/>
  <c r="AN2931" i="2" s="1"/>
  <c r="J2930" i="2"/>
  <c r="AN2930" i="2" s="1"/>
  <c r="J2929" i="2"/>
  <c r="AN2929" i="2" s="1"/>
  <c r="J2928" i="2"/>
  <c r="AN2928" i="2" s="1"/>
  <c r="J2927" i="2"/>
  <c r="AN2927" i="2" s="1"/>
  <c r="J2926" i="2"/>
  <c r="AN2926" i="2" s="1"/>
  <c r="J2925" i="2"/>
  <c r="AN2925" i="2" s="1"/>
  <c r="J2924" i="2"/>
  <c r="AN2924" i="2" s="1"/>
  <c r="J2923" i="2"/>
  <c r="AN2923" i="2" s="1"/>
  <c r="J2922" i="2"/>
  <c r="AN2922" i="2" s="1"/>
  <c r="J2921" i="2"/>
  <c r="AN2921" i="2" s="1"/>
  <c r="J2920" i="2"/>
  <c r="AN2920" i="2" s="1"/>
  <c r="J2919" i="2"/>
  <c r="AN2919" i="2" s="1"/>
  <c r="J2918" i="2"/>
  <c r="AN2918" i="2" s="1"/>
  <c r="J2917" i="2"/>
  <c r="AN2917" i="2" s="1"/>
  <c r="J2916" i="2"/>
  <c r="AN2916" i="2" s="1"/>
  <c r="J2915" i="2"/>
  <c r="AN2915" i="2" s="1"/>
  <c r="J2914" i="2"/>
  <c r="AN2914" i="2" s="1"/>
  <c r="J2913" i="2"/>
  <c r="AN2913" i="2" s="1"/>
  <c r="J2912" i="2"/>
  <c r="AN2912" i="2" s="1"/>
  <c r="J2911" i="2"/>
  <c r="AN2911" i="2" s="1"/>
  <c r="J2910" i="2"/>
  <c r="AN2910" i="2" s="1"/>
  <c r="J2909" i="2"/>
  <c r="AN2909" i="2" s="1"/>
  <c r="J2908" i="2"/>
  <c r="AN2908" i="2" s="1"/>
  <c r="J2907" i="2"/>
  <c r="AN2907" i="2" s="1"/>
  <c r="J2906" i="2"/>
  <c r="AN2906" i="2" s="1"/>
  <c r="J2905" i="2"/>
  <c r="AN2905" i="2" s="1"/>
  <c r="J2904" i="2"/>
  <c r="AN2904" i="2" s="1"/>
  <c r="J2903" i="2"/>
  <c r="AN2903" i="2" s="1"/>
  <c r="J2902" i="2"/>
  <c r="AN2902" i="2" s="1"/>
  <c r="J2901" i="2"/>
  <c r="AN2901" i="2" s="1"/>
  <c r="J2900" i="2"/>
  <c r="AN2900" i="2" s="1"/>
  <c r="J2899" i="2"/>
  <c r="AN2899" i="2" s="1"/>
  <c r="J2898" i="2"/>
  <c r="AN2898" i="2" s="1"/>
  <c r="J2897" i="2"/>
  <c r="AN2897" i="2" s="1"/>
  <c r="J2896" i="2"/>
  <c r="AN2896" i="2" s="1"/>
  <c r="J2895" i="2"/>
  <c r="AN2895" i="2" s="1"/>
  <c r="J2894" i="2"/>
  <c r="AN2894" i="2" s="1"/>
  <c r="J2893" i="2"/>
  <c r="AN2893" i="2" s="1"/>
  <c r="J2892" i="2"/>
  <c r="AN2892" i="2" s="1"/>
  <c r="J2891" i="2"/>
  <c r="AN2891" i="2" s="1"/>
  <c r="J2890" i="2"/>
  <c r="AN2890" i="2" s="1"/>
  <c r="J2889" i="2"/>
  <c r="AN2889" i="2" s="1"/>
  <c r="J2888" i="2"/>
  <c r="AN2888" i="2" s="1"/>
  <c r="J2887" i="2"/>
  <c r="AN2887" i="2" s="1"/>
  <c r="J2886" i="2"/>
  <c r="AN2886" i="2" s="1"/>
  <c r="J2885" i="2"/>
  <c r="AN2885" i="2" s="1"/>
  <c r="J2884" i="2"/>
  <c r="AN2884" i="2" s="1"/>
  <c r="J2883" i="2"/>
  <c r="AN2883" i="2" s="1"/>
  <c r="J2882" i="2"/>
  <c r="AN2882" i="2" s="1"/>
  <c r="J2881" i="2"/>
  <c r="AN2881" i="2" s="1"/>
  <c r="J2880" i="2"/>
  <c r="AN2880" i="2" s="1"/>
  <c r="J2879" i="2"/>
  <c r="AN2879" i="2" s="1"/>
  <c r="J2878" i="2"/>
  <c r="AN2878" i="2" s="1"/>
  <c r="J2877" i="2"/>
  <c r="AN2877" i="2" s="1"/>
  <c r="J2876" i="2"/>
  <c r="AN2876" i="2" s="1"/>
  <c r="J2875" i="2"/>
  <c r="AN2875" i="2" s="1"/>
  <c r="J2874" i="2"/>
  <c r="AN2874" i="2" s="1"/>
  <c r="J2873" i="2"/>
  <c r="AN2873" i="2" s="1"/>
  <c r="J2872" i="2"/>
  <c r="AN2872" i="2" s="1"/>
  <c r="J2871" i="2"/>
  <c r="AN2871" i="2" s="1"/>
  <c r="J2870" i="2"/>
  <c r="AN2870" i="2" s="1"/>
  <c r="J2869" i="2"/>
  <c r="AN2869" i="2" s="1"/>
  <c r="J2868" i="2"/>
  <c r="AN2868" i="2" s="1"/>
  <c r="J2867" i="2"/>
  <c r="AN2867" i="2" s="1"/>
  <c r="J2866" i="2"/>
  <c r="AN2866" i="2" s="1"/>
  <c r="J2865" i="2"/>
  <c r="AN2865" i="2" s="1"/>
  <c r="J2864" i="2"/>
  <c r="AN2864" i="2" s="1"/>
  <c r="J2863" i="2"/>
  <c r="AN2863" i="2" s="1"/>
  <c r="J2862" i="2"/>
  <c r="AN2862" i="2" s="1"/>
  <c r="J2861" i="2"/>
  <c r="AN2861" i="2" s="1"/>
  <c r="J2860" i="2"/>
  <c r="AN2860" i="2" s="1"/>
  <c r="J2859" i="2"/>
  <c r="AN2859" i="2" s="1"/>
  <c r="J2858" i="2"/>
  <c r="AN2858" i="2" s="1"/>
  <c r="J2857" i="2"/>
  <c r="AN2857" i="2" s="1"/>
  <c r="J2856" i="2"/>
  <c r="AN2856" i="2" s="1"/>
  <c r="J2855" i="2"/>
  <c r="AN2855" i="2" s="1"/>
  <c r="J2854" i="2"/>
  <c r="AN2854" i="2" s="1"/>
  <c r="J2853" i="2"/>
  <c r="AN2853" i="2" s="1"/>
  <c r="J2852" i="2"/>
  <c r="AN2852" i="2" s="1"/>
  <c r="J2851" i="2"/>
  <c r="AN2851" i="2" s="1"/>
  <c r="J2850" i="2"/>
  <c r="AN2850" i="2" s="1"/>
  <c r="J2849" i="2"/>
  <c r="AN2849" i="2" s="1"/>
  <c r="J2848" i="2"/>
  <c r="AN2848" i="2" s="1"/>
  <c r="J2847" i="2"/>
  <c r="AN2847" i="2" s="1"/>
  <c r="J2846" i="2"/>
  <c r="AN2846" i="2" s="1"/>
  <c r="J2845" i="2"/>
  <c r="AN2845" i="2" s="1"/>
  <c r="J2844" i="2"/>
  <c r="AN2844" i="2" s="1"/>
  <c r="J2843" i="2"/>
  <c r="AN2843" i="2" s="1"/>
  <c r="J2842" i="2"/>
  <c r="AN2842" i="2" s="1"/>
  <c r="J2841" i="2"/>
  <c r="AN2841" i="2" s="1"/>
  <c r="J2840" i="2"/>
  <c r="AN2840" i="2" s="1"/>
  <c r="J2839" i="2"/>
  <c r="AN2839" i="2" s="1"/>
  <c r="J2838" i="2"/>
  <c r="AN2838" i="2" s="1"/>
  <c r="J2837" i="2"/>
  <c r="AN2837" i="2" s="1"/>
  <c r="J2836" i="2"/>
  <c r="AN2836" i="2" s="1"/>
  <c r="J2835" i="2"/>
  <c r="AN2835" i="2" s="1"/>
  <c r="J2834" i="2"/>
  <c r="AN2834" i="2" s="1"/>
  <c r="J2833" i="2"/>
  <c r="AN2833" i="2" s="1"/>
  <c r="J2832" i="2"/>
  <c r="AN2832" i="2" s="1"/>
  <c r="J2831" i="2"/>
  <c r="AN2831" i="2" s="1"/>
  <c r="J2830" i="2"/>
  <c r="AN2830" i="2" s="1"/>
  <c r="J2829" i="2"/>
  <c r="AN2829" i="2" s="1"/>
  <c r="J2828" i="2"/>
  <c r="AN2828" i="2" s="1"/>
  <c r="J2827" i="2"/>
  <c r="AN2827" i="2" s="1"/>
  <c r="J2826" i="2"/>
  <c r="AN2826" i="2" s="1"/>
  <c r="J2825" i="2"/>
  <c r="AN2825" i="2" s="1"/>
  <c r="J2824" i="2"/>
  <c r="AN2824" i="2" s="1"/>
  <c r="J2823" i="2"/>
  <c r="AN2823" i="2" s="1"/>
  <c r="J2822" i="2"/>
  <c r="AN2822" i="2" s="1"/>
  <c r="J2821" i="2"/>
  <c r="AN2821" i="2" s="1"/>
  <c r="J2820" i="2"/>
  <c r="AN2820" i="2" s="1"/>
  <c r="J2819" i="2"/>
  <c r="AN2819" i="2" s="1"/>
  <c r="J2818" i="2"/>
  <c r="AN2818" i="2" s="1"/>
  <c r="J2817" i="2"/>
  <c r="AN2817" i="2" s="1"/>
  <c r="J2816" i="2"/>
  <c r="AN2816" i="2" s="1"/>
  <c r="J2815" i="2"/>
  <c r="AN2815" i="2" s="1"/>
  <c r="J2814" i="2"/>
  <c r="AN2814" i="2" s="1"/>
  <c r="J2813" i="2"/>
  <c r="AN2813" i="2" s="1"/>
  <c r="J2812" i="2"/>
  <c r="AN2812" i="2" s="1"/>
  <c r="J2811" i="2"/>
  <c r="AN2811" i="2" s="1"/>
  <c r="J2810" i="2"/>
  <c r="AN2810" i="2" s="1"/>
  <c r="J2809" i="2"/>
  <c r="AN2809" i="2" s="1"/>
  <c r="J2808" i="2"/>
  <c r="AN2808" i="2" s="1"/>
  <c r="J2807" i="2"/>
  <c r="AN2807" i="2" s="1"/>
  <c r="J2806" i="2"/>
  <c r="AN2806" i="2" s="1"/>
  <c r="J2805" i="2"/>
  <c r="AN2805" i="2" s="1"/>
  <c r="J2804" i="2"/>
  <c r="AN2804" i="2" s="1"/>
  <c r="J2803" i="2"/>
  <c r="AN2803" i="2" s="1"/>
  <c r="J2802" i="2"/>
  <c r="AN2802" i="2" s="1"/>
  <c r="J2801" i="2"/>
  <c r="AN2801" i="2" s="1"/>
  <c r="J2800" i="2"/>
  <c r="AN2800" i="2" s="1"/>
  <c r="J2799" i="2"/>
  <c r="AN2799" i="2" s="1"/>
  <c r="J2798" i="2"/>
  <c r="AN2798" i="2" s="1"/>
  <c r="J2797" i="2"/>
  <c r="AN2797" i="2" s="1"/>
  <c r="J2796" i="2"/>
  <c r="AN2796" i="2" s="1"/>
  <c r="J2795" i="2"/>
  <c r="AN2795" i="2" s="1"/>
  <c r="J2794" i="2"/>
  <c r="AN2794" i="2" s="1"/>
  <c r="J2793" i="2"/>
  <c r="AN2793" i="2" s="1"/>
  <c r="J2792" i="2"/>
  <c r="AN2792" i="2" s="1"/>
  <c r="J2791" i="2"/>
  <c r="AN2791" i="2" s="1"/>
  <c r="J2790" i="2"/>
  <c r="AN2790" i="2" s="1"/>
  <c r="J2789" i="2"/>
  <c r="AN2789" i="2" s="1"/>
  <c r="J2788" i="2"/>
  <c r="AN2788" i="2" s="1"/>
  <c r="J2787" i="2"/>
  <c r="AN2787" i="2" s="1"/>
  <c r="J2786" i="2"/>
  <c r="AN2786" i="2" s="1"/>
  <c r="J2785" i="2"/>
  <c r="AN2785" i="2" s="1"/>
  <c r="J2784" i="2"/>
  <c r="AN2784" i="2" s="1"/>
  <c r="J2783" i="2"/>
  <c r="AN2783" i="2" s="1"/>
  <c r="J2782" i="2"/>
  <c r="AN2782" i="2" s="1"/>
  <c r="J2781" i="2"/>
  <c r="AN2781" i="2" s="1"/>
  <c r="J2780" i="2"/>
  <c r="AN2780" i="2" s="1"/>
  <c r="J2779" i="2"/>
  <c r="AN2779" i="2" s="1"/>
  <c r="J2778" i="2"/>
  <c r="AN2778" i="2" s="1"/>
  <c r="J2777" i="2"/>
  <c r="AN2777" i="2" s="1"/>
  <c r="J2776" i="2"/>
  <c r="AN2776" i="2" s="1"/>
  <c r="J2775" i="2"/>
  <c r="AN2775" i="2" s="1"/>
  <c r="J2774" i="2"/>
  <c r="AN2774" i="2" s="1"/>
  <c r="J2773" i="2"/>
  <c r="AN2773" i="2" s="1"/>
  <c r="J2772" i="2"/>
  <c r="AN2772" i="2" s="1"/>
  <c r="J2771" i="2"/>
  <c r="AN2771" i="2" s="1"/>
  <c r="J2770" i="2"/>
  <c r="AN2770" i="2" s="1"/>
  <c r="J2769" i="2"/>
  <c r="AN2769" i="2" s="1"/>
  <c r="J2768" i="2"/>
  <c r="AN2768" i="2" s="1"/>
  <c r="J2767" i="2"/>
  <c r="AN2767" i="2" s="1"/>
  <c r="J2766" i="2"/>
  <c r="AN2766" i="2" s="1"/>
  <c r="J2765" i="2"/>
  <c r="AN2765" i="2" s="1"/>
  <c r="J2764" i="2"/>
  <c r="AN2764" i="2" s="1"/>
  <c r="J2763" i="2"/>
  <c r="AN2763" i="2" s="1"/>
  <c r="J2762" i="2"/>
  <c r="AN2762" i="2" s="1"/>
  <c r="J2761" i="2"/>
  <c r="AN2761" i="2" s="1"/>
  <c r="J2760" i="2"/>
  <c r="AN2760" i="2" s="1"/>
  <c r="J2759" i="2"/>
  <c r="AN2759" i="2" s="1"/>
  <c r="J2758" i="2"/>
  <c r="AN2758" i="2" s="1"/>
  <c r="J2757" i="2"/>
  <c r="AN2757" i="2" s="1"/>
  <c r="J2756" i="2"/>
  <c r="AN2756" i="2" s="1"/>
  <c r="J2755" i="2"/>
  <c r="AN2755" i="2" s="1"/>
  <c r="J2754" i="2"/>
  <c r="AN2754" i="2" s="1"/>
  <c r="J2753" i="2"/>
  <c r="AN2753" i="2" s="1"/>
  <c r="J2752" i="2"/>
  <c r="AN2752" i="2" s="1"/>
  <c r="J2751" i="2"/>
  <c r="AN2751" i="2" s="1"/>
  <c r="J2750" i="2"/>
  <c r="AN2750" i="2" s="1"/>
  <c r="J2749" i="2"/>
  <c r="AN2749" i="2" s="1"/>
  <c r="J2748" i="2"/>
  <c r="AN2748" i="2" s="1"/>
  <c r="J2747" i="2"/>
  <c r="AN2747" i="2" s="1"/>
  <c r="J2746" i="2"/>
  <c r="AN2746" i="2" s="1"/>
  <c r="J2745" i="2"/>
  <c r="AN2745" i="2" s="1"/>
  <c r="J2744" i="2"/>
  <c r="AN2744" i="2" s="1"/>
  <c r="J2743" i="2"/>
  <c r="AN2743" i="2" s="1"/>
  <c r="J2742" i="2"/>
  <c r="AN2742" i="2" s="1"/>
  <c r="J2741" i="2"/>
  <c r="AN2741" i="2" s="1"/>
  <c r="J2740" i="2"/>
  <c r="AN2740" i="2" s="1"/>
  <c r="J2739" i="2"/>
  <c r="AN2739" i="2" s="1"/>
  <c r="J2738" i="2"/>
  <c r="AN2738" i="2" s="1"/>
  <c r="J2737" i="2"/>
  <c r="AN2737" i="2" s="1"/>
  <c r="J2736" i="2"/>
  <c r="AN2736" i="2" s="1"/>
  <c r="J2735" i="2"/>
  <c r="AN2735" i="2" s="1"/>
  <c r="J2734" i="2"/>
  <c r="AN2734" i="2" s="1"/>
  <c r="J2733" i="2"/>
  <c r="AN2733" i="2" s="1"/>
  <c r="J2732" i="2"/>
  <c r="AN2732" i="2" s="1"/>
  <c r="J2731" i="2"/>
  <c r="AN2731" i="2" s="1"/>
  <c r="J2730" i="2"/>
  <c r="AN2730" i="2" s="1"/>
  <c r="J2729" i="2"/>
  <c r="AN2729" i="2" s="1"/>
  <c r="J2728" i="2"/>
  <c r="AN2728" i="2" s="1"/>
  <c r="J2727" i="2"/>
  <c r="AN2727" i="2" s="1"/>
  <c r="J2726" i="2"/>
  <c r="AN2726" i="2" s="1"/>
  <c r="J2725" i="2"/>
  <c r="AN2725" i="2" s="1"/>
  <c r="J2724" i="2"/>
  <c r="AN2724" i="2" s="1"/>
  <c r="J2723" i="2"/>
  <c r="AN2723" i="2" s="1"/>
  <c r="J2722" i="2"/>
  <c r="AN2722" i="2" s="1"/>
  <c r="J2721" i="2"/>
  <c r="AN2721" i="2" s="1"/>
  <c r="J2720" i="2"/>
  <c r="AN2720" i="2" s="1"/>
  <c r="J2719" i="2"/>
  <c r="AN2719" i="2" s="1"/>
  <c r="J2718" i="2"/>
  <c r="AN2718" i="2" s="1"/>
  <c r="J2717" i="2"/>
  <c r="AN2717" i="2" s="1"/>
  <c r="J2716" i="2"/>
  <c r="AN2716" i="2" s="1"/>
  <c r="J2715" i="2"/>
  <c r="AN2715" i="2" s="1"/>
  <c r="J2714" i="2"/>
  <c r="AN2714" i="2" s="1"/>
  <c r="J2713" i="2"/>
  <c r="AN2713" i="2" s="1"/>
  <c r="J2712" i="2"/>
  <c r="AN2712" i="2" s="1"/>
  <c r="J2711" i="2"/>
  <c r="AN2711" i="2" s="1"/>
  <c r="J2710" i="2"/>
  <c r="AN2710" i="2" s="1"/>
  <c r="J2709" i="2"/>
  <c r="AN2709" i="2" s="1"/>
  <c r="J2708" i="2"/>
  <c r="AN2708" i="2" s="1"/>
  <c r="J2707" i="2"/>
  <c r="AN2707" i="2" s="1"/>
  <c r="J2706" i="2"/>
  <c r="AN2706" i="2" s="1"/>
  <c r="J2705" i="2"/>
  <c r="AN2705" i="2" s="1"/>
  <c r="J2704" i="2"/>
  <c r="AN2704" i="2" s="1"/>
  <c r="J2703" i="2"/>
  <c r="AN2703" i="2" s="1"/>
  <c r="J2702" i="2"/>
  <c r="AN2702" i="2" s="1"/>
  <c r="J2701" i="2"/>
  <c r="AN2701" i="2" s="1"/>
  <c r="J2700" i="2"/>
  <c r="AN2700" i="2" s="1"/>
  <c r="J2699" i="2"/>
  <c r="AN2699" i="2" s="1"/>
  <c r="J2698" i="2"/>
  <c r="AN2698" i="2" s="1"/>
  <c r="J2697" i="2"/>
  <c r="AN2697" i="2" s="1"/>
  <c r="J2696" i="2"/>
  <c r="AN2696" i="2" s="1"/>
  <c r="J2695" i="2"/>
  <c r="AN2695" i="2" s="1"/>
  <c r="J2694" i="2"/>
  <c r="AN2694" i="2" s="1"/>
  <c r="J2693" i="2"/>
  <c r="AN2693" i="2" s="1"/>
  <c r="J2692" i="2"/>
  <c r="AN2692" i="2" s="1"/>
  <c r="J2691" i="2"/>
  <c r="AN2691" i="2" s="1"/>
  <c r="J2690" i="2"/>
  <c r="AN2690" i="2" s="1"/>
  <c r="J2689" i="2"/>
  <c r="AN2689" i="2" s="1"/>
  <c r="J2688" i="2"/>
  <c r="AN2688" i="2" s="1"/>
  <c r="J2687" i="2"/>
  <c r="AN2687" i="2" s="1"/>
  <c r="J2686" i="2"/>
  <c r="AN2686" i="2" s="1"/>
  <c r="J2685" i="2"/>
  <c r="AN2685" i="2" s="1"/>
  <c r="J2684" i="2"/>
  <c r="AN2684" i="2" s="1"/>
  <c r="J2683" i="2"/>
  <c r="AN2683" i="2" s="1"/>
  <c r="J2682" i="2"/>
  <c r="AN2682" i="2" s="1"/>
  <c r="J2681" i="2"/>
  <c r="AN2681" i="2" s="1"/>
  <c r="J2680" i="2"/>
  <c r="AN2680" i="2" s="1"/>
  <c r="J2679" i="2"/>
  <c r="AN2679" i="2" s="1"/>
  <c r="J2678" i="2"/>
  <c r="AN2678" i="2" s="1"/>
  <c r="J2677" i="2"/>
  <c r="AN2677" i="2" s="1"/>
  <c r="J2676" i="2"/>
  <c r="AN2676" i="2" s="1"/>
  <c r="J2675" i="2"/>
  <c r="AN2675" i="2" s="1"/>
  <c r="J2674" i="2"/>
  <c r="AN2674" i="2" s="1"/>
  <c r="J2673" i="2"/>
  <c r="AN2673" i="2" s="1"/>
  <c r="J2672" i="2"/>
  <c r="AN2672" i="2" s="1"/>
  <c r="J2671" i="2"/>
  <c r="AN2671" i="2" s="1"/>
  <c r="J2670" i="2"/>
  <c r="AN2670" i="2" s="1"/>
  <c r="J2669" i="2"/>
  <c r="AN2669" i="2" s="1"/>
  <c r="J2668" i="2"/>
  <c r="AN2668" i="2" s="1"/>
  <c r="J2667" i="2"/>
  <c r="AN2667" i="2" s="1"/>
  <c r="J2666" i="2"/>
  <c r="AN2666" i="2" s="1"/>
  <c r="J2665" i="2"/>
  <c r="AN2665" i="2" s="1"/>
  <c r="J2664" i="2"/>
  <c r="AN2664" i="2" s="1"/>
  <c r="J2663" i="2"/>
  <c r="AN2663" i="2" s="1"/>
  <c r="J2662" i="2"/>
  <c r="AN2662" i="2" s="1"/>
  <c r="J2661" i="2"/>
  <c r="AN2661" i="2" s="1"/>
  <c r="J2660" i="2"/>
  <c r="AN2660" i="2" s="1"/>
  <c r="J2659" i="2"/>
  <c r="AN2659" i="2" s="1"/>
  <c r="J2658" i="2"/>
  <c r="AN2658" i="2" s="1"/>
  <c r="J2657" i="2"/>
  <c r="AN2657" i="2" s="1"/>
  <c r="J2656" i="2"/>
  <c r="AN2656" i="2" s="1"/>
  <c r="J2655" i="2"/>
  <c r="AN2655" i="2" s="1"/>
  <c r="J2654" i="2"/>
  <c r="AN2654" i="2" s="1"/>
  <c r="J2653" i="2"/>
  <c r="AN2653" i="2" s="1"/>
  <c r="J2652" i="2"/>
  <c r="AN2652" i="2" s="1"/>
  <c r="J2651" i="2"/>
  <c r="AN2651" i="2" s="1"/>
  <c r="J2650" i="2"/>
  <c r="AN2650" i="2" s="1"/>
  <c r="J2649" i="2"/>
  <c r="AN2649" i="2" s="1"/>
  <c r="J2648" i="2"/>
  <c r="AN2648" i="2" s="1"/>
  <c r="J2647" i="2"/>
  <c r="AN2647" i="2" s="1"/>
  <c r="J2646" i="2"/>
  <c r="AN2646" i="2" s="1"/>
  <c r="J2645" i="2"/>
  <c r="AN2645" i="2" s="1"/>
  <c r="J2644" i="2"/>
  <c r="AN2644" i="2" s="1"/>
  <c r="J2643" i="2"/>
  <c r="AN2643" i="2" s="1"/>
  <c r="J2642" i="2"/>
  <c r="AN2642" i="2" s="1"/>
  <c r="J2641" i="2"/>
  <c r="AN2641" i="2" s="1"/>
  <c r="J2640" i="2"/>
  <c r="AN2640" i="2" s="1"/>
  <c r="J2639" i="2"/>
  <c r="AN2639" i="2" s="1"/>
  <c r="J2638" i="2"/>
  <c r="AN2638" i="2" s="1"/>
  <c r="J2637" i="2"/>
  <c r="AN2637" i="2" s="1"/>
  <c r="J2636" i="2"/>
  <c r="AN2636" i="2" s="1"/>
  <c r="J2635" i="2"/>
  <c r="AN2635" i="2" s="1"/>
  <c r="J2634" i="2"/>
  <c r="AN2634" i="2" s="1"/>
  <c r="J2633" i="2"/>
  <c r="AN2633" i="2" s="1"/>
  <c r="J2632" i="2"/>
  <c r="AN2632" i="2" s="1"/>
  <c r="J2631" i="2"/>
  <c r="AN2631" i="2" s="1"/>
  <c r="J2630" i="2"/>
  <c r="AN2630" i="2" s="1"/>
  <c r="J2629" i="2"/>
  <c r="AN2629" i="2" s="1"/>
  <c r="J2628" i="2"/>
  <c r="AN2628" i="2" s="1"/>
  <c r="J2627" i="2"/>
  <c r="AN2627" i="2" s="1"/>
  <c r="J2626" i="2"/>
  <c r="AN2626" i="2" s="1"/>
  <c r="J2625" i="2"/>
  <c r="AN2625" i="2" s="1"/>
  <c r="J2624" i="2"/>
  <c r="AN2624" i="2" s="1"/>
  <c r="J2623" i="2"/>
  <c r="AN2623" i="2" s="1"/>
  <c r="J2622" i="2"/>
  <c r="AN2622" i="2" s="1"/>
  <c r="J2621" i="2"/>
  <c r="AN2621" i="2" s="1"/>
  <c r="J2620" i="2"/>
  <c r="AN2620" i="2" s="1"/>
  <c r="J2619" i="2"/>
  <c r="AN2619" i="2" s="1"/>
  <c r="J2618" i="2"/>
  <c r="AN2618" i="2" s="1"/>
  <c r="J2617" i="2"/>
  <c r="AN2617" i="2" s="1"/>
  <c r="J2616" i="2"/>
  <c r="AN2616" i="2" s="1"/>
  <c r="J2615" i="2"/>
  <c r="AN2615" i="2" s="1"/>
  <c r="J2614" i="2"/>
  <c r="AN2614" i="2" s="1"/>
  <c r="J2613" i="2"/>
  <c r="AN2613" i="2" s="1"/>
  <c r="J2612" i="2"/>
  <c r="AN2612" i="2" s="1"/>
  <c r="J2611" i="2"/>
  <c r="AN2611" i="2" s="1"/>
  <c r="J2610" i="2"/>
  <c r="AN2610" i="2" s="1"/>
  <c r="J2609" i="2"/>
  <c r="AN2609" i="2" s="1"/>
  <c r="J2608" i="2"/>
  <c r="AN2608" i="2" s="1"/>
  <c r="J2607" i="2"/>
  <c r="AN2607" i="2" s="1"/>
  <c r="J2606" i="2"/>
  <c r="AN2606" i="2" s="1"/>
  <c r="J2605" i="2"/>
  <c r="AN2605" i="2" s="1"/>
  <c r="J2604" i="2"/>
  <c r="AN2604" i="2" s="1"/>
  <c r="J2603" i="2"/>
  <c r="AN2603" i="2" s="1"/>
  <c r="J2602" i="2"/>
  <c r="AN2602" i="2" s="1"/>
  <c r="J2601" i="2"/>
  <c r="AN2601" i="2" s="1"/>
  <c r="J2600" i="2"/>
  <c r="AN2600" i="2" s="1"/>
  <c r="J2599" i="2"/>
  <c r="AN2599" i="2" s="1"/>
  <c r="J2598" i="2"/>
  <c r="AN2598" i="2" s="1"/>
  <c r="J2597" i="2"/>
  <c r="AN2597" i="2" s="1"/>
  <c r="J2596" i="2"/>
  <c r="AN2596" i="2" s="1"/>
  <c r="J2595" i="2"/>
  <c r="AN2595" i="2" s="1"/>
  <c r="J2594" i="2"/>
  <c r="AN2594" i="2" s="1"/>
  <c r="J2593" i="2"/>
  <c r="AN2593" i="2" s="1"/>
  <c r="J2592" i="2"/>
  <c r="AN2592" i="2" s="1"/>
  <c r="J2591" i="2"/>
  <c r="AN2591" i="2" s="1"/>
  <c r="J2590" i="2"/>
  <c r="AN2590" i="2" s="1"/>
  <c r="J2589" i="2"/>
  <c r="AN2589" i="2" s="1"/>
  <c r="J2588" i="2"/>
  <c r="AN2588" i="2" s="1"/>
  <c r="J2587" i="2"/>
  <c r="AN2587" i="2" s="1"/>
  <c r="J2586" i="2"/>
  <c r="AN2586" i="2" s="1"/>
  <c r="J2585" i="2"/>
  <c r="AN2585" i="2" s="1"/>
  <c r="J2584" i="2"/>
  <c r="AN2584" i="2" s="1"/>
  <c r="J2583" i="2"/>
  <c r="AN2583" i="2" s="1"/>
  <c r="J2582" i="2"/>
  <c r="AN2582" i="2" s="1"/>
  <c r="J2581" i="2"/>
  <c r="AN2581" i="2" s="1"/>
  <c r="J2580" i="2"/>
  <c r="AN2580" i="2" s="1"/>
  <c r="J2579" i="2"/>
  <c r="AN2579" i="2" s="1"/>
  <c r="J2578" i="2"/>
  <c r="AN2578" i="2" s="1"/>
  <c r="J2577" i="2"/>
  <c r="AN2577" i="2" s="1"/>
  <c r="J2576" i="2"/>
  <c r="AN2576" i="2" s="1"/>
  <c r="J2575" i="2"/>
  <c r="AN2575" i="2" s="1"/>
  <c r="J2574" i="2"/>
  <c r="AN2574" i="2" s="1"/>
  <c r="J2573" i="2"/>
  <c r="AN2573" i="2" s="1"/>
  <c r="J2572" i="2"/>
  <c r="AN2572" i="2" s="1"/>
  <c r="J2571" i="2"/>
  <c r="AN2571" i="2" s="1"/>
  <c r="J2570" i="2"/>
  <c r="AN2570" i="2" s="1"/>
  <c r="J2569" i="2"/>
  <c r="AN2569" i="2" s="1"/>
  <c r="J2568" i="2"/>
  <c r="AN2568" i="2" s="1"/>
  <c r="J2567" i="2"/>
  <c r="AN2567" i="2" s="1"/>
  <c r="J2566" i="2"/>
  <c r="AN2566" i="2" s="1"/>
  <c r="J2565" i="2"/>
  <c r="AN2565" i="2" s="1"/>
  <c r="J2564" i="2"/>
  <c r="AN2564" i="2" s="1"/>
  <c r="J2563" i="2"/>
  <c r="AN2563" i="2" s="1"/>
  <c r="J2562" i="2"/>
  <c r="AN2562" i="2" s="1"/>
  <c r="J2561" i="2"/>
  <c r="AN2561" i="2" s="1"/>
  <c r="J2560" i="2"/>
  <c r="AN2560" i="2" s="1"/>
  <c r="J2559" i="2"/>
  <c r="AN2559" i="2" s="1"/>
  <c r="J2558" i="2"/>
  <c r="AN2558" i="2" s="1"/>
  <c r="J2557" i="2"/>
  <c r="AN2557" i="2" s="1"/>
  <c r="J2556" i="2"/>
  <c r="AN2556" i="2" s="1"/>
  <c r="J2555" i="2"/>
  <c r="AN2555" i="2" s="1"/>
  <c r="J2554" i="2"/>
  <c r="AN2554" i="2" s="1"/>
  <c r="J2553" i="2"/>
  <c r="AN2553" i="2" s="1"/>
  <c r="J2552" i="2"/>
  <c r="AN2552" i="2" s="1"/>
  <c r="J2551" i="2"/>
  <c r="AN2551" i="2" s="1"/>
  <c r="J2550" i="2"/>
  <c r="AN2550" i="2" s="1"/>
  <c r="J2549" i="2"/>
  <c r="AN2549" i="2" s="1"/>
  <c r="J2548" i="2"/>
  <c r="AN2548" i="2" s="1"/>
  <c r="J2547" i="2"/>
  <c r="AN2547" i="2" s="1"/>
  <c r="J2546" i="2"/>
  <c r="AN2546" i="2" s="1"/>
  <c r="J2545" i="2"/>
  <c r="AN2545" i="2" s="1"/>
  <c r="J2544" i="2"/>
  <c r="AN2544" i="2" s="1"/>
  <c r="J2543" i="2"/>
  <c r="AN2543" i="2" s="1"/>
  <c r="J2542" i="2"/>
  <c r="AN2542" i="2" s="1"/>
  <c r="J2541" i="2"/>
  <c r="AN2541" i="2" s="1"/>
  <c r="J2540" i="2"/>
  <c r="AN2540" i="2" s="1"/>
  <c r="J2539" i="2"/>
  <c r="AN2539" i="2" s="1"/>
  <c r="J2538" i="2"/>
  <c r="AN2538" i="2" s="1"/>
  <c r="J2537" i="2"/>
  <c r="AN2537" i="2" s="1"/>
  <c r="J2536" i="2"/>
  <c r="AN2536" i="2" s="1"/>
  <c r="J2535" i="2"/>
  <c r="AN2535" i="2" s="1"/>
  <c r="J2534" i="2"/>
  <c r="AN2534" i="2" s="1"/>
  <c r="J2533" i="2"/>
  <c r="AN2533" i="2" s="1"/>
  <c r="J2532" i="2"/>
  <c r="AN2532" i="2" s="1"/>
  <c r="J2531" i="2"/>
  <c r="AN2531" i="2" s="1"/>
  <c r="J2530" i="2"/>
  <c r="AN2530" i="2" s="1"/>
  <c r="J2529" i="2"/>
  <c r="AN2529" i="2" s="1"/>
  <c r="J2528" i="2"/>
  <c r="AN2528" i="2" s="1"/>
  <c r="J2527" i="2"/>
  <c r="AN2527" i="2" s="1"/>
  <c r="J2526" i="2"/>
  <c r="AN2526" i="2" s="1"/>
  <c r="J2525" i="2"/>
  <c r="AN2525" i="2" s="1"/>
  <c r="J2524" i="2"/>
  <c r="AN2524" i="2" s="1"/>
  <c r="J2523" i="2"/>
  <c r="AN2523" i="2" s="1"/>
  <c r="J2522" i="2"/>
  <c r="AN2522" i="2" s="1"/>
  <c r="J2521" i="2"/>
  <c r="AN2521" i="2" s="1"/>
  <c r="J2520" i="2"/>
  <c r="AN2520" i="2" s="1"/>
  <c r="J2519" i="2"/>
  <c r="AN2519" i="2" s="1"/>
  <c r="J2518" i="2"/>
  <c r="AN2518" i="2" s="1"/>
  <c r="J2517" i="2"/>
  <c r="AN2517" i="2" s="1"/>
  <c r="J2516" i="2"/>
  <c r="AN2516" i="2" s="1"/>
  <c r="J2515" i="2"/>
  <c r="AN2515" i="2" s="1"/>
  <c r="J2514" i="2"/>
  <c r="AN2514" i="2" s="1"/>
  <c r="J2513" i="2"/>
  <c r="AN2513" i="2" s="1"/>
  <c r="J2512" i="2"/>
  <c r="AN2512" i="2" s="1"/>
  <c r="J2511" i="2"/>
  <c r="AN2511" i="2" s="1"/>
  <c r="J2510" i="2"/>
  <c r="AN2510" i="2" s="1"/>
  <c r="J2509" i="2"/>
  <c r="AN2509" i="2" s="1"/>
  <c r="J2508" i="2"/>
  <c r="AN2508" i="2" s="1"/>
  <c r="J2507" i="2"/>
  <c r="AN2507" i="2" s="1"/>
  <c r="J2506" i="2"/>
  <c r="AN2506" i="2" s="1"/>
  <c r="J2505" i="2"/>
  <c r="AN2505" i="2" s="1"/>
  <c r="J2504" i="2"/>
  <c r="AN2504" i="2" s="1"/>
  <c r="J2503" i="2"/>
  <c r="AN2503" i="2" s="1"/>
  <c r="J2502" i="2"/>
  <c r="AN2502" i="2" s="1"/>
  <c r="J2501" i="2"/>
  <c r="AN2501" i="2" s="1"/>
  <c r="J2500" i="2"/>
  <c r="AN2500" i="2" s="1"/>
  <c r="J2499" i="2"/>
  <c r="AN2499" i="2" s="1"/>
  <c r="J2498" i="2"/>
  <c r="AN2498" i="2" s="1"/>
  <c r="J2497" i="2"/>
  <c r="AN2497" i="2" s="1"/>
  <c r="J2496" i="2"/>
  <c r="AN2496" i="2" s="1"/>
  <c r="J2495" i="2"/>
  <c r="AN2495" i="2" s="1"/>
  <c r="J2494" i="2"/>
  <c r="AN2494" i="2" s="1"/>
  <c r="J2493" i="2"/>
  <c r="AN2493" i="2" s="1"/>
  <c r="J2492" i="2"/>
  <c r="AN2492" i="2" s="1"/>
  <c r="J2491" i="2"/>
  <c r="AN2491" i="2" s="1"/>
  <c r="J2490" i="2"/>
  <c r="AN2490" i="2" s="1"/>
  <c r="J2489" i="2"/>
  <c r="AN2489" i="2" s="1"/>
  <c r="J2488" i="2"/>
  <c r="AN2488" i="2" s="1"/>
  <c r="J2487" i="2"/>
  <c r="AN2487" i="2" s="1"/>
  <c r="J2486" i="2"/>
  <c r="AN2486" i="2" s="1"/>
  <c r="J2485" i="2"/>
  <c r="AN2485" i="2" s="1"/>
  <c r="J2484" i="2"/>
  <c r="AN2484" i="2" s="1"/>
  <c r="J2483" i="2"/>
  <c r="AN2483" i="2" s="1"/>
  <c r="J2482" i="2"/>
  <c r="AN2482" i="2" s="1"/>
  <c r="J2481" i="2"/>
  <c r="AN2481" i="2" s="1"/>
  <c r="J2480" i="2"/>
  <c r="AN2480" i="2" s="1"/>
  <c r="J2479" i="2"/>
  <c r="AN2479" i="2" s="1"/>
  <c r="J2478" i="2"/>
  <c r="AN2478" i="2" s="1"/>
  <c r="J2477" i="2"/>
  <c r="AN2477" i="2" s="1"/>
  <c r="J2476" i="2"/>
  <c r="AN2476" i="2" s="1"/>
  <c r="J2475" i="2"/>
  <c r="AN2475" i="2" s="1"/>
  <c r="J2474" i="2"/>
  <c r="AN2474" i="2" s="1"/>
  <c r="J2473" i="2"/>
  <c r="AN2473" i="2" s="1"/>
  <c r="J2472" i="2"/>
  <c r="AN2472" i="2" s="1"/>
  <c r="J2471" i="2"/>
  <c r="AN2471" i="2" s="1"/>
  <c r="J2470" i="2"/>
  <c r="AN2470" i="2" s="1"/>
  <c r="J2469" i="2"/>
  <c r="AN2469" i="2" s="1"/>
  <c r="J2468" i="2"/>
  <c r="AN2468" i="2" s="1"/>
  <c r="J2467" i="2"/>
  <c r="AN2467" i="2" s="1"/>
  <c r="J2466" i="2"/>
  <c r="AN2466" i="2" s="1"/>
  <c r="J2465" i="2"/>
  <c r="AN2465" i="2" s="1"/>
  <c r="J2464" i="2"/>
  <c r="AN2464" i="2" s="1"/>
  <c r="J2463" i="2"/>
  <c r="AN2463" i="2" s="1"/>
  <c r="J2462" i="2"/>
  <c r="AN2462" i="2" s="1"/>
  <c r="J2461" i="2"/>
  <c r="AN2461" i="2" s="1"/>
  <c r="J2460" i="2"/>
  <c r="AN2460" i="2" s="1"/>
  <c r="J2459" i="2"/>
  <c r="AN2459" i="2" s="1"/>
  <c r="J2458" i="2"/>
  <c r="AN2458" i="2" s="1"/>
  <c r="J2457" i="2"/>
  <c r="AN2457" i="2" s="1"/>
  <c r="J2456" i="2"/>
  <c r="AN2456" i="2" s="1"/>
  <c r="J2455" i="2"/>
  <c r="AN2455" i="2" s="1"/>
  <c r="J2454" i="2"/>
  <c r="AN2454" i="2" s="1"/>
  <c r="J2453" i="2"/>
  <c r="AN2453" i="2" s="1"/>
  <c r="J2452" i="2"/>
  <c r="AN2452" i="2" s="1"/>
  <c r="J2451" i="2"/>
  <c r="AN2451" i="2" s="1"/>
  <c r="J2450" i="2"/>
  <c r="AN2450" i="2" s="1"/>
  <c r="J2449" i="2"/>
  <c r="AN2449" i="2" s="1"/>
  <c r="J2448" i="2"/>
  <c r="AN2448" i="2" s="1"/>
  <c r="J2447" i="2"/>
  <c r="AN2447" i="2" s="1"/>
  <c r="J2446" i="2"/>
  <c r="AN2446" i="2" s="1"/>
  <c r="J2445" i="2"/>
  <c r="AN2445" i="2" s="1"/>
  <c r="J2444" i="2"/>
  <c r="AN2444" i="2" s="1"/>
  <c r="J2443" i="2"/>
  <c r="AN2443" i="2" s="1"/>
  <c r="J2442" i="2"/>
  <c r="AN2442" i="2" s="1"/>
  <c r="J2441" i="2"/>
  <c r="AN2441" i="2" s="1"/>
  <c r="J2440" i="2"/>
  <c r="AN2440" i="2" s="1"/>
  <c r="J2439" i="2"/>
  <c r="AN2439" i="2" s="1"/>
  <c r="J2438" i="2"/>
  <c r="AN2438" i="2" s="1"/>
  <c r="J2437" i="2"/>
  <c r="AN2437" i="2" s="1"/>
  <c r="J2436" i="2"/>
  <c r="AN2436" i="2" s="1"/>
  <c r="J2435" i="2"/>
  <c r="AN2435" i="2" s="1"/>
  <c r="J2434" i="2"/>
  <c r="AN2434" i="2" s="1"/>
  <c r="J2433" i="2"/>
  <c r="AN2433" i="2" s="1"/>
  <c r="J2432" i="2"/>
  <c r="AN2432" i="2" s="1"/>
  <c r="J2431" i="2"/>
  <c r="AN2431" i="2" s="1"/>
  <c r="J2430" i="2"/>
  <c r="AN2430" i="2" s="1"/>
  <c r="J2429" i="2"/>
  <c r="AN2429" i="2" s="1"/>
  <c r="J2428" i="2"/>
  <c r="AN2428" i="2" s="1"/>
  <c r="J2427" i="2"/>
  <c r="AN2427" i="2" s="1"/>
  <c r="J2426" i="2"/>
  <c r="AN2426" i="2" s="1"/>
  <c r="J2425" i="2"/>
  <c r="AN2425" i="2" s="1"/>
  <c r="J2424" i="2"/>
  <c r="AN2424" i="2" s="1"/>
  <c r="J2423" i="2"/>
  <c r="AN2423" i="2" s="1"/>
  <c r="J2422" i="2"/>
  <c r="AN2422" i="2" s="1"/>
  <c r="J2421" i="2"/>
  <c r="AN2421" i="2" s="1"/>
  <c r="J2420" i="2"/>
  <c r="AN2420" i="2" s="1"/>
  <c r="J2419" i="2"/>
  <c r="AN2419" i="2" s="1"/>
  <c r="J2418" i="2"/>
  <c r="AN2418" i="2" s="1"/>
  <c r="J2417" i="2"/>
  <c r="AN2417" i="2" s="1"/>
  <c r="J2416" i="2"/>
  <c r="AN2416" i="2" s="1"/>
  <c r="J2415" i="2"/>
  <c r="AN2415" i="2" s="1"/>
  <c r="J2414" i="2"/>
  <c r="AN2414" i="2" s="1"/>
  <c r="J2413" i="2"/>
  <c r="AN2413" i="2" s="1"/>
  <c r="J2412" i="2"/>
  <c r="AN2412" i="2" s="1"/>
  <c r="J2411" i="2"/>
  <c r="AN2411" i="2" s="1"/>
  <c r="J2410" i="2"/>
  <c r="AN2410" i="2" s="1"/>
  <c r="J2409" i="2"/>
  <c r="AN2409" i="2" s="1"/>
  <c r="J2408" i="2"/>
  <c r="AN2408" i="2" s="1"/>
  <c r="J2407" i="2"/>
  <c r="AN2407" i="2" s="1"/>
  <c r="J2406" i="2"/>
  <c r="AN2406" i="2" s="1"/>
  <c r="J2405" i="2"/>
  <c r="AN2405" i="2" s="1"/>
  <c r="J2404" i="2"/>
  <c r="AN2404" i="2" s="1"/>
  <c r="J2403" i="2"/>
  <c r="AN2403" i="2" s="1"/>
  <c r="J2402" i="2"/>
  <c r="AN2402" i="2" s="1"/>
  <c r="J2401" i="2"/>
  <c r="AN2401" i="2" s="1"/>
  <c r="J2400" i="2"/>
  <c r="AN2400" i="2" s="1"/>
  <c r="J2399" i="2"/>
  <c r="AN2399" i="2" s="1"/>
  <c r="J2398" i="2"/>
  <c r="AN2398" i="2" s="1"/>
  <c r="J2397" i="2"/>
  <c r="AN2397" i="2" s="1"/>
  <c r="J2396" i="2"/>
  <c r="AN2396" i="2" s="1"/>
  <c r="J2395" i="2"/>
  <c r="AN2395" i="2" s="1"/>
  <c r="J2394" i="2"/>
  <c r="AN2394" i="2" s="1"/>
  <c r="J2393" i="2"/>
  <c r="AN2393" i="2" s="1"/>
  <c r="J2392" i="2"/>
  <c r="AN2392" i="2" s="1"/>
  <c r="J2391" i="2"/>
  <c r="AN2391" i="2" s="1"/>
  <c r="J2390" i="2"/>
  <c r="AN2390" i="2" s="1"/>
  <c r="J2389" i="2"/>
  <c r="AN2389" i="2" s="1"/>
  <c r="J2388" i="2"/>
  <c r="AN2388" i="2" s="1"/>
  <c r="J2387" i="2"/>
  <c r="AN2387" i="2" s="1"/>
  <c r="J2386" i="2"/>
  <c r="AN2386" i="2" s="1"/>
  <c r="J2385" i="2"/>
  <c r="AN2385" i="2" s="1"/>
  <c r="J2384" i="2"/>
  <c r="AN2384" i="2" s="1"/>
  <c r="J2383" i="2"/>
  <c r="AN2383" i="2" s="1"/>
  <c r="J2382" i="2"/>
  <c r="AN2382" i="2" s="1"/>
  <c r="J2381" i="2"/>
  <c r="AN2381" i="2" s="1"/>
  <c r="J2380" i="2"/>
  <c r="AN2380" i="2" s="1"/>
  <c r="J2379" i="2"/>
  <c r="AN2379" i="2" s="1"/>
  <c r="J2378" i="2"/>
  <c r="AN2378" i="2" s="1"/>
  <c r="J2377" i="2"/>
  <c r="AN2377" i="2" s="1"/>
  <c r="J2376" i="2"/>
  <c r="AN2376" i="2" s="1"/>
  <c r="J2375" i="2"/>
  <c r="AN2375" i="2" s="1"/>
  <c r="J2374" i="2"/>
  <c r="AN2374" i="2" s="1"/>
  <c r="J2373" i="2"/>
  <c r="AN2373" i="2" s="1"/>
  <c r="J2372" i="2"/>
  <c r="AN2372" i="2" s="1"/>
  <c r="J2371" i="2"/>
  <c r="AN2371" i="2" s="1"/>
  <c r="J2370" i="2"/>
  <c r="AN2370" i="2" s="1"/>
  <c r="J2369" i="2"/>
  <c r="AN2369" i="2" s="1"/>
  <c r="J2368" i="2"/>
  <c r="AN2368" i="2" s="1"/>
  <c r="J2367" i="2"/>
  <c r="AN2367" i="2" s="1"/>
  <c r="J2366" i="2"/>
  <c r="AN2366" i="2" s="1"/>
  <c r="J2365" i="2"/>
  <c r="AN2365" i="2" s="1"/>
  <c r="J2364" i="2"/>
  <c r="AN2364" i="2" s="1"/>
  <c r="J2363" i="2"/>
  <c r="AN2363" i="2" s="1"/>
  <c r="J2362" i="2"/>
  <c r="AN2362" i="2" s="1"/>
  <c r="J2361" i="2"/>
  <c r="AN2361" i="2" s="1"/>
  <c r="J2360" i="2"/>
  <c r="AN2360" i="2" s="1"/>
  <c r="J2359" i="2"/>
  <c r="AN2359" i="2" s="1"/>
  <c r="J2358" i="2"/>
  <c r="AN2358" i="2" s="1"/>
  <c r="J2357" i="2"/>
  <c r="AN2357" i="2" s="1"/>
  <c r="J2356" i="2"/>
  <c r="AN2356" i="2" s="1"/>
  <c r="J2355" i="2"/>
  <c r="AN2355" i="2" s="1"/>
  <c r="J2354" i="2"/>
  <c r="AN2354" i="2" s="1"/>
  <c r="J2353" i="2"/>
  <c r="AN2353" i="2" s="1"/>
  <c r="J2352" i="2"/>
  <c r="AN2352" i="2" s="1"/>
  <c r="J2351" i="2"/>
  <c r="AN2351" i="2" s="1"/>
  <c r="J2350" i="2"/>
  <c r="AN2350" i="2" s="1"/>
  <c r="J2349" i="2"/>
  <c r="AN2349" i="2" s="1"/>
  <c r="J2348" i="2"/>
  <c r="AN2348" i="2" s="1"/>
  <c r="J2347" i="2"/>
  <c r="AN2347" i="2" s="1"/>
  <c r="J2346" i="2"/>
  <c r="AN2346" i="2" s="1"/>
  <c r="J2345" i="2"/>
  <c r="AN2345" i="2" s="1"/>
  <c r="J2344" i="2"/>
  <c r="AN2344" i="2" s="1"/>
  <c r="J2343" i="2"/>
  <c r="AN2343" i="2" s="1"/>
  <c r="J2342" i="2"/>
  <c r="AN2342" i="2" s="1"/>
  <c r="J2341" i="2"/>
  <c r="AN2341" i="2" s="1"/>
  <c r="J2340" i="2"/>
  <c r="AN2340" i="2" s="1"/>
  <c r="J2339" i="2"/>
  <c r="AN2339" i="2" s="1"/>
  <c r="J2338" i="2"/>
  <c r="AN2338" i="2" s="1"/>
  <c r="J2337" i="2"/>
  <c r="AN2337" i="2" s="1"/>
  <c r="J2336" i="2"/>
  <c r="AN2336" i="2" s="1"/>
  <c r="J2335" i="2"/>
  <c r="AN2335" i="2" s="1"/>
  <c r="J2334" i="2"/>
  <c r="AN2334" i="2" s="1"/>
  <c r="J2333" i="2"/>
  <c r="AN2333" i="2" s="1"/>
  <c r="J2332" i="2"/>
  <c r="AN2332" i="2" s="1"/>
  <c r="J2331" i="2"/>
  <c r="AN2331" i="2" s="1"/>
  <c r="J2330" i="2"/>
  <c r="AN2330" i="2" s="1"/>
  <c r="J2329" i="2"/>
  <c r="AN2329" i="2" s="1"/>
  <c r="J2328" i="2"/>
  <c r="AN2328" i="2" s="1"/>
  <c r="J2327" i="2"/>
  <c r="AN2327" i="2" s="1"/>
  <c r="J2326" i="2"/>
  <c r="AN2326" i="2" s="1"/>
  <c r="J2325" i="2"/>
  <c r="AN2325" i="2" s="1"/>
  <c r="J2324" i="2"/>
  <c r="AN2324" i="2" s="1"/>
  <c r="J2323" i="2"/>
  <c r="AN2323" i="2" s="1"/>
  <c r="J2322" i="2"/>
  <c r="AN2322" i="2" s="1"/>
  <c r="J2321" i="2"/>
  <c r="AN2321" i="2" s="1"/>
  <c r="J2320" i="2"/>
  <c r="AN2320" i="2" s="1"/>
  <c r="J2319" i="2"/>
  <c r="AN2319" i="2" s="1"/>
  <c r="J2318" i="2"/>
  <c r="AN2318" i="2" s="1"/>
  <c r="J2317" i="2"/>
  <c r="AN2317" i="2" s="1"/>
  <c r="J2316" i="2"/>
  <c r="AN2316" i="2" s="1"/>
  <c r="J2315" i="2"/>
  <c r="AN2315" i="2" s="1"/>
  <c r="J2314" i="2"/>
  <c r="AN2314" i="2" s="1"/>
  <c r="J2313" i="2"/>
  <c r="AN2313" i="2" s="1"/>
  <c r="J2312" i="2"/>
  <c r="AN2312" i="2" s="1"/>
  <c r="J2311" i="2"/>
  <c r="AN2311" i="2" s="1"/>
  <c r="J2310" i="2"/>
  <c r="AN2310" i="2" s="1"/>
  <c r="J2309" i="2"/>
  <c r="AN2309" i="2" s="1"/>
  <c r="J2308" i="2"/>
  <c r="AN2308" i="2" s="1"/>
  <c r="J2307" i="2"/>
  <c r="AN2307" i="2" s="1"/>
  <c r="J2306" i="2"/>
  <c r="AN2306" i="2" s="1"/>
  <c r="J2305" i="2"/>
  <c r="AN2305" i="2" s="1"/>
  <c r="J2304" i="2"/>
  <c r="AN2304" i="2" s="1"/>
  <c r="J2303" i="2"/>
  <c r="AN2303" i="2" s="1"/>
  <c r="J2302" i="2"/>
  <c r="AN2302" i="2" s="1"/>
  <c r="J2301" i="2"/>
  <c r="AN2301" i="2" s="1"/>
  <c r="J2300" i="2"/>
  <c r="AN2300" i="2" s="1"/>
  <c r="J2299" i="2"/>
  <c r="AN2299" i="2" s="1"/>
  <c r="J2298" i="2"/>
  <c r="AN2298" i="2" s="1"/>
  <c r="J2297" i="2"/>
  <c r="AN2297" i="2" s="1"/>
  <c r="J2296" i="2"/>
  <c r="AN2296" i="2" s="1"/>
  <c r="J2295" i="2"/>
  <c r="AN2295" i="2" s="1"/>
  <c r="J2294" i="2"/>
  <c r="AN2294" i="2" s="1"/>
  <c r="J2293" i="2"/>
  <c r="AN2293" i="2" s="1"/>
  <c r="J2292" i="2"/>
  <c r="AN2292" i="2" s="1"/>
  <c r="J2291" i="2"/>
  <c r="AN2291" i="2" s="1"/>
  <c r="J2290" i="2"/>
  <c r="AN2290" i="2" s="1"/>
  <c r="J2289" i="2"/>
  <c r="AN2289" i="2" s="1"/>
  <c r="J2288" i="2"/>
  <c r="AN2288" i="2" s="1"/>
  <c r="J2287" i="2"/>
  <c r="AN2287" i="2" s="1"/>
  <c r="J2286" i="2"/>
  <c r="AN2286" i="2" s="1"/>
  <c r="J2285" i="2"/>
  <c r="AN2285" i="2" s="1"/>
  <c r="J2284" i="2"/>
  <c r="AN2284" i="2" s="1"/>
  <c r="J2283" i="2"/>
  <c r="AN2283" i="2" s="1"/>
  <c r="J2282" i="2"/>
  <c r="AN2282" i="2" s="1"/>
  <c r="J2281" i="2"/>
  <c r="AN2281" i="2" s="1"/>
  <c r="J2280" i="2"/>
  <c r="AN2280" i="2" s="1"/>
  <c r="J2279" i="2"/>
  <c r="AN2279" i="2" s="1"/>
  <c r="J2278" i="2"/>
  <c r="AN2278" i="2" s="1"/>
  <c r="J2277" i="2"/>
  <c r="AN2277" i="2" s="1"/>
  <c r="J2276" i="2"/>
  <c r="AN2276" i="2" s="1"/>
  <c r="J2275" i="2"/>
  <c r="AN2275" i="2" s="1"/>
  <c r="J2274" i="2"/>
  <c r="AN2274" i="2" s="1"/>
  <c r="J2273" i="2"/>
  <c r="AN2273" i="2" s="1"/>
  <c r="J2272" i="2"/>
  <c r="AN2272" i="2" s="1"/>
  <c r="J2271" i="2"/>
  <c r="AN2271" i="2" s="1"/>
  <c r="J2270" i="2"/>
  <c r="AN2270" i="2" s="1"/>
  <c r="J2269" i="2"/>
  <c r="AN2269" i="2" s="1"/>
  <c r="J2268" i="2"/>
  <c r="AN2268" i="2" s="1"/>
  <c r="J2267" i="2"/>
  <c r="AN2267" i="2" s="1"/>
  <c r="J2266" i="2"/>
  <c r="AN2266" i="2" s="1"/>
  <c r="J2265" i="2"/>
  <c r="AN2265" i="2" s="1"/>
  <c r="J2264" i="2"/>
  <c r="AN2264" i="2" s="1"/>
  <c r="J2263" i="2"/>
  <c r="AN2263" i="2" s="1"/>
  <c r="J2262" i="2"/>
  <c r="AN2262" i="2" s="1"/>
  <c r="J2261" i="2"/>
  <c r="AN2261" i="2" s="1"/>
  <c r="J2260" i="2"/>
  <c r="AN2260" i="2" s="1"/>
  <c r="J2259" i="2"/>
  <c r="AN2259" i="2" s="1"/>
  <c r="J2258" i="2"/>
  <c r="AN2258" i="2" s="1"/>
  <c r="J2257" i="2"/>
  <c r="AN2257" i="2" s="1"/>
  <c r="J2256" i="2"/>
  <c r="AN2256" i="2" s="1"/>
  <c r="J2255" i="2"/>
  <c r="AN2255" i="2" s="1"/>
  <c r="J2254" i="2"/>
  <c r="AN2254" i="2" s="1"/>
  <c r="J2253" i="2"/>
  <c r="AN2253" i="2" s="1"/>
  <c r="J2252" i="2"/>
  <c r="AN2252" i="2" s="1"/>
  <c r="J2251" i="2"/>
  <c r="AN2251" i="2" s="1"/>
  <c r="J2250" i="2"/>
  <c r="AN2250" i="2" s="1"/>
  <c r="J2249" i="2"/>
  <c r="AN2249" i="2" s="1"/>
  <c r="J2248" i="2"/>
  <c r="AN2248" i="2" s="1"/>
  <c r="J2247" i="2"/>
  <c r="AN2247" i="2" s="1"/>
  <c r="J2246" i="2"/>
  <c r="AN2246" i="2" s="1"/>
  <c r="J2245" i="2"/>
  <c r="AN2245" i="2" s="1"/>
  <c r="J2244" i="2"/>
  <c r="AN2244" i="2" s="1"/>
  <c r="J2243" i="2"/>
  <c r="AN2243" i="2" s="1"/>
  <c r="J2242" i="2"/>
  <c r="AN2242" i="2" s="1"/>
  <c r="J2241" i="2"/>
  <c r="AN2241" i="2" s="1"/>
  <c r="J2240" i="2"/>
  <c r="AN2240" i="2" s="1"/>
  <c r="J2239" i="2"/>
  <c r="AN2239" i="2" s="1"/>
  <c r="J2238" i="2"/>
  <c r="AN2238" i="2" s="1"/>
  <c r="J2237" i="2"/>
  <c r="AN2237" i="2" s="1"/>
  <c r="J2236" i="2"/>
  <c r="AN2236" i="2" s="1"/>
  <c r="J2235" i="2"/>
  <c r="AN2235" i="2" s="1"/>
  <c r="J2234" i="2"/>
  <c r="AN2234" i="2" s="1"/>
  <c r="J2233" i="2"/>
  <c r="AN2233" i="2" s="1"/>
  <c r="J2232" i="2"/>
  <c r="AN2232" i="2" s="1"/>
  <c r="J2231" i="2"/>
  <c r="AN2231" i="2" s="1"/>
  <c r="J2230" i="2"/>
  <c r="AN2230" i="2" s="1"/>
  <c r="J2229" i="2"/>
  <c r="AN2229" i="2" s="1"/>
  <c r="J2228" i="2"/>
  <c r="AN2228" i="2" s="1"/>
  <c r="J2227" i="2"/>
  <c r="AN2227" i="2" s="1"/>
  <c r="J2226" i="2"/>
  <c r="AN2226" i="2" s="1"/>
  <c r="J2225" i="2"/>
  <c r="AN2225" i="2" s="1"/>
  <c r="J2224" i="2"/>
  <c r="AN2224" i="2" s="1"/>
  <c r="J2223" i="2"/>
  <c r="AN2223" i="2" s="1"/>
  <c r="J2222" i="2"/>
  <c r="AN2222" i="2" s="1"/>
  <c r="J2221" i="2"/>
  <c r="AN2221" i="2" s="1"/>
  <c r="J2220" i="2"/>
  <c r="AN2220" i="2" s="1"/>
  <c r="J2219" i="2"/>
  <c r="AN2219" i="2" s="1"/>
  <c r="J2218" i="2"/>
  <c r="AN2218" i="2" s="1"/>
  <c r="J2217" i="2"/>
  <c r="AN2217" i="2" s="1"/>
  <c r="J2216" i="2"/>
  <c r="AN2216" i="2" s="1"/>
  <c r="J2215" i="2"/>
  <c r="AN2215" i="2" s="1"/>
  <c r="J2214" i="2"/>
  <c r="AN2214" i="2" s="1"/>
  <c r="J2213" i="2"/>
  <c r="AN2213" i="2" s="1"/>
  <c r="J2212" i="2"/>
  <c r="AN2212" i="2" s="1"/>
  <c r="J2211" i="2"/>
  <c r="AN2211" i="2" s="1"/>
  <c r="J2210" i="2"/>
  <c r="AN2210" i="2" s="1"/>
  <c r="J2209" i="2"/>
  <c r="AN2209" i="2" s="1"/>
  <c r="J2208" i="2"/>
  <c r="AN2208" i="2" s="1"/>
  <c r="J2207" i="2"/>
  <c r="AN2207" i="2" s="1"/>
  <c r="J2206" i="2"/>
  <c r="AN2206" i="2" s="1"/>
  <c r="J2205" i="2"/>
  <c r="AN2205" i="2" s="1"/>
  <c r="J2204" i="2"/>
  <c r="AN2204" i="2" s="1"/>
  <c r="J2203" i="2"/>
  <c r="AN2203" i="2" s="1"/>
  <c r="J2202" i="2"/>
  <c r="AN2202" i="2" s="1"/>
  <c r="J2201" i="2"/>
  <c r="AN2201" i="2" s="1"/>
  <c r="J2200" i="2"/>
  <c r="AN2200" i="2" s="1"/>
  <c r="J2199" i="2"/>
  <c r="AN2199" i="2" s="1"/>
  <c r="J2198" i="2"/>
  <c r="AN2198" i="2" s="1"/>
  <c r="J2197" i="2"/>
  <c r="AN2197" i="2" s="1"/>
  <c r="J2196" i="2"/>
  <c r="AN2196" i="2" s="1"/>
  <c r="J2195" i="2"/>
  <c r="AN2195" i="2" s="1"/>
  <c r="J2194" i="2"/>
  <c r="AN2194" i="2" s="1"/>
  <c r="J2193" i="2"/>
  <c r="AN2193" i="2" s="1"/>
  <c r="J2192" i="2"/>
  <c r="AN2192" i="2" s="1"/>
  <c r="J2191" i="2"/>
  <c r="AN2191" i="2" s="1"/>
  <c r="J2190" i="2"/>
  <c r="AN2190" i="2" s="1"/>
  <c r="J2189" i="2"/>
  <c r="AN2189" i="2" s="1"/>
  <c r="J2188" i="2"/>
  <c r="AN2188" i="2" s="1"/>
  <c r="J2187" i="2"/>
  <c r="AN2187" i="2" s="1"/>
  <c r="J2186" i="2"/>
  <c r="AN2186" i="2" s="1"/>
  <c r="J2185" i="2"/>
  <c r="AN2185" i="2" s="1"/>
  <c r="J2184" i="2"/>
  <c r="AN2184" i="2" s="1"/>
  <c r="J2183" i="2"/>
  <c r="AN2183" i="2" s="1"/>
  <c r="J2182" i="2"/>
  <c r="AN2182" i="2" s="1"/>
  <c r="J2181" i="2"/>
  <c r="AN2181" i="2" s="1"/>
  <c r="J2180" i="2"/>
  <c r="AN2180" i="2" s="1"/>
  <c r="J2179" i="2"/>
  <c r="AN2179" i="2" s="1"/>
  <c r="J2178" i="2"/>
  <c r="AN2178" i="2" s="1"/>
  <c r="J2177" i="2"/>
  <c r="AN2177" i="2" s="1"/>
  <c r="J2176" i="2"/>
  <c r="AN2176" i="2" s="1"/>
  <c r="J2175" i="2"/>
  <c r="AN2175" i="2" s="1"/>
  <c r="J2174" i="2"/>
  <c r="AN2174" i="2" s="1"/>
  <c r="J2173" i="2"/>
  <c r="AN2173" i="2" s="1"/>
  <c r="J2172" i="2"/>
  <c r="AN2172" i="2" s="1"/>
  <c r="J2171" i="2"/>
  <c r="AN2171" i="2" s="1"/>
  <c r="J2170" i="2"/>
  <c r="AN2170" i="2" s="1"/>
  <c r="J2169" i="2"/>
  <c r="AN2169" i="2" s="1"/>
  <c r="J2168" i="2"/>
  <c r="AN2168" i="2" s="1"/>
  <c r="J2167" i="2"/>
  <c r="AN2167" i="2" s="1"/>
  <c r="J2166" i="2"/>
  <c r="AN2166" i="2" s="1"/>
  <c r="J2165" i="2"/>
  <c r="AN2165" i="2" s="1"/>
  <c r="J2164" i="2"/>
  <c r="AN2164" i="2" s="1"/>
  <c r="J2163" i="2"/>
  <c r="AN2163" i="2" s="1"/>
  <c r="J2162" i="2"/>
  <c r="AN2162" i="2" s="1"/>
  <c r="J2161" i="2"/>
  <c r="AN2161" i="2" s="1"/>
  <c r="J2160" i="2"/>
  <c r="AN2160" i="2" s="1"/>
  <c r="J2159" i="2"/>
  <c r="AN2159" i="2" s="1"/>
  <c r="J2158" i="2"/>
  <c r="AN2158" i="2" s="1"/>
  <c r="J2157" i="2"/>
  <c r="AN2157" i="2" s="1"/>
  <c r="J2156" i="2"/>
  <c r="AN2156" i="2" s="1"/>
  <c r="J2155" i="2"/>
  <c r="AN2155" i="2" s="1"/>
  <c r="J2154" i="2"/>
  <c r="AN2154" i="2" s="1"/>
  <c r="J2153" i="2"/>
  <c r="AN2153" i="2" s="1"/>
  <c r="J2152" i="2"/>
  <c r="AN2152" i="2" s="1"/>
  <c r="J2151" i="2"/>
  <c r="AN2151" i="2" s="1"/>
  <c r="J2150" i="2"/>
  <c r="AN2150" i="2" s="1"/>
  <c r="J2149" i="2"/>
  <c r="AN2149" i="2" s="1"/>
  <c r="J2148" i="2"/>
  <c r="AN2148" i="2" s="1"/>
  <c r="J2147" i="2"/>
  <c r="AN2147" i="2" s="1"/>
  <c r="J2146" i="2"/>
  <c r="AN2146" i="2" s="1"/>
  <c r="J2145" i="2"/>
  <c r="AN2145" i="2" s="1"/>
  <c r="J2144" i="2"/>
  <c r="AN2144" i="2" s="1"/>
  <c r="J2143" i="2"/>
  <c r="AN2143" i="2" s="1"/>
  <c r="J2142" i="2"/>
  <c r="AN2142" i="2" s="1"/>
  <c r="J2141" i="2"/>
  <c r="AN2141" i="2" s="1"/>
  <c r="J2140" i="2"/>
  <c r="AN2140" i="2" s="1"/>
  <c r="J2139" i="2"/>
  <c r="AN2139" i="2" s="1"/>
  <c r="J2138" i="2"/>
  <c r="AN2138" i="2" s="1"/>
  <c r="J2137" i="2"/>
  <c r="AN2137" i="2" s="1"/>
  <c r="J2136" i="2"/>
  <c r="AN2136" i="2" s="1"/>
  <c r="J2135" i="2"/>
  <c r="AN2135" i="2" s="1"/>
  <c r="J2134" i="2"/>
  <c r="AN2134" i="2" s="1"/>
  <c r="J2133" i="2"/>
  <c r="AN2133" i="2" s="1"/>
  <c r="J2132" i="2"/>
  <c r="AN2132" i="2" s="1"/>
  <c r="J2131" i="2"/>
  <c r="AN2131" i="2" s="1"/>
  <c r="J2130" i="2"/>
  <c r="AN2130" i="2" s="1"/>
  <c r="J2129" i="2"/>
  <c r="AN2129" i="2" s="1"/>
  <c r="J2128" i="2"/>
  <c r="AN2128" i="2" s="1"/>
  <c r="J2127" i="2"/>
  <c r="AN2127" i="2" s="1"/>
  <c r="J2126" i="2"/>
  <c r="AN2126" i="2" s="1"/>
  <c r="J2125" i="2"/>
  <c r="AN2125" i="2" s="1"/>
  <c r="J2124" i="2"/>
  <c r="AN2124" i="2" s="1"/>
  <c r="J2123" i="2"/>
  <c r="AN2123" i="2" s="1"/>
  <c r="J2122" i="2"/>
  <c r="AN2122" i="2" s="1"/>
  <c r="J2121" i="2"/>
  <c r="AN2121" i="2" s="1"/>
  <c r="J2120" i="2"/>
  <c r="AN2120" i="2" s="1"/>
  <c r="J2119" i="2"/>
  <c r="AN2119" i="2" s="1"/>
  <c r="J2118" i="2"/>
  <c r="AN2118" i="2" s="1"/>
  <c r="J2117" i="2"/>
  <c r="AN2117" i="2" s="1"/>
  <c r="J2116" i="2"/>
  <c r="AN2116" i="2" s="1"/>
  <c r="J2115" i="2"/>
  <c r="AN2115" i="2" s="1"/>
  <c r="J2114" i="2"/>
  <c r="AN2114" i="2" s="1"/>
  <c r="J2113" i="2"/>
  <c r="AN2113" i="2" s="1"/>
  <c r="J2112" i="2"/>
  <c r="AN2112" i="2" s="1"/>
  <c r="J2111" i="2"/>
  <c r="AN2111" i="2" s="1"/>
  <c r="J2110" i="2"/>
  <c r="AN2110" i="2" s="1"/>
  <c r="J2109" i="2"/>
  <c r="AN2109" i="2" s="1"/>
  <c r="J2108" i="2"/>
  <c r="AN2108" i="2" s="1"/>
  <c r="J2107" i="2"/>
  <c r="AN2107" i="2" s="1"/>
  <c r="J2106" i="2"/>
  <c r="AN2106" i="2" s="1"/>
  <c r="J2105" i="2"/>
  <c r="AN2105" i="2" s="1"/>
  <c r="J2104" i="2"/>
  <c r="AN2104" i="2" s="1"/>
  <c r="J2103" i="2"/>
  <c r="AN2103" i="2" s="1"/>
  <c r="J2102" i="2"/>
  <c r="AN2102" i="2" s="1"/>
  <c r="J2101" i="2"/>
  <c r="AN2101" i="2" s="1"/>
  <c r="J2100" i="2"/>
  <c r="AN2100" i="2" s="1"/>
  <c r="J2099" i="2"/>
  <c r="AN2099" i="2" s="1"/>
  <c r="J2098" i="2"/>
  <c r="AN2098" i="2" s="1"/>
  <c r="J2097" i="2"/>
  <c r="AN2097" i="2" s="1"/>
  <c r="J2096" i="2"/>
  <c r="AN2096" i="2" s="1"/>
  <c r="J2095" i="2"/>
  <c r="AN2095" i="2" s="1"/>
  <c r="J2094" i="2"/>
  <c r="AN2094" i="2" s="1"/>
  <c r="J2093" i="2"/>
  <c r="AN2093" i="2" s="1"/>
  <c r="J2092" i="2"/>
  <c r="AN2092" i="2" s="1"/>
  <c r="J2091" i="2"/>
  <c r="AN2091" i="2" s="1"/>
  <c r="J2090" i="2"/>
  <c r="AN2090" i="2" s="1"/>
  <c r="J2089" i="2"/>
  <c r="AN2089" i="2" s="1"/>
  <c r="J2088" i="2"/>
  <c r="AN2088" i="2" s="1"/>
  <c r="J2087" i="2"/>
  <c r="AN2087" i="2" s="1"/>
  <c r="J2086" i="2"/>
  <c r="AN2086" i="2" s="1"/>
  <c r="J2085" i="2"/>
  <c r="AN2085" i="2" s="1"/>
  <c r="J2084" i="2"/>
  <c r="AN2084" i="2" s="1"/>
  <c r="J2083" i="2"/>
  <c r="AN2083" i="2" s="1"/>
  <c r="J2082" i="2"/>
  <c r="AN2082" i="2" s="1"/>
  <c r="J2081" i="2"/>
  <c r="AN2081" i="2" s="1"/>
  <c r="J2080" i="2"/>
  <c r="AN2080" i="2" s="1"/>
  <c r="J2079" i="2"/>
  <c r="AN2079" i="2" s="1"/>
  <c r="J2078" i="2"/>
  <c r="AN2078" i="2" s="1"/>
  <c r="J2077" i="2"/>
  <c r="AN2077" i="2" s="1"/>
  <c r="J2076" i="2"/>
  <c r="AN2076" i="2" s="1"/>
  <c r="J2075" i="2"/>
  <c r="AN2075" i="2" s="1"/>
  <c r="J2074" i="2"/>
  <c r="AN2074" i="2" s="1"/>
  <c r="J2073" i="2"/>
  <c r="AN2073" i="2" s="1"/>
  <c r="J2072" i="2"/>
  <c r="AN2072" i="2" s="1"/>
  <c r="J2071" i="2"/>
  <c r="AN2071" i="2" s="1"/>
  <c r="J2070" i="2"/>
  <c r="AN2070" i="2" s="1"/>
  <c r="J2069" i="2"/>
  <c r="AN2069" i="2" s="1"/>
  <c r="J2068" i="2"/>
  <c r="AN2068" i="2" s="1"/>
  <c r="J2067" i="2"/>
  <c r="AN2067" i="2" s="1"/>
  <c r="J2066" i="2"/>
  <c r="AN2066" i="2" s="1"/>
  <c r="J2065" i="2"/>
  <c r="AN2065" i="2" s="1"/>
  <c r="J2064" i="2"/>
  <c r="AN2064" i="2" s="1"/>
  <c r="J2063" i="2"/>
  <c r="AN2063" i="2" s="1"/>
  <c r="J2062" i="2"/>
  <c r="AN2062" i="2" s="1"/>
  <c r="J2061" i="2"/>
  <c r="AN2061" i="2" s="1"/>
  <c r="J2060" i="2"/>
  <c r="AN2060" i="2" s="1"/>
  <c r="J2059" i="2"/>
  <c r="AN2059" i="2" s="1"/>
  <c r="J2058" i="2"/>
  <c r="AN2058" i="2" s="1"/>
  <c r="J2057" i="2"/>
  <c r="AN2057" i="2" s="1"/>
  <c r="J2056" i="2"/>
  <c r="AN2056" i="2" s="1"/>
  <c r="J2055" i="2"/>
  <c r="AN2055" i="2" s="1"/>
  <c r="J2054" i="2"/>
  <c r="AN2054" i="2" s="1"/>
  <c r="J2053" i="2"/>
  <c r="AN2053" i="2" s="1"/>
  <c r="J2052" i="2"/>
  <c r="AN2052" i="2" s="1"/>
  <c r="J2051" i="2"/>
  <c r="AN2051" i="2" s="1"/>
  <c r="J2050" i="2"/>
  <c r="AN2050" i="2" s="1"/>
  <c r="J2049" i="2"/>
  <c r="AN2049" i="2" s="1"/>
  <c r="J2048" i="2"/>
  <c r="AN2048" i="2" s="1"/>
  <c r="J2047" i="2"/>
  <c r="AN2047" i="2" s="1"/>
  <c r="J2046" i="2"/>
  <c r="AN2046" i="2" s="1"/>
  <c r="J2045" i="2"/>
  <c r="AN2045" i="2" s="1"/>
  <c r="J2044" i="2"/>
  <c r="AN2044" i="2" s="1"/>
  <c r="J2043" i="2"/>
  <c r="AN2043" i="2" s="1"/>
  <c r="J2042" i="2"/>
  <c r="AN2042" i="2" s="1"/>
  <c r="J2041" i="2"/>
  <c r="AN2041" i="2" s="1"/>
  <c r="J2040" i="2"/>
  <c r="AN2040" i="2" s="1"/>
  <c r="J2039" i="2"/>
  <c r="AN2039" i="2" s="1"/>
  <c r="J2038" i="2"/>
  <c r="AN2038" i="2" s="1"/>
  <c r="J2037" i="2"/>
  <c r="AN2037" i="2" s="1"/>
  <c r="J2036" i="2"/>
  <c r="AN2036" i="2" s="1"/>
  <c r="J2035" i="2"/>
  <c r="AN2035" i="2" s="1"/>
  <c r="J2034" i="2"/>
  <c r="AN2034" i="2" s="1"/>
  <c r="J2033" i="2"/>
  <c r="AN2033" i="2" s="1"/>
  <c r="J2032" i="2"/>
  <c r="AN2032" i="2" s="1"/>
  <c r="J2031" i="2"/>
  <c r="AN2031" i="2" s="1"/>
  <c r="J2030" i="2"/>
  <c r="AN2030" i="2" s="1"/>
  <c r="J2029" i="2"/>
  <c r="AN2029" i="2" s="1"/>
  <c r="J2028" i="2"/>
  <c r="AN2028" i="2" s="1"/>
  <c r="J2027" i="2"/>
  <c r="AN2027" i="2" s="1"/>
  <c r="J2026" i="2"/>
  <c r="AN2026" i="2" s="1"/>
  <c r="J2025" i="2"/>
  <c r="AN2025" i="2" s="1"/>
  <c r="J2024" i="2"/>
  <c r="AN2024" i="2" s="1"/>
  <c r="J2023" i="2"/>
  <c r="AN2023" i="2" s="1"/>
  <c r="J2022" i="2"/>
  <c r="AN2022" i="2" s="1"/>
  <c r="J2021" i="2"/>
  <c r="AN2021" i="2" s="1"/>
  <c r="J2020" i="2"/>
  <c r="AN2020" i="2" s="1"/>
  <c r="J2019" i="2"/>
  <c r="AN2019" i="2" s="1"/>
  <c r="J2018" i="2"/>
  <c r="AN2018" i="2" s="1"/>
  <c r="J2017" i="2"/>
  <c r="AN2017" i="2" s="1"/>
  <c r="J2016" i="2"/>
  <c r="AN2016" i="2" s="1"/>
  <c r="J2015" i="2"/>
  <c r="AN2015" i="2" s="1"/>
  <c r="J2014" i="2"/>
  <c r="AN2014" i="2" s="1"/>
  <c r="J2013" i="2"/>
  <c r="AN2013" i="2" s="1"/>
  <c r="J2012" i="2"/>
  <c r="AN2012" i="2" s="1"/>
  <c r="J2011" i="2"/>
  <c r="AN2011" i="2" s="1"/>
  <c r="J2010" i="2"/>
  <c r="AN2010" i="2" s="1"/>
  <c r="J2009" i="2"/>
  <c r="AN2009" i="2" s="1"/>
  <c r="J2008" i="2"/>
  <c r="AN2008" i="2" s="1"/>
  <c r="J2007" i="2"/>
  <c r="AN2007" i="2" s="1"/>
  <c r="J2006" i="2"/>
  <c r="AN2006" i="2" s="1"/>
  <c r="J2005" i="2"/>
  <c r="AN2005" i="2" s="1"/>
  <c r="J2004" i="2"/>
  <c r="AN2004" i="2" s="1"/>
  <c r="J2003" i="2"/>
  <c r="AN2003" i="2" s="1"/>
  <c r="J2002" i="2"/>
  <c r="AN2002" i="2" s="1"/>
  <c r="J2001" i="2"/>
  <c r="AN2001" i="2" s="1"/>
  <c r="J2000" i="2"/>
  <c r="AN2000" i="2" s="1"/>
  <c r="J1999" i="2"/>
  <c r="AN1999" i="2" s="1"/>
  <c r="J1998" i="2"/>
  <c r="AN1998" i="2" s="1"/>
  <c r="J1997" i="2"/>
  <c r="AN1997" i="2" s="1"/>
  <c r="J1996" i="2"/>
  <c r="AN1996" i="2" s="1"/>
  <c r="J1995" i="2"/>
  <c r="AN1995" i="2" s="1"/>
  <c r="J1994" i="2"/>
  <c r="AN1994" i="2" s="1"/>
  <c r="J1993" i="2"/>
  <c r="AN1993" i="2" s="1"/>
  <c r="J1992" i="2"/>
  <c r="AN1992" i="2" s="1"/>
  <c r="J1991" i="2"/>
  <c r="AN1991" i="2" s="1"/>
  <c r="J1990" i="2"/>
  <c r="AN1990" i="2" s="1"/>
  <c r="J1989" i="2"/>
  <c r="AN1989" i="2" s="1"/>
  <c r="J1988" i="2"/>
  <c r="AN1988" i="2" s="1"/>
  <c r="J1987" i="2"/>
  <c r="AN1987" i="2" s="1"/>
  <c r="J1986" i="2"/>
  <c r="AN1986" i="2" s="1"/>
  <c r="J1985" i="2"/>
  <c r="AN1985" i="2" s="1"/>
  <c r="J1984" i="2"/>
  <c r="AN1984" i="2" s="1"/>
  <c r="J1983" i="2"/>
  <c r="AN1983" i="2" s="1"/>
  <c r="J1982" i="2"/>
  <c r="AN1982" i="2" s="1"/>
  <c r="J1981" i="2"/>
  <c r="AN1981" i="2" s="1"/>
  <c r="J1980" i="2"/>
  <c r="AN1980" i="2" s="1"/>
  <c r="J1979" i="2"/>
  <c r="AN1979" i="2" s="1"/>
  <c r="J1978" i="2"/>
  <c r="AN1978" i="2" s="1"/>
  <c r="J1977" i="2"/>
  <c r="AN1977" i="2" s="1"/>
  <c r="J1976" i="2"/>
  <c r="AN1976" i="2" s="1"/>
  <c r="J1975" i="2"/>
  <c r="AN1975" i="2" s="1"/>
  <c r="J1974" i="2"/>
  <c r="AN1974" i="2" s="1"/>
  <c r="J1973" i="2"/>
  <c r="AN1973" i="2" s="1"/>
  <c r="J1972" i="2"/>
  <c r="AN1972" i="2" s="1"/>
  <c r="J1971" i="2"/>
  <c r="AN1971" i="2" s="1"/>
  <c r="J1970" i="2"/>
  <c r="AN1970" i="2" s="1"/>
  <c r="J1969" i="2"/>
  <c r="AN1969" i="2" s="1"/>
  <c r="J1968" i="2"/>
  <c r="AN1968" i="2" s="1"/>
  <c r="J1967" i="2"/>
  <c r="AN1967" i="2" s="1"/>
  <c r="J1966" i="2"/>
  <c r="AN1966" i="2" s="1"/>
  <c r="J1965" i="2"/>
  <c r="AN1965" i="2" s="1"/>
  <c r="J1964" i="2"/>
  <c r="AN1964" i="2" s="1"/>
  <c r="J1963" i="2"/>
  <c r="AN1963" i="2" s="1"/>
  <c r="J1962" i="2"/>
  <c r="AN1962" i="2" s="1"/>
  <c r="J1961" i="2"/>
  <c r="AN1961" i="2" s="1"/>
  <c r="J1960" i="2"/>
  <c r="AN1960" i="2" s="1"/>
  <c r="J1959" i="2"/>
  <c r="AN1959" i="2" s="1"/>
  <c r="J1958" i="2"/>
  <c r="AN1958" i="2" s="1"/>
  <c r="J1957" i="2"/>
  <c r="AN1957" i="2" s="1"/>
  <c r="J1956" i="2"/>
  <c r="AN1956" i="2" s="1"/>
  <c r="J1955" i="2"/>
  <c r="AN1955" i="2" s="1"/>
  <c r="J1954" i="2"/>
  <c r="AN1954" i="2" s="1"/>
  <c r="J1953" i="2"/>
  <c r="AN1953" i="2" s="1"/>
  <c r="J1952" i="2"/>
  <c r="AN1952" i="2" s="1"/>
  <c r="J1951" i="2"/>
  <c r="AN1951" i="2" s="1"/>
  <c r="J1950" i="2"/>
  <c r="AN1950" i="2" s="1"/>
  <c r="J1949" i="2"/>
  <c r="AN1949" i="2" s="1"/>
  <c r="J1948" i="2"/>
  <c r="AN1948" i="2" s="1"/>
  <c r="J1947" i="2"/>
  <c r="AN1947" i="2" s="1"/>
  <c r="J1946" i="2"/>
  <c r="AN1946" i="2" s="1"/>
  <c r="J1945" i="2"/>
  <c r="AN1945" i="2" s="1"/>
  <c r="J1944" i="2"/>
  <c r="AN1944" i="2" s="1"/>
  <c r="J1943" i="2"/>
  <c r="AN1943" i="2" s="1"/>
  <c r="J1942" i="2"/>
  <c r="AN1942" i="2" s="1"/>
  <c r="J1941" i="2"/>
  <c r="AN1941" i="2" s="1"/>
  <c r="J1940" i="2"/>
  <c r="AN1940" i="2" s="1"/>
  <c r="J1939" i="2"/>
  <c r="AN1939" i="2" s="1"/>
  <c r="J1938" i="2"/>
  <c r="AN1938" i="2" s="1"/>
  <c r="J1937" i="2"/>
  <c r="AN1937" i="2" s="1"/>
  <c r="J1936" i="2"/>
  <c r="AN1936" i="2" s="1"/>
  <c r="J1935" i="2"/>
  <c r="AN1935" i="2" s="1"/>
  <c r="J1934" i="2"/>
  <c r="AN1934" i="2" s="1"/>
  <c r="J1933" i="2"/>
  <c r="AN1933" i="2" s="1"/>
  <c r="J1932" i="2"/>
  <c r="AN1932" i="2" s="1"/>
  <c r="J1931" i="2"/>
  <c r="AN1931" i="2" s="1"/>
  <c r="J1930" i="2"/>
  <c r="AN1930" i="2" s="1"/>
  <c r="J1929" i="2"/>
  <c r="AN1929" i="2" s="1"/>
  <c r="J1928" i="2"/>
  <c r="AN1928" i="2" s="1"/>
  <c r="J1927" i="2"/>
  <c r="AN1927" i="2" s="1"/>
  <c r="J1926" i="2"/>
  <c r="AN1926" i="2" s="1"/>
  <c r="J1925" i="2"/>
  <c r="AN1925" i="2" s="1"/>
  <c r="J1924" i="2"/>
  <c r="AN1924" i="2" s="1"/>
  <c r="J1923" i="2"/>
  <c r="AN1923" i="2" s="1"/>
  <c r="J1922" i="2"/>
  <c r="AN1922" i="2" s="1"/>
  <c r="J1921" i="2"/>
  <c r="AN1921" i="2" s="1"/>
  <c r="J1920" i="2"/>
  <c r="AN1920" i="2" s="1"/>
  <c r="J1919" i="2"/>
  <c r="AN1919" i="2" s="1"/>
  <c r="J1918" i="2"/>
  <c r="AN1918" i="2" s="1"/>
  <c r="J1917" i="2"/>
  <c r="AN1917" i="2" s="1"/>
  <c r="J1916" i="2"/>
  <c r="AN1916" i="2" s="1"/>
  <c r="J1915" i="2"/>
  <c r="AN1915" i="2" s="1"/>
  <c r="J1914" i="2"/>
  <c r="AN1914" i="2" s="1"/>
  <c r="J1913" i="2"/>
  <c r="AN1913" i="2" s="1"/>
  <c r="J1912" i="2"/>
  <c r="AN1912" i="2" s="1"/>
  <c r="J1911" i="2"/>
  <c r="AN1911" i="2" s="1"/>
  <c r="J1910" i="2"/>
  <c r="AN1910" i="2" s="1"/>
  <c r="J1909" i="2"/>
  <c r="AN1909" i="2" s="1"/>
  <c r="J1908" i="2"/>
  <c r="AN1908" i="2" s="1"/>
  <c r="J1907" i="2"/>
  <c r="AN1907" i="2" s="1"/>
  <c r="J1906" i="2"/>
  <c r="AN1906" i="2" s="1"/>
  <c r="J1905" i="2"/>
  <c r="AN1905" i="2" s="1"/>
  <c r="J1904" i="2"/>
  <c r="AN1904" i="2" s="1"/>
  <c r="J1903" i="2"/>
  <c r="AN1903" i="2" s="1"/>
  <c r="J1902" i="2"/>
  <c r="AN1902" i="2" s="1"/>
  <c r="J1901" i="2"/>
  <c r="AN1901" i="2" s="1"/>
  <c r="J1900" i="2"/>
  <c r="AN1900" i="2" s="1"/>
  <c r="J1899" i="2"/>
  <c r="AN1899" i="2" s="1"/>
  <c r="J1898" i="2"/>
  <c r="AN1898" i="2" s="1"/>
  <c r="J1897" i="2"/>
  <c r="AN1897" i="2" s="1"/>
  <c r="J1896" i="2"/>
  <c r="AN1896" i="2" s="1"/>
  <c r="J1895" i="2"/>
  <c r="AN1895" i="2" s="1"/>
  <c r="J1894" i="2"/>
  <c r="AN1894" i="2" s="1"/>
  <c r="J1893" i="2"/>
  <c r="AN1893" i="2" s="1"/>
  <c r="J1892" i="2"/>
  <c r="AN1892" i="2" s="1"/>
  <c r="J1891" i="2"/>
  <c r="AN1891" i="2" s="1"/>
  <c r="J1890" i="2"/>
  <c r="AN1890" i="2" s="1"/>
  <c r="J1889" i="2"/>
  <c r="AN1889" i="2" s="1"/>
  <c r="J1888" i="2"/>
  <c r="AN1888" i="2" s="1"/>
  <c r="J1887" i="2"/>
  <c r="AN1887" i="2" s="1"/>
  <c r="J1886" i="2"/>
  <c r="AN1886" i="2" s="1"/>
  <c r="J1885" i="2"/>
  <c r="AN1885" i="2" s="1"/>
  <c r="J1884" i="2"/>
  <c r="AN1884" i="2" s="1"/>
  <c r="J1883" i="2"/>
  <c r="AN1883" i="2" s="1"/>
  <c r="J1882" i="2"/>
  <c r="AN1882" i="2" s="1"/>
  <c r="J1881" i="2"/>
  <c r="AN1881" i="2" s="1"/>
  <c r="J1880" i="2"/>
  <c r="AN1880" i="2" s="1"/>
  <c r="J1879" i="2"/>
  <c r="AN1879" i="2" s="1"/>
  <c r="J1878" i="2"/>
  <c r="AN1878" i="2" s="1"/>
  <c r="J1877" i="2"/>
  <c r="AN1877" i="2" s="1"/>
  <c r="J1876" i="2"/>
  <c r="AN1876" i="2" s="1"/>
  <c r="J1875" i="2"/>
  <c r="AN1875" i="2" s="1"/>
  <c r="J1874" i="2"/>
  <c r="AN1874" i="2" s="1"/>
  <c r="J1873" i="2"/>
  <c r="AN1873" i="2" s="1"/>
  <c r="J1872" i="2"/>
  <c r="AN1872" i="2" s="1"/>
  <c r="J1871" i="2"/>
  <c r="AN1871" i="2" s="1"/>
  <c r="J1870" i="2"/>
  <c r="AN1870" i="2" s="1"/>
  <c r="J1869" i="2"/>
  <c r="AN1869" i="2" s="1"/>
  <c r="J1868" i="2"/>
  <c r="AN1868" i="2" s="1"/>
  <c r="J1867" i="2"/>
  <c r="AN1867" i="2" s="1"/>
  <c r="J1866" i="2"/>
  <c r="AN1866" i="2" s="1"/>
  <c r="J1865" i="2"/>
  <c r="AN1865" i="2" s="1"/>
  <c r="J1864" i="2"/>
  <c r="AN1864" i="2" s="1"/>
  <c r="J1863" i="2"/>
  <c r="AN1863" i="2" s="1"/>
  <c r="J1862" i="2"/>
  <c r="AN1862" i="2" s="1"/>
  <c r="J1861" i="2"/>
  <c r="AN1861" i="2" s="1"/>
  <c r="J1860" i="2"/>
  <c r="AN1860" i="2" s="1"/>
  <c r="J1859" i="2"/>
  <c r="AN1859" i="2" s="1"/>
  <c r="J1858" i="2"/>
  <c r="AN1858" i="2" s="1"/>
  <c r="J1857" i="2"/>
  <c r="AN1857" i="2" s="1"/>
  <c r="J1856" i="2"/>
  <c r="AN1856" i="2" s="1"/>
  <c r="J1855" i="2"/>
  <c r="AN1855" i="2" s="1"/>
  <c r="J1854" i="2"/>
  <c r="AN1854" i="2" s="1"/>
  <c r="J1853" i="2"/>
  <c r="AN1853" i="2" s="1"/>
  <c r="J1852" i="2"/>
  <c r="AN1852" i="2" s="1"/>
  <c r="J1851" i="2"/>
  <c r="AN1851" i="2" s="1"/>
  <c r="J1850" i="2"/>
  <c r="AN1850" i="2" s="1"/>
  <c r="J1849" i="2"/>
  <c r="AN1849" i="2" s="1"/>
  <c r="J1848" i="2"/>
  <c r="AN1848" i="2" s="1"/>
  <c r="J1847" i="2"/>
  <c r="AN1847" i="2" s="1"/>
  <c r="J1846" i="2"/>
  <c r="AN1846" i="2" s="1"/>
  <c r="J1845" i="2"/>
  <c r="AN1845" i="2" s="1"/>
  <c r="J1844" i="2"/>
  <c r="AN1844" i="2" s="1"/>
  <c r="J1843" i="2"/>
  <c r="AN1843" i="2" s="1"/>
  <c r="J1842" i="2"/>
  <c r="AN1842" i="2" s="1"/>
  <c r="J1841" i="2"/>
  <c r="AN1841" i="2" s="1"/>
  <c r="J1840" i="2"/>
  <c r="AN1840" i="2" s="1"/>
  <c r="J1839" i="2"/>
  <c r="AN1839" i="2" s="1"/>
  <c r="J1838" i="2"/>
  <c r="AN1838" i="2" s="1"/>
  <c r="J1837" i="2"/>
  <c r="AN1837" i="2" s="1"/>
  <c r="J1836" i="2"/>
  <c r="AN1836" i="2" s="1"/>
  <c r="J1835" i="2"/>
  <c r="AN1835" i="2" s="1"/>
  <c r="J1834" i="2"/>
  <c r="AN1834" i="2" s="1"/>
  <c r="J1833" i="2"/>
  <c r="AN1833" i="2" s="1"/>
  <c r="J1832" i="2"/>
  <c r="AN1832" i="2" s="1"/>
  <c r="J1831" i="2"/>
  <c r="AN1831" i="2" s="1"/>
  <c r="J1830" i="2"/>
  <c r="AN1830" i="2" s="1"/>
  <c r="J1829" i="2"/>
  <c r="AN1829" i="2" s="1"/>
  <c r="J1828" i="2"/>
  <c r="AN1828" i="2" s="1"/>
  <c r="J1827" i="2"/>
  <c r="AN1827" i="2" s="1"/>
  <c r="J1826" i="2"/>
  <c r="AN1826" i="2" s="1"/>
  <c r="J1825" i="2"/>
  <c r="AN1825" i="2" s="1"/>
  <c r="J1824" i="2"/>
  <c r="AN1824" i="2" s="1"/>
  <c r="J1823" i="2"/>
  <c r="AN1823" i="2" s="1"/>
  <c r="J1822" i="2"/>
  <c r="AN1822" i="2" s="1"/>
  <c r="J1821" i="2"/>
  <c r="AN1821" i="2" s="1"/>
  <c r="J1820" i="2"/>
  <c r="AN1820" i="2" s="1"/>
  <c r="J1819" i="2"/>
  <c r="AN1819" i="2" s="1"/>
  <c r="J1818" i="2"/>
  <c r="AN1818" i="2" s="1"/>
  <c r="J1817" i="2"/>
  <c r="AN1817" i="2" s="1"/>
  <c r="J1816" i="2"/>
  <c r="AN1816" i="2" s="1"/>
  <c r="J1815" i="2"/>
  <c r="AN1815" i="2" s="1"/>
  <c r="J1814" i="2"/>
  <c r="AN1814" i="2" s="1"/>
  <c r="J1813" i="2"/>
  <c r="AN1813" i="2" s="1"/>
  <c r="J1812" i="2"/>
  <c r="AN1812" i="2" s="1"/>
  <c r="J1811" i="2"/>
  <c r="AN1811" i="2" s="1"/>
  <c r="J1810" i="2"/>
  <c r="AN1810" i="2" s="1"/>
  <c r="J1809" i="2"/>
  <c r="AN1809" i="2" s="1"/>
  <c r="J1808" i="2"/>
  <c r="AN1808" i="2" s="1"/>
  <c r="J1807" i="2"/>
  <c r="AN1807" i="2" s="1"/>
  <c r="J1806" i="2"/>
  <c r="AN1806" i="2" s="1"/>
  <c r="J1805" i="2"/>
  <c r="AN1805" i="2" s="1"/>
  <c r="J1804" i="2"/>
  <c r="AN1804" i="2" s="1"/>
  <c r="J1803" i="2"/>
  <c r="AN1803" i="2" s="1"/>
  <c r="J1802" i="2"/>
  <c r="AN1802" i="2" s="1"/>
  <c r="J1801" i="2"/>
  <c r="AN1801" i="2" s="1"/>
  <c r="J1800" i="2"/>
  <c r="AN1800" i="2" s="1"/>
  <c r="J1799" i="2"/>
  <c r="AN1799" i="2" s="1"/>
  <c r="J1798" i="2"/>
  <c r="AN1798" i="2" s="1"/>
  <c r="J1797" i="2"/>
  <c r="AN1797" i="2" s="1"/>
  <c r="J1796" i="2"/>
  <c r="AN1796" i="2" s="1"/>
  <c r="J1795" i="2"/>
  <c r="AN1795" i="2" s="1"/>
  <c r="J1794" i="2"/>
  <c r="AN1794" i="2" s="1"/>
  <c r="J1793" i="2"/>
  <c r="AN1793" i="2" s="1"/>
  <c r="J1792" i="2"/>
  <c r="AN1792" i="2" s="1"/>
  <c r="J1791" i="2"/>
  <c r="AN1791" i="2" s="1"/>
  <c r="J1790" i="2"/>
  <c r="AN1790" i="2" s="1"/>
  <c r="J1789" i="2"/>
  <c r="AN1789" i="2" s="1"/>
  <c r="J1788" i="2"/>
  <c r="AN1788" i="2" s="1"/>
  <c r="J1787" i="2"/>
  <c r="AN1787" i="2" s="1"/>
  <c r="J1786" i="2"/>
  <c r="AN1786" i="2" s="1"/>
  <c r="J1785" i="2"/>
  <c r="AN1785" i="2" s="1"/>
  <c r="J1784" i="2"/>
  <c r="AN1784" i="2" s="1"/>
  <c r="J1783" i="2"/>
  <c r="AN1783" i="2" s="1"/>
  <c r="J1782" i="2"/>
  <c r="AN1782" i="2" s="1"/>
  <c r="J1781" i="2"/>
  <c r="AN1781" i="2" s="1"/>
  <c r="J1780" i="2"/>
  <c r="AN1780" i="2" s="1"/>
  <c r="J1779" i="2"/>
  <c r="AN1779" i="2" s="1"/>
  <c r="J1778" i="2"/>
  <c r="AN1778" i="2" s="1"/>
  <c r="J1777" i="2"/>
  <c r="AN1777" i="2" s="1"/>
  <c r="J1776" i="2"/>
  <c r="AN1776" i="2" s="1"/>
  <c r="J1775" i="2"/>
  <c r="AN1775" i="2" s="1"/>
  <c r="J1774" i="2"/>
  <c r="AN1774" i="2" s="1"/>
  <c r="J1773" i="2"/>
  <c r="AN1773" i="2" s="1"/>
  <c r="J1772" i="2"/>
  <c r="AN1772" i="2" s="1"/>
  <c r="J1771" i="2"/>
  <c r="AN1771" i="2" s="1"/>
  <c r="J1770" i="2"/>
  <c r="AN1770" i="2" s="1"/>
  <c r="J1769" i="2"/>
  <c r="AN1769" i="2" s="1"/>
  <c r="J1768" i="2"/>
  <c r="AN1768" i="2" s="1"/>
  <c r="J1767" i="2"/>
  <c r="AN1767" i="2" s="1"/>
  <c r="J1766" i="2"/>
  <c r="AN1766" i="2" s="1"/>
  <c r="J1765" i="2"/>
  <c r="AN1765" i="2" s="1"/>
  <c r="J1764" i="2"/>
  <c r="AN1764" i="2" s="1"/>
  <c r="J1763" i="2"/>
  <c r="AN1763" i="2" s="1"/>
  <c r="J1762" i="2"/>
  <c r="AN1762" i="2" s="1"/>
  <c r="J1761" i="2"/>
  <c r="AN1761" i="2" s="1"/>
  <c r="J1760" i="2"/>
  <c r="AN1760" i="2" s="1"/>
  <c r="J1759" i="2"/>
  <c r="AN1759" i="2" s="1"/>
  <c r="J1758" i="2"/>
  <c r="AN1758" i="2" s="1"/>
  <c r="J1757" i="2"/>
  <c r="AN1757" i="2" s="1"/>
  <c r="J1756" i="2"/>
  <c r="AN1756" i="2" s="1"/>
  <c r="J1755" i="2"/>
  <c r="AN1755" i="2" s="1"/>
  <c r="J1754" i="2"/>
  <c r="AN1754" i="2" s="1"/>
  <c r="J1753" i="2"/>
  <c r="AN1753" i="2" s="1"/>
  <c r="J1752" i="2"/>
  <c r="AN1752" i="2" s="1"/>
  <c r="J1751" i="2"/>
  <c r="AN1751" i="2" s="1"/>
  <c r="J1750" i="2"/>
  <c r="AN1750" i="2" s="1"/>
  <c r="J1749" i="2"/>
  <c r="AN1749" i="2" s="1"/>
  <c r="J1748" i="2"/>
  <c r="AN1748" i="2" s="1"/>
  <c r="J1747" i="2"/>
  <c r="AN1747" i="2" s="1"/>
  <c r="J1746" i="2"/>
  <c r="AN1746" i="2" s="1"/>
  <c r="J1745" i="2"/>
  <c r="AN1745" i="2" s="1"/>
  <c r="J1744" i="2"/>
  <c r="AN1744" i="2" s="1"/>
  <c r="J1743" i="2"/>
  <c r="AN1743" i="2" s="1"/>
  <c r="J1742" i="2"/>
  <c r="AN1742" i="2" s="1"/>
  <c r="J1741" i="2"/>
  <c r="AN1741" i="2" s="1"/>
  <c r="J1740" i="2"/>
  <c r="AN1740" i="2" s="1"/>
  <c r="J1739" i="2"/>
  <c r="AN1739" i="2" s="1"/>
  <c r="J1738" i="2"/>
  <c r="AN1738" i="2" s="1"/>
  <c r="J1737" i="2"/>
  <c r="AN1737" i="2" s="1"/>
  <c r="J1736" i="2"/>
  <c r="AN1736" i="2" s="1"/>
  <c r="J1735" i="2"/>
  <c r="AN1735" i="2" s="1"/>
  <c r="J1734" i="2"/>
  <c r="AN1734" i="2" s="1"/>
  <c r="J1733" i="2"/>
  <c r="AN1733" i="2" s="1"/>
  <c r="J1732" i="2"/>
  <c r="AN1732" i="2" s="1"/>
  <c r="J1731" i="2"/>
  <c r="AN1731" i="2" s="1"/>
  <c r="J1730" i="2"/>
  <c r="AN1730" i="2" s="1"/>
  <c r="J1729" i="2"/>
  <c r="AN1729" i="2" s="1"/>
  <c r="J1728" i="2"/>
  <c r="AN1728" i="2" s="1"/>
  <c r="J1727" i="2"/>
  <c r="AN1727" i="2" s="1"/>
  <c r="J1726" i="2"/>
  <c r="AN1726" i="2" s="1"/>
  <c r="J1725" i="2"/>
  <c r="AN1725" i="2" s="1"/>
  <c r="J1724" i="2"/>
  <c r="AN1724" i="2" s="1"/>
  <c r="J1723" i="2"/>
  <c r="AN1723" i="2" s="1"/>
  <c r="J1722" i="2"/>
  <c r="AN1722" i="2" s="1"/>
  <c r="J1721" i="2"/>
  <c r="AN1721" i="2" s="1"/>
  <c r="J1720" i="2"/>
  <c r="AN1720" i="2" s="1"/>
  <c r="J1719" i="2"/>
  <c r="AN1719" i="2" s="1"/>
  <c r="J1718" i="2"/>
  <c r="AN1718" i="2" s="1"/>
  <c r="J1717" i="2"/>
  <c r="AN1717" i="2" s="1"/>
  <c r="J1716" i="2"/>
  <c r="AN1716" i="2" s="1"/>
  <c r="J1715" i="2"/>
  <c r="AN1715" i="2" s="1"/>
  <c r="J1714" i="2"/>
  <c r="AN1714" i="2" s="1"/>
  <c r="J1713" i="2"/>
  <c r="AN1713" i="2" s="1"/>
  <c r="J1712" i="2"/>
  <c r="AN1712" i="2" s="1"/>
  <c r="J1711" i="2"/>
  <c r="AN1711" i="2" s="1"/>
  <c r="J1710" i="2"/>
  <c r="AN1710" i="2" s="1"/>
  <c r="J1709" i="2"/>
  <c r="AN1709" i="2" s="1"/>
  <c r="J1708" i="2"/>
  <c r="AN1708" i="2" s="1"/>
  <c r="J1707" i="2"/>
  <c r="AN1707" i="2" s="1"/>
  <c r="J1706" i="2"/>
  <c r="AN1706" i="2" s="1"/>
  <c r="J1705" i="2"/>
  <c r="AN1705" i="2" s="1"/>
  <c r="J1704" i="2"/>
  <c r="AN1704" i="2" s="1"/>
  <c r="J1703" i="2"/>
  <c r="AN1703" i="2" s="1"/>
  <c r="J1702" i="2"/>
  <c r="AN1702" i="2" s="1"/>
  <c r="J1701" i="2"/>
  <c r="AN1701" i="2" s="1"/>
  <c r="J1700" i="2"/>
  <c r="AN1700" i="2" s="1"/>
  <c r="J1699" i="2"/>
  <c r="AN1699" i="2" s="1"/>
  <c r="J1698" i="2"/>
  <c r="AN1698" i="2" s="1"/>
  <c r="J1697" i="2"/>
  <c r="AN1697" i="2" s="1"/>
  <c r="J1696" i="2"/>
  <c r="AN1696" i="2" s="1"/>
  <c r="J1695" i="2"/>
  <c r="AN1695" i="2" s="1"/>
  <c r="J1694" i="2"/>
  <c r="AN1694" i="2" s="1"/>
  <c r="J1693" i="2"/>
  <c r="AN1693" i="2" s="1"/>
  <c r="J1692" i="2"/>
  <c r="AN1692" i="2" s="1"/>
  <c r="J1691" i="2"/>
  <c r="AN1691" i="2" s="1"/>
  <c r="J1690" i="2"/>
  <c r="AN1690" i="2" s="1"/>
  <c r="J1689" i="2"/>
  <c r="AN1689" i="2" s="1"/>
  <c r="J1688" i="2"/>
  <c r="AN1688" i="2" s="1"/>
  <c r="J1687" i="2"/>
  <c r="AN1687" i="2" s="1"/>
  <c r="J1686" i="2"/>
  <c r="AN1686" i="2" s="1"/>
  <c r="J1685" i="2"/>
  <c r="AN1685" i="2" s="1"/>
  <c r="J1684" i="2"/>
  <c r="AN1684" i="2" s="1"/>
  <c r="J1683" i="2"/>
  <c r="AN1683" i="2" s="1"/>
  <c r="J1682" i="2"/>
  <c r="AN1682" i="2" s="1"/>
  <c r="J1681" i="2"/>
  <c r="AN1681" i="2" s="1"/>
  <c r="J1680" i="2"/>
  <c r="AN1680" i="2" s="1"/>
  <c r="J1679" i="2"/>
  <c r="AN1679" i="2" s="1"/>
  <c r="J1678" i="2"/>
  <c r="AN1678" i="2" s="1"/>
  <c r="J1677" i="2"/>
  <c r="AN1677" i="2" s="1"/>
  <c r="J1676" i="2"/>
  <c r="AN1676" i="2" s="1"/>
  <c r="J1675" i="2"/>
  <c r="AN1675" i="2" s="1"/>
  <c r="J1674" i="2"/>
  <c r="AN1674" i="2" s="1"/>
  <c r="J1673" i="2"/>
  <c r="AN1673" i="2" s="1"/>
  <c r="J1672" i="2"/>
  <c r="AN1672" i="2" s="1"/>
  <c r="J1671" i="2"/>
  <c r="AN1671" i="2" s="1"/>
  <c r="J1670" i="2"/>
  <c r="AN1670" i="2" s="1"/>
  <c r="J1669" i="2"/>
  <c r="AN1669" i="2" s="1"/>
  <c r="J1668" i="2"/>
  <c r="AN1668" i="2" s="1"/>
  <c r="J1667" i="2"/>
  <c r="AN1667" i="2" s="1"/>
  <c r="J1666" i="2"/>
  <c r="AN1666" i="2" s="1"/>
  <c r="J1665" i="2"/>
  <c r="AN1665" i="2" s="1"/>
  <c r="J1664" i="2"/>
  <c r="AN1664" i="2" s="1"/>
  <c r="J1663" i="2"/>
  <c r="AN1663" i="2" s="1"/>
  <c r="J1662" i="2"/>
  <c r="AN1662" i="2" s="1"/>
  <c r="J1661" i="2"/>
  <c r="AN1661" i="2" s="1"/>
  <c r="J1660" i="2"/>
  <c r="AN1660" i="2" s="1"/>
  <c r="J1659" i="2"/>
  <c r="AN1659" i="2" s="1"/>
  <c r="J1658" i="2"/>
  <c r="AN1658" i="2" s="1"/>
  <c r="J1657" i="2"/>
  <c r="AN1657" i="2" s="1"/>
  <c r="J1656" i="2"/>
  <c r="AN1656" i="2" s="1"/>
  <c r="J1655" i="2"/>
  <c r="AN1655" i="2" s="1"/>
  <c r="J1654" i="2"/>
  <c r="AN1654" i="2" s="1"/>
  <c r="J1653" i="2"/>
  <c r="AN1653" i="2" s="1"/>
  <c r="J1652" i="2"/>
  <c r="AN1652" i="2" s="1"/>
  <c r="J1651" i="2"/>
  <c r="AN1651" i="2" s="1"/>
  <c r="J1650" i="2"/>
  <c r="AN1650" i="2" s="1"/>
  <c r="J1649" i="2"/>
  <c r="AN1649" i="2" s="1"/>
  <c r="J1648" i="2"/>
  <c r="AN1648" i="2" s="1"/>
  <c r="J1647" i="2"/>
  <c r="AN1647" i="2" s="1"/>
  <c r="J1646" i="2"/>
  <c r="AN1646" i="2" s="1"/>
  <c r="J1645" i="2"/>
  <c r="AN1645" i="2" s="1"/>
  <c r="J1644" i="2"/>
  <c r="AN1644" i="2" s="1"/>
  <c r="J1643" i="2"/>
  <c r="AN1643" i="2" s="1"/>
  <c r="J1642" i="2"/>
  <c r="AN1642" i="2" s="1"/>
  <c r="J1641" i="2"/>
  <c r="AN1641" i="2" s="1"/>
  <c r="J1640" i="2"/>
  <c r="AN1640" i="2" s="1"/>
  <c r="J1639" i="2"/>
  <c r="AN1639" i="2" s="1"/>
  <c r="J1638" i="2"/>
  <c r="AN1638" i="2" s="1"/>
  <c r="J1637" i="2"/>
  <c r="AN1637" i="2" s="1"/>
  <c r="J1636" i="2"/>
  <c r="AN1636" i="2" s="1"/>
  <c r="J1635" i="2"/>
  <c r="AN1635" i="2" s="1"/>
  <c r="J1634" i="2"/>
  <c r="AN1634" i="2" s="1"/>
  <c r="J1633" i="2"/>
  <c r="AN1633" i="2" s="1"/>
  <c r="J1632" i="2"/>
  <c r="AN1632" i="2" s="1"/>
  <c r="J1631" i="2"/>
  <c r="AN1631" i="2" s="1"/>
  <c r="J1630" i="2"/>
  <c r="AN1630" i="2" s="1"/>
  <c r="J1629" i="2"/>
  <c r="AN1629" i="2" s="1"/>
  <c r="J1628" i="2"/>
  <c r="AN1628" i="2" s="1"/>
  <c r="J1627" i="2"/>
  <c r="AN1627" i="2" s="1"/>
  <c r="J1626" i="2"/>
  <c r="AN1626" i="2" s="1"/>
  <c r="J1625" i="2"/>
  <c r="AN1625" i="2" s="1"/>
  <c r="J1624" i="2"/>
  <c r="AN1624" i="2" s="1"/>
  <c r="J1623" i="2"/>
  <c r="AN1623" i="2" s="1"/>
  <c r="J1622" i="2"/>
  <c r="AN1622" i="2" s="1"/>
  <c r="J1621" i="2"/>
  <c r="AN1621" i="2" s="1"/>
  <c r="J1620" i="2"/>
  <c r="AN1620" i="2" s="1"/>
  <c r="J1619" i="2"/>
  <c r="AN1619" i="2" s="1"/>
  <c r="J1618" i="2"/>
  <c r="AN1618" i="2" s="1"/>
  <c r="J1617" i="2"/>
  <c r="AN1617" i="2" s="1"/>
  <c r="J1616" i="2"/>
  <c r="AN1616" i="2" s="1"/>
  <c r="J1615" i="2"/>
  <c r="AN1615" i="2" s="1"/>
  <c r="J1614" i="2"/>
  <c r="AN1614" i="2" s="1"/>
  <c r="J1613" i="2"/>
  <c r="AN1613" i="2" s="1"/>
  <c r="J1612" i="2"/>
  <c r="AN1612" i="2" s="1"/>
  <c r="J1611" i="2"/>
  <c r="AN1611" i="2" s="1"/>
  <c r="J1610" i="2"/>
  <c r="AN1610" i="2" s="1"/>
  <c r="J1609" i="2"/>
  <c r="AN1609" i="2" s="1"/>
  <c r="J1608" i="2"/>
  <c r="AN1608" i="2" s="1"/>
  <c r="J1607" i="2"/>
  <c r="AN1607" i="2" s="1"/>
  <c r="J1606" i="2"/>
  <c r="AN1606" i="2" s="1"/>
  <c r="J1605" i="2"/>
  <c r="AN1605" i="2" s="1"/>
  <c r="J1604" i="2"/>
  <c r="AN1604" i="2" s="1"/>
  <c r="J1603" i="2"/>
  <c r="AN1603" i="2" s="1"/>
  <c r="J1602" i="2"/>
  <c r="AN1602" i="2" s="1"/>
  <c r="J1601" i="2"/>
  <c r="AN1601" i="2" s="1"/>
  <c r="J1600" i="2"/>
  <c r="AN1600" i="2" s="1"/>
  <c r="J1599" i="2"/>
  <c r="AN1599" i="2" s="1"/>
  <c r="J1598" i="2"/>
  <c r="AN1598" i="2" s="1"/>
  <c r="J1597" i="2"/>
  <c r="AN1597" i="2" s="1"/>
  <c r="J1596" i="2"/>
  <c r="AN1596" i="2" s="1"/>
  <c r="J1595" i="2"/>
  <c r="AN1595" i="2" s="1"/>
  <c r="J1594" i="2"/>
  <c r="AN1594" i="2" s="1"/>
  <c r="J1593" i="2"/>
  <c r="AN1593" i="2" s="1"/>
  <c r="J1592" i="2"/>
  <c r="AN1592" i="2" s="1"/>
  <c r="J1591" i="2"/>
  <c r="AN1591" i="2" s="1"/>
  <c r="J1590" i="2"/>
  <c r="AN1590" i="2" s="1"/>
  <c r="J1589" i="2"/>
  <c r="AN1589" i="2" s="1"/>
  <c r="J1588" i="2"/>
  <c r="AN1588" i="2" s="1"/>
  <c r="J1587" i="2"/>
  <c r="AN1587" i="2" s="1"/>
  <c r="J1586" i="2"/>
  <c r="AN1586" i="2" s="1"/>
  <c r="J1585" i="2"/>
  <c r="AN1585" i="2" s="1"/>
  <c r="J1584" i="2"/>
  <c r="AN1584" i="2" s="1"/>
  <c r="J1583" i="2"/>
  <c r="AN1583" i="2" s="1"/>
  <c r="J1582" i="2"/>
  <c r="AN1582" i="2" s="1"/>
  <c r="J1581" i="2"/>
  <c r="AN1581" i="2" s="1"/>
  <c r="J1580" i="2"/>
  <c r="AN1580" i="2" s="1"/>
  <c r="J1579" i="2"/>
  <c r="AN1579" i="2" s="1"/>
  <c r="J1578" i="2"/>
  <c r="AN1578" i="2" s="1"/>
  <c r="J1577" i="2"/>
  <c r="AN1577" i="2" s="1"/>
  <c r="J1576" i="2"/>
  <c r="AN1576" i="2" s="1"/>
  <c r="J1575" i="2"/>
  <c r="AN1575" i="2" s="1"/>
  <c r="J1574" i="2"/>
  <c r="AN1574" i="2" s="1"/>
  <c r="J1573" i="2"/>
  <c r="AN1573" i="2" s="1"/>
  <c r="J1572" i="2"/>
  <c r="AN1572" i="2" s="1"/>
  <c r="J1571" i="2"/>
  <c r="AN1571" i="2" s="1"/>
  <c r="J1570" i="2"/>
  <c r="AN1570" i="2" s="1"/>
  <c r="J1569" i="2"/>
  <c r="AN1569" i="2" s="1"/>
  <c r="J1568" i="2"/>
  <c r="AN1568" i="2" s="1"/>
  <c r="J1567" i="2"/>
  <c r="AN1567" i="2" s="1"/>
  <c r="J1566" i="2"/>
  <c r="AN1566" i="2" s="1"/>
  <c r="J1565" i="2"/>
  <c r="AN1565" i="2" s="1"/>
  <c r="J1564" i="2"/>
  <c r="AN1564" i="2" s="1"/>
  <c r="J1563" i="2"/>
  <c r="AN1563" i="2" s="1"/>
  <c r="J1562" i="2"/>
  <c r="AN1562" i="2" s="1"/>
  <c r="J1561" i="2"/>
  <c r="AN1561" i="2" s="1"/>
  <c r="J1560" i="2"/>
  <c r="AN1560" i="2" s="1"/>
  <c r="J1559" i="2"/>
  <c r="AN1559" i="2" s="1"/>
  <c r="J1558" i="2"/>
  <c r="AN1558" i="2" s="1"/>
  <c r="J1557" i="2"/>
  <c r="AN1557" i="2" s="1"/>
  <c r="J1556" i="2"/>
  <c r="AN1556" i="2" s="1"/>
  <c r="J1555" i="2"/>
  <c r="AN1555" i="2" s="1"/>
  <c r="J1554" i="2"/>
  <c r="AN1554" i="2" s="1"/>
  <c r="J1553" i="2"/>
  <c r="AN1553" i="2" s="1"/>
  <c r="J1552" i="2"/>
  <c r="AN1552" i="2" s="1"/>
  <c r="J1551" i="2"/>
  <c r="AN1551" i="2" s="1"/>
  <c r="J1550" i="2"/>
  <c r="AN1550" i="2" s="1"/>
  <c r="J1549" i="2"/>
  <c r="AN1549" i="2" s="1"/>
  <c r="J1548" i="2"/>
  <c r="AN1548" i="2" s="1"/>
  <c r="J1547" i="2"/>
  <c r="AN1547" i="2" s="1"/>
  <c r="J1546" i="2"/>
  <c r="AN1546" i="2" s="1"/>
  <c r="J1545" i="2"/>
  <c r="AN1545" i="2" s="1"/>
  <c r="J1544" i="2"/>
  <c r="AN1544" i="2" s="1"/>
  <c r="J1543" i="2"/>
  <c r="AN1543" i="2" s="1"/>
  <c r="J1542" i="2"/>
  <c r="AN1542" i="2" s="1"/>
  <c r="J1541" i="2"/>
  <c r="AN1541" i="2" s="1"/>
  <c r="J1540" i="2"/>
  <c r="AN1540" i="2" s="1"/>
  <c r="J1539" i="2"/>
  <c r="AN1539" i="2" s="1"/>
  <c r="J1538" i="2"/>
  <c r="AN1538" i="2" s="1"/>
  <c r="J1537" i="2"/>
  <c r="AN1537" i="2" s="1"/>
  <c r="J1536" i="2"/>
  <c r="AN1536" i="2" s="1"/>
  <c r="J1535" i="2"/>
  <c r="AN1535" i="2" s="1"/>
  <c r="J1534" i="2"/>
  <c r="AN1534" i="2" s="1"/>
  <c r="J1533" i="2"/>
  <c r="AN1533" i="2" s="1"/>
  <c r="J1532" i="2"/>
  <c r="AN1532" i="2" s="1"/>
  <c r="J1531" i="2"/>
  <c r="AN1531" i="2" s="1"/>
  <c r="J1530" i="2"/>
  <c r="AN1530" i="2" s="1"/>
  <c r="J1529" i="2"/>
  <c r="AN1529" i="2" s="1"/>
  <c r="J1528" i="2"/>
  <c r="AN1528" i="2" s="1"/>
  <c r="J1527" i="2"/>
  <c r="AN1527" i="2" s="1"/>
  <c r="J1526" i="2"/>
  <c r="AN1526" i="2" s="1"/>
  <c r="J1525" i="2"/>
  <c r="AN1525" i="2" s="1"/>
  <c r="J1524" i="2"/>
  <c r="AN1524" i="2" s="1"/>
  <c r="J1523" i="2"/>
  <c r="AN1523" i="2" s="1"/>
  <c r="J1522" i="2"/>
  <c r="AN1522" i="2" s="1"/>
  <c r="J1521" i="2"/>
  <c r="AN1521" i="2" s="1"/>
  <c r="J1520" i="2"/>
  <c r="AN1520" i="2" s="1"/>
  <c r="J1519" i="2"/>
  <c r="AN1519" i="2" s="1"/>
  <c r="J1518" i="2"/>
  <c r="AN1518" i="2" s="1"/>
  <c r="J1517" i="2"/>
  <c r="AN1517" i="2" s="1"/>
  <c r="J1516" i="2"/>
  <c r="AN1516" i="2" s="1"/>
  <c r="J1515" i="2"/>
  <c r="AN1515" i="2" s="1"/>
  <c r="J1514" i="2"/>
  <c r="AN1514" i="2" s="1"/>
  <c r="J1513" i="2"/>
  <c r="AN1513" i="2" s="1"/>
  <c r="J1512" i="2"/>
  <c r="AN1512" i="2" s="1"/>
  <c r="J1511" i="2"/>
  <c r="AN1511" i="2" s="1"/>
  <c r="J1510" i="2"/>
  <c r="AN1510" i="2" s="1"/>
  <c r="J1509" i="2"/>
  <c r="AN1509" i="2" s="1"/>
  <c r="J1508" i="2"/>
  <c r="AN1508" i="2" s="1"/>
  <c r="J1507" i="2"/>
  <c r="AN1507" i="2" s="1"/>
  <c r="J1506" i="2"/>
  <c r="AN1506" i="2" s="1"/>
  <c r="J1505" i="2"/>
  <c r="AN1505" i="2" s="1"/>
  <c r="J1504" i="2"/>
  <c r="AN1504" i="2" s="1"/>
  <c r="J1503" i="2"/>
  <c r="AN1503" i="2" s="1"/>
  <c r="J1502" i="2"/>
  <c r="AN1502" i="2" s="1"/>
  <c r="J1501" i="2"/>
  <c r="AN1501" i="2" s="1"/>
  <c r="J1500" i="2"/>
  <c r="AN1500" i="2" s="1"/>
  <c r="J1499" i="2"/>
  <c r="AN1499" i="2" s="1"/>
  <c r="J1498" i="2"/>
  <c r="AN1498" i="2" s="1"/>
  <c r="J1497" i="2"/>
  <c r="AN1497" i="2" s="1"/>
  <c r="J1496" i="2"/>
  <c r="AN1496" i="2" s="1"/>
  <c r="J1495" i="2"/>
  <c r="AN1495" i="2" s="1"/>
  <c r="J1494" i="2"/>
  <c r="AN1494" i="2" s="1"/>
  <c r="J1493" i="2"/>
  <c r="AN1493" i="2" s="1"/>
  <c r="J1492" i="2"/>
  <c r="AN1492" i="2" s="1"/>
  <c r="J1491" i="2"/>
  <c r="AN1491" i="2" s="1"/>
  <c r="J1490" i="2"/>
  <c r="AN1490" i="2" s="1"/>
  <c r="J1489" i="2"/>
  <c r="AN1489" i="2" s="1"/>
  <c r="J1488" i="2"/>
  <c r="AN1488" i="2" s="1"/>
  <c r="J1487" i="2"/>
  <c r="AN1487" i="2" s="1"/>
  <c r="J1486" i="2"/>
  <c r="AN1486" i="2" s="1"/>
  <c r="J1485" i="2"/>
  <c r="AN1485" i="2" s="1"/>
  <c r="J1484" i="2"/>
  <c r="AN1484" i="2" s="1"/>
  <c r="J1483" i="2"/>
  <c r="AN1483" i="2" s="1"/>
  <c r="J1482" i="2"/>
  <c r="AN1482" i="2" s="1"/>
  <c r="J1481" i="2"/>
  <c r="AN1481" i="2" s="1"/>
  <c r="J1480" i="2"/>
  <c r="AN1480" i="2" s="1"/>
  <c r="J1479" i="2"/>
  <c r="AN1479" i="2" s="1"/>
  <c r="J1478" i="2"/>
  <c r="AN1478" i="2" s="1"/>
  <c r="J1477" i="2"/>
  <c r="AN1477" i="2" s="1"/>
  <c r="J1476" i="2"/>
  <c r="AN1476" i="2" s="1"/>
  <c r="J1475" i="2"/>
  <c r="AN1475" i="2" s="1"/>
  <c r="J1474" i="2"/>
  <c r="AN1474" i="2" s="1"/>
  <c r="J1473" i="2"/>
  <c r="AN1473" i="2" s="1"/>
  <c r="J1472" i="2"/>
  <c r="AN1472" i="2" s="1"/>
  <c r="J1471" i="2"/>
  <c r="AN1471" i="2" s="1"/>
  <c r="J1470" i="2"/>
  <c r="AN1470" i="2" s="1"/>
  <c r="J1469" i="2"/>
  <c r="AN1469" i="2" s="1"/>
  <c r="J1468" i="2"/>
  <c r="AN1468" i="2" s="1"/>
  <c r="J1467" i="2"/>
  <c r="AN1467" i="2" s="1"/>
  <c r="J1466" i="2"/>
  <c r="AN1466" i="2" s="1"/>
  <c r="J1465" i="2"/>
  <c r="AN1465" i="2" s="1"/>
  <c r="J1464" i="2"/>
  <c r="AN1464" i="2" s="1"/>
  <c r="J1463" i="2"/>
  <c r="AN1463" i="2" s="1"/>
  <c r="J1462" i="2"/>
  <c r="AN1462" i="2" s="1"/>
  <c r="J1461" i="2"/>
  <c r="AN1461" i="2" s="1"/>
  <c r="J1460" i="2"/>
  <c r="AN1460" i="2" s="1"/>
  <c r="J1459" i="2"/>
  <c r="AN1459" i="2" s="1"/>
  <c r="J1458" i="2"/>
  <c r="AN1458" i="2" s="1"/>
  <c r="J1457" i="2"/>
  <c r="AN1457" i="2" s="1"/>
  <c r="J1456" i="2"/>
  <c r="AN1456" i="2" s="1"/>
  <c r="J1455" i="2"/>
  <c r="AN1455" i="2" s="1"/>
  <c r="J1454" i="2"/>
  <c r="AN1454" i="2" s="1"/>
  <c r="J1453" i="2"/>
  <c r="AN1453" i="2" s="1"/>
  <c r="J1452" i="2"/>
  <c r="AN1452" i="2" s="1"/>
  <c r="J1451" i="2"/>
  <c r="AN1451" i="2" s="1"/>
  <c r="J1450" i="2"/>
  <c r="AN1450" i="2" s="1"/>
  <c r="J1449" i="2"/>
  <c r="AN1449" i="2" s="1"/>
  <c r="J1448" i="2"/>
  <c r="AN1448" i="2" s="1"/>
  <c r="J1447" i="2"/>
  <c r="AN1447" i="2" s="1"/>
  <c r="J1446" i="2"/>
  <c r="AN1446" i="2" s="1"/>
  <c r="J1445" i="2"/>
  <c r="AN1445" i="2" s="1"/>
  <c r="J1444" i="2"/>
  <c r="AN1444" i="2" s="1"/>
  <c r="J1443" i="2"/>
  <c r="AN1443" i="2" s="1"/>
  <c r="J1442" i="2"/>
  <c r="AN1442" i="2" s="1"/>
  <c r="J1441" i="2"/>
  <c r="AN1441" i="2" s="1"/>
  <c r="J1440" i="2"/>
  <c r="AN1440" i="2" s="1"/>
  <c r="J1439" i="2"/>
  <c r="AN1439" i="2" s="1"/>
  <c r="J1438" i="2"/>
  <c r="AN1438" i="2" s="1"/>
  <c r="J1437" i="2"/>
  <c r="AN1437" i="2" s="1"/>
  <c r="J1436" i="2"/>
  <c r="AN1436" i="2" s="1"/>
  <c r="J1435" i="2"/>
  <c r="AN1435" i="2" s="1"/>
  <c r="J1434" i="2"/>
  <c r="AN1434" i="2" s="1"/>
  <c r="J1433" i="2"/>
  <c r="AN1433" i="2" s="1"/>
  <c r="J1432" i="2"/>
  <c r="AN1432" i="2" s="1"/>
  <c r="J1431" i="2"/>
  <c r="AN1431" i="2" s="1"/>
  <c r="J1430" i="2"/>
  <c r="AN1430" i="2" s="1"/>
  <c r="J1429" i="2"/>
  <c r="AN1429" i="2" s="1"/>
  <c r="J1428" i="2"/>
  <c r="AN1428" i="2" s="1"/>
  <c r="J1427" i="2"/>
  <c r="AN1427" i="2" s="1"/>
  <c r="J1426" i="2"/>
  <c r="AN1426" i="2" s="1"/>
  <c r="J1425" i="2"/>
  <c r="AN1425" i="2" s="1"/>
  <c r="J1424" i="2"/>
  <c r="AN1424" i="2" s="1"/>
  <c r="J1423" i="2"/>
  <c r="AN1423" i="2" s="1"/>
  <c r="J1422" i="2"/>
  <c r="AN1422" i="2" s="1"/>
  <c r="J1421" i="2"/>
  <c r="AN1421" i="2" s="1"/>
  <c r="J1420" i="2"/>
  <c r="AN1420" i="2" s="1"/>
  <c r="J1419" i="2"/>
  <c r="AN1419" i="2" s="1"/>
  <c r="J1418" i="2"/>
  <c r="AN1418" i="2" s="1"/>
  <c r="J1417" i="2"/>
  <c r="AN1417" i="2" s="1"/>
  <c r="J1416" i="2"/>
  <c r="AN1416" i="2" s="1"/>
  <c r="J1415" i="2"/>
  <c r="AN1415" i="2" s="1"/>
  <c r="J1414" i="2"/>
  <c r="AN1414" i="2" s="1"/>
  <c r="J1413" i="2"/>
  <c r="AN1413" i="2" s="1"/>
  <c r="J1412" i="2"/>
  <c r="AN1412" i="2" s="1"/>
  <c r="J1411" i="2"/>
  <c r="AN1411" i="2" s="1"/>
  <c r="J1410" i="2"/>
  <c r="AN1410" i="2" s="1"/>
  <c r="J1409" i="2"/>
  <c r="AN1409" i="2" s="1"/>
  <c r="J1408" i="2"/>
  <c r="AN1408" i="2" s="1"/>
  <c r="J1407" i="2"/>
  <c r="AN1407" i="2" s="1"/>
  <c r="J1406" i="2"/>
  <c r="AN1406" i="2" s="1"/>
  <c r="J1405" i="2"/>
  <c r="AN1405" i="2" s="1"/>
  <c r="J1404" i="2"/>
  <c r="AN1404" i="2" s="1"/>
  <c r="J1403" i="2"/>
  <c r="AN1403" i="2" s="1"/>
  <c r="J1402" i="2"/>
  <c r="AN1402" i="2" s="1"/>
  <c r="J1401" i="2"/>
  <c r="AN1401" i="2" s="1"/>
  <c r="J1400" i="2"/>
  <c r="AN1400" i="2" s="1"/>
  <c r="J1399" i="2"/>
  <c r="AN1399" i="2" s="1"/>
  <c r="J1398" i="2"/>
  <c r="AN1398" i="2" s="1"/>
  <c r="J1397" i="2"/>
  <c r="AN1397" i="2" s="1"/>
  <c r="J1396" i="2"/>
  <c r="AN1396" i="2" s="1"/>
  <c r="J1395" i="2"/>
  <c r="AN1395" i="2" s="1"/>
  <c r="J1394" i="2"/>
  <c r="AN1394" i="2" s="1"/>
  <c r="J1393" i="2"/>
  <c r="AN1393" i="2" s="1"/>
  <c r="J1392" i="2"/>
  <c r="AN1392" i="2" s="1"/>
  <c r="J1391" i="2"/>
  <c r="AN1391" i="2" s="1"/>
  <c r="J1390" i="2"/>
  <c r="AN1390" i="2" s="1"/>
  <c r="J1389" i="2"/>
  <c r="AN1389" i="2" s="1"/>
  <c r="J1388" i="2"/>
  <c r="AN1388" i="2" s="1"/>
  <c r="J1387" i="2"/>
  <c r="AN1387" i="2" s="1"/>
  <c r="J1386" i="2"/>
  <c r="AN1386" i="2" s="1"/>
  <c r="J1385" i="2"/>
  <c r="AN1385" i="2" s="1"/>
  <c r="J1384" i="2"/>
  <c r="AN1384" i="2" s="1"/>
  <c r="J1383" i="2"/>
  <c r="AN1383" i="2" s="1"/>
  <c r="J1382" i="2"/>
  <c r="AN1382" i="2" s="1"/>
  <c r="J1381" i="2"/>
  <c r="AN1381" i="2" s="1"/>
  <c r="J1380" i="2"/>
  <c r="AN1380" i="2" s="1"/>
  <c r="J1379" i="2"/>
  <c r="AN1379" i="2" s="1"/>
  <c r="J1378" i="2"/>
  <c r="AN1378" i="2" s="1"/>
  <c r="J1377" i="2"/>
  <c r="AN1377" i="2" s="1"/>
  <c r="J1376" i="2"/>
  <c r="AN1376" i="2" s="1"/>
  <c r="J1375" i="2"/>
  <c r="AN1375" i="2" s="1"/>
  <c r="J1374" i="2"/>
  <c r="AN1374" i="2" s="1"/>
  <c r="J1373" i="2"/>
  <c r="AN1373" i="2" s="1"/>
  <c r="J1372" i="2"/>
  <c r="AN1372" i="2" s="1"/>
  <c r="J1371" i="2"/>
  <c r="AN1371" i="2" s="1"/>
  <c r="J1370" i="2"/>
  <c r="AN1370" i="2" s="1"/>
  <c r="J1369" i="2"/>
  <c r="AN1369" i="2" s="1"/>
  <c r="J1368" i="2"/>
  <c r="AN1368" i="2" s="1"/>
  <c r="J1367" i="2"/>
  <c r="AN1367" i="2" s="1"/>
  <c r="J1366" i="2"/>
  <c r="AN1366" i="2" s="1"/>
  <c r="J1365" i="2"/>
  <c r="AN1365" i="2" s="1"/>
  <c r="J1364" i="2"/>
  <c r="AN1364" i="2" s="1"/>
  <c r="J1363" i="2"/>
  <c r="AN1363" i="2" s="1"/>
  <c r="J1362" i="2"/>
  <c r="AN1362" i="2" s="1"/>
  <c r="J1361" i="2"/>
  <c r="AN1361" i="2" s="1"/>
  <c r="J1360" i="2"/>
  <c r="AN1360" i="2" s="1"/>
  <c r="J1359" i="2"/>
  <c r="AN1359" i="2" s="1"/>
  <c r="J1358" i="2"/>
  <c r="AN1358" i="2" s="1"/>
  <c r="J1357" i="2"/>
  <c r="AN1357" i="2" s="1"/>
  <c r="J1356" i="2"/>
  <c r="AN1356" i="2" s="1"/>
  <c r="J1355" i="2"/>
  <c r="AN1355" i="2" s="1"/>
  <c r="J1354" i="2"/>
  <c r="AN1354" i="2" s="1"/>
  <c r="J1353" i="2"/>
  <c r="AN1353" i="2" s="1"/>
  <c r="J1352" i="2"/>
  <c r="AN1352" i="2" s="1"/>
  <c r="J1351" i="2"/>
  <c r="AN1351" i="2" s="1"/>
  <c r="J1350" i="2"/>
  <c r="AN1350" i="2" s="1"/>
  <c r="J1349" i="2"/>
  <c r="AN1349" i="2" s="1"/>
  <c r="J1348" i="2"/>
  <c r="AN1348" i="2" s="1"/>
  <c r="J1347" i="2"/>
  <c r="AN1347" i="2" s="1"/>
  <c r="J1346" i="2"/>
  <c r="AN1346" i="2" s="1"/>
  <c r="J1345" i="2"/>
  <c r="AN1345" i="2" s="1"/>
  <c r="J1344" i="2"/>
  <c r="AN1344" i="2" s="1"/>
  <c r="J1343" i="2"/>
  <c r="AN1343" i="2" s="1"/>
  <c r="J1342" i="2"/>
  <c r="AN1342" i="2" s="1"/>
  <c r="J1341" i="2"/>
  <c r="AN1341" i="2" s="1"/>
  <c r="J1340" i="2"/>
  <c r="AN1340" i="2" s="1"/>
  <c r="J1339" i="2"/>
  <c r="AN1339" i="2" s="1"/>
  <c r="J1338" i="2"/>
  <c r="AN1338" i="2" s="1"/>
  <c r="J1337" i="2"/>
  <c r="AN1337" i="2" s="1"/>
  <c r="J1336" i="2"/>
  <c r="AN1336" i="2" s="1"/>
  <c r="J1335" i="2"/>
  <c r="AN1335" i="2" s="1"/>
  <c r="J1334" i="2"/>
  <c r="AN1334" i="2" s="1"/>
  <c r="J1333" i="2"/>
  <c r="AN1333" i="2" s="1"/>
  <c r="J1332" i="2"/>
  <c r="AN1332" i="2" s="1"/>
  <c r="J1331" i="2"/>
  <c r="AN1331" i="2" s="1"/>
  <c r="J1330" i="2"/>
  <c r="AN1330" i="2" s="1"/>
  <c r="J1329" i="2"/>
  <c r="AN1329" i="2" s="1"/>
  <c r="J1328" i="2"/>
  <c r="AN1328" i="2" s="1"/>
  <c r="J1327" i="2"/>
  <c r="AN1327" i="2" s="1"/>
  <c r="J1326" i="2"/>
  <c r="AN1326" i="2" s="1"/>
  <c r="J1325" i="2"/>
  <c r="AN1325" i="2" s="1"/>
  <c r="J1324" i="2"/>
  <c r="AN1324" i="2" s="1"/>
  <c r="J1323" i="2"/>
  <c r="AN1323" i="2" s="1"/>
  <c r="J1322" i="2"/>
  <c r="AN1322" i="2" s="1"/>
  <c r="J1321" i="2"/>
  <c r="AN1321" i="2" s="1"/>
  <c r="J1320" i="2"/>
  <c r="AN1320" i="2" s="1"/>
  <c r="J1319" i="2"/>
  <c r="AN1319" i="2" s="1"/>
  <c r="J1318" i="2"/>
  <c r="AN1318" i="2" s="1"/>
  <c r="J1317" i="2"/>
  <c r="AN1317" i="2" s="1"/>
  <c r="J1316" i="2"/>
  <c r="AN1316" i="2" s="1"/>
  <c r="J1315" i="2"/>
  <c r="AN1315" i="2" s="1"/>
  <c r="J1314" i="2"/>
  <c r="AN1314" i="2" s="1"/>
  <c r="J1313" i="2"/>
  <c r="AN1313" i="2" s="1"/>
  <c r="J1312" i="2"/>
  <c r="AN1312" i="2" s="1"/>
  <c r="J1311" i="2"/>
  <c r="AN1311" i="2" s="1"/>
  <c r="J1310" i="2"/>
  <c r="AN1310" i="2" s="1"/>
  <c r="J1309" i="2"/>
  <c r="AN1309" i="2" s="1"/>
  <c r="J1308" i="2"/>
  <c r="AN1308" i="2" s="1"/>
  <c r="J1307" i="2"/>
  <c r="AN1307" i="2" s="1"/>
  <c r="J1306" i="2"/>
  <c r="AN1306" i="2" s="1"/>
  <c r="J1305" i="2"/>
  <c r="AN1305" i="2" s="1"/>
  <c r="J1304" i="2"/>
  <c r="AN1304" i="2" s="1"/>
  <c r="J1303" i="2"/>
  <c r="AN1303" i="2" s="1"/>
  <c r="J1302" i="2"/>
  <c r="AN1302" i="2" s="1"/>
  <c r="J1301" i="2"/>
  <c r="AN1301" i="2" s="1"/>
  <c r="J1300" i="2"/>
  <c r="AN1300" i="2" s="1"/>
  <c r="J1299" i="2"/>
  <c r="AN1299" i="2" s="1"/>
  <c r="J1298" i="2"/>
  <c r="AN1298" i="2" s="1"/>
  <c r="J1297" i="2"/>
  <c r="AN1297" i="2" s="1"/>
  <c r="J1296" i="2"/>
  <c r="AN1296" i="2" s="1"/>
  <c r="J1295" i="2"/>
  <c r="AN1295" i="2" s="1"/>
  <c r="J1294" i="2"/>
  <c r="AN1294" i="2" s="1"/>
  <c r="J1293" i="2"/>
  <c r="AN1293" i="2" s="1"/>
  <c r="J1292" i="2"/>
  <c r="AN1292" i="2" s="1"/>
  <c r="J1291" i="2"/>
  <c r="AN1291" i="2" s="1"/>
  <c r="J1290" i="2"/>
  <c r="AN1290" i="2" s="1"/>
  <c r="J1289" i="2"/>
  <c r="AN1289" i="2" s="1"/>
  <c r="J1288" i="2"/>
  <c r="AN1288" i="2" s="1"/>
  <c r="J1287" i="2"/>
  <c r="AN1287" i="2" s="1"/>
  <c r="J1286" i="2"/>
  <c r="AN1286" i="2" s="1"/>
  <c r="J1285" i="2"/>
  <c r="AN1285" i="2" s="1"/>
  <c r="J1284" i="2"/>
  <c r="AN1284" i="2" s="1"/>
  <c r="J1283" i="2"/>
  <c r="AN1283" i="2" s="1"/>
  <c r="J1282" i="2"/>
  <c r="AN1282" i="2" s="1"/>
  <c r="J1281" i="2"/>
  <c r="AN1281" i="2" s="1"/>
  <c r="J1280" i="2"/>
  <c r="AN1280" i="2" s="1"/>
  <c r="J1279" i="2"/>
  <c r="AN1279" i="2" s="1"/>
  <c r="J1278" i="2"/>
  <c r="AN1278" i="2" s="1"/>
  <c r="J1277" i="2"/>
  <c r="AN1277" i="2" s="1"/>
  <c r="J1276" i="2"/>
  <c r="AN1276" i="2" s="1"/>
  <c r="J1275" i="2"/>
  <c r="AN1275" i="2" s="1"/>
  <c r="J1274" i="2"/>
  <c r="AN1274" i="2" s="1"/>
  <c r="J1273" i="2"/>
  <c r="AN1273" i="2" s="1"/>
  <c r="J1272" i="2"/>
  <c r="AN1272" i="2" s="1"/>
  <c r="J1271" i="2"/>
  <c r="AN1271" i="2" s="1"/>
  <c r="J1270" i="2"/>
  <c r="AN1270" i="2" s="1"/>
  <c r="J1269" i="2"/>
  <c r="AN1269" i="2" s="1"/>
  <c r="J1268" i="2"/>
  <c r="AN1268" i="2" s="1"/>
  <c r="J1267" i="2"/>
  <c r="AN1267" i="2" s="1"/>
  <c r="J1266" i="2"/>
  <c r="AN1266" i="2" s="1"/>
  <c r="J1265" i="2"/>
  <c r="AN1265" i="2" s="1"/>
  <c r="J1264" i="2"/>
  <c r="AN1264" i="2" s="1"/>
  <c r="J1263" i="2"/>
  <c r="AN1263" i="2" s="1"/>
  <c r="J1262" i="2"/>
  <c r="AN1262" i="2" s="1"/>
  <c r="J1261" i="2"/>
  <c r="AN1261" i="2" s="1"/>
  <c r="J1260" i="2"/>
  <c r="AN1260" i="2" s="1"/>
  <c r="J1259" i="2"/>
  <c r="AN1259" i="2" s="1"/>
  <c r="J1258" i="2"/>
  <c r="AN1258" i="2" s="1"/>
  <c r="J1257" i="2"/>
  <c r="AN1257" i="2" s="1"/>
  <c r="J1256" i="2"/>
  <c r="AN1256" i="2" s="1"/>
  <c r="J1255" i="2"/>
  <c r="AN1255" i="2" s="1"/>
  <c r="J1254" i="2"/>
  <c r="AN1254" i="2" s="1"/>
  <c r="J1253" i="2"/>
  <c r="AN1253" i="2" s="1"/>
  <c r="J1252" i="2"/>
  <c r="AN1252" i="2" s="1"/>
  <c r="J1251" i="2"/>
  <c r="AN1251" i="2" s="1"/>
  <c r="J1250" i="2"/>
  <c r="AN1250" i="2" s="1"/>
  <c r="J1249" i="2"/>
  <c r="AN1249" i="2" s="1"/>
  <c r="J1248" i="2"/>
  <c r="AN1248" i="2" s="1"/>
  <c r="J1247" i="2"/>
  <c r="AN1247" i="2" s="1"/>
  <c r="J1246" i="2"/>
  <c r="AN1246" i="2" s="1"/>
  <c r="J1245" i="2"/>
  <c r="AN1245" i="2" s="1"/>
  <c r="J1244" i="2"/>
  <c r="AN1244" i="2" s="1"/>
  <c r="J1243" i="2"/>
  <c r="AN1243" i="2" s="1"/>
  <c r="J1242" i="2"/>
  <c r="AN1242" i="2" s="1"/>
  <c r="J1241" i="2"/>
  <c r="AN1241" i="2" s="1"/>
  <c r="J1240" i="2"/>
  <c r="AN1240" i="2" s="1"/>
  <c r="J1239" i="2"/>
  <c r="AN1239" i="2" s="1"/>
  <c r="J1238" i="2"/>
  <c r="AN1238" i="2" s="1"/>
  <c r="J1237" i="2"/>
  <c r="AN1237" i="2" s="1"/>
  <c r="J1236" i="2"/>
  <c r="AN1236" i="2" s="1"/>
  <c r="J1235" i="2"/>
  <c r="AN1235" i="2" s="1"/>
  <c r="J1234" i="2"/>
  <c r="AN1234" i="2" s="1"/>
  <c r="J1233" i="2"/>
  <c r="AN1233" i="2" s="1"/>
  <c r="J1232" i="2"/>
  <c r="AN1232" i="2" s="1"/>
  <c r="J1231" i="2"/>
  <c r="AN1231" i="2" s="1"/>
  <c r="J1230" i="2"/>
  <c r="AN1230" i="2" s="1"/>
  <c r="J1229" i="2"/>
  <c r="AN1229" i="2" s="1"/>
  <c r="J1228" i="2"/>
  <c r="AN1228" i="2" s="1"/>
  <c r="J1227" i="2"/>
  <c r="AN1227" i="2" s="1"/>
  <c r="J1226" i="2"/>
  <c r="AN1226" i="2" s="1"/>
  <c r="J1225" i="2"/>
  <c r="AN1225" i="2" s="1"/>
  <c r="J1224" i="2"/>
  <c r="AN1224" i="2" s="1"/>
  <c r="J1223" i="2"/>
  <c r="AN1223" i="2" s="1"/>
  <c r="J1222" i="2"/>
  <c r="AN1222" i="2" s="1"/>
  <c r="J1221" i="2"/>
  <c r="AN1221" i="2" s="1"/>
  <c r="J1220" i="2"/>
  <c r="AN1220" i="2" s="1"/>
  <c r="J1219" i="2"/>
  <c r="AN1219" i="2" s="1"/>
  <c r="J1218" i="2"/>
  <c r="AN1218" i="2" s="1"/>
  <c r="J1217" i="2"/>
  <c r="AN1217" i="2" s="1"/>
  <c r="J1216" i="2"/>
  <c r="AN1216" i="2" s="1"/>
  <c r="J1215" i="2"/>
  <c r="AN1215" i="2" s="1"/>
  <c r="J1214" i="2"/>
  <c r="AN1214" i="2" s="1"/>
  <c r="J1213" i="2"/>
  <c r="AN1213" i="2" s="1"/>
  <c r="J1212" i="2"/>
  <c r="AN1212" i="2" s="1"/>
  <c r="J1211" i="2"/>
  <c r="AN1211" i="2" s="1"/>
  <c r="J1210" i="2"/>
  <c r="AN1210" i="2" s="1"/>
  <c r="J1209" i="2"/>
  <c r="AN1209" i="2" s="1"/>
  <c r="J1208" i="2"/>
  <c r="AN1208" i="2" s="1"/>
  <c r="J1207" i="2"/>
  <c r="AN1207" i="2" s="1"/>
  <c r="J1206" i="2"/>
  <c r="AN1206" i="2" s="1"/>
  <c r="J1205" i="2"/>
  <c r="AN1205" i="2" s="1"/>
  <c r="J1204" i="2"/>
  <c r="AN1204" i="2" s="1"/>
  <c r="J1203" i="2"/>
  <c r="AN1203" i="2" s="1"/>
  <c r="J1202" i="2"/>
  <c r="AN1202" i="2" s="1"/>
  <c r="J1201" i="2"/>
  <c r="AN1201" i="2" s="1"/>
  <c r="J1200" i="2"/>
  <c r="AN1200" i="2" s="1"/>
  <c r="J1199" i="2"/>
  <c r="AN1199" i="2" s="1"/>
  <c r="J1198" i="2"/>
  <c r="AN1198" i="2" s="1"/>
  <c r="J1197" i="2"/>
  <c r="AN1197" i="2" s="1"/>
  <c r="J1196" i="2"/>
  <c r="AN1196" i="2" s="1"/>
  <c r="J1195" i="2"/>
  <c r="AN1195" i="2" s="1"/>
  <c r="J1194" i="2"/>
  <c r="AN1194" i="2" s="1"/>
  <c r="J1193" i="2"/>
  <c r="AN1193" i="2" s="1"/>
  <c r="J1192" i="2"/>
  <c r="AN1192" i="2" s="1"/>
  <c r="J1191" i="2"/>
  <c r="AN1191" i="2" s="1"/>
  <c r="J1190" i="2"/>
  <c r="AN1190" i="2" s="1"/>
  <c r="J1189" i="2"/>
  <c r="AN1189" i="2" s="1"/>
  <c r="J1188" i="2"/>
  <c r="AN1188" i="2" s="1"/>
  <c r="J1187" i="2"/>
  <c r="AN1187" i="2" s="1"/>
  <c r="J1186" i="2"/>
  <c r="AN1186" i="2" s="1"/>
  <c r="J1185" i="2"/>
  <c r="AN1185" i="2" s="1"/>
  <c r="J1184" i="2"/>
  <c r="AN1184" i="2" s="1"/>
  <c r="J1183" i="2"/>
  <c r="AN1183" i="2" s="1"/>
  <c r="J1182" i="2"/>
  <c r="AN1182" i="2" s="1"/>
  <c r="J1181" i="2"/>
  <c r="AN1181" i="2" s="1"/>
  <c r="J1180" i="2"/>
  <c r="AN1180" i="2" s="1"/>
  <c r="J1179" i="2"/>
  <c r="AN1179" i="2" s="1"/>
  <c r="J1178" i="2"/>
  <c r="AN1178" i="2" s="1"/>
  <c r="J1177" i="2"/>
  <c r="AN1177" i="2" s="1"/>
  <c r="J1176" i="2"/>
  <c r="AN1176" i="2" s="1"/>
  <c r="J1175" i="2"/>
  <c r="AN1175" i="2" s="1"/>
  <c r="J1174" i="2"/>
  <c r="AN1174" i="2" s="1"/>
  <c r="J1173" i="2"/>
  <c r="AN1173" i="2" s="1"/>
  <c r="J1172" i="2"/>
  <c r="AN1172" i="2" s="1"/>
  <c r="J1171" i="2"/>
  <c r="AN1171" i="2" s="1"/>
  <c r="J1170" i="2"/>
  <c r="AN1170" i="2" s="1"/>
  <c r="J1169" i="2"/>
  <c r="AN1169" i="2" s="1"/>
  <c r="J1168" i="2"/>
  <c r="AN1168" i="2" s="1"/>
  <c r="J1167" i="2"/>
  <c r="AN1167" i="2" s="1"/>
  <c r="J1166" i="2"/>
  <c r="AN1166" i="2" s="1"/>
  <c r="J1165" i="2"/>
  <c r="AN1165" i="2" s="1"/>
  <c r="J1164" i="2"/>
  <c r="AN1164" i="2" s="1"/>
  <c r="J1163" i="2"/>
  <c r="AN1163" i="2" s="1"/>
  <c r="J1162" i="2"/>
  <c r="AN1162" i="2" s="1"/>
  <c r="J1161" i="2"/>
  <c r="AN1161" i="2" s="1"/>
  <c r="J1160" i="2"/>
  <c r="AN1160" i="2" s="1"/>
  <c r="J1159" i="2"/>
  <c r="AN1159" i="2" s="1"/>
  <c r="J1158" i="2"/>
  <c r="AN1158" i="2" s="1"/>
  <c r="J1157" i="2"/>
  <c r="AN1157" i="2" s="1"/>
  <c r="J1156" i="2"/>
  <c r="AN1156" i="2" s="1"/>
  <c r="J1155" i="2"/>
  <c r="AN1155" i="2" s="1"/>
  <c r="J1154" i="2"/>
  <c r="AN1154" i="2" s="1"/>
  <c r="J1153" i="2"/>
  <c r="AN1153" i="2" s="1"/>
  <c r="J1152" i="2"/>
  <c r="AN1152" i="2" s="1"/>
  <c r="J1151" i="2"/>
  <c r="AN1151" i="2" s="1"/>
  <c r="J1150" i="2"/>
  <c r="AN1150" i="2" s="1"/>
  <c r="J1149" i="2"/>
  <c r="AN1149" i="2" s="1"/>
  <c r="J1148" i="2"/>
  <c r="AN1148" i="2" s="1"/>
  <c r="J1147" i="2"/>
  <c r="AN1147" i="2" s="1"/>
  <c r="J1146" i="2"/>
  <c r="AN1146" i="2" s="1"/>
  <c r="J1145" i="2"/>
  <c r="AN1145" i="2" s="1"/>
  <c r="J1144" i="2"/>
  <c r="AN1144" i="2" s="1"/>
  <c r="J1143" i="2"/>
  <c r="AN1143" i="2" s="1"/>
  <c r="J1142" i="2"/>
  <c r="AN1142" i="2" s="1"/>
  <c r="J1141" i="2"/>
  <c r="AN1141" i="2" s="1"/>
  <c r="J1140" i="2"/>
  <c r="AN1140" i="2" s="1"/>
  <c r="J1139" i="2"/>
  <c r="AN1139" i="2" s="1"/>
  <c r="J1138" i="2"/>
  <c r="AN1138" i="2" s="1"/>
  <c r="J1137" i="2"/>
  <c r="AN1137" i="2" s="1"/>
  <c r="J1136" i="2"/>
  <c r="AN1136" i="2" s="1"/>
  <c r="J1135" i="2"/>
  <c r="AN1135" i="2" s="1"/>
  <c r="J1134" i="2"/>
  <c r="AN1134" i="2" s="1"/>
  <c r="J1133" i="2"/>
  <c r="AN1133" i="2" s="1"/>
  <c r="J1132" i="2"/>
  <c r="AN1132" i="2" s="1"/>
  <c r="J1131" i="2"/>
  <c r="AN1131" i="2" s="1"/>
  <c r="J1130" i="2"/>
  <c r="AN1130" i="2" s="1"/>
  <c r="J1129" i="2"/>
  <c r="AN1129" i="2" s="1"/>
  <c r="J1128" i="2"/>
  <c r="AN1128" i="2" s="1"/>
  <c r="J1127" i="2"/>
  <c r="AN1127" i="2" s="1"/>
  <c r="J1126" i="2"/>
  <c r="AN1126" i="2" s="1"/>
  <c r="J1125" i="2"/>
  <c r="AN1125" i="2" s="1"/>
  <c r="J1124" i="2"/>
  <c r="AN1124" i="2" s="1"/>
  <c r="J1123" i="2"/>
  <c r="AN1123" i="2" s="1"/>
  <c r="J1122" i="2"/>
  <c r="AN1122" i="2" s="1"/>
  <c r="J1121" i="2"/>
  <c r="AN1121" i="2" s="1"/>
  <c r="J1120" i="2"/>
  <c r="AN1120" i="2" s="1"/>
  <c r="J1119" i="2"/>
  <c r="AN1119" i="2" s="1"/>
  <c r="J1118" i="2"/>
  <c r="AN1118" i="2" s="1"/>
  <c r="J1117" i="2"/>
  <c r="AN1117" i="2" s="1"/>
  <c r="J1116" i="2"/>
  <c r="AN1116" i="2" s="1"/>
  <c r="J1115" i="2"/>
  <c r="AN1115" i="2" s="1"/>
  <c r="J1114" i="2"/>
  <c r="AN1114" i="2" s="1"/>
  <c r="J1113" i="2"/>
  <c r="AN1113" i="2" s="1"/>
  <c r="J1112" i="2"/>
  <c r="AN1112" i="2" s="1"/>
  <c r="J1111" i="2"/>
  <c r="AN1111" i="2" s="1"/>
  <c r="J1110" i="2"/>
  <c r="AN1110" i="2" s="1"/>
  <c r="J1109" i="2"/>
  <c r="AN1109" i="2" s="1"/>
  <c r="J1108" i="2"/>
  <c r="AN1108" i="2" s="1"/>
  <c r="J1107" i="2"/>
  <c r="AN1107" i="2" s="1"/>
  <c r="J1106" i="2"/>
  <c r="AN1106" i="2" s="1"/>
  <c r="J1105" i="2"/>
  <c r="AN1105" i="2" s="1"/>
  <c r="J1104" i="2"/>
  <c r="AN1104" i="2" s="1"/>
  <c r="J1103" i="2"/>
  <c r="AN1103" i="2" s="1"/>
  <c r="J1102" i="2"/>
  <c r="AN1102" i="2" s="1"/>
  <c r="J1101" i="2"/>
  <c r="AN1101" i="2" s="1"/>
  <c r="J1100" i="2"/>
  <c r="AN1100" i="2" s="1"/>
  <c r="J1099" i="2"/>
  <c r="AN1099" i="2" s="1"/>
  <c r="J1098" i="2"/>
  <c r="AN1098" i="2" s="1"/>
  <c r="J1097" i="2"/>
  <c r="AN1097" i="2" s="1"/>
  <c r="J1096" i="2"/>
  <c r="AN1096" i="2" s="1"/>
  <c r="J1095" i="2"/>
  <c r="AN1095" i="2" s="1"/>
  <c r="J1094" i="2"/>
  <c r="AN1094" i="2" s="1"/>
  <c r="J1093" i="2"/>
  <c r="AN1093" i="2" s="1"/>
  <c r="J1092" i="2"/>
  <c r="AN1092" i="2" s="1"/>
  <c r="J1091" i="2"/>
  <c r="AN1091" i="2" s="1"/>
  <c r="J1090" i="2"/>
  <c r="AN1090" i="2" s="1"/>
  <c r="J1089" i="2"/>
  <c r="AN1089" i="2" s="1"/>
  <c r="J1088" i="2"/>
  <c r="AN1088" i="2" s="1"/>
  <c r="J1087" i="2"/>
  <c r="AN1087" i="2" s="1"/>
  <c r="J1086" i="2"/>
  <c r="AN1086" i="2" s="1"/>
  <c r="J1085" i="2"/>
  <c r="AN1085" i="2" s="1"/>
  <c r="J1084" i="2"/>
  <c r="AN1084" i="2" s="1"/>
  <c r="J1083" i="2"/>
  <c r="AN1083" i="2" s="1"/>
  <c r="J1082" i="2"/>
  <c r="AN1082" i="2" s="1"/>
  <c r="J1081" i="2"/>
  <c r="AN1081" i="2" s="1"/>
  <c r="J1080" i="2"/>
  <c r="AN1080" i="2" s="1"/>
  <c r="J1079" i="2"/>
  <c r="AN1079" i="2" s="1"/>
  <c r="J1078" i="2"/>
  <c r="AN1078" i="2" s="1"/>
  <c r="J1077" i="2"/>
  <c r="AN1077" i="2" s="1"/>
  <c r="J1076" i="2"/>
  <c r="AN1076" i="2" s="1"/>
  <c r="J1075" i="2"/>
  <c r="AN1075" i="2" s="1"/>
  <c r="J1074" i="2"/>
  <c r="AN1074" i="2" s="1"/>
  <c r="J1073" i="2"/>
  <c r="AN1073" i="2" s="1"/>
  <c r="J1072" i="2"/>
  <c r="AN1072" i="2" s="1"/>
  <c r="J1071" i="2"/>
  <c r="AN1071" i="2" s="1"/>
  <c r="J1070" i="2"/>
  <c r="AN1070" i="2" s="1"/>
  <c r="J1069" i="2"/>
  <c r="AN1069" i="2" s="1"/>
  <c r="J1068" i="2"/>
  <c r="AN1068" i="2" s="1"/>
  <c r="J1067" i="2"/>
  <c r="AN1067" i="2" s="1"/>
  <c r="J1066" i="2"/>
  <c r="AN1066" i="2" s="1"/>
  <c r="J1065" i="2"/>
  <c r="AN1065" i="2" s="1"/>
  <c r="J1064" i="2"/>
  <c r="AN1064" i="2" s="1"/>
  <c r="J1063" i="2"/>
  <c r="AN1063" i="2" s="1"/>
  <c r="J1062" i="2"/>
  <c r="AN1062" i="2" s="1"/>
  <c r="J1061" i="2"/>
  <c r="AN1061" i="2" s="1"/>
  <c r="J1060" i="2"/>
  <c r="AN1060" i="2" s="1"/>
  <c r="J1059" i="2"/>
  <c r="AN1059" i="2" s="1"/>
  <c r="J1058" i="2"/>
  <c r="AN1058" i="2" s="1"/>
  <c r="J1057" i="2"/>
  <c r="AN1057" i="2" s="1"/>
  <c r="J1056" i="2"/>
  <c r="AN1056" i="2" s="1"/>
  <c r="J1055" i="2"/>
  <c r="AN1055" i="2" s="1"/>
  <c r="J1054" i="2"/>
  <c r="AN1054" i="2" s="1"/>
  <c r="J1053" i="2"/>
  <c r="AN1053" i="2" s="1"/>
  <c r="J1052" i="2"/>
  <c r="AN1052" i="2" s="1"/>
  <c r="J1051" i="2"/>
  <c r="AN1051" i="2" s="1"/>
  <c r="J1050" i="2"/>
  <c r="AN1050" i="2" s="1"/>
  <c r="J1049" i="2"/>
  <c r="AN1049" i="2" s="1"/>
  <c r="J1048" i="2"/>
  <c r="AN1048" i="2" s="1"/>
  <c r="J1047" i="2"/>
  <c r="AN1047" i="2" s="1"/>
  <c r="J1046" i="2"/>
  <c r="AN1046" i="2" s="1"/>
  <c r="J1045" i="2"/>
  <c r="AN1045" i="2" s="1"/>
  <c r="J1044" i="2"/>
  <c r="AN1044" i="2" s="1"/>
  <c r="J1043" i="2"/>
  <c r="AN1043" i="2" s="1"/>
  <c r="J1042" i="2"/>
  <c r="AN1042" i="2" s="1"/>
  <c r="J1041" i="2"/>
  <c r="AN1041" i="2" s="1"/>
  <c r="J1040" i="2"/>
  <c r="AN1040" i="2" s="1"/>
  <c r="J1039" i="2"/>
  <c r="AN1039" i="2" s="1"/>
  <c r="J1038" i="2"/>
  <c r="AN1038" i="2" s="1"/>
  <c r="J1037" i="2"/>
  <c r="AN1037" i="2" s="1"/>
  <c r="J1036" i="2"/>
  <c r="AN1036" i="2" s="1"/>
  <c r="J1035" i="2"/>
  <c r="AN1035" i="2" s="1"/>
  <c r="J1034" i="2"/>
  <c r="AN1034" i="2" s="1"/>
  <c r="J1033" i="2"/>
  <c r="AN1033" i="2" s="1"/>
  <c r="J1032" i="2"/>
  <c r="AN1032" i="2" s="1"/>
  <c r="J1031" i="2"/>
  <c r="AN1031" i="2" s="1"/>
  <c r="J1030" i="2"/>
  <c r="AN1030" i="2" s="1"/>
  <c r="J1029" i="2"/>
  <c r="AN1029" i="2" s="1"/>
  <c r="J1028" i="2"/>
  <c r="AN1028" i="2" s="1"/>
  <c r="J1027" i="2"/>
  <c r="AN1027" i="2" s="1"/>
  <c r="J1026" i="2"/>
  <c r="AN1026" i="2" s="1"/>
  <c r="J1025" i="2"/>
  <c r="AN1025" i="2" s="1"/>
  <c r="J1024" i="2"/>
  <c r="AN1024" i="2" s="1"/>
  <c r="J1023" i="2"/>
  <c r="AN1023" i="2" s="1"/>
  <c r="J1022" i="2"/>
  <c r="AN1022" i="2" s="1"/>
  <c r="J1021" i="2"/>
  <c r="AN1021" i="2" s="1"/>
  <c r="J1020" i="2"/>
  <c r="AN1020" i="2" s="1"/>
  <c r="J1019" i="2"/>
  <c r="AN1019" i="2" s="1"/>
  <c r="J1018" i="2"/>
  <c r="AN1018" i="2" s="1"/>
  <c r="J1017" i="2"/>
  <c r="AN1017" i="2" s="1"/>
  <c r="J1016" i="2"/>
  <c r="AN1016" i="2" s="1"/>
  <c r="J1015" i="2"/>
  <c r="AN1015" i="2" s="1"/>
  <c r="J1014" i="2"/>
  <c r="AN1014" i="2" s="1"/>
  <c r="J1013" i="2"/>
  <c r="AN1013" i="2" s="1"/>
  <c r="J1012" i="2"/>
  <c r="AN1012" i="2" s="1"/>
  <c r="J1011" i="2"/>
  <c r="AN1011" i="2" s="1"/>
  <c r="J1010" i="2"/>
  <c r="AN1010" i="2" s="1"/>
  <c r="J1009" i="2"/>
  <c r="AN1009" i="2" s="1"/>
  <c r="J1008" i="2"/>
  <c r="AN1008" i="2" s="1"/>
  <c r="J1007" i="2"/>
  <c r="AN1007" i="2" s="1"/>
  <c r="J1006" i="2"/>
  <c r="AN1006" i="2" s="1"/>
  <c r="J1005" i="2"/>
  <c r="AN1005" i="2" s="1"/>
  <c r="J1004" i="2"/>
  <c r="AN1004" i="2" s="1"/>
  <c r="J1003" i="2"/>
  <c r="AN1003" i="2" s="1"/>
  <c r="J1002" i="2"/>
  <c r="AN1002" i="2" s="1"/>
  <c r="J1001" i="2"/>
  <c r="AN1001" i="2" s="1"/>
  <c r="J1000" i="2"/>
  <c r="AN1000" i="2" s="1"/>
  <c r="J999" i="2"/>
  <c r="AN999" i="2" s="1"/>
  <c r="J998" i="2"/>
  <c r="AN998" i="2" s="1"/>
  <c r="J997" i="2"/>
  <c r="AN997" i="2" s="1"/>
  <c r="J996" i="2"/>
  <c r="AN996" i="2" s="1"/>
  <c r="J995" i="2"/>
  <c r="AN995" i="2" s="1"/>
  <c r="J994" i="2"/>
  <c r="AN994" i="2" s="1"/>
  <c r="J993" i="2"/>
  <c r="AN993" i="2" s="1"/>
  <c r="J992" i="2"/>
  <c r="AN992" i="2" s="1"/>
  <c r="J991" i="2"/>
  <c r="AN991" i="2" s="1"/>
  <c r="J990" i="2"/>
  <c r="AN990" i="2" s="1"/>
  <c r="J989" i="2"/>
  <c r="AN989" i="2" s="1"/>
  <c r="J988" i="2"/>
  <c r="AN988" i="2" s="1"/>
  <c r="J987" i="2"/>
  <c r="AN987" i="2" s="1"/>
  <c r="J986" i="2"/>
  <c r="AN986" i="2" s="1"/>
  <c r="J985" i="2"/>
  <c r="AN985" i="2" s="1"/>
  <c r="J984" i="2"/>
  <c r="AN984" i="2" s="1"/>
  <c r="J983" i="2"/>
  <c r="AN983" i="2" s="1"/>
  <c r="J982" i="2"/>
  <c r="AN982" i="2" s="1"/>
  <c r="J981" i="2"/>
  <c r="AN981" i="2" s="1"/>
  <c r="J980" i="2"/>
  <c r="AN980" i="2" s="1"/>
  <c r="J979" i="2"/>
  <c r="AN979" i="2" s="1"/>
  <c r="J978" i="2"/>
  <c r="AN978" i="2" s="1"/>
  <c r="J977" i="2"/>
  <c r="AN977" i="2" s="1"/>
  <c r="J976" i="2"/>
  <c r="AN976" i="2" s="1"/>
  <c r="J975" i="2"/>
  <c r="AN975" i="2" s="1"/>
  <c r="J974" i="2"/>
  <c r="AN974" i="2" s="1"/>
  <c r="J973" i="2"/>
  <c r="AN973" i="2" s="1"/>
  <c r="J972" i="2"/>
  <c r="AN972" i="2" s="1"/>
  <c r="J971" i="2"/>
  <c r="AN971" i="2" s="1"/>
  <c r="J970" i="2"/>
  <c r="AN970" i="2" s="1"/>
  <c r="J969" i="2"/>
  <c r="AN969" i="2" s="1"/>
  <c r="J968" i="2"/>
  <c r="AN968" i="2" s="1"/>
  <c r="J967" i="2"/>
  <c r="AN967" i="2" s="1"/>
  <c r="J966" i="2"/>
  <c r="AN966" i="2" s="1"/>
  <c r="J965" i="2"/>
  <c r="AN965" i="2" s="1"/>
  <c r="J964" i="2"/>
  <c r="AN964" i="2" s="1"/>
  <c r="J963" i="2"/>
  <c r="AN963" i="2" s="1"/>
  <c r="J962" i="2"/>
  <c r="AN962" i="2" s="1"/>
  <c r="J961" i="2"/>
  <c r="AN961" i="2" s="1"/>
  <c r="J960" i="2"/>
  <c r="AN960" i="2" s="1"/>
  <c r="J959" i="2"/>
  <c r="AN959" i="2" s="1"/>
  <c r="J958" i="2"/>
  <c r="AN958" i="2" s="1"/>
  <c r="J957" i="2"/>
  <c r="AN957" i="2" s="1"/>
  <c r="J956" i="2"/>
  <c r="AN956" i="2" s="1"/>
  <c r="J955" i="2"/>
  <c r="AN955" i="2" s="1"/>
  <c r="J954" i="2"/>
  <c r="AN954" i="2" s="1"/>
  <c r="J953" i="2"/>
  <c r="AN953" i="2" s="1"/>
  <c r="J952" i="2"/>
  <c r="AN952" i="2" s="1"/>
  <c r="J951" i="2"/>
  <c r="AN951" i="2" s="1"/>
  <c r="J950" i="2"/>
  <c r="AN950" i="2" s="1"/>
  <c r="J949" i="2"/>
  <c r="AN949" i="2" s="1"/>
  <c r="J948" i="2"/>
  <c r="AN948" i="2" s="1"/>
  <c r="J947" i="2"/>
  <c r="AN947" i="2" s="1"/>
  <c r="J946" i="2"/>
  <c r="AN946" i="2" s="1"/>
  <c r="J945" i="2"/>
  <c r="AN945" i="2" s="1"/>
  <c r="J944" i="2"/>
  <c r="AN944" i="2" s="1"/>
  <c r="J943" i="2"/>
  <c r="AN943" i="2" s="1"/>
  <c r="J942" i="2"/>
  <c r="AN942" i="2" s="1"/>
  <c r="J941" i="2"/>
  <c r="AN941" i="2" s="1"/>
  <c r="J940" i="2"/>
  <c r="AN940" i="2" s="1"/>
  <c r="J939" i="2"/>
  <c r="AN939" i="2" s="1"/>
  <c r="J938" i="2"/>
  <c r="AN938" i="2" s="1"/>
  <c r="J937" i="2"/>
  <c r="AN937" i="2" s="1"/>
  <c r="J936" i="2"/>
  <c r="AN936" i="2" s="1"/>
  <c r="J935" i="2"/>
  <c r="AN935" i="2" s="1"/>
  <c r="J934" i="2"/>
  <c r="AN934" i="2" s="1"/>
  <c r="J933" i="2"/>
  <c r="AN933" i="2" s="1"/>
  <c r="J932" i="2"/>
  <c r="AN932" i="2" s="1"/>
  <c r="J931" i="2"/>
  <c r="AN931" i="2" s="1"/>
  <c r="J930" i="2"/>
  <c r="AN930" i="2" s="1"/>
  <c r="J929" i="2"/>
  <c r="AN929" i="2" s="1"/>
  <c r="J928" i="2"/>
  <c r="AN928" i="2" s="1"/>
  <c r="J927" i="2"/>
  <c r="AN927" i="2" s="1"/>
  <c r="J926" i="2"/>
  <c r="AN926" i="2" s="1"/>
  <c r="J925" i="2"/>
  <c r="AN925" i="2" s="1"/>
  <c r="J924" i="2"/>
  <c r="AN924" i="2" s="1"/>
  <c r="J923" i="2"/>
  <c r="AN923" i="2" s="1"/>
  <c r="J922" i="2"/>
  <c r="AN922" i="2" s="1"/>
  <c r="J921" i="2"/>
  <c r="AN921" i="2" s="1"/>
  <c r="J920" i="2"/>
  <c r="AN920" i="2" s="1"/>
  <c r="J919" i="2"/>
  <c r="AN919" i="2" s="1"/>
  <c r="J918" i="2"/>
  <c r="AN918" i="2" s="1"/>
  <c r="J917" i="2"/>
  <c r="AN917" i="2" s="1"/>
  <c r="J916" i="2"/>
  <c r="AN916" i="2" s="1"/>
  <c r="J915" i="2"/>
  <c r="AN915" i="2" s="1"/>
  <c r="J914" i="2"/>
  <c r="AN914" i="2" s="1"/>
  <c r="J913" i="2"/>
  <c r="AN913" i="2" s="1"/>
  <c r="J912" i="2"/>
  <c r="AN912" i="2" s="1"/>
  <c r="J911" i="2"/>
  <c r="AN911" i="2" s="1"/>
  <c r="J910" i="2"/>
  <c r="AN910" i="2" s="1"/>
  <c r="J909" i="2"/>
  <c r="AN909" i="2" s="1"/>
  <c r="J908" i="2"/>
  <c r="AN908" i="2" s="1"/>
  <c r="J907" i="2"/>
  <c r="AN907" i="2" s="1"/>
  <c r="J906" i="2"/>
  <c r="AN906" i="2" s="1"/>
  <c r="J905" i="2"/>
  <c r="AN905" i="2" s="1"/>
  <c r="J904" i="2"/>
  <c r="AN904" i="2" s="1"/>
  <c r="J903" i="2"/>
  <c r="AN903" i="2" s="1"/>
  <c r="J902" i="2"/>
  <c r="AN902" i="2" s="1"/>
  <c r="J901" i="2"/>
  <c r="AN901" i="2" s="1"/>
  <c r="J900" i="2"/>
  <c r="AN900" i="2" s="1"/>
  <c r="J899" i="2"/>
  <c r="AN899" i="2" s="1"/>
  <c r="J898" i="2"/>
  <c r="AN898" i="2" s="1"/>
  <c r="J897" i="2"/>
  <c r="AN897" i="2" s="1"/>
  <c r="J896" i="2"/>
  <c r="AN896" i="2" s="1"/>
  <c r="J895" i="2"/>
  <c r="AN895" i="2" s="1"/>
  <c r="J894" i="2"/>
  <c r="AN894" i="2" s="1"/>
  <c r="J893" i="2"/>
  <c r="AN893" i="2" s="1"/>
  <c r="J892" i="2"/>
  <c r="AN892" i="2" s="1"/>
  <c r="J891" i="2"/>
  <c r="AN891" i="2" s="1"/>
  <c r="J890" i="2"/>
  <c r="AN890" i="2" s="1"/>
  <c r="J889" i="2"/>
  <c r="AN889" i="2" s="1"/>
  <c r="J888" i="2"/>
  <c r="AN888" i="2" s="1"/>
  <c r="J887" i="2"/>
  <c r="AN887" i="2" s="1"/>
  <c r="J886" i="2"/>
  <c r="AN886" i="2" s="1"/>
  <c r="J885" i="2"/>
  <c r="AN885" i="2" s="1"/>
  <c r="J884" i="2"/>
  <c r="AN884" i="2" s="1"/>
  <c r="J883" i="2"/>
  <c r="AN883" i="2" s="1"/>
  <c r="J882" i="2"/>
  <c r="AN882" i="2" s="1"/>
  <c r="J881" i="2"/>
  <c r="AN881" i="2" s="1"/>
  <c r="J880" i="2"/>
  <c r="AN880" i="2" s="1"/>
  <c r="J879" i="2"/>
  <c r="AN879" i="2" s="1"/>
  <c r="J878" i="2"/>
  <c r="AN878" i="2" s="1"/>
  <c r="J877" i="2"/>
  <c r="AN877" i="2" s="1"/>
  <c r="J876" i="2"/>
  <c r="AN876" i="2" s="1"/>
  <c r="J875" i="2"/>
  <c r="AN875" i="2" s="1"/>
  <c r="J874" i="2"/>
  <c r="AN874" i="2" s="1"/>
  <c r="J873" i="2"/>
  <c r="AN873" i="2" s="1"/>
  <c r="J872" i="2"/>
  <c r="AN872" i="2" s="1"/>
  <c r="J871" i="2"/>
  <c r="AN871" i="2" s="1"/>
  <c r="J870" i="2"/>
  <c r="AN870" i="2" s="1"/>
  <c r="J869" i="2"/>
  <c r="AN869" i="2" s="1"/>
  <c r="J868" i="2"/>
  <c r="AN868" i="2" s="1"/>
  <c r="J867" i="2"/>
  <c r="AN867" i="2" s="1"/>
  <c r="J866" i="2"/>
  <c r="AN866" i="2" s="1"/>
  <c r="J865" i="2"/>
  <c r="AN865" i="2" s="1"/>
  <c r="J864" i="2"/>
  <c r="AN864" i="2" s="1"/>
  <c r="J863" i="2"/>
  <c r="AN863" i="2" s="1"/>
  <c r="J862" i="2"/>
  <c r="AN862" i="2" s="1"/>
  <c r="J861" i="2"/>
  <c r="AN861" i="2" s="1"/>
  <c r="J860" i="2"/>
  <c r="AN860" i="2" s="1"/>
  <c r="J859" i="2"/>
  <c r="AN859" i="2" s="1"/>
  <c r="J858" i="2"/>
  <c r="AN858" i="2" s="1"/>
  <c r="J857" i="2"/>
  <c r="AN857" i="2" s="1"/>
  <c r="J856" i="2"/>
  <c r="AN856" i="2" s="1"/>
  <c r="J855" i="2"/>
  <c r="AN855" i="2" s="1"/>
  <c r="J854" i="2"/>
  <c r="AN854" i="2" s="1"/>
  <c r="J853" i="2"/>
  <c r="AN853" i="2" s="1"/>
  <c r="J852" i="2"/>
  <c r="AN852" i="2" s="1"/>
  <c r="J851" i="2"/>
  <c r="AN851" i="2" s="1"/>
  <c r="J850" i="2"/>
  <c r="AN850" i="2" s="1"/>
  <c r="J849" i="2"/>
  <c r="AN849" i="2" s="1"/>
  <c r="J848" i="2"/>
  <c r="AN848" i="2" s="1"/>
  <c r="J847" i="2"/>
  <c r="AN847" i="2" s="1"/>
  <c r="J846" i="2"/>
  <c r="AN846" i="2" s="1"/>
  <c r="J845" i="2"/>
  <c r="AN845" i="2" s="1"/>
  <c r="J844" i="2"/>
  <c r="AN844" i="2" s="1"/>
  <c r="J843" i="2"/>
  <c r="AN843" i="2" s="1"/>
  <c r="J842" i="2"/>
  <c r="AN842" i="2" s="1"/>
  <c r="J841" i="2"/>
  <c r="AN841" i="2" s="1"/>
  <c r="J840" i="2"/>
  <c r="AN840" i="2" s="1"/>
  <c r="J839" i="2"/>
  <c r="AN839" i="2" s="1"/>
  <c r="J838" i="2"/>
  <c r="AN838" i="2" s="1"/>
  <c r="J837" i="2"/>
  <c r="AN837" i="2" s="1"/>
  <c r="J836" i="2"/>
  <c r="AN836" i="2" s="1"/>
  <c r="J835" i="2"/>
  <c r="AN835" i="2" s="1"/>
  <c r="J834" i="2"/>
  <c r="AN834" i="2" s="1"/>
  <c r="J833" i="2"/>
  <c r="AN833" i="2" s="1"/>
  <c r="J832" i="2"/>
  <c r="AN832" i="2" s="1"/>
  <c r="J831" i="2"/>
  <c r="AN831" i="2" s="1"/>
  <c r="J830" i="2"/>
  <c r="AN830" i="2" s="1"/>
  <c r="J829" i="2"/>
  <c r="AN829" i="2" s="1"/>
  <c r="J828" i="2"/>
  <c r="AN828" i="2" s="1"/>
  <c r="J827" i="2"/>
  <c r="AN827" i="2" s="1"/>
  <c r="J826" i="2"/>
  <c r="AN826" i="2" s="1"/>
  <c r="J825" i="2"/>
  <c r="AN825" i="2" s="1"/>
  <c r="J824" i="2"/>
  <c r="AN824" i="2" s="1"/>
  <c r="J823" i="2"/>
  <c r="AN823" i="2" s="1"/>
  <c r="J822" i="2"/>
  <c r="AN822" i="2" s="1"/>
  <c r="J821" i="2"/>
  <c r="AN821" i="2" s="1"/>
  <c r="J820" i="2"/>
  <c r="AN820" i="2" s="1"/>
  <c r="J819" i="2"/>
  <c r="AN819" i="2" s="1"/>
  <c r="J818" i="2"/>
  <c r="AN818" i="2" s="1"/>
  <c r="J817" i="2"/>
  <c r="AN817" i="2" s="1"/>
  <c r="J816" i="2"/>
  <c r="AN816" i="2" s="1"/>
  <c r="J815" i="2"/>
  <c r="AN815" i="2" s="1"/>
  <c r="J814" i="2"/>
  <c r="AN814" i="2" s="1"/>
  <c r="J813" i="2"/>
  <c r="AN813" i="2" s="1"/>
  <c r="J812" i="2"/>
  <c r="AN812" i="2" s="1"/>
  <c r="J811" i="2"/>
  <c r="AN811" i="2" s="1"/>
  <c r="J810" i="2"/>
  <c r="AN810" i="2" s="1"/>
  <c r="J809" i="2"/>
  <c r="AN809" i="2" s="1"/>
  <c r="J808" i="2"/>
  <c r="AN808" i="2" s="1"/>
  <c r="J807" i="2"/>
  <c r="AN807" i="2" s="1"/>
  <c r="J806" i="2"/>
  <c r="AN806" i="2" s="1"/>
  <c r="J805" i="2"/>
  <c r="AN805" i="2" s="1"/>
  <c r="J804" i="2"/>
  <c r="AN804" i="2" s="1"/>
  <c r="J803" i="2"/>
  <c r="AN803" i="2" s="1"/>
  <c r="J802" i="2"/>
  <c r="AN802" i="2" s="1"/>
  <c r="J801" i="2"/>
  <c r="AN801" i="2" s="1"/>
  <c r="J800" i="2"/>
  <c r="AN800" i="2" s="1"/>
  <c r="J799" i="2"/>
  <c r="AN799" i="2" s="1"/>
  <c r="J798" i="2"/>
  <c r="AN798" i="2" s="1"/>
  <c r="J797" i="2"/>
  <c r="AN797" i="2" s="1"/>
  <c r="J796" i="2"/>
  <c r="AN796" i="2" s="1"/>
  <c r="J795" i="2"/>
  <c r="AN795" i="2" s="1"/>
  <c r="J794" i="2"/>
  <c r="AN794" i="2" s="1"/>
  <c r="J793" i="2"/>
  <c r="AN793" i="2" s="1"/>
  <c r="J792" i="2"/>
  <c r="AN792" i="2" s="1"/>
  <c r="J791" i="2"/>
  <c r="AN791" i="2" s="1"/>
  <c r="J790" i="2"/>
  <c r="AN790" i="2" s="1"/>
  <c r="J789" i="2"/>
  <c r="AN789" i="2" s="1"/>
  <c r="J788" i="2"/>
  <c r="AN788" i="2" s="1"/>
  <c r="J787" i="2"/>
  <c r="AN787" i="2" s="1"/>
  <c r="J786" i="2"/>
  <c r="AN786" i="2" s="1"/>
  <c r="J785" i="2"/>
  <c r="AN785" i="2" s="1"/>
  <c r="J784" i="2"/>
  <c r="AN784" i="2" s="1"/>
  <c r="J783" i="2"/>
  <c r="AN783" i="2" s="1"/>
  <c r="J782" i="2"/>
  <c r="AN782" i="2" s="1"/>
  <c r="J781" i="2"/>
  <c r="AN781" i="2" s="1"/>
  <c r="J780" i="2"/>
  <c r="AN780" i="2" s="1"/>
  <c r="J779" i="2"/>
  <c r="AN779" i="2" s="1"/>
  <c r="J778" i="2"/>
  <c r="AN778" i="2" s="1"/>
  <c r="J777" i="2"/>
  <c r="AN777" i="2" s="1"/>
  <c r="J776" i="2"/>
  <c r="AN776" i="2" s="1"/>
  <c r="J775" i="2"/>
  <c r="AN775" i="2" s="1"/>
  <c r="J774" i="2"/>
  <c r="AN774" i="2" s="1"/>
  <c r="J773" i="2"/>
  <c r="AN773" i="2" s="1"/>
  <c r="J772" i="2"/>
  <c r="AN772" i="2" s="1"/>
  <c r="J771" i="2"/>
  <c r="AN771" i="2" s="1"/>
  <c r="J770" i="2"/>
  <c r="AN770" i="2" s="1"/>
  <c r="J769" i="2"/>
  <c r="AN769" i="2" s="1"/>
  <c r="J768" i="2"/>
  <c r="AN768" i="2" s="1"/>
  <c r="J767" i="2"/>
  <c r="AN767" i="2" s="1"/>
  <c r="J766" i="2"/>
  <c r="AN766" i="2" s="1"/>
  <c r="J765" i="2"/>
  <c r="AN765" i="2" s="1"/>
  <c r="J764" i="2"/>
  <c r="AN764" i="2" s="1"/>
  <c r="J763" i="2"/>
  <c r="AN763" i="2" s="1"/>
  <c r="J762" i="2"/>
  <c r="AN762" i="2" s="1"/>
  <c r="J761" i="2"/>
  <c r="AN761" i="2" s="1"/>
  <c r="J760" i="2"/>
  <c r="AN760" i="2" s="1"/>
  <c r="J759" i="2"/>
  <c r="AN759" i="2" s="1"/>
  <c r="J758" i="2"/>
  <c r="AN758" i="2" s="1"/>
  <c r="J757" i="2"/>
  <c r="AN757" i="2" s="1"/>
  <c r="J756" i="2"/>
  <c r="AN756" i="2" s="1"/>
  <c r="J755" i="2"/>
  <c r="AN755" i="2" s="1"/>
  <c r="J754" i="2"/>
  <c r="AN754" i="2" s="1"/>
  <c r="J753" i="2"/>
  <c r="AN753" i="2" s="1"/>
  <c r="J752" i="2"/>
  <c r="AN752" i="2" s="1"/>
  <c r="J751" i="2"/>
  <c r="AN751" i="2" s="1"/>
  <c r="J750" i="2"/>
  <c r="AN750" i="2" s="1"/>
  <c r="J749" i="2"/>
  <c r="AN749" i="2" s="1"/>
  <c r="J748" i="2"/>
  <c r="AN748" i="2" s="1"/>
  <c r="J747" i="2"/>
  <c r="AN747" i="2" s="1"/>
  <c r="J746" i="2"/>
  <c r="AN746" i="2" s="1"/>
  <c r="J745" i="2"/>
  <c r="AN745" i="2" s="1"/>
  <c r="J744" i="2"/>
  <c r="AN744" i="2" s="1"/>
  <c r="J743" i="2"/>
  <c r="AN743" i="2" s="1"/>
  <c r="J742" i="2"/>
  <c r="AN742" i="2" s="1"/>
  <c r="J741" i="2"/>
  <c r="AN741" i="2" s="1"/>
  <c r="J740" i="2"/>
  <c r="AN740" i="2" s="1"/>
  <c r="J739" i="2"/>
  <c r="AN739" i="2" s="1"/>
  <c r="J738" i="2"/>
  <c r="AN738" i="2" s="1"/>
  <c r="J737" i="2"/>
  <c r="AN737" i="2" s="1"/>
  <c r="J736" i="2"/>
  <c r="AN736" i="2" s="1"/>
  <c r="J735" i="2"/>
  <c r="AN735" i="2" s="1"/>
  <c r="J734" i="2"/>
  <c r="AN734" i="2" s="1"/>
  <c r="J733" i="2"/>
  <c r="AN733" i="2" s="1"/>
  <c r="J732" i="2"/>
  <c r="AN732" i="2" s="1"/>
  <c r="J731" i="2"/>
  <c r="AN731" i="2" s="1"/>
  <c r="J730" i="2"/>
  <c r="AN730" i="2" s="1"/>
  <c r="J729" i="2"/>
  <c r="AN729" i="2" s="1"/>
  <c r="J728" i="2"/>
  <c r="AN728" i="2" s="1"/>
  <c r="J727" i="2"/>
  <c r="AN727" i="2" s="1"/>
  <c r="J726" i="2"/>
  <c r="AN726" i="2" s="1"/>
  <c r="J725" i="2"/>
  <c r="AN725" i="2" s="1"/>
  <c r="J724" i="2"/>
  <c r="AN724" i="2" s="1"/>
  <c r="J723" i="2"/>
  <c r="AN723" i="2" s="1"/>
  <c r="J722" i="2"/>
  <c r="AN722" i="2" s="1"/>
  <c r="J721" i="2"/>
  <c r="AN721" i="2" s="1"/>
  <c r="J720" i="2"/>
  <c r="AN720" i="2" s="1"/>
  <c r="J719" i="2"/>
  <c r="AN719" i="2" s="1"/>
  <c r="J718" i="2"/>
  <c r="AN718" i="2" s="1"/>
  <c r="J717" i="2"/>
  <c r="AN717" i="2" s="1"/>
  <c r="J716" i="2"/>
  <c r="AN716" i="2" s="1"/>
  <c r="J715" i="2"/>
  <c r="AN715" i="2" s="1"/>
  <c r="J714" i="2"/>
  <c r="AN714" i="2" s="1"/>
  <c r="J713" i="2"/>
  <c r="AN713" i="2" s="1"/>
  <c r="J712" i="2"/>
  <c r="AN712" i="2" s="1"/>
  <c r="J711" i="2"/>
  <c r="AN711" i="2" s="1"/>
  <c r="J710" i="2"/>
  <c r="AN710" i="2" s="1"/>
  <c r="J709" i="2"/>
  <c r="AN709" i="2" s="1"/>
  <c r="J708" i="2"/>
  <c r="AN708" i="2" s="1"/>
  <c r="J707" i="2"/>
  <c r="AN707" i="2" s="1"/>
  <c r="J706" i="2"/>
  <c r="AN706" i="2" s="1"/>
  <c r="J705" i="2"/>
  <c r="AN705" i="2" s="1"/>
  <c r="J704" i="2"/>
  <c r="AN704" i="2" s="1"/>
  <c r="J703" i="2"/>
  <c r="AN703" i="2" s="1"/>
  <c r="J702" i="2"/>
  <c r="AN702" i="2" s="1"/>
  <c r="J701" i="2"/>
  <c r="AN701" i="2" s="1"/>
  <c r="J700" i="2"/>
  <c r="AN700" i="2" s="1"/>
  <c r="J699" i="2"/>
  <c r="AN699" i="2" s="1"/>
  <c r="J698" i="2"/>
  <c r="AN698" i="2" s="1"/>
  <c r="J697" i="2"/>
  <c r="AN697" i="2" s="1"/>
  <c r="J696" i="2"/>
  <c r="AN696" i="2" s="1"/>
  <c r="J695" i="2"/>
  <c r="AN695" i="2" s="1"/>
  <c r="J694" i="2"/>
  <c r="AN694" i="2" s="1"/>
  <c r="J693" i="2"/>
  <c r="AN693" i="2" s="1"/>
  <c r="J692" i="2"/>
  <c r="AN692" i="2" s="1"/>
  <c r="J691" i="2"/>
  <c r="AN691" i="2" s="1"/>
  <c r="J690" i="2"/>
  <c r="AN690" i="2" s="1"/>
  <c r="J689" i="2"/>
  <c r="AN689" i="2" s="1"/>
  <c r="J688" i="2"/>
  <c r="AN688" i="2" s="1"/>
  <c r="J687" i="2"/>
  <c r="AN687" i="2" s="1"/>
  <c r="J686" i="2"/>
  <c r="AN686" i="2" s="1"/>
  <c r="J685" i="2"/>
  <c r="AN685" i="2" s="1"/>
  <c r="J684" i="2"/>
  <c r="AN684" i="2" s="1"/>
  <c r="J683" i="2"/>
  <c r="AN683" i="2" s="1"/>
  <c r="J682" i="2"/>
  <c r="AN682" i="2" s="1"/>
  <c r="J681" i="2"/>
  <c r="AN681" i="2" s="1"/>
  <c r="J680" i="2"/>
  <c r="AN680" i="2" s="1"/>
  <c r="J679" i="2"/>
  <c r="AN679" i="2" s="1"/>
  <c r="J678" i="2"/>
  <c r="AN678" i="2" s="1"/>
  <c r="J677" i="2"/>
  <c r="AN677" i="2" s="1"/>
  <c r="J676" i="2"/>
  <c r="AN676" i="2" s="1"/>
  <c r="J675" i="2"/>
  <c r="AN675" i="2" s="1"/>
  <c r="J674" i="2"/>
  <c r="AN674" i="2" s="1"/>
  <c r="J673" i="2"/>
  <c r="AN673" i="2" s="1"/>
  <c r="J672" i="2"/>
  <c r="AN672" i="2" s="1"/>
  <c r="J671" i="2"/>
  <c r="AN671" i="2" s="1"/>
  <c r="J670" i="2"/>
  <c r="AN670" i="2" s="1"/>
  <c r="J669" i="2"/>
  <c r="AN669" i="2" s="1"/>
  <c r="J668" i="2"/>
  <c r="AN668" i="2" s="1"/>
  <c r="J667" i="2"/>
  <c r="AN667" i="2" s="1"/>
  <c r="J666" i="2"/>
  <c r="AN666" i="2" s="1"/>
  <c r="J665" i="2"/>
  <c r="AN665" i="2" s="1"/>
  <c r="J664" i="2"/>
  <c r="AN664" i="2" s="1"/>
  <c r="J663" i="2"/>
  <c r="AN663" i="2" s="1"/>
  <c r="J662" i="2"/>
  <c r="AN662" i="2" s="1"/>
  <c r="J661" i="2"/>
  <c r="AN661" i="2" s="1"/>
  <c r="J660" i="2"/>
  <c r="AN660" i="2" s="1"/>
  <c r="J659" i="2"/>
  <c r="AN659" i="2" s="1"/>
  <c r="J658" i="2"/>
  <c r="AN658" i="2" s="1"/>
  <c r="J657" i="2"/>
  <c r="AN657" i="2" s="1"/>
  <c r="J656" i="2"/>
  <c r="AN656" i="2" s="1"/>
  <c r="J655" i="2"/>
  <c r="AN655" i="2" s="1"/>
  <c r="J654" i="2"/>
  <c r="AN654" i="2" s="1"/>
  <c r="J653" i="2"/>
  <c r="AN653" i="2" s="1"/>
  <c r="J652" i="2"/>
  <c r="AN652" i="2" s="1"/>
  <c r="J651" i="2"/>
  <c r="AN651" i="2" s="1"/>
  <c r="J650" i="2"/>
  <c r="AN650" i="2" s="1"/>
  <c r="J649" i="2"/>
  <c r="AN649" i="2" s="1"/>
  <c r="J648" i="2"/>
  <c r="AN648" i="2" s="1"/>
  <c r="J647" i="2"/>
  <c r="AN647" i="2" s="1"/>
  <c r="J646" i="2"/>
  <c r="AN646" i="2" s="1"/>
  <c r="J645" i="2"/>
  <c r="AN645" i="2" s="1"/>
  <c r="J644" i="2"/>
  <c r="AN644" i="2" s="1"/>
  <c r="J643" i="2"/>
  <c r="AN643" i="2" s="1"/>
  <c r="J642" i="2"/>
  <c r="AN642" i="2" s="1"/>
  <c r="J641" i="2"/>
  <c r="AN641" i="2" s="1"/>
  <c r="J640" i="2"/>
  <c r="AN640" i="2" s="1"/>
  <c r="J639" i="2"/>
  <c r="AN639" i="2" s="1"/>
  <c r="J638" i="2"/>
  <c r="AN638" i="2" s="1"/>
  <c r="J637" i="2"/>
  <c r="AN637" i="2" s="1"/>
  <c r="J636" i="2"/>
  <c r="AN636" i="2" s="1"/>
  <c r="J635" i="2"/>
  <c r="AN635" i="2" s="1"/>
  <c r="J634" i="2"/>
  <c r="AN634" i="2" s="1"/>
  <c r="J633" i="2"/>
  <c r="AN633" i="2" s="1"/>
  <c r="J632" i="2"/>
  <c r="AN632" i="2" s="1"/>
  <c r="J631" i="2"/>
  <c r="AN631" i="2" s="1"/>
  <c r="J630" i="2"/>
  <c r="AN630" i="2" s="1"/>
  <c r="J629" i="2"/>
  <c r="AN629" i="2" s="1"/>
  <c r="J628" i="2"/>
  <c r="AN628" i="2" s="1"/>
  <c r="J627" i="2"/>
  <c r="AN627" i="2" s="1"/>
  <c r="J626" i="2"/>
  <c r="AN626" i="2" s="1"/>
  <c r="J625" i="2"/>
  <c r="AN625" i="2" s="1"/>
  <c r="J624" i="2"/>
  <c r="AN624" i="2" s="1"/>
  <c r="J623" i="2"/>
  <c r="AN623" i="2" s="1"/>
  <c r="J622" i="2"/>
  <c r="AN622" i="2" s="1"/>
  <c r="J621" i="2"/>
  <c r="AN621" i="2" s="1"/>
  <c r="J620" i="2"/>
  <c r="AN620" i="2" s="1"/>
  <c r="J619" i="2"/>
  <c r="AN619" i="2" s="1"/>
  <c r="J618" i="2"/>
  <c r="AN618" i="2" s="1"/>
  <c r="J617" i="2"/>
  <c r="AN617" i="2" s="1"/>
  <c r="J616" i="2"/>
  <c r="AN616" i="2" s="1"/>
  <c r="J615" i="2"/>
  <c r="AN615" i="2" s="1"/>
  <c r="J614" i="2"/>
  <c r="AN614" i="2" s="1"/>
  <c r="J613" i="2"/>
  <c r="AN613" i="2" s="1"/>
  <c r="J612" i="2"/>
  <c r="AN612" i="2" s="1"/>
  <c r="J611" i="2"/>
  <c r="AN611" i="2" s="1"/>
  <c r="J610" i="2"/>
  <c r="AN610" i="2" s="1"/>
  <c r="J609" i="2"/>
  <c r="AN609" i="2" s="1"/>
  <c r="J608" i="2"/>
  <c r="AN608" i="2" s="1"/>
  <c r="J607" i="2"/>
  <c r="AN607" i="2" s="1"/>
  <c r="J606" i="2"/>
  <c r="AN606" i="2" s="1"/>
  <c r="J605" i="2"/>
  <c r="AN605" i="2" s="1"/>
  <c r="J604" i="2"/>
  <c r="AN604" i="2" s="1"/>
  <c r="J603" i="2"/>
  <c r="AN603" i="2" s="1"/>
  <c r="J602" i="2"/>
  <c r="AN602" i="2" s="1"/>
  <c r="J601" i="2"/>
  <c r="AN601" i="2" s="1"/>
  <c r="J600" i="2"/>
  <c r="AN600" i="2" s="1"/>
  <c r="J599" i="2"/>
  <c r="AN599" i="2" s="1"/>
  <c r="J598" i="2"/>
  <c r="AN598" i="2" s="1"/>
  <c r="J597" i="2"/>
  <c r="AN597" i="2" s="1"/>
  <c r="J596" i="2"/>
  <c r="AN596" i="2" s="1"/>
  <c r="J595" i="2"/>
  <c r="AN595" i="2" s="1"/>
  <c r="J594" i="2"/>
  <c r="AN594" i="2" s="1"/>
  <c r="J593" i="2"/>
  <c r="AN593" i="2" s="1"/>
  <c r="J592" i="2"/>
  <c r="AN592" i="2" s="1"/>
  <c r="J591" i="2"/>
  <c r="AN591" i="2" s="1"/>
  <c r="J590" i="2"/>
  <c r="AN590" i="2" s="1"/>
  <c r="J589" i="2"/>
  <c r="AN589" i="2" s="1"/>
  <c r="J588" i="2"/>
  <c r="AN588" i="2" s="1"/>
  <c r="J587" i="2"/>
  <c r="AN587" i="2" s="1"/>
  <c r="J586" i="2"/>
  <c r="AN586" i="2" s="1"/>
  <c r="J585" i="2"/>
  <c r="AN585" i="2" s="1"/>
  <c r="J584" i="2"/>
  <c r="AN584" i="2" s="1"/>
  <c r="J583" i="2"/>
  <c r="AN583" i="2" s="1"/>
  <c r="J582" i="2"/>
  <c r="AN582" i="2" s="1"/>
  <c r="J581" i="2"/>
  <c r="AN581" i="2" s="1"/>
  <c r="J580" i="2"/>
  <c r="AN580" i="2" s="1"/>
  <c r="J579" i="2"/>
  <c r="AN579" i="2" s="1"/>
  <c r="J578" i="2"/>
  <c r="AN578" i="2" s="1"/>
  <c r="J577" i="2"/>
  <c r="AN577" i="2" s="1"/>
  <c r="J576" i="2"/>
  <c r="AN576" i="2" s="1"/>
  <c r="J575" i="2"/>
  <c r="AN575" i="2" s="1"/>
  <c r="J574" i="2"/>
  <c r="AN574" i="2" s="1"/>
  <c r="J573" i="2"/>
  <c r="AN573" i="2" s="1"/>
  <c r="J572" i="2"/>
  <c r="AN572" i="2" s="1"/>
  <c r="J571" i="2"/>
  <c r="AN571" i="2" s="1"/>
  <c r="J570" i="2"/>
  <c r="AN570" i="2" s="1"/>
  <c r="J569" i="2"/>
  <c r="AN569" i="2" s="1"/>
  <c r="J568" i="2"/>
  <c r="AN568" i="2" s="1"/>
  <c r="J567" i="2"/>
  <c r="AN567" i="2" s="1"/>
  <c r="J566" i="2"/>
  <c r="AN566" i="2" s="1"/>
  <c r="J565" i="2"/>
  <c r="AN565" i="2" s="1"/>
  <c r="J564" i="2"/>
  <c r="AN564" i="2" s="1"/>
  <c r="J563" i="2"/>
  <c r="AN563" i="2" s="1"/>
  <c r="J562" i="2"/>
  <c r="AN562" i="2" s="1"/>
  <c r="J561" i="2"/>
  <c r="AN561" i="2" s="1"/>
  <c r="J560" i="2"/>
  <c r="AN560" i="2" s="1"/>
  <c r="J559" i="2"/>
  <c r="AN559" i="2" s="1"/>
  <c r="J558" i="2"/>
  <c r="AN558" i="2" s="1"/>
  <c r="J557" i="2"/>
  <c r="AN557" i="2" s="1"/>
  <c r="J556" i="2"/>
  <c r="AN556" i="2" s="1"/>
  <c r="J555" i="2"/>
  <c r="AN555" i="2" s="1"/>
  <c r="J554" i="2"/>
  <c r="AN554" i="2" s="1"/>
  <c r="J553" i="2"/>
  <c r="AN553" i="2" s="1"/>
  <c r="J552" i="2"/>
  <c r="AN552" i="2" s="1"/>
  <c r="J551" i="2"/>
  <c r="AN551" i="2" s="1"/>
  <c r="J550" i="2"/>
  <c r="AN550" i="2" s="1"/>
  <c r="J549" i="2"/>
  <c r="AN549" i="2" s="1"/>
  <c r="J548" i="2"/>
  <c r="AN548" i="2" s="1"/>
  <c r="J547" i="2"/>
  <c r="AN547" i="2" s="1"/>
  <c r="J546" i="2"/>
  <c r="AN546" i="2" s="1"/>
  <c r="J545" i="2"/>
  <c r="AN545" i="2" s="1"/>
  <c r="J544" i="2"/>
  <c r="AN544" i="2" s="1"/>
  <c r="J543" i="2"/>
  <c r="AN543" i="2" s="1"/>
  <c r="J542" i="2"/>
  <c r="AN542" i="2" s="1"/>
  <c r="J541" i="2"/>
  <c r="AN541" i="2" s="1"/>
  <c r="J540" i="2"/>
  <c r="AN540" i="2" s="1"/>
  <c r="J539" i="2"/>
  <c r="AN539" i="2" s="1"/>
  <c r="J538" i="2"/>
  <c r="AN538" i="2" s="1"/>
  <c r="J537" i="2"/>
  <c r="AN537" i="2" s="1"/>
  <c r="J536" i="2"/>
  <c r="AN536" i="2" s="1"/>
  <c r="J535" i="2"/>
  <c r="AN535" i="2" s="1"/>
  <c r="J534" i="2"/>
  <c r="AN534" i="2" s="1"/>
  <c r="J533" i="2"/>
  <c r="AN533" i="2" s="1"/>
  <c r="J532" i="2"/>
  <c r="AN532" i="2" s="1"/>
  <c r="J531" i="2"/>
  <c r="AN531" i="2" s="1"/>
  <c r="J530" i="2"/>
  <c r="AN530" i="2" s="1"/>
  <c r="J529" i="2"/>
  <c r="AN529" i="2" s="1"/>
  <c r="J528" i="2"/>
  <c r="AN528" i="2" s="1"/>
  <c r="J527" i="2"/>
  <c r="AN527" i="2" s="1"/>
  <c r="J526" i="2"/>
  <c r="AN526" i="2" s="1"/>
  <c r="J525" i="2"/>
  <c r="AN525" i="2" s="1"/>
  <c r="J524" i="2"/>
  <c r="AN524" i="2" s="1"/>
  <c r="J523" i="2"/>
  <c r="AN523" i="2" s="1"/>
  <c r="J522" i="2"/>
  <c r="AN522" i="2" s="1"/>
  <c r="J521" i="2"/>
  <c r="AN521" i="2" s="1"/>
  <c r="J520" i="2"/>
  <c r="AN520" i="2" s="1"/>
  <c r="J519" i="2"/>
  <c r="AN519" i="2" s="1"/>
  <c r="J518" i="2"/>
  <c r="AN518" i="2" s="1"/>
  <c r="J517" i="2"/>
  <c r="AN517" i="2" s="1"/>
  <c r="J516" i="2"/>
  <c r="AN516" i="2" s="1"/>
  <c r="J515" i="2"/>
  <c r="AN515" i="2" s="1"/>
  <c r="J514" i="2"/>
  <c r="AN514" i="2" s="1"/>
  <c r="J513" i="2"/>
  <c r="AN513" i="2" s="1"/>
  <c r="J512" i="2"/>
  <c r="AN512" i="2" s="1"/>
  <c r="J511" i="2"/>
  <c r="AN511" i="2" s="1"/>
  <c r="J510" i="2"/>
  <c r="AN510" i="2" s="1"/>
  <c r="J509" i="2"/>
  <c r="AN509" i="2" s="1"/>
  <c r="J508" i="2"/>
  <c r="AN508" i="2" s="1"/>
  <c r="J507" i="2"/>
  <c r="AN507" i="2" s="1"/>
  <c r="J506" i="2"/>
  <c r="AN506" i="2" s="1"/>
  <c r="J505" i="2"/>
  <c r="AN505" i="2" s="1"/>
  <c r="J504" i="2"/>
  <c r="AN504" i="2" s="1"/>
  <c r="J503" i="2"/>
  <c r="AN503" i="2" s="1"/>
  <c r="J502" i="2"/>
  <c r="AN502" i="2" s="1"/>
  <c r="J501" i="2"/>
  <c r="AN501" i="2" s="1"/>
  <c r="J500" i="2"/>
  <c r="AN500" i="2" s="1"/>
  <c r="J499" i="2"/>
  <c r="AN499" i="2" s="1"/>
  <c r="J498" i="2"/>
  <c r="AN498" i="2" s="1"/>
  <c r="J497" i="2"/>
  <c r="AN497" i="2" s="1"/>
  <c r="J496" i="2"/>
  <c r="AN496" i="2" s="1"/>
  <c r="J495" i="2"/>
  <c r="AN495" i="2" s="1"/>
  <c r="J494" i="2"/>
  <c r="AN494" i="2" s="1"/>
  <c r="J493" i="2"/>
  <c r="AN493" i="2" s="1"/>
  <c r="J492" i="2"/>
  <c r="AN492" i="2" s="1"/>
  <c r="J491" i="2"/>
  <c r="AN491" i="2" s="1"/>
  <c r="J490" i="2"/>
  <c r="AN490" i="2" s="1"/>
  <c r="J489" i="2"/>
  <c r="AN489" i="2" s="1"/>
  <c r="J488" i="2"/>
  <c r="AN488" i="2" s="1"/>
  <c r="J487" i="2"/>
  <c r="AN487" i="2" s="1"/>
  <c r="J486" i="2"/>
  <c r="AN486" i="2" s="1"/>
  <c r="J485" i="2"/>
  <c r="AN485" i="2" s="1"/>
  <c r="J484" i="2"/>
  <c r="AN484" i="2" s="1"/>
  <c r="J483" i="2"/>
  <c r="AN483" i="2" s="1"/>
  <c r="J482" i="2"/>
  <c r="AN482" i="2" s="1"/>
  <c r="J481" i="2"/>
  <c r="AN481" i="2" s="1"/>
  <c r="J480" i="2"/>
  <c r="AN480" i="2" s="1"/>
  <c r="J479" i="2"/>
  <c r="AN479" i="2" s="1"/>
  <c r="J478" i="2"/>
  <c r="AN478" i="2" s="1"/>
  <c r="J477" i="2"/>
  <c r="AN477" i="2" s="1"/>
  <c r="J476" i="2"/>
  <c r="AN476" i="2" s="1"/>
  <c r="J475" i="2"/>
  <c r="AN475" i="2" s="1"/>
  <c r="J474" i="2"/>
  <c r="AN474" i="2" s="1"/>
  <c r="J473" i="2"/>
  <c r="AN473" i="2" s="1"/>
  <c r="J472" i="2"/>
  <c r="AN472" i="2" s="1"/>
  <c r="J471" i="2"/>
  <c r="AN471" i="2" s="1"/>
  <c r="J470" i="2"/>
  <c r="AN470" i="2" s="1"/>
  <c r="J469" i="2"/>
  <c r="AN469" i="2" s="1"/>
  <c r="J468" i="2"/>
  <c r="AN468" i="2" s="1"/>
  <c r="J467" i="2"/>
  <c r="AN467" i="2" s="1"/>
  <c r="J466" i="2"/>
  <c r="AN466" i="2" s="1"/>
  <c r="J465" i="2"/>
  <c r="AN465" i="2" s="1"/>
  <c r="J464" i="2"/>
  <c r="AN464" i="2" s="1"/>
  <c r="J463" i="2"/>
  <c r="AN463" i="2" s="1"/>
  <c r="J462" i="2"/>
  <c r="AN462" i="2" s="1"/>
  <c r="J461" i="2"/>
  <c r="AN461" i="2" s="1"/>
  <c r="J460" i="2"/>
  <c r="AN460" i="2" s="1"/>
  <c r="J459" i="2"/>
  <c r="AN459" i="2" s="1"/>
  <c r="J458" i="2"/>
  <c r="AN458" i="2" s="1"/>
  <c r="J457" i="2"/>
  <c r="AN457" i="2" s="1"/>
  <c r="J456" i="2"/>
  <c r="AN456" i="2" s="1"/>
  <c r="J455" i="2"/>
  <c r="AN455" i="2" s="1"/>
  <c r="J454" i="2"/>
  <c r="AN454" i="2" s="1"/>
  <c r="J453" i="2"/>
  <c r="AN453" i="2" s="1"/>
  <c r="J452" i="2"/>
  <c r="AN452" i="2" s="1"/>
  <c r="J451" i="2"/>
  <c r="AN451" i="2" s="1"/>
  <c r="J450" i="2"/>
  <c r="AN450" i="2" s="1"/>
  <c r="J449" i="2"/>
  <c r="AN449" i="2" s="1"/>
  <c r="J448" i="2"/>
  <c r="AN448" i="2" s="1"/>
  <c r="J447" i="2"/>
  <c r="AN447" i="2" s="1"/>
  <c r="J446" i="2"/>
  <c r="AN446" i="2" s="1"/>
  <c r="J445" i="2"/>
  <c r="AN445" i="2" s="1"/>
  <c r="J444" i="2"/>
  <c r="AN444" i="2" s="1"/>
  <c r="J443" i="2"/>
  <c r="AN443" i="2" s="1"/>
  <c r="J442" i="2"/>
  <c r="AN442" i="2" s="1"/>
  <c r="J441" i="2"/>
  <c r="AN441" i="2" s="1"/>
  <c r="J440" i="2"/>
  <c r="AN440" i="2" s="1"/>
  <c r="J439" i="2"/>
  <c r="AN439" i="2" s="1"/>
  <c r="J438" i="2"/>
  <c r="AN438" i="2" s="1"/>
  <c r="J437" i="2"/>
  <c r="AN437" i="2" s="1"/>
  <c r="J436" i="2"/>
  <c r="AN436" i="2" s="1"/>
  <c r="J435" i="2"/>
  <c r="AN435" i="2" s="1"/>
  <c r="J434" i="2"/>
  <c r="AN434" i="2" s="1"/>
  <c r="J433" i="2"/>
  <c r="AN433" i="2" s="1"/>
  <c r="J432" i="2"/>
  <c r="AN432" i="2" s="1"/>
  <c r="J431" i="2"/>
  <c r="AN431" i="2" s="1"/>
  <c r="J430" i="2"/>
  <c r="AN430" i="2" s="1"/>
  <c r="J429" i="2"/>
  <c r="AN429" i="2" s="1"/>
  <c r="J428" i="2"/>
  <c r="AN428" i="2" s="1"/>
  <c r="J427" i="2"/>
  <c r="AN427" i="2" s="1"/>
  <c r="J426" i="2"/>
  <c r="AN426" i="2" s="1"/>
  <c r="J425" i="2"/>
  <c r="AN425" i="2" s="1"/>
  <c r="J424" i="2"/>
  <c r="AN424" i="2" s="1"/>
  <c r="J423" i="2"/>
  <c r="AN423" i="2" s="1"/>
  <c r="J422" i="2"/>
  <c r="AN422" i="2" s="1"/>
  <c r="J421" i="2"/>
  <c r="AN421" i="2" s="1"/>
  <c r="J420" i="2"/>
  <c r="AN420" i="2" s="1"/>
  <c r="J419" i="2"/>
  <c r="AN419" i="2" s="1"/>
  <c r="J418" i="2"/>
  <c r="AN418" i="2" s="1"/>
  <c r="J417" i="2"/>
  <c r="AN417" i="2" s="1"/>
  <c r="J416" i="2"/>
  <c r="AN416" i="2" s="1"/>
  <c r="J415" i="2"/>
  <c r="AN415" i="2" s="1"/>
  <c r="J414" i="2"/>
  <c r="AN414" i="2" s="1"/>
  <c r="J413" i="2"/>
  <c r="AN413" i="2" s="1"/>
  <c r="J412" i="2"/>
  <c r="AN412" i="2" s="1"/>
  <c r="J411" i="2"/>
  <c r="AN411" i="2" s="1"/>
  <c r="J410" i="2"/>
  <c r="AN410" i="2" s="1"/>
  <c r="J409" i="2"/>
  <c r="AN409" i="2" s="1"/>
  <c r="J408" i="2"/>
  <c r="AN408" i="2" s="1"/>
  <c r="J407" i="2"/>
  <c r="AN407" i="2" s="1"/>
  <c r="J406" i="2"/>
  <c r="AN406" i="2" s="1"/>
  <c r="J405" i="2"/>
  <c r="AN405" i="2" s="1"/>
  <c r="J404" i="2"/>
  <c r="AN404" i="2" s="1"/>
  <c r="J403" i="2"/>
  <c r="AN403" i="2" s="1"/>
  <c r="J402" i="2"/>
  <c r="AN402" i="2" s="1"/>
  <c r="J401" i="2"/>
  <c r="AN401" i="2" s="1"/>
  <c r="J400" i="2"/>
  <c r="AN400" i="2" s="1"/>
  <c r="J399" i="2"/>
  <c r="AN399" i="2" s="1"/>
  <c r="J398" i="2"/>
  <c r="AN398" i="2" s="1"/>
  <c r="J397" i="2"/>
  <c r="AN397" i="2" s="1"/>
  <c r="J396" i="2"/>
  <c r="AN396" i="2" s="1"/>
  <c r="J395" i="2"/>
  <c r="AN395" i="2" s="1"/>
  <c r="J394" i="2"/>
  <c r="AN394" i="2" s="1"/>
  <c r="J393" i="2"/>
  <c r="AN393" i="2" s="1"/>
  <c r="J392" i="2"/>
  <c r="AN392" i="2" s="1"/>
  <c r="J391" i="2"/>
  <c r="AN391" i="2" s="1"/>
  <c r="J390" i="2"/>
  <c r="AN390" i="2" s="1"/>
  <c r="J389" i="2"/>
  <c r="AN389" i="2" s="1"/>
  <c r="J388" i="2"/>
  <c r="AN388" i="2" s="1"/>
  <c r="J387" i="2"/>
  <c r="AN387" i="2" s="1"/>
  <c r="J386" i="2"/>
  <c r="AN386" i="2" s="1"/>
  <c r="J385" i="2"/>
  <c r="AN385" i="2" s="1"/>
  <c r="J384" i="2"/>
  <c r="AN384" i="2" s="1"/>
  <c r="J383" i="2"/>
  <c r="AN383" i="2" s="1"/>
  <c r="J382" i="2"/>
  <c r="AN382" i="2" s="1"/>
  <c r="J381" i="2"/>
  <c r="AN381" i="2" s="1"/>
  <c r="J380" i="2"/>
  <c r="AN380" i="2" s="1"/>
  <c r="J379" i="2"/>
  <c r="AN379" i="2" s="1"/>
  <c r="J378" i="2"/>
  <c r="AN378" i="2" s="1"/>
  <c r="J377" i="2"/>
  <c r="AN377" i="2" s="1"/>
  <c r="J376" i="2"/>
  <c r="AN376" i="2" s="1"/>
  <c r="J375" i="2"/>
  <c r="AN375" i="2" s="1"/>
  <c r="J374" i="2"/>
  <c r="AN374" i="2" s="1"/>
  <c r="J373" i="2"/>
  <c r="AN373" i="2" s="1"/>
  <c r="J372" i="2"/>
  <c r="AN372" i="2" s="1"/>
  <c r="J371" i="2"/>
  <c r="AN371" i="2" s="1"/>
  <c r="J370" i="2"/>
  <c r="AN370" i="2" s="1"/>
  <c r="J369" i="2"/>
  <c r="AN369" i="2" s="1"/>
  <c r="J368" i="2"/>
  <c r="AN368" i="2" s="1"/>
  <c r="J367" i="2"/>
  <c r="AN367" i="2" s="1"/>
  <c r="J366" i="2"/>
  <c r="AN366" i="2" s="1"/>
  <c r="J365" i="2"/>
  <c r="AN365" i="2" s="1"/>
  <c r="J364" i="2"/>
  <c r="AN364" i="2" s="1"/>
  <c r="J363" i="2"/>
  <c r="AN363" i="2" s="1"/>
  <c r="J362" i="2"/>
  <c r="AN362" i="2" s="1"/>
  <c r="J361" i="2"/>
  <c r="AN361" i="2" s="1"/>
  <c r="J360" i="2"/>
  <c r="AN360" i="2" s="1"/>
  <c r="J359" i="2"/>
  <c r="AN359" i="2" s="1"/>
  <c r="J358" i="2"/>
  <c r="AN358" i="2" s="1"/>
  <c r="J357" i="2"/>
  <c r="AN357" i="2" s="1"/>
  <c r="J356" i="2"/>
  <c r="AN356" i="2" s="1"/>
  <c r="J355" i="2"/>
  <c r="AN355" i="2" s="1"/>
  <c r="J354" i="2"/>
  <c r="AN354" i="2" s="1"/>
  <c r="J353" i="2"/>
  <c r="AN353" i="2" s="1"/>
  <c r="J352" i="2"/>
  <c r="AN352" i="2" s="1"/>
  <c r="J351" i="2"/>
  <c r="AN351" i="2" s="1"/>
  <c r="J350" i="2"/>
  <c r="AN350" i="2" s="1"/>
  <c r="J349" i="2"/>
  <c r="AN349" i="2" s="1"/>
  <c r="J348" i="2"/>
  <c r="AN348" i="2" s="1"/>
  <c r="J347" i="2"/>
  <c r="AN347" i="2" s="1"/>
  <c r="J346" i="2"/>
  <c r="AN346" i="2" s="1"/>
  <c r="J345" i="2"/>
  <c r="AN345" i="2" s="1"/>
  <c r="J344" i="2"/>
  <c r="AN344" i="2" s="1"/>
  <c r="J343" i="2"/>
  <c r="AN343" i="2" s="1"/>
  <c r="J342" i="2"/>
  <c r="AN342" i="2" s="1"/>
  <c r="J341" i="2"/>
  <c r="AN341" i="2" s="1"/>
  <c r="J340" i="2"/>
  <c r="AN340" i="2" s="1"/>
  <c r="J339" i="2"/>
  <c r="AN339" i="2" s="1"/>
  <c r="J338" i="2"/>
  <c r="AN338" i="2" s="1"/>
  <c r="J337" i="2"/>
  <c r="AN337" i="2" s="1"/>
  <c r="J336" i="2"/>
  <c r="AN336" i="2" s="1"/>
  <c r="J335" i="2"/>
  <c r="AN335" i="2" s="1"/>
  <c r="J334" i="2"/>
  <c r="AN334" i="2" s="1"/>
  <c r="J333" i="2"/>
  <c r="AN333" i="2" s="1"/>
  <c r="J332" i="2"/>
  <c r="AN332" i="2" s="1"/>
  <c r="J331" i="2"/>
  <c r="AN331" i="2" s="1"/>
  <c r="J330" i="2"/>
  <c r="AN330" i="2" s="1"/>
  <c r="J329" i="2"/>
  <c r="AN329" i="2" s="1"/>
  <c r="J328" i="2"/>
  <c r="AN328" i="2" s="1"/>
  <c r="J327" i="2"/>
  <c r="AN327" i="2" s="1"/>
  <c r="J326" i="2"/>
  <c r="AN326" i="2" s="1"/>
  <c r="J325" i="2"/>
  <c r="AN325" i="2" s="1"/>
  <c r="J324" i="2"/>
  <c r="AN324" i="2" s="1"/>
  <c r="J323" i="2"/>
  <c r="AN323" i="2" s="1"/>
  <c r="J322" i="2"/>
  <c r="AN322" i="2" s="1"/>
  <c r="J321" i="2"/>
  <c r="AN321" i="2" s="1"/>
  <c r="J320" i="2"/>
  <c r="AN320" i="2" s="1"/>
  <c r="J319" i="2"/>
  <c r="AN319" i="2" s="1"/>
  <c r="J318" i="2"/>
  <c r="AN318" i="2" s="1"/>
  <c r="J317" i="2"/>
  <c r="AN317" i="2" s="1"/>
  <c r="J316" i="2"/>
  <c r="AN316" i="2" s="1"/>
  <c r="J315" i="2"/>
  <c r="AN315" i="2" s="1"/>
  <c r="J314" i="2"/>
  <c r="AN314" i="2" s="1"/>
  <c r="J313" i="2"/>
  <c r="AN313" i="2" s="1"/>
  <c r="J312" i="2"/>
  <c r="AN312" i="2" s="1"/>
  <c r="J311" i="2"/>
  <c r="AN311" i="2" s="1"/>
  <c r="J310" i="2"/>
  <c r="AN310" i="2" s="1"/>
  <c r="J309" i="2"/>
  <c r="AN309" i="2" s="1"/>
  <c r="J308" i="2"/>
  <c r="AN308" i="2" s="1"/>
  <c r="J307" i="2"/>
  <c r="AN307" i="2" s="1"/>
  <c r="J306" i="2"/>
  <c r="AN306" i="2" s="1"/>
  <c r="J305" i="2"/>
  <c r="AN305" i="2" s="1"/>
  <c r="J304" i="2"/>
  <c r="AN304" i="2" s="1"/>
  <c r="J303" i="2"/>
  <c r="AN303" i="2" s="1"/>
  <c r="J302" i="2"/>
  <c r="AN302" i="2" s="1"/>
  <c r="J301" i="2"/>
  <c r="AN301" i="2" s="1"/>
  <c r="J300" i="2"/>
  <c r="AN300" i="2" s="1"/>
  <c r="J299" i="2"/>
  <c r="AN299" i="2" s="1"/>
  <c r="J298" i="2"/>
  <c r="AN298" i="2" s="1"/>
  <c r="J297" i="2"/>
  <c r="AN297" i="2" s="1"/>
  <c r="J296" i="2"/>
  <c r="AN296" i="2" s="1"/>
  <c r="J295" i="2"/>
  <c r="AN295" i="2" s="1"/>
  <c r="J294" i="2"/>
  <c r="AN294" i="2" s="1"/>
  <c r="J293" i="2"/>
  <c r="AN293" i="2" s="1"/>
  <c r="J292" i="2"/>
  <c r="AN292" i="2" s="1"/>
  <c r="J291" i="2"/>
  <c r="AN291" i="2" s="1"/>
  <c r="J290" i="2"/>
  <c r="AN290" i="2" s="1"/>
  <c r="J289" i="2"/>
  <c r="AN289" i="2" s="1"/>
  <c r="J288" i="2"/>
  <c r="AN288" i="2" s="1"/>
  <c r="J287" i="2"/>
  <c r="AN287" i="2" s="1"/>
  <c r="J286" i="2"/>
  <c r="AN286" i="2" s="1"/>
  <c r="J285" i="2"/>
  <c r="AN285" i="2" s="1"/>
  <c r="J284" i="2"/>
  <c r="AN284" i="2" s="1"/>
  <c r="J283" i="2"/>
  <c r="AN283" i="2" s="1"/>
  <c r="J282" i="2"/>
  <c r="AN282" i="2" s="1"/>
  <c r="J281" i="2"/>
  <c r="AN281" i="2" s="1"/>
  <c r="J280" i="2"/>
  <c r="AN280" i="2" s="1"/>
  <c r="J279" i="2"/>
  <c r="AN279" i="2" s="1"/>
  <c r="J278" i="2"/>
  <c r="AN278" i="2" s="1"/>
  <c r="J277" i="2"/>
  <c r="AN277" i="2" s="1"/>
  <c r="J276" i="2"/>
  <c r="AN276" i="2" s="1"/>
  <c r="J275" i="2"/>
  <c r="AN275" i="2" s="1"/>
  <c r="J274" i="2"/>
  <c r="AN274" i="2" s="1"/>
  <c r="J273" i="2"/>
  <c r="AN273" i="2" s="1"/>
  <c r="J272" i="2"/>
  <c r="AN272" i="2" s="1"/>
  <c r="J271" i="2"/>
  <c r="AN271" i="2" s="1"/>
  <c r="J270" i="2"/>
  <c r="AN270" i="2" s="1"/>
  <c r="J269" i="2"/>
  <c r="AN269" i="2" s="1"/>
  <c r="J268" i="2"/>
  <c r="AN268" i="2" s="1"/>
  <c r="J267" i="2"/>
  <c r="AN267" i="2" s="1"/>
  <c r="J266" i="2"/>
  <c r="AN266" i="2" s="1"/>
  <c r="J265" i="2"/>
  <c r="AN265" i="2" s="1"/>
  <c r="J264" i="2"/>
  <c r="AN264" i="2" s="1"/>
  <c r="J263" i="2"/>
  <c r="AN263" i="2" s="1"/>
  <c r="J262" i="2"/>
  <c r="AN262" i="2" s="1"/>
  <c r="J261" i="2"/>
  <c r="AN261" i="2" s="1"/>
  <c r="J260" i="2"/>
  <c r="AN260" i="2" s="1"/>
  <c r="J259" i="2"/>
  <c r="AN259" i="2" s="1"/>
  <c r="J258" i="2"/>
  <c r="AN258" i="2" s="1"/>
  <c r="J257" i="2"/>
  <c r="AN257" i="2" s="1"/>
  <c r="J256" i="2"/>
  <c r="AN256" i="2" s="1"/>
  <c r="J255" i="2"/>
  <c r="AN255" i="2" s="1"/>
  <c r="J254" i="2"/>
  <c r="AN254" i="2" s="1"/>
  <c r="J253" i="2"/>
  <c r="AN253" i="2" s="1"/>
  <c r="J252" i="2"/>
  <c r="AN252" i="2" s="1"/>
  <c r="J251" i="2"/>
  <c r="AN251" i="2" s="1"/>
  <c r="J250" i="2"/>
  <c r="AN250" i="2" s="1"/>
  <c r="J249" i="2"/>
  <c r="AN249" i="2" s="1"/>
  <c r="J248" i="2"/>
  <c r="AN248" i="2" s="1"/>
  <c r="J247" i="2"/>
  <c r="AN247" i="2" s="1"/>
  <c r="J246" i="2"/>
  <c r="AN246" i="2" s="1"/>
  <c r="J245" i="2"/>
  <c r="AN245" i="2" s="1"/>
  <c r="J244" i="2"/>
  <c r="AN244" i="2" s="1"/>
  <c r="J243" i="2"/>
  <c r="AN243" i="2" s="1"/>
  <c r="J242" i="2"/>
  <c r="AN242" i="2" s="1"/>
  <c r="J241" i="2"/>
  <c r="AN241" i="2" s="1"/>
  <c r="J240" i="2"/>
  <c r="AN240" i="2" s="1"/>
  <c r="J239" i="2"/>
  <c r="AN239" i="2" s="1"/>
  <c r="J238" i="2"/>
  <c r="AN238" i="2" s="1"/>
  <c r="J237" i="2"/>
  <c r="AN237" i="2" s="1"/>
  <c r="J236" i="2"/>
  <c r="AN236" i="2" s="1"/>
  <c r="J235" i="2"/>
  <c r="AN235" i="2" s="1"/>
  <c r="J234" i="2"/>
  <c r="AN234" i="2" s="1"/>
  <c r="J233" i="2"/>
  <c r="AN233" i="2" s="1"/>
  <c r="J232" i="2"/>
  <c r="AN232" i="2" s="1"/>
  <c r="J231" i="2"/>
  <c r="AN231" i="2" s="1"/>
  <c r="J230" i="2"/>
  <c r="AN230" i="2" s="1"/>
  <c r="J229" i="2"/>
  <c r="AN229" i="2" s="1"/>
  <c r="J228" i="2"/>
  <c r="AN228" i="2" s="1"/>
  <c r="J227" i="2"/>
  <c r="AN227" i="2" s="1"/>
  <c r="J226" i="2"/>
  <c r="AN226" i="2" s="1"/>
  <c r="J225" i="2"/>
  <c r="AN225" i="2" s="1"/>
  <c r="J224" i="2"/>
  <c r="AN224" i="2" s="1"/>
  <c r="J223" i="2"/>
  <c r="AN223" i="2" s="1"/>
  <c r="J222" i="2"/>
  <c r="AN222" i="2" s="1"/>
  <c r="J221" i="2"/>
  <c r="AN221" i="2" s="1"/>
  <c r="J220" i="2"/>
  <c r="AN220" i="2" s="1"/>
  <c r="J219" i="2"/>
  <c r="AN219" i="2" s="1"/>
  <c r="J218" i="2"/>
  <c r="AN218" i="2" s="1"/>
  <c r="J217" i="2"/>
  <c r="AN217" i="2" s="1"/>
  <c r="J216" i="2"/>
  <c r="AN216" i="2" s="1"/>
  <c r="J215" i="2"/>
  <c r="AN215" i="2" s="1"/>
  <c r="J214" i="2"/>
  <c r="AN214" i="2" s="1"/>
  <c r="J213" i="2"/>
  <c r="AN213" i="2" s="1"/>
  <c r="J212" i="2"/>
  <c r="AN212" i="2" s="1"/>
  <c r="J211" i="2"/>
  <c r="AN211" i="2" s="1"/>
  <c r="J210" i="2"/>
  <c r="AN210" i="2" s="1"/>
  <c r="J209" i="2"/>
  <c r="AN209" i="2" s="1"/>
  <c r="J208" i="2"/>
  <c r="AN208" i="2" s="1"/>
  <c r="J207" i="2"/>
  <c r="AN207" i="2" s="1"/>
  <c r="J206" i="2"/>
  <c r="AN206" i="2" s="1"/>
  <c r="J205" i="2"/>
  <c r="AN205" i="2" s="1"/>
  <c r="J204" i="2"/>
  <c r="AN204" i="2" s="1"/>
  <c r="J203" i="2"/>
  <c r="AN203" i="2" s="1"/>
  <c r="J202" i="2"/>
  <c r="AN202" i="2" s="1"/>
  <c r="J201" i="2"/>
  <c r="AN201" i="2" s="1"/>
  <c r="J200" i="2"/>
  <c r="AN200" i="2" s="1"/>
  <c r="J199" i="2"/>
  <c r="AN199" i="2" s="1"/>
  <c r="J198" i="2"/>
  <c r="AN198" i="2" s="1"/>
  <c r="J197" i="2"/>
  <c r="AN197" i="2" s="1"/>
  <c r="J196" i="2"/>
  <c r="AN196" i="2" s="1"/>
  <c r="J195" i="2"/>
  <c r="AN195" i="2" s="1"/>
  <c r="J194" i="2"/>
  <c r="AN194" i="2" s="1"/>
  <c r="J193" i="2"/>
  <c r="AN193" i="2" s="1"/>
  <c r="J192" i="2"/>
  <c r="AN192" i="2" s="1"/>
  <c r="J191" i="2"/>
  <c r="AN191" i="2" s="1"/>
  <c r="J190" i="2"/>
  <c r="AN190" i="2" s="1"/>
  <c r="J189" i="2"/>
  <c r="AN189" i="2" s="1"/>
  <c r="J188" i="2"/>
  <c r="AN188" i="2" s="1"/>
  <c r="J187" i="2"/>
  <c r="AN187" i="2" s="1"/>
  <c r="J186" i="2"/>
  <c r="AN186" i="2" s="1"/>
  <c r="J185" i="2"/>
  <c r="AN185" i="2" s="1"/>
  <c r="J184" i="2"/>
  <c r="AN184" i="2" s="1"/>
  <c r="J183" i="2"/>
  <c r="AN183" i="2" s="1"/>
  <c r="J182" i="2"/>
  <c r="AN182" i="2" s="1"/>
  <c r="J181" i="2"/>
  <c r="AN181" i="2" s="1"/>
  <c r="J180" i="2"/>
  <c r="AN180" i="2" s="1"/>
  <c r="J179" i="2"/>
  <c r="AN179" i="2" s="1"/>
  <c r="J178" i="2"/>
  <c r="AN178" i="2" s="1"/>
  <c r="J177" i="2"/>
  <c r="AN177" i="2" s="1"/>
  <c r="J176" i="2"/>
  <c r="AN176" i="2" s="1"/>
  <c r="J175" i="2"/>
  <c r="AN175" i="2" s="1"/>
  <c r="J174" i="2"/>
  <c r="AN174" i="2" s="1"/>
  <c r="J173" i="2"/>
  <c r="AN173" i="2" s="1"/>
  <c r="J172" i="2"/>
  <c r="AN172" i="2" s="1"/>
  <c r="J171" i="2"/>
  <c r="AN171" i="2" s="1"/>
  <c r="J170" i="2"/>
  <c r="AN170" i="2" s="1"/>
  <c r="J169" i="2"/>
  <c r="AN169" i="2" s="1"/>
  <c r="J168" i="2"/>
  <c r="AN168" i="2" s="1"/>
  <c r="J167" i="2"/>
  <c r="AN167" i="2" s="1"/>
  <c r="J166" i="2"/>
  <c r="AN166" i="2" s="1"/>
  <c r="J165" i="2"/>
  <c r="AN165" i="2" s="1"/>
  <c r="J164" i="2"/>
  <c r="AN164" i="2" s="1"/>
  <c r="J163" i="2"/>
  <c r="AN163" i="2" s="1"/>
  <c r="J162" i="2"/>
  <c r="AN162" i="2" s="1"/>
  <c r="J161" i="2"/>
  <c r="AN161" i="2" s="1"/>
  <c r="J160" i="2"/>
  <c r="AN160" i="2" s="1"/>
  <c r="J159" i="2"/>
  <c r="AN159" i="2" s="1"/>
  <c r="J158" i="2"/>
  <c r="AN158" i="2" s="1"/>
  <c r="J157" i="2"/>
  <c r="AN157" i="2" s="1"/>
  <c r="J156" i="2"/>
  <c r="AN156" i="2" s="1"/>
  <c r="J155" i="2"/>
  <c r="AN155" i="2" s="1"/>
  <c r="J154" i="2"/>
  <c r="AN154" i="2" s="1"/>
  <c r="J153" i="2"/>
  <c r="AN153" i="2" s="1"/>
  <c r="J152" i="2"/>
  <c r="AN152" i="2" s="1"/>
  <c r="J151" i="2"/>
  <c r="AN151" i="2" s="1"/>
  <c r="J150" i="2"/>
  <c r="AN150" i="2" s="1"/>
  <c r="J149" i="2"/>
  <c r="AN149" i="2" s="1"/>
  <c r="J148" i="2"/>
  <c r="AN148" i="2" s="1"/>
  <c r="J147" i="2"/>
  <c r="AN147" i="2" s="1"/>
  <c r="J146" i="2"/>
  <c r="AN146" i="2" s="1"/>
  <c r="J145" i="2"/>
  <c r="AN145" i="2" s="1"/>
  <c r="J144" i="2"/>
  <c r="AN144" i="2" s="1"/>
  <c r="J143" i="2"/>
  <c r="AN143" i="2" s="1"/>
  <c r="J142" i="2"/>
  <c r="AN142" i="2" s="1"/>
  <c r="J141" i="2"/>
  <c r="AN141" i="2" s="1"/>
  <c r="J140" i="2"/>
  <c r="AN140" i="2" s="1"/>
  <c r="J139" i="2"/>
  <c r="AN139" i="2" s="1"/>
  <c r="J138" i="2"/>
  <c r="AN138" i="2" s="1"/>
  <c r="J137" i="2"/>
  <c r="AN137" i="2" s="1"/>
  <c r="J136" i="2"/>
  <c r="AN136" i="2" s="1"/>
  <c r="J135" i="2"/>
  <c r="AN135" i="2" s="1"/>
  <c r="J134" i="2"/>
  <c r="AN134" i="2" s="1"/>
  <c r="J133" i="2"/>
  <c r="AN133" i="2" s="1"/>
  <c r="J132" i="2"/>
  <c r="AN132" i="2" s="1"/>
  <c r="J131" i="2"/>
  <c r="AN131" i="2" s="1"/>
  <c r="J130" i="2"/>
  <c r="AN130" i="2" s="1"/>
  <c r="J129" i="2"/>
  <c r="AN129" i="2" s="1"/>
  <c r="J128" i="2"/>
  <c r="AN128" i="2" s="1"/>
  <c r="J127" i="2"/>
  <c r="AN127" i="2" s="1"/>
  <c r="J126" i="2"/>
  <c r="AN126" i="2" s="1"/>
  <c r="J125" i="2"/>
  <c r="AN125" i="2" s="1"/>
  <c r="J124" i="2"/>
  <c r="AN124" i="2" s="1"/>
  <c r="J123" i="2"/>
  <c r="AN123" i="2" s="1"/>
  <c r="J122" i="2"/>
  <c r="AN122" i="2" s="1"/>
  <c r="J121" i="2"/>
  <c r="AN121" i="2" s="1"/>
  <c r="J120" i="2"/>
  <c r="AN120" i="2" s="1"/>
  <c r="J119" i="2"/>
  <c r="AN119" i="2" s="1"/>
  <c r="J118" i="2"/>
  <c r="AN118" i="2" s="1"/>
  <c r="J117" i="2"/>
  <c r="AN117" i="2" s="1"/>
  <c r="J116" i="2"/>
  <c r="AN116" i="2" s="1"/>
  <c r="J115" i="2"/>
  <c r="AN115" i="2" s="1"/>
  <c r="J114" i="2"/>
  <c r="AN114" i="2" s="1"/>
  <c r="J113" i="2"/>
  <c r="AN113" i="2" s="1"/>
  <c r="J112" i="2"/>
  <c r="AN112" i="2" s="1"/>
  <c r="J111" i="2"/>
  <c r="AN111" i="2" s="1"/>
  <c r="J110" i="2"/>
  <c r="AN110" i="2" s="1"/>
  <c r="J109" i="2"/>
  <c r="AN109" i="2" s="1"/>
  <c r="J108" i="2"/>
  <c r="AN108" i="2" s="1"/>
  <c r="J107" i="2"/>
  <c r="AN107" i="2" s="1"/>
  <c r="J106" i="2"/>
  <c r="AN106" i="2" s="1"/>
  <c r="J105" i="2"/>
  <c r="AN105" i="2" s="1"/>
  <c r="J104" i="2"/>
  <c r="AN104" i="2" s="1"/>
  <c r="J103" i="2"/>
  <c r="AN103" i="2" s="1"/>
  <c r="J102" i="2"/>
  <c r="AN102" i="2" s="1"/>
  <c r="J101" i="2"/>
  <c r="AN101" i="2" s="1"/>
  <c r="J100" i="2"/>
  <c r="AN100" i="2" s="1"/>
  <c r="J99" i="2"/>
  <c r="AN99" i="2" s="1"/>
  <c r="J98" i="2"/>
  <c r="AN98" i="2" s="1"/>
  <c r="J97" i="2"/>
  <c r="AN97" i="2" s="1"/>
  <c r="J96" i="2"/>
  <c r="AN96" i="2" s="1"/>
  <c r="J95" i="2"/>
  <c r="AN95" i="2" s="1"/>
  <c r="J94" i="2"/>
  <c r="AN94" i="2" s="1"/>
  <c r="J93" i="2"/>
  <c r="AN93" i="2" s="1"/>
  <c r="J92" i="2"/>
  <c r="AN92" i="2" s="1"/>
  <c r="J91" i="2"/>
  <c r="AN91" i="2" s="1"/>
  <c r="J90" i="2"/>
  <c r="AN90" i="2" s="1"/>
  <c r="J89" i="2"/>
  <c r="AN89" i="2" s="1"/>
  <c r="J88" i="2"/>
  <c r="AN88" i="2" s="1"/>
  <c r="J87" i="2"/>
  <c r="AN87" i="2" s="1"/>
  <c r="J86" i="2"/>
  <c r="AN86" i="2" s="1"/>
  <c r="J85" i="2"/>
  <c r="AN85" i="2" s="1"/>
  <c r="J84" i="2"/>
  <c r="AN84" i="2" s="1"/>
  <c r="J83" i="2"/>
  <c r="AN83" i="2" s="1"/>
  <c r="J82" i="2"/>
  <c r="AN82" i="2" s="1"/>
  <c r="J81" i="2"/>
  <c r="AN81" i="2" s="1"/>
  <c r="J80" i="2"/>
  <c r="AN80" i="2" s="1"/>
  <c r="J79" i="2"/>
  <c r="AN79" i="2" s="1"/>
  <c r="J78" i="2"/>
  <c r="AN78" i="2" s="1"/>
  <c r="J77" i="2"/>
  <c r="AN77" i="2" s="1"/>
  <c r="J76" i="2"/>
  <c r="AN76" i="2" s="1"/>
  <c r="J75" i="2"/>
  <c r="AN75" i="2" s="1"/>
  <c r="J74" i="2"/>
  <c r="AN74" i="2" s="1"/>
  <c r="J73" i="2"/>
  <c r="AN73" i="2" s="1"/>
  <c r="J72" i="2"/>
  <c r="AN72" i="2" s="1"/>
  <c r="J71" i="2"/>
  <c r="AN71" i="2" s="1"/>
  <c r="J70" i="2"/>
  <c r="AN70" i="2" s="1"/>
  <c r="J69" i="2"/>
  <c r="AN69" i="2" s="1"/>
  <c r="J68" i="2"/>
  <c r="AN68" i="2" s="1"/>
  <c r="J67" i="2"/>
  <c r="AN67" i="2" s="1"/>
  <c r="J66" i="2"/>
  <c r="AN66" i="2" s="1"/>
  <c r="J65" i="2"/>
  <c r="AN65" i="2" s="1"/>
  <c r="J64" i="2"/>
  <c r="AN64" i="2" s="1"/>
  <c r="J63" i="2"/>
  <c r="AN63" i="2" s="1"/>
  <c r="J62" i="2"/>
  <c r="AN62" i="2" s="1"/>
  <c r="J61" i="2"/>
  <c r="AN61" i="2" s="1"/>
  <c r="J60" i="2"/>
  <c r="AN60" i="2" s="1"/>
  <c r="J59" i="2"/>
  <c r="AN59" i="2" s="1"/>
  <c r="J58" i="2"/>
  <c r="AN58" i="2" s="1"/>
  <c r="J57" i="2"/>
  <c r="AN57" i="2" s="1"/>
  <c r="J56" i="2"/>
  <c r="AN56" i="2" s="1"/>
  <c r="J55" i="2"/>
  <c r="AN55" i="2" s="1"/>
  <c r="J54" i="2"/>
  <c r="AN54" i="2" s="1"/>
  <c r="J53" i="2"/>
  <c r="AN53" i="2" s="1"/>
  <c r="J52" i="2"/>
  <c r="AN52" i="2" s="1"/>
  <c r="J51" i="2"/>
  <c r="AN51" i="2" s="1"/>
  <c r="J50" i="2"/>
  <c r="AN50" i="2" s="1"/>
  <c r="J49" i="2"/>
  <c r="AN49" i="2" s="1"/>
  <c r="J48" i="2"/>
  <c r="AN48" i="2" s="1"/>
  <c r="J47" i="2"/>
  <c r="AN47" i="2" s="1"/>
  <c r="J46" i="2"/>
  <c r="AN46" i="2" s="1"/>
  <c r="J45" i="2"/>
  <c r="AN45" i="2" s="1"/>
  <c r="J44" i="2"/>
  <c r="AN44" i="2" s="1"/>
  <c r="J43" i="2"/>
  <c r="AN43" i="2" s="1"/>
  <c r="J42" i="2"/>
  <c r="AN42" i="2" s="1"/>
  <c r="J41" i="2"/>
  <c r="AN41" i="2" s="1"/>
  <c r="J40" i="2"/>
  <c r="AN40" i="2" s="1"/>
  <c r="J39" i="2"/>
  <c r="AN39" i="2" s="1"/>
  <c r="J38" i="2"/>
  <c r="AN38" i="2" s="1"/>
  <c r="J37" i="2"/>
  <c r="AN37" i="2" s="1"/>
  <c r="J36" i="2"/>
  <c r="AN36" i="2" s="1"/>
  <c r="J35" i="2"/>
  <c r="AN35" i="2" s="1"/>
  <c r="J34" i="2"/>
  <c r="AN34" i="2" s="1"/>
  <c r="J33" i="2"/>
  <c r="AN33" i="2" s="1"/>
  <c r="J32" i="2"/>
  <c r="AN32" i="2" s="1"/>
  <c r="J31" i="2"/>
  <c r="AN31" i="2" s="1"/>
  <c r="J30" i="2"/>
  <c r="AN30" i="2" s="1"/>
  <c r="J29" i="2"/>
  <c r="AN29" i="2" s="1"/>
  <c r="J28" i="2"/>
  <c r="AN28" i="2" s="1"/>
  <c r="J27" i="2"/>
  <c r="AN27" i="2" s="1"/>
  <c r="J26" i="2"/>
  <c r="AN26" i="2" s="1"/>
  <c r="J25" i="2"/>
  <c r="AN25" i="2" s="1"/>
  <c r="J24" i="2"/>
  <c r="AN24" i="2" s="1"/>
  <c r="J23" i="2"/>
  <c r="AN23" i="2" s="1"/>
  <c r="J22" i="2"/>
  <c r="AN22" i="2" s="1"/>
  <c r="J21" i="2"/>
  <c r="AN21" i="2" s="1"/>
  <c r="J20" i="2"/>
  <c r="J19" i="2"/>
  <c r="J18" i="2"/>
  <c r="J17" i="2"/>
  <c r="J16" i="2"/>
  <c r="J15" i="2"/>
  <c r="J14" i="2"/>
  <c r="J13" i="2"/>
  <c r="J12" i="2"/>
  <c r="J11" i="2"/>
  <c r="J10"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9" i="2"/>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AE24" i="2" l="1"/>
  <c r="AK24" i="2"/>
  <c r="AJ24" i="2"/>
  <c r="AG24" i="2"/>
  <c r="AH24" i="2"/>
  <c r="AD24" i="2"/>
  <c r="AE28" i="2"/>
  <c r="AK28" i="2"/>
  <c r="AJ28" i="2"/>
  <c r="AG28" i="2"/>
  <c r="AH28" i="2"/>
  <c r="AD28" i="2"/>
  <c r="AE32" i="2"/>
  <c r="AK32" i="2"/>
  <c r="AJ32" i="2"/>
  <c r="AG32" i="2"/>
  <c r="AH32" i="2"/>
  <c r="AD32" i="2"/>
  <c r="AE36" i="2"/>
  <c r="AK36" i="2"/>
  <c r="AJ36" i="2"/>
  <c r="AG36" i="2"/>
  <c r="AH36" i="2"/>
  <c r="AD36" i="2"/>
  <c r="AE40" i="2"/>
  <c r="AK40" i="2"/>
  <c r="AJ40" i="2"/>
  <c r="AG40" i="2"/>
  <c r="AH40" i="2"/>
  <c r="AD40" i="2"/>
  <c r="AE44" i="2"/>
  <c r="AK44" i="2"/>
  <c r="AJ44" i="2"/>
  <c r="AG44" i="2"/>
  <c r="AH44" i="2"/>
  <c r="AD44" i="2"/>
  <c r="AE48" i="2"/>
  <c r="AK48" i="2"/>
  <c r="AJ48" i="2"/>
  <c r="AG48" i="2"/>
  <c r="AH48" i="2"/>
  <c r="AD48" i="2"/>
  <c r="AE52" i="2"/>
  <c r="AK52" i="2"/>
  <c r="AJ52" i="2"/>
  <c r="AG52" i="2"/>
  <c r="AH52" i="2"/>
  <c r="AD52" i="2"/>
  <c r="AE56" i="2"/>
  <c r="AK56" i="2"/>
  <c r="AJ56" i="2"/>
  <c r="AG56" i="2"/>
  <c r="AH56" i="2"/>
  <c r="AD56" i="2"/>
  <c r="AE60" i="2"/>
  <c r="AK60" i="2"/>
  <c r="AJ60" i="2"/>
  <c r="AG60" i="2"/>
  <c r="AH60" i="2"/>
  <c r="AD60" i="2"/>
  <c r="AE64" i="2"/>
  <c r="AK64" i="2"/>
  <c r="AJ64" i="2"/>
  <c r="AG64" i="2"/>
  <c r="AH64" i="2"/>
  <c r="AD64" i="2"/>
  <c r="AE68" i="2"/>
  <c r="AK68" i="2"/>
  <c r="AJ68" i="2"/>
  <c r="AG68" i="2"/>
  <c r="AH68" i="2"/>
  <c r="AD68" i="2"/>
  <c r="AE72" i="2"/>
  <c r="AK72" i="2"/>
  <c r="AJ72" i="2"/>
  <c r="AG72" i="2"/>
  <c r="AH72" i="2"/>
  <c r="AD72" i="2"/>
  <c r="AE76" i="2"/>
  <c r="AK76" i="2"/>
  <c r="AJ76" i="2"/>
  <c r="AG76" i="2"/>
  <c r="AH76" i="2"/>
  <c r="AD76" i="2"/>
  <c r="AE80" i="2"/>
  <c r="AK80" i="2"/>
  <c r="AJ80" i="2"/>
  <c r="AG80" i="2"/>
  <c r="AH80" i="2"/>
  <c r="AD80" i="2"/>
  <c r="AE84" i="2"/>
  <c r="AK84" i="2"/>
  <c r="AJ84" i="2"/>
  <c r="AG84" i="2"/>
  <c r="AH84" i="2"/>
  <c r="AD84" i="2"/>
  <c r="AE88" i="2"/>
  <c r="AK88" i="2"/>
  <c r="AJ88" i="2"/>
  <c r="AG88" i="2"/>
  <c r="AH88" i="2"/>
  <c r="AD88" i="2"/>
  <c r="AE92" i="2"/>
  <c r="AK92" i="2"/>
  <c r="AJ92" i="2"/>
  <c r="AG92" i="2"/>
  <c r="AH92" i="2"/>
  <c r="AD92" i="2"/>
  <c r="AE96" i="2"/>
  <c r="AK96" i="2"/>
  <c r="AJ96" i="2"/>
  <c r="AG96" i="2"/>
  <c r="AH96" i="2"/>
  <c r="AD96" i="2"/>
  <c r="AE100" i="2"/>
  <c r="AK100" i="2"/>
  <c r="AJ100" i="2"/>
  <c r="AG100" i="2"/>
  <c r="AH100" i="2"/>
  <c r="AD100" i="2"/>
  <c r="AE104" i="2"/>
  <c r="AK104" i="2"/>
  <c r="AJ104" i="2"/>
  <c r="AG104" i="2"/>
  <c r="AH104" i="2"/>
  <c r="AD104" i="2"/>
  <c r="AE108" i="2"/>
  <c r="AK108" i="2"/>
  <c r="AJ108" i="2"/>
  <c r="AG108" i="2"/>
  <c r="AH108" i="2"/>
  <c r="AD108" i="2"/>
  <c r="AE112" i="2"/>
  <c r="AK112" i="2"/>
  <c r="AJ112" i="2"/>
  <c r="AG112" i="2"/>
  <c r="AH112" i="2"/>
  <c r="AD112" i="2"/>
  <c r="AE116" i="2"/>
  <c r="AK116" i="2"/>
  <c r="AJ116" i="2"/>
  <c r="AG116" i="2"/>
  <c r="AH116" i="2"/>
  <c r="AD116" i="2"/>
  <c r="AE120" i="2"/>
  <c r="AK120" i="2"/>
  <c r="AJ120" i="2"/>
  <c r="AG120" i="2"/>
  <c r="AH120" i="2"/>
  <c r="AD120" i="2"/>
  <c r="AE124" i="2"/>
  <c r="AK124" i="2"/>
  <c r="AJ124" i="2"/>
  <c r="AG124" i="2"/>
  <c r="AH124" i="2"/>
  <c r="AD124" i="2"/>
  <c r="AE128" i="2"/>
  <c r="AK128" i="2"/>
  <c r="AJ128" i="2"/>
  <c r="AG128" i="2"/>
  <c r="AH128" i="2"/>
  <c r="AD128" i="2"/>
  <c r="AE132" i="2"/>
  <c r="AK132" i="2"/>
  <c r="AJ132" i="2"/>
  <c r="AG132" i="2"/>
  <c r="AH132" i="2"/>
  <c r="AD132" i="2"/>
  <c r="AE136" i="2"/>
  <c r="AK136" i="2"/>
  <c r="AJ136" i="2"/>
  <c r="AG136" i="2"/>
  <c r="AH136" i="2"/>
  <c r="AD136" i="2"/>
  <c r="AE140" i="2"/>
  <c r="AK140" i="2"/>
  <c r="AJ140" i="2"/>
  <c r="AG140" i="2"/>
  <c r="AH140" i="2"/>
  <c r="AD140" i="2"/>
  <c r="AE144" i="2"/>
  <c r="AK144" i="2"/>
  <c r="AJ144" i="2"/>
  <c r="AG144" i="2"/>
  <c r="AH144" i="2"/>
  <c r="AD144" i="2"/>
  <c r="AE148" i="2"/>
  <c r="AK148" i="2"/>
  <c r="AJ148" i="2"/>
  <c r="AG148" i="2"/>
  <c r="AH148" i="2"/>
  <c r="AD148" i="2"/>
  <c r="AE152" i="2"/>
  <c r="AK152" i="2"/>
  <c r="AJ152" i="2"/>
  <c r="AG152" i="2"/>
  <c r="AH152" i="2"/>
  <c r="AD152" i="2"/>
  <c r="AE156" i="2"/>
  <c r="AK156" i="2"/>
  <c r="AJ156" i="2"/>
  <c r="AG156" i="2"/>
  <c r="AH156" i="2"/>
  <c r="AD156" i="2"/>
  <c r="AE160" i="2"/>
  <c r="AK160" i="2"/>
  <c r="AJ160" i="2"/>
  <c r="AG160" i="2"/>
  <c r="AH160" i="2"/>
  <c r="AD160" i="2"/>
  <c r="AE164" i="2"/>
  <c r="AK164" i="2"/>
  <c r="AJ164" i="2"/>
  <c r="AG164" i="2"/>
  <c r="AH164" i="2"/>
  <c r="AD164" i="2"/>
  <c r="AE168" i="2"/>
  <c r="AK168" i="2"/>
  <c r="AJ168" i="2"/>
  <c r="AG168" i="2"/>
  <c r="AH168" i="2"/>
  <c r="AD168" i="2"/>
  <c r="AE172" i="2"/>
  <c r="AK172" i="2"/>
  <c r="AJ172" i="2"/>
  <c r="AG172" i="2"/>
  <c r="AH172" i="2"/>
  <c r="AD172" i="2"/>
  <c r="AE176" i="2"/>
  <c r="AK176" i="2"/>
  <c r="AJ176" i="2"/>
  <c r="AG176" i="2"/>
  <c r="AH176" i="2"/>
  <c r="AD176" i="2"/>
  <c r="AE180" i="2"/>
  <c r="AK180" i="2"/>
  <c r="AJ180" i="2"/>
  <c r="AG180" i="2"/>
  <c r="AH180" i="2"/>
  <c r="AD180" i="2"/>
  <c r="AE184" i="2"/>
  <c r="AK184" i="2"/>
  <c r="AJ184" i="2"/>
  <c r="AG184" i="2"/>
  <c r="AH184" i="2"/>
  <c r="AD184" i="2"/>
  <c r="AE188" i="2"/>
  <c r="AK188" i="2"/>
  <c r="AJ188" i="2"/>
  <c r="AG188" i="2"/>
  <c r="AH188" i="2"/>
  <c r="AD188" i="2"/>
  <c r="AE192" i="2"/>
  <c r="AK192" i="2"/>
  <c r="AJ192" i="2"/>
  <c r="AG192" i="2"/>
  <c r="AH192" i="2"/>
  <c r="AD192" i="2"/>
  <c r="AE196" i="2"/>
  <c r="AK196" i="2"/>
  <c r="AJ196" i="2"/>
  <c r="AG196" i="2"/>
  <c r="AH196" i="2"/>
  <c r="AD196" i="2"/>
  <c r="AE200" i="2"/>
  <c r="AK200" i="2"/>
  <c r="AJ200" i="2"/>
  <c r="AG200" i="2"/>
  <c r="AH200" i="2"/>
  <c r="AD200" i="2"/>
  <c r="AE204" i="2"/>
  <c r="AK204" i="2"/>
  <c r="AJ204" i="2"/>
  <c r="AG204" i="2"/>
  <c r="AH204" i="2"/>
  <c r="AD204" i="2"/>
  <c r="AE208" i="2"/>
  <c r="AK208" i="2"/>
  <c r="AJ208" i="2"/>
  <c r="AG208" i="2"/>
  <c r="AH208" i="2"/>
  <c r="AD208" i="2"/>
  <c r="AE212" i="2"/>
  <c r="AK212" i="2"/>
  <c r="AJ212" i="2"/>
  <c r="AG212" i="2"/>
  <c r="AH212" i="2"/>
  <c r="AD212" i="2"/>
  <c r="AE216" i="2"/>
  <c r="AK216" i="2"/>
  <c r="AJ216" i="2"/>
  <c r="AG216" i="2"/>
  <c r="AH216" i="2"/>
  <c r="AD216" i="2"/>
  <c r="AE220" i="2"/>
  <c r="AK220" i="2"/>
  <c r="AJ220" i="2"/>
  <c r="AG220" i="2"/>
  <c r="AH220" i="2"/>
  <c r="AD220" i="2"/>
  <c r="AE224" i="2"/>
  <c r="AK224" i="2"/>
  <c r="AJ224" i="2"/>
  <c r="AG224" i="2"/>
  <c r="AH224" i="2"/>
  <c r="AD224" i="2"/>
  <c r="AE228" i="2"/>
  <c r="AK228" i="2"/>
  <c r="AJ228" i="2"/>
  <c r="AG228" i="2"/>
  <c r="AH228" i="2"/>
  <c r="AD228" i="2"/>
  <c r="AE232" i="2"/>
  <c r="AK232" i="2"/>
  <c r="AJ232" i="2"/>
  <c r="AG232" i="2"/>
  <c r="AH232" i="2"/>
  <c r="AD232" i="2"/>
  <c r="AE236" i="2"/>
  <c r="AK236" i="2"/>
  <c r="AJ236" i="2"/>
  <c r="AG236" i="2"/>
  <c r="AH236" i="2"/>
  <c r="AD236" i="2"/>
  <c r="AE240" i="2"/>
  <c r="AK240" i="2"/>
  <c r="AJ240" i="2"/>
  <c r="AG240" i="2"/>
  <c r="AH240" i="2"/>
  <c r="AD240" i="2"/>
  <c r="AE244" i="2"/>
  <c r="AK244" i="2"/>
  <c r="AJ244" i="2"/>
  <c r="AG244" i="2"/>
  <c r="AH244" i="2"/>
  <c r="AD244" i="2"/>
  <c r="AE248" i="2"/>
  <c r="AK248" i="2"/>
  <c r="AJ248" i="2"/>
  <c r="AG248" i="2"/>
  <c r="AH248" i="2"/>
  <c r="AD248" i="2"/>
  <c r="AE252" i="2"/>
  <c r="AK252" i="2"/>
  <c r="AJ252" i="2"/>
  <c r="AG252" i="2"/>
  <c r="AH252" i="2"/>
  <c r="AD252" i="2"/>
  <c r="AE256" i="2"/>
  <c r="AK256" i="2"/>
  <c r="AJ256" i="2"/>
  <c r="AG256" i="2"/>
  <c r="AH256" i="2"/>
  <c r="AD256" i="2"/>
  <c r="AE260" i="2"/>
  <c r="AK260" i="2"/>
  <c r="AJ260" i="2"/>
  <c r="AG260" i="2"/>
  <c r="AH260" i="2"/>
  <c r="AD260" i="2"/>
  <c r="AE264" i="2"/>
  <c r="AK264" i="2"/>
  <c r="AJ264" i="2"/>
  <c r="AG264" i="2"/>
  <c r="AH264" i="2"/>
  <c r="AD264" i="2"/>
  <c r="AE268" i="2"/>
  <c r="AK268" i="2"/>
  <c r="AJ268" i="2"/>
  <c r="AG268" i="2"/>
  <c r="AH268" i="2"/>
  <c r="AD268" i="2"/>
  <c r="AE272" i="2"/>
  <c r="AK272" i="2"/>
  <c r="AJ272" i="2"/>
  <c r="AG272" i="2"/>
  <c r="AH272" i="2"/>
  <c r="AD272" i="2"/>
  <c r="AE276" i="2"/>
  <c r="AK276" i="2"/>
  <c r="AJ276" i="2"/>
  <c r="AG276" i="2"/>
  <c r="AH276" i="2"/>
  <c r="AD276" i="2"/>
  <c r="AE280" i="2"/>
  <c r="AK280" i="2"/>
  <c r="AJ280" i="2"/>
  <c r="AG280" i="2"/>
  <c r="AH280" i="2"/>
  <c r="AD280" i="2"/>
  <c r="AE284" i="2"/>
  <c r="AK284" i="2"/>
  <c r="AJ284" i="2"/>
  <c r="AG284" i="2"/>
  <c r="AH284" i="2"/>
  <c r="AD284" i="2"/>
  <c r="AE288" i="2"/>
  <c r="AK288" i="2"/>
  <c r="AJ288" i="2"/>
  <c r="AG288" i="2"/>
  <c r="AH288" i="2"/>
  <c r="AD288" i="2"/>
  <c r="AE292" i="2"/>
  <c r="AK292" i="2"/>
  <c r="AJ292" i="2"/>
  <c r="AG292" i="2"/>
  <c r="AH292" i="2"/>
  <c r="AD292" i="2"/>
  <c r="AE296" i="2"/>
  <c r="AK296" i="2"/>
  <c r="AJ296" i="2"/>
  <c r="AG296" i="2"/>
  <c r="AH296" i="2"/>
  <c r="AD296" i="2"/>
  <c r="AE300" i="2"/>
  <c r="AK300" i="2"/>
  <c r="AJ300" i="2"/>
  <c r="AG300" i="2"/>
  <c r="AH300" i="2"/>
  <c r="AD300" i="2"/>
  <c r="AE304" i="2"/>
  <c r="AK304" i="2"/>
  <c r="AJ304" i="2"/>
  <c r="AG304" i="2"/>
  <c r="AH304" i="2"/>
  <c r="AD304" i="2"/>
  <c r="AE308" i="2"/>
  <c r="AK308" i="2"/>
  <c r="AJ308" i="2"/>
  <c r="AG308" i="2"/>
  <c r="AH308" i="2"/>
  <c r="AD308" i="2"/>
  <c r="AE312" i="2"/>
  <c r="AK312" i="2"/>
  <c r="AJ312" i="2"/>
  <c r="AG312" i="2"/>
  <c r="AH312" i="2"/>
  <c r="AD312" i="2"/>
  <c r="AE316" i="2"/>
  <c r="AK316" i="2"/>
  <c r="AJ316" i="2"/>
  <c r="AG316" i="2"/>
  <c r="AH316" i="2"/>
  <c r="AD316" i="2"/>
  <c r="AE320" i="2"/>
  <c r="AK320" i="2"/>
  <c r="AJ320" i="2"/>
  <c r="AG320" i="2"/>
  <c r="AH320" i="2"/>
  <c r="AD320" i="2"/>
  <c r="AE324" i="2"/>
  <c r="AK324" i="2"/>
  <c r="AJ324" i="2"/>
  <c r="AG324" i="2"/>
  <c r="AH324" i="2"/>
  <c r="AD324" i="2"/>
  <c r="AE328" i="2"/>
  <c r="AK328" i="2"/>
  <c r="AJ328" i="2"/>
  <c r="AG328" i="2"/>
  <c r="AH328" i="2"/>
  <c r="AD328" i="2"/>
  <c r="AE332" i="2"/>
  <c r="AK332" i="2"/>
  <c r="AJ332" i="2"/>
  <c r="AG332" i="2"/>
  <c r="AH332" i="2"/>
  <c r="AD332" i="2"/>
  <c r="AE336" i="2"/>
  <c r="AK336" i="2"/>
  <c r="AJ336" i="2"/>
  <c r="AG336" i="2"/>
  <c r="AH336" i="2"/>
  <c r="AD336" i="2"/>
  <c r="AE340" i="2"/>
  <c r="AK340" i="2"/>
  <c r="AJ340" i="2"/>
  <c r="AG340" i="2"/>
  <c r="AH340" i="2"/>
  <c r="AD340" i="2"/>
  <c r="AE344" i="2"/>
  <c r="AK344" i="2"/>
  <c r="AJ344" i="2"/>
  <c r="AG344" i="2"/>
  <c r="AH344" i="2"/>
  <c r="AD344" i="2"/>
  <c r="AE348" i="2"/>
  <c r="AK348" i="2"/>
  <c r="AJ348" i="2"/>
  <c r="AG348" i="2"/>
  <c r="AH348" i="2"/>
  <c r="AD348" i="2"/>
  <c r="AE352" i="2"/>
  <c r="AK352" i="2"/>
  <c r="AJ352" i="2"/>
  <c r="AG352" i="2"/>
  <c r="AH352" i="2"/>
  <c r="AD352" i="2"/>
  <c r="AE356" i="2"/>
  <c r="AK356" i="2"/>
  <c r="AJ356" i="2"/>
  <c r="AG356" i="2"/>
  <c r="AH356" i="2"/>
  <c r="AD356" i="2"/>
  <c r="AE360" i="2"/>
  <c r="AK360" i="2"/>
  <c r="AJ360" i="2"/>
  <c r="AG360" i="2"/>
  <c r="AH360" i="2"/>
  <c r="AD360" i="2"/>
  <c r="AE364" i="2"/>
  <c r="AK364" i="2"/>
  <c r="AJ364" i="2"/>
  <c r="AG364" i="2"/>
  <c r="AH364" i="2"/>
  <c r="AD364" i="2"/>
  <c r="AE368" i="2"/>
  <c r="AK368" i="2"/>
  <c r="AJ368" i="2"/>
  <c r="AG368" i="2"/>
  <c r="AH368" i="2"/>
  <c r="AD368" i="2"/>
  <c r="AE372" i="2"/>
  <c r="AK372" i="2"/>
  <c r="AJ372" i="2"/>
  <c r="AG372" i="2"/>
  <c r="AH372" i="2"/>
  <c r="AD372" i="2"/>
  <c r="AE376" i="2"/>
  <c r="AK376" i="2"/>
  <c r="AJ376" i="2"/>
  <c r="AG376" i="2"/>
  <c r="AH376" i="2"/>
  <c r="AD376" i="2"/>
  <c r="AE380" i="2"/>
  <c r="AK380" i="2"/>
  <c r="AJ380" i="2"/>
  <c r="AG380" i="2"/>
  <c r="AH380" i="2"/>
  <c r="AD380" i="2"/>
  <c r="AE384" i="2"/>
  <c r="AK384" i="2"/>
  <c r="AJ384" i="2"/>
  <c r="AG384" i="2"/>
  <c r="AH384" i="2"/>
  <c r="AD384" i="2"/>
  <c r="AE388" i="2"/>
  <c r="AK388" i="2"/>
  <c r="AJ388" i="2"/>
  <c r="AG388" i="2"/>
  <c r="AH388" i="2"/>
  <c r="AD388" i="2"/>
  <c r="AE392" i="2"/>
  <c r="AK392" i="2"/>
  <c r="AJ392" i="2"/>
  <c r="AG392" i="2"/>
  <c r="AH392" i="2"/>
  <c r="AD392" i="2"/>
  <c r="AE396" i="2"/>
  <c r="AK396" i="2"/>
  <c r="AJ396" i="2"/>
  <c r="AG396" i="2"/>
  <c r="AH396" i="2"/>
  <c r="AD396" i="2"/>
  <c r="AE400" i="2"/>
  <c r="AK400" i="2"/>
  <c r="AJ400" i="2"/>
  <c r="AG400" i="2"/>
  <c r="AH400" i="2"/>
  <c r="AD400" i="2"/>
  <c r="AE404" i="2"/>
  <c r="AK404" i="2"/>
  <c r="AJ404" i="2"/>
  <c r="AG404" i="2"/>
  <c r="AH404" i="2"/>
  <c r="AD404" i="2"/>
  <c r="AE408" i="2"/>
  <c r="AK408" i="2"/>
  <c r="AJ408" i="2"/>
  <c r="AG408" i="2"/>
  <c r="AH408" i="2"/>
  <c r="AD408" i="2"/>
  <c r="AE412" i="2"/>
  <c r="AK412" i="2"/>
  <c r="AJ412" i="2"/>
  <c r="AG412" i="2"/>
  <c r="AH412" i="2"/>
  <c r="AD412" i="2"/>
  <c r="AE416" i="2"/>
  <c r="AK416" i="2"/>
  <c r="AJ416" i="2"/>
  <c r="AG416" i="2"/>
  <c r="AH416" i="2"/>
  <c r="AD416" i="2"/>
  <c r="AE420" i="2"/>
  <c r="AK420" i="2"/>
  <c r="AJ420" i="2"/>
  <c r="AG420" i="2"/>
  <c r="AH420" i="2"/>
  <c r="AD420" i="2"/>
  <c r="AE424" i="2"/>
  <c r="AK424" i="2"/>
  <c r="AJ424" i="2"/>
  <c r="AG424" i="2"/>
  <c r="AH424" i="2"/>
  <c r="AD424" i="2"/>
  <c r="AE428" i="2"/>
  <c r="AK428" i="2"/>
  <c r="AJ428" i="2"/>
  <c r="AG428" i="2"/>
  <c r="AH428" i="2"/>
  <c r="AD428" i="2"/>
  <c r="AE432" i="2"/>
  <c r="AK432" i="2"/>
  <c r="AJ432" i="2"/>
  <c r="AG432" i="2"/>
  <c r="AH432" i="2"/>
  <c r="AD432" i="2"/>
  <c r="AE436" i="2"/>
  <c r="AK436" i="2"/>
  <c r="AJ436" i="2"/>
  <c r="AG436" i="2"/>
  <c r="AH436" i="2"/>
  <c r="AD436" i="2"/>
  <c r="AE440" i="2"/>
  <c r="AK440" i="2"/>
  <c r="AJ440" i="2"/>
  <c r="AG440" i="2"/>
  <c r="AH440" i="2"/>
  <c r="AD440" i="2"/>
  <c r="AE444" i="2"/>
  <c r="AK444" i="2"/>
  <c r="AJ444" i="2"/>
  <c r="AG444" i="2"/>
  <c r="AH444" i="2"/>
  <c r="AD444" i="2"/>
  <c r="AE448" i="2"/>
  <c r="AK448" i="2"/>
  <c r="AJ448" i="2"/>
  <c r="AG448" i="2"/>
  <c r="AH448" i="2"/>
  <c r="AD448" i="2"/>
  <c r="AE452" i="2"/>
  <c r="AK452" i="2"/>
  <c r="AJ452" i="2"/>
  <c r="AG452" i="2"/>
  <c r="AH452" i="2"/>
  <c r="AD452" i="2"/>
  <c r="AE456" i="2"/>
  <c r="AK456" i="2"/>
  <c r="AJ456" i="2"/>
  <c r="AG456" i="2"/>
  <c r="AH456" i="2"/>
  <c r="AD456" i="2"/>
  <c r="AE460" i="2"/>
  <c r="AK460" i="2"/>
  <c r="AJ460" i="2"/>
  <c r="AG460" i="2"/>
  <c r="AH460" i="2"/>
  <c r="AD460" i="2"/>
  <c r="AE464" i="2"/>
  <c r="AK464" i="2"/>
  <c r="AJ464" i="2"/>
  <c r="AG464" i="2"/>
  <c r="AH464" i="2"/>
  <c r="AD464" i="2"/>
  <c r="AE468" i="2"/>
  <c r="AK468" i="2"/>
  <c r="AJ468" i="2"/>
  <c r="AG468" i="2"/>
  <c r="AH468" i="2"/>
  <c r="AD468" i="2"/>
  <c r="AE472" i="2"/>
  <c r="AK472" i="2"/>
  <c r="AJ472" i="2"/>
  <c r="AG472" i="2"/>
  <c r="AH472" i="2"/>
  <c r="AD472" i="2"/>
  <c r="AE476" i="2"/>
  <c r="AK476" i="2"/>
  <c r="AJ476" i="2"/>
  <c r="AG476" i="2"/>
  <c r="AH476" i="2"/>
  <c r="AD476" i="2"/>
  <c r="AE480" i="2"/>
  <c r="AK480" i="2"/>
  <c r="AJ480" i="2"/>
  <c r="AG480" i="2"/>
  <c r="AH480" i="2"/>
  <c r="AD480" i="2"/>
  <c r="AE484" i="2"/>
  <c r="AK484" i="2"/>
  <c r="AJ484" i="2"/>
  <c r="AG484" i="2"/>
  <c r="AH484" i="2"/>
  <c r="AD484" i="2"/>
  <c r="AE488" i="2"/>
  <c r="AK488" i="2"/>
  <c r="AJ488" i="2"/>
  <c r="AG488" i="2"/>
  <c r="AH488" i="2"/>
  <c r="AD488" i="2"/>
  <c r="AE492" i="2"/>
  <c r="AK492" i="2"/>
  <c r="AJ492" i="2"/>
  <c r="AG492" i="2"/>
  <c r="AH492" i="2"/>
  <c r="AD492" i="2"/>
  <c r="AE496" i="2"/>
  <c r="AK496" i="2"/>
  <c r="AJ496" i="2"/>
  <c r="AG496" i="2"/>
  <c r="AH496" i="2"/>
  <c r="AD496" i="2"/>
  <c r="AE500" i="2"/>
  <c r="AK500" i="2"/>
  <c r="AJ500" i="2"/>
  <c r="AG500" i="2"/>
  <c r="AH500" i="2"/>
  <c r="AD500" i="2"/>
  <c r="AE504" i="2"/>
  <c r="AK504" i="2"/>
  <c r="AJ504" i="2"/>
  <c r="AG504" i="2"/>
  <c r="AH504" i="2"/>
  <c r="AD504" i="2"/>
  <c r="AE508" i="2"/>
  <c r="AK508" i="2"/>
  <c r="AJ508" i="2"/>
  <c r="AG508" i="2"/>
  <c r="AH508" i="2"/>
  <c r="AD508" i="2"/>
  <c r="AE512" i="2"/>
  <c r="AK512" i="2"/>
  <c r="AJ512" i="2"/>
  <c r="AG512" i="2"/>
  <c r="AH512" i="2"/>
  <c r="AD512" i="2"/>
  <c r="AE516" i="2"/>
  <c r="AK516" i="2"/>
  <c r="AJ516" i="2"/>
  <c r="AG516" i="2"/>
  <c r="AH516" i="2"/>
  <c r="AD516" i="2"/>
  <c r="AE520" i="2"/>
  <c r="AK520" i="2"/>
  <c r="AJ520" i="2"/>
  <c r="AG520" i="2"/>
  <c r="AH520" i="2"/>
  <c r="AD520" i="2"/>
  <c r="AE524" i="2"/>
  <c r="AK524" i="2"/>
  <c r="AJ524" i="2"/>
  <c r="AG524" i="2"/>
  <c r="AH524" i="2"/>
  <c r="AD524" i="2"/>
  <c r="AE528" i="2"/>
  <c r="AK528" i="2"/>
  <c r="AJ528" i="2"/>
  <c r="AG528" i="2"/>
  <c r="AH528" i="2"/>
  <c r="AD528" i="2"/>
  <c r="AE532" i="2"/>
  <c r="AK532" i="2"/>
  <c r="AJ532" i="2"/>
  <c r="AG532" i="2"/>
  <c r="AH532" i="2"/>
  <c r="AD532" i="2"/>
  <c r="AE536" i="2"/>
  <c r="AK536" i="2"/>
  <c r="AJ536" i="2"/>
  <c r="AG536" i="2"/>
  <c r="AH536" i="2"/>
  <c r="AD536" i="2"/>
  <c r="AE540" i="2"/>
  <c r="AK540" i="2"/>
  <c r="AJ540" i="2"/>
  <c r="AG540" i="2"/>
  <c r="AH540" i="2"/>
  <c r="AD540" i="2"/>
  <c r="AE544" i="2"/>
  <c r="AK544" i="2"/>
  <c r="AJ544" i="2"/>
  <c r="AG544" i="2"/>
  <c r="AH544" i="2"/>
  <c r="AD544" i="2"/>
  <c r="AE548" i="2"/>
  <c r="AK548" i="2"/>
  <c r="AJ548" i="2"/>
  <c r="AG548" i="2"/>
  <c r="AH548" i="2"/>
  <c r="AD548" i="2"/>
  <c r="AE552" i="2"/>
  <c r="AK552" i="2"/>
  <c r="AJ552" i="2"/>
  <c r="AG552" i="2"/>
  <c r="AH552" i="2"/>
  <c r="AD552" i="2"/>
  <c r="AE556" i="2"/>
  <c r="AK556" i="2"/>
  <c r="AJ556" i="2"/>
  <c r="AG556" i="2"/>
  <c r="AH556" i="2"/>
  <c r="AD556" i="2"/>
  <c r="AE560" i="2"/>
  <c r="AK560" i="2"/>
  <c r="AJ560" i="2"/>
  <c r="AG560" i="2"/>
  <c r="AH560" i="2"/>
  <c r="AD560" i="2"/>
  <c r="AE564" i="2"/>
  <c r="AK564" i="2"/>
  <c r="AJ564" i="2"/>
  <c r="AG564" i="2"/>
  <c r="AH564" i="2"/>
  <c r="AD564" i="2"/>
  <c r="AE568" i="2"/>
  <c r="AK568" i="2"/>
  <c r="AJ568" i="2"/>
  <c r="AG568" i="2"/>
  <c r="AH568" i="2"/>
  <c r="AD568" i="2"/>
  <c r="AE572" i="2"/>
  <c r="AK572" i="2"/>
  <c r="AJ572" i="2"/>
  <c r="AG572" i="2"/>
  <c r="AH572" i="2"/>
  <c r="AD572" i="2"/>
  <c r="AE576" i="2"/>
  <c r="AK576" i="2"/>
  <c r="AJ576" i="2"/>
  <c r="AG576" i="2"/>
  <c r="AH576" i="2"/>
  <c r="AD576" i="2"/>
  <c r="AE580" i="2"/>
  <c r="AK580" i="2"/>
  <c r="AJ580" i="2"/>
  <c r="AG580" i="2"/>
  <c r="AH580" i="2"/>
  <c r="AD580" i="2"/>
  <c r="AE584" i="2"/>
  <c r="AK584" i="2"/>
  <c r="AJ584" i="2"/>
  <c r="AG584" i="2"/>
  <c r="AH584" i="2"/>
  <c r="AD584" i="2"/>
  <c r="AE588" i="2"/>
  <c r="AK588" i="2"/>
  <c r="AJ588" i="2"/>
  <c r="AG588" i="2"/>
  <c r="AH588" i="2"/>
  <c r="AD588" i="2"/>
  <c r="AE592" i="2"/>
  <c r="AK592" i="2"/>
  <c r="AJ592" i="2"/>
  <c r="AG592" i="2"/>
  <c r="AH592" i="2"/>
  <c r="AD592" i="2"/>
  <c r="AE596" i="2"/>
  <c r="AK596" i="2"/>
  <c r="AJ596" i="2"/>
  <c r="AG596" i="2"/>
  <c r="AH596" i="2"/>
  <c r="AD596" i="2"/>
  <c r="AE600" i="2"/>
  <c r="AK600" i="2"/>
  <c r="AJ600" i="2"/>
  <c r="AG600" i="2"/>
  <c r="AH600" i="2"/>
  <c r="AD600" i="2"/>
  <c r="AE604" i="2"/>
  <c r="AK604" i="2"/>
  <c r="AJ604" i="2"/>
  <c r="AG604" i="2"/>
  <c r="AH604" i="2"/>
  <c r="AD604" i="2"/>
  <c r="AE608" i="2"/>
  <c r="AK608" i="2"/>
  <c r="AJ608" i="2"/>
  <c r="AG608" i="2"/>
  <c r="AH608" i="2"/>
  <c r="AD608" i="2"/>
  <c r="AE612" i="2"/>
  <c r="AK612" i="2"/>
  <c r="AJ612" i="2"/>
  <c r="AG612" i="2"/>
  <c r="AH612" i="2"/>
  <c r="AD612" i="2"/>
  <c r="AE616" i="2"/>
  <c r="AK616" i="2"/>
  <c r="AJ616" i="2"/>
  <c r="AG616" i="2"/>
  <c r="AH616" i="2"/>
  <c r="AD616" i="2"/>
  <c r="AE620" i="2"/>
  <c r="AK620" i="2"/>
  <c r="AJ620" i="2"/>
  <c r="AG620" i="2"/>
  <c r="AH620" i="2"/>
  <c r="AD620" i="2"/>
  <c r="AE624" i="2"/>
  <c r="AK624" i="2"/>
  <c r="AJ624" i="2"/>
  <c r="AG624" i="2"/>
  <c r="AH624" i="2"/>
  <c r="AD624" i="2"/>
  <c r="AE628" i="2"/>
  <c r="AK628" i="2"/>
  <c r="AJ628" i="2"/>
  <c r="AG628" i="2"/>
  <c r="AH628" i="2"/>
  <c r="AD628" i="2"/>
  <c r="AE25" i="2"/>
  <c r="AK25" i="2"/>
  <c r="AJ25" i="2"/>
  <c r="AH25" i="2"/>
  <c r="AG25" i="2"/>
  <c r="AD25" i="2"/>
  <c r="AE29" i="2"/>
  <c r="AK29" i="2"/>
  <c r="AJ29" i="2"/>
  <c r="AH29" i="2"/>
  <c r="AG29" i="2"/>
  <c r="AD29" i="2"/>
  <c r="AE33" i="2"/>
  <c r="AK33" i="2"/>
  <c r="AJ33" i="2"/>
  <c r="AH33" i="2"/>
  <c r="AG33" i="2"/>
  <c r="AD33" i="2"/>
  <c r="AE37" i="2"/>
  <c r="AK37" i="2"/>
  <c r="AJ37" i="2"/>
  <c r="AH37" i="2"/>
  <c r="AG37" i="2"/>
  <c r="AD37" i="2"/>
  <c r="AE41" i="2"/>
  <c r="AK41" i="2"/>
  <c r="AJ41" i="2"/>
  <c r="AH41" i="2"/>
  <c r="AG41" i="2"/>
  <c r="AD41" i="2"/>
  <c r="AE45" i="2"/>
  <c r="AK45" i="2"/>
  <c r="AJ45" i="2"/>
  <c r="AH45" i="2"/>
  <c r="AG45" i="2"/>
  <c r="AD45" i="2"/>
  <c r="AE49" i="2"/>
  <c r="AK49" i="2"/>
  <c r="AJ49" i="2"/>
  <c r="AH49" i="2"/>
  <c r="AG49" i="2"/>
  <c r="AD49" i="2"/>
  <c r="AE53" i="2"/>
  <c r="AK53" i="2"/>
  <c r="AJ53" i="2"/>
  <c r="AH53" i="2"/>
  <c r="AG53" i="2"/>
  <c r="AD53" i="2"/>
  <c r="AE57" i="2"/>
  <c r="AK57" i="2"/>
  <c r="AJ57" i="2"/>
  <c r="AH57" i="2"/>
  <c r="AG57" i="2"/>
  <c r="AD57" i="2"/>
  <c r="AE61" i="2"/>
  <c r="AK61" i="2"/>
  <c r="AJ61" i="2"/>
  <c r="AH61" i="2"/>
  <c r="AG61" i="2"/>
  <c r="AD61" i="2"/>
  <c r="AE65" i="2"/>
  <c r="AK65" i="2"/>
  <c r="AJ65" i="2"/>
  <c r="AH65" i="2"/>
  <c r="AG65" i="2"/>
  <c r="AD65" i="2"/>
  <c r="AE69" i="2"/>
  <c r="AK69" i="2"/>
  <c r="AJ69" i="2"/>
  <c r="AH69" i="2"/>
  <c r="AG69" i="2"/>
  <c r="AD69" i="2"/>
  <c r="AE73" i="2"/>
  <c r="AK73" i="2"/>
  <c r="AJ73" i="2"/>
  <c r="AH73" i="2"/>
  <c r="AG73" i="2"/>
  <c r="AD73" i="2"/>
  <c r="AE77" i="2"/>
  <c r="AK77" i="2"/>
  <c r="AJ77" i="2"/>
  <c r="AH77" i="2"/>
  <c r="AG77" i="2"/>
  <c r="AD77" i="2"/>
  <c r="AE81" i="2"/>
  <c r="AK81" i="2"/>
  <c r="AJ81" i="2"/>
  <c r="AH81" i="2"/>
  <c r="AG81" i="2"/>
  <c r="AD81" i="2"/>
  <c r="AE85" i="2"/>
  <c r="AK85" i="2"/>
  <c r="AJ85" i="2"/>
  <c r="AH85" i="2"/>
  <c r="AG85" i="2"/>
  <c r="AD85" i="2"/>
  <c r="AE89" i="2"/>
  <c r="AK89" i="2"/>
  <c r="AJ89" i="2"/>
  <c r="AH89" i="2"/>
  <c r="AG89" i="2"/>
  <c r="AD89" i="2"/>
  <c r="AE93" i="2"/>
  <c r="AK93" i="2"/>
  <c r="AJ93" i="2"/>
  <c r="AH93" i="2"/>
  <c r="AG93" i="2"/>
  <c r="AD93" i="2"/>
  <c r="AE97" i="2"/>
  <c r="AK97" i="2"/>
  <c r="AJ97" i="2"/>
  <c r="AH97" i="2"/>
  <c r="AG97" i="2"/>
  <c r="AD97" i="2"/>
  <c r="AE101" i="2"/>
  <c r="AK101" i="2"/>
  <c r="AJ101" i="2"/>
  <c r="AH101" i="2"/>
  <c r="AG101" i="2"/>
  <c r="AD101" i="2"/>
  <c r="AE105" i="2"/>
  <c r="AK105" i="2"/>
  <c r="AJ105" i="2"/>
  <c r="AH105" i="2"/>
  <c r="AG105" i="2"/>
  <c r="AD105" i="2"/>
  <c r="AE109" i="2"/>
  <c r="AK109" i="2"/>
  <c r="AJ109" i="2"/>
  <c r="AH109" i="2"/>
  <c r="AG109" i="2"/>
  <c r="AD109" i="2"/>
  <c r="AE113" i="2"/>
  <c r="AK113" i="2"/>
  <c r="AJ113" i="2"/>
  <c r="AH113" i="2"/>
  <c r="AG113" i="2"/>
  <c r="AD113" i="2"/>
  <c r="AE117" i="2"/>
  <c r="AK117" i="2"/>
  <c r="AJ117" i="2"/>
  <c r="AH117" i="2"/>
  <c r="AG117" i="2"/>
  <c r="AD117" i="2"/>
  <c r="AE121" i="2"/>
  <c r="AK121" i="2"/>
  <c r="AJ121" i="2"/>
  <c r="AH121" i="2"/>
  <c r="AG121" i="2"/>
  <c r="AD121" i="2"/>
  <c r="AE125" i="2"/>
  <c r="AK125" i="2"/>
  <c r="AJ125" i="2"/>
  <c r="AH125" i="2"/>
  <c r="AG125" i="2"/>
  <c r="AD125" i="2"/>
  <c r="AE129" i="2"/>
  <c r="AK129" i="2"/>
  <c r="AJ129" i="2"/>
  <c r="AH129" i="2"/>
  <c r="AG129" i="2"/>
  <c r="AD129" i="2"/>
  <c r="AE133" i="2"/>
  <c r="AK133" i="2"/>
  <c r="AJ133" i="2"/>
  <c r="AH133" i="2"/>
  <c r="AG133" i="2"/>
  <c r="AD133" i="2"/>
  <c r="AE137" i="2"/>
  <c r="AK137" i="2"/>
  <c r="AJ137" i="2"/>
  <c r="AH137" i="2"/>
  <c r="AG137" i="2"/>
  <c r="AD137" i="2"/>
  <c r="AE141" i="2"/>
  <c r="AK141" i="2"/>
  <c r="AJ141" i="2"/>
  <c r="AH141" i="2"/>
  <c r="AG141" i="2"/>
  <c r="AD141" i="2"/>
  <c r="AE145" i="2"/>
  <c r="AK145" i="2"/>
  <c r="AJ145" i="2"/>
  <c r="AH145" i="2"/>
  <c r="AG145" i="2"/>
  <c r="AD145" i="2"/>
  <c r="AE149" i="2"/>
  <c r="AK149" i="2"/>
  <c r="AJ149" i="2"/>
  <c r="AH149" i="2"/>
  <c r="AG149" i="2"/>
  <c r="AD149" i="2"/>
  <c r="AE153" i="2"/>
  <c r="AK153" i="2"/>
  <c r="AJ153" i="2"/>
  <c r="AH153" i="2"/>
  <c r="AG153" i="2"/>
  <c r="AD153" i="2"/>
  <c r="AE157" i="2"/>
  <c r="AK157" i="2"/>
  <c r="AJ157" i="2"/>
  <c r="AH157" i="2"/>
  <c r="AG157" i="2"/>
  <c r="AD157" i="2"/>
  <c r="AE161" i="2"/>
  <c r="AK161" i="2"/>
  <c r="AJ161" i="2"/>
  <c r="AH161" i="2"/>
  <c r="AG161" i="2"/>
  <c r="AD161" i="2"/>
  <c r="AE165" i="2"/>
  <c r="AK165" i="2"/>
  <c r="AJ165" i="2"/>
  <c r="AH165" i="2"/>
  <c r="AG165" i="2"/>
  <c r="AD165" i="2"/>
  <c r="AE169" i="2"/>
  <c r="AK169" i="2"/>
  <c r="AJ169" i="2"/>
  <c r="AH169" i="2"/>
  <c r="AG169" i="2"/>
  <c r="AD169" i="2"/>
  <c r="AE173" i="2"/>
  <c r="AK173" i="2"/>
  <c r="AJ173" i="2"/>
  <c r="AH173" i="2"/>
  <c r="AG173" i="2"/>
  <c r="AD173" i="2"/>
  <c r="AE177" i="2"/>
  <c r="AK177" i="2"/>
  <c r="AJ177" i="2"/>
  <c r="AH177" i="2"/>
  <c r="AG177" i="2"/>
  <c r="AD177" i="2"/>
  <c r="AE181" i="2"/>
  <c r="AK181" i="2"/>
  <c r="AJ181" i="2"/>
  <c r="AH181" i="2"/>
  <c r="AG181" i="2"/>
  <c r="AD181" i="2"/>
  <c r="AE185" i="2"/>
  <c r="AK185" i="2"/>
  <c r="AJ185" i="2"/>
  <c r="AH185" i="2"/>
  <c r="AG185" i="2"/>
  <c r="AD185" i="2"/>
  <c r="AE189" i="2"/>
  <c r="AK189" i="2"/>
  <c r="AJ189" i="2"/>
  <c r="AH189" i="2"/>
  <c r="AG189" i="2"/>
  <c r="AD189" i="2"/>
  <c r="AE193" i="2"/>
  <c r="AK193" i="2"/>
  <c r="AJ193" i="2"/>
  <c r="AH193" i="2"/>
  <c r="AG193" i="2"/>
  <c r="AD193" i="2"/>
  <c r="AE197" i="2"/>
  <c r="AK197" i="2"/>
  <c r="AJ197" i="2"/>
  <c r="AH197" i="2"/>
  <c r="AG197" i="2"/>
  <c r="AD197" i="2"/>
  <c r="AE201" i="2"/>
  <c r="AK201" i="2"/>
  <c r="AJ201" i="2"/>
  <c r="AH201" i="2"/>
  <c r="AG201" i="2"/>
  <c r="AD201" i="2"/>
  <c r="AE205" i="2"/>
  <c r="AK205" i="2"/>
  <c r="AJ205" i="2"/>
  <c r="AH205" i="2"/>
  <c r="AG205" i="2"/>
  <c r="AD205" i="2"/>
  <c r="AE209" i="2"/>
  <c r="AK209" i="2"/>
  <c r="AJ209" i="2"/>
  <c r="AH209" i="2"/>
  <c r="AG209" i="2"/>
  <c r="AD209" i="2"/>
  <c r="AE213" i="2"/>
  <c r="AK213" i="2"/>
  <c r="AJ213" i="2"/>
  <c r="AH213" i="2"/>
  <c r="AG213" i="2"/>
  <c r="AD213" i="2"/>
  <c r="AE217" i="2"/>
  <c r="AK217" i="2"/>
  <c r="AJ217" i="2"/>
  <c r="AH217" i="2"/>
  <c r="AG217" i="2"/>
  <c r="AD217" i="2"/>
  <c r="AE221" i="2"/>
  <c r="AK221" i="2"/>
  <c r="AJ221" i="2"/>
  <c r="AH221" i="2"/>
  <c r="AG221" i="2"/>
  <c r="AD221" i="2"/>
  <c r="AE225" i="2"/>
  <c r="AK225" i="2"/>
  <c r="AJ225" i="2"/>
  <c r="AH225" i="2"/>
  <c r="AG225" i="2"/>
  <c r="AD225" i="2"/>
  <c r="AE229" i="2"/>
  <c r="AK229" i="2"/>
  <c r="AJ229" i="2"/>
  <c r="AH229" i="2"/>
  <c r="AG229" i="2"/>
  <c r="AD229" i="2"/>
  <c r="AE233" i="2"/>
  <c r="AK233" i="2"/>
  <c r="AJ233" i="2"/>
  <c r="AH233" i="2"/>
  <c r="AG233" i="2"/>
  <c r="AD233" i="2"/>
  <c r="AE237" i="2"/>
  <c r="AK237" i="2"/>
  <c r="AJ237" i="2"/>
  <c r="AH237" i="2"/>
  <c r="AG237" i="2"/>
  <c r="AD237" i="2"/>
  <c r="AE241" i="2"/>
  <c r="AK241" i="2"/>
  <c r="AJ241" i="2"/>
  <c r="AH241" i="2"/>
  <c r="AG241" i="2"/>
  <c r="AD241" i="2"/>
  <c r="AE245" i="2"/>
  <c r="AK245" i="2"/>
  <c r="AJ245" i="2"/>
  <c r="AH245" i="2"/>
  <c r="AG245" i="2"/>
  <c r="AD245" i="2"/>
  <c r="AE249" i="2"/>
  <c r="AK249" i="2"/>
  <c r="AJ249" i="2"/>
  <c r="AH249" i="2"/>
  <c r="AG249" i="2"/>
  <c r="AD249" i="2"/>
  <c r="AE253" i="2"/>
  <c r="AK253" i="2"/>
  <c r="AJ253" i="2"/>
  <c r="AH253" i="2"/>
  <c r="AG253" i="2"/>
  <c r="AD253" i="2"/>
  <c r="AE257" i="2"/>
  <c r="AK257" i="2"/>
  <c r="AJ257" i="2"/>
  <c r="AH257" i="2"/>
  <c r="AG257" i="2"/>
  <c r="AD257" i="2"/>
  <c r="AE261" i="2"/>
  <c r="AK261" i="2"/>
  <c r="AJ261" i="2"/>
  <c r="AH261" i="2"/>
  <c r="AG261" i="2"/>
  <c r="AD261" i="2"/>
  <c r="AE265" i="2"/>
  <c r="AK265" i="2"/>
  <c r="AJ265" i="2"/>
  <c r="AH265" i="2"/>
  <c r="AG265" i="2"/>
  <c r="AD265" i="2"/>
  <c r="AE269" i="2"/>
  <c r="AK269" i="2"/>
  <c r="AJ269" i="2"/>
  <c r="AH269" i="2"/>
  <c r="AG269" i="2"/>
  <c r="AD269" i="2"/>
  <c r="AE273" i="2"/>
  <c r="AK273" i="2"/>
  <c r="AJ273" i="2"/>
  <c r="AH273" i="2"/>
  <c r="AG273" i="2"/>
  <c r="AD273" i="2"/>
  <c r="AE277" i="2"/>
  <c r="AK277" i="2"/>
  <c r="AJ277" i="2"/>
  <c r="AH277" i="2"/>
  <c r="AG277" i="2"/>
  <c r="AD277" i="2"/>
  <c r="AE281" i="2"/>
  <c r="AK281" i="2"/>
  <c r="AJ281" i="2"/>
  <c r="AH281" i="2"/>
  <c r="AG281" i="2"/>
  <c r="AD281" i="2"/>
  <c r="AE285" i="2"/>
  <c r="AK285" i="2"/>
  <c r="AJ285" i="2"/>
  <c r="AH285" i="2"/>
  <c r="AG285" i="2"/>
  <c r="AD285" i="2"/>
  <c r="AE289" i="2"/>
  <c r="AK289" i="2"/>
  <c r="AJ289" i="2"/>
  <c r="AH289" i="2"/>
  <c r="AG289" i="2"/>
  <c r="AD289" i="2"/>
  <c r="AE293" i="2"/>
  <c r="AK293" i="2"/>
  <c r="AJ293" i="2"/>
  <c r="AH293" i="2"/>
  <c r="AG293" i="2"/>
  <c r="AD293" i="2"/>
  <c r="AE297" i="2"/>
  <c r="AK297" i="2"/>
  <c r="AJ297" i="2"/>
  <c r="AH297" i="2"/>
  <c r="AG297" i="2"/>
  <c r="AD297" i="2"/>
  <c r="AE301" i="2"/>
  <c r="AK301" i="2"/>
  <c r="AJ301" i="2"/>
  <c r="AH301" i="2"/>
  <c r="AG301" i="2"/>
  <c r="AD301" i="2"/>
  <c r="AE305" i="2"/>
  <c r="AK305" i="2"/>
  <c r="AJ305" i="2"/>
  <c r="AH305" i="2"/>
  <c r="AG305" i="2"/>
  <c r="AD305" i="2"/>
  <c r="AE309" i="2"/>
  <c r="AK309" i="2"/>
  <c r="AJ309" i="2"/>
  <c r="AH309" i="2"/>
  <c r="AG309" i="2"/>
  <c r="AD309" i="2"/>
  <c r="AE313" i="2"/>
  <c r="AK313" i="2"/>
  <c r="AJ313" i="2"/>
  <c r="AH313" i="2"/>
  <c r="AG313" i="2"/>
  <c r="AD313" i="2"/>
  <c r="AE317" i="2"/>
  <c r="AK317" i="2"/>
  <c r="AJ317" i="2"/>
  <c r="AH317" i="2"/>
  <c r="AG317" i="2"/>
  <c r="AD317" i="2"/>
  <c r="AE321" i="2"/>
  <c r="AK321" i="2"/>
  <c r="AJ321" i="2"/>
  <c r="AH321" i="2"/>
  <c r="AG321" i="2"/>
  <c r="AD321" i="2"/>
  <c r="AE325" i="2"/>
  <c r="AK325" i="2"/>
  <c r="AJ325" i="2"/>
  <c r="AH325" i="2"/>
  <c r="AG325" i="2"/>
  <c r="AD325" i="2"/>
  <c r="AE329" i="2"/>
  <c r="AK329" i="2"/>
  <c r="AJ329" i="2"/>
  <c r="AH329" i="2"/>
  <c r="AG329" i="2"/>
  <c r="AD329" i="2"/>
  <c r="AE333" i="2"/>
  <c r="AK333" i="2"/>
  <c r="AJ333" i="2"/>
  <c r="AH333" i="2"/>
  <c r="AG333" i="2"/>
  <c r="AD333" i="2"/>
  <c r="AE337" i="2"/>
  <c r="AK337" i="2"/>
  <c r="AJ337" i="2"/>
  <c r="AH337" i="2"/>
  <c r="AG337" i="2"/>
  <c r="AD337" i="2"/>
  <c r="AE341" i="2"/>
  <c r="AK341" i="2"/>
  <c r="AJ341" i="2"/>
  <c r="AH341" i="2"/>
  <c r="AG341" i="2"/>
  <c r="AD341" i="2"/>
  <c r="AE345" i="2"/>
  <c r="AK345" i="2"/>
  <c r="AJ345" i="2"/>
  <c r="AH345" i="2"/>
  <c r="AG345" i="2"/>
  <c r="AD345" i="2"/>
  <c r="AE349" i="2"/>
  <c r="AK349" i="2"/>
  <c r="AJ349" i="2"/>
  <c r="AH349" i="2"/>
  <c r="AG349" i="2"/>
  <c r="AD349" i="2"/>
  <c r="AE353" i="2"/>
  <c r="AK353" i="2"/>
  <c r="AJ353" i="2"/>
  <c r="AH353" i="2"/>
  <c r="AG353" i="2"/>
  <c r="AD353" i="2"/>
  <c r="AE357" i="2"/>
  <c r="AK357" i="2"/>
  <c r="AJ357" i="2"/>
  <c r="AH357" i="2"/>
  <c r="AG357" i="2"/>
  <c r="AD357" i="2"/>
  <c r="AE361" i="2"/>
  <c r="AK361" i="2"/>
  <c r="AJ361" i="2"/>
  <c r="AH361" i="2"/>
  <c r="AG361" i="2"/>
  <c r="AD361" i="2"/>
  <c r="AE365" i="2"/>
  <c r="AK365" i="2"/>
  <c r="AJ365" i="2"/>
  <c r="AH365" i="2"/>
  <c r="AG365" i="2"/>
  <c r="AD365" i="2"/>
  <c r="AE369" i="2"/>
  <c r="AK369" i="2"/>
  <c r="AJ369" i="2"/>
  <c r="AH369" i="2"/>
  <c r="AG369" i="2"/>
  <c r="AD369" i="2"/>
  <c r="AE373" i="2"/>
  <c r="AK373" i="2"/>
  <c r="AJ373" i="2"/>
  <c r="AH373" i="2"/>
  <c r="AG373" i="2"/>
  <c r="AD373" i="2"/>
  <c r="AE377" i="2"/>
  <c r="AK377" i="2"/>
  <c r="AJ377" i="2"/>
  <c r="AH377" i="2"/>
  <c r="AG377" i="2"/>
  <c r="AD377" i="2"/>
  <c r="AE381" i="2"/>
  <c r="AK381" i="2"/>
  <c r="AJ381" i="2"/>
  <c r="AH381" i="2"/>
  <c r="AG381" i="2"/>
  <c r="AD381" i="2"/>
  <c r="AE385" i="2"/>
  <c r="AK385" i="2"/>
  <c r="AJ385" i="2"/>
  <c r="AH385" i="2"/>
  <c r="AG385" i="2"/>
  <c r="AD385" i="2"/>
  <c r="AE389" i="2"/>
  <c r="AK389" i="2"/>
  <c r="AJ389" i="2"/>
  <c r="AH389" i="2"/>
  <c r="AG389" i="2"/>
  <c r="AD389" i="2"/>
  <c r="AE393" i="2"/>
  <c r="AK393" i="2"/>
  <c r="AJ393" i="2"/>
  <c r="AH393" i="2"/>
  <c r="AG393" i="2"/>
  <c r="AD393" i="2"/>
  <c r="AE397" i="2"/>
  <c r="AK397" i="2"/>
  <c r="AJ397" i="2"/>
  <c r="AH397" i="2"/>
  <c r="AG397" i="2"/>
  <c r="AD397" i="2"/>
  <c r="AE401" i="2"/>
  <c r="AK401" i="2"/>
  <c r="AJ401" i="2"/>
  <c r="AH401" i="2"/>
  <c r="AG401" i="2"/>
  <c r="AD401" i="2"/>
  <c r="AE405" i="2"/>
  <c r="AK405" i="2"/>
  <c r="AJ405" i="2"/>
  <c r="AH405" i="2"/>
  <c r="AG405" i="2"/>
  <c r="AD405" i="2"/>
  <c r="AE409" i="2"/>
  <c r="AK409" i="2"/>
  <c r="AJ409" i="2"/>
  <c r="AH409" i="2"/>
  <c r="AG409" i="2"/>
  <c r="AD409" i="2"/>
  <c r="AE413" i="2"/>
  <c r="AK413" i="2"/>
  <c r="AJ413" i="2"/>
  <c r="AH413" i="2"/>
  <c r="AG413" i="2"/>
  <c r="AD413" i="2"/>
  <c r="AE417" i="2"/>
  <c r="AK417" i="2"/>
  <c r="AJ417" i="2"/>
  <c r="AH417" i="2"/>
  <c r="AG417" i="2"/>
  <c r="AD417" i="2"/>
  <c r="AE421" i="2"/>
  <c r="AK421" i="2"/>
  <c r="AJ421" i="2"/>
  <c r="AH421" i="2"/>
  <c r="AG421" i="2"/>
  <c r="AD421" i="2"/>
  <c r="AE425" i="2"/>
  <c r="AK425" i="2"/>
  <c r="AJ425" i="2"/>
  <c r="AH425" i="2"/>
  <c r="AG425" i="2"/>
  <c r="AD425" i="2"/>
  <c r="AE429" i="2"/>
  <c r="AK429" i="2"/>
  <c r="AJ429" i="2"/>
  <c r="AH429" i="2"/>
  <c r="AG429" i="2"/>
  <c r="AD429" i="2"/>
  <c r="AE433" i="2"/>
  <c r="AK433" i="2"/>
  <c r="AJ433" i="2"/>
  <c r="AH433" i="2"/>
  <c r="AG433" i="2"/>
  <c r="AD433" i="2"/>
  <c r="AE437" i="2"/>
  <c r="AK437" i="2"/>
  <c r="AJ437" i="2"/>
  <c r="AH437" i="2"/>
  <c r="AG437" i="2"/>
  <c r="AD437" i="2"/>
  <c r="AE441" i="2"/>
  <c r="AK441" i="2"/>
  <c r="AJ441" i="2"/>
  <c r="AH441" i="2"/>
  <c r="AG441" i="2"/>
  <c r="AD441" i="2"/>
  <c r="AE445" i="2"/>
  <c r="AK445" i="2"/>
  <c r="AJ445" i="2"/>
  <c r="AH445" i="2"/>
  <c r="AG445" i="2"/>
  <c r="AD445" i="2"/>
  <c r="AE449" i="2"/>
  <c r="AK449" i="2"/>
  <c r="AJ449" i="2"/>
  <c r="AH449" i="2"/>
  <c r="AG449" i="2"/>
  <c r="AD449" i="2"/>
  <c r="AE453" i="2"/>
  <c r="AK453" i="2"/>
  <c r="AJ453" i="2"/>
  <c r="AH453" i="2"/>
  <c r="AG453" i="2"/>
  <c r="AD453" i="2"/>
  <c r="AE457" i="2"/>
  <c r="AK457" i="2"/>
  <c r="AJ457" i="2"/>
  <c r="AH457" i="2"/>
  <c r="AG457" i="2"/>
  <c r="AD457" i="2"/>
  <c r="AE461" i="2"/>
  <c r="AK461" i="2"/>
  <c r="AJ461" i="2"/>
  <c r="AH461" i="2"/>
  <c r="AG461" i="2"/>
  <c r="AD461" i="2"/>
  <c r="AE465" i="2"/>
  <c r="AK465" i="2"/>
  <c r="AJ465" i="2"/>
  <c r="AH465" i="2"/>
  <c r="AG465" i="2"/>
  <c r="AD465" i="2"/>
  <c r="AE469" i="2"/>
  <c r="AK469" i="2"/>
  <c r="AJ469" i="2"/>
  <c r="AH469" i="2"/>
  <c r="AG469" i="2"/>
  <c r="AD469" i="2"/>
  <c r="AE473" i="2"/>
  <c r="AK473" i="2"/>
  <c r="AJ473" i="2"/>
  <c r="AH473" i="2"/>
  <c r="AG473" i="2"/>
  <c r="AD473" i="2"/>
  <c r="AE477" i="2"/>
  <c r="AK477" i="2"/>
  <c r="AJ477" i="2"/>
  <c r="AH477" i="2"/>
  <c r="AG477" i="2"/>
  <c r="AD477" i="2"/>
  <c r="AE481" i="2"/>
  <c r="AK481" i="2"/>
  <c r="AJ481" i="2"/>
  <c r="AH481" i="2"/>
  <c r="AG481" i="2"/>
  <c r="AD481" i="2"/>
  <c r="AE485" i="2"/>
  <c r="AK485" i="2"/>
  <c r="AJ485" i="2"/>
  <c r="AH485" i="2"/>
  <c r="AG485" i="2"/>
  <c r="AD485" i="2"/>
  <c r="AE489" i="2"/>
  <c r="AK489" i="2"/>
  <c r="AJ489" i="2"/>
  <c r="AH489" i="2"/>
  <c r="AG489" i="2"/>
  <c r="AD489" i="2"/>
  <c r="AE493" i="2"/>
  <c r="AK493" i="2"/>
  <c r="AJ493" i="2"/>
  <c r="AH493" i="2"/>
  <c r="AG493" i="2"/>
  <c r="AD493" i="2"/>
  <c r="AE497" i="2"/>
  <c r="AK497" i="2"/>
  <c r="AJ497" i="2"/>
  <c r="AH497" i="2"/>
  <c r="AG497" i="2"/>
  <c r="AD497" i="2"/>
  <c r="AE501" i="2"/>
  <c r="AK501" i="2"/>
  <c r="AJ501" i="2"/>
  <c r="AH501" i="2"/>
  <c r="AG501" i="2"/>
  <c r="AD501" i="2"/>
  <c r="AE505" i="2"/>
  <c r="AK505" i="2"/>
  <c r="AJ505" i="2"/>
  <c r="AH505" i="2"/>
  <c r="AG505" i="2"/>
  <c r="AD505" i="2"/>
  <c r="AE509" i="2"/>
  <c r="AK509" i="2"/>
  <c r="AJ509" i="2"/>
  <c r="AH509" i="2"/>
  <c r="AG509" i="2"/>
  <c r="AD509" i="2"/>
  <c r="AE513" i="2"/>
  <c r="AK513" i="2"/>
  <c r="AJ513" i="2"/>
  <c r="AH513" i="2"/>
  <c r="AG513" i="2"/>
  <c r="AD513" i="2"/>
  <c r="AE517" i="2"/>
  <c r="AK517" i="2"/>
  <c r="AJ517" i="2"/>
  <c r="AH517" i="2"/>
  <c r="AG517" i="2"/>
  <c r="AD517" i="2"/>
  <c r="AE521" i="2"/>
  <c r="AK521" i="2"/>
  <c r="AJ521" i="2"/>
  <c r="AH521" i="2"/>
  <c r="AG521" i="2"/>
  <c r="AD521" i="2"/>
  <c r="AE525" i="2"/>
  <c r="AK525" i="2"/>
  <c r="AJ525" i="2"/>
  <c r="AH525" i="2"/>
  <c r="AG525" i="2"/>
  <c r="AD525" i="2"/>
  <c r="AE529" i="2"/>
  <c r="AK529" i="2"/>
  <c r="AJ529" i="2"/>
  <c r="AH529" i="2"/>
  <c r="AG529" i="2"/>
  <c r="AD529" i="2"/>
  <c r="AE533" i="2"/>
  <c r="AK533" i="2"/>
  <c r="AJ533" i="2"/>
  <c r="AH533" i="2"/>
  <c r="AG533" i="2"/>
  <c r="AD533" i="2"/>
  <c r="AE537" i="2"/>
  <c r="AK537" i="2"/>
  <c r="AJ537" i="2"/>
  <c r="AH537" i="2"/>
  <c r="AG537" i="2"/>
  <c r="AD537" i="2"/>
  <c r="AE541" i="2"/>
  <c r="AK541" i="2"/>
  <c r="AJ541" i="2"/>
  <c r="AH541" i="2"/>
  <c r="AG541" i="2"/>
  <c r="AD541" i="2"/>
  <c r="AE545" i="2"/>
  <c r="AK545" i="2"/>
  <c r="AJ545" i="2"/>
  <c r="AH545" i="2"/>
  <c r="AG545" i="2"/>
  <c r="AD545" i="2"/>
  <c r="AE549" i="2"/>
  <c r="AK549" i="2"/>
  <c r="AJ549" i="2"/>
  <c r="AH549" i="2"/>
  <c r="AG549" i="2"/>
  <c r="AD549" i="2"/>
  <c r="AE553" i="2"/>
  <c r="AK553" i="2"/>
  <c r="AJ553" i="2"/>
  <c r="AH553" i="2"/>
  <c r="AG553" i="2"/>
  <c r="AD553" i="2"/>
  <c r="AE557" i="2"/>
  <c r="AK557" i="2"/>
  <c r="AJ557" i="2"/>
  <c r="AH557" i="2"/>
  <c r="AG557" i="2"/>
  <c r="AD557" i="2"/>
  <c r="AE561" i="2"/>
  <c r="AK561" i="2"/>
  <c r="AJ561" i="2"/>
  <c r="AH561" i="2"/>
  <c r="AG561" i="2"/>
  <c r="AD561" i="2"/>
  <c r="AE565" i="2"/>
  <c r="AK565" i="2"/>
  <c r="AJ565" i="2"/>
  <c r="AH565" i="2"/>
  <c r="AG565" i="2"/>
  <c r="AD565" i="2"/>
  <c r="AE569" i="2"/>
  <c r="AK569" i="2"/>
  <c r="AJ569" i="2"/>
  <c r="AH569" i="2"/>
  <c r="AG569" i="2"/>
  <c r="AD569" i="2"/>
  <c r="AE573" i="2"/>
  <c r="AK573" i="2"/>
  <c r="AJ573" i="2"/>
  <c r="AH573" i="2"/>
  <c r="AG573" i="2"/>
  <c r="AD573" i="2"/>
  <c r="AE577" i="2"/>
  <c r="AK577" i="2"/>
  <c r="AJ577" i="2"/>
  <c r="AH577" i="2"/>
  <c r="AG577" i="2"/>
  <c r="AD577" i="2"/>
  <c r="AE581" i="2"/>
  <c r="AK581" i="2"/>
  <c r="AJ581" i="2"/>
  <c r="AH581" i="2"/>
  <c r="AG581" i="2"/>
  <c r="AD581" i="2"/>
  <c r="AE585" i="2"/>
  <c r="AK585" i="2"/>
  <c r="AJ585" i="2"/>
  <c r="AH585" i="2"/>
  <c r="AG585" i="2"/>
  <c r="AD585" i="2"/>
  <c r="AE589" i="2"/>
  <c r="AK589" i="2"/>
  <c r="AJ589" i="2"/>
  <c r="AH589" i="2"/>
  <c r="AG589" i="2"/>
  <c r="AD589" i="2"/>
  <c r="AE593" i="2"/>
  <c r="AK593" i="2"/>
  <c r="AJ593" i="2"/>
  <c r="AH593" i="2"/>
  <c r="AG593" i="2"/>
  <c r="AD593" i="2"/>
  <c r="AE597" i="2"/>
  <c r="AK597" i="2"/>
  <c r="AJ597" i="2"/>
  <c r="AH597" i="2"/>
  <c r="AG597" i="2"/>
  <c r="AD597" i="2"/>
  <c r="AE601" i="2"/>
  <c r="AK601" i="2"/>
  <c r="AJ601" i="2"/>
  <c r="AH601" i="2"/>
  <c r="AG601" i="2"/>
  <c r="AD601" i="2"/>
  <c r="AE605" i="2"/>
  <c r="AK605" i="2"/>
  <c r="AJ605" i="2"/>
  <c r="AH605" i="2"/>
  <c r="AG605" i="2"/>
  <c r="AD605" i="2"/>
  <c r="AE609" i="2"/>
  <c r="AK609" i="2"/>
  <c r="AJ609" i="2"/>
  <c r="AH609" i="2"/>
  <c r="AG609" i="2"/>
  <c r="AD609" i="2"/>
  <c r="AE613" i="2"/>
  <c r="AK613" i="2"/>
  <c r="AJ613" i="2"/>
  <c r="AH613" i="2"/>
  <c r="AG613" i="2"/>
  <c r="AD613" i="2"/>
  <c r="AE22" i="2"/>
  <c r="AK22" i="2"/>
  <c r="AJ22" i="2"/>
  <c r="AG22" i="2"/>
  <c r="AH22" i="2"/>
  <c r="AD22" i="2"/>
  <c r="AE26" i="2"/>
  <c r="AK26" i="2"/>
  <c r="AJ26" i="2"/>
  <c r="AG26" i="2"/>
  <c r="AH26" i="2"/>
  <c r="AD26" i="2"/>
  <c r="AE30" i="2"/>
  <c r="AK30" i="2"/>
  <c r="AJ30" i="2"/>
  <c r="AG30" i="2"/>
  <c r="AH30" i="2"/>
  <c r="AD30" i="2"/>
  <c r="AE34" i="2"/>
  <c r="AK34" i="2"/>
  <c r="AJ34" i="2"/>
  <c r="AG34" i="2"/>
  <c r="AH34" i="2"/>
  <c r="AD34" i="2"/>
  <c r="AE38" i="2"/>
  <c r="AK38" i="2"/>
  <c r="AJ38" i="2"/>
  <c r="AG38" i="2"/>
  <c r="AH38" i="2"/>
  <c r="AD38" i="2"/>
  <c r="AE42" i="2"/>
  <c r="AK42" i="2"/>
  <c r="AJ42" i="2"/>
  <c r="AG42" i="2"/>
  <c r="AH42" i="2"/>
  <c r="AD42" i="2"/>
  <c r="AE46" i="2"/>
  <c r="AK46" i="2"/>
  <c r="AJ46" i="2"/>
  <c r="AG46" i="2"/>
  <c r="AH46" i="2"/>
  <c r="AD46" i="2"/>
  <c r="AE50" i="2"/>
  <c r="AK50" i="2"/>
  <c r="AJ50" i="2"/>
  <c r="AG50" i="2"/>
  <c r="AH50" i="2"/>
  <c r="AD50" i="2"/>
  <c r="AE54" i="2"/>
  <c r="AK54" i="2"/>
  <c r="AJ54" i="2"/>
  <c r="AG54" i="2"/>
  <c r="AH54" i="2"/>
  <c r="AD54" i="2"/>
  <c r="AE58" i="2"/>
  <c r="AK58" i="2"/>
  <c r="AJ58" i="2"/>
  <c r="AG58" i="2"/>
  <c r="AH58" i="2"/>
  <c r="AD58" i="2"/>
  <c r="AE62" i="2"/>
  <c r="AK62" i="2"/>
  <c r="AJ62" i="2"/>
  <c r="AG62" i="2"/>
  <c r="AH62" i="2"/>
  <c r="AD62" i="2"/>
  <c r="AE66" i="2"/>
  <c r="AK66" i="2"/>
  <c r="AJ66" i="2"/>
  <c r="AG66" i="2"/>
  <c r="AH66" i="2"/>
  <c r="AD66" i="2"/>
  <c r="AE70" i="2"/>
  <c r="AK70" i="2"/>
  <c r="AJ70" i="2"/>
  <c r="AG70" i="2"/>
  <c r="AH70" i="2"/>
  <c r="AD70" i="2"/>
  <c r="AE74" i="2"/>
  <c r="AK74" i="2"/>
  <c r="AJ74" i="2"/>
  <c r="AG74" i="2"/>
  <c r="AH74" i="2"/>
  <c r="AD74" i="2"/>
  <c r="AE78" i="2"/>
  <c r="AK78" i="2"/>
  <c r="AJ78" i="2"/>
  <c r="AG78" i="2"/>
  <c r="AH78" i="2"/>
  <c r="AD78" i="2"/>
  <c r="AE82" i="2"/>
  <c r="AK82" i="2"/>
  <c r="AJ82" i="2"/>
  <c r="AG82" i="2"/>
  <c r="AH82" i="2"/>
  <c r="AD82" i="2"/>
  <c r="AE86" i="2"/>
  <c r="AK86" i="2"/>
  <c r="AJ86" i="2"/>
  <c r="AG86" i="2"/>
  <c r="AH86" i="2"/>
  <c r="AD86" i="2"/>
  <c r="AE90" i="2"/>
  <c r="AK90" i="2"/>
  <c r="AJ90" i="2"/>
  <c r="AG90" i="2"/>
  <c r="AH90" i="2"/>
  <c r="AD90" i="2"/>
  <c r="AE94" i="2"/>
  <c r="AK94" i="2"/>
  <c r="AJ94" i="2"/>
  <c r="AG94" i="2"/>
  <c r="AH94" i="2"/>
  <c r="AD94" i="2"/>
  <c r="AE98" i="2"/>
  <c r="AK98" i="2"/>
  <c r="AJ98" i="2"/>
  <c r="AG98" i="2"/>
  <c r="AH98" i="2"/>
  <c r="AD98" i="2"/>
  <c r="AE102" i="2"/>
  <c r="AK102" i="2"/>
  <c r="AJ102" i="2"/>
  <c r="AG102" i="2"/>
  <c r="AH102" i="2"/>
  <c r="AD102" i="2"/>
  <c r="AE106" i="2"/>
  <c r="AK106" i="2"/>
  <c r="AJ106" i="2"/>
  <c r="AG106" i="2"/>
  <c r="AH106" i="2"/>
  <c r="AD106" i="2"/>
  <c r="AE110" i="2"/>
  <c r="AK110" i="2"/>
  <c r="AJ110" i="2"/>
  <c r="AG110" i="2"/>
  <c r="AH110" i="2"/>
  <c r="AD110" i="2"/>
  <c r="AE114" i="2"/>
  <c r="AK114" i="2"/>
  <c r="AJ114" i="2"/>
  <c r="AG114" i="2"/>
  <c r="AH114" i="2"/>
  <c r="AD114" i="2"/>
  <c r="AE118" i="2"/>
  <c r="AK118" i="2"/>
  <c r="AJ118" i="2"/>
  <c r="AG118" i="2"/>
  <c r="AH118" i="2"/>
  <c r="AD118" i="2"/>
  <c r="AE122" i="2"/>
  <c r="AK122" i="2"/>
  <c r="AJ122" i="2"/>
  <c r="AG122" i="2"/>
  <c r="AH122" i="2"/>
  <c r="AD122" i="2"/>
  <c r="AE126" i="2"/>
  <c r="AK126" i="2"/>
  <c r="AJ126" i="2"/>
  <c r="AG126" i="2"/>
  <c r="AH126" i="2"/>
  <c r="AD126" i="2"/>
  <c r="AE130" i="2"/>
  <c r="AK130" i="2"/>
  <c r="AJ130" i="2"/>
  <c r="AG130" i="2"/>
  <c r="AH130" i="2"/>
  <c r="AD130" i="2"/>
  <c r="AE134" i="2"/>
  <c r="AK134" i="2"/>
  <c r="AJ134" i="2"/>
  <c r="AG134" i="2"/>
  <c r="AH134" i="2"/>
  <c r="AD134" i="2"/>
  <c r="AE138" i="2"/>
  <c r="AK138" i="2"/>
  <c r="AJ138" i="2"/>
  <c r="AG138" i="2"/>
  <c r="AH138" i="2"/>
  <c r="AD138" i="2"/>
  <c r="AE142" i="2"/>
  <c r="AK142" i="2"/>
  <c r="AJ142" i="2"/>
  <c r="AG142" i="2"/>
  <c r="AH142" i="2"/>
  <c r="AD142" i="2"/>
  <c r="AE146" i="2"/>
  <c r="AK146" i="2"/>
  <c r="AJ146" i="2"/>
  <c r="AG146" i="2"/>
  <c r="AH146" i="2"/>
  <c r="AD146" i="2"/>
  <c r="AE150" i="2"/>
  <c r="AK150" i="2"/>
  <c r="AJ150" i="2"/>
  <c r="AG150" i="2"/>
  <c r="AH150" i="2"/>
  <c r="AD150" i="2"/>
  <c r="AE154" i="2"/>
  <c r="AK154" i="2"/>
  <c r="AJ154" i="2"/>
  <c r="AG154" i="2"/>
  <c r="AH154" i="2"/>
  <c r="AD154" i="2"/>
  <c r="AE158" i="2"/>
  <c r="AK158" i="2"/>
  <c r="AJ158" i="2"/>
  <c r="AG158" i="2"/>
  <c r="AH158" i="2"/>
  <c r="AD158" i="2"/>
  <c r="AE162" i="2"/>
  <c r="AK162" i="2"/>
  <c r="AJ162" i="2"/>
  <c r="AG162" i="2"/>
  <c r="AH162" i="2"/>
  <c r="AD162" i="2"/>
  <c r="AE166" i="2"/>
  <c r="AK166" i="2"/>
  <c r="AJ166" i="2"/>
  <c r="AG166" i="2"/>
  <c r="AH166" i="2"/>
  <c r="AD166" i="2"/>
  <c r="AE170" i="2"/>
  <c r="AK170" i="2"/>
  <c r="AJ170" i="2"/>
  <c r="AG170" i="2"/>
  <c r="AH170" i="2"/>
  <c r="AD170" i="2"/>
  <c r="AE174" i="2"/>
  <c r="AK174" i="2"/>
  <c r="AJ174" i="2"/>
  <c r="AG174" i="2"/>
  <c r="AH174" i="2"/>
  <c r="AD174" i="2"/>
  <c r="AE178" i="2"/>
  <c r="AK178" i="2"/>
  <c r="AJ178" i="2"/>
  <c r="AG178" i="2"/>
  <c r="AH178" i="2"/>
  <c r="AD178" i="2"/>
  <c r="AE182" i="2"/>
  <c r="AK182" i="2"/>
  <c r="AJ182" i="2"/>
  <c r="AG182" i="2"/>
  <c r="AH182" i="2"/>
  <c r="AD182" i="2"/>
  <c r="AE186" i="2"/>
  <c r="AK186" i="2"/>
  <c r="AJ186" i="2"/>
  <c r="AG186" i="2"/>
  <c r="AH186" i="2"/>
  <c r="AD186" i="2"/>
  <c r="AE190" i="2"/>
  <c r="AK190" i="2"/>
  <c r="AJ190" i="2"/>
  <c r="AG190" i="2"/>
  <c r="AH190" i="2"/>
  <c r="AD190" i="2"/>
  <c r="AE194" i="2"/>
  <c r="AK194" i="2"/>
  <c r="AJ194" i="2"/>
  <c r="AG194" i="2"/>
  <c r="AH194" i="2"/>
  <c r="AD194" i="2"/>
  <c r="AE198" i="2"/>
  <c r="AK198" i="2"/>
  <c r="AJ198" i="2"/>
  <c r="AG198" i="2"/>
  <c r="AH198" i="2"/>
  <c r="AD198" i="2"/>
  <c r="AE202" i="2"/>
  <c r="AK202" i="2"/>
  <c r="AJ202" i="2"/>
  <c r="AG202" i="2"/>
  <c r="AH202" i="2"/>
  <c r="AD202" i="2"/>
  <c r="AE206" i="2"/>
  <c r="AK206" i="2"/>
  <c r="AJ206" i="2"/>
  <c r="AG206" i="2"/>
  <c r="AH206" i="2"/>
  <c r="AD206" i="2"/>
  <c r="AE210" i="2"/>
  <c r="AK210" i="2"/>
  <c r="AJ210" i="2"/>
  <c r="AG210" i="2"/>
  <c r="AH210" i="2"/>
  <c r="AD210" i="2"/>
  <c r="AE214" i="2"/>
  <c r="AK214" i="2"/>
  <c r="AJ214" i="2"/>
  <c r="AG214" i="2"/>
  <c r="AH214" i="2"/>
  <c r="AD214" i="2"/>
  <c r="AE218" i="2"/>
  <c r="AK218" i="2"/>
  <c r="AJ218" i="2"/>
  <c r="AG218" i="2"/>
  <c r="AH218" i="2"/>
  <c r="AD218" i="2"/>
  <c r="AE222" i="2"/>
  <c r="AK222" i="2"/>
  <c r="AJ222" i="2"/>
  <c r="AG222" i="2"/>
  <c r="AH222" i="2"/>
  <c r="AD222" i="2"/>
  <c r="AE226" i="2"/>
  <c r="AK226" i="2"/>
  <c r="AJ226" i="2"/>
  <c r="AG226" i="2"/>
  <c r="AH226" i="2"/>
  <c r="AD226" i="2"/>
  <c r="AE230" i="2"/>
  <c r="AK230" i="2"/>
  <c r="AJ230" i="2"/>
  <c r="AG230" i="2"/>
  <c r="AH230" i="2"/>
  <c r="AD230" i="2"/>
  <c r="AE234" i="2"/>
  <c r="AK234" i="2"/>
  <c r="AJ234" i="2"/>
  <c r="AG234" i="2"/>
  <c r="AH234" i="2"/>
  <c r="AD234" i="2"/>
  <c r="AE238" i="2"/>
  <c r="AK238" i="2"/>
  <c r="AJ238" i="2"/>
  <c r="AG238" i="2"/>
  <c r="AH238" i="2"/>
  <c r="AD238" i="2"/>
  <c r="AE242" i="2"/>
  <c r="AK242" i="2"/>
  <c r="AJ242" i="2"/>
  <c r="AG242" i="2"/>
  <c r="AH242" i="2"/>
  <c r="AD242" i="2"/>
  <c r="AE246" i="2"/>
  <c r="AK246" i="2"/>
  <c r="AJ246" i="2"/>
  <c r="AG246" i="2"/>
  <c r="AH246" i="2"/>
  <c r="AD246" i="2"/>
  <c r="AE250" i="2"/>
  <c r="AK250" i="2"/>
  <c r="AJ250" i="2"/>
  <c r="AG250" i="2"/>
  <c r="AH250" i="2"/>
  <c r="AD250" i="2"/>
  <c r="AE254" i="2"/>
  <c r="AK254" i="2"/>
  <c r="AJ254" i="2"/>
  <c r="AG254" i="2"/>
  <c r="AH254" i="2"/>
  <c r="AD254" i="2"/>
  <c r="AE258" i="2"/>
  <c r="AK258" i="2"/>
  <c r="AJ258" i="2"/>
  <c r="AG258" i="2"/>
  <c r="AH258" i="2"/>
  <c r="AD258" i="2"/>
  <c r="AE262" i="2"/>
  <c r="AK262" i="2"/>
  <c r="AJ262" i="2"/>
  <c r="AG262" i="2"/>
  <c r="AH262" i="2"/>
  <c r="AD262" i="2"/>
  <c r="AE266" i="2"/>
  <c r="AK266" i="2"/>
  <c r="AJ266" i="2"/>
  <c r="AG266" i="2"/>
  <c r="AH266" i="2"/>
  <c r="AD266" i="2"/>
  <c r="AE270" i="2"/>
  <c r="AK270" i="2"/>
  <c r="AJ270" i="2"/>
  <c r="AG270" i="2"/>
  <c r="AH270" i="2"/>
  <c r="AD270" i="2"/>
  <c r="AE274" i="2"/>
  <c r="AK274" i="2"/>
  <c r="AJ274" i="2"/>
  <c r="AG274" i="2"/>
  <c r="AH274" i="2"/>
  <c r="AD274" i="2"/>
  <c r="AE278" i="2"/>
  <c r="AK278" i="2"/>
  <c r="AJ278" i="2"/>
  <c r="AG278" i="2"/>
  <c r="AH278" i="2"/>
  <c r="AD278" i="2"/>
  <c r="AE282" i="2"/>
  <c r="AK282" i="2"/>
  <c r="AJ282" i="2"/>
  <c r="AG282" i="2"/>
  <c r="AH282" i="2"/>
  <c r="AD282" i="2"/>
  <c r="AE286" i="2"/>
  <c r="AK286" i="2"/>
  <c r="AJ286" i="2"/>
  <c r="AG286" i="2"/>
  <c r="AH286" i="2"/>
  <c r="AD286" i="2"/>
  <c r="AE290" i="2"/>
  <c r="AK290" i="2"/>
  <c r="AJ290" i="2"/>
  <c r="AG290" i="2"/>
  <c r="AH290" i="2"/>
  <c r="AD290" i="2"/>
  <c r="AE294" i="2"/>
  <c r="AK294" i="2"/>
  <c r="AJ294" i="2"/>
  <c r="AG294" i="2"/>
  <c r="AH294" i="2"/>
  <c r="AD294" i="2"/>
  <c r="AE298" i="2"/>
  <c r="AK298" i="2"/>
  <c r="AJ298" i="2"/>
  <c r="AG298" i="2"/>
  <c r="AH298" i="2"/>
  <c r="AD298" i="2"/>
  <c r="AE302" i="2"/>
  <c r="AK302" i="2"/>
  <c r="AJ302" i="2"/>
  <c r="AG302" i="2"/>
  <c r="AH302" i="2"/>
  <c r="AD302" i="2"/>
  <c r="AE306" i="2"/>
  <c r="AK306" i="2"/>
  <c r="AJ306" i="2"/>
  <c r="AG306" i="2"/>
  <c r="AH306" i="2"/>
  <c r="AD306" i="2"/>
  <c r="AE310" i="2"/>
  <c r="AK310" i="2"/>
  <c r="AJ310" i="2"/>
  <c r="AG310" i="2"/>
  <c r="AH310" i="2"/>
  <c r="AD310" i="2"/>
  <c r="AE314" i="2"/>
  <c r="AK314" i="2"/>
  <c r="AJ314" i="2"/>
  <c r="AG314" i="2"/>
  <c r="AH314" i="2"/>
  <c r="AD314" i="2"/>
  <c r="AE318" i="2"/>
  <c r="AK318" i="2"/>
  <c r="AJ318" i="2"/>
  <c r="AG318" i="2"/>
  <c r="AH318" i="2"/>
  <c r="AD318" i="2"/>
  <c r="AE322" i="2"/>
  <c r="AK322" i="2"/>
  <c r="AJ322" i="2"/>
  <c r="AG322" i="2"/>
  <c r="AH322" i="2"/>
  <c r="AD322" i="2"/>
  <c r="AE326" i="2"/>
  <c r="AK326" i="2"/>
  <c r="AJ326" i="2"/>
  <c r="AG326" i="2"/>
  <c r="AH326" i="2"/>
  <c r="AD326" i="2"/>
  <c r="AE330" i="2"/>
  <c r="AK330" i="2"/>
  <c r="AJ330" i="2"/>
  <c r="AG330" i="2"/>
  <c r="AH330" i="2"/>
  <c r="AD330" i="2"/>
  <c r="AE334" i="2"/>
  <c r="AK334" i="2"/>
  <c r="AJ334" i="2"/>
  <c r="AG334" i="2"/>
  <c r="AH334" i="2"/>
  <c r="AD334" i="2"/>
  <c r="AE338" i="2"/>
  <c r="AK338" i="2"/>
  <c r="AJ338" i="2"/>
  <c r="AG338" i="2"/>
  <c r="AH338" i="2"/>
  <c r="AD338" i="2"/>
  <c r="AE342" i="2"/>
  <c r="AK342" i="2"/>
  <c r="AJ342" i="2"/>
  <c r="AG342" i="2"/>
  <c r="AH342" i="2"/>
  <c r="AD342" i="2"/>
  <c r="AE346" i="2"/>
  <c r="AK346" i="2"/>
  <c r="AJ346" i="2"/>
  <c r="AG346" i="2"/>
  <c r="AH346" i="2"/>
  <c r="AD346" i="2"/>
  <c r="AE350" i="2"/>
  <c r="AK350" i="2"/>
  <c r="AJ350" i="2"/>
  <c r="AG350" i="2"/>
  <c r="AH350" i="2"/>
  <c r="AD350" i="2"/>
  <c r="AE354" i="2"/>
  <c r="AK354" i="2"/>
  <c r="AJ354" i="2"/>
  <c r="AG354" i="2"/>
  <c r="AH354" i="2"/>
  <c r="AD354" i="2"/>
  <c r="AE358" i="2"/>
  <c r="AK358" i="2"/>
  <c r="AJ358" i="2"/>
  <c r="AG358" i="2"/>
  <c r="AH358" i="2"/>
  <c r="AD358" i="2"/>
  <c r="AE362" i="2"/>
  <c r="AK362" i="2"/>
  <c r="AJ362" i="2"/>
  <c r="AG362" i="2"/>
  <c r="AH362" i="2"/>
  <c r="AD362" i="2"/>
  <c r="AE366" i="2"/>
  <c r="AK366" i="2"/>
  <c r="AJ366" i="2"/>
  <c r="AG366" i="2"/>
  <c r="AH366" i="2"/>
  <c r="AD366" i="2"/>
  <c r="AE370" i="2"/>
  <c r="AK370" i="2"/>
  <c r="AJ370" i="2"/>
  <c r="AG370" i="2"/>
  <c r="AH370" i="2"/>
  <c r="AD370" i="2"/>
  <c r="AE374" i="2"/>
  <c r="AK374" i="2"/>
  <c r="AJ374" i="2"/>
  <c r="AG374" i="2"/>
  <c r="AH374" i="2"/>
  <c r="AD374" i="2"/>
  <c r="AE378" i="2"/>
  <c r="AK378" i="2"/>
  <c r="AJ378" i="2"/>
  <c r="AG378" i="2"/>
  <c r="AH378" i="2"/>
  <c r="AD378" i="2"/>
  <c r="AE382" i="2"/>
  <c r="AK382" i="2"/>
  <c r="AJ382" i="2"/>
  <c r="AG382" i="2"/>
  <c r="AH382" i="2"/>
  <c r="AD382" i="2"/>
  <c r="AE386" i="2"/>
  <c r="AK386" i="2"/>
  <c r="AJ386" i="2"/>
  <c r="AG386" i="2"/>
  <c r="AH386" i="2"/>
  <c r="AD386" i="2"/>
  <c r="AE390" i="2"/>
  <c r="AK390" i="2"/>
  <c r="AJ390" i="2"/>
  <c r="AG390" i="2"/>
  <c r="AH390" i="2"/>
  <c r="AD390" i="2"/>
  <c r="AE394" i="2"/>
  <c r="AK394" i="2"/>
  <c r="AJ394" i="2"/>
  <c r="AG394" i="2"/>
  <c r="AH394" i="2"/>
  <c r="AD394" i="2"/>
  <c r="AE398" i="2"/>
  <c r="AK398" i="2"/>
  <c r="AJ398" i="2"/>
  <c r="AG398" i="2"/>
  <c r="AH398" i="2"/>
  <c r="AD398" i="2"/>
  <c r="AE402" i="2"/>
  <c r="AK402" i="2"/>
  <c r="AJ402" i="2"/>
  <c r="AG402" i="2"/>
  <c r="AH402" i="2"/>
  <c r="AD402" i="2"/>
  <c r="AE406" i="2"/>
  <c r="AK406" i="2"/>
  <c r="AJ406" i="2"/>
  <c r="AG406" i="2"/>
  <c r="AH406" i="2"/>
  <c r="AD406" i="2"/>
  <c r="AE410" i="2"/>
  <c r="AK410" i="2"/>
  <c r="AJ410" i="2"/>
  <c r="AG410" i="2"/>
  <c r="AH410" i="2"/>
  <c r="AD410" i="2"/>
  <c r="AE414" i="2"/>
  <c r="AK414" i="2"/>
  <c r="AJ414" i="2"/>
  <c r="AG414" i="2"/>
  <c r="AH414" i="2"/>
  <c r="AD414" i="2"/>
  <c r="AE418" i="2"/>
  <c r="AK418" i="2"/>
  <c r="AJ418" i="2"/>
  <c r="AG418" i="2"/>
  <c r="AH418" i="2"/>
  <c r="AD418" i="2"/>
  <c r="AE422" i="2"/>
  <c r="AK422" i="2"/>
  <c r="AJ422" i="2"/>
  <c r="AG422" i="2"/>
  <c r="AH422" i="2"/>
  <c r="AD422" i="2"/>
  <c r="AE426" i="2"/>
  <c r="AK426" i="2"/>
  <c r="AJ426" i="2"/>
  <c r="AG426" i="2"/>
  <c r="AH426" i="2"/>
  <c r="AD426" i="2"/>
  <c r="AE430" i="2"/>
  <c r="AK430" i="2"/>
  <c r="AJ430" i="2"/>
  <c r="AG430" i="2"/>
  <c r="AH430" i="2"/>
  <c r="AD430" i="2"/>
  <c r="AE434" i="2"/>
  <c r="AK434" i="2"/>
  <c r="AJ434" i="2"/>
  <c r="AG434" i="2"/>
  <c r="AH434" i="2"/>
  <c r="AD434" i="2"/>
  <c r="AE438" i="2"/>
  <c r="AK438" i="2"/>
  <c r="AJ438" i="2"/>
  <c r="AG438" i="2"/>
  <c r="AH438" i="2"/>
  <c r="AD438" i="2"/>
  <c r="AE442" i="2"/>
  <c r="AK442" i="2"/>
  <c r="AJ442" i="2"/>
  <c r="AG442" i="2"/>
  <c r="AH442" i="2"/>
  <c r="AD442" i="2"/>
  <c r="AE446" i="2"/>
  <c r="AK446" i="2"/>
  <c r="AJ446" i="2"/>
  <c r="AG446" i="2"/>
  <c r="AH446" i="2"/>
  <c r="AD446" i="2"/>
  <c r="AE450" i="2"/>
  <c r="AK450" i="2"/>
  <c r="AJ450" i="2"/>
  <c r="AG450" i="2"/>
  <c r="AH450" i="2"/>
  <c r="AD450" i="2"/>
  <c r="AE454" i="2"/>
  <c r="AK454" i="2"/>
  <c r="AJ454" i="2"/>
  <c r="AG454" i="2"/>
  <c r="AH454" i="2"/>
  <c r="AD454" i="2"/>
  <c r="AE458" i="2"/>
  <c r="AK458" i="2"/>
  <c r="AJ458" i="2"/>
  <c r="AG458" i="2"/>
  <c r="AH458" i="2"/>
  <c r="AD458" i="2"/>
  <c r="AE462" i="2"/>
  <c r="AK462" i="2"/>
  <c r="AJ462" i="2"/>
  <c r="AG462" i="2"/>
  <c r="AH462" i="2"/>
  <c r="AD462" i="2"/>
  <c r="AE466" i="2"/>
  <c r="AK466" i="2"/>
  <c r="AJ466" i="2"/>
  <c r="AG466" i="2"/>
  <c r="AH466" i="2"/>
  <c r="AD466" i="2"/>
  <c r="AE470" i="2"/>
  <c r="AK470" i="2"/>
  <c r="AJ470" i="2"/>
  <c r="AG470" i="2"/>
  <c r="AH470" i="2"/>
  <c r="AD470" i="2"/>
  <c r="AE474" i="2"/>
  <c r="AK474" i="2"/>
  <c r="AJ474" i="2"/>
  <c r="AG474" i="2"/>
  <c r="AH474" i="2"/>
  <c r="AD474" i="2"/>
  <c r="AE478" i="2"/>
  <c r="AK478" i="2"/>
  <c r="AJ478" i="2"/>
  <c r="AG478" i="2"/>
  <c r="AH478" i="2"/>
  <c r="AD478" i="2"/>
  <c r="AE482" i="2"/>
  <c r="AK482" i="2"/>
  <c r="AJ482" i="2"/>
  <c r="AG482" i="2"/>
  <c r="AH482" i="2"/>
  <c r="AD482" i="2"/>
  <c r="AE486" i="2"/>
  <c r="AK486" i="2"/>
  <c r="AJ486" i="2"/>
  <c r="AG486" i="2"/>
  <c r="AH486" i="2"/>
  <c r="AD486" i="2"/>
  <c r="AE490" i="2"/>
  <c r="AK490" i="2"/>
  <c r="AJ490" i="2"/>
  <c r="AG490" i="2"/>
  <c r="AH490" i="2"/>
  <c r="AD490" i="2"/>
  <c r="AE494" i="2"/>
  <c r="AK494" i="2"/>
  <c r="AJ494" i="2"/>
  <c r="AG494" i="2"/>
  <c r="AH494" i="2"/>
  <c r="AD494" i="2"/>
  <c r="AE498" i="2"/>
  <c r="AK498" i="2"/>
  <c r="AJ498" i="2"/>
  <c r="AG498" i="2"/>
  <c r="AH498" i="2"/>
  <c r="AD498" i="2"/>
  <c r="AE502" i="2"/>
  <c r="AK502" i="2"/>
  <c r="AJ502" i="2"/>
  <c r="AG502" i="2"/>
  <c r="AH502" i="2"/>
  <c r="AD502" i="2"/>
  <c r="AE506" i="2"/>
  <c r="AK506" i="2"/>
  <c r="AJ506" i="2"/>
  <c r="AG506" i="2"/>
  <c r="AH506" i="2"/>
  <c r="AD506" i="2"/>
  <c r="AE510" i="2"/>
  <c r="AK510" i="2"/>
  <c r="AJ510" i="2"/>
  <c r="AG510" i="2"/>
  <c r="AH510" i="2"/>
  <c r="AD510" i="2"/>
  <c r="AE514" i="2"/>
  <c r="AK514" i="2"/>
  <c r="AJ514" i="2"/>
  <c r="AG514" i="2"/>
  <c r="AH514" i="2"/>
  <c r="AD514" i="2"/>
  <c r="AE518" i="2"/>
  <c r="AK518" i="2"/>
  <c r="AJ518" i="2"/>
  <c r="AG518" i="2"/>
  <c r="AH518" i="2"/>
  <c r="AD518" i="2"/>
  <c r="AE522" i="2"/>
  <c r="AK522" i="2"/>
  <c r="AJ522" i="2"/>
  <c r="AG522" i="2"/>
  <c r="AH522" i="2"/>
  <c r="AD522" i="2"/>
  <c r="AE526" i="2"/>
  <c r="AK526" i="2"/>
  <c r="AJ526" i="2"/>
  <c r="AG526" i="2"/>
  <c r="AH526" i="2"/>
  <c r="AD526" i="2"/>
  <c r="AE530" i="2"/>
  <c r="AK530" i="2"/>
  <c r="AJ530" i="2"/>
  <c r="AG530" i="2"/>
  <c r="AH530" i="2"/>
  <c r="AD530" i="2"/>
  <c r="AE534" i="2"/>
  <c r="AK534" i="2"/>
  <c r="AJ534" i="2"/>
  <c r="AG534" i="2"/>
  <c r="AH534" i="2"/>
  <c r="AD534" i="2"/>
  <c r="AE538" i="2"/>
  <c r="AK538" i="2"/>
  <c r="AJ538" i="2"/>
  <c r="AG538" i="2"/>
  <c r="AH538" i="2"/>
  <c r="AD538" i="2"/>
  <c r="AE542" i="2"/>
  <c r="AK542" i="2"/>
  <c r="AJ542" i="2"/>
  <c r="AG542" i="2"/>
  <c r="AH542" i="2"/>
  <c r="AD542" i="2"/>
  <c r="AE546" i="2"/>
  <c r="AK546" i="2"/>
  <c r="AJ546" i="2"/>
  <c r="AG546" i="2"/>
  <c r="AH546" i="2"/>
  <c r="AD546" i="2"/>
  <c r="AE550" i="2"/>
  <c r="AK550" i="2"/>
  <c r="AJ550" i="2"/>
  <c r="AG550" i="2"/>
  <c r="AH550" i="2"/>
  <c r="AD550" i="2"/>
  <c r="AE554" i="2"/>
  <c r="AK554" i="2"/>
  <c r="AJ554" i="2"/>
  <c r="AG554" i="2"/>
  <c r="AH554" i="2"/>
  <c r="AD554" i="2"/>
  <c r="AE558" i="2"/>
  <c r="AK558" i="2"/>
  <c r="AJ558" i="2"/>
  <c r="AG558" i="2"/>
  <c r="AH558" i="2"/>
  <c r="AD558" i="2"/>
  <c r="AE562" i="2"/>
  <c r="AK562" i="2"/>
  <c r="AJ562" i="2"/>
  <c r="AG562" i="2"/>
  <c r="AH562" i="2"/>
  <c r="AD562" i="2"/>
  <c r="AE566" i="2"/>
  <c r="AK566" i="2"/>
  <c r="AJ566" i="2"/>
  <c r="AG566" i="2"/>
  <c r="AH566" i="2"/>
  <c r="AD566" i="2"/>
  <c r="AE570" i="2"/>
  <c r="AK570" i="2"/>
  <c r="AJ570" i="2"/>
  <c r="AG570" i="2"/>
  <c r="AH570" i="2"/>
  <c r="AD570" i="2"/>
  <c r="AE574" i="2"/>
  <c r="AK574" i="2"/>
  <c r="AJ574" i="2"/>
  <c r="AG574" i="2"/>
  <c r="AH574" i="2"/>
  <c r="AD574" i="2"/>
  <c r="AE578" i="2"/>
  <c r="AK578" i="2"/>
  <c r="AJ578" i="2"/>
  <c r="AG578" i="2"/>
  <c r="AH578" i="2"/>
  <c r="AD578" i="2"/>
  <c r="AE582" i="2"/>
  <c r="AK582" i="2"/>
  <c r="AJ582" i="2"/>
  <c r="AG582" i="2"/>
  <c r="AH582" i="2"/>
  <c r="AD582" i="2"/>
  <c r="AE586" i="2"/>
  <c r="AK586" i="2"/>
  <c r="AJ586" i="2"/>
  <c r="AG586" i="2"/>
  <c r="AH586" i="2"/>
  <c r="AD586" i="2"/>
  <c r="AE590" i="2"/>
  <c r="AK590" i="2"/>
  <c r="AJ590" i="2"/>
  <c r="AG590" i="2"/>
  <c r="AH590" i="2"/>
  <c r="AD590" i="2"/>
  <c r="AE594" i="2"/>
  <c r="AK594" i="2"/>
  <c r="AJ594" i="2"/>
  <c r="AG594" i="2"/>
  <c r="AH594" i="2"/>
  <c r="AD594" i="2"/>
  <c r="AE598" i="2"/>
  <c r="AK598" i="2"/>
  <c r="AJ598" i="2"/>
  <c r="AG598" i="2"/>
  <c r="AH598" i="2"/>
  <c r="AD598" i="2"/>
  <c r="AE602" i="2"/>
  <c r="AK602" i="2"/>
  <c r="AJ602" i="2"/>
  <c r="AG602" i="2"/>
  <c r="AH602" i="2"/>
  <c r="AD602" i="2"/>
  <c r="AE606" i="2"/>
  <c r="AK606" i="2"/>
  <c r="AJ606" i="2"/>
  <c r="AG606" i="2"/>
  <c r="AH606" i="2"/>
  <c r="AD606" i="2"/>
  <c r="AE610" i="2"/>
  <c r="AK610" i="2"/>
  <c r="AJ610" i="2"/>
  <c r="AG610" i="2"/>
  <c r="AH610" i="2"/>
  <c r="AD610" i="2"/>
  <c r="AE614" i="2"/>
  <c r="AK614" i="2"/>
  <c r="AJ614" i="2"/>
  <c r="AG614" i="2"/>
  <c r="AH614" i="2"/>
  <c r="AD614" i="2"/>
  <c r="AE618" i="2"/>
  <c r="AK618" i="2"/>
  <c r="AJ618" i="2"/>
  <c r="AG618" i="2"/>
  <c r="AH618" i="2"/>
  <c r="AD618" i="2"/>
  <c r="AE23" i="2"/>
  <c r="AK23" i="2"/>
  <c r="AJ23" i="2"/>
  <c r="AH23" i="2"/>
  <c r="AG23" i="2"/>
  <c r="AD23" i="2"/>
  <c r="AE27" i="2"/>
  <c r="AK27" i="2"/>
  <c r="AJ27" i="2"/>
  <c r="AH27" i="2"/>
  <c r="AG27" i="2"/>
  <c r="AD27" i="2"/>
  <c r="AE31" i="2"/>
  <c r="AK31" i="2"/>
  <c r="AJ31" i="2"/>
  <c r="AH31" i="2"/>
  <c r="AG31" i="2"/>
  <c r="AD31" i="2"/>
  <c r="AE35" i="2"/>
  <c r="AK35" i="2"/>
  <c r="AJ35" i="2"/>
  <c r="AH35" i="2"/>
  <c r="AG35" i="2"/>
  <c r="AD35" i="2"/>
  <c r="AE39" i="2"/>
  <c r="AK39" i="2"/>
  <c r="AJ39" i="2"/>
  <c r="AH39" i="2"/>
  <c r="AG39" i="2"/>
  <c r="AD39" i="2"/>
  <c r="AE43" i="2"/>
  <c r="AK43" i="2"/>
  <c r="AJ43" i="2"/>
  <c r="AH43" i="2"/>
  <c r="AG43" i="2"/>
  <c r="AD43" i="2"/>
  <c r="AE47" i="2"/>
  <c r="AK47" i="2"/>
  <c r="AJ47" i="2"/>
  <c r="AH47" i="2"/>
  <c r="AG47" i="2"/>
  <c r="AD47" i="2"/>
  <c r="AE51" i="2"/>
  <c r="AK51" i="2"/>
  <c r="AJ51" i="2"/>
  <c r="AH51" i="2"/>
  <c r="AG51" i="2"/>
  <c r="AD51" i="2"/>
  <c r="AE55" i="2"/>
  <c r="AK55" i="2"/>
  <c r="AJ55" i="2"/>
  <c r="AH55" i="2"/>
  <c r="AG55" i="2"/>
  <c r="AD55" i="2"/>
  <c r="AE59" i="2"/>
  <c r="AK59" i="2"/>
  <c r="AJ59" i="2"/>
  <c r="AH59" i="2"/>
  <c r="AG59" i="2"/>
  <c r="AD59" i="2"/>
  <c r="AE63" i="2"/>
  <c r="AK63" i="2"/>
  <c r="AJ63" i="2"/>
  <c r="AH63" i="2"/>
  <c r="AG63" i="2"/>
  <c r="AD63" i="2"/>
  <c r="AE67" i="2"/>
  <c r="AK67" i="2"/>
  <c r="AJ67" i="2"/>
  <c r="AH67" i="2"/>
  <c r="AG67" i="2"/>
  <c r="AD67" i="2"/>
  <c r="AE71" i="2"/>
  <c r="AK71" i="2"/>
  <c r="AJ71" i="2"/>
  <c r="AH71" i="2"/>
  <c r="AG71" i="2"/>
  <c r="AD71" i="2"/>
  <c r="AK75" i="2"/>
  <c r="AE75" i="2"/>
  <c r="AJ75" i="2"/>
  <c r="AH75" i="2"/>
  <c r="AG75" i="2"/>
  <c r="AD75" i="2"/>
  <c r="AE79" i="2"/>
  <c r="AK79" i="2"/>
  <c r="AJ79" i="2"/>
  <c r="AH79" i="2"/>
  <c r="AG79" i="2"/>
  <c r="AD79" i="2"/>
  <c r="AE83" i="2"/>
  <c r="AK83" i="2"/>
  <c r="AJ83" i="2"/>
  <c r="AH83" i="2"/>
  <c r="AG83" i="2"/>
  <c r="AD83" i="2"/>
  <c r="AE87" i="2"/>
  <c r="AK87" i="2"/>
  <c r="AJ87" i="2"/>
  <c r="AH87" i="2"/>
  <c r="AG87" i="2"/>
  <c r="AD87" i="2"/>
  <c r="AE91" i="2"/>
  <c r="AK91" i="2"/>
  <c r="AJ91" i="2"/>
  <c r="AH91" i="2"/>
  <c r="AG91" i="2"/>
  <c r="AD91" i="2"/>
  <c r="AE95" i="2"/>
  <c r="AK95" i="2"/>
  <c r="AJ95" i="2"/>
  <c r="AH95" i="2"/>
  <c r="AG95" i="2"/>
  <c r="AD95" i="2"/>
  <c r="AE99" i="2"/>
  <c r="AK99" i="2"/>
  <c r="AJ99" i="2"/>
  <c r="AH99" i="2"/>
  <c r="AG99" i="2"/>
  <c r="AD99" i="2"/>
  <c r="AE103" i="2"/>
  <c r="AK103" i="2"/>
  <c r="AJ103" i="2"/>
  <c r="AH103" i="2"/>
  <c r="AG103" i="2"/>
  <c r="AD103" i="2"/>
  <c r="AK107" i="2"/>
  <c r="AE107" i="2"/>
  <c r="AJ107" i="2"/>
  <c r="AH107" i="2"/>
  <c r="AG107" i="2"/>
  <c r="AD107" i="2"/>
  <c r="AE111" i="2"/>
  <c r="AK111" i="2"/>
  <c r="AJ111" i="2"/>
  <c r="AH111" i="2"/>
  <c r="AG111" i="2"/>
  <c r="AD111" i="2"/>
  <c r="AE115" i="2"/>
  <c r="AK115" i="2"/>
  <c r="AJ115" i="2"/>
  <c r="AH115" i="2"/>
  <c r="AG115" i="2"/>
  <c r="AD115" i="2"/>
  <c r="AE119" i="2"/>
  <c r="AK119" i="2"/>
  <c r="AJ119" i="2"/>
  <c r="AH119" i="2"/>
  <c r="AG119" i="2"/>
  <c r="AD119" i="2"/>
  <c r="AE123" i="2"/>
  <c r="AK123" i="2"/>
  <c r="AJ123" i="2"/>
  <c r="AH123" i="2"/>
  <c r="AG123" i="2"/>
  <c r="AD123" i="2"/>
  <c r="AE127" i="2"/>
  <c r="AK127" i="2"/>
  <c r="AJ127" i="2"/>
  <c r="AH127" i="2"/>
  <c r="AG127" i="2"/>
  <c r="AD127" i="2"/>
  <c r="AE131" i="2"/>
  <c r="AK131" i="2"/>
  <c r="AJ131" i="2"/>
  <c r="AH131" i="2"/>
  <c r="AG131" i="2"/>
  <c r="AD131" i="2"/>
  <c r="AE135" i="2"/>
  <c r="AK135" i="2"/>
  <c r="AJ135" i="2"/>
  <c r="AH135" i="2"/>
  <c r="AG135" i="2"/>
  <c r="AD135" i="2"/>
  <c r="AK139" i="2"/>
  <c r="AE139" i="2"/>
  <c r="AJ139" i="2"/>
  <c r="AH139" i="2"/>
  <c r="AG139" i="2"/>
  <c r="AD139" i="2"/>
  <c r="AE143" i="2"/>
  <c r="AK143" i="2"/>
  <c r="AJ143" i="2"/>
  <c r="AH143" i="2"/>
  <c r="AG143" i="2"/>
  <c r="AD143" i="2"/>
  <c r="AE147" i="2"/>
  <c r="AK147" i="2"/>
  <c r="AJ147" i="2"/>
  <c r="AH147" i="2"/>
  <c r="AG147" i="2"/>
  <c r="AD147" i="2"/>
  <c r="AE151" i="2"/>
  <c r="AK151" i="2"/>
  <c r="AJ151" i="2"/>
  <c r="AH151" i="2"/>
  <c r="AG151" i="2"/>
  <c r="AD151" i="2"/>
  <c r="AE155" i="2"/>
  <c r="AK155" i="2"/>
  <c r="AJ155" i="2"/>
  <c r="AH155" i="2"/>
  <c r="AG155" i="2"/>
  <c r="AD155" i="2"/>
  <c r="AE159" i="2"/>
  <c r="AK159" i="2"/>
  <c r="AJ159" i="2"/>
  <c r="AH159" i="2"/>
  <c r="AG159" i="2"/>
  <c r="AD159" i="2"/>
  <c r="AE163" i="2"/>
  <c r="AK163" i="2"/>
  <c r="AJ163" i="2"/>
  <c r="AH163" i="2"/>
  <c r="AG163" i="2"/>
  <c r="AD163" i="2"/>
  <c r="AE167" i="2"/>
  <c r="AK167" i="2"/>
  <c r="AJ167" i="2"/>
  <c r="AH167" i="2"/>
  <c r="AG167" i="2"/>
  <c r="AD167" i="2"/>
  <c r="AE171" i="2"/>
  <c r="AK171" i="2"/>
  <c r="AJ171" i="2"/>
  <c r="AH171" i="2"/>
  <c r="AG171" i="2"/>
  <c r="AD171" i="2"/>
  <c r="AE175" i="2"/>
  <c r="AK175" i="2"/>
  <c r="AJ175" i="2"/>
  <c r="AH175" i="2"/>
  <c r="AG175" i="2"/>
  <c r="AD175" i="2"/>
  <c r="AE179" i="2"/>
  <c r="AK179" i="2"/>
  <c r="AJ179" i="2"/>
  <c r="AH179" i="2"/>
  <c r="AG179" i="2"/>
  <c r="AD179" i="2"/>
  <c r="AE183" i="2"/>
  <c r="AK183" i="2"/>
  <c r="AJ183" i="2"/>
  <c r="AH183" i="2"/>
  <c r="AG183" i="2"/>
  <c r="AD183" i="2"/>
  <c r="AE187" i="2"/>
  <c r="AK187" i="2"/>
  <c r="AJ187" i="2"/>
  <c r="AH187" i="2"/>
  <c r="AG187" i="2"/>
  <c r="AD187" i="2"/>
  <c r="AE191" i="2"/>
  <c r="AK191" i="2"/>
  <c r="AJ191" i="2"/>
  <c r="AH191" i="2"/>
  <c r="AG191" i="2"/>
  <c r="AD191" i="2"/>
  <c r="AE195" i="2"/>
  <c r="AK195" i="2"/>
  <c r="AJ195" i="2"/>
  <c r="AH195" i="2"/>
  <c r="AG195" i="2"/>
  <c r="AD195" i="2"/>
  <c r="AE199" i="2"/>
  <c r="AK199" i="2"/>
  <c r="AJ199" i="2"/>
  <c r="AH199" i="2"/>
  <c r="AG199" i="2"/>
  <c r="AD199" i="2"/>
  <c r="AK203" i="2"/>
  <c r="AE203" i="2"/>
  <c r="AJ203" i="2"/>
  <c r="AH203" i="2"/>
  <c r="AG203" i="2"/>
  <c r="AD203" i="2"/>
  <c r="AE207" i="2"/>
  <c r="AK207" i="2"/>
  <c r="AJ207" i="2"/>
  <c r="AH207" i="2"/>
  <c r="AG207" i="2"/>
  <c r="AD207" i="2"/>
  <c r="AE211" i="2"/>
  <c r="AK211" i="2"/>
  <c r="AJ211" i="2"/>
  <c r="AH211" i="2"/>
  <c r="AG211" i="2"/>
  <c r="AD211" i="2"/>
  <c r="AE215" i="2"/>
  <c r="AK215" i="2"/>
  <c r="AJ215" i="2"/>
  <c r="AH215" i="2"/>
  <c r="AG215" i="2"/>
  <c r="AD215" i="2"/>
  <c r="AE219" i="2"/>
  <c r="AK219" i="2"/>
  <c r="AJ219" i="2"/>
  <c r="AH219" i="2"/>
  <c r="AG219" i="2"/>
  <c r="AD219" i="2"/>
  <c r="AE223" i="2"/>
  <c r="AK223" i="2"/>
  <c r="AJ223" i="2"/>
  <c r="AH223" i="2"/>
  <c r="AG223" i="2"/>
  <c r="AD223" i="2"/>
  <c r="AE227" i="2"/>
  <c r="AK227" i="2"/>
  <c r="AJ227" i="2"/>
  <c r="AH227" i="2"/>
  <c r="AG227" i="2"/>
  <c r="AD227" i="2"/>
  <c r="AE231" i="2"/>
  <c r="AK231" i="2"/>
  <c r="AJ231" i="2"/>
  <c r="AH231" i="2"/>
  <c r="AG231" i="2"/>
  <c r="AD231" i="2"/>
  <c r="AK235" i="2"/>
  <c r="AE235" i="2"/>
  <c r="AJ235" i="2"/>
  <c r="AH235" i="2"/>
  <c r="AG235" i="2"/>
  <c r="AD235" i="2"/>
  <c r="AE239" i="2"/>
  <c r="AK239" i="2"/>
  <c r="AJ239" i="2"/>
  <c r="AH239" i="2"/>
  <c r="AG239" i="2"/>
  <c r="AD239" i="2"/>
  <c r="AE243" i="2"/>
  <c r="AK243" i="2"/>
  <c r="AJ243" i="2"/>
  <c r="AH243" i="2"/>
  <c r="AG243" i="2"/>
  <c r="AD243" i="2"/>
  <c r="AE247" i="2"/>
  <c r="AK247" i="2"/>
  <c r="AJ247" i="2"/>
  <c r="AH247" i="2"/>
  <c r="AG247" i="2"/>
  <c r="AD247" i="2"/>
  <c r="AE251" i="2"/>
  <c r="AK251" i="2"/>
  <c r="AJ251" i="2"/>
  <c r="AH251" i="2"/>
  <c r="AG251" i="2"/>
  <c r="AD251" i="2"/>
  <c r="AE255" i="2"/>
  <c r="AK255" i="2"/>
  <c r="AJ255" i="2"/>
  <c r="AH255" i="2"/>
  <c r="AG255" i="2"/>
  <c r="AD255" i="2"/>
  <c r="AE259" i="2"/>
  <c r="AK259" i="2"/>
  <c r="AJ259" i="2"/>
  <c r="AH259" i="2"/>
  <c r="AG259" i="2"/>
  <c r="AD259" i="2"/>
  <c r="AE263" i="2"/>
  <c r="AK263" i="2"/>
  <c r="AJ263" i="2"/>
  <c r="AH263" i="2"/>
  <c r="AG263" i="2"/>
  <c r="AD263" i="2"/>
  <c r="AK267" i="2"/>
  <c r="AE267" i="2"/>
  <c r="AJ267" i="2"/>
  <c r="AH267" i="2"/>
  <c r="AG267" i="2"/>
  <c r="AD267" i="2"/>
  <c r="AE271" i="2"/>
  <c r="AK271" i="2"/>
  <c r="AJ271" i="2"/>
  <c r="AH271" i="2"/>
  <c r="AG271" i="2"/>
  <c r="AD271" i="2"/>
  <c r="AE275" i="2"/>
  <c r="AK275" i="2"/>
  <c r="AJ275" i="2"/>
  <c r="AH275" i="2"/>
  <c r="AG275" i="2"/>
  <c r="AD275" i="2"/>
  <c r="AE279" i="2"/>
  <c r="AK279" i="2"/>
  <c r="AJ279" i="2"/>
  <c r="AH279" i="2"/>
  <c r="AG279" i="2"/>
  <c r="AD279" i="2"/>
  <c r="AE283" i="2"/>
  <c r="AK283" i="2"/>
  <c r="AJ283" i="2"/>
  <c r="AH283" i="2"/>
  <c r="AG283" i="2"/>
  <c r="AD283" i="2"/>
  <c r="AE287" i="2"/>
  <c r="AK287" i="2"/>
  <c r="AJ287" i="2"/>
  <c r="AH287" i="2"/>
  <c r="AG287" i="2"/>
  <c r="AD287" i="2"/>
  <c r="AE291" i="2"/>
  <c r="AK291" i="2"/>
  <c r="AJ291" i="2"/>
  <c r="AH291" i="2"/>
  <c r="AG291" i="2"/>
  <c r="AD291" i="2"/>
  <c r="AE295" i="2"/>
  <c r="AK295" i="2"/>
  <c r="AJ295" i="2"/>
  <c r="AH295" i="2"/>
  <c r="AG295" i="2"/>
  <c r="AD295" i="2"/>
  <c r="AE299" i="2"/>
  <c r="AK299" i="2"/>
  <c r="AJ299" i="2"/>
  <c r="AH299" i="2"/>
  <c r="AG299" i="2"/>
  <c r="AD299" i="2"/>
  <c r="AE303" i="2"/>
  <c r="AK303" i="2"/>
  <c r="AJ303" i="2"/>
  <c r="AH303" i="2"/>
  <c r="AG303" i="2"/>
  <c r="AD303" i="2"/>
  <c r="AE307" i="2"/>
  <c r="AK307" i="2"/>
  <c r="AJ307" i="2"/>
  <c r="AH307" i="2"/>
  <c r="AG307" i="2"/>
  <c r="AD307" i="2"/>
  <c r="AE311" i="2"/>
  <c r="AK311" i="2"/>
  <c r="AJ311" i="2"/>
  <c r="AH311" i="2"/>
  <c r="AG311" i="2"/>
  <c r="AD311" i="2"/>
  <c r="AE315" i="2"/>
  <c r="AK315" i="2"/>
  <c r="AJ315" i="2"/>
  <c r="AH315" i="2"/>
  <c r="AG315" i="2"/>
  <c r="AD315" i="2"/>
  <c r="AE319" i="2"/>
  <c r="AK319" i="2"/>
  <c r="AJ319" i="2"/>
  <c r="AH319" i="2"/>
  <c r="AG319" i="2"/>
  <c r="AD319" i="2"/>
  <c r="AE323" i="2"/>
  <c r="AK323" i="2"/>
  <c r="AJ323" i="2"/>
  <c r="AH323" i="2"/>
  <c r="AG323" i="2"/>
  <c r="AD323" i="2"/>
  <c r="AE327" i="2"/>
  <c r="AK327" i="2"/>
  <c r="AJ327" i="2"/>
  <c r="AH327" i="2"/>
  <c r="AG327" i="2"/>
  <c r="AD327" i="2"/>
  <c r="AK331" i="2"/>
  <c r="AE331" i="2"/>
  <c r="AJ331" i="2"/>
  <c r="AH331" i="2"/>
  <c r="AG331" i="2"/>
  <c r="AD331" i="2"/>
  <c r="AE335" i="2"/>
  <c r="AK335" i="2"/>
  <c r="AJ335" i="2"/>
  <c r="AH335" i="2"/>
  <c r="AG335" i="2"/>
  <c r="AD335" i="2"/>
  <c r="AE339" i="2"/>
  <c r="AK339" i="2"/>
  <c r="AJ339" i="2"/>
  <c r="AH339" i="2"/>
  <c r="AG339" i="2"/>
  <c r="AD339" i="2"/>
  <c r="AE343" i="2"/>
  <c r="AK343" i="2"/>
  <c r="AJ343" i="2"/>
  <c r="AH343" i="2"/>
  <c r="AG343" i="2"/>
  <c r="AD343" i="2"/>
  <c r="AE347" i="2"/>
  <c r="AK347" i="2"/>
  <c r="AJ347" i="2"/>
  <c r="AH347" i="2"/>
  <c r="AG347" i="2"/>
  <c r="AD347" i="2"/>
  <c r="AE351" i="2"/>
  <c r="AK351" i="2"/>
  <c r="AJ351" i="2"/>
  <c r="AH351" i="2"/>
  <c r="AG351" i="2"/>
  <c r="AD351" i="2"/>
  <c r="AE355" i="2"/>
  <c r="AK355" i="2"/>
  <c r="AJ355" i="2"/>
  <c r="AH355" i="2"/>
  <c r="AG355" i="2"/>
  <c r="AD355" i="2"/>
  <c r="AE359" i="2"/>
  <c r="AK359" i="2"/>
  <c r="AJ359" i="2"/>
  <c r="AH359" i="2"/>
  <c r="AG359" i="2"/>
  <c r="AD359" i="2"/>
  <c r="AK363" i="2"/>
  <c r="AE363" i="2"/>
  <c r="AJ363" i="2"/>
  <c r="AH363" i="2"/>
  <c r="AG363" i="2"/>
  <c r="AD363" i="2"/>
  <c r="AE367" i="2"/>
  <c r="AK367" i="2"/>
  <c r="AJ367" i="2"/>
  <c r="AH367" i="2"/>
  <c r="AG367" i="2"/>
  <c r="AD367" i="2"/>
  <c r="AE371" i="2"/>
  <c r="AK371" i="2"/>
  <c r="AJ371" i="2"/>
  <c r="AH371" i="2"/>
  <c r="AG371" i="2"/>
  <c r="AD371" i="2"/>
  <c r="AE375" i="2"/>
  <c r="AK375" i="2"/>
  <c r="AJ375" i="2"/>
  <c r="AH375" i="2"/>
  <c r="AG375" i="2"/>
  <c r="AD375" i="2"/>
  <c r="AE379" i="2"/>
  <c r="AK379" i="2"/>
  <c r="AJ379" i="2"/>
  <c r="AH379" i="2"/>
  <c r="AG379" i="2"/>
  <c r="AD379" i="2"/>
  <c r="AE383" i="2"/>
  <c r="AK383" i="2"/>
  <c r="AJ383" i="2"/>
  <c r="AH383" i="2"/>
  <c r="AG383" i="2"/>
  <c r="AD383" i="2"/>
  <c r="AE387" i="2"/>
  <c r="AK387" i="2"/>
  <c r="AJ387" i="2"/>
  <c r="AH387" i="2"/>
  <c r="AG387" i="2"/>
  <c r="AD387" i="2"/>
  <c r="AE391" i="2"/>
  <c r="AK391" i="2"/>
  <c r="AJ391" i="2"/>
  <c r="AH391" i="2"/>
  <c r="AG391" i="2"/>
  <c r="AD391" i="2"/>
  <c r="AK395" i="2"/>
  <c r="AE395" i="2"/>
  <c r="AJ395" i="2"/>
  <c r="AH395" i="2"/>
  <c r="AG395" i="2"/>
  <c r="AD395" i="2"/>
  <c r="AE399" i="2"/>
  <c r="AK399" i="2"/>
  <c r="AJ399" i="2"/>
  <c r="AH399" i="2"/>
  <c r="AG399" i="2"/>
  <c r="AD399" i="2"/>
  <c r="AE403" i="2"/>
  <c r="AK403" i="2"/>
  <c r="AJ403" i="2"/>
  <c r="AH403" i="2"/>
  <c r="AG403" i="2"/>
  <c r="AD403" i="2"/>
  <c r="AE407" i="2"/>
  <c r="AK407" i="2"/>
  <c r="AJ407" i="2"/>
  <c r="AH407" i="2"/>
  <c r="AG407" i="2"/>
  <c r="AD407" i="2"/>
  <c r="AE411" i="2"/>
  <c r="AK411" i="2"/>
  <c r="AJ411" i="2"/>
  <c r="AH411" i="2"/>
  <c r="AG411" i="2"/>
  <c r="AD411" i="2"/>
  <c r="AE415" i="2"/>
  <c r="AK415" i="2"/>
  <c r="AJ415" i="2"/>
  <c r="AH415" i="2"/>
  <c r="AG415" i="2"/>
  <c r="AD415" i="2"/>
  <c r="AE419" i="2"/>
  <c r="AK419" i="2"/>
  <c r="AJ419" i="2"/>
  <c r="AH419" i="2"/>
  <c r="AG419" i="2"/>
  <c r="AD419" i="2"/>
  <c r="AE423" i="2"/>
  <c r="AK423" i="2"/>
  <c r="AJ423" i="2"/>
  <c r="AH423" i="2"/>
  <c r="AG423" i="2"/>
  <c r="AD423" i="2"/>
  <c r="AE427" i="2"/>
  <c r="AK427" i="2"/>
  <c r="AJ427" i="2"/>
  <c r="AH427" i="2"/>
  <c r="AG427" i="2"/>
  <c r="AD427" i="2"/>
  <c r="AE431" i="2"/>
  <c r="AK431" i="2"/>
  <c r="AJ431" i="2"/>
  <c r="AH431" i="2"/>
  <c r="AG431" i="2"/>
  <c r="AD431" i="2"/>
  <c r="AE435" i="2"/>
  <c r="AK435" i="2"/>
  <c r="AJ435" i="2"/>
  <c r="AH435" i="2"/>
  <c r="AG435" i="2"/>
  <c r="AD435" i="2"/>
  <c r="AE439" i="2"/>
  <c r="AK439" i="2"/>
  <c r="AJ439" i="2"/>
  <c r="AH439" i="2"/>
  <c r="AG439" i="2"/>
  <c r="AD439" i="2"/>
  <c r="AE443" i="2"/>
  <c r="AK443" i="2"/>
  <c r="AJ443" i="2"/>
  <c r="AH443" i="2"/>
  <c r="AG443" i="2"/>
  <c r="AD443" i="2"/>
  <c r="AE447" i="2"/>
  <c r="AK447" i="2"/>
  <c r="AJ447" i="2"/>
  <c r="AH447" i="2"/>
  <c r="AG447" i="2"/>
  <c r="AD447" i="2"/>
  <c r="AE451" i="2"/>
  <c r="AK451" i="2"/>
  <c r="AJ451" i="2"/>
  <c r="AH451" i="2"/>
  <c r="AG451" i="2"/>
  <c r="AD451" i="2"/>
  <c r="AE455" i="2"/>
  <c r="AK455" i="2"/>
  <c r="AJ455" i="2"/>
  <c r="AH455" i="2"/>
  <c r="AG455" i="2"/>
  <c r="AD455" i="2"/>
  <c r="AE459" i="2"/>
  <c r="AK459" i="2"/>
  <c r="AJ459" i="2"/>
  <c r="AH459" i="2"/>
  <c r="AG459" i="2"/>
  <c r="AD459" i="2"/>
  <c r="AE463" i="2"/>
  <c r="AK463" i="2"/>
  <c r="AJ463" i="2"/>
  <c r="AH463" i="2"/>
  <c r="AG463" i="2"/>
  <c r="AD463" i="2"/>
  <c r="AE467" i="2"/>
  <c r="AK467" i="2"/>
  <c r="AJ467" i="2"/>
  <c r="AH467" i="2"/>
  <c r="AG467" i="2"/>
  <c r="AD467" i="2"/>
  <c r="AE471" i="2"/>
  <c r="AK471" i="2"/>
  <c r="AJ471" i="2"/>
  <c r="AH471" i="2"/>
  <c r="AG471" i="2"/>
  <c r="AD471" i="2"/>
  <c r="AE475" i="2"/>
  <c r="AK475" i="2"/>
  <c r="AJ475" i="2"/>
  <c r="AH475" i="2"/>
  <c r="AG475" i="2"/>
  <c r="AD475" i="2"/>
  <c r="AE479" i="2"/>
  <c r="AK479" i="2"/>
  <c r="AJ479" i="2"/>
  <c r="AH479" i="2"/>
  <c r="AG479" i="2"/>
  <c r="AD479" i="2"/>
  <c r="AE483" i="2"/>
  <c r="AK483" i="2"/>
  <c r="AJ483" i="2"/>
  <c r="AH483" i="2"/>
  <c r="AG483" i="2"/>
  <c r="AD483" i="2"/>
  <c r="AE487" i="2"/>
  <c r="AK487" i="2"/>
  <c r="AJ487" i="2"/>
  <c r="AH487" i="2"/>
  <c r="AG487" i="2"/>
  <c r="AD487" i="2"/>
  <c r="AE491" i="2"/>
  <c r="AK491" i="2"/>
  <c r="AJ491" i="2"/>
  <c r="AH491" i="2"/>
  <c r="AG491" i="2"/>
  <c r="AD491" i="2"/>
  <c r="AE495" i="2"/>
  <c r="AK495" i="2"/>
  <c r="AJ495" i="2"/>
  <c r="AH495" i="2"/>
  <c r="AG495" i="2"/>
  <c r="AD495" i="2"/>
  <c r="AE499" i="2"/>
  <c r="AK499" i="2"/>
  <c r="AJ499" i="2"/>
  <c r="AH499" i="2"/>
  <c r="AG499" i="2"/>
  <c r="AD499" i="2"/>
  <c r="AE503" i="2"/>
  <c r="AK503" i="2"/>
  <c r="AJ503" i="2"/>
  <c r="AH503" i="2"/>
  <c r="AG503" i="2"/>
  <c r="AD503" i="2"/>
  <c r="AE507" i="2"/>
  <c r="AK507" i="2"/>
  <c r="AJ507" i="2"/>
  <c r="AH507" i="2"/>
  <c r="AG507" i="2"/>
  <c r="AD507" i="2"/>
  <c r="AK511" i="2"/>
  <c r="AE511" i="2"/>
  <c r="AJ511" i="2"/>
  <c r="AH511" i="2"/>
  <c r="AG511" i="2"/>
  <c r="AD511" i="2"/>
  <c r="AE515" i="2"/>
  <c r="AK515" i="2"/>
  <c r="AJ515" i="2"/>
  <c r="AH515" i="2"/>
  <c r="AG515" i="2"/>
  <c r="AD515" i="2"/>
  <c r="AE519" i="2"/>
  <c r="AK519" i="2"/>
  <c r="AJ519" i="2"/>
  <c r="AH519" i="2"/>
  <c r="AG519" i="2"/>
  <c r="AD519" i="2"/>
  <c r="AE523" i="2"/>
  <c r="AK523" i="2"/>
  <c r="AJ523" i="2"/>
  <c r="AH523" i="2"/>
  <c r="AG523" i="2"/>
  <c r="AD523" i="2"/>
  <c r="AE527" i="2"/>
  <c r="AK527" i="2"/>
  <c r="AJ527" i="2"/>
  <c r="AH527" i="2"/>
  <c r="AG527" i="2"/>
  <c r="AD527" i="2"/>
  <c r="AE531" i="2"/>
  <c r="AK531" i="2"/>
  <c r="AJ531" i="2"/>
  <c r="AH531" i="2"/>
  <c r="AG531" i="2"/>
  <c r="AD531" i="2"/>
  <c r="AE535" i="2"/>
  <c r="AK535" i="2"/>
  <c r="AJ535" i="2"/>
  <c r="AH535" i="2"/>
  <c r="AG535" i="2"/>
  <c r="AD535" i="2"/>
  <c r="AE539" i="2"/>
  <c r="AK539" i="2"/>
  <c r="AJ539" i="2"/>
  <c r="AH539" i="2"/>
  <c r="AG539" i="2"/>
  <c r="AD539" i="2"/>
  <c r="AE543" i="2"/>
  <c r="AK543" i="2"/>
  <c r="AJ543" i="2"/>
  <c r="AH543" i="2"/>
  <c r="AG543" i="2"/>
  <c r="AD543" i="2"/>
  <c r="AE547" i="2"/>
  <c r="AK547" i="2"/>
  <c r="AJ547" i="2"/>
  <c r="AH547" i="2"/>
  <c r="AG547" i="2"/>
  <c r="AD547" i="2"/>
  <c r="AE551" i="2"/>
  <c r="AK551" i="2"/>
  <c r="AJ551" i="2"/>
  <c r="AH551" i="2"/>
  <c r="AG551" i="2"/>
  <c r="AD551" i="2"/>
  <c r="AE555" i="2"/>
  <c r="AK555" i="2"/>
  <c r="AJ555" i="2"/>
  <c r="AH555" i="2"/>
  <c r="AG555" i="2"/>
  <c r="AD555" i="2"/>
  <c r="AE559" i="2"/>
  <c r="AK559" i="2"/>
  <c r="AJ559" i="2"/>
  <c r="AH559" i="2"/>
  <c r="AG559" i="2"/>
  <c r="AD559" i="2"/>
  <c r="AE563" i="2"/>
  <c r="AK563" i="2"/>
  <c r="AJ563" i="2"/>
  <c r="AH563" i="2"/>
  <c r="AG563" i="2"/>
  <c r="AD563" i="2"/>
  <c r="AE567" i="2"/>
  <c r="AK567" i="2"/>
  <c r="AJ567" i="2"/>
  <c r="AH567" i="2"/>
  <c r="AG567" i="2"/>
  <c r="AD567" i="2"/>
  <c r="AE571" i="2"/>
  <c r="AK571" i="2"/>
  <c r="AJ571" i="2"/>
  <c r="AH571" i="2"/>
  <c r="AG571" i="2"/>
  <c r="AD571" i="2"/>
  <c r="AK575" i="2"/>
  <c r="AE575" i="2"/>
  <c r="AJ575" i="2"/>
  <c r="AH575" i="2"/>
  <c r="AG575" i="2"/>
  <c r="AD575" i="2"/>
  <c r="AE579" i="2"/>
  <c r="AK579" i="2"/>
  <c r="AJ579" i="2"/>
  <c r="AH579" i="2"/>
  <c r="AG579" i="2"/>
  <c r="AD579" i="2"/>
  <c r="AE583" i="2"/>
  <c r="AK583" i="2"/>
  <c r="AJ583" i="2"/>
  <c r="AH583" i="2"/>
  <c r="AG583" i="2"/>
  <c r="AD583" i="2"/>
  <c r="AE587" i="2"/>
  <c r="AK587" i="2"/>
  <c r="AJ587" i="2"/>
  <c r="AH587" i="2"/>
  <c r="AG587" i="2"/>
  <c r="AD587" i="2"/>
  <c r="AE591" i="2"/>
  <c r="AK591" i="2"/>
  <c r="AJ591" i="2"/>
  <c r="AH591" i="2"/>
  <c r="AG591" i="2"/>
  <c r="AD591" i="2"/>
  <c r="AE595" i="2"/>
  <c r="AK595" i="2"/>
  <c r="AJ595" i="2"/>
  <c r="AH595" i="2"/>
  <c r="AG595" i="2"/>
  <c r="AD595" i="2"/>
  <c r="AE599" i="2"/>
  <c r="AK599" i="2"/>
  <c r="AJ599" i="2"/>
  <c r="AH599" i="2"/>
  <c r="AG599" i="2"/>
  <c r="AD599" i="2"/>
  <c r="AE603" i="2"/>
  <c r="AK603" i="2"/>
  <c r="AJ603" i="2"/>
  <c r="AH603" i="2"/>
  <c r="AG603" i="2"/>
  <c r="AD603" i="2"/>
  <c r="AE607" i="2"/>
  <c r="AK607" i="2"/>
  <c r="AJ607" i="2"/>
  <c r="AH607" i="2"/>
  <c r="AG607" i="2"/>
  <c r="AD607" i="2"/>
  <c r="AE611" i="2"/>
  <c r="AK611" i="2"/>
  <c r="AJ611" i="2"/>
  <c r="AH611" i="2"/>
  <c r="AG611" i="2"/>
  <c r="AD611" i="2"/>
  <c r="AE615" i="2"/>
  <c r="AK615" i="2"/>
  <c r="AJ615" i="2"/>
  <c r="AH615" i="2"/>
  <c r="AG615" i="2"/>
  <c r="AD615" i="2"/>
  <c r="AE619" i="2"/>
  <c r="AK619" i="2"/>
  <c r="AJ619" i="2"/>
  <c r="AH619" i="2"/>
  <c r="AG619" i="2"/>
  <c r="AD619" i="2"/>
  <c r="AE623" i="2"/>
  <c r="AK623" i="2"/>
  <c r="AJ623" i="2"/>
  <c r="AH623" i="2"/>
  <c r="AG623" i="2"/>
  <c r="AE627" i="2"/>
  <c r="AK627" i="2"/>
  <c r="AJ627" i="2"/>
  <c r="AH627" i="2"/>
  <c r="AG627" i="2"/>
  <c r="AE631" i="2"/>
  <c r="AK631" i="2"/>
  <c r="AJ631" i="2"/>
  <c r="AH631" i="2"/>
  <c r="AG631" i="2"/>
  <c r="AE635" i="2"/>
  <c r="AK635" i="2"/>
  <c r="AJ635" i="2"/>
  <c r="AH635" i="2"/>
  <c r="AG635" i="2"/>
  <c r="AK639" i="2"/>
  <c r="AE639" i="2"/>
  <c r="AJ639" i="2"/>
  <c r="AH639" i="2"/>
  <c r="AG639" i="2"/>
  <c r="AE643" i="2"/>
  <c r="AK643" i="2"/>
  <c r="AJ643" i="2"/>
  <c r="AH643" i="2"/>
  <c r="AG643" i="2"/>
  <c r="AE647" i="2"/>
  <c r="AK647" i="2"/>
  <c r="AJ647" i="2"/>
  <c r="AH647" i="2"/>
  <c r="AG647" i="2"/>
  <c r="AE651" i="2"/>
  <c r="AK651" i="2"/>
  <c r="AJ651" i="2"/>
  <c r="AH651" i="2"/>
  <c r="AG651" i="2"/>
  <c r="AE655" i="2"/>
  <c r="AK655" i="2"/>
  <c r="AJ655" i="2"/>
  <c r="AH655" i="2"/>
  <c r="AG655" i="2"/>
  <c r="AE659" i="2"/>
  <c r="AK659" i="2"/>
  <c r="AJ659" i="2"/>
  <c r="AH659" i="2"/>
  <c r="AG659" i="2"/>
  <c r="AE663" i="2"/>
  <c r="AK663" i="2"/>
  <c r="AJ663" i="2"/>
  <c r="AH663" i="2"/>
  <c r="AG663" i="2"/>
  <c r="AE667" i="2"/>
  <c r="AK667" i="2"/>
  <c r="AJ667" i="2"/>
  <c r="AH667" i="2"/>
  <c r="AG667" i="2"/>
  <c r="AE671" i="2"/>
  <c r="AK671" i="2"/>
  <c r="AJ671" i="2"/>
  <c r="AH671" i="2"/>
  <c r="AG671" i="2"/>
  <c r="AE675" i="2"/>
  <c r="AK675" i="2"/>
  <c r="AJ675" i="2"/>
  <c r="AH675" i="2"/>
  <c r="AG675" i="2"/>
  <c r="AE679" i="2"/>
  <c r="AK679" i="2"/>
  <c r="AJ679" i="2"/>
  <c r="AH679" i="2"/>
  <c r="AG679" i="2"/>
  <c r="AE683" i="2"/>
  <c r="AK683" i="2"/>
  <c r="AJ683" i="2"/>
  <c r="AH683" i="2"/>
  <c r="AG683" i="2"/>
  <c r="AE687" i="2"/>
  <c r="AK687" i="2"/>
  <c r="AJ687" i="2"/>
  <c r="AH687" i="2"/>
  <c r="AG687" i="2"/>
  <c r="AE691" i="2"/>
  <c r="AK691" i="2"/>
  <c r="AJ691" i="2"/>
  <c r="AH691" i="2"/>
  <c r="AG691" i="2"/>
  <c r="AE695" i="2"/>
  <c r="AK695" i="2"/>
  <c r="AJ695" i="2"/>
  <c r="AH695" i="2"/>
  <c r="AG695" i="2"/>
  <c r="AE699" i="2"/>
  <c r="AK699" i="2"/>
  <c r="AJ699" i="2"/>
  <c r="AH699" i="2"/>
  <c r="AG699" i="2"/>
  <c r="AE703" i="2"/>
  <c r="AK703" i="2"/>
  <c r="AJ703" i="2"/>
  <c r="AH703" i="2"/>
  <c r="AG703" i="2"/>
  <c r="AE707" i="2"/>
  <c r="AK707" i="2"/>
  <c r="AJ707" i="2"/>
  <c r="AH707" i="2"/>
  <c r="AG707" i="2"/>
  <c r="AE711" i="2"/>
  <c r="AK711" i="2"/>
  <c r="AJ711" i="2"/>
  <c r="AH711" i="2"/>
  <c r="AG711" i="2"/>
  <c r="AE715" i="2"/>
  <c r="AK715" i="2"/>
  <c r="AJ715" i="2"/>
  <c r="AH715" i="2"/>
  <c r="AG715" i="2"/>
  <c r="AE719" i="2"/>
  <c r="AK719" i="2"/>
  <c r="AJ719" i="2"/>
  <c r="AH719" i="2"/>
  <c r="AG719" i="2"/>
  <c r="AE723" i="2"/>
  <c r="AK723" i="2"/>
  <c r="AJ723" i="2"/>
  <c r="AH723" i="2"/>
  <c r="AG723" i="2"/>
  <c r="AE727" i="2"/>
  <c r="AK727" i="2"/>
  <c r="AJ727" i="2"/>
  <c r="AH727" i="2"/>
  <c r="AG727" i="2"/>
  <c r="AE731" i="2"/>
  <c r="AK731" i="2"/>
  <c r="AJ731" i="2"/>
  <c r="AH731" i="2"/>
  <c r="AG731" i="2"/>
  <c r="AE735" i="2"/>
  <c r="AK735" i="2"/>
  <c r="AJ735" i="2"/>
  <c r="AH735" i="2"/>
  <c r="AG735" i="2"/>
  <c r="AE739" i="2"/>
  <c r="AK739" i="2"/>
  <c r="AJ739" i="2"/>
  <c r="AH739" i="2"/>
  <c r="AG739" i="2"/>
  <c r="AE743" i="2"/>
  <c r="AK743" i="2"/>
  <c r="AJ743" i="2"/>
  <c r="AH743" i="2"/>
  <c r="AG743" i="2"/>
  <c r="AE747" i="2"/>
  <c r="AK747" i="2"/>
  <c r="AJ747" i="2"/>
  <c r="AH747" i="2"/>
  <c r="AG747" i="2"/>
  <c r="AE751" i="2"/>
  <c r="AK751" i="2"/>
  <c r="AJ751" i="2"/>
  <c r="AH751" i="2"/>
  <c r="AG751" i="2"/>
  <c r="AE755" i="2"/>
  <c r="AK755" i="2"/>
  <c r="AJ755" i="2"/>
  <c r="AH755" i="2"/>
  <c r="AG755" i="2"/>
  <c r="AE759" i="2"/>
  <c r="AK759" i="2"/>
  <c r="AJ759" i="2"/>
  <c r="AH759" i="2"/>
  <c r="AG759" i="2"/>
  <c r="AE763" i="2"/>
  <c r="AK763" i="2"/>
  <c r="AJ763" i="2"/>
  <c r="AH763" i="2"/>
  <c r="AG763" i="2"/>
  <c r="AK767" i="2"/>
  <c r="AE767" i="2"/>
  <c r="AJ767" i="2"/>
  <c r="AH767" i="2"/>
  <c r="AG767" i="2"/>
  <c r="AE771" i="2"/>
  <c r="AK771" i="2"/>
  <c r="AJ771" i="2"/>
  <c r="AH771" i="2"/>
  <c r="AG771" i="2"/>
  <c r="AE775" i="2"/>
  <c r="AK775" i="2"/>
  <c r="AJ775" i="2"/>
  <c r="AH775" i="2"/>
  <c r="AG775" i="2"/>
  <c r="AE779" i="2"/>
  <c r="AK779" i="2"/>
  <c r="AJ779" i="2"/>
  <c r="AH779" i="2"/>
  <c r="AG779" i="2"/>
  <c r="AE783" i="2"/>
  <c r="AK783" i="2"/>
  <c r="AJ783" i="2"/>
  <c r="AH783" i="2"/>
  <c r="AG783" i="2"/>
  <c r="AE787" i="2"/>
  <c r="AK787" i="2"/>
  <c r="AJ787" i="2"/>
  <c r="AH787" i="2"/>
  <c r="AG787" i="2"/>
  <c r="AE791" i="2"/>
  <c r="AK791" i="2"/>
  <c r="AJ791" i="2"/>
  <c r="AH791" i="2"/>
  <c r="AG791" i="2"/>
  <c r="AE795" i="2"/>
  <c r="AK795" i="2"/>
  <c r="AJ795" i="2"/>
  <c r="AH795" i="2"/>
  <c r="AG795" i="2"/>
  <c r="AE799" i="2"/>
  <c r="AK799" i="2"/>
  <c r="AJ799" i="2"/>
  <c r="AH799" i="2"/>
  <c r="AG799" i="2"/>
  <c r="AE803" i="2"/>
  <c r="AK803" i="2"/>
  <c r="AJ803" i="2"/>
  <c r="AH803" i="2"/>
  <c r="AG803" i="2"/>
  <c r="AE807" i="2"/>
  <c r="AK807" i="2"/>
  <c r="AJ807" i="2"/>
  <c r="AH807" i="2"/>
  <c r="AG807" i="2"/>
  <c r="AE811" i="2"/>
  <c r="AK811" i="2"/>
  <c r="AJ811" i="2"/>
  <c r="AH811" i="2"/>
  <c r="AG811" i="2"/>
  <c r="AE815" i="2"/>
  <c r="AK815" i="2"/>
  <c r="AJ815" i="2"/>
  <c r="AH815" i="2"/>
  <c r="AG815" i="2"/>
  <c r="AE819" i="2"/>
  <c r="AK819" i="2"/>
  <c r="AJ819" i="2"/>
  <c r="AH819" i="2"/>
  <c r="AG819" i="2"/>
  <c r="AE823" i="2"/>
  <c r="AK823" i="2"/>
  <c r="AJ823" i="2"/>
  <c r="AH823" i="2"/>
  <c r="AG823" i="2"/>
  <c r="AE827" i="2"/>
  <c r="AK827" i="2"/>
  <c r="AJ827" i="2"/>
  <c r="AH827" i="2"/>
  <c r="AG827" i="2"/>
  <c r="AK831" i="2"/>
  <c r="AE831" i="2"/>
  <c r="AJ831" i="2"/>
  <c r="AH831" i="2"/>
  <c r="AG831" i="2"/>
  <c r="AE835" i="2"/>
  <c r="AK835" i="2"/>
  <c r="AJ835" i="2"/>
  <c r="AH835" i="2"/>
  <c r="AG835" i="2"/>
  <c r="AE839" i="2"/>
  <c r="AK839" i="2"/>
  <c r="AJ839" i="2"/>
  <c r="AH839" i="2"/>
  <c r="AG839" i="2"/>
  <c r="AE843" i="2"/>
  <c r="AK843" i="2"/>
  <c r="AJ843" i="2"/>
  <c r="AH843" i="2"/>
  <c r="AG843" i="2"/>
  <c r="AE847" i="2"/>
  <c r="AK847" i="2"/>
  <c r="AJ847" i="2"/>
  <c r="AH847" i="2"/>
  <c r="AG847" i="2"/>
  <c r="AE851" i="2"/>
  <c r="AK851" i="2"/>
  <c r="AJ851" i="2"/>
  <c r="AH851" i="2"/>
  <c r="AG851" i="2"/>
  <c r="AE855" i="2"/>
  <c r="AK855" i="2"/>
  <c r="AJ855" i="2"/>
  <c r="AH855" i="2"/>
  <c r="AG855" i="2"/>
  <c r="AE859" i="2"/>
  <c r="AK859" i="2"/>
  <c r="AJ859" i="2"/>
  <c r="AH859" i="2"/>
  <c r="AG859" i="2"/>
  <c r="AE863" i="2"/>
  <c r="AK863" i="2"/>
  <c r="AJ863" i="2"/>
  <c r="AH863" i="2"/>
  <c r="AG863" i="2"/>
  <c r="AE867" i="2"/>
  <c r="AK867" i="2"/>
  <c r="AJ867" i="2"/>
  <c r="AH867" i="2"/>
  <c r="AG867" i="2"/>
  <c r="AE871" i="2"/>
  <c r="AK871" i="2"/>
  <c r="AJ871" i="2"/>
  <c r="AH871" i="2"/>
  <c r="AG871" i="2"/>
  <c r="AE875" i="2"/>
  <c r="AK875" i="2"/>
  <c r="AJ875" i="2"/>
  <c r="AH875" i="2"/>
  <c r="AG875" i="2"/>
  <c r="AE879" i="2"/>
  <c r="AK879" i="2"/>
  <c r="AJ879" i="2"/>
  <c r="AH879" i="2"/>
  <c r="AG879" i="2"/>
  <c r="AE883" i="2"/>
  <c r="AK883" i="2"/>
  <c r="AJ883" i="2"/>
  <c r="AH883" i="2"/>
  <c r="AG883" i="2"/>
  <c r="AE887" i="2"/>
  <c r="AK887" i="2"/>
  <c r="AJ887" i="2"/>
  <c r="AH887" i="2"/>
  <c r="AG887" i="2"/>
  <c r="AE891" i="2"/>
  <c r="AK891" i="2"/>
  <c r="AJ891" i="2"/>
  <c r="AH891" i="2"/>
  <c r="AG891" i="2"/>
  <c r="AE895" i="2"/>
  <c r="AK895" i="2"/>
  <c r="AJ895" i="2"/>
  <c r="AH895" i="2"/>
  <c r="AG895" i="2"/>
  <c r="AE899" i="2"/>
  <c r="AK899" i="2"/>
  <c r="AJ899" i="2"/>
  <c r="AH899" i="2"/>
  <c r="AG899" i="2"/>
  <c r="AE903" i="2"/>
  <c r="AK903" i="2"/>
  <c r="AJ903" i="2"/>
  <c r="AH903" i="2"/>
  <c r="AG903" i="2"/>
  <c r="AE907" i="2"/>
  <c r="AK907" i="2"/>
  <c r="AJ907" i="2"/>
  <c r="AH907" i="2"/>
  <c r="AG907" i="2"/>
  <c r="AE911" i="2"/>
  <c r="AK911" i="2"/>
  <c r="AJ911" i="2"/>
  <c r="AH911" i="2"/>
  <c r="AG911" i="2"/>
  <c r="AE915" i="2"/>
  <c r="AK915" i="2"/>
  <c r="AJ915" i="2"/>
  <c r="AH915" i="2"/>
  <c r="AG915" i="2"/>
  <c r="AE919" i="2"/>
  <c r="AK919" i="2"/>
  <c r="AJ919" i="2"/>
  <c r="AH919" i="2"/>
  <c r="AG919" i="2"/>
  <c r="AE923" i="2"/>
  <c r="AK923" i="2"/>
  <c r="AJ923" i="2"/>
  <c r="AH923" i="2"/>
  <c r="AG923" i="2"/>
  <c r="AE927" i="2"/>
  <c r="AK927" i="2"/>
  <c r="AJ927" i="2"/>
  <c r="AH927" i="2"/>
  <c r="AG927" i="2"/>
  <c r="AE931" i="2"/>
  <c r="AK931" i="2"/>
  <c r="AJ931" i="2"/>
  <c r="AH931" i="2"/>
  <c r="AG931" i="2"/>
  <c r="AK935" i="2"/>
  <c r="AE935" i="2"/>
  <c r="AJ935" i="2"/>
  <c r="AH935" i="2"/>
  <c r="AG935" i="2"/>
  <c r="AE939" i="2"/>
  <c r="AK939" i="2"/>
  <c r="AJ939" i="2"/>
  <c r="AH939" i="2"/>
  <c r="AG939" i="2"/>
  <c r="AE943" i="2"/>
  <c r="AK943" i="2"/>
  <c r="AJ943" i="2"/>
  <c r="AH943" i="2"/>
  <c r="AG943" i="2"/>
  <c r="AE947" i="2"/>
  <c r="AK947" i="2"/>
  <c r="AJ947" i="2"/>
  <c r="AH947" i="2"/>
  <c r="AG947" i="2"/>
  <c r="AE951" i="2"/>
  <c r="AK951" i="2"/>
  <c r="AJ951" i="2"/>
  <c r="AH951" i="2"/>
  <c r="AG951" i="2"/>
  <c r="AE955" i="2"/>
  <c r="AK955" i="2"/>
  <c r="AJ955" i="2"/>
  <c r="AH955" i="2"/>
  <c r="AG955" i="2"/>
  <c r="AE959" i="2"/>
  <c r="AK959" i="2"/>
  <c r="AJ959" i="2"/>
  <c r="AH959" i="2"/>
  <c r="AG959" i="2"/>
  <c r="AE963" i="2"/>
  <c r="AK963" i="2"/>
  <c r="AJ963" i="2"/>
  <c r="AH963" i="2"/>
  <c r="AG963" i="2"/>
  <c r="AE967" i="2"/>
  <c r="AK967" i="2"/>
  <c r="AJ967" i="2"/>
  <c r="AH967" i="2"/>
  <c r="AG967" i="2"/>
  <c r="AE971" i="2"/>
  <c r="AK971" i="2"/>
  <c r="AJ971" i="2"/>
  <c r="AH971" i="2"/>
  <c r="AG971" i="2"/>
  <c r="AE975" i="2"/>
  <c r="AK975" i="2"/>
  <c r="AJ975" i="2"/>
  <c r="AH975" i="2"/>
  <c r="AG975" i="2"/>
  <c r="AE979" i="2"/>
  <c r="AK979" i="2"/>
  <c r="AJ979" i="2"/>
  <c r="AH979" i="2"/>
  <c r="AG979" i="2"/>
  <c r="AE983" i="2"/>
  <c r="AK983" i="2"/>
  <c r="AJ983" i="2"/>
  <c r="AH983" i="2"/>
  <c r="AG983" i="2"/>
  <c r="AE987" i="2"/>
  <c r="AK987" i="2"/>
  <c r="AJ987" i="2"/>
  <c r="AH987" i="2"/>
  <c r="AG987" i="2"/>
  <c r="AE991" i="2"/>
  <c r="AK991" i="2"/>
  <c r="AJ991" i="2"/>
  <c r="AH991" i="2"/>
  <c r="AG991" i="2"/>
  <c r="AE995" i="2"/>
  <c r="AK995" i="2"/>
  <c r="AJ995" i="2"/>
  <c r="AH995" i="2"/>
  <c r="AG995" i="2"/>
  <c r="AE999" i="2"/>
  <c r="AK999" i="2"/>
  <c r="AJ999" i="2"/>
  <c r="AH999" i="2"/>
  <c r="AG999" i="2"/>
  <c r="AE1003" i="2"/>
  <c r="AK1003" i="2"/>
  <c r="AJ1003" i="2"/>
  <c r="AH1003" i="2"/>
  <c r="AG1003" i="2"/>
  <c r="AE1007" i="2"/>
  <c r="AK1007" i="2"/>
  <c r="AJ1007" i="2"/>
  <c r="AH1007" i="2"/>
  <c r="AG1007" i="2"/>
  <c r="AE1011" i="2"/>
  <c r="AK1011" i="2"/>
  <c r="AJ1011" i="2"/>
  <c r="AH1011" i="2"/>
  <c r="AG1011" i="2"/>
  <c r="AE1015" i="2"/>
  <c r="AK1015" i="2"/>
  <c r="AJ1015" i="2"/>
  <c r="AH1015" i="2"/>
  <c r="AG1015" i="2"/>
  <c r="AE1019" i="2"/>
  <c r="AK1019" i="2"/>
  <c r="AJ1019" i="2"/>
  <c r="AH1019" i="2"/>
  <c r="AG1019" i="2"/>
  <c r="AE1023" i="2"/>
  <c r="AK1023" i="2"/>
  <c r="AJ1023" i="2"/>
  <c r="AH1023" i="2"/>
  <c r="AG1023" i="2"/>
  <c r="AE1027" i="2"/>
  <c r="AK1027" i="2"/>
  <c r="AJ1027" i="2"/>
  <c r="AH1027" i="2"/>
  <c r="AG1027" i="2"/>
  <c r="AE1031" i="2"/>
  <c r="AK1031" i="2"/>
  <c r="AJ1031" i="2"/>
  <c r="AH1031" i="2"/>
  <c r="AG1031" i="2"/>
  <c r="AE1035" i="2"/>
  <c r="AK1035" i="2"/>
  <c r="AJ1035" i="2"/>
  <c r="AH1035" i="2"/>
  <c r="AG1035" i="2"/>
  <c r="AE1039" i="2"/>
  <c r="AK1039" i="2"/>
  <c r="AJ1039" i="2"/>
  <c r="AH1039" i="2"/>
  <c r="AG1039" i="2"/>
  <c r="AE1043" i="2"/>
  <c r="AK1043" i="2"/>
  <c r="AJ1043" i="2"/>
  <c r="AH1043" i="2"/>
  <c r="AG1043" i="2"/>
  <c r="AE1047" i="2"/>
  <c r="AK1047" i="2"/>
  <c r="AJ1047" i="2"/>
  <c r="AH1047" i="2"/>
  <c r="AG1047" i="2"/>
  <c r="AE1051" i="2"/>
  <c r="AK1051" i="2"/>
  <c r="AJ1051" i="2"/>
  <c r="AH1051" i="2"/>
  <c r="AG1051" i="2"/>
  <c r="AE1055" i="2"/>
  <c r="AK1055" i="2"/>
  <c r="AJ1055" i="2"/>
  <c r="AH1055" i="2"/>
  <c r="AG1055" i="2"/>
  <c r="AE1059" i="2"/>
  <c r="AK1059" i="2"/>
  <c r="AJ1059" i="2"/>
  <c r="AH1059" i="2"/>
  <c r="AG1059" i="2"/>
  <c r="AE1063" i="2"/>
  <c r="AK1063" i="2"/>
  <c r="AJ1063" i="2"/>
  <c r="AH1063" i="2"/>
  <c r="AG1063" i="2"/>
  <c r="AE1067" i="2"/>
  <c r="AK1067" i="2"/>
  <c r="AJ1067" i="2"/>
  <c r="AH1067" i="2"/>
  <c r="AG1067" i="2"/>
  <c r="AE1071" i="2"/>
  <c r="AK1071" i="2"/>
  <c r="AJ1071" i="2"/>
  <c r="AH1071" i="2"/>
  <c r="AG1071" i="2"/>
  <c r="AE1075" i="2"/>
  <c r="AK1075" i="2"/>
  <c r="AJ1075" i="2"/>
  <c r="AH1075" i="2"/>
  <c r="AG1075" i="2"/>
  <c r="AE1079" i="2"/>
  <c r="AK1079" i="2"/>
  <c r="AJ1079" i="2"/>
  <c r="AH1079" i="2"/>
  <c r="AG1079" i="2"/>
  <c r="AE1083" i="2"/>
  <c r="AK1083" i="2"/>
  <c r="AJ1083" i="2"/>
  <c r="AH1083" i="2"/>
  <c r="AG1083" i="2"/>
  <c r="AE1087" i="2"/>
  <c r="AK1087" i="2"/>
  <c r="AJ1087" i="2"/>
  <c r="AH1087" i="2"/>
  <c r="AG1087" i="2"/>
  <c r="AE1091" i="2"/>
  <c r="AK1091" i="2"/>
  <c r="AJ1091" i="2"/>
  <c r="AH1091" i="2"/>
  <c r="AG1091" i="2"/>
  <c r="AE1095" i="2"/>
  <c r="AK1095" i="2"/>
  <c r="AJ1095" i="2"/>
  <c r="AH1095" i="2"/>
  <c r="AG1095" i="2"/>
  <c r="AE1099" i="2"/>
  <c r="AK1099" i="2"/>
  <c r="AJ1099" i="2"/>
  <c r="AH1099" i="2"/>
  <c r="AG1099" i="2"/>
  <c r="AE1103" i="2"/>
  <c r="AK1103" i="2"/>
  <c r="AJ1103" i="2"/>
  <c r="AH1103" i="2"/>
  <c r="AG1103" i="2"/>
  <c r="AE1107" i="2"/>
  <c r="AK1107" i="2"/>
  <c r="AJ1107" i="2"/>
  <c r="AH1107" i="2"/>
  <c r="AG1107" i="2"/>
  <c r="AE1111" i="2"/>
  <c r="AK1111" i="2"/>
  <c r="AJ1111" i="2"/>
  <c r="AH1111" i="2"/>
  <c r="AG1111" i="2"/>
  <c r="AE1115" i="2"/>
  <c r="AK1115" i="2"/>
  <c r="AJ1115" i="2"/>
  <c r="AH1115" i="2"/>
  <c r="AG1115" i="2"/>
  <c r="AE1119" i="2"/>
  <c r="AK1119" i="2"/>
  <c r="AJ1119" i="2"/>
  <c r="AH1119" i="2"/>
  <c r="AG1119" i="2"/>
  <c r="AE1123" i="2"/>
  <c r="AK1123" i="2"/>
  <c r="AJ1123" i="2"/>
  <c r="AH1123" i="2"/>
  <c r="AG1123" i="2"/>
  <c r="AE1127" i="2"/>
  <c r="AK1127" i="2"/>
  <c r="AJ1127" i="2"/>
  <c r="AH1127" i="2"/>
  <c r="AG1127" i="2"/>
  <c r="AE1131" i="2"/>
  <c r="AK1131" i="2"/>
  <c r="AJ1131" i="2"/>
  <c r="AH1131" i="2"/>
  <c r="AG1131" i="2"/>
  <c r="AE1135" i="2"/>
  <c r="AK1135" i="2"/>
  <c r="AJ1135" i="2"/>
  <c r="AH1135" i="2"/>
  <c r="AG1135" i="2"/>
  <c r="AE1139" i="2"/>
  <c r="AK1139" i="2"/>
  <c r="AJ1139" i="2"/>
  <c r="AH1139" i="2"/>
  <c r="AG1139" i="2"/>
  <c r="AE1143" i="2"/>
  <c r="AK1143" i="2"/>
  <c r="AJ1143" i="2"/>
  <c r="AH1143" i="2"/>
  <c r="AG1143" i="2"/>
  <c r="AE1147" i="2"/>
  <c r="AK1147" i="2"/>
  <c r="AJ1147" i="2"/>
  <c r="AH1147" i="2"/>
  <c r="AG1147" i="2"/>
  <c r="AE1151" i="2"/>
  <c r="AK1151" i="2"/>
  <c r="AJ1151" i="2"/>
  <c r="AH1151" i="2"/>
  <c r="AG1151" i="2"/>
  <c r="AE1155" i="2"/>
  <c r="AK1155" i="2"/>
  <c r="AJ1155" i="2"/>
  <c r="AH1155" i="2"/>
  <c r="AG1155" i="2"/>
  <c r="AE1159" i="2"/>
  <c r="AK1159" i="2"/>
  <c r="AJ1159" i="2"/>
  <c r="AH1159" i="2"/>
  <c r="AG1159" i="2"/>
  <c r="AE1163" i="2"/>
  <c r="AK1163" i="2"/>
  <c r="AJ1163" i="2"/>
  <c r="AH1163" i="2"/>
  <c r="AG1163" i="2"/>
  <c r="AE1167" i="2"/>
  <c r="AK1167" i="2"/>
  <c r="AJ1167" i="2"/>
  <c r="AH1167" i="2"/>
  <c r="AG1167" i="2"/>
  <c r="AE1171" i="2"/>
  <c r="AK1171" i="2"/>
  <c r="AJ1171" i="2"/>
  <c r="AH1171" i="2"/>
  <c r="AG1171" i="2"/>
  <c r="AE1175" i="2"/>
  <c r="AK1175" i="2"/>
  <c r="AJ1175" i="2"/>
  <c r="AH1175" i="2"/>
  <c r="AG1175" i="2"/>
  <c r="AE1179" i="2"/>
  <c r="AK1179" i="2"/>
  <c r="AJ1179" i="2"/>
  <c r="AH1179" i="2"/>
  <c r="AG1179" i="2"/>
  <c r="AE1183" i="2"/>
  <c r="AK1183" i="2"/>
  <c r="AJ1183" i="2"/>
  <c r="AH1183" i="2"/>
  <c r="AG1183" i="2"/>
  <c r="AE1187" i="2"/>
  <c r="AK1187" i="2"/>
  <c r="AJ1187" i="2"/>
  <c r="AH1187" i="2"/>
  <c r="AG1187" i="2"/>
  <c r="AK1191" i="2"/>
  <c r="AE1191" i="2"/>
  <c r="AJ1191" i="2"/>
  <c r="AH1191" i="2"/>
  <c r="AG1191" i="2"/>
  <c r="AE1195" i="2"/>
  <c r="AK1195" i="2"/>
  <c r="AJ1195" i="2"/>
  <c r="AH1195" i="2"/>
  <c r="AG1195" i="2"/>
  <c r="AE1199" i="2"/>
  <c r="AK1199" i="2"/>
  <c r="AJ1199" i="2"/>
  <c r="AH1199" i="2"/>
  <c r="AG1199" i="2"/>
  <c r="AE1203" i="2"/>
  <c r="AK1203" i="2"/>
  <c r="AJ1203" i="2"/>
  <c r="AH1203" i="2"/>
  <c r="AG1203" i="2"/>
  <c r="AE1207" i="2"/>
  <c r="AK1207" i="2"/>
  <c r="AJ1207" i="2"/>
  <c r="AH1207" i="2"/>
  <c r="AG1207" i="2"/>
  <c r="AE1211" i="2"/>
  <c r="AK1211" i="2"/>
  <c r="AJ1211" i="2"/>
  <c r="AH1211" i="2"/>
  <c r="AG1211" i="2"/>
  <c r="AE1215" i="2"/>
  <c r="AK1215" i="2"/>
  <c r="AJ1215" i="2"/>
  <c r="AH1215" i="2"/>
  <c r="AG1215" i="2"/>
  <c r="AE1219" i="2"/>
  <c r="AK1219" i="2"/>
  <c r="AJ1219" i="2"/>
  <c r="AH1219" i="2"/>
  <c r="AG1219" i="2"/>
  <c r="AE1223" i="2"/>
  <c r="AK1223" i="2"/>
  <c r="AJ1223" i="2"/>
  <c r="AH1223" i="2"/>
  <c r="AG1223" i="2"/>
  <c r="AE1227" i="2"/>
  <c r="AK1227" i="2"/>
  <c r="AJ1227" i="2"/>
  <c r="AH1227" i="2"/>
  <c r="AG1227" i="2"/>
  <c r="AE1231" i="2"/>
  <c r="AK1231" i="2"/>
  <c r="AJ1231" i="2"/>
  <c r="AH1231" i="2"/>
  <c r="AG1231" i="2"/>
  <c r="AE1235" i="2"/>
  <c r="AK1235" i="2"/>
  <c r="AJ1235" i="2"/>
  <c r="AH1235" i="2"/>
  <c r="AG1235" i="2"/>
  <c r="AE1239" i="2"/>
  <c r="AK1239" i="2"/>
  <c r="AJ1239" i="2"/>
  <c r="AH1239" i="2"/>
  <c r="AG1239" i="2"/>
  <c r="AE1243" i="2"/>
  <c r="AK1243" i="2"/>
  <c r="AJ1243" i="2"/>
  <c r="AH1243" i="2"/>
  <c r="AG1243" i="2"/>
  <c r="AE1247" i="2"/>
  <c r="AK1247" i="2"/>
  <c r="AJ1247" i="2"/>
  <c r="AH1247" i="2"/>
  <c r="AG1247" i="2"/>
  <c r="AE1251" i="2"/>
  <c r="AK1251" i="2"/>
  <c r="AJ1251" i="2"/>
  <c r="AH1251" i="2"/>
  <c r="AG1251" i="2"/>
  <c r="AE1255" i="2"/>
  <c r="AK1255" i="2"/>
  <c r="AJ1255" i="2"/>
  <c r="AH1255" i="2"/>
  <c r="AG1255" i="2"/>
  <c r="AE1259" i="2"/>
  <c r="AK1259" i="2"/>
  <c r="AJ1259" i="2"/>
  <c r="AH1259" i="2"/>
  <c r="AG1259" i="2"/>
  <c r="AE1263" i="2"/>
  <c r="AK1263" i="2"/>
  <c r="AJ1263" i="2"/>
  <c r="AH1263" i="2"/>
  <c r="AG1263" i="2"/>
  <c r="AE1267" i="2"/>
  <c r="AK1267" i="2"/>
  <c r="AJ1267" i="2"/>
  <c r="AH1267" i="2"/>
  <c r="AG1267" i="2"/>
  <c r="AE1271" i="2"/>
  <c r="AK1271" i="2"/>
  <c r="AJ1271" i="2"/>
  <c r="AH1271" i="2"/>
  <c r="AG1271" i="2"/>
  <c r="AE1275" i="2"/>
  <c r="AK1275" i="2"/>
  <c r="AJ1275" i="2"/>
  <c r="AH1275" i="2"/>
  <c r="AG1275" i="2"/>
  <c r="AE1279" i="2"/>
  <c r="AK1279" i="2"/>
  <c r="AJ1279" i="2"/>
  <c r="AH1279" i="2"/>
  <c r="AG1279" i="2"/>
  <c r="AE1283" i="2"/>
  <c r="AK1283" i="2"/>
  <c r="AJ1283" i="2"/>
  <c r="AH1283" i="2"/>
  <c r="AG1283" i="2"/>
  <c r="AE1287" i="2"/>
  <c r="AK1287" i="2"/>
  <c r="AJ1287" i="2"/>
  <c r="AH1287" i="2"/>
  <c r="AG1287" i="2"/>
  <c r="AE1291" i="2"/>
  <c r="AK1291" i="2"/>
  <c r="AJ1291" i="2"/>
  <c r="AH1291" i="2"/>
  <c r="AG1291" i="2"/>
  <c r="AE1295" i="2"/>
  <c r="AK1295" i="2"/>
  <c r="AJ1295" i="2"/>
  <c r="AH1295" i="2"/>
  <c r="AG1295" i="2"/>
  <c r="AE1299" i="2"/>
  <c r="AK1299" i="2"/>
  <c r="AJ1299" i="2"/>
  <c r="AH1299" i="2"/>
  <c r="AG1299" i="2"/>
  <c r="AE1303" i="2"/>
  <c r="AK1303" i="2"/>
  <c r="AJ1303" i="2"/>
  <c r="AH1303" i="2"/>
  <c r="AG1303" i="2"/>
  <c r="AE1307" i="2"/>
  <c r="AK1307" i="2"/>
  <c r="AJ1307" i="2"/>
  <c r="AH1307" i="2"/>
  <c r="AG1307" i="2"/>
  <c r="AE1311" i="2"/>
  <c r="AK1311" i="2"/>
  <c r="AJ1311" i="2"/>
  <c r="AH1311" i="2"/>
  <c r="AG1311" i="2"/>
  <c r="AE1315" i="2"/>
  <c r="AK1315" i="2"/>
  <c r="AJ1315" i="2"/>
  <c r="AH1315" i="2"/>
  <c r="AG1315" i="2"/>
  <c r="AK1319" i="2"/>
  <c r="AE1319" i="2"/>
  <c r="AJ1319" i="2"/>
  <c r="AH1319" i="2"/>
  <c r="AG1319" i="2"/>
  <c r="AE1323" i="2"/>
  <c r="AK1323" i="2"/>
  <c r="AJ1323" i="2"/>
  <c r="AH1323" i="2"/>
  <c r="AG1323" i="2"/>
  <c r="AE1327" i="2"/>
  <c r="AK1327" i="2"/>
  <c r="AJ1327" i="2"/>
  <c r="AH1327" i="2"/>
  <c r="AG1327" i="2"/>
  <c r="AE1331" i="2"/>
  <c r="AK1331" i="2"/>
  <c r="AJ1331" i="2"/>
  <c r="AH1331" i="2"/>
  <c r="AG1331" i="2"/>
  <c r="AE1335" i="2"/>
  <c r="AK1335" i="2"/>
  <c r="AJ1335" i="2"/>
  <c r="AH1335" i="2"/>
  <c r="AG1335" i="2"/>
  <c r="AE1339" i="2"/>
  <c r="AK1339" i="2"/>
  <c r="AJ1339" i="2"/>
  <c r="AH1339" i="2"/>
  <c r="AG1339" i="2"/>
  <c r="AE1343" i="2"/>
  <c r="AK1343" i="2"/>
  <c r="AJ1343" i="2"/>
  <c r="AH1343" i="2"/>
  <c r="AG1343" i="2"/>
  <c r="AE1347" i="2"/>
  <c r="AK1347" i="2"/>
  <c r="AJ1347" i="2"/>
  <c r="AH1347" i="2"/>
  <c r="AG1347" i="2"/>
  <c r="AE1351" i="2"/>
  <c r="AK1351" i="2"/>
  <c r="AJ1351" i="2"/>
  <c r="AH1351" i="2"/>
  <c r="AG1351" i="2"/>
  <c r="AE1355" i="2"/>
  <c r="AK1355" i="2"/>
  <c r="AJ1355" i="2"/>
  <c r="AH1355" i="2"/>
  <c r="AG1355" i="2"/>
  <c r="AE1359" i="2"/>
  <c r="AK1359" i="2"/>
  <c r="AJ1359" i="2"/>
  <c r="AH1359" i="2"/>
  <c r="AG1359" i="2"/>
  <c r="AE1363" i="2"/>
  <c r="AK1363" i="2"/>
  <c r="AJ1363" i="2"/>
  <c r="AH1363" i="2"/>
  <c r="AG1363" i="2"/>
  <c r="AE1367" i="2"/>
  <c r="AK1367" i="2"/>
  <c r="AJ1367" i="2"/>
  <c r="AH1367" i="2"/>
  <c r="AG1367" i="2"/>
  <c r="AE1371" i="2"/>
  <c r="AK1371" i="2"/>
  <c r="AJ1371" i="2"/>
  <c r="AH1371" i="2"/>
  <c r="AG1371" i="2"/>
  <c r="AE1375" i="2"/>
  <c r="AK1375" i="2"/>
  <c r="AJ1375" i="2"/>
  <c r="AH1375" i="2"/>
  <c r="AG1375" i="2"/>
  <c r="AE1379" i="2"/>
  <c r="AK1379" i="2"/>
  <c r="AJ1379" i="2"/>
  <c r="AH1379" i="2"/>
  <c r="AG1379" i="2"/>
  <c r="AE1383" i="2"/>
  <c r="AK1383" i="2"/>
  <c r="AJ1383" i="2"/>
  <c r="AH1383" i="2"/>
  <c r="AG1383" i="2"/>
  <c r="AE1387" i="2"/>
  <c r="AK1387" i="2"/>
  <c r="AJ1387" i="2"/>
  <c r="AH1387" i="2"/>
  <c r="AG1387" i="2"/>
  <c r="AE1391" i="2"/>
  <c r="AK1391" i="2"/>
  <c r="AJ1391" i="2"/>
  <c r="AH1391" i="2"/>
  <c r="AG1391" i="2"/>
  <c r="AE1395" i="2"/>
  <c r="AK1395" i="2"/>
  <c r="AJ1395" i="2"/>
  <c r="AH1395" i="2"/>
  <c r="AG1395" i="2"/>
  <c r="AE1399" i="2"/>
  <c r="AK1399" i="2"/>
  <c r="AJ1399" i="2"/>
  <c r="AH1399" i="2"/>
  <c r="AG1399" i="2"/>
  <c r="AE1403" i="2"/>
  <c r="AK1403" i="2"/>
  <c r="AJ1403" i="2"/>
  <c r="AH1403" i="2"/>
  <c r="AG1403" i="2"/>
  <c r="AE1407" i="2"/>
  <c r="AK1407" i="2"/>
  <c r="AJ1407" i="2"/>
  <c r="AH1407" i="2"/>
  <c r="AG1407" i="2"/>
  <c r="AE1411" i="2"/>
  <c r="AK1411" i="2"/>
  <c r="AJ1411" i="2"/>
  <c r="AH1411" i="2"/>
  <c r="AG1411" i="2"/>
  <c r="AE1415" i="2"/>
  <c r="AK1415" i="2"/>
  <c r="AJ1415" i="2"/>
  <c r="AH1415" i="2"/>
  <c r="AG1415" i="2"/>
  <c r="AE1419" i="2"/>
  <c r="AK1419" i="2"/>
  <c r="AJ1419" i="2"/>
  <c r="AH1419" i="2"/>
  <c r="AG1419" i="2"/>
  <c r="AE1423" i="2"/>
  <c r="AK1423" i="2"/>
  <c r="AJ1423" i="2"/>
  <c r="AH1423" i="2"/>
  <c r="AG1423" i="2"/>
  <c r="AE1427" i="2"/>
  <c r="AK1427" i="2"/>
  <c r="AJ1427" i="2"/>
  <c r="AH1427" i="2"/>
  <c r="AG1427" i="2"/>
  <c r="AE1431" i="2"/>
  <c r="AK1431" i="2"/>
  <c r="AJ1431" i="2"/>
  <c r="AH1431" i="2"/>
  <c r="AG1431" i="2"/>
  <c r="AE1435" i="2"/>
  <c r="AK1435" i="2"/>
  <c r="AJ1435" i="2"/>
  <c r="AH1435" i="2"/>
  <c r="AG1435" i="2"/>
  <c r="AE1439" i="2"/>
  <c r="AK1439" i="2"/>
  <c r="AJ1439" i="2"/>
  <c r="AH1439" i="2"/>
  <c r="AG1439" i="2"/>
  <c r="AE1443" i="2"/>
  <c r="AK1443" i="2"/>
  <c r="AJ1443" i="2"/>
  <c r="AH1443" i="2"/>
  <c r="AG1443" i="2"/>
  <c r="AK1447" i="2"/>
  <c r="AE1447" i="2"/>
  <c r="AJ1447" i="2"/>
  <c r="AH1447" i="2"/>
  <c r="AG1447" i="2"/>
  <c r="AE1451" i="2"/>
  <c r="AK1451" i="2"/>
  <c r="AJ1451" i="2"/>
  <c r="AH1451" i="2"/>
  <c r="AG1451" i="2"/>
  <c r="AE1455" i="2"/>
  <c r="AK1455" i="2"/>
  <c r="AJ1455" i="2"/>
  <c r="AH1455" i="2"/>
  <c r="AG1455" i="2"/>
  <c r="AE1459" i="2"/>
  <c r="AK1459" i="2"/>
  <c r="AJ1459" i="2"/>
  <c r="AH1459" i="2"/>
  <c r="AG1459" i="2"/>
  <c r="AE1463" i="2"/>
  <c r="AK1463" i="2"/>
  <c r="AJ1463" i="2"/>
  <c r="AH1463" i="2"/>
  <c r="AG1463" i="2"/>
  <c r="AE1467" i="2"/>
  <c r="AK1467" i="2"/>
  <c r="AJ1467" i="2"/>
  <c r="AH1467" i="2"/>
  <c r="AG1467" i="2"/>
  <c r="AE1471" i="2"/>
  <c r="AK1471" i="2"/>
  <c r="AJ1471" i="2"/>
  <c r="AH1471" i="2"/>
  <c r="AG1471" i="2"/>
  <c r="AE1475" i="2"/>
  <c r="AK1475" i="2"/>
  <c r="AJ1475" i="2"/>
  <c r="AH1475" i="2"/>
  <c r="AG1475" i="2"/>
  <c r="AE1479" i="2"/>
  <c r="AK1479" i="2"/>
  <c r="AJ1479" i="2"/>
  <c r="AH1479" i="2"/>
  <c r="AG1479" i="2"/>
  <c r="AE1483" i="2"/>
  <c r="AK1483" i="2"/>
  <c r="AJ1483" i="2"/>
  <c r="AH1483" i="2"/>
  <c r="AG1483" i="2"/>
  <c r="AE1487" i="2"/>
  <c r="AK1487" i="2"/>
  <c r="AJ1487" i="2"/>
  <c r="AH1487" i="2"/>
  <c r="AG1487" i="2"/>
  <c r="AE1491" i="2"/>
  <c r="AK1491" i="2"/>
  <c r="AJ1491" i="2"/>
  <c r="AH1491" i="2"/>
  <c r="AG1491" i="2"/>
  <c r="AE1495" i="2"/>
  <c r="AK1495" i="2"/>
  <c r="AJ1495" i="2"/>
  <c r="AH1495" i="2"/>
  <c r="AG1495" i="2"/>
  <c r="AE1499" i="2"/>
  <c r="AK1499" i="2"/>
  <c r="AJ1499" i="2"/>
  <c r="AH1499" i="2"/>
  <c r="AG1499" i="2"/>
  <c r="AE1503" i="2"/>
  <c r="AK1503" i="2"/>
  <c r="AJ1503" i="2"/>
  <c r="AH1503" i="2"/>
  <c r="AG1503" i="2"/>
  <c r="AE1507" i="2"/>
  <c r="AK1507" i="2"/>
  <c r="AJ1507" i="2"/>
  <c r="AH1507" i="2"/>
  <c r="AG1507" i="2"/>
  <c r="AE1511" i="2"/>
  <c r="AK1511" i="2"/>
  <c r="AJ1511" i="2"/>
  <c r="AH1511" i="2"/>
  <c r="AG1511" i="2"/>
  <c r="AE1515" i="2"/>
  <c r="AK1515" i="2"/>
  <c r="AJ1515" i="2"/>
  <c r="AH1515" i="2"/>
  <c r="AG1515" i="2"/>
  <c r="AE1519" i="2"/>
  <c r="AK1519" i="2"/>
  <c r="AJ1519" i="2"/>
  <c r="AH1519" i="2"/>
  <c r="AG1519" i="2"/>
  <c r="AE1523" i="2"/>
  <c r="AK1523" i="2"/>
  <c r="AJ1523" i="2"/>
  <c r="AH1523" i="2"/>
  <c r="AG1523" i="2"/>
  <c r="AE1527" i="2"/>
  <c r="AK1527" i="2"/>
  <c r="AJ1527" i="2"/>
  <c r="AH1527" i="2"/>
  <c r="AG1527" i="2"/>
  <c r="AE1531" i="2"/>
  <c r="AK1531" i="2"/>
  <c r="AJ1531" i="2"/>
  <c r="AH1531" i="2"/>
  <c r="AG1531" i="2"/>
  <c r="AE1535" i="2"/>
  <c r="AK1535" i="2"/>
  <c r="AJ1535" i="2"/>
  <c r="AH1535" i="2"/>
  <c r="AG1535" i="2"/>
  <c r="AE1539" i="2"/>
  <c r="AK1539" i="2"/>
  <c r="AJ1539" i="2"/>
  <c r="AH1539" i="2"/>
  <c r="AG1539" i="2"/>
  <c r="AE1543" i="2"/>
  <c r="AK1543" i="2"/>
  <c r="AJ1543" i="2"/>
  <c r="AH1543" i="2"/>
  <c r="AG1543" i="2"/>
  <c r="AE1547" i="2"/>
  <c r="AK1547" i="2"/>
  <c r="AJ1547" i="2"/>
  <c r="AH1547" i="2"/>
  <c r="AG1547" i="2"/>
  <c r="AE1551" i="2"/>
  <c r="AK1551" i="2"/>
  <c r="AJ1551" i="2"/>
  <c r="AH1551" i="2"/>
  <c r="AG1551" i="2"/>
  <c r="AE1555" i="2"/>
  <c r="AK1555" i="2"/>
  <c r="AJ1555" i="2"/>
  <c r="AH1555" i="2"/>
  <c r="AG1555" i="2"/>
  <c r="AE1559" i="2"/>
  <c r="AK1559" i="2"/>
  <c r="AJ1559" i="2"/>
  <c r="AH1559" i="2"/>
  <c r="AG1559" i="2"/>
  <c r="AE1563" i="2"/>
  <c r="AK1563" i="2"/>
  <c r="AJ1563" i="2"/>
  <c r="AH1563" i="2"/>
  <c r="AG1563" i="2"/>
  <c r="AE1567" i="2"/>
  <c r="AK1567" i="2"/>
  <c r="AJ1567" i="2"/>
  <c r="AH1567" i="2"/>
  <c r="AG1567" i="2"/>
  <c r="AE1571" i="2"/>
  <c r="AK1571" i="2"/>
  <c r="AJ1571" i="2"/>
  <c r="AH1571" i="2"/>
  <c r="AG1571" i="2"/>
  <c r="AE1575" i="2"/>
  <c r="AK1575" i="2"/>
  <c r="AJ1575" i="2"/>
  <c r="AH1575" i="2"/>
  <c r="AG1575" i="2"/>
  <c r="AE1579" i="2"/>
  <c r="AK1579" i="2"/>
  <c r="AJ1579" i="2"/>
  <c r="AH1579" i="2"/>
  <c r="AG1579" i="2"/>
  <c r="AE1583" i="2"/>
  <c r="AK1583" i="2"/>
  <c r="AJ1583" i="2"/>
  <c r="AH1583" i="2"/>
  <c r="AG1583" i="2"/>
  <c r="AE1587" i="2"/>
  <c r="AK1587" i="2"/>
  <c r="AJ1587" i="2"/>
  <c r="AH1587" i="2"/>
  <c r="AG1587" i="2"/>
  <c r="AE1591" i="2"/>
  <c r="AK1591" i="2"/>
  <c r="AJ1591" i="2"/>
  <c r="AH1591" i="2"/>
  <c r="AG1591" i="2"/>
  <c r="AE1595" i="2"/>
  <c r="AK1595" i="2"/>
  <c r="AJ1595" i="2"/>
  <c r="AH1595" i="2"/>
  <c r="AG1595" i="2"/>
  <c r="AE1599" i="2"/>
  <c r="AK1599" i="2"/>
  <c r="AJ1599" i="2"/>
  <c r="AH1599" i="2"/>
  <c r="AG1599" i="2"/>
  <c r="AE1603" i="2"/>
  <c r="AK1603" i="2"/>
  <c r="AJ1603" i="2"/>
  <c r="AH1603" i="2"/>
  <c r="AG1603" i="2"/>
  <c r="AE1607" i="2"/>
  <c r="AK1607" i="2"/>
  <c r="AJ1607" i="2"/>
  <c r="AH1607" i="2"/>
  <c r="AG1607" i="2"/>
  <c r="AE1611" i="2"/>
  <c r="AK1611" i="2"/>
  <c r="AJ1611" i="2"/>
  <c r="AH1611" i="2"/>
  <c r="AG1611" i="2"/>
  <c r="AE1615" i="2"/>
  <c r="AK1615" i="2"/>
  <c r="AJ1615" i="2"/>
  <c r="AH1615" i="2"/>
  <c r="AG1615" i="2"/>
  <c r="AE1619" i="2"/>
  <c r="AK1619" i="2"/>
  <c r="AJ1619" i="2"/>
  <c r="AH1619" i="2"/>
  <c r="AG1619" i="2"/>
  <c r="AE1623" i="2"/>
  <c r="AK1623" i="2"/>
  <c r="AJ1623" i="2"/>
  <c r="AH1623" i="2"/>
  <c r="AG1623" i="2"/>
  <c r="AE1627" i="2"/>
  <c r="AK1627" i="2"/>
  <c r="AJ1627" i="2"/>
  <c r="AH1627" i="2"/>
  <c r="AG1627" i="2"/>
  <c r="AE1631" i="2"/>
  <c r="AK1631" i="2"/>
  <c r="AJ1631" i="2"/>
  <c r="AH1631" i="2"/>
  <c r="AG1631" i="2"/>
  <c r="AE1635" i="2"/>
  <c r="AK1635" i="2"/>
  <c r="AJ1635" i="2"/>
  <c r="AH1635" i="2"/>
  <c r="AG1635" i="2"/>
  <c r="AE1639" i="2"/>
  <c r="AK1639" i="2"/>
  <c r="AJ1639" i="2"/>
  <c r="AH1639" i="2"/>
  <c r="AG1639" i="2"/>
  <c r="AE1643" i="2"/>
  <c r="AK1643" i="2"/>
  <c r="AJ1643" i="2"/>
  <c r="AH1643" i="2"/>
  <c r="AG1643" i="2"/>
  <c r="AE1647" i="2"/>
  <c r="AK1647" i="2"/>
  <c r="AJ1647" i="2"/>
  <c r="AH1647" i="2"/>
  <c r="AG1647" i="2"/>
  <c r="AE1651" i="2"/>
  <c r="AK1651" i="2"/>
  <c r="AJ1651" i="2"/>
  <c r="AH1651" i="2"/>
  <c r="AG1651" i="2"/>
  <c r="AE1655" i="2"/>
  <c r="AK1655" i="2"/>
  <c r="AJ1655" i="2"/>
  <c r="AH1655" i="2"/>
  <c r="AG1655" i="2"/>
  <c r="AE1659" i="2"/>
  <c r="AK1659" i="2"/>
  <c r="AJ1659" i="2"/>
  <c r="AH1659" i="2"/>
  <c r="AG1659" i="2"/>
  <c r="AE1663" i="2"/>
  <c r="AK1663" i="2"/>
  <c r="AJ1663" i="2"/>
  <c r="AH1663" i="2"/>
  <c r="AG1663" i="2"/>
  <c r="AE1667" i="2"/>
  <c r="AK1667" i="2"/>
  <c r="AJ1667" i="2"/>
  <c r="AH1667" i="2"/>
  <c r="AG1667" i="2"/>
  <c r="AE1671" i="2"/>
  <c r="AK1671" i="2"/>
  <c r="AJ1671" i="2"/>
  <c r="AH1671" i="2"/>
  <c r="AG1671" i="2"/>
  <c r="AE1675" i="2"/>
  <c r="AK1675" i="2"/>
  <c r="AJ1675" i="2"/>
  <c r="AH1675" i="2"/>
  <c r="AG1675" i="2"/>
  <c r="AE1679" i="2"/>
  <c r="AK1679" i="2"/>
  <c r="AJ1679" i="2"/>
  <c r="AH1679" i="2"/>
  <c r="AG1679" i="2"/>
  <c r="AE1683" i="2"/>
  <c r="AK1683" i="2"/>
  <c r="AJ1683" i="2"/>
  <c r="AH1683" i="2"/>
  <c r="AG1683" i="2"/>
  <c r="AE1687" i="2"/>
  <c r="AK1687" i="2"/>
  <c r="AJ1687" i="2"/>
  <c r="AH1687" i="2"/>
  <c r="AG1687" i="2"/>
  <c r="AE1691" i="2"/>
  <c r="AK1691" i="2"/>
  <c r="AJ1691" i="2"/>
  <c r="AH1691" i="2"/>
  <c r="AG1691" i="2"/>
  <c r="AE1695" i="2"/>
  <c r="AK1695" i="2"/>
  <c r="AJ1695" i="2"/>
  <c r="AH1695" i="2"/>
  <c r="AG1695" i="2"/>
  <c r="AE1699" i="2"/>
  <c r="AK1699" i="2"/>
  <c r="AJ1699" i="2"/>
  <c r="AH1699" i="2"/>
  <c r="AG1699" i="2"/>
  <c r="AK1703" i="2"/>
  <c r="AE1703" i="2"/>
  <c r="AJ1703" i="2"/>
  <c r="AH1703" i="2"/>
  <c r="AG1703" i="2"/>
  <c r="AE1707" i="2"/>
  <c r="AK1707" i="2"/>
  <c r="AJ1707" i="2"/>
  <c r="AH1707" i="2"/>
  <c r="AG1707" i="2"/>
  <c r="AE1711" i="2"/>
  <c r="AK1711" i="2"/>
  <c r="AJ1711" i="2"/>
  <c r="AH1711" i="2"/>
  <c r="AG1711" i="2"/>
  <c r="AE1715" i="2"/>
  <c r="AK1715" i="2"/>
  <c r="AJ1715" i="2"/>
  <c r="AH1715" i="2"/>
  <c r="AG1715" i="2"/>
  <c r="AE1719" i="2"/>
  <c r="AK1719" i="2"/>
  <c r="AJ1719" i="2"/>
  <c r="AH1719" i="2"/>
  <c r="AG1719" i="2"/>
  <c r="AE1723" i="2"/>
  <c r="AK1723" i="2"/>
  <c r="AJ1723" i="2"/>
  <c r="AH1723" i="2"/>
  <c r="AG1723" i="2"/>
  <c r="AE1727" i="2"/>
  <c r="AK1727" i="2"/>
  <c r="AJ1727" i="2"/>
  <c r="AH1727" i="2"/>
  <c r="AG1727" i="2"/>
  <c r="AE1731" i="2"/>
  <c r="AK1731" i="2"/>
  <c r="AJ1731" i="2"/>
  <c r="AH1731" i="2"/>
  <c r="AG1731" i="2"/>
  <c r="AK1735" i="2"/>
  <c r="AE1735" i="2"/>
  <c r="AJ1735" i="2"/>
  <c r="AH1735" i="2"/>
  <c r="AG1735" i="2"/>
  <c r="AE1739" i="2"/>
  <c r="AK1739" i="2"/>
  <c r="AJ1739" i="2"/>
  <c r="AH1739" i="2"/>
  <c r="AG1739" i="2"/>
  <c r="AE1743" i="2"/>
  <c r="AK1743" i="2"/>
  <c r="AJ1743" i="2"/>
  <c r="AH1743" i="2"/>
  <c r="AG1743" i="2"/>
  <c r="AE1747" i="2"/>
  <c r="AK1747" i="2"/>
  <c r="AJ1747" i="2"/>
  <c r="AH1747" i="2"/>
  <c r="AG1747" i="2"/>
  <c r="AE1751" i="2"/>
  <c r="AK1751" i="2"/>
  <c r="AJ1751" i="2"/>
  <c r="AH1751" i="2"/>
  <c r="AG1751" i="2"/>
  <c r="AE1755" i="2"/>
  <c r="AK1755" i="2"/>
  <c r="AJ1755" i="2"/>
  <c r="AH1755" i="2"/>
  <c r="AG1755" i="2"/>
  <c r="AE1759" i="2"/>
  <c r="AK1759" i="2"/>
  <c r="AJ1759" i="2"/>
  <c r="AH1759" i="2"/>
  <c r="AG1759" i="2"/>
  <c r="AE1763" i="2"/>
  <c r="AK1763" i="2"/>
  <c r="AJ1763" i="2"/>
  <c r="AH1763" i="2"/>
  <c r="AG1763" i="2"/>
  <c r="AE1767" i="2"/>
  <c r="AK1767" i="2"/>
  <c r="AJ1767" i="2"/>
  <c r="AH1767" i="2"/>
  <c r="AG1767" i="2"/>
  <c r="AE1771" i="2"/>
  <c r="AK1771" i="2"/>
  <c r="AJ1771" i="2"/>
  <c r="AH1771" i="2"/>
  <c r="AG1771" i="2"/>
  <c r="AE1775" i="2"/>
  <c r="AK1775" i="2"/>
  <c r="AJ1775" i="2"/>
  <c r="AH1775" i="2"/>
  <c r="AG1775" i="2"/>
  <c r="AE1779" i="2"/>
  <c r="AK1779" i="2"/>
  <c r="AJ1779" i="2"/>
  <c r="AH1779" i="2"/>
  <c r="AG1779" i="2"/>
  <c r="AE1783" i="2"/>
  <c r="AK1783" i="2"/>
  <c r="AJ1783" i="2"/>
  <c r="AH1783" i="2"/>
  <c r="AG1783" i="2"/>
  <c r="AE1787" i="2"/>
  <c r="AK1787" i="2"/>
  <c r="AJ1787" i="2"/>
  <c r="AH1787" i="2"/>
  <c r="AG1787" i="2"/>
  <c r="AE1791" i="2"/>
  <c r="AK1791" i="2"/>
  <c r="AJ1791" i="2"/>
  <c r="AH1791" i="2"/>
  <c r="AG1791" i="2"/>
  <c r="AE1795" i="2"/>
  <c r="AK1795" i="2"/>
  <c r="AJ1795" i="2"/>
  <c r="AH1795" i="2"/>
  <c r="AG1795" i="2"/>
  <c r="AE1799" i="2"/>
  <c r="AK1799" i="2"/>
  <c r="AJ1799" i="2"/>
  <c r="AH1799" i="2"/>
  <c r="AG1799" i="2"/>
  <c r="AE1803" i="2"/>
  <c r="AK1803" i="2"/>
  <c r="AJ1803" i="2"/>
  <c r="AH1803" i="2"/>
  <c r="AG1803" i="2"/>
  <c r="AE1807" i="2"/>
  <c r="AK1807" i="2"/>
  <c r="AJ1807" i="2"/>
  <c r="AH1807" i="2"/>
  <c r="AG1807" i="2"/>
  <c r="AE1811" i="2"/>
  <c r="AK1811" i="2"/>
  <c r="AJ1811" i="2"/>
  <c r="AH1811" i="2"/>
  <c r="AG1811" i="2"/>
  <c r="AE1815" i="2"/>
  <c r="AK1815" i="2"/>
  <c r="AJ1815" i="2"/>
  <c r="AH1815" i="2"/>
  <c r="AG1815" i="2"/>
  <c r="AE1819" i="2"/>
  <c r="AK1819" i="2"/>
  <c r="AJ1819" i="2"/>
  <c r="AH1819" i="2"/>
  <c r="AG1819" i="2"/>
  <c r="AE1823" i="2"/>
  <c r="AK1823" i="2"/>
  <c r="AJ1823" i="2"/>
  <c r="AH1823" i="2"/>
  <c r="AG1823" i="2"/>
  <c r="AE1827" i="2"/>
  <c r="AK1827" i="2"/>
  <c r="AJ1827" i="2"/>
  <c r="AH1827" i="2"/>
  <c r="AG1827" i="2"/>
  <c r="AK1831" i="2"/>
  <c r="AE1831" i="2"/>
  <c r="AJ1831" i="2"/>
  <c r="AH1831" i="2"/>
  <c r="AG1831" i="2"/>
  <c r="AE1835" i="2"/>
  <c r="AK1835" i="2"/>
  <c r="AJ1835" i="2"/>
  <c r="AH1835" i="2"/>
  <c r="AG1835" i="2"/>
  <c r="AE1839" i="2"/>
  <c r="AK1839" i="2"/>
  <c r="AJ1839" i="2"/>
  <c r="AH1839" i="2"/>
  <c r="AG1839" i="2"/>
  <c r="AE1843" i="2"/>
  <c r="AK1843" i="2"/>
  <c r="AJ1843" i="2"/>
  <c r="AH1843" i="2"/>
  <c r="AG1843" i="2"/>
  <c r="AE1847" i="2"/>
  <c r="AK1847" i="2"/>
  <c r="AJ1847" i="2"/>
  <c r="AH1847" i="2"/>
  <c r="AG1847" i="2"/>
  <c r="AE1851" i="2"/>
  <c r="AK1851" i="2"/>
  <c r="AJ1851" i="2"/>
  <c r="AH1851" i="2"/>
  <c r="AG1851" i="2"/>
  <c r="AE1855" i="2"/>
  <c r="AK1855" i="2"/>
  <c r="AJ1855" i="2"/>
  <c r="AH1855" i="2"/>
  <c r="AG1855" i="2"/>
  <c r="AE1859" i="2"/>
  <c r="AK1859" i="2"/>
  <c r="AJ1859" i="2"/>
  <c r="AH1859" i="2"/>
  <c r="AG1859" i="2"/>
  <c r="AK1863" i="2"/>
  <c r="AE1863" i="2"/>
  <c r="AJ1863" i="2"/>
  <c r="AH1863" i="2"/>
  <c r="AG1863" i="2"/>
  <c r="AE1867" i="2"/>
  <c r="AK1867" i="2"/>
  <c r="AJ1867" i="2"/>
  <c r="AH1867" i="2"/>
  <c r="AG1867" i="2"/>
  <c r="AE1871" i="2"/>
  <c r="AK1871" i="2"/>
  <c r="AJ1871" i="2"/>
  <c r="AH1871" i="2"/>
  <c r="AG1871" i="2"/>
  <c r="AE1875" i="2"/>
  <c r="AK1875" i="2"/>
  <c r="AJ1875" i="2"/>
  <c r="AH1875" i="2"/>
  <c r="AG1875" i="2"/>
  <c r="AE1879" i="2"/>
  <c r="AK1879" i="2"/>
  <c r="AJ1879" i="2"/>
  <c r="AH1879" i="2"/>
  <c r="AG1879" i="2"/>
  <c r="AE1883" i="2"/>
  <c r="AK1883" i="2"/>
  <c r="AJ1883" i="2"/>
  <c r="AH1883" i="2"/>
  <c r="AG1883" i="2"/>
  <c r="AE1887" i="2"/>
  <c r="AK1887" i="2"/>
  <c r="AJ1887" i="2"/>
  <c r="AH1887" i="2"/>
  <c r="AG1887" i="2"/>
  <c r="AE1891" i="2"/>
  <c r="AK1891" i="2"/>
  <c r="AJ1891" i="2"/>
  <c r="AH1891" i="2"/>
  <c r="AG1891" i="2"/>
  <c r="AE1895" i="2"/>
  <c r="AK1895" i="2"/>
  <c r="AJ1895" i="2"/>
  <c r="AH1895" i="2"/>
  <c r="AG1895" i="2"/>
  <c r="AE1899" i="2"/>
  <c r="AK1899" i="2"/>
  <c r="AJ1899" i="2"/>
  <c r="AH1899" i="2"/>
  <c r="AG1899" i="2"/>
  <c r="AE1903" i="2"/>
  <c r="AK1903" i="2"/>
  <c r="AJ1903" i="2"/>
  <c r="AH1903" i="2"/>
  <c r="AG1903" i="2"/>
  <c r="AE1907" i="2"/>
  <c r="AK1907" i="2"/>
  <c r="AJ1907" i="2"/>
  <c r="AH1907" i="2"/>
  <c r="AG1907" i="2"/>
  <c r="AE1911" i="2"/>
  <c r="AK1911" i="2"/>
  <c r="AJ1911" i="2"/>
  <c r="AH1911" i="2"/>
  <c r="AG1911" i="2"/>
  <c r="AE1915" i="2"/>
  <c r="AK1915" i="2"/>
  <c r="AJ1915" i="2"/>
  <c r="AH1915" i="2"/>
  <c r="AG1915" i="2"/>
  <c r="AE1919" i="2"/>
  <c r="AK1919" i="2"/>
  <c r="AJ1919" i="2"/>
  <c r="AH1919" i="2"/>
  <c r="AG1919" i="2"/>
  <c r="AE1923" i="2"/>
  <c r="AK1923" i="2"/>
  <c r="AJ1923" i="2"/>
  <c r="AH1923" i="2"/>
  <c r="AG1923" i="2"/>
  <c r="AE1927" i="2"/>
  <c r="AK1927" i="2"/>
  <c r="AJ1927" i="2"/>
  <c r="AH1927" i="2"/>
  <c r="AG1927" i="2"/>
  <c r="AE1931" i="2"/>
  <c r="AK1931" i="2"/>
  <c r="AJ1931" i="2"/>
  <c r="AH1931" i="2"/>
  <c r="AG1931" i="2"/>
  <c r="AE1935" i="2"/>
  <c r="AK1935" i="2"/>
  <c r="AJ1935" i="2"/>
  <c r="AH1935" i="2"/>
  <c r="AG1935" i="2"/>
  <c r="AE1939" i="2"/>
  <c r="AK1939" i="2"/>
  <c r="AJ1939" i="2"/>
  <c r="AH1939" i="2"/>
  <c r="AG1939" i="2"/>
  <c r="AE1943" i="2"/>
  <c r="AK1943" i="2"/>
  <c r="AJ1943" i="2"/>
  <c r="AH1943" i="2"/>
  <c r="AG1943" i="2"/>
  <c r="AE1947" i="2"/>
  <c r="AK1947" i="2"/>
  <c r="AJ1947" i="2"/>
  <c r="AH1947" i="2"/>
  <c r="AG1947" i="2"/>
  <c r="AE1951" i="2"/>
  <c r="AK1951" i="2"/>
  <c r="AJ1951" i="2"/>
  <c r="AH1951" i="2"/>
  <c r="AG1951" i="2"/>
  <c r="AE1955" i="2"/>
  <c r="AK1955" i="2"/>
  <c r="AJ1955" i="2"/>
  <c r="AH1955" i="2"/>
  <c r="AG1955" i="2"/>
  <c r="AK1959" i="2"/>
  <c r="AE1959" i="2"/>
  <c r="AJ1959" i="2"/>
  <c r="AH1959" i="2"/>
  <c r="AG1959" i="2"/>
  <c r="AE1963" i="2"/>
  <c r="AK1963" i="2"/>
  <c r="AJ1963" i="2"/>
  <c r="AH1963" i="2"/>
  <c r="AG1963" i="2"/>
  <c r="AE1967" i="2"/>
  <c r="AK1967" i="2"/>
  <c r="AJ1967" i="2"/>
  <c r="AH1967" i="2"/>
  <c r="AG1967" i="2"/>
  <c r="AE1971" i="2"/>
  <c r="AK1971" i="2"/>
  <c r="AJ1971" i="2"/>
  <c r="AH1971" i="2"/>
  <c r="AG1971" i="2"/>
  <c r="AE1975" i="2"/>
  <c r="AK1975" i="2"/>
  <c r="AJ1975" i="2"/>
  <c r="AH1975" i="2"/>
  <c r="AG1975" i="2"/>
  <c r="AE1979" i="2"/>
  <c r="AK1979" i="2"/>
  <c r="AJ1979" i="2"/>
  <c r="AH1979" i="2"/>
  <c r="AG1979" i="2"/>
  <c r="AE1983" i="2"/>
  <c r="AK1983" i="2"/>
  <c r="AJ1983" i="2"/>
  <c r="AH1983" i="2"/>
  <c r="AG1983" i="2"/>
  <c r="AE1987" i="2"/>
  <c r="AK1987" i="2"/>
  <c r="AJ1987" i="2"/>
  <c r="AH1987" i="2"/>
  <c r="AG1987" i="2"/>
  <c r="AK1991" i="2"/>
  <c r="AE1991" i="2"/>
  <c r="AJ1991" i="2"/>
  <c r="AH1991" i="2"/>
  <c r="AG1991" i="2"/>
  <c r="AE1995" i="2"/>
  <c r="AK1995" i="2"/>
  <c r="AJ1995" i="2"/>
  <c r="AH1995" i="2"/>
  <c r="AG1995" i="2"/>
  <c r="AE1999" i="2"/>
  <c r="AK1999" i="2"/>
  <c r="AJ1999" i="2"/>
  <c r="AH1999" i="2"/>
  <c r="AG1999" i="2"/>
  <c r="AE2003" i="2"/>
  <c r="AK2003" i="2"/>
  <c r="AJ2003" i="2"/>
  <c r="AH2003" i="2"/>
  <c r="AG2003" i="2"/>
  <c r="AE2007" i="2"/>
  <c r="AK2007" i="2"/>
  <c r="AJ2007" i="2"/>
  <c r="AH2007" i="2"/>
  <c r="AG2007" i="2"/>
  <c r="AE2011" i="2"/>
  <c r="AK2011" i="2"/>
  <c r="AJ2011" i="2"/>
  <c r="AH2011" i="2"/>
  <c r="AG2011" i="2"/>
  <c r="AE2015" i="2"/>
  <c r="AK2015" i="2"/>
  <c r="AJ2015" i="2"/>
  <c r="AH2015" i="2"/>
  <c r="AG2015" i="2"/>
  <c r="AE2019" i="2"/>
  <c r="AK2019" i="2"/>
  <c r="AJ2019" i="2"/>
  <c r="AH2019" i="2"/>
  <c r="AG2019" i="2"/>
  <c r="AE2023" i="2"/>
  <c r="AK2023" i="2"/>
  <c r="AJ2023" i="2"/>
  <c r="AH2023" i="2"/>
  <c r="AG2023" i="2"/>
  <c r="AE2027" i="2"/>
  <c r="AK2027" i="2"/>
  <c r="AJ2027" i="2"/>
  <c r="AH2027" i="2"/>
  <c r="AG2027" i="2"/>
  <c r="AE2031" i="2"/>
  <c r="AK2031" i="2"/>
  <c r="AJ2031" i="2"/>
  <c r="AH2031" i="2"/>
  <c r="AG2031" i="2"/>
  <c r="AE2035" i="2"/>
  <c r="AK2035" i="2"/>
  <c r="AJ2035" i="2"/>
  <c r="AH2035" i="2"/>
  <c r="AG2035" i="2"/>
  <c r="AE2039" i="2"/>
  <c r="AK2039" i="2"/>
  <c r="AJ2039" i="2"/>
  <c r="AH2039" i="2"/>
  <c r="AG2039" i="2"/>
  <c r="AE2043" i="2"/>
  <c r="AK2043" i="2"/>
  <c r="AJ2043" i="2"/>
  <c r="AH2043" i="2"/>
  <c r="AG2043" i="2"/>
  <c r="AE2047" i="2"/>
  <c r="AK2047" i="2"/>
  <c r="AJ2047" i="2"/>
  <c r="AH2047" i="2"/>
  <c r="AG2047" i="2"/>
  <c r="AE2051" i="2"/>
  <c r="AK2051" i="2"/>
  <c r="AJ2051" i="2"/>
  <c r="AH2051" i="2"/>
  <c r="AG2051" i="2"/>
  <c r="AE2055" i="2"/>
  <c r="AK2055" i="2"/>
  <c r="AJ2055" i="2"/>
  <c r="AH2055" i="2"/>
  <c r="AG2055" i="2"/>
  <c r="AE2059" i="2"/>
  <c r="AK2059" i="2"/>
  <c r="AJ2059" i="2"/>
  <c r="AH2059" i="2"/>
  <c r="AG2059" i="2"/>
  <c r="AE2063" i="2"/>
  <c r="AK2063" i="2"/>
  <c r="AJ2063" i="2"/>
  <c r="AH2063" i="2"/>
  <c r="AG2063" i="2"/>
  <c r="AE2067" i="2"/>
  <c r="AK2067" i="2"/>
  <c r="AJ2067" i="2"/>
  <c r="AH2067" i="2"/>
  <c r="AG2067" i="2"/>
  <c r="AE2071" i="2"/>
  <c r="AK2071" i="2"/>
  <c r="AJ2071" i="2"/>
  <c r="AH2071" i="2"/>
  <c r="AG2071" i="2"/>
  <c r="AE2075" i="2"/>
  <c r="AK2075" i="2"/>
  <c r="AJ2075" i="2"/>
  <c r="AH2075" i="2"/>
  <c r="AG2075" i="2"/>
  <c r="AE2079" i="2"/>
  <c r="AK2079" i="2"/>
  <c r="AJ2079" i="2"/>
  <c r="AH2079" i="2"/>
  <c r="AG2079" i="2"/>
  <c r="AE2083" i="2"/>
  <c r="AK2083" i="2"/>
  <c r="AJ2083" i="2"/>
  <c r="AH2083" i="2"/>
  <c r="AG2083" i="2"/>
  <c r="AE2087" i="2"/>
  <c r="AK2087" i="2"/>
  <c r="AJ2087" i="2"/>
  <c r="AH2087" i="2"/>
  <c r="AG2087" i="2"/>
  <c r="AE2091" i="2"/>
  <c r="AK2091" i="2"/>
  <c r="AJ2091" i="2"/>
  <c r="AH2091" i="2"/>
  <c r="AG2091" i="2"/>
  <c r="AE2095" i="2"/>
  <c r="AK2095" i="2"/>
  <c r="AJ2095" i="2"/>
  <c r="AH2095" i="2"/>
  <c r="AG2095" i="2"/>
  <c r="AE2099" i="2"/>
  <c r="AK2099" i="2"/>
  <c r="AJ2099" i="2"/>
  <c r="AH2099" i="2"/>
  <c r="AG2099" i="2"/>
  <c r="AE2103" i="2"/>
  <c r="AK2103" i="2"/>
  <c r="AJ2103" i="2"/>
  <c r="AH2103" i="2"/>
  <c r="AG2103" i="2"/>
  <c r="AE2107" i="2"/>
  <c r="AK2107" i="2"/>
  <c r="AJ2107" i="2"/>
  <c r="AH2107" i="2"/>
  <c r="AG2107" i="2"/>
  <c r="AE2111" i="2"/>
  <c r="AK2111" i="2"/>
  <c r="AJ2111" i="2"/>
  <c r="AH2111" i="2"/>
  <c r="AG2111" i="2"/>
  <c r="AE2115" i="2"/>
  <c r="AK2115" i="2"/>
  <c r="AJ2115" i="2"/>
  <c r="AH2115" i="2"/>
  <c r="AG2115" i="2"/>
  <c r="AE2119" i="2"/>
  <c r="AK2119" i="2"/>
  <c r="AJ2119" i="2"/>
  <c r="AH2119" i="2"/>
  <c r="AG2119" i="2"/>
  <c r="AE2123" i="2"/>
  <c r="AK2123" i="2"/>
  <c r="AJ2123" i="2"/>
  <c r="AH2123" i="2"/>
  <c r="AG2123" i="2"/>
  <c r="AE2127" i="2"/>
  <c r="AK2127" i="2"/>
  <c r="AJ2127" i="2"/>
  <c r="AH2127" i="2"/>
  <c r="AG2127" i="2"/>
  <c r="AE2131" i="2"/>
  <c r="AK2131" i="2"/>
  <c r="AJ2131" i="2"/>
  <c r="AH2131" i="2"/>
  <c r="AG2131" i="2"/>
  <c r="AE2135" i="2"/>
  <c r="AK2135" i="2"/>
  <c r="AJ2135" i="2"/>
  <c r="AH2135" i="2"/>
  <c r="AG2135" i="2"/>
  <c r="AE2139" i="2"/>
  <c r="AK2139" i="2"/>
  <c r="AJ2139" i="2"/>
  <c r="AH2139" i="2"/>
  <c r="AG2139" i="2"/>
  <c r="AE2143" i="2"/>
  <c r="AK2143" i="2"/>
  <c r="AJ2143" i="2"/>
  <c r="AH2143" i="2"/>
  <c r="AG2143" i="2"/>
  <c r="AE2147" i="2"/>
  <c r="AK2147" i="2"/>
  <c r="AJ2147" i="2"/>
  <c r="AH2147" i="2"/>
  <c r="AG2147" i="2"/>
  <c r="AE2151" i="2"/>
  <c r="AK2151" i="2"/>
  <c r="AJ2151" i="2"/>
  <c r="AH2151" i="2"/>
  <c r="AG2151" i="2"/>
  <c r="AE2155" i="2"/>
  <c r="AK2155" i="2"/>
  <c r="AJ2155" i="2"/>
  <c r="AH2155" i="2"/>
  <c r="AG2155" i="2"/>
  <c r="AE2159" i="2"/>
  <c r="AK2159" i="2"/>
  <c r="AJ2159" i="2"/>
  <c r="AH2159" i="2"/>
  <c r="AG2159" i="2"/>
  <c r="AE2163" i="2"/>
  <c r="AK2163" i="2"/>
  <c r="AJ2163" i="2"/>
  <c r="AH2163" i="2"/>
  <c r="AG2163" i="2"/>
  <c r="AE2167" i="2"/>
  <c r="AK2167" i="2"/>
  <c r="AJ2167" i="2"/>
  <c r="AH2167" i="2"/>
  <c r="AG2167" i="2"/>
  <c r="AE2171" i="2"/>
  <c r="AK2171" i="2"/>
  <c r="AJ2171" i="2"/>
  <c r="AH2171" i="2"/>
  <c r="AG2171" i="2"/>
  <c r="AE2175" i="2"/>
  <c r="AK2175" i="2"/>
  <c r="AJ2175" i="2"/>
  <c r="AH2175" i="2"/>
  <c r="AG2175" i="2"/>
  <c r="AE2179" i="2"/>
  <c r="AK2179" i="2"/>
  <c r="AJ2179" i="2"/>
  <c r="AH2179" i="2"/>
  <c r="AG2179" i="2"/>
  <c r="AE2183" i="2"/>
  <c r="AK2183" i="2"/>
  <c r="AJ2183" i="2"/>
  <c r="AH2183" i="2"/>
  <c r="AG2183" i="2"/>
  <c r="AE2187" i="2"/>
  <c r="AK2187" i="2"/>
  <c r="AJ2187" i="2"/>
  <c r="AH2187" i="2"/>
  <c r="AG2187" i="2"/>
  <c r="AE2191" i="2"/>
  <c r="AK2191" i="2"/>
  <c r="AJ2191" i="2"/>
  <c r="AH2191" i="2"/>
  <c r="AG2191" i="2"/>
  <c r="AE2195" i="2"/>
  <c r="AK2195" i="2"/>
  <c r="AJ2195" i="2"/>
  <c r="AH2195" i="2"/>
  <c r="AG2195" i="2"/>
  <c r="AE2199" i="2"/>
  <c r="AK2199" i="2"/>
  <c r="AJ2199" i="2"/>
  <c r="AH2199" i="2"/>
  <c r="AG2199" i="2"/>
  <c r="AE2203" i="2"/>
  <c r="AK2203" i="2"/>
  <c r="AJ2203" i="2"/>
  <c r="AH2203" i="2"/>
  <c r="AG2203" i="2"/>
  <c r="AE2207" i="2"/>
  <c r="AK2207" i="2"/>
  <c r="AJ2207" i="2"/>
  <c r="AH2207" i="2"/>
  <c r="AG2207" i="2"/>
  <c r="AE2211" i="2"/>
  <c r="AK2211" i="2"/>
  <c r="AJ2211" i="2"/>
  <c r="AH2211" i="2"/>
  <c r="AG2211" i="2"/>
  <c r="AE2215" i="2"/>
  <c r="AK2215" i="2"/>
  <c r="AJ2215" i="2"/>
  <c r="AH2215" i="2"/>
  <c r="AG2215" i="2"/>
  <c r="AE2219" i="2"/>
  <c r="AK2219" i="2"/>
  <c r="AJ2219" i="2"/>
  <c r="AH2219" i="2"/>
  <c r="AG2219" i="2"/>
  <c r="AE2223" i="2"/>
  <c r="AK2223" i="2"/>
  <c r="AJ2223" i="2"/>
  <c r="AH2223" i="2"/>
  <c r="AG2223" i="2"/>
  <c r="AE2227" i="2"/>
  <c r="AK2227" i="2"/>
  <c r="AJ2227" i="2"/>
  <c r="AH2227" i="2"/>
  <c r="AG2227" i="2"/>
  <c r="AE2231" i="2"/>
  <c r="AK2231" i="2"/>
  <c r="AJ2231" i="2"/>
  <c r="AH2231" i="2"/>
  <c r="AG2231" i="2"/>
  <c r="AE2235" i="2"/>
  <c r="AK2235" i="2"/>
  <c r="AJ2235" i="2"/>
  <c r="AH2235" i="2"/>
  <c r="AG2235" i="2"/>
  <c r="AE2239" i="2"/>
  <c r="AK2239" i="2"/>
  <c r="AJ2239" i="2"/>
  <c r="AH2239" i="2"/>
  <c r="AG2239" i="2"/>
  <c r="AE2243" i="2"/>
  <c r="AK2243" i="2"/>
  <c r="AJ2243" i="2"/>
  <c r="AH2243" i="2"/>
  <c r="AG2243" i="2"/>
  <c r="AE2247" i="2"/>
  <c r="AK2247" i="2"/>
  <c r="AJ2247" i="2"/>
  <c r="AH2247" i="2"/>
  <c r="AG2247" i="2"/>
  <c r="AE2251" i="2"/>
  <c r="AK2251" i="2"/>
  <c r="AJ2251" i="2"/>
  <c r="AH2251" i="2"/>
  <c r="AG2251" i="2"/>
  <c r="AE2255" i="2"/>
  <c r="AK2255" i="2"/>
  <c r="AJ2255" i="2"/>
  <c r="AH2255" i="2"/>
  <c r="AG2255" i="2"/>
  <c r="AE2259" i="2"/>
  <c r="AK2259" i="2"/>
  <c r="AJ2259" i="2"/>
  <c r="AH2259" i="2"/>
  <c r="AG2259" i="2"/>
  <c r="AE2263" i="2"/>
  <c r="AK2263" i="2"/>
  <c r="AJ2263" i="2"/>
  <c r="AH2263" i="2"/>
  <c r="AG2263" i="2"/>
  <c r="AE2267" i="2"/>
  <c r="AK2267" i="2"/>
  <c r="AJ2267" i="2"/>
  <c r="AH2267" i="2"/>
  <c r="AG2267" i="2"/>
  <c r="AE2271" i="2"/>
  <c r="AK2271" i="2"/>
  <c r="AJ2271" i="2"/>
  <c r="AH2271" i="2"/>
  <c r="AG2271" i="2"/>
  <c r="AE2275" i="2"/>
  <c r="AK2275" i="2"/>
  <c r="AJ2275" i="2"/>
  <c r="AH2275" i="2"/>
  <c r="AG2275" i="2"/>
  <c r="AE2279" i="2"/>
  <c r="AK2279" i="2"/>
  <c r="AJ2279" i="2"/>
  <c r="AH2279" i="2"/>
  <c r="AG2279" i="2"/>
  <c r="AE2283" i="2"/>
  <c r="AK2283" i="2"/>
  <c r="AJ2283" i="2"/>
  <c r="AH2283" i="2"/>
  <c r="AG2283" i="2"/>
  <c r="AE2287" i="2"/>
  <c r="AK2287" i="2"/>
  <c r="AJ2287" i="2"/>
  <c r="AH2287" i="2"/>
  <c r="AG2287" i="2"/>
  <c r="AE2291" i="2"/>
  <c r="AK2291" i="2"/>
  <c r="AJ2291" i="2"/>
  <c r="AH2291" i="2"/>
  <c r="AG2291" i="2"/>
  <c r="AE2295" i="2"/>
  <c r="AK2295" i="2"/>
  <c r="AJ2295" i="2"/>
  <c r="AH2295" i="2"/>
  <c r="AG2295" i="2"/>
  <c r="AE2299" i="2"/>
  <c r="AK2299" i="2"/>
  <c r="AJ2299" i="2"/>
  <c r="AH2299" i="2"/>
  <c r="AG2299" i="2"/>
  <c r="AE2303" i="2"/>
  <c r="AK2303" i="2"/>
  <c r="AJ2303" i="2"/>
  <c r="AH2303" i="2"/>
  <c r="AG2303" i="2"/>
  <c r="AE2307" i="2"/>
  <c r="AK2307" i="2"/>
  <c r="AJ2307" i="2"/>
  <c r="AH2307" i="2"/>
  <c r="AG2307" i="2"/>
  <c r="AE2311" i="2"/>
  <c r="AK2311" i="2"/>
  <c r="AJ2311" i="2"/>
  <c r="AH2311" i="2"/>
  <c r="AG2311" i="2"/>
  <c r="AE2315" i="2"/>
  <c r="AK2315" i="2"/>
  <c r="AJ2315" i="2"/>
  <c r="AH2315" i="2"/>
  <c r="AG2315" i="2"/>
  <c r="AE2319" i="2"/>
  <c r="AK2319" i="2"/>
  <c r="AJ2319" i="2"/>
  <c r="AH2319" i="2"/>
  <c r="AG2319" i="2"/>
  <c r="AE2323" i="2"/>
  <c r="AK2323" i="2"/>
  <c r="AJ2323" i="2"/>
  <c r="AH2323" i="2"/>
  <c r="AG2323" i="2"/>
  <c r="AE2327" i="2"/>
  <c r="AK2327" i="2"/>
  <c r="AJ2327" i="2"/>
  <c r="AH2327" i="2"/>
  <c r="AG2327" i="2"/>
  <c r="AE2331" i="2"/>
  <c r="AK2331" i="2"/>
  <c r="AJ2331" i="2"/>
  <c r="AH2331" i="2"/>
  <c r="AG2331" i="2"/>
  <c r="AE2335" i="2"/>
  <c r="AK2335" i="2"/>
  <c r="AJ2335" i="2"/>
  <c r="AH2335" i="2"/>
  <c r="AG2335" i="2"/>
  <c r="AE2339" i="2"/>
  <c r="AK2339" i="2"/>
  <c r="AJ2339" i="2"/>
  <c r="AH2339" i="2"/>
  <c r="AG2339" i="2"/>
  <c r="AE2343" i="2"/>
  <c r="AK2343" i="2"/>
  <c r="AJ2343" i="2"/>
  <c r="AH2343" i="2"/>
  <c r="AG2343" i="2"/>
  <c r="AE2347" i="2"/>
  <c r="AK2347" i="2"/>
  <c r="AJ2347" i="2"/>
  <c r="AH2347" i="2"/>
  <c r="AG2347" i="2"/>
  <c r="AE2351" i="2"/>
  <c r="AK2351" i="2"/>
  <c r="AJ2351" i="2"/>
  <c r="AH2351" i="2"/>
  <c r="AG2351" i="2"/>
  <c r="AE2355" i="2"/>
  <c r="AK2355" i="2"/>
  <c r="AJ2355" i="2"/>
  <c r="AH2355" i="2"/>
  <c r="AG2355" i="2"/>
  <c r="AE2359" i="2"/>
  <c r="AK2359" i="2"/>
  <c r="AJ2359" i="2"/>
  <c r="AH2359" i="2"/>
  <c r="AG2359" i="2"/>
  <c r="AE2363" i="2"/>
  <c r="AK2363" i="2"/>
  <c r="AJ2363" i="2"/>
  <c r="AH2363" i="2"/>
  <c r="AG2363" i="2"/>
  <c r="AE2367" i="2"/>
  <c r="AK2367" i="2"/>
  <c r="AJ2367" i="2"/>
  <c r="AH2367" i="2"/>
  <c r="AG2367" i="2"/>
  <c r="AE2371" i="2"/>
  <c r="AK2371" i="2"/>
  <c r="AJ2371" i="2"/>
  <c r="AH2371" i="2"/>
  <c r="AG2371" i="2"/>
  <c r="AE2375" i="2"/>
  <c r="AK2375" i="2"/>
  <c r="AJ2375" i="2"/>
  <c r="AH2375" i="2"/>
  <c r="AG2375" i="2"/>
  <c r="AE2379" i="2"/>
  <c r="AK2379" i="2"/>
  <c r="AJ2379" i="2"/>
  <c r="AH2379" i="2"/>
  <c r="AG2379" i="2"/>
  <c r="AE2383" i="2"/>
  <c r="AK2383" i="2"/>
  <c r="AJ2383" i="2"/>
  <c r="AH2383" i="2"/>
  <c r="AG2383" i="2"/>
  <c r="AE2387" i="2"/>
  <c r="AK2387" i="2"/>
  <c r="AJ2387" i="2"/>
  <c r="AH2387" i="2"/>
  <c r="AG2387" i="2"/>
  <c r="AE2391" i="2"/>
  <c r="AK2391" i="2"/>
  <c r="AJ2391" i="2"/>
  <c r="AH2391" i="2"/>
  <c r="AG2391" i="2"/>
  <c r="AE2395" i="2"/>
  <c r="AK2395" i="2"/>
  <c r="AJ2395" i="2"/>
  <c r="AH2395" i="2"/>
  <c r="AG2395" i="2"/>
  <c r="AE2399" i="2"/>
  <c r="AK2399" i="2"/>
  <c r="AJ2399" i="2"/>
  <c r="AH2399" i="2"/>
  <c r="AG2399" i="2"/>
  <c r="AE2403" i="2"/>
  <c r="AK2403" i="2"/>
  <c r="AJ2403" i="2"/>
  <c r="AH2403" i="2"/>
  <c r="AG2403" i="2"/>
  <c r="AE2407" i="2"/>
  <c r="AK2407" i="2"/>
  <c r="AJ2407" i="2"/>
  <c r="AH2407" i="2"/>
  <c r="AG2407" i="2"/>
  <c r="AE2411" i="2"/>
  <c r="AK2411" i="2"/>
  <c r="AJ2411" i="2"/>
  <c r="AH2411" i="2"/>
  <c r="AG2411" i="2"/>
  <c r="AE2415" i="2"/>
  <c r="AK2415" i="2"/>
  <c r="AJ2415" i="2"/>
  <c r="AH2415" i="2"/>
  <c r="AG2415" i="2"/>
  <c r="AE2419" i="2"/>
  <c r="AK2419" i="2"/>
  <c r="AJ2419" i="2"/>
  <c r="AH2419" i="2"/>
  <c r="AG2419" i="2"/>
  <c r="AE2423" i="2"/>
  <c r="AK2423" i="2"/>
  <c r="AJ2423" i="2"/>
  <c r="AH2423" i="2"/>
  <c r="AG2423" i="2"/>
  <c r="AE2427" i="2"/>
  <c r="AK2427" i="2"/>
  <c r="AJ2427" i="2"/>
  <c r="AH2427" i="2"/>
  <c r="AG2427" i="2"/>
  <c r="AE2431" i="2"/>
  <c r="AK2431" i="2"/>
  <c r="AJ2431" i="2"/>
  <c r="AH2431" i="2"/>
  <c r="AG2431" i="2"/>
  <c r="AE2435" i="2"/>
  <c r="AK2435" i="2"/>
  <c r="AJ2435" i="2"/>
  <c r="AH2435" i="2"/>
  <c r="AG2435" i="2"/>
  <c r="AE2439" i="2"/>
  <c r="AK2439" i="2"/>
  <c r="AJ2439" i="2"/>
  <c r="AH2439" i="2"/>
  <c r="AG2439" i="2"/>
  <c r="AE2443" i="2"/>
  <c r="AK2443" i="2"/>
  <c r="AJ2443" i="2"/>
  <c r="AH2443" i="2"/>
  <c r="AG2443" i="2"/>
  <c r="AE2447" i="2"/>
  <c r="AK2447" i="2"/>
  <c r="AJ2447" i="2"/>
  <c r="AH2447" i="2"/>
  <c r="AG2447" i="2"/>
  <c r="AE2451" i="2"/>
  <c r="AK2451" i="2"/>
  <c r="AJ2451" i="2"/>
  <c r="AH2451" i="2"/>
  <c r="AG2451" i="2"/>
  <c r="AE2455" i="2"/>
  <c r="AK2455" i="2"/>
  <c r="AJ2455" i="2"/>
  <c r="AH2455" i="2"/>
  <c r="AG2455" i="2"/>
  <c r="AE2459" i="2"/>
  <c r="AK2459" i="2"/>
  <c r="AJ2459" i="2"/>
  <c r="AH2459" i="2"/>
  <c r="AG2459" i="2"/>
  <c r="AE2463" i="2"/>
  <c r="AK2463" i="2"/>
  <c r="AJ2463" i="2"/>
  <c r="AH2463" i="2"/>
  <c r="AG2463" i="2"/>
  <c r="AE2467" i="2"/>
  <c r="AK2467" i="2"/>
  <c r="AJ2467" i="2"/>
  <c r="AH2467" i="2"/>
  <c r="AG2467" i="2"/>
  <c r="AE2471" i="2"/>
  <c r="AK2471" i="2"/>
  <c r="AJ2471" i="2"/>
  <c r="AH2471" i="2"/>
  <c r="AG2471" i="2"/>
  <c r="AE2475" i="2"/>
  <c r="AK2475" i="2"/>
  <c r="AJ2475" i="2"/>
  <c r="AH2475" i="2"/>
  <c r="AG2475" i="2"/>
  <c r="AE2479" i="2"/>
  <c r="AK2479" i="2"/>
  <c r="AJ2479" i="2"/>
  <c r="AH2479" i="2"/>
  <c r="AG2479" i="2"/>
  <c r="AE2483" i="2"/>
  <c r="AK2483" i="2"/>
  <c r="AJ2483" i="2"/>
  <c r="AH2483" i="2"/>
  <c r="AG2483" i="2"/>
  <c r="AE2487" i="2"/>
  <c r="AK2487" i="2"/>
  <c r="AJ2487" i="2"/>
  <c r="AH2487" i="2"/>
  <c r="AG2487" i="2"/>
  <c r="AE2491" i="2"/>
  <c r="AK2491" i="2"/>
  <c r="AJ2491" i="2"/>
  <c r="AH2491" i="2"/>
  <c r="AG2491" i="2"/>
  <c r="AE2495" i="2"/>
  <c r="AK2495" i="2"/>
  <c r="AJ2495" i="2"/>
  <c r="AH2495" i="2"/>
  <c r="AG2495" i="2"/>
  <c r="AE2499" i="2"/>
  <c r="AK2499" i="2"/>
  <c r="AJ2499" i="2"/>
  <c r="AH2499" i="2"/>
  <c r="AG2499" i="2"/>
  <c r="AE2503" i="2"/>
  <c r="AK2503" i="2"/>
  <c r="AJ2503" i="2"/>
  <c r="AH2503" i="2"/>
  <c r="AG2503" i="2"/>
  <c r="AE2507" i="2"/>
  <c r="AK2507" i="2"/>
  <c r="AJ2507" i="2"/>
  <c r="AH2507" i="2"/>
  <c r="AG2507" i="2"/>
  <c r="AE2511" i="2"/>
  <c r="AK2511" i="2"/>
  <c r="AJ2511" i="2"/>
  <c r="AH2511" i="2"/>
  <c r="AG2511" i="2"/>
  <c r="AE2515" i="2"/>
  <c r="AK2515" i="2"/>
  <c r="AJ2515" i="2"/>
  <c r="AH2515" i="2"/>
  <c r="AG2515" i="2"/>
  <c r="AE2519" i="2"/>
  <c r="AK2519" i="2"/>
  <c r="AJ2519" i="2"/>
  <c r="AH2519" i="2"/>
  <c r="AG2519" i="2"/>
  <c r="AE2523" i="2"/>
  <c r="AK2523" i="2"/>
  <c r="AJ2523" i="2"/>
  <c r="AH2523" i="2"/>
  <c r="AG2523" i="2"/>
  <c r="AE2527" i="2"/>
  <c r="AK2527" i="2"/>
  <c r="AJ2527" i="2"/>
  <c r="AH2527" i="2"/>
  <c r="AG2527" i="2"/>
  <c r="AE2531" i="2"/>
  <c r="AK2531" i="2"/>
  <c r="AJ2531" i="2"/>
  <c r="AH2531" i="2"/>
  <c r="AG2531" i="2"/>
  <c r="AE2535" i="2"/>
  <c r="AK2535" i="2"/>
  <c r="AJ2535" i="2"/>
  <c r="AH2535" i="2"/>
  <c r="AG2535" i="2"/>
  <c r="AE2539" i="2"/>
  <c r="AK2539" i="2"/>
  <c r="AJ2539" i="2"/>
  <c r="AH2539" i="2"/>
  <c r="AG2539" i="2"/>
  <c r="AE2543" i="2"/>
  <c r="AK2543" i="2"/>
  <c r="AJ2543" i="2"/>
  <c r="AH2543" i="2"/>
  <c r="AG2543" i="2"/>
  <c r="AE2547" i="2"/>
  <c r="AK2547" i="2"/>
  <c r="AJ2547" i="2"/>
  <c r="AH2547" i="2"/>
  <c r="AG2547" i="2"/>
  <c r="AE2551" i="2"/>
  <c r="AK2551" i="2"/>
  <c r="AJ2551" i="2"/>
  <c r="AH2551" i="2"/>
  <c r="AG2551" i="2"/>
  <c r="AE2555" i="2"/>
  <c r="AK2555" i="2"/>
  <c r="AJ2555" i="2"/>
  <c r="AH2555" i="2"/>
  <c r="AG2555" i="2"/>
  <c r="AE2559" i="2"/>
  <c r="AK2559" i="2"/>
  <c r="AJ2559" i="2"/>
  <c r="AH2559" i="2"/>
  <c r="AG2559" i="2"/>
  <c r="AE2563" i="2"/>
  <c r="AK2563" i="2"/>
  <c r="AJ2563" i="2"/>
  <c r="AH2563" i="2"/>
  <c r="AG2563" i="2"/>
  <c r="AE2567" i="2"/>
  <c r="AK2567" i="2"/>
  <c r="AJ2567" i="2"/>
  <c r="AH2567" i="2"/>
  <c r="AG2567" i="2"/>
  <c r="AE2571" i="2"/>
  <c r="AK2571" i="2"/>
  <c r="AJ2571" i="2"/>
  <c r="AH2571" i="2"/>
  <c r="AG2571" i="2"/>
  <c r="AE2575" i="2"/>
  <c r="AK2575" i="2"/>
  <c r="AJ2575" i="2"/>
  <c r="AH2575" i="2"/>
  <c r="AG2575" i="2"/>
  <c r="AE2579" i="2"/>
  <c r="AK2579" i="2"/>
  <c r="AJ2579" i="2"/>
  <c r="AH2579" i="2"/>
  <c r="AG2579" i="2"/>
  <c r="AE2583" i="2"/>
  <c r="AK2583" i="2"/>
  <c r="AJ2583" i="2"/>
  <c r="AH2583" i="2"/>
  <c r="AG2583" i="2"/>
  <c r="AE2587" i="2"/>
  <c r="AK2587" i="2"/>
  <c r="AJ2587" i="2"/>
  <c r="AH2587" i="2"/>
  <c r="AG2587" i="2"/>
  <c r="AE2591" i="2"/>
  <c r="AK2591" i="2"/>
  <c r="AJ2591" i="2"/>
  <c r="AH2591" i="2"/>
  <c r="AG2591" i="2"/>
  <c r="AE2595" i="2"/>
  <c r="AK2595" i="2"/>
  <c r="AJ2595" i="2"/>
  <c r="AH2595" i="2"/>
  <c r="AG2595" i="2"/>
  <c r="AE2599" i="2"/>
  <c r="AK2599" i="2"/>
  <c r="AJ2599" i="2"/>
  <c r="AH2599" i="2"/>
  <c r="AG2599" i="2"/>
  <c r="AE2603" i="2"/>
  <c r="AK2603" i="2"/>
  <c r="AJ2603" i="2"/>
  <c r="AH2603" i="2"/>
  <c r="AG2603" i="2"/>
  <c r="AE2607" i="2"/>
  <c r="AK2607" i="2"/>
  <c r="AJ2607" i="2"/>
  <c r="AH2607" i="2"/>
  <c r="AG2607" i="2"/>
  <c r="AE2611" i="2"/>
  <c r="AK2611" i="2"/>
  <c r="AJ2611" i="2"/>
  <c r="AH2611" i="2"/>
  <c r="AG2611" i="2"/>
  <c r="AE2615" i="2"/>
  <c r="AK2615" i="2"/>
  <c r="AJ2615" i="2"/>
  <c r="AH2615" i="2"/>
  <c r="AG2615" i="2"/>
  <c r="AE2619" i="2"/>
  <c r="AK2619" i="2"/>
  <c r="AJ2619" i="2"/>
  <c r="AH2619" i="2"/>
  <c r="AG2619" i="2"/>
  <c r="AE2623" i="2"/>
  <c r="AK2623" i="2"/>
  <c r="AJ2623" i="2"/>
  <c r="AH2623" i="2"/>
  <c r="AG2623" i="2"/>
  <c r="AE2627" i="2"/>
  <c r="AK2627" i="2"/>
  <c r="AJ2627" i="2"/>
  <c r="AH2627" i="2"/>
  <c r="AG2627" i="2"/>
  <c r="AE2631" i="2"/>
  <c r="AK2631" i="2"/>
  <c r="AJ2631" i="2"/>
  <c r="AH2631" i="2"/>
  <c r="AG2631" i="2"/>
  <c r="AE2635" i="2"/>
  <c r="AK2635" i="2"/>
  <c r="AJ2635" i="2"/>
  <c r="AH2635" i="2"/>
  <c r="AG2635" i="2"/>
  <c r="AE2639" i="2"/>
  <c r="AK2639" i="2"/>
  <c r="AJ2639" i="2"/>
  <c r="AH2639" i="2"/>
  <c r="AG2639" i="2"/>
  <c r="AE2643" i="2"/>
  <c r="AK2643" i="2"/>
  <c r="AJ2643" i="2"/>
  <c r="AH2643" i="2"/>
  <c r="AG2643" i="2"/>
  <c r="AE2647" i="2"/>
  <c r="AK2647" i="2"/>
  <c r="AJ2647" i="2"/>
  <c r="AH2647" i="2"/>
  <c r="AG2647" i="2"/>
  <c r="AE2651" i="2"/>
  <c r="AK2651" i="2"/>
  <c r="AJ2651" i="2"/>
  <c r="AH2651" i="2"/>
  <c r="AG2651" i="2"/>
  <c r="AE2655" i="2"/>
  <c r="AK2655" i="2"/>
  <c r="AJ2655" i="2"/>
  <c r="AH2655" i="2"/>
  <c r="AG2655" i="2"/>
  <c r="AE2659" i="2"/>
  <c r="AK2659" i="2"/>
  <c r="AJ2659" i="2"/>
  <c r="AH2659" i="2"/>
  <c r="AG2659" i="2"/>
  <c r="AE2663" i="2"/>
  <c r="AK2663" i="2"/>
  <c r="AJ2663" i="2"/>
  <c r="AH2663" i="2"/>
  <c r="AG2663" i="2"/>
  <c r="AE2667" i="2"/>
  <c r="AK2667" i="2"/>
  <c r="AJ2667" i="2"/>
  <c r="AH2667" i="2"/>
  <c r="AG2667" i="2"/>
  <c r="AE2671" i="2"/>
  <c r="AK2671" i="2"/>
  <c r="AJ2671" i="2"/>
  <c r="AH2671" i="2"/>
  <c r="AG2671" i="2"/>
  <c r="AE2675" i="2"/>
  <c r="AK2675" i="2"/>
  <c r="AJ2675" i="2"/>
  <c r="AH2675" i="2"/>
  <c r="AG2675" i="2"/>
  <c r="AE2679" i="2"/>
  <c r="AK2679" i="2"/>
  <c r="AJ2679" i="2"/>
  <c r="AH2679" i="2"/>
  <c r="AG2679" i="2"/>
  <c r="AE2683" i="2"/>
  <c r="AK2683" i="2"/>
  <c r="AJ2683" i="2"/>
  <c r="AH2683" i="2"/>
  <c r="AG2683" i="2"/>
  <c r="AE2687" i="2"/>
  <c r="AK2687" i="2"/>
  <c r="AJ2687" i="2"/>
  <c r="AH2687" i="2"/>
  <c r="AG2687" i="2"/>
  <c r="AE2691" i="2"/>
  <c r="AK2691" i="2"/>
  <c r="AJ2691" i="2"/>
  <c r="AH2691" i="2"/>
  <c r="AG2691" i="2"/>
  <c r="AE2695" i="2"/>
  <c r="AK2695" i="2"/>
  <c r="AJ2695" i="2"/>
  <c r="AH2695" i="2"/>
  <c r="AG2695" i="2"/>
  <c r="AE2699" i="2"/>
  <c r="AK2699" i="2"/>
  <c r="AJ2699" i="2"/>
  <c r="AH2699" i="2"/>
  <c r="AG2699" i="2"/>
  <c r="AE2703" i="2"/>
  <c r="AK2703" i="2"/>
  <c r="AJ2703" i="2"/>
  <c r="AH2703" i="2"/>
  <c r="AG2703" i="2"/>
  <c r="AE2707" i="2"/>
  <c r="AK2707" i="2"/>
  <c r="AJ2707" i="2"/>
  <c r="AH2707" i="2"/>
  <c r="AG2707" i="2"/>
  <c r="AE2711" i="2"/>
  <c r="AK2711" i="2"/>
  <c r="AJ2711" i="2"/>
  <c r="AH2711" i="2"/>
  <c r="AG2711" i="2"/>
  <c r="AE2715" i="2"/>
  <c r="AK2715" i="2"/>
  <c r="AJ2715" i="2"/>
  <c r="AH2715" i="2"/>
  <c r="AG2715" i="2"/>
  <c r="AE2719" i="2"/>
  <c r="AK2719" i="2"/>
  <c r="AJ2719" i="2"/>
  <c r="AH2719" i="2"/>
  <c r="AG2719" i="2"/>
  <c r="AE2723" i="2"/>
  <c r="AK2723" i="2"/>
  <c r="AJ2723" i="2"/>
  <c r="AH2723" i="2"/>
  <c r="AG2723" i="2"/>
  <c r="AE2727" i="2"/>
  <c r="AK2727" i="2"/>
  <c r="AJ2727" i="2"/>
  <c r="AH2727" i="2"/>
  <c r="AG2727" i="2"/>
  <c r="AE2731" i="2"/>
  <c r="AK2731" i="2"/>
  <c r="AJ2731" i="2"/>
  <c r="AH2731" i="2"/>
  <c r="AG2731" i="2"/>
  <c r="AE2735" i="2"/>
  <c r="AK2735" i="2"/>
  <c r="AJ2735" i="2"/>
  <c r="AH2735" i="2"/>
  <c r="AG2735" i="2"/>
  <c r="AE2739" i="2"/>
  <c r="AK2739" i="2"/>
  <c r="AJ2739" i="2"/>
  <c r="AH2739" i="2"/>
  <c r="AG2739" i="2"/>
  <c r="AE2743" i="2"/>
  <c r="AK2743" i="2"/>
  <c r="AJ2743" i="2"/>
  <c r="AH2743" i="2"/>
  <c r="AG2743" i="2"/>
  <c r="AE2747" i="2"/>
  <c r="AK2747" i="2"/>
  <c r="AJ2747" i="2"/>
  <c r="AH2747" i="2"/>
  <c r="AG2747" i="2"/>
  <c r="AE2751" i="2"/>
  <c r="AK2751" i="2"/>
  <c r="AJ2751" i="2"/>
  <c r="AH2751" i="2"/>
  <c r="AG2751" i="2"/>
  <c r="AE2755" i="2"/>
  <c r="AK2755" i="2"/>
  <c r="AJ2755" i="2"/>
  <c r="AH2755" i="2"/>
  <c r="AG2755" i="2"/>
  <c r="AE2759" i="2"/>
  <c r="AK2759" i="2"/>
  <c r="AJ2759" i="2"/>
  <c r="AH2759" i="2"/>
  <c r="AG2759" i="2"/>
  <c r="AE2763" i="2"/>
  <c r="AK2763" i="2"/>
  <c r="AJ2763" i="2"/>
  <c r="AH2763" i="2"/>
  <c r="AG2763" i="2"/>
  <c r="AE2767" i="2"/>
  <c r="AK2767" i="2"/>
  <c r="AJ2767" i="2"/>
  <c r="AH2767" i="2"/>
  <c r="AG2767" i="2"/>
  <c r="AE2771" i="2"/>
  <c r="AK2771" i="2"/>
  <c r="AJ2771" i="2"/>
  <c r="AH2771" i="2"/>
  <c r="AG2771" i="2"/>
  <c r="AE2775" i="2"/>
  <c r="AK2775" i="2"/>
  <c r="AJ2775" i="2"/>
  <c r="AH2775" i="2"/>
  <c r="AG2775" i="2"/>
  <c r="AE2779" i="2"/>
  <c r="AK2779" i="2"/>
  <c r="AJ2779" i="2"/>
  <c r="AH2779" i="2"/>
  <c r="AG2779" i="2"/>
  <c r="AE2783" i="2"/>
  <c r="AK2783" i="2"/>
  <c r="AJ2783" i="2"/>
  <c r="AH2783" i="2"/>
  <c r="AG2783" i="2"/>
  <c r="AE2787" i="2"/>
  <c r="AK2787" i="2"/>
  <c r="AJ2787" i="2"/>
  <c r="AH2787" i="2"/>
  <c r="AG2787" i="2"/>
  <c r="AE2791" i="2"/>
  <c r="AK2791" i="2"/>
  <c r="AJ2791" i="2"/>
  <c r="AH2791" i="2"/>
  <c r="AG2791" i="2"/>
  <c r="AE2795" i="2"/>
  <c r="AK2795" i="2"/>
  <c r="AJ2795" i="2"/>
  <c r="AH2795" i="2"/>
  <c r="AG2795" i="2"/>
  <c r="AE2799" i="2"/>
  <c r="AK2799" i="2"/>
  <c r="AJ2799" i="2"/>
  <c r="AH2799" i="2"/>
  <c r="AG2799" i="2"/>
  <c r="AE2803" i="2"/>
  <c r="AK2803" i="2"/>
  <c r="AJ2803" i="2"/>
  <c r="AH2803" i="2"/>
  <c r="AG2803" i="2"/>
  <c r="AE2807" i="2"/>
  <c r="AK2807" i="2"/>
  <c r="AJ2807" i="2"/>
  <c r="AH2807" i="2"/>
  <c r="AG2807" i="2"/>
  <c r="AE2811" i="2"/>
  <c r="AK2811" i="2"/>
  <c r="AJ2811" i="2"/>
  <c r="AH2811" i="2"/>
  <c r="AG2811" i="2"/>
  <c r="AE2815" i="2"/>
  <c r="AK2815" i="2"/>
  <c r="AJ2815" i="2"/>
  <c r="AH2815" i="2"/>
  <c r="AG2815" i="2"/>
  <c r="AE2819" i="2"/>
  <c r="AK2819" i="2"/>
  <c r="AJ2819" i="2"/>
  <c r="AH2819" i="2"/>
  <c r="AG2819" i="2"/>
  <c r="AE2823" i="2"/>
  <c r="AK2823" i="2"/>
  <c r="AJ2823" i="2"/>
  <c r="AH2823" i="2"/>
  <c r="AG2823" i="2"/>
  <c r="AE2827" i="2"/>
  <c r="AK2827" i="2"/>
  <c r="AJ2827" i="2"/>
  <c r="AH2827" i="2"/>
  <c r="AG2827" i="2"/>
  <c r="AE2831" i="2"/>
  <c r="AK2831" i="2"/>
  <c r="AJ2831" i="2"/>
  <c r="AH2831" i="2"/>
  <c r="AG2831" i="2"/>
  <c r="AE2835" i="2"/>
  <c r="AK2835" i="2"/>
  <c r="AJ2835" i="2"/>
  <c r="AH2835" i="2"/>
  <c r="AG2835" i="2"/>
  <c r="AE2839" i="2"/>
  <c r="AK2839" i="2"/>
  <c r="AJ2839" i="2"/>
  <c r="AH2839" i="2"/>
  <c r="AG2839" i="2"/>
  <c r="AE2843" i="2"/>
  <c r="AK2843" i="2"/>
  <c r="AJ2843" i="2"/>
  <c r="AH2843" i="2"/>
  <c r="AG2843" i="2"/>
  <c r="AE2847" i="2"/>
  <c r="AK2847" i="2"/>
  <c r="AJ2847" i="2"/>
  <c r="AH2847" i="2"/>
  <c r="AG2847" i="2"/>
  <c r="AE2851" i="2"/>
  <c r="AK2851" i="2"/>
  <c r="AJ2851" i="2"/>
  <c r="AH2851" i="2"/>
  <c r="AG2851" i="2"/>
  <c r="AE2855" i="2"/>
  <c r="AK2855" i="2"/>
  <c r="AJ2855" i="2"/>
  <c r="AH2855" i="2"/>
  <c r="AG2855" i="2"/>
  <c r="AE2859" i="2"/>
  <c r="AK2859" i="2"/>
  <c r="AJ2859" i="2"/>
  <c r="AH2859" i="2"/>
  <c r="AG2859" i="2"/>
  <c r="AE2863" i="2"/>
  <c r="AK2863" i="2"/>
  <c r="AJ2863" i="2"/>
  <c r="AH2863" i="2"/>
  <c r="AG2863" i="2"/>
  <c r="AE2867" i="2"/>
  <c r="AK2867" i="2"/>
  <c r="AJ2867" i="2"/>
  <c r="AH2867" i="2"/>
  <c r="AG2867" i="2"/>
  <c r="AE2871" i="2"/>
  <c r="AK2871" i="2"/>
  <c r="AJ2871" i="2"/>
  <c r="AH2871" i="2"/>
  <c r="AG2871" i="2"/>
  <c r="AE2875" i="2"/>
  <c r="AK2875" i="2"/>
  <c r="AJ2875" i="2"/>
  <c r="AH2875" i="2"/>
  <c r="AG2875" i="2"/>
  <c r="AE2879" i="2"/>
  <c r="AK2879" i="2"/>
  <c r="AJ2879" i="2"/>
  <c r="AH2879" i="2"/>
  <c r="AG2879" i="2"/>
  <c r="AE2883" i="2"/>
  <c r="AK2883" i="2"/>
  <c r="AJ2883" i="2"/>
  <c r="AH2883" i="2"/>
  <c r="AG2883" i="2"/>
  <c r="AE2887" i="2"/>
  <c r="AK2887" i="2"/>
  <c r="AJ2887" i="2"/>
  <c r="AH2887" i="2"/>
  <c r="AG2887" i="2"/>
  <c r="AE2891" i="2"/>
  <c r="AK2891" i="2"/>
  <c r="AJ2891" i="2"/>
  <c r="AH2891" i="2"/>
  <c r="AG2891" i="2"/>
  <c r="AE2895" i="2"/>
  <c r="AK2895" i="2"/>
  <c r="AJ2895" i="2"/>
  <c r="AH2895" i="2"/>
  <c r="AG2895" i="2"/>
  <c r="AE2899" i="2"/>
  <c r="AK2899" i="2"/>
  <c r="AJ2899" i="2"/>
  <c r="AH2899" i="2"/>
  <c r="AG2899" i="2"/>
  <c r="AE2903" i="2"/>
  <c r="AK2903" i="2"/>
  <c r="AJ2903" i="2"/>
  <c r="AH2903" i="2"/>
  <c r="AG2903" i="2"/>
  <c r="AE2907" i="2"/>
  <c r="AK2907" i="2"/>
  <c r="AJ2907" i="2"/>
  <c r="AH2907" i="2"/>
  <c r="AG2907" i="2"/>
  <c r="AE2911" i="2"/>
  <c r="AK2911" i="2"/>
  <c r="AJ2911" i="2"/>
  <c r="AH2911" i="2"/>
  <c r="AG2911" i="2"/>
  <c r="AE2915" i="2"/>
  <c r="AK2915" i="2"/>
  <c r="AJ2915" i="2"/>
  <c r="AH2915" i="2"/>
  <c r="AG2915" i="2"/>
  <c r="AE2919" i="2"/>
  <c r="AK2919" i="2"/>
  <c r="AJ2919" i="2"/>
  <c r="AH2919" i="2"/>
  <c r="AG2919" i="2"/>
  <c r="AE2923" i="2"/>
  <c r="AK2923" i="2"/>
  <c r="AJ2923" i="2"/>
  <c r="AH2923" i="2"/>
  <c r="AG2923" i="2"/>
  <c r="AE2927" i="2"/>
  <c r="AK2927" i="2"/>
  <c r="AJ2927" i="2"/>
  <c r="AH2927" i="2"/>
  <c r="AG2927" i="2"/>
  <c r="AE2931" i="2"/>
  <c r="AK2931" i="2"/>
  <c r="AJ2931" i="2"/>
  <c r="AH2931" i="2"/>
  <c r="AG2931" i="2"/>
  <c r="AE2935" i="2"/>
  <c r="AK2935" i="2"/>
  <c r="AJ2935" i="2"/>
  <c r="AH2935" i="2"/>
  <c r="AG2935" i="2"/>
  <c r="AE2939" i="2"/>
  <c r="AK2939" i="2"/>
  <c r="AJ2939" i="2"/>
  <c r="AH2939" i="2"/>
  <c r="AG2939" i="2"/>
  <c r="AE2943" i="2"/>
  <c r="AK2943" i="2"/>
  <c r="AJ2943" i="2"/>
  <c r="AH2943" i="2"/>
  <c r="AG2943" i="2"/>
  <c r="AE2947" i="2"/>
  <c r="AK2947" i="2"/>
  <c r="AJ2947" i="2"/>
  <c r="AH2947" i="2"/>
  <c r="AG2947" i="2"/>
  <c r="AE2951" i="2"/>
  <c r="AK2951" i="2"/>
  <c r="AJ2951" i="2"/>
  <c r="AH2951" i="2"/>
  <c r="AG2951" i="2"/>
  <c r="AE2955" i="2"/>
  <c r="AK2955" i="2"/>
  <c r="AJ2955" i="2"/>
  <c r="AH2955" i="2"/>
  <c r="AG2955" i="2"/>
  <c r="AE2959" i="2"/>
  <c r="AK2959" i="2"/>
  <c r="AJ2959" i="2"/>
  <c r="AH2959" i="2"/>
  <c r="AG2959" i="2"/>
  <c r="AE2963" i="2"/>
  <c r="AK2963" i="2"/>
  <c r="AJ2963" i="2"/>
  <c r="AH2963" i="2"/>
  <c r="AG2963" i="2"/>
  <c r="AE2967" i="2"/>
  <c r="AK2967" i="2"/>
  <c r="AJ2967" i="2"/>
  <c r="AH2967" i="2"/>
  <c r="AG2967" i="2"/>
  <c r="AE2971" i="2"/>
  <c r="AK2971" i="2"/>
  <c r="AJ2971" i="2"/>
  <c r="AH2971" i="2"/>
  <c r="AG2971" i="2"/>
  <c r="AE2975" i="2"/>
  <c r="AK2975" i="2"/>
  <c r="AJ2975" i="2"/>
  <c r="AH2975" i="2"/>
  <c r="AG2975" i="2"/>
  <c r="AE2979" i="2"/>
  <c r="AK2979" i="2"/>
  <c r="AJ2979" i="2"/>
  <c r="AH2979" i="2"/>
  <c r="AG2979" i="2"/>
  <c r="AE2983" i="2"/>
  <c r="AK2983" i="2"/>
  <c r="AJ2983" i="2"/>
  <c r="AH2983" i="2"/>
  <c r="AG2983" i="2"/>
  <c r="AE2987" i="2"/>
  <c r="AK2987" i="2"/>
  <c r="AJ2987" i="2"/>
  <c r="AH2987" i="2"/>
  <c r="AG2987" i="2"/>
  <c r="AE2991" i="2"/>
  <c r="AK2991" i="2"/>
  <c r="AJ2991" i="2"/>
  <c r="AH2991" i="2"/>
  <c r="AG2991" i="2"/>
  <c r="AE2995" i="2"/>
  <c r="AK2995" i="2"/>
  <c r="AJ2995" i="2"/>
  <c r="AH2995" i="2"/>
  <c r="AG2995" i="2"/>
  <c r="AE2999" i="2"/>
  <c r="AK2999" i="2"/>
  <c r="AJ2999" i="2"/>
  <c r="AH2999" i="2"/>
  <c r="AG2999" i="2"/>
  <c r="AE3003" i="2"/>
  <c r="AK3003" i="2"/>
  <c r="AJ3003" i="2"/>
  <c r="AH3003" i="2"/>
  <c r="AG3003" i="2"/>
  <c r="AE3007" i="2"/>
  <c r="AK3007" i="2"/>
  <c r="AJ3007" i="2"/>
  <c r="AH3007" i="2"/>
  <c r="AG3007" i="2"/>
  <c r="AE3011" i="2"/>
  <c r="AK3011" i="2"/>
  <c r="AJ3011" i="2"/>
  <c r="AH3011" i="2"/>
  <c r="AG3011" i="2"/>
  <c r="AE3015" i="2"/>
  <c r="AK3015" i="2"/>
  <c r="AJ3015" i="2"/>
  <c r="AH3015" i="2"/>
  <c r="AG3015" i="2"/>
  <c r="AE3019" i="2"/>
  <c r="AK3019" i="2"/>
  <c r="AJ3019" i="2"/>
  <c r="AH3019" i="2"/>
  <c r="AG3019" i="2"/>
  <c r="AE3023" i="2"/>
  <c r="AK3023" i="2"/>
  <c r="AJ3023" i="2"/>
  <c r="AH3023" i="2"/>
  <c r="AG3023" i="2"/>
  <c r="AE3027" i="2"/>
  <c r="AK3027" i="2"/>
  <c r="AJ3027" i="2"/>
  <c r="AH3027" i="2"/>
  <c r="AG3027" i="2"/>
  <c r="AE3031" i="2"/>
  <c r="AK3031" i="2"/>
  <c r="AJ3031" i="2"/>
  <c r="AH3031" i="2"/>
  <c r="AG3031" i="2"/>
  <c r="AE3035" i="2"/>
  <c r="AK3035" i="2"/>
  <c r="AJ3035" i="2"/>
  <c r="AH3035" i="2"/>
  <c r="AG3035" i="2"/>
  <c r="AE3039" i="2"/>
  <c r="AK3039" i="2"/>
  <c r="AJ3039" i="2"/>
  <c r="AH3039" i="2"/>
  <c r="AG3039" i="2"/>
  <c r="AE3043" i="2"/>
  <c r="AK3043" i="2"/>
  <c r="AJ3043" i="2"/>
  <c r="AH3043" i="2"/>
  <c r="AG3043" i="2"/>
  <c r="AE3047" i="2"/>
  <c r="AK3047" i="2"/>
  <c r="AJ3047" i="2"/>
  <c r="AH3047" i="2"/>
  <c r="AG3047" i="2"/>
  <c r="AE3051" i="2"/>
  <c r="AK3051" i="2"/>
  <c r="AJ3051" i="2"/>
  <c r="AH3051" i="2"/>
  <c r="AG3051" i="2"/>
  <c r="AE3055" i="2"/>
  <c r="AK3055" i="2"/>
  <c r="AJ3055" i="2"/>
  <c r="AH3055" i="2"/>
  <c r="AG3055" i="2"/>
  <c r="AE3059" i="2"/>
  <c r="AK3059" i="2"/>
  <c r="AJ3059" i="2"/>
  <c r="AH3059" i="2"/>
  <c r="AG3059" i="2"/>
  <c r="AE3063" i="2"/>
  <c r="AK3063" i="2"/>
  <c r="AJ3063" i="2"/>
  <c r="AH3063" i="2"/>
  <c r="AG3063" i="2"/>
  <c r="AE3067" i="2"/>
  <c r="AK3067" i="2"/>
  <c r="AJ3067" i="2"/>
  <c r="AH3067" i="2"/>
  <c r="AG3067" i="2"/>
  <c r="AE3071" i="2"/>
  <c r="AK3071" i="2"/>
  <c r="AJ3071" i="2"/>
  <c r="AH3071" i="2"/>
  <c r="AG3071" i="2"/>
  <c r="AE3075" i="2"/>
  <c r="AK3075" i="2"/>
  <c r="AJ3075" i="2"/>
  <c r="AH3075" i="2"/>
  <c r="AG3075" i="2"/>
  <c r="AE3079" i="2"/>
  <c r="AK3079" i="2"/>
  <c r="AJ3079" i="2"/>
  <c r="AH3079" i="2"/>
  <c r="AG3079" i="2"/>
  <c r="AE3083" i="2"/>
  <c r="AK3083" i="2"/>
  <c r="AJ3083" i="2"/>
  <c r="AH3083" i="2"/>
  <c r="AG3083" i="2"/>
  <c r="AE3087" i="2"/>
  <c r="AK3087" i="2"/>
  <c r="AJ3087" i="2"/>
  <c r="AH3087" i="2"/>
  <c r="AG3087" i="2"/>
  <c r="AE3091" i="2"/>
  <c r="AK3091" i="2"/>
  <c r="AJ3091" i="2"/>
  <c r="AH3091" i="2"/>
  <c r="AG3091" i="2"/>
  <c r="AE3095" i="2"/>
  <c r="AK3095" i="2"/>
  <c r="AJ3095" i="2"/>
  <c r="AH3095" i="2"/>
  <c r="AG3095" i="2"/>
  <c r="AE3099" i="2"/>
  <c r="AK3099" i="2"/>
  <c r="AJ3099" i="2"/>
  <c r="AH3099" i="2"/>
  <c r="AG3099" i="2"/>
  <c r="AE3103" i="2"/>
  <c r="AK3103" i="2"/>
  <c r="AJ3103" i="2"/>
  <c r="AH3103" i="2"/>
  <c r="AG3103" i="2"/>
  <c r="AE3107" i="2"/>
  <c r="AK3107" i="2"/>
  <c r="AJ3107" i="2"/>
  <c r="AH3107" i="2"/>
  <c r="AG3107" i="2"/>
  <c r="AE3111" i="2"/>
  <c r="AK3111" i="2"/>
  <c r="AJ3111" i="2"/>
  <c r="AH3111" i="2"/>
  <c r="AG3111" i="2"/>
  <c r="AE3115" i="2"/>
  <c r="AK3115" i="2"/>
  <c r="AJ3115" i="2"/>
  <c r="AH3115" i="2"/>
  <c r="AG3115" i="2"/>
  <c r="AE3119" i="2"/>
  <c r="AK3119" i="2"/>
  <c r="AJ3119" i="2"/>
  <c r="AH3119" i="2"/>
  <c r="AG3119" i="2"/>
  <c r="AE3123" i="2"/>
  <c r="AK3123" i="2"/>
  <c r="AJ3123" i="2"/>
  <c r="AH3123" i="2"/>
  <c r="AG3123" i="2"/>
  <c r="AE3127" i="2"/>
  <c r="AK3127" i="2"/>
  <c r="AJ3127" i="2"/>
  <c r="AH3127" i="2"/>
  <c r="AG3127" i="2"/>
  <c r="AE3131" i="2"/>
  <c r="AK3131" i="2"/>
  <c r="AJ3131" i="2"/>
  <c r="AH3131" i="2"/>
  <c r="AG3131" i="2"/>
  <c r="AE3135" i="2"/>
  <c r="AK3135" i="2"/>
  <c r="AJ3135" i="2"/>
  <c r="AH3135" i="2"/>
  <c r="AG3135" i="2"/>
  <c r="AE3139" i="2"/>
  <c r="AK3139" i="2"/>
  <c r="AJ3139" i="2"/>
  <c r="AH3139" i="2"/>
  <c r="AG3139" i="2"/>
  <c r="AE3143" i="2"/>
  <c r="AK3143" i="2"/>
  <c r="AJ3143" i="2"/>
  <c r="AH3143" i="2"/>
  <c r="AG3143" i="2"/>
  <c r="AE3147" i="2"/>
  <c r="AK3147" i="2"/>
  <c r="AJ3147" i="2"/>
  <c r="AH3147" i="2"/>
  <c r="AG3147" i="2"/>
  <c r="AE3151" i="2"/>
  <c r="AK3151" i="2"/>
  <c r="AJ3151" i="2"/>
  <c r="AH3151" i="2"/>
  <c r="AG3151" i="2"/>
  <c r="AE3155" i="2"/>
  <c r="AK3155" i="2"/>
  <c r="AJ3155" i="2"/>
  <c r="AH3155" i="2"/>
  <c r="AG3155" i="2"/>
  <c r="AE3159" i="2"/>
  <c r="AK3159" i="2"/>
  <c r="AJ3159" i="2"/>
  <c r="AH3159" i="2"/>
  <c r="AG3159" i="2"/>
  <c r="AE3163" i="2"/>
  <c r="AK3163" i="2"/>
  <c r="AJ3163" i="2"/>
  <c r="AH3163" i="2"/>
  <c r="AG3163" i="2"/>
  <c r="AE3167" i="2"/>
  <c r="AK3167" i="2"/>
  <c r="AJ3167" i="2"/>
  <c r="AH3167" i="2"/>
  <c r="AG3167" i="2"/>
  <c r="AE3171" i="2"/>
  <c r="AK3171" i="2"/>
  <c r="AJ3171" i="2"/>
  <c r="AH3171" i="2"/>
  <c r="AG3171" i="2"/>
  <c r="AE3175" i="2"/>
  <c r="AK3175" i="2"/>
  <c r="AJ3175" i="2"/>
  <c r="AH3175" i="2"/>
  <c r="AG3175" i="2"/>
  <c r="AE3179" i="2"/>
  <c r="AK3179" i="2"/>
  <c r="AJ3179" i="2"/>
  <c r="AH3179" i="2"/>
  <c r="AG3179" i="2"/>
  <c r="AE3183" i="2"/>
  <c r="AK3183" i="2"/>
  <c r="AJ3183" i="2"/>
  <c r="AH3183" i="2"/>
  <c r="AG3183" i="2"/>
  <c r="AE3187" i="2"/>
  <c r="AK3187" i="2"/>
  <c r="AJ3187" i="2"/>
  <c r="AH3187" i="2"/>
  <c r="AG3187" i="2"/>
  <c r="AE3191" i="2"/>
  <c r="AK3191" i="2"/>
  <c r="AJ3191" i="2"/>
  <c r="AH3191" i="2"/>
  <c r="AG3191" i="2"/>
  <c r="AE3195" i="2"/>
  <c r="AK3195" i="2"/>
  <c r="AJ3195" i="2"/>
  <c r="AH3195" i="2"/>
  <c r="AG3195" i="2"/>
  <c r="AE3199" i="2"/>
  <c r="AK3199" i="2"/>
  <c r="AJ3199" i="2"/>
  <c r="AH3199" i="2"/>
  <c r="AG3199" i="2"/>
  <c r="AE3203" i="2"/>
  <c r="AK3203" i="2"/>
  <c r="AJ3203" i="2"/>
  <c r="AH3203" i="2"/>
  <c r="AG3203" i="2"/>
  <c r="AE3207" i="2"/>
  <c r="AK3207" i="2"/>
  <c r="AJ3207" i="2"/>
  <c r="AH3207" i="2"/>
  <c r="AG3207" i="2"/>
  <c r="AE3211" i="2"/>
  <c r="AK3211" i="2"/>
  <c r="AJ3211" i="2"/>
  <c r="AH3211" i="2"/>
  <c r="AG3211" i="2"/>
  <c r="AE3215" i="2"/>
  <c r="AK3215" i="2"/>
  <c r="AJ3215" i="2"/>
  <c r="AH3215" i="2"/>
  <c r="AG3215" i="2"/>
  <c r="AE3219" i="2"/>
  <c r="AK3219" i="2"/>
  <c r="AJ3219" i="2"/>
  <c r="AH3219" i="2"/>
  <c r="AG3219" i="2"/>
  <c r="AE3223" i="2"/>
  <c r="AK3223" i="2"/>
  <c r="AJ3223" i="2"/>
  <c r="AH3223" i="2"/>
  <c r="AG3223" i="2"/>
  <c r="AE3227" i="2"/>
  <c r="AK3227" i="2"/>
  <c r="AJ3227" i="2"/>
  <c r="AH3227" i="2"/>
  <c r="AG3227" i="2"/>
  <c r="AE3231" i="2"/>
  <c r="AK3231" i="2"/>
  <c r="AJ3231" i="2"/>
  <c r="AH3231" i="2"/>
  <c r="AG3231" i="2"/>
  <c r="AE3235" i="2"/>
  <c r="AK3235" i="2"/>
  <c r="AJ3235" i="2"/>
  <c r="AH3235" i="2"/>
  <c r="AG3235" i="2"/>
  <c r="AE3239" i="2"/>
  <c r="AK3239" i="2"/>
  <c r="AJ3239" i="2"/>
  <c r="AH3239" i="2"/>
  <c r="AG3239" i="2"/>
  <c r="AE3243" i="2"/>
  <c r="AK3243" i="2"/>
  <c r="AJ3243" i="2"/>
  <c r="AH3243" i="2"/>
  <c r="AG3243" i="2"/>
  <c r="AE3247" i="2"/>
  <c r="AK3247" i="2"/>
  <c r="AJ3247" i="2"/>
  <c r="AH3247" i="2"/>
  <c r="AG3247" i="2"/>
  <c r="AE3251" i="2"/>
  <c r="AK3251" i="2"/>
  <c r="AJ3251" i="2"/>
  <c r="AH3251" i="2"/>
  <c r="AG3251" i="2"/>
  <c r="AE3255" i="2"/>
  <c r="AK3255" i="2"/>
  <c r="AJ3255" i="2"/>
  <c r="AH3255" i="2"/>
  <c r="AG3255" i="2"/>
  <c r="AE3259" i="2"/>
  <c r="AK3259" i="2"/>
  <c r="AJ3259" i="2"/>
  <c r="AH3259" i="2"/>
  <c r="AG3259" i="2"/>
  <c r="AE3263" i="2"/>
  <c r="AK3263" i="2"/>
  <c r="AJ3263" i="2"/>
  <c r="AH3263" i="2"/>
  <c r="AG3263" i="2"/>
  <c r="AE3267" i="2"/>
  <c r="AK3267" i="2"/>
  <c r="AJ3267" i="2"/>
  <c r="AH3267" i="2"/>
  <c r="AG3267" i="2"/>
  <c r="AE3271" i="2"/>
  <c r="AK3271" i="2"/>
  <c r="AJ3271" i="2"/>
  <c r="AH3271" i="2"/>
  <c r="AG3271" i="2"/>
  <c r="AE3275" i="2"/>
  <c r="AK3275" i="2"/>
  <c r="AJ3275" i="2"/>
  <c r="AH3275" i="2"/>
  <c r="AG3275" i="2"/>
  <c r="AE3279" i="2"/>
  <c r="AK3279" i="2"/>
  <c r="AJ3279" i="2"/>
  <c r="AH3279" i="2"/>
  <c r="AG3279" i="2"/>
  <c r="AE3283" i="2"/>
  <c r="AK3283" i="2"/>
  <c r="AJ3283" i="2"/>
  <c r="AH3283" i="2"/>
  <c r="AG3283" i="2"/>
  <c r="AE3287" i="2"/>
  <c r="AK3287" i="2"/>
  <c r="AJ3287" i="2"/>
  <c r="AH3287" i="2"/>
  <c r="AG3287" i="2"/>
  <c r="AE3291" i="2"/>
  <c r="AK3291" i="2"/>
  <c r="AJ3291" i="2"/>
  <c r="AH3291" i="2"/>
  <c r="AG3291" i="2"/>
  <c r="AE3295" i="2"/>
  <c r="AK3295" i="2"/>
  <c r="AJ3295" i="2"/>
  <c r="AH3295" i="2"/>
  <c r="AG3295" i="2"/>
  <c r="AE3299" i="2"/>
  <c r="AK3299" i="2"/>
  <c r="AJ3299" i="2"/>
  <c r="AH3299" i="2"/>
  <c r="AG3299" i="2"/>
  <c r="AE3303" i="2"/>
  <c r="AK3303" i="2"/>
  <c r="AJ3303" i="2"/>
  <c r="AH3303" i="2"/>
  <c r="AG3303" i="2"/>
  <c r="AE3307" i="2"/>
  <c r="AK3307" i="2"/>
  <c r="AJ3307" i="2"/>
  <c r="AH3307" i="2"/>
  <c r="AG3307" i="2"/>
  <c r="AE3311" i="2"/>
  <c r="AK3311" i="2"/>
  <c r="AJ3311" i="2"/>
  <c r="AH3311" i="2"/>
  <c r="AG3311" i="2"/>
  <c r="AE3315" i="2"/>
  <c r="AK3315" i="2"/>
  <c r="AJ3315" i="2"/>
  <c r="AH3315" i="2"/>
  <c r="AG3315" i="2"/>
  <c r="AE3319" i="2"/>
  <c r="AK3319" i="2"/>
  <c r="AJ3319" i="2"/>
  <c r="AH3319" i="2"/>
  <c r="AG3319" i="2"/>
  <c r="AE3323" i="2"/>
  <c r="AK3323" i="2"/>
  <c r="AJ3323" i="2"/>
  <c r="AH3323" i="2"/>
  <c r="AG3323" i="2"/>
  <c r="AE3327" i="2"/>
  <c r="AK3327" i="2"/>
  <c r="AJ3327" i="2"/>
  <c r="AH3327" i="2"/>
  <c r="AG3327" i="2"/>
  <c r="AE3331" i="2"/>
  <c r="AK3331" i="2"/>
  <c r="AJ3331" i="2"/>
  <c r="AH3331" i="2"/>
  <c r="AG3331" i="2"/>
  <c r="AE3335" i="2"/>
  <c r="AK3335" i="2"/>
  <c r="AJ3335" i="2"/>
  <c r="AH3335" i="2"/>
  <c r="AG3335" i="2"/>
  <c r="AE3339" i="2"/>
  <c r="AK3339" i="2"/>
  <c r="AJ3339" i="2"/>
  <c r="AH3339" i="2"/>
  <c r="AG3339" i="2"/>
  <c r="AE3343" i="2"/>
  <c r="AK3343" i="2"/>
  <c r="AJ3343" i="2"/>
  <c r="AH3343" i="2"/>
  <c r="AG3343" i="2"/>
  <c r="AE3347" i="2"/>
  <c r="AK3347" i="2"/>
  <c r="AJ3347" i="2"/>
  <c r="AH3347" i="2"/>
  <c r="AG3347" i="2"/>
  <c r="AE3351" i="2"/>
  <c r="AK3351" i="2"/>
  <c r="AJ3351" i="2"/>
  <c r="AH3351" i="2"/>
  <c r="AG3351" i="2"/>
  <c r="AE3355" i="2"/>
  <c r="AK3355" i="2"/>
  <c r="AJ3355" i="2"/>
  <c r="AH3355" i="2"/>
  <c r="AG3355" i="2"/>
  <c r="AE3359" i="2"/>
  <c r="AK3359" i="2"/>
  <c r="AJ3359" i="2"/>
  <c r="AH3359" i="2"/>
  <c r="AG3359" i="2"/>
  <c r="AE3363" i="2"/>
  <c r="AK3363" i="2"/>
  <c r="AJ3363" i="2"/>
  <c r="AH3363" i="2"/>
  <c r="AG3363" i="2"/>
  <c r="AE3367" i="2"/>
  <c r="AK3367" i="2"/>
  <c r="AJ3367" i="2"/>
  <c r="AH3367" i="2"/>
  <c r="AG3367" i="2"/>
  <c r="AE3371" i="2"/>
  <c r="AK3371" i="2"/>
  <c r="AJ3371" i="2"/>
  <c r="AH3371" i="2"/>
  <c r="AG3371" i="2"/>
  <c r="AE3375" i="2"/>
  <c r="AK3375" i="2"/>
  <c r="AJ3375" i="2"/>
  <c r="AH3375" i="2"/>
  <c r="AG3375" i="2"/>
  <c r="AE3379" i="2"/>
  <c r="AK3379" i="2"/>
  <c r="AJ3379" i="2"/>
  <c r="AH3379" i="2"/>
  <c r="AG3379" i="2"/>
  <c r="AE3383" i="2"/>
  <c r="AK3383" i="2"/>
  <c r="AJ3383" i="2"/>
  <c r="AH3383" i="2"/>
  <c r="AG3383" i="2"/>
  <c r="AE3387" i="2"/>
  <c r="AK3387" i="2"/>
  <c r="AJ3387" i="2"/>
  <c r="AH3387" i="2"/>
  <c r="AG3387" i="2"/>
  <c r="AE3391" i="2"/>
  <c r="AK3391" i="2"/>
  <c r="AJ3391" i="2"/>
  <c r="AH3391" i="2"/>
  <c r="AG3391" i="2"/>
  <c r="AE3395" i="2"/>
  <c r="AK3395" i="2"/>
  <c r="AJ3395" i="2"/>
  <c r="AH3395" i="2"/>
  <c r="AG3395" i="2"/>
  <c r="AE3399" i="2"/>
  <c r="AK3399" i="2"/>
  <c r="AJ3399" i="2"/>
  <c r="AH3399" i="2"/>
  <c r="AG3399" i="2"/>
  <c r="AE3403" i="2"/>
  <c r="AK3403" i="2"/>
  <c r="AJ3403" i="2"/>
  <c r="AH3403" i="2"/>
  <c r="AG3403" i="2"/>
  <c r="AE3407" i="2"/>
  <c r="AK3407" i="2"/>
  <c r="AJ3407" i="2"/>
  <c r="AH3407" i="2"/>
  <c r="AG3407" i="2"/>
  <c r="AE3411" i="2"/>
  <c r="AK3411" i="2"/>
  <c r="AJ3411" i="2"/>
  <c r="AH3411" i="2"/>
  <c r="AG3411" i="2"/>
  <c r="AE3415" i="2"/>
  <c r="AK3415" i="2"/>
  <c r="AJ3415" i="2"/>
  <c r="AH3415" i="2"/>
  <c r="AG3415" i="2"/>
  <c r="AE3419" i="2"/>
  <c r="AK3419" i="2"/>
  <c r="AJ3419" i="2"/>
  <c r="AH3419" i="2"/>
  <c r="AG3419" i="2"/>
  <c r="AE3423" i="2"/>
  <c r="AK3423" i="2"/>
  <c r="AJ3423" i="2"/>
  <c r="AH3423" i="2"/>
  <c r="AG3423" i="2"/>
  <c r="AE3427" i="2"/>
  <c r="AK3427" i="2"/>
  <c r="AJ3427" i="2"/>
  <c r="AH3427" i="2"/>
  <c r="AG3427" i="2"/>
  <c r="AE3431" i="2"/>
  <c r="AK3431" i="2"/>
  <c r="AJ3431" i="2"/>
  <c r="AH3431" i="2"/>
  <c r="AG3431" i="2"/>
  <c r="AE3435" i="2"/>
  <c r="AK3435" i="2"/>
  <c r="AJ3435" i="2"/>
  <c r="AH3435" i="2"/>
  <c r="AG3435" i="2"/>
  <c r="AE3439" i="2"/>
  <c r="AK3439" i="2"/>
  <c r="AJ3439" i="2"/>
  <c r="AH3439" i="2"/>
  <c r="AG3439" i="2"/>
  <c r="AE3443" i="2"/>
  <c r="AK3443" i="2"/>
  <c r="AJ3443" i="2"/>
  <c r="AH3443" i="2"/>
  <c r="AG3443" i="2"/>
  <c r="AE3447" i="2"/>
  <c r="AK3447" i="2"/>
  <c r="AJ3447" i="2"/>
  <c r="AH3447" i="2"/>
  <c r="AG3447" i="2"/>
  <c r="AE3451" i="2"/>
  <c r="AK3451" i="2"/>
  <c r="AJ3451" i="2"/>
  <c r="AH3451" i="2"/>
  <c r="AG3451" i="2"/>
  <c r="AE3455" i="2"/>
  <c r="AK3455" i="2"/>
  <c r="AJ3455" i="2"/>
  <c r="AH3455" i="2"/>
  <c r="AG3455" i="2"/>
  <c r="AE3459" i="2"/>
  <c r="AK3459" i="2"/>
  <c r="AJ3459" i="2"/>
  <c r="AH3459" i="2"/>
  <c r="AG3459" i="2"/>
  <c r="AE3463" i="2"/>
  <c r="AK3463" i="2"/>
  <c r="AJ3463" i="2"/>
  <c r="AH3463" i="2"/>
  <c r="AG3463" i="2"/>
  <c r="AE3467" i="2"/>
  <c r="AK3467" i="2"/>
  <c r="AJ3467" i="2"/>
  <c r="AH3467" i="2"/>
  <c r="AG3467" i="2"/>
  <c r="AE3471" i="2"/>
  <c r="AK3471" i="2"/>
  <c r="AJ3471" i="2"/>
  <c r="AH3471" i="2"/>
  <c r="AG3471" i="2"/>
  <c r="AE3475" i="2"/>
  <c r="AK3475" i="2"/>
  <c r="AJ3475" i="2"/>
  <c r="AH3475" i="2"/>
  <c r="AG3475" i="2"/>
  <c r="AE3479" i="2"/>
  <c r="AK3479" i="2"/>
  <c r="AJ3479" i="2"/>
  <c r="AH3479" i="2"/>
  <c r="AG3479" i="2"/>
  <c r="AE3483" i="2"/>
  <c r="AK3483" i="2"/>
  <c r="AJ3483" i="2"/>
  <c r="AH3483" i="2"/>
  <c r="AG3483" i="2"/>
  <c r="AE3487" i="2"/>
  <c r="AK3487" i="2"/>
  <c r="AJ3487" i="2"/>
  <c r="AH3487" i="2"/>
  <c r="AG3487" i="2"/>
  <c r="AE3491" i="2"/>
  <c r="AK3491" i="2"/>
  <c r="AJ3491" i="2"/>
  <c r="AH3491" i="2"/>
  <c r="AG3491" i="2"/>
  <c r="AE3495" i="2"/>
  <c r="AK3495" i="2"/>
  <c r="AJ3495" i="2"/>
  <c r="AH3495" i="2"/>
  <c r="AG3495" i="2"/>
  <c r="AE3499" i="2"/>
  <c r="AK3499" i="2"/>
  <c r="AJ3499" i="2"/>
  <c r="AH3499" i="2"/>
  <c r="AG3499" i="2"/>
  <c r="AE3503" i="2"/>
  <c r="AK3503" i="2"/>
  <c r="AJ3503" i="2"/>
  <c r="AH3503" i="2"/>
  <c r="AG3503" i="2"/>
  <c r="AE3507" i="2"/>
  <c r="AK3507" i="2"/>
  <c r="AJ3507" i="2"/>
  <c r="AH3507" i="2"/>
  <c r="AG3507" i="2"/>
  <c r="AE3511" i="2"/>
  <c r="AK3511" i="2"/>
  <c r="AJ3511" i="2"/>
  <c r="AH3511" i="2"/>
  <c r="AG3511" i="2"/>
  <c r="AE3515" i="2"/>
  <c r="AK3515" i="2"/>
  <c r="AJ3515" i="2"/>
  <c r="AH3515" i="2"/>
  <c r="AG3515" i="2"/>
  <c r="AE3519" i="2"/>
  <c r="AK3519" i="2"/>
  <c r="AJ3519" i="2"/>
  <c r="AH3519" i="2"/>
  <c r="AG3519" i="2"/>
  <c r="AE3523" i="2"/>
  <c r="AK3523" i="2"/>
  <c r="AJ3523" i="2"/>
  <c r="AH3523" i="2"/>
  <c r="AG3523" i="2"/>
  <c r="AE3527" i="2"/>
  <c r="AK3527" i="2"/>
  <c r="AJ3527" i="2"/>
  <c r="AH3527" i="2"/>
  <c r="AG3527" i="2"/>
  <c r="AE3531" i="2"/>
  <c r="AK3531" i="2"/>
  <c r="AJ3531" i="2"/>
  <c r="AH3531" i="2"/>
  <c r="AG3531" i="2"/>
  <c r="AE3535" i="2"/>
  <c r="AK3535" i="2"/>
  <c r="AJ3535" i="2"/>
  <c r="AH3535" i="2"/>
  <c r="AG3535" i="2"/>
  <c r="AE3539" i="2"/>
  <c r="AK3539" i="2"/>
  <c r="AJ3539" i="2"/>
  <c r="AH3539" i="2"/>
  <c r="AG3539" i="2"/>
  <c r="AE3543" i="2"/>
  <c r="AK3543" i="2"/>
  <c r="AJ3543" i="2"/>
  <c r="AH3543" i="2"/>
  <c r="AG3543" i="2"/>
  <c r="AE3547" i="2"/>
  <c r="AK3547" i="2"/>
  <c r="AJ3547" i="2"/>
  <c r="AH3547" i="2"/>
  <c r="AG3547" i="2"/>
  <c r="AE3551" i="2"/>
  <c r="AK3551" i="2"/>
  <c r="AJ3551" i="2"/>
  <c r="AH3551" i="2"/>
  <c r="AG3551" i="2"/>
  <c r="AE3555" i="2"/>
  <c r="AK3555" i="2"/>
  <c r="AJ3555" i="2"/>
  <c r="AH3555" i="2"/>
  <c r="AG3555" i="2"/>
  <c r="AE3559" i="2"/>
  <c r="AK3559" i="2"/>
  <c r="AJ3559" i="2"/>
  <c r="AH3559" i="2"/>
  <c r="AG3559" i="2"/>
  <c r="AE3563" i="2"/>
  <c r="AK3563" i="2"/>
  <c r="AJ3563" i="2"/>
  <c r="AH3563" i="2"/>
  <c r="AG3563" i="2"/>
  <c r="AE3567" i="2"/>
  <c r="AK3567" i="2"/>
  <c r="AJ3567" i="2"/>
  <c r="AH3567" i="2"/>
  <c r="AG3567" i="2"/>
  <c r="AE3571" i="2"/>
  <c r="AK3571" i="2"/>
  <c r="AJ3571" i="2"/>
  <c r="AH3571" i="2"/>
  <c r="AG3571" i="2"/>
  <c r="AE3575" i="2"/>
  <c r="AK3575" i="2"/>
  <c r="AJ3575" i="2"/>
  <c r="AH3575" i="2"/>
  <c r="AG3575" i="2"/>
  <c r="AE3579" i="2"/>
  <c r="AK3579" i="2"/>
  <c r="AJ3579" i="2"/>
  <c r="AH3579" i="2"/>
  <c r="AG3579" i="2"/>
  <c r="AE3583" i="2"/>
  <c r="AK3583" i="2"/>
  <c r="AJ3583" i="2"/>
  <c r="AH3583" i="2"/>
  <c r="AG3583" i="2"/>
  <c r="AE3587" i="2"/>
  <c r="AK3587" i="2"/>
  <c r="AJ3587" i="2"/>
  <c r="AH3587" i="2"/>
  <c r="AG3587" i="2"/>
  <c r="AE3591" i="2"/>
  <c r="AK3591" i="2"/>
  <c r="AJ3591" i="2"/>
  <c r="AH3591" i="2"/>
  <c r="AG3591" i="2"/>
  <c r="AE3595" i="2"/>
  <c r="AK3595" i="2"/>
  <c r="AJ3595" i="2"/>
  <c r="AH3595" i="2"/>
  <c r="AG3595" i="2"/>
  <c r="AE3599" i="2"/>
  <c r="AK3599" i="2"/>
  <c r="AJ3599" i="2"/>
  <c r="AH3599" i="2"/>
  <c r="AG3599" i="2"/>
  <c r="AE3603" i="2"/>
  <c r="AK3603" i="2"/>
  <c r="AJ3603" i="2"/>
  <c r="AH3603" i="2"/>
  <c r="AG3603" i="2"/>
  <c r="AE3607" i="2"/>
  <c r="AK3607" i="2"/>
  <c r="AJ3607" i="2"/>
  <c r="AH3607" i="2"/>
  <c r="AG3607" i="2"/>
  <c r="AE3611" i="2"/>
  <c r="AK3611" i="2"/>
  <c r="AJ3611" i="2"/>
  <c r="AH3611" i="2"/>
  <c r="AG3611" i="2"/>
  <c r="AE3615" i="2"/>
  <c r="AK3615" i="2"/>
  <c r="AJ3615" i="2"/>
  <c r="AH3615" i="2"/>
  <c r="AG3615" i="2"/>
  <c r="AE3619" i="2"/>
  <c r="AK3619" i="2"/>
  <c r="AJ3619" i="2"/>
  <c r="AH3619" i="2"/>
  <c r="AG3619" i="2"/>
  <c r="AE3623" i="2"/>
  <c r="AK3623" i="2"/>
  <c r="AJ3623" i="2"/>
  <c r="AH3623" i="2"/>
  <c r="AG3623" i="2"/>
  <c r="AE3627" i="2"/>
  <c r="AK3627" i="2"/>
  <c r="AJ3627" i="2"/>
  <c r="AH3627" i="2"/>
  <c r="AG3627" i="2"/>
  <c r="AE3631" i="2"/>
  <c r="AK3631" i="2"/>
  <c r="AJ3631" i="2"/>
  <c r="AH3631" i="2"/>
  <c r="AG3631" i="2"/>
  <c r="AE3635" i="2"/>
  <c r="AK3635" i="2"/>
  <c r="AJ3635" i="2"/>
  <c r="AH3635" i="2"/>
  <c r="AG3635" i="2"/>
  <c r="AE3639" i="2"/>
  <c r="AK3639" i="2"/>
  <c r="AJ3639" i="2"/>
  <c r="AH3639" i="2"/>
  <c r="AG3639" i="2"/>
  <c r="AE3643" i="2"/>
  <c r="AK3643" i="2"/>
  <c r="AJ3643" i="2"/>
  <c r="AH3643" i="2"/>
  <c r="AG3643" i="2"/>
  <c r="AE3647" i="2"/>
  <c r="AK3647" i="2"/>
  <c r="AJ3647" i="2"/>
  <c r="AH3647" i="2"/>
  <c r="AG3647" i="2"/>
  <c r="AE3651" i="2"/>
  <c r="AK3651" i="2"/>
  <c r="AJ3651" i="2"/>
  <c r="AH3651" i="2"/>
  <c r="AG3651" i="2"/>
  <c r="AE3655" i="2"/>
  <c r="AK3655" i="2"/>
  <c r="AJ3655" i="2"/>
  <c r="AH3655" i="2"/>
  <c r="AG3655" i="2"/>
  <c r="AE3659" i="2"/>
  <c r="AK3659" i="2"/>
  <c r="AJ3659" i="2"/>
  <c r="AH3659" i="2"/>
  <c r="AG3659" i="2"/>
  <c r="AE3663" i="2"/>
  <c r="AK3663" i="2"/>
  <c r="AJ3663" i="2"/>
  <c r="AH3663" i="2"/>
  <c r="AG3663" i="2"/>
  <c r="AE3667" i="2"/>
  <c r="AK3667" i="2"/>
  <c r="AJ3667" i="2"/>
  <c r="AH3667" i="2"/>
  <c r="AG3667" i="2"/>
  <c r="AE3671" i="2"/>
  <c r="AK3671" i="2"/>
  <c r="AJ3671" i="2"/>
  <c r="AH3671" i="2"/>
  <c r="AG3671" i="2"/>
  <c r="AE3675" i="2"/>
  <c r="AK3675" i="2"/>
  <c r="AJ3675" i="2"/>
  <c r="AH3675" i="2"/>
  <c r="AG3675" i="2"/>
  <c r="AE3679" i="2"/>
  <c r="AK3679" i="2"/>
  <c r="AJ3679" i="2"/>
  <c r="AH3679" i="2"/>
  <c r="AG3679" i="2"/>
  <c r="AE3683" i="2"/>
  <c r="AK3683" i="2"/>
  <c r="AJ3683" i="2"/>
  <c r="AH3683" i="2"/>
  <c r="AG3683" i="2"/>
  <c r="AE3687" i="2"/>
  <c r="AK3687" i="2"/>
  <c r="AJ3687" i="2"/>
  <c r="AH3687" i="2"/>
  <c r="AG3687" i="2"/>
  <c r="AE3691" i="2"/>
  <c r="AK3691" i="2"/>
  <c r="AJ3691" i="2"/>
  <c r="AH3691" i="2"/>
  <c r="AG3691" i="2"/>
  <c r="AE3695" i="2"/>
  <c r="AK3695" i="2"/>
  <c r="AJ3695" i="2"/>
  <c r="AH3695" i="2"/>
  <c r="AG3695" i="2"/>
  <c r="AE3699" i="2"/>
  <c r="AK3699" i="2"/>
  <c r="AJ3699" i="2"/>
  <c r="AH3699" i="2"/>
  <c r="AG3699" i="2"/>
  <c r="AE3703" i="2"/>
  <c r="AK3703" i="2"/>
  <c r="AJ3703" i="2"/>
  <c r="AH3703" i="2"/>
  <c r="AG3703" i="2"/>
  <c r="AE3707" i="2"/>
  <c r="AK3707" i="2"/>
  <c r="AJ3707" i="2"/>
  <c r="AH3707" i="2"/>
  <c r="AG3707" i="2"/>
  <c r="AE3711" i="2"/>
  <c r="AK3711" i="2"/>
  <c r="AJ3711" i="2"/>
  <c r="AH3711" i="2"/>
  <c r="AG3711" i="2"/>
  <c r="AE3715" i="2"/>
  <c r="AK3715" i="2"/>
  <c r="AJ3715" i="2"/>
  <c r="AH3715" i="2"/>
  <c r="AG3715" i="2"/>
  <c r="AE3719" i="2"/>
  <c r="AK3719" i="2"/>
  <c r="AJ3719" i="2"/>
  <c r="AH3719" i="2"/>
  <c r="AG3719" i="2"/>
  <c r="AE3723" i="2"/>
  <c r="AK3723" i="2"/>
  <c r="AJ3723" i="2"/>
  <c r="AH3723" i="2"/>
  <c r="AG3723" i="2"/>
  <c r="AE3727" i="2"/>
  <c r="AK3727" i="2"/>
  <c r="AJ3727" i="2"/>
  <c r="AH3727" i="2"/>
  <c r="AG3727" i="2"/>
  <c r="AE3731" i="2"/>
  <c r="AK3731" i="2"/>
  <c r="AJ3731" i="2"/>
  <c r="AH3731" i="2"/>
  <c r="AG3731" i="2"/>
  <c r="AE3735" i="2"/>
  <c r="AK3735" i="2"/>
  <c r="AJ3735" i="2"/>
  <c r="AH3735" i="2"/>
  <c r="AG3735" i="2"/>
  <c r="AE3739" i="2"/>
  <c r="AK3739" i="2"/>
  <c r="AJ3739" i="2"/>
  <c r="AH3739" i="2"/>
  <c r="AG3739" i="2"/>
  <c r="AE3743" i="2"/>
  <c r="AK3743" i="2"/>
  <c r="AJ3743" i="2"/>
  <c r="AH3743" i="2"/>
  <c r="AG3743" i="2"/>
  <c r="AE3747" i="2"/>
  <c r="AK3747" i="2"/>
  <c r="AJ3747" i="2"/>
  <c r="AH3747" i="2"/>
  <c r="AG3747" i="2"/>
  <c r="AE3751" i="2"/>
  <c r="AK3751" i="2"/>
  <c r="AJ3751" i="2"/>
  <c r="AH3751" i="2"/>
  <c r="AG3751" i="2"/>
  <c r="AE3755" i="2"/>
  <c r="AK3755" i="2"/>
  <c r="AJ3755" i="2"/>
  <c r="AH3755" i="2"/>
  <c r="AG3755" i="2"/>
  <c r="AE3759" i="2"/>
  <c r="AK3759" i="2"/>
  <c r="AJ3759" i="2"/>
  <c r="AH3759" i="2"/>
  <c r="AG3759" i="2"/>
  <c r="AE3763" i="2"/>
  <c r="AK3763" i="2"/>
  <c r="AJ3763" i="2"/>
  <c r="AH3763" i="2"/>
  <c r="AG3763" i="2"/>
  <c r="AE3767" i="2"/>
  <c r="AK3767" i="2"/>
  <c r="AJ3767" i="2"/>
  <c r="AH3767" i="2"/>
  <c r="AG3767" i="2"/>
  <c r="AE3771" i="2"/>
  <c r="AK3771" i="2"/>
  <c r="AJ3771" i="2"/>
  <c r="AH3771" i="2"/>
  <c r="AG3771" i="2"/>
  <c r="AE3775" i="2"/>
  <c r="AK3775" i="2"/>
  <c r="AJ3775" i="2"/>
  <c r="AH3775" i="2"/>
  <c r="AG3775" i="2"/>
  <c r="AE3779" i="2"/>
  <c r="AK3779" i="2"/>
  <c r="AJ3779" i="2"/>
  <c r="AH3779" i="2"/>
  <c r="AG3779" i="2"/>
  <c r="AE3783" i="2"/>
  <c r="AK3783" i="2"/>
  <c r="AJ3783" i="2"/>
  <c r="AH3783" i="2"/>
  <c r="AG3783" i="2"/>
  <c r="AE3787" i="2"/>
  <c r="AK3787" i="2"/>
  <c r="AJ3787" i="2"/>
  <c r="AH3787" i="2"/>
  <c r="AG3787" i="2"/>
  <c r="AE3791" i="2"/>
  <c r="AK3791" i="2"/>
  <c r="AJ3791" i="2"/>
  <c r="AH3791" i="2"/>
  <c r="AG3791" i="2"/>
  <c r="AE3795" i="2"/>
  <c r="AK3795" i="2"/>
  <c r="AJ3795" i="2"/>
  <c r="AH3795" i="2"/>
  <c r="AG3795" i="2"/>
  <c r="AE3799" i="2"/>
  <c r="AK3799" i="2"/>
  <c r="AJ3799" i="2"/>
  <c r="AH3799" i="2"/>
  <c r="AG3799" i="2"/>
  <c r="AE3803" i="2"/>
  <c r="AK3803" i="2"/>
  <c r="AJ3803" i="2"/>
  <c r="AH3803" i="2"/>
  <c r="AG3803" i="2"/>
  <c r="AE3807" i="2"/>
  <c r="AK3807" i="2"/>
  <c r="AJ3807" i="2"/>
  <c r="AH3807" i="2"/>
  <c r="AG3807" i="2"/>
  <c r="AE3811" i="2"/>
  <c r="AK3811" i="2"/>
  <c r="AJ3811" i="2"/>
  <c r="AH3811" i="2"/>
  <c r="AG3811" i="2"/>
  <c r="AE3815" i="2"/>
  <c r="AK3815" i="2"/>
  <c r="AJ3815" i="2"/>
  <c r="AH3815" i="2"/>
  <c r="AG3815" i="2"/>
  <c r="AE3819" i="2"/>
  <c r="AK3819" i="2"/>
  <c r="AJ3819" i="2"/>
  <c r="AH3819" i="2"/>
  <c r="AG3819" i="2"/>
  <c r="AE3823" i="2"/>
  <c r="AK3823" i="2"/>
  <c r="AJ3823" i="2"/>
  <c r="AH3823" i="2"/>
  <c r="AG3823" i="2"/>
  <c r="AE3827" i="2"/>
  <c r="AK3827" i="2"/>
  <c r="AJ3827" i="2"/>
  <c r="AH3827" i="2"/>
  <c r="AG3827" i="2"/>
  <c r="AE3831" i="2"/>
  <c r="AK3831" i="2"/>
  <c r="AJ3831" i="2"/>
  <c r="AH3831" i="2"/>
  <c r="AG3831" i="2"/>
  <c r="AE3835" i="2"/>
  <c r="AK3835" i="2"/>
  <c r="AJ3835" i="2"/>
  <c r="AH3835" i="2"/>
  <c r="AG3835" i="2"/>
  <c r="AE3839" i="2"/>
  <c r="AK3839" i="2"/>
  <c r="AJ3839" i="2"/>
  <c r="AH3839" i="2"/>
  <c r="AG3839" i="2"/>
  <c r="AE3843" i="2"/>
  <c r="AK3843" i="2"/>
  <c r="AJ3843" i="2"/>
  <c r="AH3843" i="2"/>
  <c r="AG3843" i="2"/>
  <c r="AE3847" i="2"/>
  <c r="AK3847" i="2"/>
  <c r="AJ3847" i="2"/>
  <c r="AH3847" i="2"/>
  <c r="AG3847" i="2"/>
  <c r="AE3851" i="2"/>
  <c r="AK3851" i="2"/>
  <c r="AJ3851" i="2"/>
  <c r="AH3851" i="2"/>
  <c r="AG3851" i="2"/>
  <c r="AE3855" i="2"/>
  <c r="AK3855" i="2"/>
  <c r="AJ3855" i="2"/>
  <c r="AH3855" i="2"/>
  <c r="AG3855" i="2"/>
  <c r="AE3859" i="2"/>
  <c r="AK3859" i="2"/>
  <c r="AJ3859" i="2"/>
  <c r="AH3859" i="2"/>
  <c r="AG3859" i="2"/>
  <c r="AE3863" i="2"/>
  <c r="AK3863" i="2"/>
  <c r="AJ3863" i="2"/>
  <c r="AH3863" i="2"/>
  <c r="AG3863" i="2"/>
  <c r="AE3867" i="2"/>
  <c r="AK3867" i="2"/>
  <c r="AJ3867" i="2"/>
  <c r="AH3867" i="2"/>
  <c r="AG3867" i="2"/>
  <c r="AE3871" i="2"/>
  <c r="AK3871" i="2"/>
  <c r="AJ3871" i="2"/>
  <c r="AH3871" i="2"/>
  <c r="AG3871" i="2"/>
  <c r="AE3875" i="2"/>
  <c r="AK3875" i="2"/>
  <c r="AJ3875" i="2"/>
  <c r="AH3875" i="2"/>
  <c r="AG3875" i="2"/>
  <c r="AE3879" i="2"/>
  <c r="AK3879" i="2"/>
  <c r="AJ3879" i="2"/>
  <c r="AH3879" i="2"/>
  <c r="AG3879" i="2"/>
  <c r="AD3879" i="2"/>
  <c r="AE3883" i="2"/>
  <c r="AK3883" i="2"/>
  <c r="AJ3883" i="2"/>
  <c r="AH3883" i="2"/>
  <c r="AG3883" i="2"/>
  <c r="AD3883" i="2"/>
  <c r="AE3887" i="2"/>
  <c r="AK3887" i="2"/>
  <c r="AJ3887" i="2"/>
  <c r="AH3887" i="2"/>
  <c r="AG3887" i="2"/>
  <c r="AD3887" i="2"/>
  <c r="AE3891" i="2"/>
  <c r="AK3891" i="2"/>
  <c r="AJ3891" i="2"/>
  <c r="AH3891" i="2"/>
  <c r="AG3891" i="2"/>
  <c r="AD3891" i="2"/>
  <c r="AE3895" i="2"/>
  <c r="AK3895" i="2"/>
  <c r="AJ3895" i="2"/>
  <c r="AH3895" i="2"/>
  <c r="AG3895" i="2"/>
  <c r="AD3895" i="2"/>
  <c r="AE3899" i="2"/>
  <c r="AK3899" i="2"/>
  <c r="AJ3899" i="2"/>
  <c r="AH3899" i="2"/>
  <c r="AG3899" i="2"/>
  <c r="AD3899" i="2"/>
  <c r="AE3903" i="2"/>
  <c r="AK3903" i="2"/>
  <c r="AJ3903" i="2"/>
  <c r="AH3903" i="2"/>
  <c r="AG3903" i="2"/>
  <c r="AD3903" i="2"/>
  <c r="AE3907" i="2"/>
  <c r="AK3907" i="2"/>
  <c r="AJ3907" i="2"/>
  <c r="AH3907" i="2"/>
  <c r="AG3907" i="2"/>
  <c r="AD3907" i="2"/>
  <c r="AE3911" i="2"/>
  <c r="AK3911" i="2"/>
  <c r="AJ3911" i="2"/>
  <c r="AH3911" i="2"/>
  <c r="AG3911" i="2"/>
  <c r="AD3911" i="2"/>
  <c r="AE3915" i="2"/>
  <c r="AK3915" i="2"/>
  <c r="AJ3915" i="2"/>
  <c r="AH3915" i="2"/>
  <c r="AG3915" i="2"/>
  <c r="AD3915" i="2"/>
  <c r="AE3919" i="2"/>
  <c r="AK3919" i="2"/>
  <c r="AJ3919" i="2"/>
  <c r="AH3919" i="2"/>
  <c r="AG3919" i="2"/>
  <c r="AD3919" i="2"/>
  <c r="AE3923" i="2"/>
  <c r="AK3923" i="2"/>
  <c r="AJ3923" i="2"/>
  <c r="AH3923" i="2"/>
  <c r="AG3923" i="2"/>
  <c r="AD3923" i="2"/>
  <c r="AE3927" i="2"/>
  <c r="AK3927" i="2"/>
  <c r="AJ3927" i="2"/>
  <c r="AH3927" i="2"/>
  <c r="AG3927" i="2"/>
  <c r="AD3927" i="2"/>
  <c r="AE3931" i="2"/>
  <c r="AK3931" i="2"/>
  <c r="AJ3931" i="2"/>
  <c r="AH3931" i="2"/>
  <c r="AG3931" i="2"/>
  <c r="AD3931" i="2"/>
  <c r="AE3935" i="2"/>
  <c r="AK3935" i="2"/>
  <c r="AJ3935" i="2"/>
  <c r="AH3935" i="2"/>
  <c r="AG3935" i="2"/>
  <c r="AD3935" i="2"/>
  <c r="AE3939" i="2"/>
  <c r="AK3939" i="2"/>
  <c r="AJ3939" i="2"/>
  <c r="AH3939" i="2"/>
  <c r="AG3939" i="2"/>
  <c r="AD3939" i="2"/>
  <c r="AE3943" i="2"/>
  <c r="AK3943" i="2"/>
  <c r="AJ3943" i="2"/>
  <c r="AH3943" i="2"/>
  <c r="AG3943" i="2"/>
  <c r="AD3943" i="2"/>
  <c r="AE3947" i="2"/>
  <c r="AK3947" i="2"/>
  <c r="AJ3947" i="2"/>
  <c r="AH3947" i="2"/>
  <c r="AG3947" i="2"/>
  <c r="AD3947" i="2"/>
  <c r="AE3951" i="2"/>
  <c r="AK3951" i="2"/>
  <c r="AJ3951" i="2"/>
  <c r="AH3951" i="2"/>
  <c r="AG3951" i="2"/>
  <c r="AD3951" i="2"/>
  <c r="AE3955" i="2"/>
  <c r="AK3955" i="2"/>
  <c r="AJ3955" i="2"/>
  <c r="AH3955" i="2"/>
  <c r="AG3955" i="2"/>
  <c r="AD3955" i="2"/>
  <c r="AE3959" i="2"/>
  <c r="AK3959" i="2"/>
  <c r="AJ3959" i="2"/>
  <c r="AH3959" i="2"/>
  <c r="AG3959" i="2"/>
  <c r="AD3959" i="2"/>
  <c r="AE3963" i="2"/>
  <c r="AK3963" i="2"/>
  <c r="AJ3963" i="2"/>
  <c r="AH3963" i="2"/>
  <c r="AG3963" i="2"/>
  <c r="AD3963" i="2"/>
  <c r="AE3967" i="2"/>
  <c r="AK3967" i="2"/>
  <c r="AJ3967" i="2"/>
  <c r="AH3967" i="2"/>
  <c r="AG3967" i="2"/>
  <c r="AD3967" i="2"/>
  <c r="AE3971" i="2"/>
  <c r="AK3971" i="2"/>
  <c r="AJ3971" i="2"/>
  <c r="AH3971" i="2"/>
  <c r="AG3971" i="2"/>
  <c r="AD3971" i="2"/>
  <c r="AE3975" i="2"/>
  <c r="AK3975" i="2"/>
  <c r="AJ3975" i="2"/>
  <c r="AH3975" i="2"/>
  <c r="AG3975" i="2"/>
  <c r="AD3975" i="2"/>
  <c r="AE3979" i="2"/>
  <c r="AK3979" i="2"/>
  <c r="AJ3979" i="2"/>
  <c r="AH3979" i="2"/>
  <c r="AG3979" i="2"/>
  <c r="AD3979" i="2"/>
  <c r="AE3983" i="2"/>
  <c r="AK3983" i="2"/>
  <c r="AJ3983" i="2"/>
  <c r="AH3983" i="2"/>
  <c r="AG3983" i="2"/>
  <c r="AD3983" i="2"/>
  <c r="AE3987" i="2"/>
  <c r="AK3987" i="2"/>
  <c r="AJ3987" i="2"/>
  <c r="AH3987" i="2"/>
  <c r="AG3987" i="2"/>
  <c r="AD3987" i="2"/>
  <c r="AE3991" i="2"/>
  <c r="AK3991" i="2"/>
  <c r="AJ3991" i="2"/>
  <c r="AH3991" i="2"/>
  <c r="AG3991" i="2"/>
  <c r="AD3991" i="2"/>
  <c r="AE3995" i="2"/>
  <c r="AK3995" i="2"/>
  <c r="AJ3995" i="2"/>
  <c r="AH3995" i="2"/>
  <c r="AG3995" i="2"/>
  <c r="AD3995" i="2"/>
  <c r="AE3999" i="2"/>
  <c r="AK3999" i="2"/>
  <c r="AJ3999" i="2"/>
  <c r="AH3999" i="2"/>
  <c r="AG3999" i="2"/>
  <c r="AD3999" i="2"/>
  <c r="AE4003" i="2"/>
  <c r="AK4003" i="2"/>
  <c r="AJ4003" i="2"/>
  <c r="AH4003" i="2"/>
  <c r="AG4003" i="2"/>
  <c r="AD4003" i="2"/>
  <c r="AE4007" i="2"/>
  <c r="AK4007" i="2"/>
  <c r="AJ4007" i="2"/>
  <c r="AH4007" i="2"/>
  <c r="AG4007" i="2"/>
  <c r="AD4007" i="2"/>
  <c r="AE4011" i="2"/>
  <c r="AK4011" i="2"/>
  <c r="AJ4011" i="2"/>
  <c r="AH4011" i="2"/>
  <c r="AG4011" i="2"/>
  <c r="AD4011" i="2"/>
  <c r="AE4015" i="2"/>
  <c r="AK4015" i="2"/>
  <c r="AJ4015" i="2"/>
  <c r="AH4015" i="2"/>
  <c r="AG4015" i="2"/>
  <c r="AD4015" i="2"/>
  <c r="AE4019" i="2"/>
  <c r="AK4019" i="2"/>
  <c r="AJ4019" i="2"/>
  <c r="AH4019" i="2"/>
  <c r="AG4019" i="2"/>
  <c r="AD4019" i="2"/>
  <c r="AE4023" i="2"/>
  <c r="AK4023" i="2"/>
  <c r="AJ4023" i="2"/>
  <c r="AH4023" i="2"/>
  <c r="AG4023" i="2"/>
  <c r="AD4023" i="2"/>
  <c r="AE4027" i="2"/>
  <c r="AK4027" i="2"/>
  <c r="AJ4027" i="2"/>
  <c r="AH4027" i="2"/>
  <c r="AG4027" i="2"/>
  <c r="AD4027" i="2"/>
  <c r="AE4031" i="2"/>
  <c r="AK4031" i="2"/>
  <c r="AJ4031" i="2"/>
  <c r="AH4031" i="2"/>
  <c r="AG4031" i="2"/>
  <c r="AD4031" i="2"/>
  <c r="AE4035" i="2"/>
  <c r="AK4035" i="2"/>
  <c r="AJ4035" i="2"/>
  <c r="AH4035" i="2"/>
  <c r="AG4035" i="2"/>
  <c r="AD4035" i="2"/>
  <c r="AE4039" i="2"/>
  <c r="AK4039" i="2"/>
  <c r="AJ4039" i="2"/>
  <c r="AH4039" i="2"/>
  <c r="AG4039" i="2"/>
  <c r="AD4039" i="2"/>
  <c r="AE4043" i="2"/>
  <c r="AK4043" i="2"/>
  <c r="AJ4043" i="2"/>
  <c r="AH4043" i="2"/>
  <c r="AG4043" i="2"/>
  <c r="AD4043" i="2"/>
  <c r="AE4047" i="2"/>
  <c r="AK4047" i="2"/>
  <c r="AJ4047" i="2"/>
  <c r="AH4047" i="2"/>
  <c r="AG4047" i="2"/>
  <c r="AD4047" i="2"/>
  <c r="AE4051" i="2"/>
  <c r="AK4051" i="2"/>
  <c r="AJ4051" i="2"/>
  <c r="AH4051" i="2"/>
  <c r="AG4051" i="2"/>
  <c r="AD4051" i="2"/>
  <c r="AE4055" i="2"/>
  <c r="AK4055" i="2"/>
  <c r="AJ4055" i="2"/>
  <c r="AH4055" i="2"/>
  <c r="AG4055" i="2"/>
  <c r="AD4055" i="2"/>
  <c r="AE4059" i="2"/>
  <c r="AK4059" i="2"/>
  <c r="AJ4059" i="2"/>
  <c r="AH4059" i="2"/>
  <c r="AG4059" i="2"/>
  <c r="AD4059" i="2"/>
  <c r="AE4063" i="2"/>
  <c r="AK4063" i="2"/>
  <c r="AJ4063" i="2"/>
  <c r="AH4063" i="2"/>
  <c r="AG4063" i="2"/>
  <c r="AD4063" i="2"/>
  <c r="AE4067" i="2"/>
  <c r="AK4067" i="2"/>
  <c r="AJ4067" i="2"/>
  <c r="AH4067" i="2"/>
  <c r="AG4067" i="2"/>
  <c r="AD4067" i="2"/>
  <c r="AE4071" i="2"/>
  <c r="AK4071" i="2"/>
  <c r="AJ4071" i="2"/>
  <c r="AH4071" i="2"/>
  <c r="AG4071" i="2"/>
  <c r="AD4071" i="2"/>
  <c r="AE4075" i="2"/>
  <c r="AK4075" i="2"/>
  <c r="AJ4075" i="2"/>
  <c r="AH4075" i="2"/>
  <c r="AG4075" i="2"/>
  <c r="AD4075" i="2"/>
  <c r="AE4079" i="2"/>
  <c r="AK4079" i="2"/>
  <c r="AJ4079" i="2"/>
  <c r="AH4079" i="2"/>
  <c r="AG4079" i="2"/>
  <c r="AD4079" i="2"/>
  <c r="AE4083" i="2"/>
  <c r="AK4083" i="2"/>
  <c r="AJ4083" i="2"/>
  <c r="AH4083" i="2"/>
  <c r="AG4083" i="2"/>
  <c r="AD4083" i="2"/>
  <c r="AE4087" i="2"/>
  <c r="AK4087" i="2"/>
  <c r="AJ4087" i="2"/>
  <c r="AH4087" i="2"/>
  <c r="AG4087" i="2"/>
  <c r="AD4087" i="2"/>
  <c r="AE4091" i="2"/>
  <c r="AK4091" i="2"/>
  <c r="AJ4091" i="2"/>
  <c r="AH4091" i="2"/>
  <c r="AG4091" i="2"/>
  <c r="AD4091" i="2"/>
  <c r="AE4095" i="2"/>
  <c r="AK4095" i="2"/>
  <c r="AJ4095" i="2"/>
  <c r="AH4095" i="2"/>
  <c r="AG4095" i="2"/>
  <c r="AD4095" i="2"/>
  <c r="AE4099" i="2"/>
  <c r="AK4099" i="2"/>
  <c r="AJ4099" i="2"/>
  <c r="AH4099" i="2"/>
  <c r="AG4099" i="2"/>
  <c r="AD4099" i="2"/>
  <c r="AE4103" i="2"/>
  <c r="AK4103" i="2"/>
  <c r="AJ4103" i="2"/>
  <c r="AH4103" i="2"/>
  <c r="AG4103" i="2"/>
  <c r="AD4103" i="2"/>
  <c r="AE4107" i="2"/>
  <c r="AK4107" i="2"/>
  <c r="AJ4107" i="2"/>
  <c r="AH4107" i="2"/>
  <c r="AG4107" i="2"/>
  <c r="AD4107" i="2"/>
  <c r="AE4111" i="2"/>
  <c r="AK4111" i="2"/>
  <c r="AJ4111" i="2"/>
  <c r="AH4111" i="2"/>
  <c r="AG4111" i="2"/>
  <c r="AD4111" i="2"/>
  <c r="AE4115" i="2"/>
  <c r="AK4115" i="2"/>
  <c r="AJ4115" i="2"/>
  <c r="AH4115" i="2"/>
  <c r="AG4115" i="2"/>
  <c r="AD4115" i="2"/>
  <c r="AE4119" i="2"/>
  <c r="AK4119" i="2"/>
  <c r="AJ4119" i="2"/>
  <c r="AH4119" i="2"/>
  <c r="AG4119" i="2"/>
  <c r="AD4119" i="2"/>
  <c r="AE4123" i="2"/>
  <c r="AK4123" i="2"/>
  <c r="AJ4123" i="2"/>
  <c r="AH4123" i="2"/>
  <c r="AG4123" i="2"/>
  <c r="AD4123" i="2"/>
  <c r="AE4127" i="2"/>
  <c r="AK4127" i="2"/>
  <c r="AJ4127" i="2"/>
  <c r="AH4127" i="2"/>
  <c r="AG4127" i="2"/>
  <c r="AD4127" i="2"/>
  <c r="AE4131" i="2"/>
  <c r="AK4131" i="2"/>
  <c r="AJ4131" i="2"/>
  <c r="AH4131" i="2"/>
  <c r="AG4131" i="2"/>
  <c r="AD4131" i="2"/>
  <c r="AE4135" i="2"/>
  <c r="AK4135" i="2"/>
  <c r="AJ4135" i="2"/>
  <c r="AH4135" i="2"/>
  <c r="AG4135" i="2"/>
  <c r="AD4135" i="2"/>
  <c r="AE4139" i="2"/>
  <c r="AK4139" i="2"/>
  <c r="AJ4139" i="2"/>
  <c r="AH4139" i="2"/>
  <c r="AG4139" i="2"/>
  <c r="AD4139" i="2"/>
  <c r="AE4143" i="2"/>
  <c r="AK4143" i="2"/>
  <c r="AJ4143" i="2"/>
  <c r="AH4143" i="2"/>
  <c r="AG4143" i="2"/>
  <c r="AD4143" i="2"/>
  <c r="AE4147" i="2"/>
  <c r="AK4147" i="2"/>
  <c r="AJ4147" i="2"/>
  <c r="AH4147" i="2"/>
  <c r="AG4147" i="2"/>
  <c r="AD4147" i="2"/>
  <c r="AE4151" i="2"/>
  <c r="AK4151" i="2"/>
  <c r="AJ4151" i="2"/>
  <c r="AH4151" i="2"/>
  <c r="AG4151" i="2"/>
  <c r="AD4151" i="2"/>
  <c r="AE4155" i="2"/>
  <c r="AK4155" i="2"/>
  <c r="AJ4155" i="2"/>
  <c r="AH4155" i="2"/>
  <c r="AG4155" i="2"/>
  <c r="AD4155" i="2"/>
  <c r="AE4159" i="2"/>
  <c r="AK4159" i="2"/>
  <c r="AJ4159" i="2"/>
  <c r="AH4159" i="2"/>
  <c r="AG4159" i="2"/>
  <c r="AD4159" i="2"/>
  <c r="AE4163" i="2"/>
  <c r="AK4163" i="2"/>
  <c r="AJ4163" i="2"/>
  <c r="AH4163" i="2"/>
  <c r="AG4163" i="2"/>
  <c r="AD4163" i="2"/>
  <c r="AE4167" i="2"/>
  <c r="AK4167" i="2"/>
  <c r="AJ4167" i="2"/>
  <c r="AH4167" i="2"/>
  <c r="AG4167" i="2"/>
  <c r="AD4167" i="2"/>
  <c r="AE4171" i="2"/>
  <c r="AK4171" i="2"/>
  <c r="AJ4171" i="2"/>
  <c r="AH4171" i="2"/>
  <c r="AG4171" i="2"/>
  <c r="AD4171" i="2"/>
  <c r="AE4175" i="2"/>
  <c r="AK4175" i="2"/>
  <c r="AJ4175" i="2"/>
  <c r="AH4175" i="2"/>
  <c r="AG4175" i="2"/>
  <c r="AD4175" i="2"/>
  <c r="AE4179" i="2"/>
  <c r="AK4179" i="2"/>
  <c r="AJ4179" i="2"/>
  <c r="AH4179" i="2"/>
  <c r="AG4179" i="2"/>
  <c r="AD4179" i="2"/>
  <c r="AE4183" i="2"/>
  <c r="AK4183" i="2"/>
  <c r="AJ4183" i="2"/>
  <c r="AH4183" i="2"/>
  <c r="AG4183" i="2"/>
  <c r="AD4183" i="2"/>
  <c r="AE4187" i="2"/>
  <c r="AK4187" i="2"/>
  <c r="AJ4187" i="2"/>
  <c r="AH4187" i="2"/>
  <c r="AG4187" i="2"/>
  <c r="AD4187" i="2"/>
  <c r="AE4191" i="2"/>
  <c r="AK4191" i="2"/>
  <c r="AJ4191" i="2"/>
  <c r="AH4191" i="2"/>
  <c r="AG4191" i="2"/>
  <c r="AD4191" i="2"/>
  <c r="AE4195" i="2"/>
  <c r="AK4195" i="2"/>
  <c r="AJ4195" i="2"/>
  <c r="AH4195" i="2"/>
  <c r="AG4195" i="2"/>
  <c r="AD4195" i="2"/>
  <c r="AE4199" i="2"/>
  <c r="AK4199" i="2"/>
  <c r="AJ4199" i="2"/>
  <c r="AH4199" i="2"/>
  <c r="AG4199" i="2"/>
  <c r="AD4199" i="2"/>
  <c r="AE4203" i="2"/>
  <c r="AK4203" i="2"/>
  <c r="AJ4203" i="2"/>
  <c r="AH4203" i="2"/>
  <c r="AG4203" i="2"/>
  <c r="AD4203" i="2"/>
  <c r="AE4207" i="2"/>
  <c r="AK4207" i="2"/>
  <c r="AJ4207" i="2"/>
  <c r="AH4207" i="2"/>
  <c r="AG4207" i="2"/>
  <c r="AD4207" i="2"/>
  <c r="AE4211" i="2"/>
  <c r="AK4211" i="2"/>
  <c r="AJ4211" i="2"/>
  <c r="AH4211" i="2"/>
  <c r="AG4211" i="2"/>
  <c r="AD4211" i="2"/>
  <c r="AE4215" i="2"/>
  <c r="AK4215" i="2"/>
  <c r="AJ4215" i="2"/>
  <c r="AH4215" i="2"/>
  <c r="AG4215" i="2"/>
  <c r="AD4215" i="2"/>
  <c r="AE4219" i="2"/>
  <c r="AK4219" i="2"/>
  <c r="AJ4219" i="2"/>
  <c r="AH4219" i="2"/>
  <c r="AG4219" i="2"/>
  <c r="AD4219" i="2"/>
  <c r="AE4223" i="2"/>
  <c r="AK4223" i="2"/>
  <c r="AJ4223" i="2"/>
  <c r="AH4223" i="2"/>
  <c r="AG4223" i="2"/>
  <c r="AD4223" i="2"/>
  <c r="AE4227" i="2"/>
  <c r="AK4227" i="2"/>
  <c r="AJ4227" i="2"/>
  <c r="AH4227" i="2"/>
  <c r="AG4227" i="2"/>
  <c r="AD4227" i="2"/>
  <c r="AE4231" i="2"/>
  <c r="AK4231" i="2"/>
  <c r="AJ4231" i="2"/>
  <c r="AH4231" i="2"/>
  <c r="AG4231" i="2"/>
  <c r="AD4231" i="2"/>
  <c r="AE4235" i="2"/>
  <c r="AK4235" i="2"/>
  <c r="AJ4235" i="2"/>
  <c r="AH4235" i="2"/>
  <c r="AG4235" i="2"/>
  <c r="AD4235" i="2"/>
  <c r="AE4239" i="2"/>
  <c r="AK4239" i="2"/>
  <c r="AJ4239" i="2"/>
  <c r="AH4239" i="2"/>
  <c r="AG4239" i="2"/>
  <c r="AD4239" i="2"/>
  <c r="AE4243" i="2"/>
  <c r="AK4243" i="2"/>
  <c r="AJ4243" i="2"/>
  <c r="AH4243" i="2"/>
  <c r="AG4243" i="2"/>
  <c r="AD4243" i="2"/>
  <c r="AE4247" i="2"/>
  <c r="AK4247" i="2"/>
  <c r="AJ4247" i="2"/>
  <c r="AH4247" i="2"/>
  <c r="AG4247" i="2"/>
  <c r="AD4247" i="2"/>
  <c r="AE4251" i="2"/>
  <c r="AK4251" i="2"/>
  <c r="AJ4251" i="2"/>
  <c r="AH4251" i="2"/>
  <c r="AG4251" i="2"/>
  <c r="AD4251" i="2"/>
  <c r="AE4255" i="2"/>
  <c r="AK4255" i="2"/>
  <c r="AJ4255" i="2"/>
  <c r="AH4255" i="2"/>
  <c r="AG4255" i="2"/>
  <c r="AD4255" i="2"/>
  <c r="AE4259" i="2"/>
  <c r="AK4259" i="2"/>
  <c r="AJ4259" i="2"/>
  <c r="AG4259" i="2"/>
  <c r="AH4259" i="2"/>
  <c r="AD4259" i="2"/>
  <c r="AE4263" i="2"/>
  <c r="AK4263" i="2"/>
  <c r="AJ4263" i="2"/>
  <c r="AG4263" i="2"/>
  <c r="AH4263" i="2"/>
  <c r="AD4263" i="2"/>
  <c r="AE4267" i="2"/>
  <c r="AK4267" i="2"/>
  <c r="AJ4267" i="2"/>
  <c r="AG4267" i="2"/>
  <c r="AH4267" i="2"/>
  <c r="AD4267" i="2"/>
  <c r="AE4271" i="2"/>
  <c r="AK4271" i="2"/>
  <c r="AJ4271" i="2"/>
  <c r="AG4271" i="2"/>
  <c r="AH4271" i="2"/>
  <c r="AD4271" i="2"/>
  <c r="AE4275" i="2"/>
  <c r="AK4275" i="2"/>
  <c r="AJ4275" i="2"/>
  <c r="AG4275" i="2"/>
  <c r="AH4275" i="2"/>
  <c r="AD4275" i="2"/>
  <c r="AE4279" i="2"/>
  <c r="AK4279" i="2"/>
  <c r="AJ4279" i="2"/>
  <c r="AG4279" i="2"/>
  <c r="AH4279" i="2"/>
  <c r="AD4279" i="2"/>
  <c r="AE4283" i="2"/>
  <c r="AK4283" i="2"/>
  <c r="AJ4283" i="2"/>
  <c r="AG4283" i="2"/>
  <c r="AH4283" i="2"/>
  <c r="AD4283" i="2"/>
  <c r="AE4287" i="2"/>
  <c r="AK4287" i="2"/>
  <c r="AJ4287" i="2"/>
  <c r="AG4287" i="2"/>
  <c r="AH4287" i="2"/>
  <c r="AD4287" i="2"/>
  <c r="AE4291" i="2"/>
  <c r="AK4291" i="2"/>
  <c r="AJ4291" i="2"/>
  <c r="AG4291" i="2"/>
  <c r="AH4291" i="2"/>
  <c r="AD4291" i="2"/>
  <c r="AE4295" i="2"/>
  <c r="AK4295" i="2"/>
  <c r="AJ4295" i="2"/>
  <c r="AG4295" i="2"/>
  <c r="AH4295" i="2"/>
  <c r="AD4295" i="2"/>
  <c r="AE4299" i="2"/>
  <c r="AK4299" i="2"/>
  <c r="AJ4299" i="2"/>
  <c r="AG4299" i="2"/>
  <c r="AH4299" i="2"/>
  <c r="AD4299" i="2"/>
  <c r="AE4303" i="2"/>
  <c r="AK4303" i="2"/>
  <c r="AJ4303" i="2"/>
  <c r="AG4303" i="2"/>
  <c r="AH4303" i="2"/>
  <c r="AD4303" i="2"/>
  <c r="AE4307" i="2"/>
  <c r="AK4307" i="2"/>
  <c r="AJ4307" i="2"/>
  <c r="AG4307" i="2"/>
  <c r="AH4307" i="2"/>
  <c r="AD4307" i="2"/>
  <c r="AE4311" i="2"/>
  <c r="AK4311" i="2"/>
  <c r="AJ4311" i="2"/>
  <c r="AG4311" i="2"/>
  <c r="AH4311" i="2"/>
  <c r="AD4311" i="2"/>
  <c r="AE4315" i="2"/>
  <c r="AK4315" i="2"/>
  <c r="AJ4315" i="2"/>
  <c r="AG4315" i="2"/>
  <c r="AH4315" i="2"/>
  <c r="AD4315" i="2"/>
  <c r="AE4319" i="2"/>
  <c r="AK4319" i="2"/>
  <c r="AJ4319" i="2"/>
  <c r="AG4319" i="2"/>
  <c r="AH4319" i="2"/>
  <c r="AD4319" i="2"/>
  <c r="AE4323" i="2"/>
  <c r="AK4323" i="2"/>
  <c r="AJ4323" i="2"/>
  <c r="AG4323" i="2"/>
  <c r="AH4323" i="2"/>
  <c r="AD4323" i="2"/>
  <c r="AE4327" i="2"/>
  <c r="AK4327" i="2"/>
  <c r="AJ4327" i="2"/>
  <c r="AG4327" i="2"/>
  <c r="AH4327" i="2"/>
  <c r="AD4327" i="2"/>
  <c r="AE4331" i="2"/>
  <c r="AK4331" i="2"/>
  <c r="AJ4331" i="2"/>
  <c r="AG4331" i="2"/>
  <c r="AH4331" i="2"/>
  <c r="AD4331" i="2"/>
  <c r="AE4335" i="2"/>
  <c r="AK4335" i="2"/>
  <c r="AJ4335" i="2"/>
  <c r="AG4335" i="2"/>
  <c r="AH4335" i="2"/>
  <c r="AD4335" i="2"/>
  <c r="AE4339" i="2"/>
  <c r="AK4339" i="2"/>
  <c r="AJ4339" i="2"/>
  <c r="AG4339" i="2"/>
  <c r="AH4339" i="2"/>
  <c r="AD4339" i="2"/>
  <c r="AE4343" i="2"/>
  <c r="AK4343" i="2"/>
  <c r="AJ4343" i="2"/>
  <c r="AG4343" i="2"/>
  <c r="AH4343" i="2"/>
  <c r="AD4343" i="2"/>
  <c r="AE4347" i="2"/>
  <c r="AK4347" i="2"/>
  <c r="AJ4347" i="2"/>
  <c r="AG4347" i="2"/>
  <c r="AH4347" i="2"/>
  <c r="AD4347" i="2"/>
  <c r="AE4351" i="2"/>
  <c r="AK4351" i="2"/>
  <c r="AJ4351" i="2"/>
  <c r="AG4351" i="2"/>
  <c r="AH4351" i="2"/>
  <c r="AD4351" i="2"/>
  <c r="AE4355" i="2"/>
  <c r="AK4355" i="2"/>
  <c r="AJ4355" i="2"/>
  <c r="AG4355" i="2"/>
  <c r="AH4355" i="2"/>
  <c r="AD4355" i="2"/>
  <c r="AE4359" i="2"/>
  <c r="AK4359" i="2"/>
  <c r="AJ4359" i="2"/>
  <c r="AG4359" i="2"/>
  <c r="AH4359" i="2"/>
  <c r="AD4359" i="2"/>
  <c r="AE4363" i="2"/>
  <c r="AK4363" i="2"/>
  <c r="AJ4363" i="2"/>
  <c r="AG4363" i="2"/>
  <c r="AH4363" i="2"/>
  <c r="AD4363" i="2"/>
  <c r="AE4367" i="2"/>
  <c r="AK4367" i="2"/>
  <c r="AJ4367" i="2"/>
  <c r="AG4367" i="2"/>
  <c r="AH4367" i="2"/>
  <c r="AD4367" i="2"/>
  <c r="AE4371" i="2"/>
  <c r="AK4371" i="2"/>
  <c r="AJ4371" i="2"/>
  <c r="AG4371" i="2"/>
  <c r="AH4371" i="2"/>
  <c r="AD4371" i="2"/>
  <c r="AE4375" i="2"/>
  <c r="AK4375" i="2"/>
  <c r="AJ4375" i="2"/>
  <c r="AG4375" i="2"/>
  <c r="AH4375" i="2"/>
  <c r="AD4375" i="2"/>
  <c r="AE4379" i="2"/>
  <c r="AK4379" i="2"/>
  <c r="AJ4379" i="2"/>
  <c r="AG4379" i="2"/>
  <c r="AH4379" i="2"/>
  <c r="AD4379" i="2"/>
  <c r="AE4383" i="2"/>
  <c r="AK4383" i="2"/>
  <c r="AJ4383" i="2"/>
  <c r="AG4383" i="2"/>
  <c r="AH4383" i="2"/>
  <c r="AD4383" i="2"/>
  <c r="AE4387" i="2"/>
  <c r="AK4387" i="2"/>
  <c r="AJ4387" i="2"/>
  <c r="AG4387" i="2"/>
  <c r="AH4387" i="2"/>
  <c r="AD4387" i="2"/>
  <c r="AE4391" i="2"/>
  <c r="AK4391" i="2"/>
  <c r="AJ4391" i="2"/>
  <c r="AG4391" i="2"/>
  <c r="AH4391" i="2"/>
  <c r="AD4391" i="2"/>
  <c r="AE4395" i="2"/>
  <c r="AK4395" i="2"/>
  <c r="AJ4395" i="2"/>
  <c r="AG4395" i="2"/>
  <c r="AH4395" i="2"/>
  <c r="AD4395" i="2"/>
  <c r="AE4399" i="2"/>
  <c r="AK4399" i="2"/>
  <c r="AJ4399" i="2"/>
  <c r="AG4399" i="2"/>
  <c r="AH4399" i="2"/>
  <c r="AD4399" i="2"/>
  <c r="AE4403" i="2"/>
  <c r="AK4403" i="2"/>
  <c r="AJ4403" i="2"/>
  <c r="AG4403" i="2"/>
  <c r="AH4403" i="2"/>
  <c r="AD4403" i="2"/>
  <c r="AE4407" i="2"/>
  <c r="AK4407" i="2"/>
  <c r="AJ4407" i="2"/>
  <c r="AG4407" i="2"/>
  <c r="AH4407" i="2"/>
  <c r="AD4407" i="2"/>
  <c r="AE4411" i="2"/>
  <c r="AK4411" i="2"/>
  <c r="AJ4411" i="2"/>
  <c r="AG4411" i="2"/>
  <c r="AH4411" i="2"/>
  <c r="AD4411" i="2"/>
  <c r="AE4415" i="2"/>
  <c r="AK4415" i="2"/>
  <c r="AJ4415" i="2"/>
  <c r="AG4415" i="2"/>
  <c r="AH4415" i="2"/>
  <c r="AD4415" i="2"/>
  <c r="AE4419" i="2"/>
  <c r="AK4419" i="2"/>
  <c r="AJ4419" i="2"/>
  <c r="AG4419" i="2"/>
  <c r="AH4419" i="2"/>
  <c r="AD4419" i="2"/>
  <c r="AE4423" i="2"/>
  <c r="AK4423" i="2"/>
  <c r="AJ4423" i="2"/>
  <c r="AG4423" i="2"/>
  <c r="AH4423" i="2"/>
  <c r="AD4423" i="2"/>
  <c r="AE4427" i="2"/>
  <c r="AK4427" i="2"/>
  <c r="AJ4427" i="2"/>
  <c r="AG4427" i="2"/>
  <c r="AH4427" i="2"/>
  <c r="AD4427" i="2"/>
  <c r="AE4431" i="2"/>
  <c r="AK4431" i="2"/>
  <c r="AJ4431" i="2"/>
  <c r="AG4431" i="2"/>
  <c r="AH4431" i="2"/>
  <c r="AD4431" i="2"/>
  <c r="AE4435" i="2"/>
  <c r="AK4435" i="2"/>
  <c r="AJ4435" i="2"/>
  <c r="AG4435" i="2"/>
  <c r="AH4435" i="2"/>
  <c r="AD4435" i="2"/>
  <c r="AE4439" i="2"/>
  <c r="AK4439" i="2"/>
  <c r="AJ4439" i="2"/>
  <c r="AG4439" i="2"/>
  <c r="AH4439" i="2"/>
  <c r="AD4439" i="2"/>
  <c r="AE4443" i="2"/>
  <c r="AK4443" i="2"/>
  <c r="AJ4443" i="2"/>
  <c r="AG4443" i="2"/>
  <c r="AH4443" i="2"/>
  <c r="AD4443" i="2"/>
  <c r="AE4447" i="2"/>
  <c r="AK4447" i="2"/>
  <c r="AJ4447" i="2"/>
  <c r="AG4447" i="2"/>
  <c r="AH4447" i="2"/>
  <c r="AD4447" i="2"/>
  <c r="AE4451" i="2"/>
  <c r="AK4451" i="2"/>
  <c r="AJ4451" i="2"/>
  <c r="AG4451" i="2"/>
  <c r="AH4451" i="2"/>
  <c r="AD4451" i="2"/>
  <c r="AE4455" i="2"/>
  <c r="AK4455" i="2"/>
  <c r="AJ4455" i="2"/>
  <c r="AG4455" i="2"/>
  <c r="AH4455" i="2"/>
  <c r="AD4455" i="2"/>
  <c r="AE4459" i="2"/>
  <c r="AK4459" i="2"/>
  <c r="AJ4459" i="2"/>
  <c r="AG4459" i="2"/>
  <c r="AH4459" i="2"/>
  <c r="AD4459" i="2"/>
  <c r="AE4463" i="2"/>
  <c r="AK4463" i="2"/>
  <c r="AJ4463" i="2"/>
  <c r="AG4463" i="2"/>
  <c r="AH4463" i="2"/>
  <c r="AD4463" i="2"/>
  <c r="AE4467" i="2"/>
  <c r="AK4467" i="2"/>
  <c r="AJ4467" i="2"/>
  <c r="AG4467" i="2"/>
  <c r="AH4467" i="2"/>
  <c r="AD4467" i="2"/>
  <c r="AE4471" i="2"/>
  <c r="AK4471" i="2"/>
  <c r="AJ4471" i="2"/>
  <c r="AG4471" i="2"/>
  <c r="AH4471" i="2"/>
  <c r="AD4471" i="2"/>
  <c r="AE4475" i="2"/>
  <c r="AK4475" i="2"/>
  <c r="AJ4475" i="2"/>
  <c r="AG4475" i="2"/>
  <c r="AH4475" i="2"/>
  <c r="AD4475" i="2"/>
  <c r="AE4479" i="2"/>
  <c r="AK4479" i="2"/>
  <c r="AJ4479" i="2"/>
  <c r="AG4479" i="2"/>
  <c r="AH4479" i="2"/>
  <c r="AD4479" i="2"/>
  <c r="AE4483" i="2"/>
  <c r="AK4483" i="2"/>
  <c r="AJ4483" i="2"/>
  <c r="AG4483" i="2"/>
  <c r="AH4483" i="2"/>
  <c r="AD4483" i="2"/>
  <c r="AE4487" i="2"/>
  <c r="AK4487" i="2"/>
  <c r="AJ4487" i="2"/>
  <c r="AG4487" i="2"/>
  <c r="AH4487" i="2"/>
  <c r="AD4487" i="2"/>
  <c r="AE4491" i="2"/>
  <c r="AK4491" i="2"/>
  <c r="AJ4491" i="2"/>
  <c r="AG4491" i="2"/>
  <c r="AH4491" i="2"/>
  <c r="AD4491" i="2"/>
  <c r="AE4495" i="2"/>
  <c r="AK4495" i="2"/>
  <c r="AJ4495" i="2"/>
  <c r="AG4495" i="2"/>
  <c r="AH4495" i="2"/>
  <c r="AD4495" i="2"/>
  <c r="AE4499" i="2"/>
  <c r="AK4499" i="2"/>
  <c r="AJ4499" i="2"/>
  <c r="AG4499" i="2"/>
  <c r="AH4499" i="2"/>
  <c r="AD4499" i="2"/>
  <c r="AE4503" i="2"/>
  <c r="AK4503" i="2"/>
  <c r="AJ4503" i="2"/>
  <c r="AG4503" i="2"/>
  <c r="AH4503" i="2"/>
  <c r="AD4503" i="2"/>
  <c r="AE4507" i="2"/>
  <c r="AK4507" i="2"/>
  <c r="AJ4507" i="2"/>
  <c r="AG4507" i="2"/>
  <c r="AH4507" i="2"/>
  <c r="AD4507" i="2"/>
  <c r="AE4511" i="2"/>
  <c r="AK4511" i="2"/>
  <c r="AJ4511" i="2"/>
  <c r="AG4511" i="2"/>
  <c r="AH4511" i="2"/>
  <c r="AD4511" i="2"/>
  <c r="AE4515" i="2"/>
  <c r="AK4515" i="2"/>
  <c r="AJ4515" i="2"/>
  <c r="AG4515" i="2"/>
  <c r="AH4515" i="2"/>
  <c r="AD4515" i="2"/>
  <c r="AE4519" i="2"/>
  <c r="AK4519" i="2"/>
  <c r="AJ4519" i="2"/>
  <c r="AG4519" i="2"/>
  <c r="AH4519" i="2"/>
  <c r="AD4519" i="2"/>
  <c r="AE4523" i="2"/>
  <c r="AK4523" i="2"/>
  <c r="AJ4523" i="2"/>
  <c r="AG4523" i="2"/>
  <c r="AH4523" i="2"/>
  <c r="AD4523" i="2"/>
  <c r="AE4527" i="2"/>
  <c r="AK4527" i="2"/>
  <c r="AJ4527" i="2"/>
  <c r="AG4527" i="2"/>
  <c r="AH4527" i="2"/>
  <c r="AD4527" i="2"/>
  <c r="AE4531" i="2"/>
  <c r="AK4531" i="2"/>
  <c r="AJ4531" i="2"/>
  <c r="AG4531" i="2"/>
  <c r="AH4531" i="2"/>
  <c r="AD4531" i="2"/>
  <c r="AE4535" i="2"/>
  <c r="AK4535" i="2"/>
  <c r="AJ4535" i="2"/>
  <c r="AG4535" i="2"/>
  <c r="AH4535" i="2"/>
  <c r="AD4535" i="2"/>
  <c r="AE4539" i="2"/>
  <c r="AK4539" i="2"/>
  <c r="AJ4539" i="2"/>
  <c r="AG4539" i="2"/>
  <c r="AH4539" i="2"/>
  <c r="AD4539" i="2"/>
  <c r="AE4543" i="2"/>
  <c r="AK4543" i="2"/>
  <c r="AJ4543" i="2"/>
  <c r="AG4543" i="2"/>
  <c r="AH4543" i="2"/>
  <c r="AD4543" i="2"/>
  <c r="AE4547" i="2"/>
  <c r="AK4547" i="2"/>
  <c r="AJ4547" i="2"/>
  <c r="AG4547" i="2"/>
  <c r="AH4547" i="2"/>
  <c r="AD4547" i="2"/>
  <c r="AE4551" i="2"/>
  <c r="AK4551" i="2"/>
  <c r="AJ4551" i="2"/>
  <c r="AG4551" i="2"/>
  <c r="AH4551" i="2"/>
  <c r="AD4551" i="2"/>
  <c r="AE4555" i="2"/>
  <c r="AK4555" i="2"/>
  <c r="AJ4555" i="2"/>
  <c r="AG4555" i="2"/>
  <c r="AH4555" i="2"/>
  <c r="AD4555" i="2"/>
  <c r="AE4559" i="2"/>
  <c r="AK4559" i="2"/>
  <c r="AJ4559" i="2"/>
  <c r="AG4559" i="2"/>
  <c r="AH4559" i="2"/>
  <c r="AD4559" i="2"/>
  <c r="AE4563" i="2"/>
  <c r="AK4563" i="2"/>
  <c r="AJ4563" i="2"/>
  <c r="AG4563" i="2"/>
  <c r="AH4563" i="2"/>
  <c r="AD4563" i="2"/>
  <c r="AE4567" i="2"/>
  <c r="AK4567" i="2"/>
  <c r="AJ4567" i="2"/>
  <c r="AG4567" i="2"/>
  <c r="AH4567" i="2"/>
  <c r="AD4567" i="2"/>
  <c r="AE4571" i="2"/>
  <c r="AK4571" i="2"/>
  <c r="AJ4571" i="2"/>
  <c r="AG4571" i="2"/>
  <c r="AH4571" i="2"/>
  <c r="AD4571" i="2"/>
  <c r="AE4575" i="2"/>
  <c r="AK4575" i="2"/>
  <c r="AJ4575" i="2"/>
  <c r="AG4575" i="2"/>
  <c r="AH4575" i="2"/>
  <c r="AD4575" i="2"/>
  <c r="AE4579" i="2"/>
  <c r="AK4579" i="2"/>
  <c r="AJ4579" i="2"/>
  <c r="AG4579" i="2"/>
  <c r="AH4579" i="2"/>
  <c r="AD4579" i="2"/>
  <c r="AE4583" i="2"/>
  <c r="AK4583" i="2"/>
  <c r="AJ4583" i="2"/>
  <c r="AG4583" i="2"/>
  <c r="AH4583" i="2"/>
  <c r="AD4583" i="2"/>
  <c r="AE4587" i="2"/>
  <c r="AK4587" i="2"/>
  <c r="AJ4587" i="2"/>
  <c r="AG4587" i="2"/>
  <c r="AH4587" i="2"/>
  <c r="AD4587" i="2"/>
  <c r="AE4591" i="2"/>
  <c r="AK4591" i="2"/>
  <c r="AJ4591" i="2"/>
  <c r="AG4591" i="2"/>
  <c r="AH4591" i="2"/>
  <c r="AD4591" i="2"/>
  <c r="AE4595" i="2"/>
  <c r="AK4595" i="2"/>
  <c r="AJ4595" i="2"/>
  <c r="AG4595" i="2"/>
  <c r="AH4595" i="2"/>
  <c r="AD4595" i="2"/>
  <c r="AE4599" i="2"/>
  <c r="AK4599" i="2"/>
  <c r="AJ4599" i="2"/>
  <c r="AG4599" i="2"/>
  <c r="AH4599" i="2"/>
  <c r="AD4599" i="2"/>
  <c r="AE4603" i="2"/>
  <c r="AK4603" i="2"/>
  <c r="AJ4603" i="2"/>
  <c r="AG4603" i="2"/>
  <c r="AH4603" i="2"/>
  <c r="AD4603" i="2"/>
  <c r="AE4607" i="2"/>
  <c r="AK4607" i="2"/>
  <c r="AJ4607" i="2"/>
  <c r="AG4607" i="2"/>
  <c r="AH4607" i="2"/>
  <c r="AD4607" i="2"/>
  <c r="AE4611" i="2"/>
  <c r="AK4611" i="2"/>
  <c r="AJ4611" i="2"/>
  <c r="AG4611" i="2"/>
  <c r="AH4611" i="2"/>
  <c r="AD4611" i="2"/>
  <c r="AE4615" i="2"/>
  <c r="AK4615" i="2"/>
  <c r="AJ4615" i="2"/>
  <c r="AG4615" i="2"/>
  <c r="AH4615" i="2"/>
  <c r="AD4615" i="2"/>
  <c r="AE4619" i="2"/>
  <c r="AK4619" i="2"/>
  <c r="AJ4619" i="2"/>
  <c r="AG4619" i="2"/>
  <c r="AH4619" i="2"/>
  <c r="AD4619" i="2"/>
  <c r="AE4623" i="2"/>
  <c r="AK4623" i="2"/>
  <c r="AJ4623" i="2"/>
  <c r="AG4623" i="2"/>
  <c r="AH4623" i="2"/>
  <c r="AD4623" i="2"/>
  <c r="AE4627" i="2"/>
  <c r="AK4627" i="2"/>
  <c r="AJ4627" i="2"/>
  <c r="AG4627" i="2"/>
  <c r="AH4627" i="2"/>
  <c r="AD4627" i="2"/>
  <c r="AE4631" i="2"/>
  <c r="AK4631" i="2"/>
  <c r="AJ4631" i="2"/>
  <c r="AG4631" i="2"/>
  <c r="AH4631" i="2"/>
  <c r="AD4631" i="2"/>
  <c r="AE4635" i="2"/>
  <c r="AK4635" i="2"/>
  <c r="AJ4635" i="2"/>
  <c r="AG4635" i="2"/>
  <c r="AH4635" i="2"/>
  <c r="AD4635" i="2"/>
  <c r="AE4639" i="2"/>
  <c r="AK4639" i="2"/>
  <c r="AJ4639" i="2"/>
  <c r="AG4639" i="2"/>
  <c r="AH4639" i="2"/>
  <c r="AD4639" i="2"/>
  <c r="AE4643" i="2"/>
  <c r="AK4643" i="2"/>
  <c r="AJ4643" i="2"/>
  <c r="AG4643" i="2"/>
  <c r="AH4643" i="2"/>
  <c r="AD4643" i="2"/>
  <c r="AE4647" i="2"/>
  <c r="AK4647" i="2"/>
  <c r="AJ4647" i="2"/>
  <c r="AG4647" i="2"/>
  <c r="AH4647" i="2"/>
  <c r="AD4647" i="2"/>
  <c r="AE4651" i="2"/>
  <c r="AK4651" i="2"/>
  <c r="AJ4651" i="2"/>
  <c r="AG4651" i="2"/>
  <c r="AH4651" i="2"/>
  <c r="AD4651" i="2"/>
  <c r="AE4655" i="2"/>
  <c r="AK4655" i="2"/>
  <c r="AJ4655" i="2"/>
  <c r="AG4655" i="2"/>
  <c r="AH4655" i="2"/>
  <c r="AD4655" i="2"/>
  <c r="AE4659" i="2"/>
  <c r="AK4659" i="2"/>
  <c r="AJ4659" i="2"/>
  <c r="AG4659" i="2"/>
  <c r="AH4659" i="2"/>
  <c r="AD4659" i="2"/>
  <c r="AE4663" i="2"/>
  <c r="AK4663" i="2"/>
  <c r="AJ4663" i="2"/>
  <c r="AG4663" i="2"/>
  <c r="AH4663" i="2"/>
  <c r="AD4663" i="2"/>
  <c r="AE4667" i="2"/>
  <c r="AK4667" i="2"/>
  <c r="AJ4667" i="2"/>
  <c r="AG4667" i="2"/>
  <c r="AH4667" i="2"/>
  <c r="AD4667" i="2"/>
  <c r="AE4671" i="2"/>
  <c r="AK4671" i="2"/>
  <c r="AJ4671" i="2"/>
  <c r="AG4671" i="2"/>
  <c r="AH4671" i="2"/>
  <c r="AD4671" i="2"/>
  <c r="AE4675" i="2"/>
  <c r="AK4675" i="2"/>
  <c r="AJ4675" i="2"/>
  <c r="AG4675" i="2"/>
  <c r="AH4675" i="2"/>
  <c r="AD4675" i="2"/>
  <c r="AE4679" i="2"/>
  <c r="AK4679" i="2"/>
  <c r="AJ4679" i="2"/>
  <c r="AG4679" i="2"/>
  <c r="AH4679" i="2"/>
  <c r="AD4679" i="2"/>
  <c r="AE4683" i="2"/>
  <c r="AK4683" i="2"/>
  <c r="AJ4683" i="2"/>
  <c r="AG4683" i="2"/>
  <c r="AH4683" i="2"/>
  <c r="AD4683" i="2"/>
  <c r="AE4687" i="2"/>
  <c r="AK4687" i="2"/>
  <c r="AJ4687" i="2"/>
  <c r="AG4687" i="2"/>
  <c r="AH4687" i="2"/>
  <c r="AD4687" i="2"/>
  <c r="AE4691" i="2"/>
  <c r="AK4691" i="2"/>
  <c r="AJ4691" i="2"/>
  <c r="AG4691" i="2"/>
  <c r="AH4691" i="2"/>
  <c r="AD4691" i="2"/>
  <c r="AE4695" i="2"/>
  <c r="AK4695" i="2"/>
  <c r="AJ4695" i="2"/>
  <c r="AG4695" i="2"/>
  <c r="AH4695" i="2"/>
  <c r="AD4695" i="2"/>
  <c r="AE4699" i="2"/>
  <c r="AK4699" i="2"/>
  <c r="AJ4699" i="2"/>
  <c r="AG4699" i="2"/>
  <c r="AH4699" i="2"/>
  <c r="AD4699" i="2"/>
  <c r="AE4703" i="2"/>
  <c r="AK4703" i="2"/>
  <c r="AJ4703" i="2"/>
  <c r="AG4703" i="2"/>
  <c r="AH4703" i="2"/>
  <c r="AD4703" i="2"/>
  <c r="AE4707" i="2"/>
  <c r="AK4707" i="2"/>
  <c r="AJ4707" i="2"/>
  <c r="AG4707" i="2"/>
  <c r="AH4707" i="2"/>
  <c r="AD4707" i="2"/>
  <c r="AE4711" i="2"/>
  <c r="AK4711" i="2"/>
  <c r="AJ4711" i="2"/>
  <c r="AG4711" i="2"/>
  <c r="AH4711" i="2"/>
  <c r="AD4711" i="2"/>
  <c r="AE4715" i="2"/>
  <c r="AK4715" i="2"/>
  <c r="AJ4715" i="2"/>
  <c r="AG4715" i="2"/>
  <c r="AH4715" i="2"/>
  <c r="AD4715" i="2"/>
  <c r="AE4719" i="2"/>
  <c r="AK4719" i="2"/>
  <c r="AJ4719" i="2"/>
  <c r="AG4719" i="2"/>
  <c r="AH4719" i="2"/>
  <c r="AD4719" i="2"/>
  <c r="AE4723" i="2"/>
  <c r="AK4723" i="2"/>
  <c r="AJ4723" i="2"/>
  <c r="AG4723" i="2"/>
  <c r="AH4723" i="2"/>
  <c r="AD4723" i="2"/>
  <c r="AE4727" i="2"/>
  <c r="AK4727" i="2"/>
  <c r="AJ4727" i="2"/>
  <c r="AG4727" i="2"/>
  <c r="AH4727" i="2"/>
  <c r="AD4727" i="2"/>
  <c r="AE4731" i="2"/>
  <c r="AK4731" i="2"/>
  <c r="AJ4731" i="2"/>
  <c r="AG4731" i="2"/>
  <c r="AH4731" i="2"/>
  <c r="AD4731" i="2"/>
  <c r="AE4735" i="2"/>
  <c r="AK4735" i="2"/>
  <c r="AJ4735" i="2"/>
  <c r="AG4735" i="2"/>
  <c r="AH4735" i="2"/>
  <c r="AD4735" i="2"/>
  <c r="AE4739" i="2"/>
  <c r="AK4739" i="2"/>
  <c r="AJ4739" i="2"/>
  <c r="AG4739" i="2"/>
  <c r="AH4739" i="2"/>
  <c r="AD4739" i="2"/>
  <c r="AE4743" i="2"/>
  <c r="AK4743" i="2"/>
  <c r="AJ4743" i="2"/>
  <c r="AG4743" i="2"/>
  <c r="AH4743" i="2"/>
  <c r="AD4743" i="2"/>
  <c r="AE4747" i="2"/>
  <c r="AK4747" i="2"/>
  <c r="AJ4747" i="2"/>
  <c r="AG4747" i="2"/>
  <c r="AH4747" i="2"/>
  <c r="AD4747" i="2"/>
  <c r="AE4751" i="2"/>
  <c r="AK4751" i="2"/>
  <c r="AJ4751" i="2"/>
  <c r="AG4751" i="2"/>
  <c r="AH4751" i="2"/>
  <c r="AD4751" i="2"/>
  <c r="AE4755" i="2"/>
  <c r="AK4755" i="2"/>
  <c r="AJ4755" i="2"/>
  <c r="AG4755" i="2"/>
  <c r="AH4755" i="2"/>
  <c r="AD4755" i="2"/>
  <c r="AE4759" i="2"/>
  <c r="AK4759" i="2"/>
  <c r="AJ4759" i="2"/>
  <c r="AG4759" i="2"/>
  <c r="AH4759" i="2"/>
  <c r="AD4759" i="2"/>
  <c r="AE4763" i="2"/>
  <c r="AK4763" i="2"/>
  <c r="AJ4763" i="2"/>
  <c r="AG4763" i="2"/>
  <c r="AH4763" i="2"/>
  <c r="AD4763" i="2"/>
  <c r="AE4767" i="2"/>
  <c r="AK4767" i="2"/>
  <c r="AJ4767" i="2"/>
  <c r="AG4767" i="2"/>
  <c r="AH4767" i="2"/>
  <c r="AD4767" i="2"/>
  <c r="AE4771" i="2"/>
  <c r="AK4771" i="2"/>
  <c r="AJ4771" i="2"/>
  <c r="AG4771" i="2"/>
  <c r="AH4771" i="2"/>
  <c r="AD4771" i="2"/>
  <c r="AE4775" i="2"/>
  <c r="AK4775" i="2"/>
  <c r="AJ4775" i="2"/>
  <c r="AH4775" i="2"/>
  <c r="AG4775" i="2"/>
  <c r="AD4775" i="2"/>
  <c r="AE4779" i="2"/>
  <c r="AK4779" i="2"/>
  <c r="AJ4779" i="2"/>
  <c r="AH4779" i="2"/>
  <c r="AG4779" i="2"/>
  <c r="AD4779" i="2"/>
  <c r="AE4783" i="2"/>
  <c r="AK4783" i="2"/>
  <c r="AJ4783" i="2"/>
  <c r="AH4783" i="2"/>
  <c r="AG4783" i="2"/>
  <c r="AD4783" i="2"/>
  <c r="AE4787" i="2"/>
  <c r="AK4787" i="2"/>
  <c r="AJ4787" i="2"/>
  <c r="AH4787" i="2"/>
  <c r="AG4787" i="2"/>
  <c r="AD4787" i="2"/>
  <c r="AE4791" i="2"/>
  <c r="AK4791" i="2"/>
  <c r="AJ4791" i="2"/>
  <c r="AH4791" i="2"/>
  <c r="AG4791" i="2"/>
  <c r="AD4791" i="2"/>
  <c r="AE4795" i="2"/>
  <c r="AK4795" i="2"/>
  <c r="AJ4795" i="2"/>
  <c r="AH4795" i="2"/>
  <c r="AG4795" i="2"/>
  <c r="AD4795" i="2"/>
  <c r="AE4799" i="2"/>
  <c r="AK4799" i="2"/>
  <c r="AJ4799" i="2"/>
  <c r="AH4799" i="2"/>
  <c r="AG4799" i="2"/>
  <c r="AD4799" i="2"/>
  <c r="AE4803" i="2"/>
  <c r="AK4803" i="2"/>
  <c r="AJ4803" i="2"/>
  <c r="AH4803" i="2"/>
  <c r="AG4803" i="2"/>
  <c r="AD4803" i="2"/>
  <c r="AE4807" i="2"/>
  <c r="AK4807" i="2"/>
  <c r="AJ4807" i="2"/>
  <c r="AH4807" i="2"/>
  <c r="AG4807" i="2"/>
  <c r="AD4807" i="2"/>
  <c r="AE4811" i="2"/>
  <c r="AK4811" i="2"/>
  <c r="AJ4811" i="2"/>
  <c r="AH4811" i="2"/>
  <c r="AG4811" i="2"/>
  <c r="AD4811" i="2"/>
  <c r="AE4815" i="2"/>
  <c r="AK4815" i="2"/>
  <c r="AJ4815" i="2"/>
  <c r="AH4815" i="2"/>
  <c r="AG4815" i="2"/>
  <c r="AD4815" i="2"/>
  <c r="AE4819" i="2"/>
  <c r="AK4819" i="2"/>
  <c r="AJ4819" i="2"/>
  <c r="AH4819" i="2"/>
  <c r="AG4819" i="2"/>
  <c r="AD4819" i="2"/>
  <c r="AE4823" i="2"/>
  <c r="AK4823" i="2"/>
  <c r="AJ4823" i="2"/>
  <c r="AH4823" i="2"/>
  <c r="AG4823" i="2"/>
  <c r="AD4823" i="2"/>
  <c r="AE4827" i="2"/>
  <c r="AK4827" i="2"/>
  <c r="AJ4827" i="2"/>
  <c r="AH4827" i="2"/>
  <c r="AG4827" i="2"/>
  <c r="AD4827" i="2"/>
  <c r="AE4831" i="2"/>
  <c r="AK4831" i="2"/>
  <c r="AJ4831" i="2"/>
  <c r="AH4831" i="2"/>
  <c r="AG4831" i="2"/>
  <c r="AD4831" i="2"/>
  <c r="AE4835" i="2"/>
  <c r="AK4835" i="2"/>
  <c r="AJ4835" i="2"/>
  <c r="AH4835" i="2"/>
  <c r="AG4835" i="2"/>
  <c r="AD4835" i="2"/>
  <c r="AE4839" i="2"/>
  <c r="AK4839" i="2"/>
  <c r="AJ4839" i="2"/>
  <c r="AH4839" i="2"/>
  <c r="AG4839" i="2"/>
  <c r="AD4839" i="2"/>
  <c r="AE4843" i="2"/>
  <c r="AK4843" i="2"/>
  <c r="AJ4843" i="2"/>
  <c r="AH4843" i="2"/>
  <c r="AG4843" i="2"/>
  <c r="AD4843" i="2"/>
  <c r="AE4847" i="2"/>
  <c r="AK4847" i="2"/>
  <c r="AJ4847" i="2"/>
  <c r="AH4847" i="2"/>
  <c r="AG4847" i="2"/>
  <c r="AD4847" i="2"/>
  <c r="AE4851" i="2"/>
  <c r="AK4851" i="2"/>
  <c r="AJ4851" i="2"/>
  <c r="AH4851" i="2"/>
  <c r="AG4851" i="2"/>
  <c r="AD4851" i="2"/>
  <c r="AE4855" i="2"/>
  <c r="AK4855" i="2"/>
  <c r="AJ4855" i="2"/>
  <c r="AH4855" i="2"/>
  <c r="AG4855" i="2"/>
  <c r="AD4855" i="2"/>
  <c r="AE4859" i="2"/>
  <c r="AK4859" i="2"/>
  <c r="AJ4859" i="2"/>
  <c r="AH4859" i="2"/>
  <c r="AG4859" i="2"/>
  <c r="AD4859" i="2"/>
  <c r="AE4863" i="2"/>
  <c r="AK4863" i="2"/>
  <c r="AJ4863" i="2"/>
  <c r="AH4863" i="2"/>
  <c r="AG4863" i="2"/>
  <c r="AD4863" i="2"/>
  <c r="AE4867" i="2"/>
  <c r="AK4867" i="2"/>
  <c r="AJ4867" i="2"/>
  <c r="AH4867" i="2"/>
  <c r="AG4867" i="2"/>
  <c r="AD4867" i="2"/>
  <c r="AE4871" i="2"/>
  <c r="AK4871" i="2"/>
  <c r="AJ4871" i="2"/>
  <c r="AH4871" i="2"/>
  <c r="AG4871" i="2"/>
  <c r="AD4871" i="2"/>
  <c r="AE4875" i="2"/>
  <c r="AK4875" i="2"/>
  <c r="AJ4875" i="2"/>
  <c r="AH4875" i="2"/>
  <c r="AG4875" i="2"/>
  <c r="AD4875" i="2"/>
  <c r="AE4879" i="2"/>
  <c r="AK4879" i="2"/>
  <c r="AJ4879" i="2"/>
  <c r="AH4879" i="2"/>
  <c r="AG4879" i="2"/>
  <c r="AD4879" i="2"/>
  <c r="AE4883" i="2"/>
  <c r="AK4883" i="2"/>
  <c r="AJ4883" i="2"/>
  <c r="AH4883" i="2"/>
  <c r="AG4883" i="2"/>
  <c r="AD4883" i="2"/>
  <c r="AE4887" i="2"/>
  <c r="AK4887" i="2"/>
  <c r="AJ4887" i="2"/>
  <c r="AH4887" i="2"/>
  <c r="AG4887" i="2"/>
  <c r="AD4887" i="2"/>
  <c r="AE4891" i="2"/>
  <c r="AK4891" i="2"/>
  <c r="AJ4891" i="2"/>
  <c r="AH4891" i="2"/>
  <c r="AG4891" i="2"/>
  <c r="AD4891" i="2"/>
  <c r="AE4895" i="2"/>
  <c r="AK4895" i="2"/>
  <c r="AJ4895" i="2"/>
  <c r="AH4895" i="2"/>
  <c r="AG4895" i="2"/>
  <c r="AD4895" i="2"/>
  <c r="AE4899" i="2"/>
  <c r="AK4899" i="2"/>
  <c r="AJ4899" i="2"/>
  <c r="AH4899" i="2"/>
  <c r="AG4899" i="2"/>
  <c r="AD4899" i="2"/>
  <c r="AE4903" i="2"/>
  <c r="AK4903" i="2"/>
  <c r="AJ4903" i="2"/>
  <c r="AH4903" i="2"/>
  <c r="AG4903" i="2"/>
  <c r="AD4903" i="2"/>
  <c r="AE4907" i="2"/>
  <c r="AK4907" i="2"/>
  <c r="AJ4907" i="2"/>
  <c r="AH4907" i="2"/>
  <c r="AG4907" i="2"/>
  <c r="AD4907" i="2"/>
  <c r="AE4911" i="2"/>
  <c r="AK4911" i="2"/>
  <c r="AJ4911" i="2"/>
  <c r="AH4911" i="2"/>
  <c r="AG4911" i="2"/>
  <c r="AD4911" i="2"/>
  <c r="AE4915" i="2"/>
  <c r="AK4915" i="2"/>
  <c r="AJ4915" i="2"/>
  <c r="AH4915" i="2"/>
  <c r="AG4915" i="2"/>
  <c r="AD4915" i="2"/>
  <c r="AE4919" i="2"/>
  <c r="AK4919" i="2"/>
  <c r="AJ4919" i="2"/>
  <c r="AH4919" i="2"/>
  <c r="AG4919" i="2"/>
  <c r="AD4919" i="2"/>
  <c r="AE4923" i="2"/>
  <c r="AK4923" i="2"/>
  <c r="AJ4923" i="2"/>
  <c r="AH4923" i="2"/>
  <c r="AG4923" i="2"/>
  <c r="AD4923" i="2"/>
  <c r="AE4927" i="2"/>
  <c r="AK4927" i="2"/>
  <c r="AJ4927" i="2"/>
  <c r="AH4927" i="2"/>
  <c r="AG4927" i="2"/>
  <c r="AD4927" i="2"/>
  <c r="AE4931" i="2"/>
  <c r="AK4931" i="2"/>
  <c r="AJ4931" i="2"/>
  <c r="AH4931" i="2"/>
  <c r="AG4931" i="2"/>
  <c r="AD4931" i="2"/>
  <c r="AE4935" i="2"/>
  <c r="AK4935" i="2"/>
  <c r="AJ4935" i="2"/>
  <c r="AH4935" i="2"/>
  <c r="AG4935" i="2"/>
  <c r="AD4935" i="2"/>
  <c r="AE4939" i="2"/>
  <c r="AK4939" i="2"/>
  <c r="AJ4939" i="2"/>
  <c r="AH4939" i="2"/>
  <c r="AG4939" i="2"/>
  <c r="AD4939" i="2"/>
  <c r="AE4943" i="2"/>
  <c r="AK4943" i="2"/>
  <c r="AJ4943" i="2"/>
  <c r="AH4943" i="2"/>
  <c r="AG4943" i="2"/>
  <c r="AD4943" i="2"/>
  <c r="AE4947" i="2"/>
  <c r="AK4947" i="2"/>
  <c r="AJ4947" i="2"/>
  <c r="AH4947" i="2"/>
  <c r="AG4947" i="2"/>
  <c r="AD4947" i="2"/>
  <c r="AE4951" i="2"/>
  <c r="AK4951" i="2"/>
  <c r="AJ4951" i="2"/>
  <c r="AH4951" i="2"/>
  <c r="AG4951" i="2"/>
  <c r="AD4951" i="2"/>
  <c r="AE4955" i="2"/>
  <c r="AK4955" i="2"/>
  <c r="AJ4955" i="2"/>
  <c r="AH4955" i="2"/>
  <c r="AG4955" i="2"/>
  <c r="AD4955" i="2"/>
  <c r="AE4959" i="2"/>
  <c r="AK4959" i="2"/>
  <c r="AJ4959" i="2"/>
  <c r="AH4959" i="2"/>
  <c r="AG4959" i="2"/>
  <c r="AD4959" i="2"/>
  <c r="AE4963" i="2"/>
  <c r="AK4963" i="2"/>
  <c r="AJ4963" i="2"/>
  <c r="AH4963" i="2"/>
  <c r="AG4963" i="2"/>
  <c r="AD4963" i="2"/>
  <c r="AE4967" i="2"/>
  <c r="AK4967" i="2"/>
  <c r="AJ4967" i="2"/>
  <c r="AH4967" i="2"/>
  <c r="AG4967" i="2"/>
  <c r="AD4967" i="2"/>
  <c r="AE4971" i="2"/>
  <c r="AK4971" i="2"/>
  <c r="AJ4971" i="2"/>
  <c r="AH4971" i="2"/>
  <c r="AG4971" i="2"/>
  <c r="AD4971" i="2"/>
  <c r="AE4975" i="2"/>
  <c r="AK4975" i="2"/>
  <c r="AJ4975" i="2"/>
  <c r="AH4975" i="2"/>
  <c r="AG4975" i="2"/>
  <c r="AD4975" i="2"/>
  <c r="AE4979" i="2"/>
  <c r="AK4979" i="2"/>
  <c r="AJ4979" i="2"/>
  <c r="AH4979" i="2"/>
  <c r="AG4979" i="2"/>
  <c r="AD4979" i="2"/>
  <c r="AE4983" i="2"/>
  <c r="AK4983" i="2"/>
  <c r="AJ4983" i="2"/>
  <c r="AH4983" i="2"/>
  <c r="AG4983" i="2"/>
  <c r="AD4983" i="2"/>
  <c r="AE4987" i="2"/>
  <c r="AK4987" i="2"/>
  <c r="AJ4987" i="2"/>
  <c r="AH4987" i="2"/>
  <c r="AG4987" i="2"/>
  <c r="AD4987" i="2"/>
  <c r="AE4991" i="2"/>
  <c r="AK4991" i="2"/>
  <c r="AJ4991" i="2"/>
  <c r="AH4991" i="2"/>
  <c r="AG4991" i="2"/>
  <c r="AD4991" i="2"/>
  <c r="AE4995" i="2"/>
  <c r="AK4995" i="2"/>
  <c r="AJ4995" i="2"/>
  <c r="AH4995" i="2"/>
  <c r="AG4995" i="2"/>
  <c r="AD4995" i="2"/>
  <c r="AE4999" i="2"/>
  <c r="AK4999" i="2"/>
  <c r="AJ4999" i="2"/>
  <c r="AH4999" i="2"/>
  <c r="AG4999" i="2"/>
  <c r="AD4999" i="2"/>
  <c r="AE5003" i="2"/>
  <c r="AK5003" i="2"/>
  <c r="AJ5003" i="2"/>
  <c r="AH5003" i="2"/>
  <c r="AG5003" i="2"/>
  <c r="AD5003" i="2"/>
  <c r="AE5007" i="2"/>
  <c r="AK5007" i="2"/>
  <c r="AJ5007" i="2"/>
  <c r="AH5007" i="2"/>
  <c r="AG5007" i="2"/>
  <c r="AD5007" i="2"/>
  <c r="AD623" i="2"/>
  <c r="AD627" i="2"/>
  <c r="AD631" i="2"/>
  <c r="AD635" i="2"/>
  <c r="AD639" i="2"/>
  <c r="AD643" i="2"/>
  <c r="AD647" i="2"/>
  <c r="AD651" i="2"/>
  <c r="AD655" i="2"/>
  <c r="AD659" i="2"/>
  <c r="AD663" i="2"/>
  <c r="AD667" i="2"/>
  <c r="AD671" i="2"/>
  <c r="AD675" i="2"/>
  <c r="AD679" i="2"/>
  <c r="AD683" i="2"/>
  <c r="AD687" i="2"/>
  <c r="AD691" i="2"/>
  <c r="AD695" i="2"/>
  <c r="AD699" i="2"/>
  <c r="AD703" i="2"/>
  <c r="AD707" i="2"/>
  <c r="AD711" i="2"/>
  <c r="AD715" i="2"/>
  <c r="AD719" i="2"/>
  <c r="AD723" i="2"/>
  <c r="AD727" i="2"/>
  <c r="AD731" i="2"/>
  <c r="AD735" i="2"/>
  <c r="AD739" i="2"/>
  <c r="AD743" i="2"/>
  <c r="AD747" i="2"/>
  <c r="AD751" i="2"/>
  <c r="AD755" i="2"/>
  <c r="AD759" i="2"/>
  <c r="AD763" i="2"/>
  <c r="AD767" i="2"/>
  <c r="AD771" i="2"/>
  <c r="AD775" i="2"/>
  <c r="AD779" i="2"/>
  <c r="AD783" i="2"/>
  <c r="AD787" i="2"/>
  <c r="AD791" i="2"/>
  <c r="AD795" i="2"/>
  <c r="AD799" i="2"/>
  <c r="AD803" i="2"/>
  <c r="AD807" i="2"/>
  <c r="AD811" i="2"/>
  <c r="AD815" i="2"/>
  <c r="AD819" i="2"/>
  <c r="AD823" i="2"/>
  <c r="AD827" i="2"/>
  <c r="AD831" i="2"/>
  <c r="AD835" i="2"/>
  <c r="AD839" i="2"/>
  <c r="AD843" i="2"/>
  <c r="AD847" i="2"/>
  <c r="AD851" i="2"/>
  <c r="AD855" i="2"/>
  <c r="AD859" i="2"/>
  <c r="AD863" i="2"/>
  <c r="AD867" i="2"/>
  <c r="AD871" i="2"/>
  <c r="AD875" i="2"/>
  <c r="AD879" i="2"/>
  <c r="AD883" i="2"/>
  <c r="AD887" i="2"/>
  <c r="AD891" i="2"/>
  <c r="AD895" i="2"/>
  <c r="AD899" i="2"/>
  <c r="AD903" i="2"/>
  <c r="AD907" i="2"/>
  <c r="AD911" i="2"/>
  <c r="AD915" i="2"/>
  <c r="AD919" i="2"/>
  <c r="AD923" i="2"/>
  <c r="AD927" i="2"/>
  <c r="AD931" i="2"/>
  <c r="AD935" i="2"/>
  <c r="AD939" i="2"/>
  <c r="AD943" i="2"/>
  <c r="AD947" i="2"/>
  <c r="AD951" i="2"/>
  <c r="AD955" i="2"/>
  <c r="AD959" i="2"/>
  <c r="AD963" i="2"/>
  <c r="AD967" i="2"/>
  <c r="AD971" i="2"/>
  <c r="AD975" i="2"/>
  <c r="AD979" i="2"/>
  <c r="AD983" i="2"/>
  <c r="AD987" i="2"/>
  <c r="AD991" i="2"/>
  <c r="AD995" i="2"/>
  <c r="AD999" i="2"/>
  <c r="AD1003" i="2"/>
  <c r="AD1007" i="2"/>
  <c r="AD1011" i="2"/>
  <c r="AD1015" i="2"/>
  <c r="AD1019" i="2"/>
  <c r="AD1023" i="2"/>
  <c r="AD1027" i="2"/>
  <c r="AD1031" i="2"/>
  <c r="AD1035" i="2"/>
  <c r="AD1039" i="2"/>
  <c r="AD1043" i="2"/>
  <c r="AD1047" i="2"/>
  <c r="AD1051" i="2"/>
  <c r="AD1055" i="2"/>
  <c r="AD1059" i="2"/>
  <c r="AD1063" i="2"/>
  <c r="AD1067" i="2"/>
  <c r="AD1071" i="2"/>
  <c r="AD1075" i="2"/>
  <c r="AD1079" i="2"/>
  <c r="AD1083" i="2"/>
  <c r="AD1087" i="2"/>
  <c r="AD1091" i="2"/>
  <c r="AD1095" i="2"/>
  <c r="AD1099" i="2"/>
  <c r="AD1103" i="2"/>
  <c r="AD1107" i="2"/>
  <c r="AD1111" i="2"/>
  <c r="AD1115" i="2"/>
  <c r="AD1119" i="2"/>
  <c r="AD1123" i="2"/>
  <c r="AD1127" i="2"/>
  <c r="AD1131" i="2"/>
  <c r="AD1135" i="2"/>
  <c r="AD1139" i="2"/>
  <c r="AD1143" i="2"/>
  <c r="AD1147" i="2"/>
  <c r="AD1151" i="2"/>
  <c r="AD1155" i="2"/>
  <c r="AD1159" i="2"/>
  <c r="AD1163" i="2"/>
  <c r="AD1167" i="2"/>
  <c r="AD1171" i="2"/>
  <c r="AD1175" i="2"/>
  <c r="AD1179" i="2"/>
  <c r="AD1183" i="2"/>
  <c r="AD1187" i="2"/>
  <c r="AD1191" i="2"/>
  <c r="AD1195" i="2"/>
  <c r="AD1199" i="2"/>
  <c r="AD1203" i="2"/>
  <c r="AD1207" i="2"/>
  <c r="AD1211" i="2"/>
  <c r="AD1215" i="2"/>
  <c r="AD1219" i="2"/>
  <c r="AD1223" i="2"/>
  <c r="AD1227" i="2"/>
  <c r="AD1231" i="2"/>
  <c r="AD1235" i="2"/>
  <c r="AD1239" i="2"/>
  <c r="AD1243" i="2"/>
  <c r="AD1247" i="2"/>
  <c r="AD1251" i="2"/>
  <c r="AD1255" i="2"/>
  <c r="AD1259" i="2"/>
  <c r="AD1263" i="2"/>
  <c r="AD1267" i="2"/>
  <c r="AD1271" i="2"/>
  <c r="AD1275" i="2"/>
  <c r="AD1279" i="2"/>
  <c r="AD1283" i="2"/>
  <c r="AD1287" i="2"/>
  <c r="AD1291" i="2"/>
  <c r="AD1295" i="2"/>
  <c r="AD1299" i="2"/>
  <c r="AD1303" i="2"/>
  <c r="AD1307" i="2"/>
  <c r="AD1311" i="2"/>
  <c r="AD1315" i="2"/>
  <c r="AD1319" i="2"/>
  <c r="AD1323" i="2"/>
  <c r="AD1327" i="2"/>
  <c r="AD1331" i="2"/>
  <c r="AD1335" i="2"/>
  <c r="AD1339" i="2"/>
  <c r="AD1343" i="2"/>
  <c r="AD1347" i="2"/>
  <c r="AD1351" i="2"/>
  <c r="AD1355" i="2"/>
  <c r="AD1359" i="2"/>
  <c r="AD1363" i="2"/>
  <c r="AD1367" i="2"/>
  <c r="AD1371" i="2"/>
  <c r="AD1375" i="2"/>
  <c r="AD1379" i="2"/>
  <c r="AD1383" i="2"/>
  <c r="AD1387" i="2"/>
  <c r="AD1391" i="2"/>
  <c r="AD1395" i="2"/>
  <c r="AD1399" i="2"/>
  <c r="AD1403" i="2"/>
  <c r="AD1407" i="2"/>
  <c r="AD1411" i="2"/>
  <c r="AD1415" i="2"/>
  <c r="AD1419" i="2"/>
  <c r="AD1423" i="2"/>
  <c r="AD1427" i="2"/>
  <c r="AD1431" i="2"/>
  <c r="AD1435" i="2"/>
  <c r="AD1439" i="2"/>
  <c r="AD1443" i="2"/>
  <c r="AD1447" i="2"/>
  <c r="AD1451" i="2"/>
  <c r="AD1455" i="2"/>
  <c r="AD1459" i="2"/>
  <c r="AD1463" i="2"/>
  <c r="AD1467" i="2"/>
  <c r="AD1471" i="2"/>
  <c r="AD1475" i="2"/>
  <c r="AD1479" i="2"/>
  <c r="AD1483" i="2"/>
  <c r="AD1487" i="2"/>
  <c r="AD1491" i="2"/>
  <c r="AD1495" i="2"/>
  <c r="AD1499" i="2"/>
  <c r="AD1503" i="2"/>
  <c r="AD1507" i="2"/>
  <c r="AD1511" i="2"/>
  <c r="AD1515" i="2"/>
  <c r="AD1519" i="2"/>
  <c r="AD1523" i="2"/>
  <c r="AD1527" i="2"/>
  <c r="AD1531" i="2"/>
  <c r="AD1535" i="2"/>
  <c r="AD1539" i="2"/>
  <c r="AD1543" i="2"/>
  <c r="AD1547" i="2"/>
  <c r="AD1551" i="2"/>
  <c r="AD1555" i="2"/>
  <c r="AD1559" i="2"/>
  <c r="AD1563" i="2"/>
  <c r="AD1567" i="2"/>
  <c r="AD1571" i="2"/>
  <c r="AD1575" i="2"/>
  <c r="AD1579" i="2"/>
  <c r="AD1583" i="2"/>
  <c r="AD1587" i="2"/>
  <c r="AD1591" i="2"/>
  <c r="AD1595" i="2"/>
  <c r="AD1599" i="2"/>
  <c r="AD1603" i="2"/>
  <c r="AD1607" i="2"/>
  <c r="AD1611" i="2"/>
  <c r="AD1615" i="2"/>
  <c r="AD1619" i="2"/>
  <c r="AD1623" i="2"/>
  <c r="AD1627" i="2"/>
  <c r="AD1631" i="2"/>
  <c r="AD1635" i="2"/>
  <c r="AD1639" i="2"/>
  <c r="AD1643" i="2"/>
  <c r="AD1647" i="2"/>
  <c r="AD1651" i="2"/>
  <c r="AD1655" i="2"/>
  <c r="AD1659" i="2"/>
  <c r="AD1663" i="2"/>
  <c r="AD1667" i="2"/>
  <c r="AD1671" i="2"/>
  <c r="AD1675" i="2"/>
  <c r="AD1679" i="2"/>
  <c r="AD1683" i="2"/>
  <c r="AD1687" i="2"/>
  <c r="AD1691" i="2"/>
  <c r="AD1695" i="2"/>
  <c r="AD1699" i="2"/>
  <c r="AD1703" i="2"/>
  <c r="AD1707" i="2"/>
  <c r="AD1711" i="2"/>
  <c r="AD1715" i="2"/>
  <c r="AD1719" i="2"/>
  <c r="AD1723" i="2"/>
  <c r="AD1727" i="2"/>
  <c r="AD1731" i="2"/>
  <c r="AD1735" i="2"/>
  <c r="AD1739" i="2"/>
  <c r="AD1743" i="2"/>
  <c r="AD1747" i="2"/>
  <c r="AD1751" i="2"/>
  <c r="AD1755" i="2"/>
  <c r="AD1759" i="2"/>
  <c r="AD1763" i="2"/>
  <c r="AD1767" i="2"/>
  <c r="AD1771" i="2"/>
  <c r="AD1775" i="2"/>
  <c r="AD1779" i="2"/>
  <c r="AD1783" i="2"/>
  <c r="AD1787" i="2"/>
  <c r="AD1791" i="2"/>
  <c r="AD1795" i="2"/>
  <c r="AD1799" i="2"/>
  <c r="AD1803" i="2"/>
  <c r="AD1807" i="2"/>
  <c r="AD1811" i="2"/>
  <c r="AD1815" i="2"/>
  <c r="AD1819" i="2"/>
  <c r="AD1823" i="2"/>
  <c r="AD1827" i="2"/>
  <c r="AD1831" i="2"/>
  <c r="AD1835" i="2"/>
  <c r="AD1839" i="2"/>
  <c r="AD1843" i="2"/>
  <c r="AD1847" i="2"/>
  <c r="AD1851" i="2"/>
  <c r="AD1855" i="2"/>
  <c r="AD1859" i="2"/>
  <c r="AD1863" i="2"/>
  <c r="AD1867" i="2"/>
  <c r="AD1871" i="2"/>
  <c r="AD1875" i="2"/>
  <c r="AD1879" i="2"/>
  <c r="AD1883" i="2"/>
  <c r="AD1887" i="2"/>
  <c r="AD1891" i="2"/>
  <c r="AD1895" i="2"/>
  <c r="AD1899" i="2"/>
  <c r="AD1903" i="2"/>
  <c r="AD1907" i="2"/>
  <c r="AD1911" i="2"/>
  <c r="AD1915" i="2"/>
  <c r="AD1919" i="2"/>
  <c r="AD1923" i="2"/>
  <c r="AD1927" i="2"/>
  <c r="AD1931" i="2"/>
  <c r="AD1935" i="2"/>
  <c r="AD1939" i="2"/>
  <c r="AD1943" i="2"/>
  <c r="AD1947" i="2"/>
  <c r="AD1951" i="2"/>
  <c r="AD1955" i="2"/>
  <c r="AD1959" i="2"/>
  <c r="AD1963" i="2"/>
  <c r="AD1967" i="2"/>
  <c r="AD1971" i="2"/>
  <c r="AD1975" i="2"/>
  <c r="AD1979" i="2"/>
  <c r="AD1983" i="2"/>
  <c r="AD1987" i="2"/>
  <c r="AD1991" i="2"/>
  <c r="AD1995" i="2"/>
  <c r="AD1999" i="2"/>
  <c r="AD2003" i="2"/>
  <c r="AD2007" i="2"/>
  <c r="AD2011" i="2"/>
  <c r="AD2015" i="2"/>
  <c r="AD2019" i="2"/>
  <c r="AD2023" i="2"/>
  <c r="AD2027" i="2"/>
  <c r="AD2031" i="2"/>
  <c r="AD2035" i="2"/>
  <c r="AD2039" i="2"/>
  <c r="AD2043" i="2"/>
  <c r="AD2047" i="2"/>
  <c r="AD2051" i="2"/>
  <c r="AD2055" i="2"/>
  <c r="AD2059" i="2"/>
  <c r="AD2063" i="2"/>
  <c r="AD2067" i="2"/>
  <c r="AD2071" i="2"/>
  <c r="AD2075" i="2"/>
  <c r="AD2079" i="2"/>
  <c r="AD2083" i="2"/>
  <c r="AD2087" i="2"/>
  <c r="AD2091" i="2"/>
  <c r="AD2095" i="2"/>
  <c r="AD2099" i="2"/>
  <c r="AD2103" i="2"/>
  <c r="AD2107" i="2"/>
  <c r="AD2111" i="2"/>
  <c r="AD2115" i="2"/>
  <c r="AD2119" i="2"/>
  <c r="AD2123" i="2"/>
  <c r="AD2127" i="2"/>
  <c r="AD2131" i="2"/>
  <c r="AD2135" i="2"/>
  <c r="AD2139" i="2"/>
  <c r="AD2143" i="2"/>
  <c r="AD2147" i="2"/>
  <c r="AD2151" i="2"/>
  <c r="AD2155" i="2"/>
  <c r="AD2159" i="2"/>
  <c r="AD2163" i="2"/>
  <c r="AD2167" i="2"/>
  <c r="AD2171" i="2"/>
  <c r="AD2175" i="2"/>
  <c r="AD2179" i="2"/>
  <c r="AD2183" i="2"/>
  <c r="AD2187" i="2"/>
  <c r="AD2191" i="2"/>
  <c r="AD2195" i="2"/>
  <c r="AD2199" i="2"/>
  <c r="AD2203" i="2"/>
  <c r="AD2207" i="2"/>
  <c r="AD2211" i="2"/>
  <c r="AD2215" i="2"/>
  <c r="AD2219" i="2"/>
  <c r="AD2223" i="2"/>
  <c r="AD2227" i="2"/>
  <c r="AD2231" i="2"/>
  <c r="AD2235" i="2"/>
  <c r="AD2239" i="2"/>
  <c r="AD2243" i="2"/>
  <c r="AD2247" i="2"/>
  <c r="AD2251" i="2"/>
  <c r="AD2255" i="2"/>
  <c r="AD2259" i="2"/>
  <c r="AD2263" i="2"/>
  <c r="AD2267" i="2"/>
  <c r="AD2271" i="2"/>
  <c r="AD2275" i="2"/>
  <c r="AD2279" i="2"/>
  <c r="AD2283" i="2"/>
  <c r="AD2287" i="2"/>
  <c r="AD2291" i="2"/>
  <c r="AD2295" i="2"/>
  <c r="AD2299" i="2"/>
  <c r="AD2303" i="2"/>
  <c r="AD2307" i="2"/>
  <c r="AD2311" i="2"/>
  <c r="AD2315" i="2"/>
  <c r="AD2319" i="2"/>
  <c r="AD2323" i="2"/>
  <c r="AD2327" i="2"/>
  <c r="AD2331" i="2"/>
  <c r="AD2335" i="2"/>
  <c r="AD2339" i="2"/>
  <c r="AD2343" i="2"/>
  <c r="AD2347" i="2"/>
  <c r="AD2351" i="2"/>
  <c r="AD2355" i="2"/>
  <c r="AD2359" i="2"/>
  <c r="AD2363" i="2"/>
  <c r="AD2367" i="2"/>
  <c r="AD2371" i="2"/>
  <c r="AD2375" i="2"/>
  <c r="AD2379" i="2"/>
  <c r="AD2383" i="2"/>
  <c r="AD2387" i="2"/>
  <c r="AD2391" i="2"/>
  <c r="AD2395" i="2"/>
  <c r="AD2399" i="2"/>
  <c r="AD2403" i="2"/>
  <c r="AD2407" i="2"/>
  <c r="AD2411" i="2"/>
  <c r="AD2415" i="2"/>
  <c r="AD2419" i="2"/>
  <c r="AD2423" i="2"/>
  <c r="AD2427" i="2"/>
  <c r="AD2431" i="2"/>
  <c r="AD2435" i="2"/>
  <c r="AD2439" i="2"/>
  <c r="AD2443" i="2"/>
  <c r="AD2447" i="2"/>
  <c r="AD2451" i="2"/>
  <c r="AD2455" i="2"/>
  <c r="AD2459" i="2"/>
  <c r="AD2463" i="2"/>
  <c r="AD2467" i="2"/>
  <c r="AD2471" i="2"/>
  <c r="AD2475" i="2"/>
  <c r="AD2479" i="2"/>
  <c r="AD2483" i="2"/>
  <c r="AD2487" i="2"/>
  <c r="AD2491" i="2"/>
  <c r="AD2495" i="2"/>
  <c r="AD2499" i="2"/>
  <c r="AD2503" i="2"/>
  <c r="AD2507" i="2"/>
  <c r="AD2511" i="2"/>
  <c r="AD2515" i="2"/>
  <c r="AD2519" i="2"/>
  <c r="AD2523" i="2"/>
  <c r="AD2527" i="2"/>
  <c r="AD2531" i="2"/>
  <c r="AD2535" i="2"/>
  <c r="AD2539" i="2"/>
  <c r="AD2543" i="2"/>
  <c r="AD2547" i="2"/>
  <c r="AD2551" i="2"/>
  <c r="AD2555" i="2"/>
  <c r="AD2559" i="2"/>
  <c r="AD2563" i="2"/>
  <c r="AD2567" i="2"/>
  <c r="AD2571" i="2"/>
  <c r="AD2575" i="2"/>
  <c r="AD2579" i="2"/>
  <c r="AD2583" i="2"/>
  <c r="AD2587" i="2"/>
  <c r="AD2591" i="2"/>
  <c r="AD2595" i="2"/>
  <c r="AD2599" i="2"/>
  <c r="AD2603" i="2"/>
  <c r="AD2607" i="2"/>
  <c r="AD2611" i="2"/>
  <c r="AD2615" i="2"/>
  <c r="AD2619" i="2"/>
  <c r="AD2623" i="2"/>
  <c r="AD2627" i="2"/>
  <c r="AD2631" i="2"/>
  <c r="AD2635" i="2"/>
  <c r="AD2639" i="2"/>
  <c r="AD2643" i="2"/>
  <c r="AD2647" i="2"/>
  <c r="AD2651" i="2"/>
  <c r="AD2655" i="2"/>
  <c r="AD2659" i="2"/>
  <c r="AD2663" i="2"/>
  <c r="AD2667" i="2"/>
  <c r="AD2671" i="2"/>
  <c r="AD2675" i="2"/>
  <c r="AD2679" i="2"/>
  <c r="AD2683" i="2"/>
  <c r="AD2687" i="2"/>
  <c r="AD2691" i="2"/>
  <c r="AD2695" i="2"/>
  <c r="AD2699" i="2"/>
  <c r="AD2703" i="2"/>
  <c r="AD2707" i="2"/>
  <c r="AD2711" i="2"/>
  <c r="AD2715" i="2"/>
  <c r="AD2719" i="2"/>
  <c r="AD2723" i="2"/>
  <c r="AD2727" i="2"/>
  <c r="AD2731" i="2"/>
  <c r="AD2735" i="2"/>
  <c r="AD2739" i="2"/>
  <c r="AD2743" i="2"/>
  <c r="AD2747" i="2"/>
  <c r="AD2751" i="2"/>
  <c r="AD2755" i="2"/>
  <c r="AD2759" i="2"/>
  <c r="AD2763" i="2"/>
  <c r="AD2767" i="2"/>
  <c r="AD2771" i="2"/>
  <c r="AD2775" i="2"/>
  <c r="AD2779" i="2"/>
  <c r="AD2783" i="2"/>
  <c r="AD2787" i="2"/>
  <c r="AD2791" i="2"/>
  <c r="AD2795" i="2"/>
  <c r="AD2799" i="2"/>
  <c r="AD2803" i="2"/>
  <c r="AD2807" i="2"/>
  <c r="AD2811" i="2"/>
  <c r="AD2815" i="2"/>
  <c r="AD2819" i="2"/>
  <c r="AD2823" i="2"/>
  <c r="AD2827" i="2"/>
  <c r="AD2831" i="2"/>
  <c r="AD2835" i="2"/>
  <c r="AD2839" i="2"/>
  <c r="AD2843" i="2"/>
  <c r="AD2847" i="2"/>
  <c r="AD2851" i="2"/>
  <c r="AD2855" i="2"/>
  <c r="AD2859" i="2"/>
  <c r="AD2863" i="2"/>
  <c r="AD2867" i="2"/>
  <c r="AD2871" i="2"/>
  <c r="AD2875" i="2"/>
  <c r="AD2879" i="2"/>
  <c r="AD2883" i="2"/>
  <c r="AD2887" i="2"/>
  <c r="AD2891" i="2"/>
  <c r="AD2895" i="2"/>
  <c r="AD2899" i="2"/>
  <c r="AD2903" i="2"/>
  <c r="AD2907" i="2"/>
  <c r="AD2911" i="2"/>
  <c r="AD2915" i="2"/>
  <c r="AD2919" i="2"/>
  <c r="AD2923" i="2"/>
  <c r="AD2927" i="2"/>
  <c r="AD2931" i="2"/>
  <c r="AD2935" i="2"/>
  <c r="AD2939" i="2"/>
  <c r="AD2943" i="2"/>
  <c r="AD2947" i="2"/>
  <c r="AD2951" i="2"/>
  <c r="AD2955" i="2"/>
  <c r="AD2959" i="2"/>
  <c r="AD2963" i="2"/>
  <c r="AD2967" i="2"/>
  <c r="AD2971" i="2"/>
  <c r="AD2975" i="2"/>
  <c r="AD2979" i="2"/>
  <c r="AD2983" i="2"/>
  <c r="AD2987" i="2"/>
  <c r="AD2991" i="2"/>
  <c r="AD2995" i="2"/>
  <c r="AD2999" i="2"/>
  <c r="AD3003" i="2"/>
  <c r="AD3007" i="2"/>
  <c r="AD3011" i="2"/>
  <c r="AD3015" i="2"/>
  <c r="AD3019" i="2"/>
  <c r="AD3023" i="2"/>
  <c r="AD3027" i="2"/>
  <c r="AD3031" i="2"/>
  <c r="AD3035" i="2"/>
  <c r="AD3039" i="2"/>
  <c r="AD3043" i="2"/>
  <c r="AD3047" i="2"/>
  <c r="AD3051" i="2"/>
  <c r="AD3055" i="2"/>
  <c r="AD3059" i="2"/>
  <c r="AD3063" i="2"/>
  <c r="AD3067" i="2"/>
  <c r="AD3071" i="2"/>
  <c r="AD3075" i="2"/>
  <c r="AD3079" i="2"/>
  <c r="AD3083" i="2"/>
  <c r="AD3087" i="2"/>
  <c r="AD3091" i="2"/>
  <c r="AD3095" i="2"/>
  <c r="AD3099" i="2"/>
  <c r="AD3103" i="2"/>
  <c r="AD3107" i="2"/>
  <c r="AD3111" i="2"/>
  <c r="AD3115" i="2"/>
  <c r="AD3119" i="2"/>
  <c r="AD3123" i="2"/>
  <c r="AD3127" i="2"/>
  <c r="AD3131" i="2"/>
  <c r="AD3135" i="2"/>
  <c r="AD3139" i="2"/>
  <c r="AD3143" i="2"/>
  <c r="AD3147" i="2"/>
  <c r="AD3151" i="2"/>
  <c r="AD3155" i="2"/>
  <c r="AD3159" i="2"/>
  <c r="AD3163" i="2"/>
  <c r="AD3167" i="2"/>
  <c r="AD3171" i="2"/>
  <c r="AD3175" i="2"/>
  <c r="AD3179" i="2"/>
  <c r="AD3183" i="2"/>
  <c r="AD3187" i="2"/>
  <c r="AD3191" i="2"/>
  <c r="AD3195" i="2"/>
  <c r="AD3199" i="2"/>
  <c r="AD3203" i="2"/>
  <c r="AD3207" i="2"/>
  <c r="AD3211" i="2"/>
  <c r="AD3215" i="2"/>
  <c r="AD3219" i="2"/>
  <c r="AD3223" i="2"/>
  <c r="AD3227" i="2"/>
  <c r="AD3231" i="2"/>
  <c r="AD3235" i="2"/>
  <c r="AD3239" i="2"/>
  <c r="AD3243" i="2"/>
  <c r="AD3247" i="2"/>
  <c r="AD3251" i="2"/>
  <c r="AD3255" i="2"/>
  <c r="AD3259" i="2"/>
  <c r="AD3263" i="2"/>
  <c r="AD3267" i="2"/>
  <c r="AD3271" i="2"/>
  <c r="AD3275" i="2"/>
  <c r="AD3279" i="2"/>
  <c r="AD3283" i="2"/>
  <c r="AD3287" i="2"/>
  <c r="AD3291" i="2"/>
  <c r="AD3295" i="2"/>
  <c r="AD3299" i="2"/>
  <c r="AD3303" i="2"/>
  <c r="AD3307" i="2"/>
  <c r="AD3311" i="2"/>
  <c r="AD3315" i="2"/>
  <c r="AD3319" i="2"/>
  <c r="AD3323" i="2"/>
  <c r="AD3327" i="2"/>
  <c r="AD3331" i="2"/>
  <c r="AD3335" i="2"/>
  <c r="AD3339" i="2"/>
  <c r="AD3343" i="2"/>
  <c r="AD3347" i="2"/>
  <c r="AD3351" i="2"/>
  <c r="AD3355" i="2"/>
  <c r="AD3359" i="2"/>
  <c r="AD3363" i="2"/>
  <c r="AD3367" i="2"/>
  <c r="AD3371" i="2"/>
  <c r="AD3375" i="2"/>
  <c r="AD3379" i="2"/>
  <c r="AD3383" i="2"/>
  <c r="AD3387" i="2"/>
  <c r="AD3391" i="2"/>
  <c r="AD3395" i="2"/>
  <c r="AD3399" i="2"/>
  <c r="AD3403" i="2"/>
  <c r="AD3407" i="2"/>
  <c r="AD3411" i="2"/>
  <c r="AD3415" i="2"/>
  <c r="AD3419" i="2"/>
  <c r="AD3423" i="2"/>
  <c r="AD3427" i="2"/>
  <c r="AD3431" i="2"/>
  <c r="AD3435" i="2"/>
  <c r="AD3439" i="2"/>
  <c r="AD3443" i="2"/>
  <c r="AD3447" i="2"/>
  <c r="AD3451" i="2"/>
  <c r="AD3455" i="2"/>
  <c r="AD3459" i="2"/>
  <c r="AD3463" i="2"/>
  <c r="AD3467" i="2"/>
  <c r="AD3471" i="2"/>
  <c r="AD3475" i="2"/>
  <c r="AD3479" i="2"/>
  <c r="AD3483" i="2"/>
  <c r="AD3487" i="2"/>
  <c r="AD3491" i="2"/>
  <c r="AD3495" i="2"/>
  <c r="AD3499" i="2"/>
  <c r="AD3503" i="2"/>
  <c r="AD3507" i="2"/>
  <c r="AD3511" i="2"/>
  <c r="AD3515" i="2"/>
  <c r="AD3519" i="2"/>
  <c r="AD3523" i="2"/>
  <c r="AD3527" i="2"/>
  <c r="AD3531" i="2"/>
  <c r="AD3535" i="2"/>
  <c r="AD3539" i="2"/>
  <c r="AD3543" i="2"/>
  <c r="AD3547" i="2"/>
  <c r="AD3551" i="2"/>
  <c r="AD3555" i="2"/>
  <c r="AD3559" i="2"/>
  <c r="AD3563" i="2"/>
  <c r="AD3567" i="2"/>
  <c r="AD3571" i="2"/>
  <c r="AD3575" i="2"/>
  <c r="AD3579" i="2"/>
  <c r="AD3583" i="2"/>
  <c r="AD3587" i="2"/>
  <c r="AD3591" i="2"/>
  <c r="AD3595" i="2"/>
  <c r="AD3599" i="2"/>
  <c r="AD3603" i="2"/>
  <c r="AD3607" i="2"/>
  <c r="AD3611" i="2"/>
  <c r="AD3615" i="2"/>
  <c r="AD3619" i="2"/>
  <c r="AD3623" i="2"/>
  <c r="AD3627" i="2"/>
  <c r="AD3631" i="2"/>
  <c r="AD3635" i="2"/>
  <c r="AD3639" i="2"/>
  <c r="AD3643" i="2"/>
  <c r="AD3647" i="2"/>
  <c r="AD3651" i="2"/>
  <c r="AD3655" i="2"/>
  <c r="AD3659" i="2"/>
  <c r="AD3663" i="2"/>
  <c r="AD3667" i="2"/>
  <c r="AD3671" i="2"/>
  <c r="AD3675" i="2"/>
  <c r="AD3679" i="2"/>
  <c r="AD3683" i="2"/>
  <c r="AD3687" i="2"/>
  <c r="AD3691" i="2"/>
  <c r="AD3695" i="2"/>
  <c r="AD3699" i="2"/>
  <c r="AD3703" i="2"/>
  <c r="AD3707" i="2"/>
  <c r="AD3711" i="2"/>
  <c r="AD3715" i="2"/>
  <c r="AD3719" i="2"/>
  <c r="AD3723" i="2"/>
  <c r="AD3727" i="2"/>
  <c r="AD3731" i="2"/>
  <c r="AD3735" i="2"/>
  <c r="AD3739" i="2"/>
  <c r="AD3743" i="2"/>
  <c r="AD3747" i="2"/>
  <c r="AD3751" i="2"/>
  <c r="AD3755" i="2"/>
  <c r="AD3759" i="2"/>
  <c r="AD3763" i="2"/>
  <c r="AD3767" i="2"/>
  <c r="AD3771" i="2"/>
  <c r="AD3775" i="2"/>
  <c r="AD3779" i="2"/>
  <c r="AD3783" i="2"/>
  <c r="AD3787" i="2"/>
  <c r="AD3791" i="2"/>
  <c r="AD3795" i="2"/>
  <c r="AD3799" i="2"/>
  <c r="AD3803" i="2"/>
  <c r="AD3807" i="2"/>
  <c r="AD3811" i="2"/>
  <c r="AD3815" i="2"/>
  <c r="AD3819" i="2"/>
  <c r="AD3823" i="2"/>
  <c r="AD3827" i="2"/>
  <c r="AD3831" i="2"/>
  <c r="AD3835" i="2"/>
  <c r="AD3839" i="2"/>
  <c r="AD3843" i="2"/>
  <c r="AD3847" i="2"/>
  <c r="AD3851" i="2"/>
  <c r="AD3855" i="2"/>
  <c r="AD3859" i="2"/>
  <c r="AD3863" i="2"/>
  <c r="AD3867" i="2"/>
  <c r="AD3871" i="2"/>
  <c r="AD3875" i="2"/>
  <c r="AE632" i="2"/>
  <c r="AK632" i="2"/>
  <c r="AJ632" i="2"/>
  <c r="AG632" i="2"/>
  <c r="AH632" i="2"/>
  <c r="AE636" i="2"/>
  <c r="AK636" i="2"/>
  <c r="AJ636" i="2"/>
  <c r="AG636" i="2"/>
  <c r="AH636" i="2"/>
  <c r="AE640" i="2"/>
  <c r="AK640" i="2"/>
  <c r="AJ640" i="2"/>
  <c r="AG640" i="2"/>
  <c r="AH640" i="2"/>
  <c r="AE644" i="2"/>
  <c r="AK644" i="2"/>
  <c r="AJ644" i="2"/>
  <c r="AG644" i="2"/>
  <c r="AH644" i="2"/>
  <c r="AE648" i="2"/>
  <c r="AK648" i="2"/>
  <c r="AJ648" i="2"/>
  <c r="AG648" i="2"/>
  <c r="AH648" i="2"/>
  <c r="AE652" i="2"/>
  <c r="AK652" i="2"/>
  <c r="AJ652" i="2"/>
  <c r="AG652" i="2"/>
  <c r="AH652" i="2"/>
  <c r="AE656" i="2"/>
  <c r="AK656" i="2"/>
  <c r="AJ656" i="2"/>
  <c r="AG656" i="2"/>
  <c r="AH656" i="2"/>
  <c r="AE660" i="2"/>
  <c r="AK660" i="2"/>
  <c r="AJ660" i="2"/>
  <c r="AG660" i="2"/>
  <c r="AH660" i="2"/>
  <c r="AE664" i="2"/>
  <c r="AK664" i="2"/>
  <c r="AJ664" i="2"/>
  <c r="AG664" i="2"/>
  <c r="AH664" i="2"/>
  <c r="AE668" i="2"/>
  <c r="AK668" i="2"/>
  <c r="AJ668" i="2"/>
  <c r="AG668" i="2"/>
  <c r="AH668" i="2"/>
  <c r="AE672" i="2"/>
  <c r="AK672" i="2"/>
  <c r="AJ672" i="2"/>
  <c r="AG672" i="2"/>
  <c r="AH672" i="2"/>
  <c r="AE676" i="2"/>
  <c r="AK676" i="2"/>
  <c r="AJ676" i="2"/>
  <c r="AG676" i="2"/>
  <c r="AH676" i="2"/>
  <c r="AE680" i="2"/>
  <c r="AK680" i="2"/>
  <c r="AJ680" i="2"/>
  <c r="AG680" i="2"/>
  <c r="AH680" i="2"/>
  <c r="AE684" i="2"/>
  <c r="AK684" i="2"/>
  <c r="AJ684" i="2"/>
  <c r="AG684" i="2"/>
  <c r="AH684" i="2"/>
  <c r="AE688" i="2"/>
  <c r="AK688" i="2"/>
  <c r="AJ688" i="2"/>
  <c r="AG688" i="2"/>
  <c r="AH688" i="2"/>
  <c r="AE692" i="2"/>
  <c r="AK692" i="2"/>
  <c r="AJ692" i="2"/>
  <c r="AG692" i="2"/>
  <c r="AH692" i="2"/>
  <c r="AE696" i="2"/>
  <c r="AK696" i="2"/>
  <c r="AJ696" i="2"/>
  <c r="AG696" i="2"/>
  <c r="AH696" i="2"/>
  <c r="AE700" i="2"/>
  <c r="AK700" i="2"/>
  <c r="AJ700" i="2"/>
  <c r="AG700" i="2"/>
  <c r="AH700" i="2"/>
  <c r="AE704" i="2"/>
  <c r="AK704" i="2"/>
  <c r="AJ704" i="2"/>
  <c r="AG704" i="2"/>
  <c r="AH704" i="2"/>
  <c r="AE708" i="2"/>
  <c r="AK708" i="2"/>
  <c r="AJ708" i="2"/>
  <c r="AG708" i="2"/>
  <c r="AH708" i="2"/>
  <c r="AE712" i="2"/>
  <c r="AK712" i="2"/>
  <c r="AJ712" i="2"/>
  <c r="AG712" i="2"/>
  <c r="AH712" i="2"/>
  <c r="AE716" i="2"/>
  <c r="AK716" i="2"/>
  <c r="AJ716" i="2"/>
  <c r="AG716" i="2"/>
  <c r="AH716" i="2"/>
  <c r="AE720" i="2"/>
  <c r="AK720" i="2"/>
  <c r="AJ720" i="2"/>
  <c r="AG720" i="2"/>
  <c r="AH720" i="2"/>
  <c r="AE724" i="2"/>
  <c r="AK724" i="2"/>
  <c r="AJ724" i="2"/>
  <c r="AG724" i="2"/>
  <c r="AH724" i="2"/>
  <c r="AE728" i="2"/>
  <c r="AK728" i="2"/>
  <c r="AJ728" i="2"/>
  <c r="AG728" i="2"/>
  <c r="AH728" i="2"/>
  <c r="AE732" i="2"/>
  <c r="AK732" i="2"/>
  <c r="AJ732" i="2"/>
  <c r="AG732" i="2"/>
  <c r="AH732" i="2"/>
  <c r="AE736" i="2"/>
  <c r="AK736" i="2"/>
  <c r="AJ736" i="2"/>
  <c r="AG736" i="2"/>
  <c r="AH736" i="2"/>
  <c r="AE740" i="2"/>
  <c r="AK740" i="2"/>
  <c r="AJ740" i="2"/>
  <c r="AG740" i="2"/>
  <c r="AH740" i="2"/>
  <c r="AE744" i="2"/>
  <c r="AK744" i="2"/>
  <c r="AJ744" i="2"/>
  <c r="AG744" i="2"/>
  <c r="AH744" i="2"/>
  <c r="AE748" i="2"/>
  <c r="AK748" i="2"/>
  <c r="AJ748" i="2"/>
  <c r="AG748" i="2"/>
  <c r="AH748" i="2"/>
  <c r="AE752" i="2"/>
  <c r="AK752" i="2"/>
  <c r="AJ752" i="2"/>
  <c r="AG752" i="2"/>
  <c r="AH752" i="2"/>
  <c r="AE756" i="2"/>
  <c r="AK756" i="2"/>
  <c r="AJ756" i="2"/>
  <c r="AG756" i="2"/>
  <c r="AH756" i="2"/>
  <c r="AE760" i="2"/>
  <c r="AK760" i="2"/>
  <c r="AJ760" i="2"/>
  <c r="AG760" i="2"/>
  <c r="AH760" i="2"/>
  <c r="AE764" i="2"/>
  <c r="AK764" i="2"/>
  <c r="AJ764" i="2"/>
  <c r="AG764" i="2"/>
  <c r="AH764" i="2"/>
  <c r="AE768" i="2"/>
  <c r="AK768" i="2"/>
  <c r="AJ768" i="2"/>
  <c r="AG768" i="2"/>
  <c r="AH768" i="2"/>
  <c r="AE772" i="2"/>
  <c r="AK772" i="2"/>
  <c r="AJ772" i="2"/>
  <c r="AG772" i="2"/>
  <c r="AH772" i="2"/>
  <c r="AE776" i="2"/>
  <c r="AK776" i="2"/>
  <c r="AJ776" i="2"/>
  <c r="AG776" i="2"/>
  <c r="AH776" i="2"/>
  <c r="AE780" i="2"/>
  <c r="AK780" i="2"/>
  <c r="AJ780" i="2"/>
  <c r="AG780" i="2"/>
  <c r="AH780" i="2"/>
  <c r="AE784" i="2"/>
  <c r="AK784" i="2"/>
  <c r="AJ784" i="2"/>
  <c r="AG784" i="2"/>
  <c r="AH784" i="2"/>
  <c r="AE788" i="2"/>
  <c r="AK788" i="2"/>
  <c r="AJ788" i="2"/>
  <c r="AG788" i="2"/>
  <c r="AH788" i="2"/>
  <c r="AE792" i="2"/>
  <c r="AK792" i="2"/>
  <c r="AJ792" i="2"/>
  <c r="AG792" i="2"/>
  <c r="AH792" i="2"/>
  <c r="AE796" i="2"/>
  <c r="AK796" i="2"/>
  <c r="AJ796" i="2"/>
  <c r="AG796" i="2"/>
  <c r="AH796" i="2"/>
  <c r="AE800" i="2"/>
  <c r="AK800" i="2"/>
  <c r="AJ800" i="2"/>
  <c r="AG800" i="2"/>
  <c r="AH800" i="2"/>
  <c r="AE804" i="2"/>
  <c r="AK804" i="2"/>
  <c r="AJ804" i="2"/>
  <c r="AG804" i="2"/>
  <c r="AH804" i="2"/>
  <c r="AE808" i="2"/>
  <c r="AK808" i="2"/>
  <c r="AJ808" i="2"/>
  <c r="AG808" i="2"/>
  <c r="AH808" i="2"/>
  <c r="AE812" i="2"/>
  <c r="AK812" i="2"/>
  <c r="AJ812" i="2"/>
  <c r="AG812" i="2"/>
  <c r="AH812" i="2"/>
  <c r="AE816" i="2"/>
  <c r="AK816" i="2"/>
  <c r="AJ816" i="2"/>
  <c r="AG816" i="2"/>
  <c r="AH816" i="2"/>
  <c r="AE820" i="2"/>
  <c r="AK820" i="2"/>
  <c r="AJ820" i="2"/>
  <c r="AG820" i="2"/>
  <c r="AH820" i="2"/>
  <c r="AE824" i="2"/>
  <c r="AK824" i="2"/>
  <c r="AJ824" i="2"/>
  <c r="AG824" i="2"/>
  <c r="AH824" i="2"/>
  <c r="AE828" i="2"/>
  <c r="AK828" i="2"/>
  <c r="AJ828" i="2"/>
  <c r="AG828" i="2"/>
  <c r="AH828" i="2"/>
  <c r="AE832" i="2"/>
  <c r="AK832" i="2"/>
  <c r="AJ832" i="2"/>
  <c r="AG832" i="2"/>
  <c r="AH832" i="2"/>
  <c r="AE836" i="2"/>
  <c r="AK836" i="2"/>
  <c r="AJ836" i="2"/>
  <c r="AG836" i="2"/>
  <c r="AH836" i="2"/>
  <c r="AE840" i="2"/>
  <c r="AK840" i="2"/>
  <c r="AJ840" i="2"/>
  <c r="AG840" i="2"/>
  <c r="AH840" i="2"/>
  <c r="AE844" i="2"/>
  <c r="AK844" i="2"/>
  <c r="AJ844" i="2"/>
  <c r="AG844" i="2"/>
  <c r="AH844" i="2"/>
  <c r="AE848" i="2"/>
  <c r="AK848" i="2"/>
  <c r="AJ848" i="2"/>
  <c r="AG848" i="2"/>
  <c r="AH848" i="2"/>
  <c r="AE852" i="2"/>
  <c r="AK852" i="2"/>
  <c r="AJ852" i="2"/>
  <c r="AG852" i="2"/>
  <c r="AH852" i="2"/>
  <c r="AE856" i="2"/>
  <c r="AK856" i="2"/>
  <c r="AJ856" i="2"/>
  <c r="AG856" i="2"/>
  <c r="AH856" i="2"/>
  <c r="AE860" i="2"/>
  <c r="AK860" i="2"/>
  <c r="AJ860" i="2"/>
  <c r="AG860" i="2"/>
  <c r="AH860" i="2"/>
  <c r="AE864" i="2"/>
  <c r="AK864" i="2"/>
  <c r="AJ864" i="2"/>
  <c r="AG864" i="2"/>
  <c r="AH864" i="2"/>
  <c r="AE868" i="2"/>
  <c r="AK868" i="2"/>
  <c r="AJ868" i="2"/>
  <c r="AG868" i="2"/>
  <c r="AH868" i="2"/>
  <c r="AE872" i="2"/>
  <c r="AK872" i="2"/>
  <c r="AJ872" i="2"/>
  <c r="AG872" i="2"/>
  <c r="AH872" i="2"/>
  <c r="AE876" i="2"/>
  <c r="AK876" i="2"/>
  <c r="AJ876" i="2"/>
  <c r="AG876" i="2"/>
  <c r="AH876" i="2"/>
  <c r="AE880" i="2"/>
  <c r="AK880" i="2"/>
  <c r="AJ880" i="2"/>
  <c r="AG880" i="2"/>
  <c r="AH880" i="2"/>
  <c r="AE884" i="2"/>
  <c r="AK884" i="2"/>
  <c r="AJ884" i="2"/>
  <c r="AG884" i="2"/>
  <c r="AH884" i="2"/>
  <c r="AE888" i="2"/>
  <c r="AK888" i="2"/>
  <c r="AJ888" i="2"/>
  <c r="AG888" i="2"/>
  <c r="AH888" i="2"/>
  <c r="AE892" i="2"/>
  <c r="AK892" i="2"/>
  <c r="AJ892" i="2"/>
  <c r="AG892" i="2"/>
  <c r="AH892" i="2"/>
  <c r="AE896" i="2"/>
  <c r="AK896" i="2"/>
  <c r="AJ896" i="2"/>
  <c r="AG896" i="2"/>
  <c r="AH896" i="2"/>
  <c r="AE900" i="2"/>
  <c r="AK900" i="2"/>
  <c r="AJ900" i="2"/>
  <c r="AG900" i="2"/>
  <c r="AH900" i="2"/>
  <c r="AE904" i="2"/>
  <c r="AK904" i="2"/>
  <c r="AJ904" i="2"/>
  <c r="AG904" i="2"/>
  <c r="AH904" i="2"/>
  <c r="AE908" i="2"/>
  <c r="AK908" i="2"/>
  <c r="AJ908" i="2"/>
  <c r="AG908" i="2"/>
  <c r="AH908" i="2"/>
  <c r="AE912" i="2"/>
  <c r="AK912" i="2"/>
  <c r="AJ912" i="2"/>
  <c r="AG912" i="2"/>
  <c r="AH912" i="2"/>
  <c r="AE916" i="2"/>
  <c r="AK916" i="2"/>
  <c r="AJ916" i="2"/>
  <c r="AG916" i="2"/>
  <c r="AH916" i="2"/>
  <c r="AE920" i="2"/>
  <c r="AK920" i="2"/>
  <c r="AJ920" i="2"/>
  <c r="AG920" i="2"/>
  <c r="AH920" i="2"/>
  <c r="AE924" i="2"/>
  <c r="AK924" i="2"/>
  <c r="AJ924" i="2"/>
  <c r="AG924" i="2"/>
  <c r="AH924" i="2"/>
  <c r="AE928" i="2"/>
  <c r="AK928" i="2"/>
  <c r="AJ928" i="2"/>
  <c r="AG928" i="2"/>
  <c r="AH928" i="2"/>
  <c r="AE932" i="2"/>
  <c r="AK932" i="2"/>
  <c r="AJ932" i="2"/>
  <c r="AG932" i="2"/>
  <c r="AH932" i="2"/>
  <c r="AE936" i="2"/>
  <c r="AK936" i="2"/>
  <c r="AJ936" i="2"/>
  <c r="AG936" i="2"/>
  <c r="AH936" i="2"/>
  <c r="AE940" i="2"/>
  <c r="AK940" i="2"/>
  <c r="AJ940" i="2"/>
  <c r="AG940" i="2"/>
  <c r="AH940" i="2"/>
  <c r="AE944" i="2"/>
  <c r="AK944" i="2"/>
  <c r="AJ944" i="2"/>
  <c r="AG944" i="2"/>
  <c r="AH944" i="2"/>
  <c r="AE948" i="2"/>
  <c r="AK948" i="2"/>
  <c r="AJ948" i="2"/>
  <c r="AG948" i="2"/>
  <c r="AH948" i="2"/>
  <c r="AE952" i="2"/>
  <c r="AK952" i="2"/>
  <c r="AJ952" i="2"/>
  <c r="AG952" i="2"/>
  <c r="AH952" i="2"/>
  <c r="AE956" i="2"/>
  <c r="AK956" i="2"/>
  <c r="AJ956" i="2"/>
  <c r="AG956" i="2"/>
  <c r="AH956" i="2"/>
  <c r="AE960" i="2"/>
  <c r="AK960" i="2"/>
  <c r="AJ960" i="2"/>
  <c r="AG960" i="2"/>
  <c r="AH960" i="2"/>
  <c r="AE964" i="2"/>
  <c r="AK964" i="2"/>
  <c r="AJ964" i="2"/>
  <c r="AG964" i="2"/>
  <c r="AH964" i="2"/>
  <c r="AE968" i="2"/>
  <c r="AK968" i="2"/>
  <c r="AJ968" i="2"/>
  <c r="AG968" i="2"/>
  <c r="AH968" i="2"/>
  <c r="AE972" i="2"/>
  <c r="AK972" i="2"/>
  <c r="AJ972" i="2"/>
  <c r="AG972" i="2"/>
  <c r="AH972" i="2"/>
  <c r="AE976" i="2"/>
  <c r="AK976" i="2"/>
  <c r="AJ976" i="2"/>
  <c r="AG976" i="2"/>
  <c r="AH976" i="2"/>
  <c r="AE980" i="2"/>
  <c r="AK980" i="2"/>
  <c r="AJ980" i="2"/>
  <c r="AG980" i="2"/>
  <c r="AH980" i="2"/>
  <c r="AE984" i="2"/>
  <c r="AK984" i="2"/>
  <c r="AJ984" i="2"/>
  <c r="AG984" i="2"/>
  <c r="AH984" i="2"/>
  <c r="AE988" i="2"/>
  <c r="AK988" i="2"/>
  <c r="AJ988" i="2"/>
  <c r="AG988" i="2"/>
  <c r="AH988" i="2"/>
  <c r="AE992" i="2"/>
  <c r="AK992" i="2"/>
  <c r="AJ992" i="2"/>
  <c r="AG992" i="2"/>
  <c r="AH992" i="2"/>
  <c r="AE996" i="2"/>
  <c r="AK996" i="2"/>
  <c r="AJ996" i="2"/>
  <c r="AG996" i="2"/>
  <c r="AH996" i="2"/>
  <c r="AE1000" i="2"/>
  <c r="AK1000" i="2"/>
  <c r="AJ1000" i="2"/>
  <c r="AG1000" i="2"/>
  <c r="AH1000" i="2"/>
  <c r="AE1004" i="2"/>
  <c r="AK1004" i="2"/>
  <c r="AJ1004" i="2"/>
  <c r="AG1004" i="2"/>
  <c r="AH1004" i="2"/>
  <c r="AE1008" i="2"/>
  <c r="AK1008" i="2"/>
  <c r="AJ1008" i="2"/>
  <c r="AG1008" i="2"/>
  <c r="AH1008" i="2"/>
  <c r="AE1012" i="2"/>
  <c r="AK1012" i="2"/>
  <c r="AJ1012" i="2"/>
  <c r="AG1012" i="2"/>
  <c r="AH1012" i="2"/>
  <c r="AE1016" i="2"/>
  <c r="AK1016" i="2"/>
  <c r="AJ1016" i="2"/>
  <c r="AG1016" i="2"/>
  <c r="AH1016" i="2"/>
  <c r="AE1020" i="2"/>
  <c r="AK1020" i="2"/>
  <c r="AJ1020" i="2"/>
  <c r="AG1020" i="2"/>
  <c r="AH1020" i="2"/>
  <c r="AE1024" i="2"/>
  <c r="AK1024" i="2"/>
  <c r="AJ1024" i="2"/>
  <c r="AG1024" i="2"/>
  <c r="AH1024" i="2"/>
  <c r="AE1028" i="2"/>
  <c r="AK1028" i="2"/>
  <c r="AJ1028" i="2"/>
  <c r="AG1028" i="2"/>
  <c r="AH1028" i="2"/>
  <c r="AE1032" i="2"/>
  <c r="AK1032" i="2"/>
  <c r="AJ1032" i="2"/>
  <c r="AG1032" i="2"/>
  <c r="AH1032" i="2"/>
  <c r="AE1036" i="2"/>
  <c r="AK1036" i="2"/>
  <c r="AJ1036" i="2"/>
  <c r="AG1036" i="2"/>
  <c r="AH1036" i="2"/>
  <c r="AE1040" i="2"/>
  <c r="AK1040" i="2"/>
  <c r="AJ1040" i="2"/>
  <c r="AG1040" i="2"/>
  <c r="AH1040" i="2"/>
  <c r="AE1044" i="2"/>
  <c r="AK1044" i="2"/>
  <c r="AJ1044" i="2"/>
  <c r="AG1044" i="2"/>
  <c r="AH1044" i="2"/>
  <c r="AE1048" i="2"/>
  <c r="AK1048" i="2"/>
  <c r="AJ1048" i="2"/>
  <c r="AG1048" i="2"/>
  <c r="AH1048" i="2"/>
  <c r="AE1052" i="2"/>
  <c r="AK1052" i="2"/>
  <c r="AJ1052" i="2"/>
  <c r="AG1052" i="2"/>
  <c r="AH1052" i="2"/>
  <c r="AE1056" i="2"/>
  <c r="AK1056" i="2"/>
  <c r="AJ1056" i="2"/>
  <c r="AG1056" i="2"/>
  <c r="AH1056" i="2"/>
  <c r="AE1060" i="2"/>
  <c r="AK1060" i="2"/>
  <c r="AJ1060" i="2"/>
  <c r="AG1060" i="2"/>
  <c r="AH1060" i="2"/>
  <c r="AE1064" i="2"/>
  <c r="AK1064" i="2"/>
  <c r="AJ1064" i="2"/>
  <c r="AG1064" i="2"/>
  <c r="AH1064" i="2"/>
  <c r="AE1068" i="2"/>
  <c r="AK1068" i="2"/>
  <c r="AJ1068" i="2"/>
  <c r="AG1068" i="2"/>
  <c r="AH1068" i="2"/>
  <c r="AE1072" i="2"/>
  <c r="AK1072" i="2"/>
  <c r="AJ1072" i="2"/>
  <c r="AG1072" i="2"/>
  <c r="AH1072" i="2"/>
  <c r="AE1076" i="2"/>
  <c r="AK1076" i="2"/>
  <c r="AJ1076" i="2"/>
  <c r="AG1076" i="2"/>
  <c r="AH1076" i="2"/>
  <c r="AE1080" i="2"/>
  <c r="AK1080" i="2"/>
  <c r="AJ1080" i="2"/>
  <c r="AG1080" i="2"/>
  <c r="AH1080" i="2"/>
  <c r="AE1084" i="2"/>
  <c r="AK1084" i="2"/>
  <c r="AJ1084" i="2"/>
  <c r="AG1084" i="2"/>
  <c r="AH1084" i="2"/>
  <c r="AE1088" i="2"/>
  <c r="AK1088" i="2"/>
  <c r="AJ1088" i="2"/>
  <c r="AG1088" i="2"/>
  <c r="AH1088" i="2"/>
  <c r="AE1092" i="2"/>
  <c r="AK1092" i="2"/>
  <c r="AJ1092" i="2"/>
  <c r="AG1092" i="2"/>
  <c r="AH1092" i="2"/>
  <c r="AE1096" i="2"/>
  <c r="AK1096" i="2"/>
  <c r="AJ1096" i="2"/>
  <c r="AG1096" i="2"/>
  <c r="AH1096" i="2"/>
  <c r="AE1100" i="2"/>
  <c r="AK1100" i="2"/>
  <c r="AJ1100" i="2"/>
  <c r="AG1100" i="2"/>
  <c r="AH1100" i="2"/>
  <c r="AE1104" i="2"/>
  <c r="AK1104" i="2"/>
  <c r="AJ1104" i="2"/>
  <c r="AG1104" i="2"/>
  <c r="AH1104" i="2"/>
  <c r="AE1108" i="2"/>
  <c r="AK1108" i="2"/>
  <c r="AJ1108" i="2"/>
  <c r="AG1108" i="2"/>
  <c r="AH1108" i="2"/>
  <c r="AE1112" i="2"/>
  <c r="AK1112" i="2"/>
  <c r="AJ1112" i="2"/>
  <c r="AG1112" i="2"/>
  <c r="AH1112" i="2"/>
  <c r="AE1116" i="2"/>
  <c r="AK1116" i="2"/>
  <c r="AJ1116" i="2"/>
  <c r="AG1116" i="2"/>
  <c r="AH1116" i="2"/>
  <c r="AE1120" i="2"/>
  <c r="AK1120" i="2"/>
  <c r="AJ1120" i="2"/>
  <c r="AG1120" i="2"/>
  <c r="AH1120" i="2"/>
  <c r="AE1124" i="2"/>
  <c r="AK1124" i="2"/>
  <c r="AJ1124" i="2"/>
  <c r="AG1124" i="2"/>
  <c r="AH1124" i="2"/>
  <c r="AE1128" i="2"/>
  <c r="AK1128" i="2"/>
  <c r="AJ1128" i="2"/>
  <c r="AG1128" i="2"/>
  <c r="AH1128" i="2"/>
  <c r="AE1132" i="2"/>
  <c r="AK1132" i="2"/>
  <c r="AJ1132" i="2"/>
  <c r="AG1132" i="2"/>
  <c r="AH1132" i="2"/>
  <c r="AE1136" i="2"/>
  <c r="AK1136" i="2"/>
  <c r="AJ1136" i="2"/>
  <c r="AG1136" i="2"/>
  <c r="AH1136" i="2"/>
  <c r="AE1140" i="2"/>
  <c r="AK1140" i="2"/>
  <c r="AJ1140" i="2"/>
  <c r="AG1140" i="2"/>
  <c r="AH1140" i="2"/>
  <c r="AE1144" i="2"/>
  <c r="AK1144" i="2"/>
  <c r="AJ1144" i="2"/>
  <c r="AG1144" i="2"/>
  <c r="AH1144" i="2"/>
  <c r="AE1148" i="2"/>
  <c r="AK1148" i="2"/>
  <c r="AJ1148" i="2"/>
  <c r="AG1148" i="2"/>
  <c r="AH1148" i="2"/>
  <c r="AE1152" i="2"/>
  <c r="AK1152" i="2"/>
  <c r="AJ1152" i="2"/>
  <c r="AG1152" i="2"/>
  <c r="AH1152" i="2"/>
  <c r="AE1156" i="2"/>
  <c r="AK1156" i="2"/>
  <c r="AJ1156" i="2"/>
  <c r="AG1156" i="2"/>
  <c r="AH1156" i="2"/>
  <c r="AE1160" i="2"/>
  <c r="AK1160" i="2"/>
  <c r="AJ1160" i="2"/>
  <c r="AG1160" i="2"/>
  <c r="AH1160" i="2"/>
  <c r="AE1164" i="2"/>
  <c r="AK1164" i="2"/>
  <c r="AJ1164" i="2"/>
  <c r="AG1164" i="2"/>
  <c r="AH1164" i="2"/>
  <c r="AE1168" i="2"/>
  <c r="AK1168" i="2"/>
  <c r="AJ1168" i="2"/>
  <c r="AG1168" i="2"/>
  <c r="AH1168" i="2"/>
  <c r="AE1172" i="2"/>
  <c r="AK1172" i="2"/>
  <c r="AJ1172" i="2"/>
  <c r="AG1172" i="2"/>
  <c r="AH1172" i="2"/>
  <c r="AE1176" i="2"/>
  <c r="AK1176" i="2"/>
  <c r="AJ1176" i="2"/>
  <c r="AG1176" i="2"/>
  <c r="AH1176" i="2"/>
  <c r="AE1180" i="2"/>
  <c r="AK1180" i="2"/>
  <c r="AJ1180" i="2"/>
  <c r="AG1180" i="2"/>
  <c r="AH1180" i="2"/>
  <c r="AE1184" i="2"/>
  <c r="AK1184" i="2"/>
  <c r="AJ1184" i="2"/>
  <c r="AG1184" i="2"/>
  <c r="AH1184" i="2"/>
  <c r="AE1188" i="2"/>
  <c r="AK1188" i="2"/>
  <c r="AJ1188" i="2"/>
  <c r="AG1188" i="2"/>
  <c r="AH1188" i="2"/>
  <c r="AE1192" i="2"/>
  <c r="AK1192" i="2"/>
  <c r="AJ1192" i="2"/>
  <c r="AG1192" i="2"/>
  <c r="AH1192" i="2"/>
  <c r="AE1196" i="2"/>
  <c r="AK1196" i="2"/>
  <c r="AJ1196" i="2"/>
  <c r="AG1196" i="2"/>
  <c r="AH1196" i="2"/>
  <c r="AE1200" i="2"/>
  <c r="AK1200" i="2"/>
  <c r="AJ1200" i="2"/>
  <c r="AG1200" i="2"/>
  <c r="AH1200" i="2"/>
  <c r="AE1204" i="2"/>
  <c r="AK1204" i="2"/>
  <c r="AJ1204" i="2"/>
  <c r="AG1204" i="2"/>
  <c r="AH1204" i="2"/>
  <c r="AE1208" i="2"/>
  <c r="AK1208" i="2"/>
  <c r="AJ1208" i="2"/>
  <c r="AG1208" i="2"/>
  <c r="AH1208" i="2"/>
  <c r="AE1212" i="2"/>
  <c r="AK1212" i="2"/>
  <c r="AJ1212" i="2"/>
  <c r="AG1212" i="2"/>
  <c r="AH1212" i="2"/>
  <c r="AE1216" i="2"/>
  <c r="AK1216" i="2"/>
  <c r="AJ1216" i="2"/>
  <c r="AG1216" i="2"/>
  <c r="AH1216" i="2"/>
  <c r="AE1220" i="2"/>
  <c r="AK1220" i="2"/>
  <c r="AJ1220" i="2"/>
  <c r="AG1220" i="2"/>
  <c r="AH1220" i="2"/>
  <c r="AE1224" i="2"/>
  <c r="AK1224" i="2"/>
  <c r="AJ1224" i="2"/>
  <c r="AG1224" i="2"/>
  <c r="AH1224" i="2"/>
  <c r="AE1228" i="2"/>
  <c r="AK1228" i="2"/>
  <c r="AJ1228" i="2"/>
  <c r="AG1228" i="2"/>
  <c r="AH1228" i="2"/>
  <c r="AE1232" i="2"/>
  <c r="AK1232" i="2"/>
  <c r="AJ1232" i="2"/>
  <c r="AG1232" i="2"/>
  <c r="AH1232" i="2"/>
  <c r="AE1236" i="2"/>
  <c r="AK1236" i="2"/>
  <c r="AJ1236" i="2"/>
  <c r="AG1236" i="2"/>
  <c r="AH1236" i="2"/>
  <c r="AE1240" i="2"/>
  <c r="AK1240" i="2"/>
  <c r="AJ1240" i="2"/>
  <c r="AG1240" i="2"/>
  <c r="AH1240" i="2"/>
  <c r="AE1244" i="2"/>
  <c r="AK1244" i="2"/>
  <c r="AJ1244" i="2"/>
  <c r="AG1244" i="2"/>
  <c r="AH1244" i="2"/>
  <c r="AE1248" i="2"/>
  <c r="AK1248" i="2"/>
  <c r="AJ1248" i="2"/>
  <c r="AG1248" i="2"/>
  <c r="AH1248" i="2"/>
  <c r="AE1252" i="2"/>
  <c r="AK1252" i="2"/>
  <c r="AJ1252" i="2"/>
  <c r="AG1252" i="2"/>
  <c r="AH1252" i="2"/>
  <c r="AE1256" i="2"/>
  <c r="AK1256" i="2"/>
  <c r="AJ1256" i="2"/>
  <c r="AG1256" i="2"/>
  <c r="AH1256" i="2"/>
  <c r="AE1260" i="2"/>
  <c r="AK1260" i="2"/>
  <c r="AJ1260" i="2"/>
  <c r="AG1260" i="2"/>
  <c r="AH1260" i="2"/>
  <c r="AE1264" i="2"/>
  <c r="AK1264" i="2"/>
  <c r="AJ1264" i="2"/>
  <c r="AG1264" i="2"/>
  <c r="AH1264" i="2"/>
  <c r="AE1268" i="2"/>
  <c r="AK1268" i="2"/>
  <c r="AJ1268" i="2"/>
  <c r="AG1268" i="2"/>
  <c r="AH1268" i="2"/>
  <c r="AE1272" i="2"/>
  <c r="AK1272" i="2"/>
  <c r="AJ1272" i="2"/>
  <c r="AG1272" i="2"/>
  <c r="AH1272" i="2"/>
  <c r="AE1276" i="2"/>
  <c r="AK1276" i="2"/>
  <c r="AJ1276" i="2"/>
  <c r="AG1276" i="2"/>
  <c r="AH1276" i="2"/>
  <c r="AE1280" i="2"/>
  <c r="AK1280" i="2"/>
  <c r="AJ1280" i="2"/>
  <c r="AG1280" i="2"/>
  <c r="AH1280" i="2"/>
  <c r="AE1284" i="2"/>
  <c r="AK1284" i="2"/>
  <c r="AJ1284" i="2"/>
  <c r="AG1284" i="2"/>
  <c r="AH1284" i="2"/>
  <c r="AE1288" i="2"/>
  <c r="AK1288" i="2"/>
  <c r="AJ1288" i="2"/>
  <c r="AG1288" i="2"/>
  <c r="AH1288" i="2"/>
  <c r="AE1292" i="2"/>
  <c r="AK1292" i="2"/>
  <c r="AJ1292" i="2"/>
  <c r="AG1292" i="2"/>
  <c r="AH1292" i="2"/>
  <c r="AE1296" i="2"/>
  <c r="AK1296" i="2"/>
  <c r="AJ1296" i="2"/>
  <c r="AG1296" i="2"/>
  <c r="AH1296" i="2"/>
  <c r="AE1300" i="2"/>
  <c r="AK1300" i="2"/>
  <c r="AJ1300" i="2"/>
  <c r="AG1300" i="2"/>
  <c r="AH1300" i="2"/>
  <c r="AE1304" i="2"/>
  <c r="AK1304" i="2"/>
  <c r="AJ1304" i="2"/>
  <c r="AG1304" i="2"/>
  <c r="AH1304" i="2"/>
  <c r="AE1308" i="2"/>
  <c r="AK1308" i="2"/>
  <c r="AJ1308" i="2"/>
  <c r="AG1308" i="2"/>
  <c r="AH1308" i="2"/>
  <c r="AE1312" i="2"/>
  <c r="AK1312" i="2"/>
  <c r="AJ1312" i="2"/>
  <c r="AG1312" i="2"/>
  <c r="AH1312" i="2"/>
  <c r="AE1316" i="2"/>
  <c r="AK1316" i="2"/>
  <c r="AJ1316" i="2"/>
  <c r="AG1316" i="2"/>
  <c r="AH1316" i="2"/>
  <c r="AE1320" i="2"/>
  <c r="AK1320" i="2"/>
  <c r="AJ1320" i="2"/>
  <c r="AG1320" i="2"/>
  <c r="AH1320" i="2"/>
  <c r="AE1324" i="2"/>
  <c r="AK1324" i="2"/>
  <c r="AJ1324" i="2"/>
  <c r="AG1324" i="2"/>
  <c r="AH1324" i="2"/>
  <c r="AE1328" i="2"/>
  <c r="AK1328" i="2"/>
  <c r="AJ1328" i="2"/>
  <c r="AG1328" i="2"/>
  <c r="AH1328" i="2"/>
  <c r="AE1332" i="2"/>
  <c r="AK1332" i="2"/>
  <c r="AJ1332" i="2"/>
  <c r="AG1332" i="2"/>
  <c r="AH1332" i="2"/>
  <c r="AE1336" i="2"/>
  <c r="AK1336" i="2"/>
  <c r="AJ1336" i="2"/>
  <c r="AG1336" i="2"/>
  <c r="AH1336" i="2"/>
  <c r="AE1340" i="2"/>
  <c r="AK1340" i="2"/>
  <c r="AJ1340" i="2"/>
  <c r="AG1340" i="2"/>
  <c r="AH1340" i="2"/>
  <c r="AE1344" i="2"/>
  <c r="AK1344" i="2"/>
  <c r="AJ1344" i="2"/>
  <c r="AG1344" i="2"/>
  <c r="AH1344" i="2"/>
  <c r="AE1348" i="2"/>
  <c r="AK1348" i="2"/>
  <c r="AJ1348" i="2"/>
  <c r="AG1348" i="2"/>
  <c r="AH1348" i="2"/>
  <c r="AE1352" i="2"/>
  <c r="AK1352" i="2"/>
  <c r="AJ1352" i="2"/>
  <c r="AG1352" i="2"/>
  <c r="AH1352" i="2"/>
  <c r="AE1356" i="2"/>
  <c r="AK1356" i="2"/>
  <c r="AJ1356" i="2"/>
  <c r="AG1356" i="2"/>
  <c r="AH1356" i="2"/>
  <c r="AE1360" i="2"/>
  <c r="AK1360" i="2"/>
  <c r="AJ1360" i="2"/>
  <c r="AG1360" i="2"/>
  <c r="AH1360" i="2"/>
  <c r="AE1364" i="2"/>
  <c r="AK1364" i="2"/>
  <c r="AJ1364" i="2"/>
  <c r="AG1364" i="2"/>
  <c r="AH1364" i="2"/>
  <c r="AE1368" i="2"/>
  <c r="AK1368" i="2"/>
  <c r="AJ1368" i="2"/>
  <c r="AG1368" i="2"/>
  <c r="AH1368" i="2"/>
  <c r="AE1372" i="2"/>
  <c r="AK1372" i="2"/>
  <c r="AJ1372" i="2"/>
  <c r="AG1372" i="2"/>
  <c r="AH1372" i="2"/>
  <c r="AE1376" i="2"/>
  <c r="AK1376" i="2"/>
  <c r="AJ1376" i="2"/>
  <c r="AG1376" i="2"/>
  <c r="AH1376" i="2"/>
  <c r="AE1380" i="2"/>
  <c r="AK1380" i="2"/>
  <c r="AJ1380" i="2"/>
  <c r="AG1380" i="2"/>
  <c r="AH1380" i="2"/>
  <c r="AE1384" i="2"/>
  <c r="AK1384" i="2"/>
  <c r="AJ1384" i="2"/>
  <c r="AG1384" i="2"/>
  <c r="AH1384" i="2"/>
  <c r="AE1388" i="2"/>
  <c r="AK1388" i="2"/>
  <c r="AJ1388" i="2"/>
  <c r="AG1388" i="2"/>
  <c r="AH1388" i="2"/>
  <c r="AE1392" i="2"/>
  <c r="AK1392" i="2"/>
  <c r="AJ1392" i="2"/>
  <c r="AG1392" i="2"/>
  <c r="AH1392" i="2"/>
  <c r="AE1396" i="2"/>
  <c r="AK1396" i="2"/>
  <c r="AJ1396" i="2"/>
  <c r="AG1396" i="2"/>
  <c r="AH1396" i="2"/>
  <c r="AE1400" i="2"/>
  <c r="AK1400" i="2"/>
  <c r="AJ1400" i="2"/>
  <c r="AG1400" i="2"/>
  <c r="AH1400" i="2"/>
  <c r="AE1404" i="2"/>
  <c r="AK1404" i="2"/>
  <c r="AJ1404" i="2"/>
  <c r="AG1404" i="2"/>
  <c r="AH1404" i="2"/>
  <c r="AE1408" i="2"/>
  <c r="AK1408" i="2"/>
  <c r="AJ1408" i="2"/>
  <c r="AG1408" i="2"/>
  <c r="AH1408" i="2"/>
  <c r="AE1412" i="2"/>
  <c r="AK1412" i="2"/>
  <c r="AJ1412" i="2"/>
  <c r="AG1412" i="2"/>
  <c r="AH1412" i="2"/>
  <c r="AE1416" i="2"/>
  <c r="AK1416" i="2"/>
  <c r="AJ1416" i="2"/>
  <c r="AG1416" i="2"/>
  <c r="AH1416" i="2"/>
  <c r="AE1420" i="2"/>
  <c r="AK1420" i="2"/>
  <c r="AJ1420" i="2"/>
  <c r="AG1420" i="2"/>
  <c r="AH1420" i="2"/>
  <c r="AE1424" i="2"/>
  <c r="AK1424" i="2"/>
  <c r="AJ1424" i="2"/>
  <c r="AG1424" i="2"/>
  <c r="AH1424" i="2"/>
  <c r="AE1428" i="2"/>
  <c r="AK1428" i="2"/>
  <c r="AJ1428" i="2"/>
  <c r="AG1428" i="2"/>
  <c r="AH1428" i="2"/>
  <c r="AE1432" i="2"/>
  <c r="AK1432" i="2"/>
  <c r="AJ1432" i="2"/>
  <c r="AG1432" i="2"/>
  <c r="AH1432" i="2"/>
  <c r="AE1436" i="2"/>
  <c r="AK1436" i="2"/>
  <c r="AJ1436" i="2"/>
  <c r="AG1436" i="2"/>
  <c r="AH1436" i="2"/>
  <c r="AE1440" i="2"/>
  <c r="AK1440" i="2"/>
  <c r="AJ1440" i="2"/>
  <c r="AG1440" i="2"/>
  <c r="AH1440" i="2"/>
  <c r="AE1444" i="2"/>
  <c r="AK1444" i="2"/>
  <c r="AJ1444" i="2"/>
  <c r="AG1444" i="2"/>
  <c r="AH1444" i="2"/>
  <c r="AE1448" i="2"/>
  <c r="AK1448" i="2"/>
  <c r="AJ1448" i="2"/>
  <c r="AG1448" i="2"/>
  <c r="AH1448" i="2"/>
  <c r="AE1452" i="2"/>
  <c r="AK1452" i="2"/>
  <c r="AJ1452" i="2"/>
  <c r="AG1452" i="2"/>
  <c r="AH1452" i="2"/>
  <c r="AE1456" i="2"/>
  <c r="AK1456" i="2"/>
  <c r="AJ1456" i="2"/>
  <c r="AG1456" i="2"/>
  <c r="AH1456" i="2"/>
  <c r="AE1460" i="2"/>
  <c r="AK1460" i="2"/>
  <c r="AJ1460" i="2"/>
  <c r="AG1460" i="2"/>
  <c r="AH1460" i="2"/>
  <c r="AE1464" i="2"/>
  <c r="AK1464" i="2"/>
  <c r="AJ1464" i="2"/>
  <c r="AG1464" i="2"/>
  <c r="AH1464" i="2"/>
  <c r="AE1468" i="2"/>
  <c r="AK1468" i="2"/>
  <c r="AJ1468" i="2"/>
  <c r="AG1468" i="2"/>
  <c r="AH1468" i="2"/>
  <c r="AE1472" i="2"/>
  <c r="AK1472" i="2"/>
  <c r="AJ1472" i="2"/>
  <c r="AG1472" i="2"/>
  <c r="AH1472" i="2"/>
  <c r="AE1476" i="2"/>
  <c r="AK1476" i="2"/>
  <c r="AJ1476" i="2"/>
  <c r="AG1476" i="2"/>
  <c r="AH1476" i="2"/>
  <c r="AE1480" i="2"/>
  <c r="AK1480" i="2"/>
  <c r="AJ1480" i="2"/>
  <c r="AG1480" i="2"/>
  <c r="AH1480" i="2"/>
  <c r="AE1484" i="2"/>
  <c r="AK1484" i="2"/>
  <c r="AJ1484" i="2"/>
  <c r="AG1484" i="2"/>
  <c r="AH1484" i="2"/>
  <c r="AE1488" i="2"/>
  <c r="AK1488" i="2"/>
  <c r="AJ1488" i="2"/>
  <c r="AG1488" i="2"/>
  <c r="AH1488" i="2"/>
  <c r="AE1492" i="2"/>
  <c r="AK1492" i="2"/>
  <c r="AJ1492" i="2"/>
  <c r="AG1492" i="2"/>
  <c r="AH1492" i="2"/>
  <c r="AE1496" i="2"/>
  <c r="AK1496" i="2"/>
  <c r="AJ1496" i="2"/>
  <c r="AG1496" i="2"/>
  <c r="AH1496" i="2"/>
  <c r="AE1500" i="2"/>
  <c r="AK1500" i="2"/>
  <c r="AJ1500" i="2"/>
  <c r="AG1500" i="2"/>
  <c r="AH1500" i="2"/>
  <c r="AE1504" i="2"/>
  <c r="AK1504" i="2"/>
  <c r="AJ1504" i="2"/>
  <c r="AG1504" i="2"/>
  <c r="AH1504" i="2"/>
  <c r="AE1508" i="2"/>
  <c r="AK1508" i="2"/>
  <c r="AJ1508" i="2"/>
  <c r="AG1508" i="2"/>
  <c r="AH1508" i="2"/>
  <c r="AE1512" i="2"/>
  <c r="AK1512" i="2"/>
  <c r="AJ1512" i="2"/>
  <c r="AG1512" i="2"/>
  <c r="AH1512" i="2"/>
  <c r="AE1516" i="2"/>
  <c r="AK1516" i="2"/>
  <c r="AJ1516" i="2"/>
  <c r="AG1516" i="2"/>
  <c r="AH1516" i="2"/>
  <c r="AE1520" i="2"/>
  <c r="AK1520" i="2"/>
  <c r="AJ1520" i="2"/>
  <c r="AG1520" i="2"/>
  <c r="AH1520" i="2"/>
  <c r="AE1524" i="2"/>
  <c r="AK1524" i="2"/>
  <c r="AJ1524" i="2"/>
  <c r="AG1524" i="2"/>
  <c r="AH1524" i="2"/>
  <c r="AE1528" i="2"/>
  <c r="AK1528" i="2"/>
  <c r="AJ1528" i="2"/>
  <c r="AG1528" i="2"/>
  <c r="AH1528" i="2"/>
  <c r="AE1532" i="2"/>
  <c r="AK1532" i="2"/>
  <c r="AJ1532" i="2"/>
  <c r="AG1532" i="2"/>
  <c r="AH1532" i="2"/>
  <c r="AE1536" i="2"/>
  <c r="AK1536" i="2"/>
  <c r="AJ1536" i="2"/>
  <c r="AG1536" i="2"/>
  <c r="AH1536" i="2"/>
  <c r="AE1540" i="2"/>
  <c r="AK1540" i="2"/>
  <c r="AJ1540" i="2"/>
  <c r="AG1540" i="2"/>
  <c r="AH1540" i="2"/>
  <c r="AE1544" i="2"/>
  <c r="AK1544" i="2"/>
  <c r="AJ1544" i="2"/>
  <c r="AG1544" i="2"/>
  <c r="AH1544" i="2"/>
  <c r="AE1548" i="2"/>
  <c r="AK1548" i="2"/>
  <c r="AJ1548" i="2"/>
  <c r="AG1548" i="2"/>
  <c r="AH1548" i="2"/>
  <c r="AE1552" i="2"/>
  <c r="AK1552" i="2"/>
  <c r="AJ1552" i="2"/>
  <c r="AG1552" i="2"/>
  <c r="AH1552" i="2"/>
  <c r="AE1556" i="2"/>
  <c r="AK1556" i="2"/>
  <c r="AJ1556" i="2"/>
  <c r="AG1556" i="2"/>
  <c r="AH1556" i="2"/>
  <c r="AE1560" i="2"/>
  <c r="AK1560" i="2"/>
  <c r="AJ1560" i="2"/>
  <c r="AG1560" i="2"/>
  <c r="AH1560" i="2"/>
  <c r="AE1564" i="2"/>
  <c r="AK1564" i="2"/>
  <c r="AJ1564" i="2"/>
  <c r="AG1564" i="2"/>
  <c r="AH1564" i="2"/>
  <c r="AE1568" i="2"/>
  <c r="AK1568" i="2"/>
  <c r="AJ1568" i="2"/>
  <c r="AG1568" i="2"/>
  <c r="AH1568" i="2"/>
  <c r="AE1572" i="2"/>
  <c r="AK1572" i="2"/>
  <c r="AJ1572" i="2"/>
  <c r="AG1572" i="2"/>
  <c r="AH1572" i="2"/>
  <c r="AE1576" i="2"/>
  <c r="AK1576" i="2"/>
  <c r="AJ1576" i="2"/>
  <c r="AG1576" i="2"/>
  <c r="AH1576" i="2"/>
  <c r="AE1580" i="2"/>
  <c r="AK1580" i="2"/>
  <c r="AJ1580" i="2"/>
  <c r="AG1580" i="2"/>
  <c r="AH1580" i="2"/>
  <c r="AE1584" i="2"/>
  <c r="AK1584" i="2"/>
  <c r="AJ1584" i="2"/>
  <c r="AG1584" i="2"/>
  <c r="AH1584" i="2"/>
  <c r="AE1588" i="2"/>
  <c r="AK1588" i="2"/>
  <c r="AJ1588" i="2"/>
  <c r="AG1588" i="2"/>
  <c r="AH1588" i="2"/>
  <c r="AE1592" i="2"/>
  <c r="AK1592" i="2"/>
  <c r="AJ1592" i="2"/>
  <c r="AG1592" i="2"/>
  <c r="AH1592" i="2"/>
  <c r="AE1596" i="2"/>
  <c r="AK1596" i="2"/>
  <c r="AJ1596" i="2"/>
  <c r="AG1596" i="2"/>
  <c r="AH1596" i="2"/>
  <c r="AE1600" i="2"/>
  <c r="AK1600" i="2"/>
  <c r="AJ1600" i="2"/>
  <c r="AG1600" i="2"/>
  <c r="AH1600" i="2"/>
  <c r="AE1604" i="2"/>
  <c r="AK1604" i="2"/>
  <c r="AJ1604" i="2"/>
  <c r="AG1604" i="2"/>
  <c r="AH1604" i="2"/>
  <c r="AE1608" i="2"/>
  <c r="AK1608" i="2"/>
  <c r="AJ1608" i="2"/>
  <c r="AG1608" i="2"/>
  <c r="AH1608" i="2"/>
  <c r="AE1612" i="2"/>
  <c r="AK1612" i="2"/>
  <c r="AJ1612" i="2"/>
  <c r="AG1612" i="2"/>
  <c r="AH1612" i="2"/>
  <c r="AE1616" i="2"/>
  <c r="AK1616" i="2"/>
  <c r="AJ1616" i="2"/>
  <c r="AG1616" i="2"/>
  <c r="AH1616" i="2"/>
  <c r="AE1620" i="2"/>
  <c r="AK1620" i="2"/>
  <c r="AJ1620" i="2"/>
  <c r="AG1620" i="2"/>
  <c r="AH1620" i="2"/>
  <c r="AE1624" i="2"/>
  <c r="AK1624" i="2"/>
  <c r="AJ1624" i="2"/>
  <c r="AG1624" i="2"/>
  <c r="AH1624" i="2"/>
  <c r="AE1628" i="2"/>
  <c r="AK1628" i="2"/>
  <c r="AJ1628" i="2"/>
  <c r="AG1628" i="2"/>
  <c r="AH1628" i="2"/>
  <c r="AE1632" i="2"/>
  <c r="AK1632" i="2"/>
  <c r="AJ1632" i="2"/>
  <c r="AG1632" i="2"/>
  <c r="AH1632" i="2"/>
  <c r="AE1636" i="2"/>
  <c r="AK1636" i="2"/>
  <c r="AJ1636" i="2"/>
  <c r="AG1636" i="2"/>
  <c r="AH1636" i="2"/>
  <c r="AE1640" i="2"/>
  <c r="AK1640" i="2"/>
  <c r="AJ1640" i="2"/>
  <c r="AG1640" i="2"/>
  <c r="AH1640" i="2"/>
  <c r="AE1644" i="2"/>
  <c r="AK1644" i="2"/>
  <c r="AJ1644" i="2"/>
  <c r="AG1644" i="2"/>
  <c r="AH1644" i="2"/>
  <c r="AE1648" i="2"/>
  <c r="AK1648" i="2"/>
  <c r="AJ1648" i="2"/>
  <c r="AG1648" i="2"/>
  <c r="AH1648" i="2"/>
  <c r="AE1652" i="2"/>
  <c r="AK1652" i="2"/>
  <c r="AJ1652" i="2"/>
  <c r="AG1652" i="2"/>
  <c r="AH1652" i="2"/>
  <c r="AE1656" i="2"/>
  <c r="AK1656" i="2"/>
  <c r="AJ1656" i="2"/>
  <c r="AG1656" i="2"/>
  <c r="AH1656" i="2"/>
  <c r="AE1660" i="2"/>
  <c r="AK1660" i="2"/>
  <c r="AJ1660" i="2"/>
  <c r="AG1660" i="2"/>
  <c r="AH1660" i="2"/>
  <c r="AE1664" i="2"/>
  <c r="AK1664" i="2"/>
  <c r="AJ1664" i="2"/>
  <c r="AG1664" i="2"/>
  <c r="AH1664" i="2"/>
  <c r="AE1668" i="2"/>
  <c r="AK1668" i="2"/>
  <c r="AJ1668" i="2"/>
  <c r="AG1668" i="2"/>
  <c r="AH1668" i="2"/>
  <c r="AE1672" i="2"/>
  <c r="AK1672" i="2"/>
  <c r="AJ1672" i="2"/>
  <c r="AG1672" i="2"/>
  <c r="AH1672" i="2"/>
  <c r="AE1676" i="2"/>
  <c r="AK1676" i="2"/>
  <c r="AJ1676" i="2"/>
  <c r="AG1676" i="2"/>
  <c r="AH1676" i="2"/>
  <c r="AE1680" i="2"/>
  <c r="AK1680" i="2"/>
  <c r="AJ1680" i="2"/>
  <c r="AG1680" i="2"/>
  <c r="AH1680" i="2"/>
  <c r="AE1684" i="2"/>
  <c r="AK1684" i="2"/>
  <c r="AJ1684" i="2"/>
  <c r="AG1684" i="2"/>
  <c r="AH1684" i="2"/>
  <c r="AE1688" i="2"/>
  <c r="AK1688" i="2"/>
  <c r="AJ1688" i="2"/>
  <c r="AG1688" i="2"/>
  <c r="AH1688" i="2"/>
  <c r="AE1692" i="2"/>
  <c r="AK1692" i="2"/>
  <c r="AJ1692" i="2"/>
  <c r="AG1692" i="2"/>
  <c r="AH1692" i="2"/>
  <c r="AE1696" i="2"/>
  <c r="AK1696" i="2"/>
  <c r="AJ1696" i="2"/>
  <c r="AG1696" i="2"/>
  <c r="AH1696" i="2"/>
  <c r="AE1700" i="2"/>
  <c r="AK1700" i="2"/>
  <c r="AJ1700" i="2"/>
  <c r="AG1700" i="2"/>
  <c r="AH1700" i="2"/>
  <c r="AE1704" i="2"/>
  <c r="AK1704" i="2"/>
  <c r="AJ1704" i="2"/>
  <c r="AG1704" i="2"/>
  <c r="AH1704" i="2"/>
  <c r="AE1708" i="2"/>
  <c r="AK1708" i="2"/>
  <c r="AJ1708" i="2"/>
  <c r="AG1708" i="2"/>
  <c r="AH1708" i="2"/>
  <c r="AE1712" i="2"/>
  <c r="AK1712" i="2"/>
  <c r="AJ1712" i="2"/>
  <c r="AG1712" i="2"/>
  <c r="AH1712" i="2"/>
  <c r="AE1716" i="2"/>
  <c r="AK1716" i="2"/>
  <c r="AJ1716" i="2"/>
  <c r="AG1716" i="2"/>
  <c r="AH1716" i="2"/>
  <c r="AE1720" i="2"/>
  <c r="AK1720" i="2"/>
  <c r="AJ1720" i="2"/>
  <c r="AG1720" i="2"/>
  <c r="AH1720" i="2"/>
  <c r="AE1724" i="2"/>
  <c r="AK1724" i="2"/>
  <c r="AJ1724" i="2"/>
  <c r="AG1724" i="2"/>
  <c r="AH1724" i="2"/>
  <c r="AE1728" i="2"/>
  <c r="AK1728" i="2"/>
  <c r="AJ1728" i="2"/>
  <c r="AG1728" i="2"/>
  <c r="AH1728" i="2"/>
  <c r="AE1732" i="2"/>
  <c r="AK1732" i="2"/>
  <c r="AJ1732" i="2"/>
  <c r="AG1732" i="2"/>
  <c r="AH1732" i="2"/>
  <c r="AE1736" i="2"/>
  <c r="AK1736" i="2"/>
  <c r="AJ1736" i="2"/>
  <c r="AG1736" i="2"/>
  <c r="AH1736" i="2"/>
  <c r="AE1740" i="2"/>
  <c r="AK1740" i="2"/>
  <c r="AJ1740" i="2"/>
  <c r="AG1740" i="2"/>
  <c r="AH1740" i="2"/>
  <c r="AE1744" i="2"/>
  <c r="AK1744" i="2"/>
  <c r="AJ1744" i="2"/>
  <c r="AG1744" i="2"/>
  <c r="AH1744" i="2"/>
  <c r="AE1748" i="2"/>
  <c r="AK1748" i="2"/>
  <c r="AJ1748" i="2"/>
  <c r="AG1748" i="2"/>
  <c r="AH1748" i="2"/>
  <c r="AE1752" i="2"/>
  <c r="AK1752" i="2"/>
  <c r="AJ1752" i="2"/>
  <c r="AG1752" i="2"/>
  <c r="AH1752" i="2"/>
  <c r="AE1756" i="2"/>
  <c r="AK1756" i="2"/>
  <c r="AJ1756" i="2"/>
  <c r="AG1756" i="2"/>
  <c r="AH1756" i="2"/>
  <c r="AE1760" i="2"/>
  <c r="AK1760" i="2"/>
  <c r="AJ1760" i="2"/>
  <c r="AG1760" i="2"/>
  <c r="AH1760" i="2"/>
  <c r="AE1764" i="2"/>
  <c r="AK1764" i="2"/>
  <c r="AJ1764" i="2"/>
  <c r="AG1764" i="2"/>
  <c r="AH1764" i="2"/>
  <c r="AE1768" i="2"/>
  <c r="AK1768" i="2"/>
  <c r="AJ1768" i="2"/>
  <c r="AG1768" i="2"/>
  <c r="AH1768" i="2"/>
  <c r="AE1772" i="2"/>
  <c r="AK1772" i="2"/>
  <c r="AJ1772" i="2"/>
  <c r="AG1772" i="2"/>
  <c r="AH1772" i="2"/>
  <c r="AE1776" i="2"/>
  <c r="AK1776" i="2"/>
  <c r="AJ1776" i="2"/>
  <c r="AG1776" i="2"/>
  <c r="AH1776" i="2"/>
  <c r="AE1780" i="2"/>
  <c r="AK1780" i="2"/>
  <c r="AJ1780" i="2"/>
  <c r="AG1780" i="2"/>
  <c r="AH1780" i="2"/>
  <c r="AE1784" i="2"/>
  <c r="AK1784" i="2"/>
  <c r="AJ1784" i="2"/>
  <c r="AG1784" i="2"/>
  <c r="AH1784" i="2"/>
  <c r="AE1788" i="2"/>
  <c r="AK1788" i="2"/>
  <c r="AJ1788" i="2"/>
  <c r="AG1788" i="2"/>
  <c r="AH1788" i="2"/>
  <c r="AE1792" i="2"/>
  <c r="AK1792" i="2"/>
  <c r="AJ1792" i="2"/>
  <c r="AG1792" i="2"/>
  <c r="AH1792" i="2"/>
  <c r="AE1796" i="2"/>
  <c r="AK1796" i="2"/>
  <c r="AJ1796" i="2"/>
  <c r="AG1796" i="2"/>
  <c r="AH1796" i="2"/>
  <c r="AE1800" i="2"/>
  <c r="AK1800" i="2"/>
  <c r="AJ1800" i="2"/>
  <c r="AG1800" i="2"/>
  <c r="AH1800" i="2"/>
  <c r="AE1804" i="2"/>
  <c r="AK1804" i="2"/>
  <c r="AJ1804" i="2"/>
  <c r="AG1804" i="2"/>
  <c r="AH1804" i="2"/>
  <c r="AE1808" i="2"/>
  <c r="AK1808" i="2"/>
  <c r="AJ1808" i="2"/>
  <c r="AG1808" i="2"/>
  <c r="AH1808" i="2"/>
  <c r="AE1812" i="2"/>
  <c r="AK1812" i="2"/>
  <c r="AJ1812" i="2"/>
  <c r="AG1812" i="2"/>
  <c r="AH1812" i="2"/>
  <c r="AE1816" i="2"/>
  <c r="AK1816" i="2"/>
  <c r="AJ1816" i="2"/>
  <c r="AG1816" i="2"/>
  <c r="AH1816" i="2"/>
  <c r="AE1820" i="2"/>
  <c r="AK1820" i="2"/>
  <c r="AJ1820" i="2"/>
  <c r="AG1820" i="2"/>
  <c r="AH1820" i="2"/>
  <c r="AE1824" i="2"/>
  <c r="AK1824" i="2"/>
  <c r="AJ1824" i="2"/>
  <c r="AG1824" i="2"/>
  <c r="AH1824" i="2"/>
  <c r="AE1828" i="2"/>
  <c r="AK1828" i="2"/>
  <c r="AJ1828" i="2"/>
  <c r="AG1828" i="2"/>
  <c r="AH1828" i="2"/>
  <c r="AE1832" i="2"/>
  <c r="AK1832" i="2"/>
  <c r="AJ1832" i="2"/>
  <c r="AG1832" i="2"/>
  <c r="AH1832" i="2"/>
  <c r="AE1836" i="2"/>
  <c r="AK1836" i="2"/>
  <c r="AJ1836" i="2"/>
  <c r="AG1836" i="2"/>
  <c r="AH1836" i="2"/>
  <c r="AE1840" i="2"/>
  <c r="AK1840" i="2"/>
  <c r="AJ1840" i="2"/>
  <c r="AG1840" i="2"/>
  <c r="AH1840" i="2"/>
  <c r="AE1844" i="2"/>
  <c r="AK1844" i="2"/>
  <c r="AJ1844" i="2"/>
  <c r="AG1844" i="2"/>
  <c r="AH1844" i="2"/>
  <c r="AE1848" i="2"/>
  <c r="AK1848" i="2"/>
  <c r="AJ1848" i="2"/>
  <c r="AG1848" i="2"/>
  <c r="AH1848" i="2"/>
  <c r="AE1852" i="2"/>
  <c r="AK1852" i="2"/>
  <c r="AJ1852" i="2"/>
  <c r="AG1852" i="2"/>
  <c r="AH1852" i="2"/>
  <c r="AE1856" i="2"/>
  <c r="AK1856" i="2"/>
  <c r="AJ1856" i="2"/>
  <c r="AG1856" i="2"/>
  <c r="AH1856" i="2"/>
  <c r="AE1860" i="2"/>
  <c r="AK1860" i="2"/>
  <c r="AJ1860" i="2"/>
  <c r="AG1860" i="2"/>
  <c r="AH1860" i="2"/>
  <c r="AE1864" i="2"/>
  <c r="AK1864" i="2"/>
  <c r="AJ1864" i="2"/>
  <c r="AG1864" i="2"/>
  <c r="AH1864" i="2"/>
  <c r="AE1868" i="2"/>
  <c r="AK1868" i="2"/>
  <c r="AJ1868" i="2"/>
  <c r="AG1868" i="2"/>
  <c r="AH1868" i="2"/>
  <c r="AE1872" i="2"/>
  <c r="AK1872" i="2"/>
  <c r="AJ1872" i="2"/>
  <c r="AG1872" i="2"/>
  <c r="AH1872" i="2"/>
  <c r="AE1876" i="2"/>
  <c r="AK1876" i="2"/>
  <c r="AJ1876" i="2"/>
  <c r="AG1876" i="2"/>
  <c r="AH1876" i="2"/>
  <c r="AE1880" i="2"/>
  <c r="AK1880" i="2"/>
  <c r="AJ1880" i="2"/>
  <c r="AG1880" i="2"/>
  <c r="AH1880" i="2"/>
  <c r="AE1884" i="2"/>
  <c r="AK1884" i="2"/>
  <c r="AJ1884" i="2"/>
  <c r="AG1884" i="2"/>
  <c r="AH1884" i="2"/>
  <c r="AE1888" i="2"/>
  <c r="AK1888" i="2"/>
  <c r="AJ1888" i="2"/>
  <c r="AG1888" i="2"/>
  <c r="AH1888" i="2"/>
  <c r="AE1892" i="2"/>
  <c r="AK1892" i="2"/>
  <c r="AJ1892" i="2"/>
  <c r="AG1892" i="2"/>
  <c r="AH1892" i="2"/>
  <c r="AE1896" i="2"/>
  <c r="AK1896" i="2"/>
  <c r="AJ1896" i="2"/>
  <c r="AG1896" i="2"/>
  <c r="AH1896" i="2"/>
  <c r="AE1900" i="2"/>
  <c r="AK1900" i="2"/>
  <c r="AJ1900" i="2"/>
  <c r="AG1900" i="2"/>
  <c r="AH1900" i="2"/>
  <c r="AE1904" i="2"/>
  <c r="AK1904" i="2"/>
  <c r="AJ1904" i="2"/>
  <c r="AG1904" i="2"/>
  <c r="AH1904" i="2"/>
  <c r="AE1908" i="2"/>
  <c r="AK1908" i="2"/>
  <c r="AJ1908" i="2"/>
  <c r="AG1908" i="2"/>
  <c r="AH1908" i="2"/>
  <c r="AE1912" i="2"/>
  <c r="AK1912" i="2"/>
  <c r="AJ1912" i="2"/>
  <c r="AG1912" i="2"/>
  <c r="AH1912" i="2"/>
  <c r="AE1916" i="2"/>
  <c r="AK1916" i="2"/>
  <c r="AJ1916" i="2"/>
  <c r="AG1916" i="2"/>
  <c r="AH1916" i="2"/>
  <c r="AE1920" i="2"/>
  <c r="AK1920" i="2"/>
  <c r="AJ1920" i="2"/>
  <c r="AG1920" i="2"/>
  <c r="AH1920" i="2"/>
  <c r="AE1924" i="2"/>
  <c r="AK1924" i="2"/>
  <c r="AJ1924" i="2"/>
  <c r="AG1924" i="2"/>
  <c r="AH1924" i="2"/>
  <c r="AE1928" i="2"/>
  <c r="AK1928" i="2"/>
  <c r="AJ1928" i="2"/>
  <c r="AG1928" i="2"/>
  <c r="AH1928" i="2"/>
  <c r="AE1932" i="2"/>
  <c r="AK1932" i="2"/>
  <c r="AJ1932" i="2"/>
  <c r="AG1932" i="2"/>
  <c r="AH1932" i="2"/>
  <c r="AE1936" i="2"/>
  <c r="AK1936" i="2"/>
  <c r="AJ1936" i="2"/>
  <c r="AG1936" i="2"/>
  <c r="AH1936" i="2"/>
  <c r="AE1940" i="2"/>
  <c r="AK1940" i="2"/>
  <c r="AJ1940" i="2"/>
  <c r="AG1940" i="2"/>
  <c r="AH1940" i="2"/>
  <c r="AE1944" i="2"/>
  <c r="AK1944" i="2"/>
  <c r="AJ1944" i="2"/>
  <c r="AG1944" i="2"/>
  <c r="AH1944" i="2"/>
  <c r="AE1948" i="2"/>
  <c r="AK1948" i="2"/>
  <c r="AJ1948" i="2"/>
  <c r="AG1948" i="2"/>
  <c r="AH1948" i="2"/>
  <c r="AE1952" i="2"/>
  <c r="AK1952" i="2"/>
  <c r="AJ1952" i="2"/>
  <c r="AG1952" i="2"/>
  <c r="AH1952" i="2"/>
  <c r="AE1956" i="2"/>
  <c r="AK1956" i="2"/>
  <c r="AJ1956" i="2"/>
  <c r="AG1956" i="2"/>
  <c r="AH1956" i="2"/>
  <c r="AE1960" i="2"/>
  <c r="AK1960" i="2"/>
  <c r="AJ1960" i="2"/>
  <c r="AG1960" i="2"/>
  <c r="AH1960" i="2"/>
  <c r="AE1964" i="2"/>
  <c r="AK1964" i="2"/>
  <c r="AJ1964" i="2"/>
  <c r="AG1964" i="2"/>
  <c r="AH1964" i="2"/>
  <c r="AE1968" i="2"/>
  <c r="AK1968" i="2"/>
  <c r="AJ1968" i="2"/>
  <c r="AG1968" i="2"/>
  <c r="AH1968" i="2"/>
  <c r="AE1972" i="2"/>
  <c r="AK1972" i="2"/>
  <c r="AJ1972" i="2"/>
  <c r="AG1972" i="2"/>
  <c r="AH1972" i="2"/>
  <c r="AE1976" i="2"/>
  <c r="AK1976" i="2"/>
  <c r="AJ1976" i="2"/>
  <c r="AG1976" i="2"/>
  <c r="AH1976" i="2"/>
  <c r="AE1980" i="2"/>
  <c r="AK1980" i="2"/>
  <c r="AJ1980" i="2"/>
  <c r="AG1980" i="2"/>
  <c r="AH1980" i="2"/>
  <c r="AE1984" i="2"/>
  <c r="AK1984" i="2"/>
  <c r="AJ1984" i="2"/>
  <c r="AG1984" i="2"/>
  <c r="AH1984" i="2"/>
  <c r="AE1988" i="2"/>
  <c r="AK1988" i="2"/>
  <c r="AJ1988" i="2"/>
  <c r="AG1988" i="2"/>
  <c r="AH1988" i="2"/>
  <c r="AE1992" i="2"/>
  <c r="AK1992" i="2"/>
  <c r="AJ1992" i="2"/>
  <c r="AG1992" i="2"/>
  <c r="AH1992" i="2"/>
  <c r="AE1996" i="2"/>
  <c r="AK1996" i="2"/>
  <c r="AJ1996" i="2"/>
  <c r="AG1996" i="2"/>
  <c r="AH1996" i="2"/>
  <c r="AE2000" i="2"/>
  <c r="AK2000" i="2"/>
  <c r="AJ2000" i="2"/>
  <c r="AG2000" i="2"/>
  <c r="AH2000" i="2"/>
  <c r="AE2004" i="2"/>
  <c r="AK2004" i="2"/>
  <c r="AJ2004" i="2"/>
  <c r="AG2004" i="2"/>
  <c r="AH2004" i="2"/>
  <c r="AE2008" i="2"/>
  <c r="AK2008" i="2"/>
  <c r="AJ2008" i="2"/>
  <c r="AG2008" i="2"/>
  <c r="AH2008" i="2"/>
  <c r="AE2012" i="2"/>
  <c r="AK2012" i="2"/>
  <c r="AJ2012" i="2"/>
  <c r="AG2012" i="2"/>
  <c r="AH2012" i="2"/>
  <c r="AE2016" i="2"/>
  <c r="AK2016" i="2"/>
  <c r="AJ2016" i="2"/>
  <c r="AG2016" i="2"/>
  <c r="AH2016" i="2"/>
  <c r="AE2020" i="2"/>
  <c r="AK2020" i="2"/>
  <c r="AJ2020" i="2"/>
  <c r="AG2020" i="2"/>
  <c r="AH2020" i="2"/>
  <c r="AE2024" i="2"/>
  <c r="AK2024" i="2"/>
  <c r="AJ2024" i="2"/>
  <c r="AG2024" i="2"/>
  <c r="AH2024" i="2"/>
  <c r="AE2028" i="2"/>
  <c r="AK2028" i="2"/>
  <c r="AJ2028" i="2"/>
  <c r="AG2028" i="2"/>
  <c r="AH2028" i="2"/>
  <c r="AE2032" i="2"/>
  <c r="AK2032" i="2"/>
  <c r="AJ2032" i="2"/>
  <c r="AG2032" i="2"/>
  <c r="AH2032" i="2"/>
  <c r="AE2036" i="2"/>
  <c r="AK2036" i="2"/>
  <c r="AJ2036" i="2"/>
  <c r="AG2036" i="2"/>
  <c r="AH2036" i="2"/>
  <c r="AE2040" i="2"/>
  <c r="AK2040" i="2"/>
  <c r="AJ2040" i="2"/>
  <c r="AG2040" i="2"/>
  <c r="AH2040" i="2"/>
  <c r="AE2044" i="2"/>
  <c r="AK2044" i="2"/>
  <c r="AJ2044" i="2"/>
  <c r="AG2044" i="2"/>
  <c r="AH2044" i="2"/>
  <c r="AE2048" i="2"/>
  <c r="AK2048" i="2"/>
  <c r="AJ2048" i="2"/>
  <c r="AG2048" i="2"/>
  <c r="AH2048" i="2"/>
  <c r="AE2052" i="2"/>
  <c r="AK2052" i="2"/>
  <c r="AJ2052" i="2"/>
  <c r="AG2052" i="2"/>
  <c r="AH2052" i="2"/>
  <c r="AE2056" i="2"/>
  <c r="AK2056" i="2"/>
  <c r="AJ2056" i="2"/>
  <c r="AG2056" i="2"/>
  <c r="AH2056" i="2"/>
  <c r="AE2060" i="2"/>
  <c r="AK2060" i="2"/>
  <c r="AJ2060" i="2"/>
  <c r="AG2060" i="2"/>
  <c r="AH2060" i="2"/>
  <c r="AE2064" i="2"/>
  <c r="AK2064" i="2"/>
  <c r="AJ2064" i="2"/>
  <c r="AG2064" i="2"/>
  <c r="AH2064" i="2"/>
  <c r="AE2068" i="2"/>
  <c r="AK2068" i="2"/>
  <c r="AJ2068" i="2"/>
  <c r="AG2068" i="2"/>
  <c r="AH2068" i="2"/>
  <c r="AE2072" i="2"/>
  <c r="AK2072" i="2"/>
  <c r="AJ2072" i="2"/>
  <c r="AG2072" i="2"/>
  <c r="AH2072" i="2"/>
  <c r="AE2076" i="2"/>
  <c r="AK2076" i="2"/>
  <c r="AJ2076" i="2"/>
  <c r="AG2076" i="2"/>
  <c r="AH2076" i="2"/>
  <c r="AE2080" i="2"/>
  <c r="AK2080" i="2"/>
  <c r="AJ2080" i="2"/>
  <c r="AG2080" i="2"/>
  <c r="AH2080" i="2"/>
  <c r="AE2084" i="2"/>
  <c r="AK2084" i="2"/>
  <c r="AJ2084" i="2"/>
  <c r="AG2084" i="2"/>
  <c r="AH2084" i="2"/>
  <c r="AE2088" i="2"/>
  <c r="AK2088" i="2"/>
  <c r="AJ2088" i="2"/>
  <c r="AG2088" i="2"/>
  <c r="AH2088" i="2"/>
  <c r="AE2092" i="2"/>
  <c r="AK2092" i="2"/>
  <c r="AJ2092" i="2"/>
  <c r="AG2092" i="2"/>
  <c r="AH2092" i="2"/>
  <c r="AE2096" i="2"/>
  <c r="AK2096" i="2"/>
  <c r="AJ2096" i="2"/>
  <c r="AG2096" i="2"/>
  <c r="AH2096" i="2"/>
  <c r="AE2100" i="2"/>
  <c r="AK2100" i="2"/>
  <c r="AJ2100" i="2"/>
  <c r="AG2100" i="2"/>
  <c r="AH2100" i="2"/>
  <c r="AE2104" i="2"/>
  <c r="AK2104" i="2"/>
  <c r="AJ2104" i="2"/>
  <c r="AG2104" i="2"/>
  <c r="AH2104" i="2"/>
  <c r="AE2108" i="2"/>
  <c r="AK2108" i="2"/>
  <c r="AJ2108" i="2"/>
  <c r="AG2108" i="2"/>
  <c r="AH2108" i="2"/>
  <c r="AE2112" i="2"/>
  <c r="AK2112" i="2"/>
  <c r="AJ2112" i="2"/>
  <c r="AG2112" i="2"/>
  <c r="AH2112" i="2"/>
  <c r="AE2116" i="2"/>
  <c r="AK2116" i="2"/>
  <c r="AJ2116" i="2"/>
  <c r="AG2116" i="2"/>
  <c r="AH2116" i="2"/>
  <c r="AE2120" i="2"/>
  <c r="AK2120" i="2"/>
  <c r="AJ2120" i="2"/>
  <c r="AG2120" i="2"/>
  <c r="AH2120" i="2"/>
  <c r="AE2124" i="2"/>
  <c r="AK2124" i="2"/>
  <c r="AJ2124" i="2"/>
  <c r="AG2124" i="2"/>
  <c r="AH2124" i="2"/>
  <c r="AE2128" i="2"/>
  <c r="AK2128" i="2"/>
  <c r="AJ2128" i="2"/>
  <c r="AG2128" i="2"/>
  <c r="AH2128" i="2"/>
  <c r="AE2132" i="2"/>
  <c r="AK2132" i="2"/>
  <c r="AJ2132" i="2"/>
  <c r="AG2132" i="2"/>
  <c r="AH2132" i="2"/>
  <c r="AE2136" i="2"/>
  <c r="AK2136" i="2"/>
  <c r="AJ2136" i="2"/>
  <c r="AG2136" i="2"/>
  <c r="AH2136" i="2"/>
  <c r="AE2140" i="2"/>
  <c r="AK2140" i="2"/>
  <c r="AJ2140" i="2"/>
  <c r="AG2140" i="2"/>
  <c r="AH2140" i="2"/>
  <c r="AE2144" i="2"/>
  <c r="AK2144" i="2"/>
  <c r="AJ2144" i="2"/>
  <c r="AG2144" i="2"/>
  <c r="AH2144" i="2"/>
  <c r="AE2148" i="2"/>
  <c r="AK2148" i="2"/>
  <c r="AJ2148" i="2"/>
  <c r="AG2148" i="2"/>
  <c r="AH2148" i="2"/>
  <c r="AE2152" i="2"/>
  <c r="AK2152" i="2"/>
  <c r="AJ2152" i="2"/>
  <c r="AG2152" i="2"/>
  <c r="AH2152" i="2"/>
  <c r="AE2156" i="2"/>
  <c r="AK2156" i="2"/>
  <c r="AJ2156" i="2"/>
  <c r="AG2156" i="2"/>
  <c r="AH2156" i="2"/>
  <c r="AE2160" i="2"/>
  <c r="AK2160" i="2"/>
  <c r="AJ2160" i="2"/>
  <c r="AG2160" i="2"/>
  <c r="AH2160" i="2"/>
  <c r="AE2164" i="2"/>
  <c r="AK2164" i="2"/>
  <c r="AJ2164" i="2"/>
  <c r="AG2164" i="2"/>
  <c r="AH2164" i="2"/>
  <c r="AE2168" i="2"/>
  <c r="AK2168" i="2"/>
  <c r="AJ2168" i="2"/>
  <c r="AG2168" i="2"/>
  <c r="AH2168" i="2"/>
  <c r="AE2172" i="2"/>
  <c r="AK2172" i="2"/>
  <c r="AJ2172" i="2"/>
  <c r="AG2172" i="2"/>
  <c r="AH2172" i="2"/>
  <c r="AE2176" i="2"/>
  <c r="AK2176" i="2"/>
  <c r="AJ2176" i="2"/>
  <c r="AG2176" i="2"/>
  <c r="AH2176" i="2"/>
  <c r="AE2180" i="2"/>
  <c r="AK2180" i="2"/>
  <c r="AJ2180" i="2"/>
  <c r="AG2180" i="2"/>
  <c r="AH2180" i="2"/>
  <c r="AE2184" i="2"/>
  <c r="AK2184" i="2"/>
  <c r="AJ2184" i="2"/>
  <c r="AG2184" i="2"/>
  <c r="AH2184" i="2"/>
  <c r="AE2188" i="2"/>
  <c r="AK2188" i="2"/>
  <c r="AJ2188" i="2"/>
  <c r="AH2188" i="2"/>
  <c r="AG2188" i="2"/>
  <c r="AE2192" i="2"/>
  <c r="AK2192" i="2"/>
  <c r="AJ2192" i="2"/>
  <c r="AH2192" i="2"/>
  <c r="AG2192" i="2"/>
  <c r="AE2196" i="2"/>
  <c r="AK2196" i="2"/>
  <c r="AJ2196" i="2"/>
  <c r="AH2196" i="2"/>
  <c r="AG2196" i="2"/>
  <c r="AE2200" i="2"/>
  <c r="AK2200" i="2"/>
  <c r="AJ2200" i="2"/>
  <c r="AH2200" i="2"/>
  <c r="AG2200" i="2"/>
  <c r="AE2204" i="2"/>
  <c r="AK2204" i="2"/>
  <c r="AJ2204" i="2"/>
  <c r="AH2204" i="2"/>
  <c r="AG2204" i="2"/>
  <c r="AE2208" i="2"/>
  <c r="AK2208" i="2"/>
  <c r="AJ2208" i="2"/>
  <c r="AH2208" i="2"/>
  <c r="AG2208" i="2"/>
  <c r="AE2212" i="2"/>
  <c r="AK2212" i="2"/>
  <c r="AJ2212" i="2"/>
  <c r="AH2212" i="2"/>
  <c r="AG2212" i="2"/>
  <c r="AE2216" i="2"/>
  <c r="AK2216" i="2"/>
  <c r="AJ2216" i="2"/>
  <c r="AH2216" i="2"/>
  <c r="AG2216" i="2"/>
  <c r="AE2220" i="2"/>
  <c r="AK2220" i="2"/>
  <c r="AJ2220" i="2"/>
  <c r="AH2220" i="2"/>
  <c r="AG2220" i="2"/>
  <c r="AE2224" i="2"/>
  <c r="AK2224" i="2"/>
  <c r="AJ2224" i="2"/>
  <c r="AH2224" i="2"/>
  <c r="AG2224" i="2"/>
  <c r="AE2228" i="2"/>
  <c r="AK2228" i="2"/>
  <c r="AJ2228" i="2"/>
  <c r="AH2228" i="2"/>
  <c r="AG2228" i="2"/>
  <c r="AE2232" i="2"/>
  <c r="AK2232" i="2"/>
  <c r="AJ2232" i="2"/>
  <c r="AH2232" i="2"/>
  <c r="AG2232" i="2"/>
  <c r="AE2236" i="2"/>
  <c r="AK2236" i="2"/>
  <c r="AJ2236" i="2"/>
  <c r="AH2236" i="2"/>
  <c r="AG2236" i="2"/>
  <c r="AE2240" i="2"/>
  <c r="AK2240" i="2"/>
  <c r="AJ2240" i="2"/>
  <c r="AH2240" i="2"/>
  <c r="AG2240" i="2"/>
  <c r="AE2244" i="2"/>
  <c r="AK2244" i="2"/>
  <c r="AJ2244" i="2"/>
  <c r="AH2244" i="2"/>
  <c r="AG2244" i="2"/>
  <c r="AE2248" i="2"/>
  <c r="AK2248" i="2"/>
  <c r="AJ2248" i="2"/>
  <c r="AH2248" i="2"/>
  <c r="AG2248" i="2"/>
  <c r="AE2252" i="2"/>
  <c r="AK2252" i="2"/>
  <c r="AJ2252" i="2"/>
  <c r="AH2252" i="2"/>
  <c r="AG2252" i="2"/>
  <c r="AE2256" i="2"/>
  <c r="AK2256" i="2"/>
  <c r="AJ2256" i="2"/>
  <c r="AH2256" i="2"/>
  <c r="AG2256" i="2"/>
  <c r="AE2260" i="2"/>
  <c r="AK2260" i="2"/>
  <c r="AJ2260" i="2"/>
  <c r="AH2260" i="2"/>
  <c r="AG2260" i="2"/>
  <c r="AE2264" i="2"/>
  <c r="AK2264" i="2"/>
  <c r="AJ2264" i="2"/>
  <c r="AH2264" i="2"/>
  <c r="AG2264" i="2"/>
  <c r="AE2268" i="2"/>
  <c r="AK2268" i="2"/>
  <c r="AJ2268" i="2"/>
  <c r="AH2268" i="2"/>
  <c r="AG2268" i="2"/>
  <c r="AE2272" i="2"/>
  <c r="AK2272" i="2"/>
  <c r="AJ2272" i="2"/>
  <c r="AH2272" i="2"/>
  <c r="AG2272" i="2"/>
  <c r="AE2276" i="2"/>
  <c r="AK2276" i="2"/>
  <c r="AJ2276" i="2"/>
  <c r="AH2276" i="2"/>
  <c r="AG2276" i="2"/>
  <c r="AE2280" i="2"/>
  <c r="AK2280" i="2"/>
  <c r="AJ2280" i="2"/>
  <c r="AH2280" i="2"/>
  <c r="AG2280" i="2"/>
  <c r="AE2284" i="2"/>
  <c r="AK2284" i="2"/>
  <c r="AJ2284" i="2"/>
  <c r="AH2284" i="2"/>
  <c r="AG2284" i="2"/>
  <c r="AE2288" i="2"/>
  <c r="AK2288" i="2"/>
  <c r="AJ2288" i="2"/>
  <c r="AH2288" i="2"/>
  <c r="AG2288" i="2"/>
  <c r="AE2292" i="2"/>
  <c r="AK2292" i="2"/>
  <c r="AJ2292" i="2"/>
  <c r="AH2292" i="2"/>
  <c r="AG2292" i="2"/>
  <c r="AE2296" i="2"/>
  <c r="AK2296" i="2"/>
  <c r="AJ2296" i="2"/>
  <c r="AH2296" i="2"/>
  <c r="AG2296" i="2"/>
  <c r="AE2300" i="2"/>
  <c r="AK2300" i="2"/>
  <c r="AJ2300" i="2"/>
  <c r="AH2300" i="2"/>
  <c r="AG2300" i="2"/>
  <c r="AE2304" i="2"/>
  <c r="AK2304" i="2"/>
  <c r="AJ2304" i="2"/>
  <c r="AH2304" i="2"/>
  <c r="AG2304" i="2"/>
  <c r="AE2308" i="2"/>
  <c r="AK2308" i="2"/>
  <c r="AJ2308" i="2"/>
  <c r="AH2308" i="2"/>
  <c r="AG2308" i="2"/>
  <c r="AE2312" i="2"/>
  <c r="AK2312" i="2"/>
  <c r="AJ2312" i="2"/>
  <c r="AH2312" i="2"/>
  <c r="AG2312" i="2"/>
  <c r="AE2316" i="2"/>
  <c r="AK2316" i="2"/>
  <c r="AJ2316" i="2"/>
  <c r="AH2316" i="2"/>
  <c r="AG2316" i="2"/>
  <c r="AE2320" i="2"/>
  <c r="AK2320" i="2"/>
  <c r="AJ2320" i="2"/>
  <c r="AH2320" i="2"/>
  <c r="AG2320" i="2"/>
  <c r="AE2324" i="2"/>
  <c r="AK2324" i="2"/>
  <c r="AJ2324" i="2"/>
  <c r="AH2324" i="2"/>
  <c r="AG2324" i="2"/>
  <c r="AE2328" i="2"/>
  <c r="AK2328" i="2"/>
  <c r="AJ2328" i="2"/>
  <c r="AH2328" i="2"/>
  <c r="AG2328" i="2"/>
  <c r="AE2332" i="2"/>
  <c r="AK2332" i="2"/>
  <c r="AJ2332" i="2"/>
  <c r="AH2332" i="2"/>
  <c r="AG2332" i="2"/>
  <c r="AE2336" i="2"/>
  <c r="AK2336" i="2"/>
  <c r="AJ2336" i="2"/>
  <c r="AH2336" i="2"/>
  <c r="AG2336" i="2"/>
  <c r="AE2340" i="2"/>
  <c r="AK2340" i="2"/>
  <c r="AJ2340" i="2"/>
  <c r="AH2340" i="2"/>
  <c r="AG2340" i="2"/>
  <c r="AE2344" i="2"/>
  <c r="AK2344" i="2"/>
  <c r="AJ2344" i="2"/>
  <c r="AH2344" i="2"/>
  <c r="AG2344" i="2"/>
  <c r="AE2348" i="2"/>
  <c r="AK2348" i="2"/>
  <c r="AJ2348" i="2"/>
  <c r="AH2348" i="2"/>
  <c r="AG2348" i="2"/>
  <c r="AE2352" i="2"/>
  <c r="AK2352" i="2"/>
  <c r="AJ2352" i="2"/>
  <c r="AH2352" i="2"/>
  <c r="AG2352" i="2"/>
  <c r="AE2356" i="2"/>
  <c r="AK2356" i="2"/>
  <c r="AJ2356" i="2"/>
  <c r="AH2356" i="2"/>
  <c r="AG2356" i="2"/>
  <c r="AE2360" i="2"/>
  <c r="AK2360" i="2"/>
  <c r="AJ2360" i="2"/>
  <c r="AH2360" i="2"/>
  <c r="AG2360" i="2"/>
  <c r="AE2364" i="2"/>
  <c r="AK2364" i="2"/>
  <c r="AJ2364" i="2"/>
  <c r="AH2364" i="2"/>
  <c r="AG2364" i="2"/>
  <c r="AE2368" i="2"/>
  <c r="AK2368" i="2"/>
  <c r="AJ2368" i="2"/>
  <c r="AH2368" i="2"/>
  <c r="AG2368" i="2"/>
  <c r="AE2372" i="2"/>
  <c r="AK2372" i="2"/>
  <c r="AJ2372" i="2"/>
  <c r="AH2372" i="2"/>
  <c r="AG2372" i="2"/>
  <c r="AE2376" i="2"/>
  <c r="AK2376" i="2"/>
  <c r="AJ2376" i="2"/>
  <c r="AH2376" i="2"/>
  <c r="AG2376" i="2"/>
  <c r="AE2380" i="2"/>
  <c r="AK2380" i="2"/>
  <c r="AJ2380" i="2"/>
  <c r="AH2380" i="2"/>
  <c r="AG2380" i="2"/>
  <c r="AE2384" i="2"/>
  <c r="AK2384" i="2"/>
  <c r="AJ2384" i="2"/>
  <c r="AH2384" i="2"/>
  <c r="AG2384" i="2"/>
  <c r="AE2388" i="2"/>
  <c r="AK2388" i="2"/>
  <c r="AJ2388" i="2"/>
  <c r="AH2388" i="2"/>
  <c r="AG2388" i="2"/>
  <c r="AE2392" i="2"/>
  <c r="AK2392" i="2"/>
  <c r="AJ2392" i="2"/>
  <c r="AH2392" i="2"/>
  <c r="AG2392" i="2"/>
  <c r="AE2396" i="2"/>
  <c r="AK2396" i="2"/>
  <c r="AJ2396" i="2"/>
  <c r="AH2396" i="2"/>
  <c r="AG2396" i="2"/>
  <c r="AE2400" i="2"/>
  <c r="AK2400" i="2"/>
  <c r="AJ2400" i="2"/>
  <c r="AH2400" i="2"/>
  <c r="AG2400" i="2"/>
  <c r="AE2404" i="2"/>
  <c r="AK2404" i="2"/>
  <c r="AJ2404" i="2"/>
  <c r="AH2404" i="2"/>
  <c r="AG2404" i="2"/>
  <c r="AE2408" i="2"/>
  <c r="AK2408" i="2"/>
  <c r="AJ2408" i="2"/>
  <c r="AH2408" i="2"/>
  <c r="AG2408" i="2"/>
  <c r="AE2412" i="2"/>
  <c r="AK2412" i="2"/>
  <c r="AJ2412" i="2"/>
  <c r="AH2412" i="2"/>
  <c r="AG2412" i="2"/>
  <c r="AE2416" i="2"/>
  <c r="AK2416" i="2"/>
  <c r="AJ2416" i="2"/>
  <c r="AH2416" i="2"/>
  <c r="AG2416" i="2"/>
  <c r="AE2420" i="2"/>
  <c r="AK2420" i="2"/>
  <c r="AJ2420" i="2"/>
  <c r="AH2420" i="2"/>
  <c r="AG2420" i="2"/>
  <c r="AE2424" i="2"/>
  <c r="AK2424" i="2"/>
  <c r="AJ2424" i="2"/>
  <c r="AH2424" i="2"/>
  <c r="AG2424" i="2"/>
  <c r="AE2428" i="2"/>
  <c r="AK2428" i="2"/>
  <c r="AJ2428" i="2"/>
  <c r="AH2428" i="2"/>
  <c r="AG2428" i="2"/>
  <c r="AE2432" i="2"/>
  <c r="AK2432" i="2"/>
  <c r="AJ2432" i="2"/>
  <c r="AH2432" i="2"/>
  <c r="AG2432" i="2"/>
  <c r="AE2436" i="2"/>
  <c r="AK2436" i="2"/>
  <c r="AJ2436" i="2"/>
  <c r="AH2436" i="2"/>
  <c r="AG2436" i="2"/>
  <c r="AE2440" i="2"/>
  <c r="AK2440" i="2"/>
  <c r="AJ2440" i="2"/>
  <c r="AH2440" i="2"/>
  <c r="AG2440" i="2"/>
  <c r="AE2444" i="2"/>
  <c r="AK2444" i="2"/>
  <c r="AJ2444" i="2"/>
  <c r="AH2444" i="2"/>
  <c r="AG2444" i="2"/>
  <c r="AE2448" i="2"/>
  <c r="AK2448" i="2"/>
  <c r="AJ2448" i="2"/>
  <c r="AH2448" i="2"/>
  <c r="AG2448" i="2"/>
  <c r="AE2452" i="2"/>
  <c r="AK2452" i="2"/>
  <c r="AJ2452" i="2"/>
  <c r="AH2452" i="2"/>
  <c r="AG2452" i="2"/>
  <c r="AE2456" i="2"/>
  <c r="AK2456" i="2"/>
  <c r="AJ2456" i="2"/>
  <c r="AH2456" i="2"/>
  <c r="AG2456" i="2"/>
  <c r="AE2460" i="2"/>
  <c r="AK2460" i="2"/>
  <c r="AJ2460" i="2"/>
  <c r="AH2460" i="2"/>
  <c r="AG2460" i="2"/>
  <c r="AE2464" i="2"/>
  <c r="AK2464" i="2"/>
  <c r="AJ2464" i="2"/>
  <c r="AH2464" i="2"/>
  <c r="AG2464" i="2"/>
  <c r="AE2468" i="2"/>
  <c r="AK2468" i="2"/>
  <c r="AJ2468" i="2"/>
  <c r="AH2468" i="2"/>
  <c r="AG2468" i="2"/>
  <c r="AE2472" i="2"/>
  <c r="AK2472" i="2"/>
  <c r="AJ2472" i="2"/>
  <c r="AH2472" i="2"/>
  <c r="AG2472" i="2"/>
  <c r="AE2476" i="2"/>
  <c r="AK2476" i="2"/>
  <c r="AJ2476" i="2"/>
  <c r="AH2476" i="2"/>
  <c r="AG2476" i="2"/>
  <c r="AE2480" i="2"/>
  <c r="AK2480" i="2"/>
  <c r="AJ2480" i="2"/>
  <c r="AH2480" i="2"/>
  <c r="AG2480" i="2"/>
  <c r="AE2484" i="2"/>
  <c r="AK2484" i="2"/>
  <c r="AJ2484" i="2"/>
  <c r="AH2484" i="2"/>
  <c r="AG2484" i="2"/>
  <c r="AE2488" i="2"/>
  <c r="AK2488" i="2"/>
  <c r="AJ2488" i="2"/>
  <c r="AH2488" i="2"/>
  <c r="AG2488" i="2"/>
  <c r="AE2492" i="2"/>
  <c r="AK2492" i="2"/>
  <c r="AJ2492" i="2"/>
  <c r="AH2492" i="2"/>
  <c r="AG2492" i="2"/>
  <c r="AE2496" i="2"/>
  <c r="AK2496" i="2"/>
  <c r="AJ2496" i="2"/>
  <c r="AH2496" i="2"/>
  <c r="AG2496" i="2"/>
  <c r="AE2500" i="2"/>
  <c r="AK2500" i="2"/>
  <c r="AJ2500" i="2"/>
  <c r="AH2500" i="2"/>
  <c r="AG2500" i="2"/>
  <c r="AE2504" i="2"/>
  <c r="AK2504" i="2"/>
  <c r="AJ2504" i="2"/>
  <c r="AH2504" i="2"/>
  <c r="AG2504" i="2"/>
  <c r="AE2508" i="2"/>
  <c r="AK2508" i="2"/>
  <c r="AJ2508" i="2"/>
  <c r="AH2508" i="2"/>
  <c r="AG2508" i="2"/>
  <c r="AE2512" i="2"/>
  <c r="AK2512" i="2"/>
  <c r="AJ2512" i="2"/>
  <c r="AH2512" i="2"/>
  <c r="AG2512" i="2"/>
  <c r="AE2516" i="2"/>
  <c r="AK2516" i="2"/>
  <c r="AJ2516" i="2"/>
  <c r="AH2516" i="2"/>
  <c r="AG2516" i="2"/>
  <c r="AE2520" i="2"/>
  <c r="AK2520" i="2"/>
  <c r="AJ2520" i="2"/>
  <c r="AH2520" i="2"/>
  <c r="AG2520" i="2"/>
  <c r="AE2524" i="2"/>
  <c r="AK2524" i="2"/>
  <c r="AJ2524" i="2"/>
  <c r="AH2524" i="2"/>
  <c r="AG2524" i="2"/>
  <c r="AE2528" i="2"/>
  <c r="AK2528" i="2"/>
  <c r="AJ2528" i="2"/>
  <c r="AH2528" i="2"/>
  <c r="AG2528" i="2"/>
  <c r="AE2532" i="2"/>
  <c r="AK2532" i="2"/>
  <c r="AJ2532" i="2"/>
  <c r="AH2532" i="2"/>
  <c r="AG2532" i="2"/>
  <c r="AE2536" i="2"/>
  <c r="AK2536" i="2"/>
  <c r="AJ2536" i="2"/>
  <c r="AH2536" i="2"/>
  <c r="AG2536" i="2"/>
  <c r="AE2540" i="2"/>
  <c r="AK2540" i="2"/>
  <c r="AJ2540" i="2"/>
  <c r="AH2540" i="2"/>
  <c r="AG2540" i="2"/>
  <c r="AE2544" i="2"/>
  <c r="AK2544" i="2"/>
  <c r="AJ2544" i="2"/>
  <c r="AH2544" i="2"/>
  <c r="AG2544" i="2"/>
  <c r="AE2548" i="2"/>
  <c r="AK2548" i="2"/>
  <c r="AJ2548" i="2"/>
  <c r="AH2548" i="2"/>
  <c r="AG2548" i="2"/>
  <c r="AE2552" i="2"/>
  <c r="AK2552" i="2"/>
  <c r="AJ2552" i="2"/>
  <c r="AH2552" i="2"/>
  <c r="AG2552" i="2"/>
  <c r="AE2556" i="2"/>
  <c r="AK2556" i="2"/>
  <c r="AJ2556" i="2"/>
  <c r="AH2556" i="2"/>
  <c r="AG2556" i="2"/>
  <c r="AE2560" i="2"/>
  <c r="AK2560" i="2"/>
  <c r="AJ2560" i="2"/>
  <c r="AH2560" i="2"/>
  <c r="AG2560" i="2"/>
  <c r="AE2564" i="2"/>
  <c r="AK2564" i="2"/>
  <c r="AJ2564" i="2"/>
  <c r="AH2564" i="2"/>
  <c r="AG2564" i="2"/>
  <c r="AE2568" i="2"/>
  <c r="AK2568" i="2"/>
  <c r="AJ2568" i="2"/>
  <c r="AH2568" i="2"/>
  <c r="AG2568" i="2"/>
  <c r="AE2572" i="2"/>
  <c r="AK2572" i="2"/>
  <c r="AJ2572" i="2"/>
  <c r="AH2572" i="2"/>
  <c r="AG2572" i="2"/>
  <c r="AE2576" i="2"/>
  <c r="AK2576" i="2"/>
  <c r="AJ2576" i="2"/>
  <c r="AH2576" i="2"/>
  <c r="AG2576" i="2"/>
  <c r="AE2580" i="2"/>
  <c r="AK2580" i="2"/>
  <c r="AJ2580" i="2"/>
  <c r="AH2580" i="2"/>
  <c r="AG2580" i="2"/>
  <c r="AE2584" i="2"/>
  <c r="AK2584" i="2"/>
  <c r="AJ2584" i="2"/>
  <c r="AH2584" i="2"/>
  <c r="AG2584" i="2"/>
  <c r="AE2588" i="2"/>
  <c r="AK2588" i="2"/>
  <c r="AJ2588" i="2"/>
  <c r="AH2588" i="2"/>
  <c r="AG2588" i="2"/>
  <c r="AE2592" i="2"/>
  <c r="AK2592" i="2"/>
  <c r="AJ2592" i="2"/>
  <c r="AH2592" i="2"/>
  <c r="AG2592" i="2"/>
  <c r="AE2596" i="2"/>
  <c r="AK2596" i="2"/>
  <c r="AJ2596" i="2"/>
  <c r="AH2596" i="2"/>
  <c r="AG2596" i="2"/>
  <c r="AE2600" i="2"/>
  <c r="AK2600" i="2"/>
  <c r="AJ2600" i="2"/>
  <c r="AH2600" i="2"/>
  <c r="AG2600" i="2"/>
  <c r="AE2604" i="2"/>
  <c r="AK2604" i="2"/>
  <c r="AJ2604" i="2"/>
  <c r="AH2604" i="2"/>
  <c r="AG2604" i="2"/>
  <c r="AE2608" i="2"/>
  <c r="AK2608" i="2"/>
  <c r="AJ2608" i="2"/>
  <c r="AH2608" i="2"/>
  <c r="AG2608" i="2"/>
  <c r="AE2612" i="2"/>
  <c r="AK2612" i="2"/>
  <c r="AJ2612" i="2"/>
  <c r="AH2612" i="2"/>
  <c r="AG2612" i="2"/>
  <c r="AE2616" i="2"/>
  <c r="AK2616" i="2"/>
  <c r="AJ2616" i="2"/>
  <c r="AH2616" i="2"/>
  <c r="AG2616" i="2"/>
  <c r="AE2620" i="2"/>
  <c r="AK2620" i="2"/>
  <c r="AJ2620" i="2"/>
  <c r="AH2620" i="2"/>
  <c r="AG2620" i="2"/>
  <c r="AE2624" i="2"/>
  <c r="AK2624" i="2"/>
  <c r="AJ2624" i="2"/>
  <c r="AH2624" i="2"/>
  <c r="AG2624" i="2"/>
  <c r="AE2628" i="2"/>
  <c r="AK2628" i="2"/>
  <c r="AJ2628" i="2"/>
  <c r="AH2628" i="2"/>
  <c r="AG2628" i="2"/>
  <c r="AE2632" i="2"/>
  <c r="AK2632" i="2"/>
  <c r="AJ2632" i="2"/>
  <c r="AH2632" i="2"/>
  <c r="AG2632" i="2"/>
  <c r="AE2636" i="2"/>
  <c r="AK2636" i="2"/>
  <c r="AJ2636" i="2"/>
  <c r="AH2636" i="2"/>
  <c r="AG2636" i="2"/>
  <c r="AE2640" i="2"/>
  <c r="AK2640" i="2"/>
  <c r="AJ2640" i="2"/>
  <c r="AH2640" i="2"/>
  <c r="AG2640" i="2"/>
  <c r="AE2644" i="2"/>
  <c r="AK2644" i="2"/>
  <c r="AJ2644" i="2"/>
  <c r="AH2644" i="2"/>
  <c r="AG2644" i="2"/>
  <c r="AE2648" i="2"/>
  <c r="AK2648" i="2"/>
  <c r="AJ2648" i="2"/>
  <c r="AH2648" i="2"/>
  <c r="AG2648" i="2"/>
  <c r="AE2652" i="2"/>
  <c r="AK2652" i="2"/>
  <c r="AJ2652" i="2"/>
  <c r="AH2652" i="2"/>
  <c r="AG2652" i="2"/>
  <c r="AE2656" i="2"/>
  <c r="AK2656" i="2"/>
  <c r="AJ2656" i="2"/>
  <c r="AH2656" i="2"/>
  <c r="AG2656" i="2"/>
  <c r="AE2660" i="2"/>
  <c r="AK2660" i="2"/>
  <c r="AJ2660" i="2"/>
  <c r="AH2660" i="2"/>
  <c r="AG2660" i="2"/>
  <c r="AE2664" i="2"/>
  <c r="AK2664" i="2"/>
  <c r="AJ2664" i="2"/>
  <c r="AH2664" i="2"/>
  <c r="AG2664" i="2"/>
  <c r="AE2668" i="2"/>
  <c r="AK2668" i="2"/>
  <c r="AJ2668" i="2"/>
  <c r="AH2668" i="2"/>
  <c r="AG2668" i="2"/>
  <c r="AE2672" i="2"/>
  <c r="AK2672" i="2"/>
  <c r="AJ2672" i="2"/>
  <c r="AH2672" i="2"/>
  <c r="AG2672" i="2"/>
  <c r="AE2676" i="2"/>
  <c r="AK2676" i="2"/>
  <c r="AJ2676" i="2"/>
  <c r="AH2676" i="2"/>
  <c r="AG2676" i="2"/>
  <c r="AE2680" i="2"/>
  <c r="AK2680" i="2"/>
  <c r="AJ2680" i="2"/>
  <c r="AH2680" i="2"/>
  <c r="AG2680" i="2"/>
  <c r="AE2684" i="2"/>
  <c r="AK2684" i="2"/>
  <c r="AJ2684" i="2"/>
  <c r="AH2684" i="2"/>
  <c r="AG2684" i="2"/>
  <c r="AE2688" i="2"/>
  <c r="AK2688" i="2"/>
  <c r="AJ2688" i="2"/>
  <c r="AH2688" i="2"/>
  <c r="AG2688" i="2"/>
  <c r="AE2692" i="2"/>
  <c r="AK2692" i="2"/>
  <c r="AJ2692" i="2"/>
  <c r="AH2692" i="2"/>
  <c r="AG2692" i="2"/>
  <c r="AE2696" i="2"/>
  <c r="AK2696" i="2"/>
  <c r="AJ2696" i="2"/>
  <c r="AH2696" i="2"/>
  <c r="AG2696" i="2"/>
  <c r="AE2700" i="2"/>
  <c r="AK2700" i="2"/>
  <c r="AJ2700" i="2"/>
  <c r="AH2700" i="2"/>
  <c r="AG2700" i="2"/>
  <c r="AE2704" i="2"/>
  <c r="AK2704" i="2"/>
  <c r="AJ2704" i="2"/>
  <c r="AH2704" i="2"/>
  <c r="AG2704" i="2"/>
  <c r="AE2708" i="2"/>
  <c r="AK2708" i="2"/>
  <c r="AJ2708" i="2"/>
  <c r="AH2708" i="2"/>
  <c r="AG2708" i="2"/>
  <c r="AE2712" i="2"/>
  <c r="AK2712" i="2"/>
  <c r="AJ2712" i="2"/>
  <c r="AH2712" i="2"/>
  <c r="AG2712" i="2"/>
  <c r="AE2716" i="2"/>
  <c r="AK2716" i="2"/>
  <c r="AJ2716" i="2"/>
  <c r="AH2716" i="2"/>
  <c r="AG2716" i="2"/>
  <c r="AE2720" i="2"/>
  <c r="AK2720" i="2"/>
  <c r="AJ2720" i="2"/>
  <c r="AH2720" i="2"/>
  <c r="AG2720" i="2"/>
  <c r="AE2724" i="2"/>
  <c r="AK2724" i="2"/>
  <c r="AJ2724" i="2"/>
  <c r="AH2724" i="2"/>
  <c r="AG2724" i="2"/>
  <c r="AE2728" i="2"/>
  <c r="AK2728" i="2"/>
  <c r="AJ2728" i="2"/>
  <c r="AH2728" i="2"/>
  <c r="AG2728" i="2"/>
  <c r="AE2732" i="2"/>
  <c r="AK2732" i="2"/>
  <c r="AJ2732" i="2"/>
  <c r="AH2732" i="2"/>
  <c r="AG2732" i="2"/>
  <c r="AE2736" i="2"/>
  <c r="AK2736" i="2"/>
  <c r="AJ2736" i="2"/>
  <c r="AH2736" i="2"/>
  <c r="AG2736" i="2"/>
  <c r="AE2740" i="2"/>
  <c r="AK2740" i="2"/>
  <c r="AJ2740" i="2"/>
  <c r="AH2740" i="2"/>
  <c r="AG2740" i="2"/>
  <c r="AE2744" i="2"/>
  <c r="AK2744" i="2"/>
  <c r="AJ2744" i="2"/>
  <c r="AH2744" i="2"/>
  <c r="AG2744" i="2"/>
  <c r="AE2748" i="2"/>
  <c r="AK2748" i="2"/>
  <c r="AJ2748" i="2"/>
  <c r="AH2748" i="2"/>
  <c r="AG2748" i="2"/>
  <c r="AE2752" i="2"/>
  <c r="AK2752" i="2"/>
  <c r="AJ2752" i="2"/>
  <c r="AH2752" i="2"/>
  <c r="AG2752" i="2"/>
  <c r="AE2756" i="2"/>
  <c r="AK2756" i="2"/>
  <c r="AJ2756" i="2"/>
  <c r="AH2756" i="2"/>
  <c r="AG2756" i="2"/>
  <c r="AE2760" i="2"/>
  <c r="AK2760" i="2"/>
  <c r="AJ2760" i="2"/>
  <c r="AH2760" i="2"/>
  <c r="AG2760" i="2"/>
  <c r="AE2764" i="2"/>
  <c r="AK2764" i="2"/>
  <c r="AJ2764" i="2"/>
  <c r="AH2764" i="2"/>
  <c r="AG2764" i="2"/>
  <c r="AE2768" i="2"/>
  <c r="AK2768" i="2"/>
  <c r="AJ2768" i="2"/>
  <c r="AH2768" i="2"/>
  <c r="AG2768" i="2"/>
  <c r="AE2772" i="2"/>
  <c r="AK2772" i="2"/>
  <c r="AJ2772" i="2"/>
  <c r="AH2772" i="2"/>
  <c r="AG2772" i="2"/>
  <c r="AE2776" i="2"/>
  <c r="AK2776" i="2"/>
  <c r="AJ2776" i="2"/>
  <c r="AH2776" i="2"/>
  <c r="AG2776" i="2"/>
  <c r="AE2780" i="2"/>
  <c r="AK2780" i="2"/>
  <c r="AJ2780" i="2"/>
  <c r="AH2780" i="2"/>
  <c r="AG2780" i="2"/>
  <c r="AE2784" i="2"/>
  <c r="AK2784" i="2"/>
  <c r="AJ2784" i="2"/>
  <c r="AH2784" i="2"/>
  <c r="AG2784" i="2"/>
  <c r="AE2788" i="2"/>
  <c r="AK2788" i="2"/>
  <c r="AJ2788" i="2"/>
  <c r="AH2788" i="2"/>
  <c r="AG2788" i="2"/>
  <c r="AE2792" i="2"/>
  <c r="AK2792" i="2"/>
  <c r="AJ2792" i="2"/>
  <c r="AH2792" i="2"/>
  <c r="AG2792" i="2"/>
  <c r="AE2796" i="2"/>
  <c r="AK2796" i="2"/>
  <c r="AJ2796" i="2"/>
  <c r="AH2796" i="2"/>
  <c r="AG2796" i="2"/>
  <c r="AE2800" i="2"/>
  <c r="AK2800" i="2"/>
  <c r="AJ2800" i="2"/>
  <c r="AH2800" i="2"/>
  <c r="AG2800" i="2"/>
  <c r="AE2804" i="2"/>
  <c r="AK2804" i="2"/>
  <c r="AJ2804" i="2"/>
  <c r="AH2804" i="2"/>
  <c r="AG2804" i="2"/>
  <c r="AE2808" i="2"/>
  <c r="AK2808" i="2"/>
  <c r="AJ2808" i="2"/>
  <c r="AH2808" i="2"/>
  <c r="AG2808" i="2"/>
  <c r="AE2812" i="2"/>
  <c r="AK2812" i="2"/>
  <c r="AJ2812" i="2"/>
  <c r="AH2812" i="2"/>
  <c r="AG2812" i="2"/>
  <c r="AE2816" i="2"/>
  <c r="AK2816" i="2"/>
  <c r="AJ2816" i="2"/>
  <c r="AH2816" i="2"/>
  <c r="AG2816" i="2"/>
  <c r="AE2820" i="2"/>
  <c r="AK2820" i="2"/>
  <c r="AJ2820" i="2"/>
  <c r="AH2820" i="2"/>
  <c r="AG2820" i="2"/>
  <c r="AE2824" i="2"/>
  <c r="AK2824" i="2"/>
  <c r="AJ2824" i="2"/>
  <c r="AH2824" i="2"/>
  <c r="AG2824" i="2"/>
  <c r="AE2828" i="2"/>
  <c r="AK2828" i="2"/>
  <c r="AJ2828" i="2"/>
  <c r="AH2828" i="2"/>
  <c r="AG2828" i="2"/>
  <c r="AE2832" i="2"/>
  <c r="AK2832" i="2"/>
  <c r="AJ2832" i="2"/>
  <c r="AH2832" i="2"/>
  <c r="AG2832" i="2"/>
  <c r="AE2836" i="2"/>
  <c r="AK2836" i="2"/>
  <c r="AJ2836" i="2"/>
  <c r="AH2836" i="2"/>
  <c r="AG2836" i="2"/>
  <c r="AE2840" i="2"/>
  <c r="AK2840" i="2"/>
  <c r="AJ2840" i="2"/>
  <c r="AH2840" i="2"/>
  <c r="AG2840" i="2"/>
  <c r="AE2844" i="2"/>
  <c r="AK2844" i="2"/>
  <c r="AJ2844" i="2"/>
  <c r="AH2844" i="2"/>
  <c r="AG2844" i="2"/>
  <c r="AE2848" i="2"/>
  <c r="AK2848" i="2"/>
  <c r="AJ2848" i="2"/>
  <c r="AH2848" i="2"/>
  <c r="AG2848" i="2"/>
  <c r="AE2852" i="2"/>
  <c r="AK2852" i="2"/>
  <c r="AJ2852" i="2"/>
  <c r="AH2852" i="2"/>
  <c r="AG2852" i="2"/>
  <c r="AE2856" i="2"/>
  <c r="AK2856" i="2"/>
  <c r="AJ2856" i="2"/>
  <c r="AH2856" i="2"/>
  <c r="AG2856" i="2"/>
  <c r="AE2860" i="2"/>
  <c r="AK2860" i="2"/>
  <c r="AJ2860" i="2"/>
  <c r="AH2860" i="2"/>
  <c r="AG2860" i="2"/>
  <c r="AE2864" i="2"/>
  <c r="AK2864" i="2"/>
  <c r="AJ2864" i="2"/>
  <c r="AH2864" i="2"/>
  <c r="AG2864" i="2"/>
  <c r="AE2868" i="2"/>
  <c r="AK2868" i="2"/>
  <c r="AJ2868" i="2"/>
  <c r="AH2868" i="2"/>
  <c r="AG2868" i="2"/>
  <c r="AE2872" i="2"/>
  <c r="AK2872" i="2"/>
  <c r="AJ2872" i="2"/>
  <c r="AH2872" i="2"/>
  <c r="AG2872" i="2"/>
  <c r="AE2876" i="2"/>
  <c r="AK2876" i="2"/>
  <c r="AJ2876" i="2"/>
  <c r="AH2876" i="2"/>
  <c r="AG2876" i="2"/>
  <c r="AE2880" i="2"/>
  <c r="AK2880" i="2"/>
  <c r="AJ2880" i="2"/>
  <c r="AH2880" i="2"/>
  <c r="AG2880" i="2"/>
  <c r="AE2884" i="2"/>
  <c r="AK2884" i="2"/>
  <c r="AJ2884" i="2"/>
  <c r="AH2884" i="2"/>
  <c r="AG2884" i="2"/>
  <c r="AE2888" i="2"/>
  <c r="AK2888" i="2"/>
  <c r="AJ2888" i="2"/>
  <c r="AH2888" i="2"/>
  <c r="AG2888" i="2"/>
  <c r="AE2892" i="2"/>
  <c r="AK2892" i="2"/>
  <c r="AJ2892" i="2"/>
  <c r="AH2892" i="2"/>
  <c r="AG2892" i="2"/>
  <c r="AE2896" i="2"/>
  <c r="AK2896" i="2"/>
  <c r="AJ2896" i="2"/>
  <c r="AH2896" i="2"/>
  <c r="AG2896" i="2"/>
  <c r="AE2900" i="2"/>
  <c r="AK2900" i="2"/>
  <c r="AJ2900" i="2"/>
  <c r="AH2900" i="2"/>
  <c r="AG2900" i="2"/>
  <c r="AE2904" i="2"/>
  <c r="AK2904" i="2"/>
  <c r="AJ2904" i="2"/>
  <c r="AH2904" i="2"/>
  <c r="AG2904" i="2"/>
  <c r="AE2908" i="2"/>
  <c r="AK2908" i="2"/>
  <c r="AJ2908" i="2"/>
  <c r="AH2908" i="2"/>
  <c r="AG2908" i="2"/>
  <c r="AE2912" i="2"/>
  <c r="AK2912" i="2"/>
  <c r="AJ2912" i="2"/>
  <c r="AH2912" i="2"/>
  <c r="AG2912" i="2"/>
  <c r="AE2916" i="2"/>
  <c r="AK2916" i="2"/>
  <c r="AJ2916" i="2"/>
  <c r="AH2916" i="2"/>
  <c r="AG2916" i="2"/>
  <c r="AE2920" i="2"/>
  <c r="AK2920" i="2"/>
  <c r="AJ2920" i="2"/>
  <c r="AH2920" i="2"/>
  <c r="AG2920" i="2"/>
  <c r="AE2924" i="2"/>
  <c r="AK2924" i="2"/>
  <c r="AJ2924" i="2"/>
  <c r="AH2924" i="2"/>
  <c r="AG2924" i="2"/>
  <c r="AE2928" i="2"/>
  <c r="AK2928" i="2"/>
  <c r="AJ2928" i="2"/>
  <c r="AH2928" i="2"/>
  <c r="AG2928" i="2"/>
  <c r="AE2932" i="2"/>
  <c r="AK2932" i="2"/>
  <c r="AJ2932" i="2"/>
  <c r="AH2932" i="2"/>
  <c r="AG2932" i="2"/>
  <c r="AE2936" i="2"/>
  <c r="AK2936" i="2"/>
  <c r="AJ2936" i="2"/>
  <c r="AH2936" i="2"/>
  <c r="AG2936" i="2"/>
  <c r="AE2940" i="2"/>
  <c r="AK2940" i="2"/>
  <c r="AJ2940" i="2"/>
  <c r="AH2940" i="2"/>
  <c r="AG2940" i="2"/>
  <c r="AE2944" i="2"/>
  <c r="AK2944" i="2"/>
  <c r="AJ2944" i="2"/>
  <c r="AH2944" i="2"/>
  <c r="AG2944" i="2"/>
  <c r="AE2948" i="2"/>
  <c r="AK2948" i="2"/>
  <c r="AJ2948" i="2"/>
  <c r="AH2948" i="2"/>
  <c r="AG2948" i="2"/>
  <c r="AE2952" i="2"/>
  <c r="AK2952" i="2"/>
  <c r="AJ2952" i="2"/>
  <c r="AH2952" i="2"/>
  <c r="AG2952" i="2"/>
  <c r="AE2956" i="2"/>
  <c r="AK2956" i="2"/>
  <c r="AJ2956" i="2"/>
  <c r="AH2956" i="2"/>
  <c r="AG2956" i="2"/>
  <c r="AE2960" i="2"/>
  <c r="AK2960" i="2"/>
  <c r="AJ2960" i="2"/>
  <c r="AH2960" i="2"/>
  <c r="AG2960" i="2"/>
  <c r="AE2964" i="2"/>
  <c r="AK2964" i="2"/>
  <c r="AJ2964" i="2"/>
  <c r="AH2964" i="2"/>
  <c r="AG2964" i="2"/>
  <c r="AE2968" i="2"/>
  <c r="AK2968" i="2"/>
  <c r="AJ2968" i="2"/>
  <c r="AH2968" i="2"/>
  <c r="AG2968" i="2"/>
  <c r="AE2972" i="2"/>
  <c r="AK2972" i="2"/>
  <c r="AJ2972" i="2"/>
  <c r="AH2972" i="2"/>
  <c r="AG2972" i="2"/>
  <c r="AE2976" i="2"/>
  <c r="AK2976" i="2"/>
  <c r="AJ2976" i="2"/>
  <c r="AH2976" i="2"/>
  <c r="AG2976" i="2"/>
  <c r="AE2980" i="2"/>
  <c r="AK2980" i="2"/>
  <c r="AJ2980" i="2"/>
  <c r="AH2980" i="2"/>
  <c r="AG2980" i="2"/>
  <c r="AE2984" i="2"/>
  <c r="AK2984" i="2"/>
  <c r="AJ2984" i="2"/>
  <c r="AH2984" i="2"/>
  <c r="AG2984" i="2"/>
  <c r="AE2988" i="2"/>
  <c r="AK2988" i="2"/>
  <c r="AJ2988" i="2"/>
  <c r="AH2988" i="2"/>
  <c r="AG2988" i="2"/>
  <c r="AE2992" i="2"/>
  <c r="AK2992" i="2"/>
  <c r="AJ2992" i="2"/>
  <c r="AH2992" i="2"/>
  <c r="AG2992" i="2"/>
  <c r="AE2996" i="2"/>
  <c r="AK2996" i="2"/>
  <c r="AJ2996" i="2"/>
  <c r="AH2996" i="2"/>
  <c r="AG2996" i="2"/>
  <c r="AE3000" i="2"/>
  <c r="AK3000" i="2"/>
  <c r="AJ3000" i="2"/>
  <c r="AH3000" i="2"/>
  <c r="AG3000" i="2"/>
  <c r="AE3004" i="2"/>
  <c r="AK3004" i="2"/>
  <c r="AJ3004" i="2"/>
  <c r="AH3004" i="2"/>
  <c r="AG3004" i="2"/>
  <c r="AE3008" i="2"/>
  <c r="AK3008" i="2"/>
  <c r="AJ3008" i="2"/>
  <c r="AH3008" i="2"/>
  <c r="AG3008" i="2"/>
  <c r="AE3012" i="2"/>
  <c r="AK3012" i="2"/>
  <c r="AJ3012" i="2"/>
  <c r="AH3012" i="2"/>
  <c r="AG3012" i="2"/>
  <c r="AE3016" i="2"/>
  <c r="AK3016" i="2"/>
  <c r="AJ3016" i="2"/>
  <c r="AH3016" i="2"/>
  <c r="AG3016" i="2"/>
  <c r="AE3020" i="2"/>
  <c r="AK3020" i="2"/>
  <c r="AJ3020" i="2"/>
  <c r="AH3020" i="2"/>
  <c r="AG3020" i="2"/>
  <c r="AE3024" i="2"/>
  <c r="AK3024" i="2"/>
  <c r="AJ3024" i="2"/>
  <c r="AH3024" i="2"/>
  <c r="AG3024" i="2"/>
  <c r="AE3028" i="2"/>
  <c r="AK3028" i="2"/>
  <c r="AJ3028" i="2"/>
  <c r="AH3028" i="2"/>
  <c r="AG3028" i="2"/>
  <c r="AE3032" i="2"/>
  <c r="AK3032" i="2"/>
  <c r="AJ3032" i="2"/>
  <c r="AH3032" i="2"/>
  <c r="AG3032" i="2"/>
  <c r="AE3036" i="2"/>
  <c r="AK3036" i="2"/>
  <c r="AJ3036" i="2"/>
  <c r="AH3036" i="2"/>
  <c r="AG3036" i="2"/>
  <c r="AE3040" i="2"/>
  <c r="AK3040" i="2"/>
  <c r="AJ3040" i="2"/>
  <c r="AH3040" i="2"/>
  <c r="AG3040" i="2"/>
  <c r="AE3044" i="2"/>
  <c r="AK3044" i="2"/>
  <c r="AJ3044" i="2"/>
  <c r="AH3044" i="2"/>
  <c r="AG3044" i="2"/>
  <c r="AK3048" i="2"/>
  <c r="AE3048" i="2"/>
  <c r="AJ3048" i="2"/>
  <c r="AH3048" i="2"/>
  <c r="AG3048" i="2"/>
  <c r="AE3052" i="2"/>
  <c r="AK3052" i="2"/>
  <c r="AJ3052" i="2"/>
  <c r="AH3052" i="2"/>
  <c r="AG3052" i="2"/>
  <c r="AE3056" i="2"/>
  <c r="AK3056" i="2"/>
  <c r="AJ3056" i="2"/>
  <c r="AH3056" i="2"/>
  <c r="AG3056" i="2"/>
  <c r="AE3060" i="2"/>
  <c r="AK3060" i="2"/>
  <c r="AJ3060" i="2"/>
  <c r="AH3060" i="2"/>
  <c r="AG3060" i="2"/>
  <c r="AE3064" i="2"/>
  <c r="AK3064" i="2"/>
  <c r="AJ3064" i="2"/>
  <c r="AH3064" i="2"/>
  <c r="AG3064" i="2"/>
  <c r="AE3068" i="2"/>
  <c r="AK3068" i="2"/>
  <c r="AJ3068" i="2"/>
  <c r="AH3068" i="2"/>
  <c r="AG3068" i="2"/>
  <c r="AE3072" i="2"/>
  <c r="AK3072" i="2"/>
  <c r="AJ3072" i="2"/>
  <c r="AH3072" i="2"/>
  <c r="AG3072" i="2"/>
  <c r="AE3076" i="2"/>
  <c r="AK3076" i="2"/>
  <c r="AJ3076" i="2"/>
  <c r="AH3076" i="2"/>
  <c r="AG3076" i="2"/>
  <c r="AE3080" i="2"/>
  <c r="AK3080" i="2"/>
  <c r="AJ3080" i="2"/>
  <c r="AH3080" i="2"/>
  <c r="AG3080" i="2"/>
  <c r="AE3084" i="2"/>
  <c r="AK3084" i="2"/>
  <c r="AJ3084" i="2"/>
  <c r="AH3084" i="2"/>
  <c r="AG3084" i="2"/>
  <c r="AE3088" i="2"/>
  <c r="AK3088" i="2"/>
  <c r="AJ3088" i="2"/>
  <c r="AH3088" i="2"/>
  <c r="AG3088" i="2"/>
  <c r="AE3092" i="2"/>
  <c r="AK3092" i="2"/>
  <c r="AJ3092" i="2"/>
  <c r="AH3092" i="2"/>
  <c r="AG3092" i="2"/>
  <c r="AE3096" i="2"/>
  <c r="AK3096" i="2"/>
  <c r="AJ3096" i="2"/>
  <c r="AH3096" i="2"/>
  <c r="AG3096" i="2"/>
  <c r="AE3100" i="2"/>
  <c r="AK3100" i="2"/>
  <c r="AJ3100" i="2"/>
  <c r="AH3100" i="2"/>
  <c r="AG3100" i="2"/>
  <c r="AE3104" i="2"/>
  <c r="AK3104" i="2"/>
  <c r="AJ3104" i="2"/>
  <c r="AH3104" i="2"/>
  <c r="AG3104" i="2"/>
  <c r="AE3108" i="2"/>
  <c r="AK3108" i="2"/>
  <c r="AJ3108" i="2"/>
  <c r="AH3108" i="2"/>
  <c r="AG3108" i="2"/>
  <c r="AE3112" i="2"/>
  <c r="AK3112" i="2"/>
  <c r="AJ3112" i="2"/>
  <c r="AH3112" i="2"/>
  <c r="AG3112" i="2"/>
  <c r="AE3116" i="2"/>
  <c r="AK3116" i="2"/>
  <c r="AJ3116" i="2"/>
  <c r="AH3116" i="2"/>
  <c r="AG3116" i="2"/>
  <c r="AE3120" i="2"/>
  <c r="AK3120" i="2"/>
  <c r="AJ3120" i="2"/>
  <c r="AH3120" i="2"/>
  <c r="AG3120" i="2"/>
  <c r="AE3124" i="2"/>
  <c r="AK3124" i="2"/>
  <c r="AJ3124" i="2"/>
  <c r="AH3124" i="2"/>
  <c r="AG3124" i="2"/>
  <c r="AE3128" i="2"/>
  <c r="AK3128" i="2"/>
  <c r="AJ3128" i="2"/>
  <c r="AH3128" i="2"/>
  <c r="AG3128" i="2"/>
  <c r="AE3132" i="2"/>
  <c r="AK3132" i="2"/>
  <c r="AJ3132" i="2"/>
  <c r="AH3132" i="2"/>
  <c r="AG3132" i="2"/>
  <c r="AE3136" i="2"/>
  <c r="AK3136" i="2"/>
  <c r="AJ3136" i="2"/>
  <c r="AH3136" i="2"/>
  <c r="AG3136" i="2"/>
  <c r="AE3140" i="2"/>
  <c r="AK3140" i="2"/>
  <c r="AJ3140" i="2"/>
  <c r="AH3140" i="2"/>
  <c r="AG3140" i="2"/>
  <c r="AE3144" i="2"/>
  <c r="AK3144" i="2"/>
  <c r="AJ3144" i="2"/>
  <c r="AH3144" i="2"/>
  <c r="AG3144" i="2"/>
  <c r="AE3148" i="2"/>
  <c r="AK3148" i="2"/>
  <c r="AJ3148" i="2"/>
  <c r="AH3148" i="2"/>
  <c r="AG3148" i="2"/>
  <c r="AE3152" i="2"/>
  <c r="AK3152" i="2"/>
  <c r="AJ3152" i="2"/>
  <c r="AH3152" i="2"/>
  <c r="AG3152" i="2"/>
  <c r="AE3156" i="2"/>
  <c r="AK3156" i="2"/>
  <c r="AJ3156" i="2"/>
  <c r="AH3156" i="2"/>
  <c r="AG3156" i="2"/>
  <c r="AE3160" i="2"/>
  <c r="AK3160" i="2"/>
  <c r="AJ3160" i="2"/>
  <c r="AH3160" i="2"/>
  <c r="AG3160" i="2"/>
  <c r="AE3164" i="2"/>
  <c r="AK3164" i="2"/>
  <c r="AJ3164" i="2"/>
  <c r="AH3164" i="2"/>
  <c r="AG3164" i="2"/>
  <c r="AE3168" i="2"/>
  <c r="AK3168" i="2"/>
  <c r="AJ3168" i="2"/>
  <c r="AH3168" i="2"/>
  <c r="AG3168" i="2"/>
  <c r="AE3172" i="2"/>
  <c r="AK3172" i="2"/>
  <c r="AJ3172" i="2"/>
  <c r="AH3172" i="2"/>
  <c r="AG3172" i="2"/>
  <c r="AE3176" i="2"/>
  <c r="AK3176" i="2"/>
  <c r="AJ3176" i="2"/>
  <c r="AH3176" i="2"/>
  <c r="AG3176" i="2"/>
  <c r="AE3180" i="2"/>
  <c r="AK3180" i="2"/>
  <c r="AJ3180" i="2"/>
  <c r="AH3180" i="2"/>
  <c r="AG3180" i="2"/>
  <c r="AE3184" i="2"/>
  <c r="AK3184" i="2"/>
  <c r="AJ3184" i="2"/>
  <c r="AH3184" i="2"/>
  <c r="AG3184" i="2"/>
  <c r="AE3188" i="2"/>
  <c r="AK3188" i="2"/>
  <c r="AJ3188" i="2"/>
  <c r="AH3188" i="2"/>
  <c r="AG3188" i="2"/>
  <c r="AE3192" i="2"/>
  <c r="AK3192" i="2"/>
  <c r="AJ3192" i="2"/>
  <c r="AH3192" i="2"/>
  <c r="AG3192" i="2"/>
  <c r="AE3196" i="2"/>
  <c r="AK3196" i="2"/>
  <c r="AJ3196" i="2"/>
  <c r="AH3196" i="2"/>
  <c r="AG3196" i="2"/>
  <c r="AE3200" i="2"/>
  <c r="AK3200" i="2"/>
  <c r="AJ3200" i="2"/>
  <c r="AH3200" i="2"/>
  <c r="AG3200" i="2"/>
  <c r="AE3204" i="2"/>
  <c r="AK3204" i="2"/>
  <c r="AJ3204" i="2"/>
  <c r="AH3204" i="2"/>
  <c r="AG3204" i="2"/>
  <c r="AE3208" i="2"/>
  <c r="AK3208" i="2"/>
  <c r="AJ3208" i="2"/>
  <c r="AH3208" i="2"/>
  <c r="AG3208" i="2"/>
  <c r="AE3212" i="2"/>
  <c r="AK3212" i="2"/>
  <c r="AJ3212" i="2"/>
  <c r="AH3212" i="2"/>
  <c r="AG3212" i="2"/>
  <c r="AE3216" i="2"/>
  <c r="AK3216" i="2"/>
  <c r="AJ3216" i="2"/>
  <c r="AH3216" i="2"/>
  <c r="AG3216" i="2"/>
  <c r="AE3220" i="2"/>
  <c r="AK3220" i="2"/>
  <c r="AJ3220" i="2"/>
  <c r="AH3220" i="2"/>
  <c r="AG3220" i="2"/>
  <c r="AE3224" i="2"/>
  <c r="AK3224" i="2"/>
  <c r="AJ3224" i="2"/>
  <c r="AH3224" i="2"/>
  <c r="AG3224" i="2"/>
  <c r="AE3228" i="2"/>
  <c r="AK3228" i="2"/>
  <c r="AJ3228" i="2"/>
  <c r="AH3228" i="2"/>
  <c r="AG3228" i="2"/>
  <c r="AE3232" i="2"/>
  <c r="AK3232" i="2"/>
  <c r="AJ3232" i="2"/>
  <c r="AH3232" i="2"/>
  <c r="AG3232" i="2"/>
  <c r="AE3236" i="2"/>
  <c r="AK3236" i="2"/>
  <c r="AJ3236" i="2"/>
  <c r="AH3236" i="2"/>
  <c r="AG3236" i="2"/>
  <c r="AE3240" i="2"/>
  <c r="AK3240" i="2"/>
  <c r="AJ3240" i="2"/>
  <c r="AH3240" i="2"/>
  <c r="AG3240" i="2"/>
  <c r="AE3244" i="2"/>
  <c r="AK3244" i="2"/>
  <c r="AJ3244" i="2"/>
  <c r="AH3244" i="2"/>
  <c r="AG3244" i="2"/>
  <c r="AE3248" i="2"/>
  <c r="AK3248" i="2"/>
  <c r="AJ3248" i="2"/>
  <c r="AH3248" i="2"/>
  <c r="AG3248" i="2"/>
  <c r="AE3252" i="2"/>
  <c r="AK3252" i="2"/>
  <c r="AJ3252" i="2"/>
  <c r="AH3252" i="2"/>
  <c r="AG3252" i="2"/>
  <c r="AE3256" i="2"/>
  <c r="AK3256" i="2"/>
  <c r="AJ3256" i="2"/>
  <c r="AH3256" i="2"/>
  <c r="AG3256" i="2"/>
  <c r="AE3260" i="2"/>
  <c r="AK3260" i="2"/>
  <c r="AJ3260" i="2"/>
  <c r="AH3260" i="2"/>
  <c r="AG3260" i="2"/>
  <c r="AE3264" i="2"/>
  <c r="AK3264" i="2"/>
  <c r="AJ3264" i="2"/>
  <c r="AH3264" i="2"/>
  <c r="AG3264" i="2"/>
  <c r="AE3268" i="2"/>
  <c r="AK3268" i="2"/>
  <c r="AJ3268" i="2"/>
  <c r="AH3268" i="2"/>
  <c r="AG3268" i="2"/>
  <c r="AE3272" i="2"/>
  <c r="AK3272" i="2"/>
  <c r="AJ3272" i="2"/>
  <c r="AH3272" i="2"/>
  <c r="AG3272" i="2"/>
  <c r="AE3276" i="2"/>
  <c r="AK3276" i="2"/>
  <c r="AJ3276" i="2"/>
  <c r="AH3276" i="2"/>
  <c r="AG3276" i="2"/>
  <c r="AE3280" i="2"/>
  <c r="AK3280" i="2"/>
  <c r="AJ3280" i="2"/>
  <c r="AH3280" i="2"/>
  <c r="AG3280" i="2"/>
  <c r="AE3284" i="2"/>
  <c r="AK3284" i="2"/>
  <c r="AJ3284" i="2"/>
  <c r="AH3284" i="2"/>
  <c r="AG3284" i="2"/>
  <c r="AE3288" i="2"/>
  <c r="AK3288" i="2"/>
  <c r="AJ3288" i="2"/>
  <c r="AH3288" i="2"/>
  <c r="AG3288" i="2"/>
  <c r="AE3292" i="2"/>
  <c r="AK3292" i="2"/>
  <c r="AJ3292" i="2"/>
  <c r="AH3292" i="2"/>
  <c r="AG3292" i="2"/>
  <c r="AE3296" i="2"/>
  <c r="AK3296" i="2"/>
  <c r="AJ3296" i="2"/>
  <c r="AH3296" i="2"/>
  <c r="AG3296" i="2"/>
  <c r="AE3300" i="2"/>
  <c r="AK3300" i="2"/>
  <c r="AJ3300" i="2"/>
  <c r="AH3300" i="2"/>
  <c r="AG3300" i="2"/>
  <c r="AE3304" i="2"/>
  <c r="AK3304" i="2"/>
  <c r="AJ3304" i="2"/>
  <c r="AH3304" i="2"/>
  <c r="AG3304" i="2"/>
  <c r="AE3308" i="2"/>
  <c r="AK3308" i="2"/>
  <c r="AJ3308" i="2"/>
  <c r="AH3308" i="2"/>
  <c r="AG3308" i="2"/>
  <c r="AE3312" i="2"/>
  <c r="AK3312" i="2"/>
  <c r="AJ3312" i="2"/>
  <c r="AH3312" i="2"/>
  <c r="AG3312" i="2"/>
  <c r="AE3316" i="2"/>
  <c r="AK3316" i="2"/>
  <c r="AJ3316" i="2"/>
  <c r="AH3316" i="2"/>
  <c r="AG3316" i="2"/>
  <c r="AE3320" i="2"/>
  <c r="AK3320" i="2"/>
  <c r="AJ3320" i="2"/>
  <c r="AH3320" i="2"/>
  <c r="AG3320" i="2"/>
  <c r="AE3324" i="2"/>
  <c r="AK3324" i="2"/>
  <c r="AJ3324" i="2"/>
  <c r="AH3324" i="2"/>
  <c r="AG3324" i="2"/>
  <c r="AE3328" i="2"/>
  <c r="AK3328" i="2"/>
  <c r="AJ3328" i="2"/>
  <c r="AH3328" i="2"/>
  <c r="AG3328" i="2"/>
  <c r="AE3332" i="2"/>
  <c r="AK3332" i="2"/>
  <c r="AJ3332" i="2"/>
  <c r="AH3332" i="2"/>
  <c r="AG3332" i="2"/>
  <c r="AE3336" i="2"/>
  <c r="AK3336" i="2"/>
  <c r="AJ3336" i="2"/>
  <c r="AH3336" i="2"/>
  <c r="AG3336" i="2"/>
  <c r="AE3340" i="2"/>
  <c r="AK3340" i="2"/>
  <c r="AJ3340" i="2"/>
  <c r="AH3340" i="2"/>
  <c r="AG3340" i="2"/>
  <c r="AE3344" i="2"/>
  <c r="AK3344" i="2"/>
  <c r="AJ3344" i="2"/>
  <c r="AH3344" i="2"/>
  <c r="AG3344" i="2"/>
  <c r="AE3348" i="2"/>
  <c r="AK3348" i="2"/>
  <c r="AJ3348" i="2"/>
  <c r="AH3348" i="2"/>
  <c r="AG3348" i="2"/>
  <c r="AE3352" i="2"/>
  <c r="AK3352" i="2"/>
  <c r="AJ3352" i="2"/>
  <c r="AH3352" i="2"/>
  <c r="AG3352" i="2"/>
  <c r="AE3356" i="2"/>
  <c r="AK3356" i="2"/>
  <c r="AJ3356" i="2"/>
  <c r="AH3356" i="2"/>
  <c r="AG3356" i="2"/>
  <c r="AE3360" i="2"/>
  <c r="AK3360" i="2"/>
  <c r="AJ3360" i="2"/>
  <c r="AH3360" i="2"/>
  <c r="AG3360" i="2"/>
  <c r="AE3364" i="2"/>
  <c r="AK3364" i="2"/>
  <c r="AJ3364" i="2"/>
  <c r="AH3364" i="2"/>
  <c r="AG3364" i="2"/>
  <c r="AE3368" i="2"/>
  <c r="AK3368" i="2"/>
  <c r="AJ3368" i="2"/>
  <c r="AH3368" i="2"/>
  <c r="AG3368" i="2"/>
  <c r="AE3372" i="2"/>
  <c r="AK3372" i="2"/>
  <c r="AJ3372" i="2"/>
  <c r="AH3372" i="2"/>
  <c r="AG3372" i="2"/>
  <c r="AE3376" i="2"/>
  <c r="AK3376" i="2"/>
  <c r="AJ3376" i="2"/>
  <c r="AH3376" i="2"/>
  <c r="AG3376" i="2"/>
  <c r="AE3380" i="2"/>
  <c r="AK3380" i="2"/>
  <c r="AJ3380" i="2"/>
  <c r="AH3380" i="2"/>
  <c r="AG3380" i="2"/>
  <c r="AE3384" i="2"/>
  <c r="AK3384" i="2"/>
  <c r="AJ3384" i="2"/>
  <c r="AH3384" i="2"/>
  <c r="AG3384" i="2"/>
  <c r="AE3388" i="2"/>
  <c r="AK3388" i="2"/>
  <c r="AJ3388" i="2"/>
  <c r="AH3388" i="2"/>
  <c r="AG3388" i="2"/>
  <c r="AE3392" i="2"/>
  <c r="AK3392" i="2"/>
  <c r="AJ3392" i="2"/>
  <c r="AH3392" i="2"/>
  <c r="AG3392" i="2"/>
  <c r="AE3396" i="2"/>
  <c r="AK3396" i="2"/>
  <c r="AJ3396" i="2"/>
  <c r="AH3396" i="2"/>
  <c r="AG3396" i="2"/>
  <c r="AE3400" i="2"/>
  <c r="AK3400" i="2"/>
  <c r="AJ3400" i="2"/>
  <c r="AH3400" i="2"/>
  <c r="AG3400" i="2"/>
  <c r="AE3404" i="2"/>
  <c r="AK3404" i="2"/>
  <c r="AJ3404" i="2"/>
  <c r="AH3404" i="2"/>
  <c r="AG3404" i="2"/>
  <c r="AE3408" i="2"/>
  <c r="AK3408" i="2"/>
  <c r="AJ3408" i="2"/>
  <c r="AH3408" i="2"/>
  <c r="AG3408" i="2"/>
  <c r="AE3412" i="2"/>
  <c r="AK3412" i="2"/>
  <c r="AJ3412" i="2"/>
  <c r="AH3412" i="2"/>
  <c r="AG3412" i="2"/>
  <c r="AE3416" i="2"/>
  <c r="AK3416" i="2"/>
  <c r="AJ3416" i="2"/>
  <c r="AH3416" i="2"/>
  <c r="AG3416" i="2"/>
  <c r="AE3420" i="2"/>
  <c r="AK3420" i="2"/>
  <c r="AJ3420" i="2"/>
  <c r="AH3420" i="2"/>
  <c r="AG3420" i="2"/>
  <c r="AE3424" i="2"/>
  <c r="AK3424" i="2"/>
  <c r="AJ3424" i="2"/>
  <c r="AH3424" i="2"/>
  <c r="AG3424" i="2"/>
  <c r="AE3428" i="2"/>
  <c r="AK3428" i="2"/>
  <c r="AJ3428" i="2"/>
  <c r="AH3428" i="2"/>
  <c r="AG3428" i="2"/>
  <c r="AE3432" i="2"/>
  <c r="AK3432" i="2"/>
  <c r="AJ3432" i="2"/>
  <c r="AH3432" i="2"/>
  <c r="AG3432" i="2"/>
  <c r="AE3436" i="2"/>
  <c r="AK3436" i="2"/>
  <c r="AJ3436" i="2"/>
  <c r="AH3436" i="2"/>
  <c r="AG3436" i="2"/>
  <c r="AE3440" i="2"/>
  <c r="AK3440" i="2"/>
  <c r="AJ3440" i="2"/>
  <c r="AH3440" i="2"/>
  <c r="AG3440" i="2"/>
  <c r="AE3444" i="2"/>
  <c r="AK3444" i="2"/>
  <c r="AJ3444" i="2"/>
  <c r="AH3444" i="2"/>
  <c r="AG3444" i="2"/>
  <c r="AE3448" i="2"/>
  <c r="AK3448" i="2"/>
  <c r="AJ3448" i="2"/>
  <c r="AH3448" i="2"/>
  <c r="AG3448" i="2"/>
  <c r="AE3452" i="2"/>
  <c r="AK3452" i="2"/>
  <c r="AJ3452" i="2"/>
  <c r="AH3452" i="2"/>
  <c r="AG3452" i="2"/>
  <c r="AE3456" i="2"/>
  <c r="AK3456" i="2"/>
  <c r="AJ3456" i="2"/>
  <c r="AH3456" i="2"/>
  <c r="AG3456" i="2"/>
  <c r="AE3460" i="2"/>
  <c r="AK3460" i="2"/>
  <c r="AJ3460" i="2"/>
  <c r="AH3460" i="2"/>
  <c r="AG3460" i="2"/>
  <c r="AE3464" i="2"/>
  <c r="AK3464" i="2"/>
  <c r="AJ3464" i="2"/>
  <c r="AH3464" i="2"/>
  <c r="AG3464" i="2"/>
  <c r="AE3468" i="2"/>
  <c r="AK3468" i="2"/>
  <c r="AJ3468" i="2"/>
  <c r="AH3468" i="2"/>
  <c r="AG3468" i="2"/>
  <c r="AE3472" i="2"/>
  <c r="AK3472" i="2"/>
  <c r="AJ3472" i="2"/>
  <c r="AH3472" i="2"/>
  <c r="AG3472" i="2"/>
  <c r="AE3476" i="2"/>
  <c r="AK3476" i="2"/>
  <c r="AJ3476" i="2"/>
  <c r="AH3476" i="2"/>
  <c r="AG3476" i="2"/>
  <c r="AE3480" i="2"/>
  <c r="AK3480" i="2"/>
  <c r="AJ3480" i="2"/>
  <c r="AH3480" i="2"/>
  <c r="AG3480" i="2"/>
  <c r="AE3484" i="2"/>
  <c r="AK3484" i="2"/>
  <c r="AJ3484" i="2"/>
  <c r="AH3484" i="2"/>
  <c r="AG3484" i="2"/>
  <c r="AE3488" i="2"/>
  <c r="AK3488" i="2"/>
  <c r="AJ3488" i="2"/>
  <c r="AH3488" i="2"/>
  <c r="AG3488" i="2"/>
  <c r="AE3492" i="2"/>
  <c r="AK3492" i="2"/>
  <c r="AJ3492" i="2"/>
  <c r="AH3492" i="2"/>
  <c r="AG3492" i="2"/>
  <c r="AE3496" i="2"/>
  <c r="AK3496" i="2"/>
  <c r="AJ3496" i="2"/>
  <c r="AH3496" i="2"/>
  <c r="AG3496" i="2"/>
  <c r="AE3500" i="2"/>
  <c r="AK3500" i="2"/>
  <c r="AJ3500" i="2"/>
  <c r="AH3500" i="2"/>
  <c r="AG3500" i="2"/>
  <c r="AE3504" i="2"/>
  <c r="AK3504" i="2"/>
  <c r="AJ3504" i="2"/>
  <c r="AH3504" i="2"/>
  <c r="AG3504" i="2"/>
  <c r="AE3508" i="2"/>
  <c r="AK3508" i="2"/>
  <c r="AJ3508" i="2"/>
  <c r="AH3508" i="2"/>
  <c r="AG3508" i="2"/>
  <c r="AE3512" i="2"/>
  <c r="AK3512" i="2"/>
  <c r="AJ3512" i="2"/>
  <c r="AH3512" i="2"/>
  <c r="AG3512" i="2"/>
  <c r="AE3516" i="2"/>
  <c r="AK3516" i="2"/>
  <c r="AJ3516" i="2"/>
  <c r="AH3516" i="2"/>
  <c r="AG3516" i="2"/>
  <c r="AE3520" i="2"/>
  <c r="AK3520" i="2"/>
  <c r="AJ3520" i="2"/>
  <c r="AH3520" i="2"/>
  <c r="AG3520" i="2"/>
  <c r="AE3524" i="2"/>
  <c r="AK3524" i="2"/>
  <c r="AJ3524" i="2"/>
  <c r="AH3524" i="2"/>
  <c r="AG3524" i="2"/>
  <c r="AE3528" i="2"/>
  <c r="AK3528" i="2"/>
  <c r="AJ3528" i="2"/>
  <c r="AH3528" i="2"/>
  <c r="AG3528" i="2"/>
  <c r="AE3532" i="2"/>
  <c r="AK3532" i="2"/>
  <c r="AJ3532" i="2"/>
  <c r="AH3532" i="2"/>
  <c r="AG3532" i="2"/>
  <c r="AE3536" i="2"/>
  <c r="AK3536" i="2"/>
  <c r="AJ3536" i="2"/>
  <c r="AH3536" i="2"/>
  <c r="AG3536" i="2"/>
  <c r="AE3540" i="2"/>
  <c r="AK3540" i="2"/>
  <c r="AJ3540" i="2"/>
  <c r="AH3540" i="2"/>
  <c r="AG3540" i="2"/>
  <c r="AE3544" i="2"/>
  <c r="AK3544" i="2"/>
  <c r="AJ3544" i="2"/>
  <c r="AH3544" i="2"/>
  <c r="AG3544" i="2"/>
  <c r="AE3548" i="2"/>
  <c r="AK3548" i="2"/>
  <c r="AJ3548" i="2"/>
  <c r="AH3548" i="2"/>
  <c r="AG3548" i="2"/>
  <c r="AE3552" i="2"/>
  <c r="AK3552" i="2"/>
  <c r="AJ3552" i="2"/>
  <c r="AH3552" i="2"/>
  <c r="AG3552" i="2"/>
  <c r="AE3556" i="2"/>
  <c r="AK3556" i="2"/>
  <c r="AJ3556" i="2"/>
  <c r="AH3556" i="2"/>
  <c r="AG3556" i="2"/>
  <c r="AE3560" i="2"/>
  <c r="AK3560" i="2"/>
  <c r="AJ3560" i="2"/>
  <c r="AH3560" i="2"/>
  <c r="AG3560" i="2"/>
  <c r="AE3564" i="2"/>
  <c r="AK3564" i="2"/>
  <c r="AJ3564" i="2"/>
  <c r="AH3564" i="2"/>
  <c r="AG3564" i="2"/>
  <c r="AE3568" i="2"/>
  <c r="AK3568" i="2"/>
  <c r="AJ3568" i="2"/>
  <c r="AH3568" i="2"/>
  <c r="AG3568" i="2"/>
  <c r="AE3572" i="2"/>
  <c r="AK3572" i="2"/>
  <c r="AJ3572" i="2"/>
  <c r="AH3572" i="2"/>
  <c r="AG3572" i="2"/>
  <c r="AE3576" i="2"/>
  <c r="AK3576" i="2"/>
  <c r="AJ3576" i="2"/>
  <c r="AH3576" i="2"/>
  <c r="AG3576" i="2"/>
  <c r="AE3580" i="2"/>
  <c r="AK3580" i="2"/>
  <c r="AJ3580" i="2"/>
  <c r="AH3580" i="2"/>
  <c r="AG3580" i="2"/>
  <c r="AE3584" i="2"/>
  <c r="AK3584" i="2"/>
  <c r="AJ3584" i="2"/>
  <c r="AH3584" i="2"/>
  <c r="AG3584" i="2"/>
  <c r="AE3588" i="2"/>
  <c r="AK3588" i="2"/>
  <c r="AJ3588" i="2"/>
  <c r="AH3588" i="2"/>
  <c r="AG3588" i="2"/>
  <c r="AE3592" i="2"/>
  <c r="AK3592" i="2"/>
  <c r="AJ3592" i="2"/>
  <c r="AH3592" i="2"/>
  <c r="AG3592" i="2"/>
  <c r="AE3596" i="2"/>
  <c r="AK3596" i="2"/>
  <c r="AJ3596" i="2"/>
  <c r="AH3596" i="2"/>
  <c r="AG3596" i="2"/>
  <c r="AE3600" i="2"/>
  <c r="AK3600" i="2"/>
  <c r="AJ3600" i="2"/>
  <c r="AH3600" i="2"/>
  <c r="AG3600" i="2"/>
  <c r="AE3604" i="2"/>
  <c r="AK3604" i="2"/>
  <c r="AJ3604" i="2"/>
  <c r="AH3604" i="2"/>
  <c r="AG3604" i="2"/>
  <c r="AE3608" i="2"/>
  <c r="AK3608" i="2"/>
  <c r="AJ3608" i="2"/>
  <c r="AH3608" i="2"/>
  <c r="AG3608" i="2"/>
  <c r="AE3612" i="2"/>
  <c r="AK3612" i="2"/>
  <c r="AJ3612" i="2"/>
  <c r="AH3612" i="2"/>
  <c r="AG3612" i="2"/>
  <c r="AE3616" i="2"/>
  <c r="AK3616" i="2"/>
  <c r="AJ3616" i="2"/>
  <c r="AH3616" i="2"/>
  <c r="AG3616" i="2"/>
  <c r="AE3620" i="2"/>
  <c r="AK3620" i="2"/>
  <c r="AJ3620" i="2"/>
  <c r="AH3620" i="2"/>
  <c r="AG3620" i="2"/>
  <c r="AE3624" i="2"/>
  <c r="AK3624" i="2"/>
  <c r="AJ3624" i="2"/>
  <c r="AH3624" i="2"/>
  <c r="AG3624" i="2"/>
  <c r="AE3628" i="2"/>
  <c r="AK3628" i="2"/>
  <c r="AJ3628" i="2"/>
  <c r="AH3628" i="2"/>
  <c r="AG3628" i="2"/>
  <c r="AE3632" i="2"/>
  <c r="AK3632" i="2"/>
  <c r="AJ3632" i="2"/>
  <c r="AH3632" i="2"/>
  <c r="AG3632" i="2"/>
  <c r="AE3636" i="2"/>
  <c r="AK3636" i="2"/>
  <c r="AJ3636" i="2"/>
  <c r="AH3636" i="2"/>
  <c r="AG3636" i="2"/>
  <c r="AE3640" i="2"/>
  <c r="AK3640" i="2"/>
  <c r="AJ3640" i="2"/>
  <c r="AH3640" i="2"/>
  <c r="AG3640" i="2"/>
  <c r="AE3644" i="2"/>
  <c r="AK3644" i="2"/>
  <c r="AJ3644" i="2"/>
  <c r="AH3644" i="2"/>
  <c r="AG3644" i="2"/>
  <c r="AE3648" i="2"/>
  <c r="AK3648" i="2"/>
  <c r="AJ3648" i="2"/>
  <c r="AH3648" i="2"/>
  <c r="AG3648" i="2"/>
  <c r="AE3652" i="2"/>
  <c r="AK3652" i="2"/>
  <c r="AJ3652" i="2"/>
  <c r="AH3652" i="2"/>
  <c r="AG3652" i="2"/>
  <c r="AE3656" i="2"/>
  <c r="AK3656" i="2"/>
  <c r="AJ3656" i="2"/>
  <c r="AH3656" i="2"/>
  <c r="AG3656" i="2"/>
  <c r="AE3660" i="2"/>
  <c r="AK3660" i="2"/>
  <c r="AJ3660" i="2"/>
  <c r="AH3660" i="2"/>
  <c r="AG3660" i="2"/>
  <c r="AE3664" i="2"/>
  <c r="AK3664" i="2"/>
  <c r="AJ3664" i="2"/>
  <c r="AH3664" i="2"/>
  <c r="AG3664" i="2"/>
  <c r="AE3668" i="2"/>
  <c r="AK3668" i="2"/>
  <c r="AJ3668" i="2"/>
  <c r="AH3668" i="2"/>
  <c r="AG3668" i="2"/>
  <c r="AE3672" i="2"/>
  <c r="AK3672" i="2"/>
  <c r="AJ3672" i="2"/>
  <c r="AH3672" i="2"/>
  <c r="AG3672" i="2"/>
  <c r="AE3676" i="2"/>
  <c r="AK3676" i="2"/>
  <c r="AJ3676" i="2"/>
  <c r="AH3676" i="2"/>
  <c r="AG3676" i="2"/>
  <c r="AE3680" i="2"/>
  <c r="AK3680" i="2"/>
  <c r="AJ3680" i="2"/>
  <c r="AH3680" i="2"/>
  <c r="AG3680" i="2"/>
  <c r="AE3684" i="2"/>
  <c r="AK3684" i="2"/>
  <c r="AJ3684" i="2"/>
  <c r="AH3684" i="2"/>
  <c r="AG3684" i="2"/>
  <c r="AE3688" i="2"/>
  <c r="AK3688" i="2"/>
  <c r="AJ3688" i="2"/>
  <c r="AH3688" i="2"/>
  <c r="AG3688" i="2"/>
  <c r="AE3692" i="2"/>
  <c r="AK3692" i="2"/>
  <c r="AJ3692" i="2"/>
  <c r="AH3692" i="2"/>
  <c r="AG3692" i="2"/>
  <c r="AE3696" i="2"/>
  <c r="AK3696" i="2"/>
  <c r="AJ3696" i="2"/>
  <c r="AH3696" i="2"/>
  <c r="AG3696" i="2"/>
  <c r="AE3700" i="2"/>
  <c r="AK3700" i="2"/>
  <c r="AJ3700" i="2"/>
  <c r="AH3700" i="2"/>
  <c r="AG3700" i="2"/>
  <c r="AE3704" i="2"/>
  <c r="AK3704" i="2"/>
  <c r="AJ3704" i="2"/>
  <c r="AH3704" i="2"/>
  <c r="AG3704" i="2"/>
  <c r="AE3708" i="2"/>
  <c r="AK3708" i="2"/>
  <c r="AJ3708" i="2"/>
  <c r="AH3708" i="2"/>
  <c r="AG3708" i="2"/>
  <c r="AE3712" i="2"/>
  <c r="AK3712" i="2"/>
  <c r="AJ3712" i="2"/>
  <c r="AH3712" i="2"/>
  <c r="AG3712" i="2"/>
  <c r="AE3716" i="2"/>
  <c r="AK3716" i="2"/>
  <c r="AJ3716" i="2"/>
  <c r="AH3716" i="2"/>
  <c r="AG3716" i="2"/>
  <c r="AE3720" i="2"/>
  <c r="AK3720" i="2"/>
  <c r="AJ3720" i="2"/>
  <c r="AH3720" i="2"/>
  <c r="AG3720" i="2"/>
  <c r="AE3724" i="2"/>
  <c r="AK3724" i="2"/>
  <c r="AJ3724" i="2"/>
  <c r="AH3724" i="2"/>
  <c r="AG3724" i="2"/>
  <c r="AE3728" i="2"/>
  <c r="AK3728" i="2"/>
  <c r="AJ3728" i="2"/>
  <c r="AH3728" i="2"/>
  <c r="AG3728" i="2"/>
  <c r="AE3732" i="2"/>
  <c r="AK3732" i="2"/>
  <c r="AJ3732" i="2"/>
  <c r="AH3732" i="2"/>
  <c r="AG3732" i="2"/>
  <c r="AE3736" i="2"/>
  <c r="AK3736" i="2"/>
  <c r="AJ3736" i="2"/>
  <c r="AH3736" i="2"/>
  <c r="AG3736" i="2"/>
  <c r="AE3740" i="2"/>
  <c r="AK3740" i="2"/>
  <c r="AJ3740" i="2"/>
  <c r="AH3740" i="2"/>
  <c r="AG3740" i="2"/>
  <c r="AE3744" i="2"/>
  <c r="AK3744" i="2"/>
  <c r="AJ3744" i="2"/>
  <c r="AH3744" i="2"/>
  <c r="AG3744" i="2"/>
  <c r="AE3748" i="2"/>
  <c r="AK3748" i="2"/>
  <c r="AJ3748" i="2"/>
  <c r="AH3748" i="2"/>
  <c r="AG3748" i="2"/>
  <c r="AE3752" i="2"/>
  <c r="AK3752" i="2"/>
  <c r="AJ3752" i="2"/>
  <c r="AH3752" i="2"/>
  <c r="AG3752" i="2"/>
  <c r="AE3756" i="2"/>
  <c r="AK3756" i="2"/>
  <c r="AJ3756" i="2"/>
  <c r="AH3756" i="2"/>
  <c r="AG3756" i="2"/>
  <c r="AE3760" i="2"/>
  <c r="AK3760" i="2"/>
  <c r="AJ3760" i="2"/>
  <c r="AH3760" i="2"/>
  <c r="AG3760" i="2"/>
  <c r="AE3764" i="2"/>
  <c r="AK3764" i="2"/>
  <c r="AJ3764" i="2"/>
  <c r="AH3764" i="2"/>
  <c r="AG3764" i="2"/>
  <c r="AE3768" i="2"/>
  <c r="AK3768" i="2"/>
  <c r="AJ3768" i="2"/>
  <c r="AH3768" i="2"/>
  <c r="AG3768" i="2"/>
  <c r="AE3772" i="2"/>
  <c r="AK3772" i="2"/>
  <c r="AJ3772" i="2"/>
  <c r="AH3772" i="2"/>
  <c r="AG3772" i="2"/>
  <c r="AE3776" i="2"/>
  <c r="AK3776" i="2"/>
  <c r="AJ3776" i="2"/>
  <c r="AH3776" i="2"/>
  <c r="AG3776" i="2"/>
  <c r="AE3780" i="2"/>
  <c r="AK3780" i="2"/>
  <c r="AJ3780" i="2"/>
  <c r="AH3780" i="2"/>
  <c r="AG3780" i="2"/>
  <c r="AE3784" i="2"/>
  <c r="AK3784" i="2"/>
  <c r="AJ3784" i="2"/>
  <c r="AH3784" i="2"/>
  <c r="AG3784" i="2"/>
  <c r="AE3788" i="2"/>
  <c r="AK3788" i="2"/>
  <c r="AJ3788" i="2"/>
  <c r="AH3788" i="2"/>
  <c r="AG3788" i="2"/>
  <c r="AE3792" i="2"/>
  <c r="AK3792" i="2"/>
  <c r="AJ3792" i="2"/>
  <c r="AH3792" i="2"/>
  <c r="AG3792" i="2"/>
  <c r="AE3796" i="2"/>
  <c r="AK3796" i="2"/>
  <c r="AJ3796" i="2"/>
  <c r="AH3796" i="2"/>
  <c r="AG3796" i="2"/>
  <c r="AE3800" i="2"/>
  <c r="AK3800" i="2"/>
  <c r="AJ3800" i="2"/>
  <c r="AH3800" i="2"/>
  <c r="AG3800" i="2"/>
  <c r="AE3804" i="2"/>
  <c r="AK3804" i="2"/>
  <c r="AJ3804" i="2"/>
  <c r="AH3804" i="2"/>
  <c r="AG3804" i="2"/>
  <c r="AE3808" i="2"/>
  <c r="AK3808" i="2"/>
  <c r="AJ3808" i="2"/>
  <c r="AH3808" i="2"/>
  <c r="AG3808" i="2"/>
  <c r="AE3812" i="2"/>
  <c r="AK3812" i="2"/>
  <c r="AJ3812" i="2"/>
  <c r="AH3812" i="2"/>
  <c r="AG3812" i="2"/>
  <c r="AE3816" i="2"/>
  <c r="AK3816" i="2"/>
  <c r="AJ3816" i="2"/>
  <c r="AH3816" i="2"/>
  <c r="AG3816" i="2"/>
  <c r="AE3820" i="2"/>
  <c r="AK3820" i="2"/>
  <c r="AJ3820" i="2"/>
  <c r="AH3820" i="2"/>
  <c r="AG3820" i="2"/>
  <c r="AE3824" i="2"/>
  <c r="AK3824" i="2"/>
  <c r="AJ3824" i="2"/>
  <c r="AH3824" i="2"/>
  <c r="AG3824" i="2"/>
  <c r="AE3828" i="2"/>
  <c r="AK3828" i="2"/>
  <c r="AJ3828" i="2"/>
  <c r="AH3828" i="2"/>
  <c r="AG3828" i="2"/>
  <c r="AE3832" i="2"/>
  <c r="AK3832" i="2"/>
  <c r="AJ3832" i="2"/>
  <c r="AH3832" i="2"/>
  <c r="AG3832" i="2"/>
  <c r="AE3836" i="2"/>
  <c r="AK3836" i="2"/>
  <c r="AJ3836" i="2"/>
  <c r="AH3836" i="2"/>
  <c r="AG3836" i="2"/>
  <c r="AE3840" i="2"/>
  <c r="AK3840" i="2"/>
  <c r="AJ3840" i="2"/>
  <c r="AH3840" i="2"/>
  <c r="AG3840" i="2"/>
  <c r="AE3844" i="2"/>
  <c r="AK3844" i="2"/>
  <c r="AJ3844" i="2"/>
  <c r="AH3844" i="2"/>
  <c r="AG3844" i="2"/>
  <c r="AE3848" i="2"/>
  <c r="AK3848" i="2"/>
  <c r="AJ3848" i="2"/>
  <c r="AH3848" i="2"/>
  <c r="AG3848" i="2"/>
  <c r="AE3852" i="2"/>
  <c r="AK3852" i="2"/>
  <c r="AJ3852" i="2"/>
  <c r="AH3852" i="2"/>
  <c r="AG3852" i="2"/>
  <c r="AE3856" i="2"/>
  <c r="AK3856" i="2"/>
  <c r="AJ3856" i="2"/>
  <c r="AH3856" i="2"/>
  <c r="AG3856" i="2"/>
  <c r="AE3860" i="2"/>
  <c r="AK3860" i="2"/>
  <c r="AJ3860" i="2"/>
  <c r="AH3860" i="2"/>
  <c r="AG3860" i="2"/>
  <c r="AE3864" i="2"/>
  <c r="AK3864" i="2"/>
  <c r="AJ3864" i="2"/>
  <c r="AH3864" i="2"/>
  <c r="AG3864" i="2"/>
  <c r="AE3868" i="2"/>
  <c r="AK3868" i="2"/>
  <c r="AJ3868" i="2"/>
  <c r="AH3868" i="2"/>
  <c r="AG3868" i="2"/>
  <c r="AE3872" i="2"/>
  <c r="AK3872" i="2"/>
  <c r="AJ3872" i="2"/>
  <c r="AH3872" i="2"/>
  <c r="AG3872" i="2"/>
  <c r="AE3876" i="2"/>
  <c r="AK3876" i="2"/>
  <c r="AJ3876" i="2"/>
  <c r="AH3876" i="2"/>
  <c r="AG3876" i="2"/>
  <c r="AE3880" i="2"/>
  <c r="AK3880" i="2"/>
  <c r="AJ3880" i="2"/>
  <c r="AH3880" i="2"/>
  <c r="AG3880" i="2"/>
  <c r="AD3880" i="2"/>
  <c r="AE3884" i="2"/>
  <c r="AK3884" i="2"/>
  <c r="AJ3884" i="2"/>
  <c r="AH3884" i="2"/>
  <c r="AG3884" i="2"/>
  <c r="AD3884" i="2"/>
  <c r="AE3888" i="2"/>
  <c r="AK3888" i="2"/>
  <c r="AJ3888" i="2"/>
  <c r="AH3888" i="2"/>
  <c r="AG3888" i="2"/>
  <c r="AD3888" i="2"/>
  <c r="AE3892" i="2"/>
  <c r="AK3892" i="2"/>
  <c r="AJ3892" i="2"/>
  <c r="AH3892" i="2"/>
  <c r="AG3892" i="2"/>
  <c r="AD3892" i="2"/>
  <c r="AE3896" i="2"/>
  <c r="AK3896" i="2"/>
  <c r="AJ3896" i="2"/>
  <c r="AH3896" i="2"/>
  <c r="AG3896" i="2"/>
  <c r="AD3896" i="2"/>
  <c r="AE3900" i="2"/>
  <c r="AK3900" i="2"/>
  <c r="AJ3900" i="2"/>
  <c r="AH3900" i="2"/>
  <c r="AG3900" i="2"/>
  <c r="AD3900" i="2"/>
  <c r="AE3904" i="2"/>
  <c r="AK3904" i="2"/>
  <c r="AJ3904" i="2"/>
  <c r="AH3904" i="2"/>
  <c r="AG3904" i="2"/>
  <c r="AD3904" i="2"/>
  <c r="AE3908" i="2"/>
  <c r="AK3908" i="2"/>
  <c r="AJ3908" i="2"/>
  <c r="AH3908" i="2"/>
  <c r="AG3908" i="2"/>
  <c r="AD3908" i="2"/>
  <c r="AE3912" i="2"/>
  <c r="AK3912" i="2"/>
  <c r="AJ3912" i="2"/>
  <c r="AH3912" i="2"/>
  <c r="AG3912" i="2"/>
  <c r="AD3912" i="2"/>
  <c r="AE3916" i="2"/>
  <c r="AK3916" i="2"/>
  <c r="AJ3916" i="2"/>
  <c r="AH3916" i="2"/>
  <c r="AG3916" i="2"/>
  <c r="AD3916" i="2"/>
  <c r="AE3920" i="2"/>
  <c r="AK3920" i="2"/>
  <c r="AJ3920" i="2"/>
  <c r="AH3920" i="2"/>
  <c r="AG3920" i="2"/>
  <c r="AD3920" i="2"/>
  <c r="AE3924" i="2"/>
  <c r="AK3924" i="2"/>
  <c r="AJ3924" i="2"/>
  <c r="AH3924" i="2"/>
  <c r="AG3924" i="2"/>
  <c r="AD3924" i="2"/>
  <c r="AE3928" i="2"/>
  <c r="AK3928" i="2"/>
  <c r="AJ3928" i="2"/>
  <c r="AH3928" i="2"/>
  <c r="AG3928" i="2"/>
  <c r="AD3928" i="2"/>
  <c r="AE3932" i="2"/>
  <c r="AK3932" i="2"/>
  <c r="AJ3932" i="2"/>
  <c r="AH3932" i="2"/>
  <c r="AG3932" i="2"/>
  <c r="AD3932" i="2"/>
  <c r="AE3936" i="2"/>
  <c r="AK3936" i="2"/>
  <c r="AJ3936" i="2"/>
  <c r="AH3936" i="2"/>
  <c r="AG3936" i="2"/>
  <c r="AD3936" i="2"/>
  <c r="AE3940" i="2"/>
  <c r="AK3940" i="2"/>
  <c r="AJ3940" i="2"/>
  <c r="AH3940" i="2"/>
  <c r="AG3940" i="2"/>
  <c r="AD3940" i="2"/>
  <c r="AE3944" i="2"/>
  <c r="AK3944" i="2"/>
  <c r="AJ3944" i="2"/>
  <c r="AH3944" i="2"/>
  <c r="AG3944" i="2"/>
  <c r="AD3944" i="2"/>
  <c r="AE3948" i="2"/>
  <c r="AK3948" i="2"/>
  <c r="AJ3948" i="2"/>
  <c r="AH3948" i="2"/>
  <c r="AG3948" i="2"/>
  <c r="AD3948" i="2"/>
  <c r="AE3952" i="2"/>
  <c r="AK3952" i="2"/>
  <c r="AJ3952" i="2"/>
  <c r="AH3952" i="2"/>
  <c r="AG3952" i="2"/>
  <c r="AD3952" i="2"/>
  <c r="AE3956" i="2"/>
  <c r="AK3956" i="2"/>
  <c r="AJ3956" i="2"/>
  <c r="AH3956" i="2"/>
  <c r="AG3956" i="2"/>
  <c r="AD3956" i="2"/>
  <c r="AE3960" i="2"/>
  <c r="AK3960" i="2"/>
  <c r="AJ3960" i="2"/>
  <c r="AH3960" i="2"/>
  <c r="AG3960" i="2"/>
  <c r="AD3960" i="2"/>
  <c r="AE3964" i="2"/>
  <c r="AK3964" i="2"/>
  <c r="AJ3964" i="2"/>
  <c r="AH3964" i="2"/>
  <c r="AG3964" i="2"/>
  <c r="AD3964" i="2"/>
  <c r="AE3968" i="2"/>
  <c r="AK3968" i="2"/>
  <c r="AJ3968" i="2"/>
  <c r="AH3968" i="2"/>
  <c r="AG3968" i="2"/>
  <c r="AD3968" i="2"/>
  <c r="AE3972" i="2"/>
  <c r="AK3972" i="2"/>
  <c r="AJ3972" i="2"/>
  <c r="AH3972" i="2"/>
  <c r="AG3972" i="2"/>
  <c r="AD3972" i="2"/>
  <c r="AE3976" i="2"/>
  <c r="AK3976" i="2"/>
  <c r="AJ3976" i="2"/>
  <c r="AH3976" i="2"/>
  <c r="AG3976" i="2"/>
  <c r="AD3976" i="2"/>
  <c r="AE3980" i="2"/>
  <c r="AK3980" i="2"/>
  <c r="AJ3980" i="2"/>
  <c r="AH3980" i="2"/>
  <c r="AG3980" i="2"/>
  <c r="AD3980" i="2"/>
  <c r="AE3984" i="2"/>
  <c r="AK3984" i="2"/>
  <c r="AJ3984" i="2"/>
  <c r="AH3984" i="2"/>
  <c r="AG3984" i="2"/>
  <c r="AD3984" i="2"/>
  <c r="AE3988" i="2"/>
  <c r="AK3988" i="2"/>
  <c r="AJ3988" i="2"/>
  <c r="AH3988" i="2"/>
  <c r="AG3988" i="2"/>
  <c r="AD3988" i="2"/>
  <c r="AE3992" i="2"/>
  <c r="AK3992" i="2"/>
  <c r="AJ3992" i="2"/>
  <c r="AH3992" i="2"/>
  <c r="AG3992" i="2"/>
  <c r="AD3992" i="2"/>
  <c r="AE3996" i="2"/>
  <c r="AK3996" i="2"/>
  <c r="AJ3996" i="2"/>
  <c r="AH3996" i="2"/>
  <c r="AG3996" i="2"/>
  <c r="AD3996" i="2"/>
  <c r="AE4000" i="2"/>
  <c r="AK4000" i="2"/>
  <c r="AJ4000" i="2"/>
  <c r="AH4000" i="2"/>
  <c r="AG4000" i="2"/>
  <c r="AD4000" i="2"/>
  <c r="AE4004" i="2"/>
  <c r="AK4004" i="2"/>
  <c r="AJ4004" i="2"/>
  <c r="AH4004" i="2"/>
  <c r="AG4004" i="2"/>
  <c r="AD4004" i="2"/>
  <c r="AE4008" i="2"/>
  <c r="AK4008" i="2"/>
  <c r="AJ4008" i="2"/>
  <c r="AH4008" i="2"/>
  <c r="AG4008" i="2"/>
  <c r="AD4008" i="2"/>
  <c r="AE4012" i="2"/>
  <c r="AK4012" i="2"/>
  <c r="AJ4012" i="2"/>
  <c r="AH4012" i="2"/>
  <c r="AG4012" i="2"/>
  <c r="AD4012" i="2"/>
  <c r="AE4016" i="2"/>
  <c r="AK4016" i="2"/>
  <c r="AJ4016" i="2"/>
  <c r="AH4016" i="2"/>
  <c r="AG4016" i="2"/>
  <c r="AD4016" i="2"/>
  <c r="AE4020" i="2"/>
  <c r="AK4020" i="2"/>
  <c r="AJ4020" i="2"/>
  <c r="AH4020" i="2"/>
  <c r="AG4020" i="2"/>
  <c r="AD4020" i="2"/>
  <c r="AE4024" i="2"/>
  <c r="AK4024" i="2"/>
  <c r="AJ4024" i="2"/>
  <c r="AH4024" i="2"/>
  <c r="AG4024" i="2"/>
  <c r="AD4024" i="2"/>
  <c r="AE4028" i="2"/>
  <c r="AK4028" i="2"/>
  <c r="AJ4028" i="2"/>
  <c r="AH4028" i="2"/>
  <c r="AG4028" i="2"/>
  <c r="AD4028" i="2"/>
  <c r="AE4032" i="2"/>
  <c r="AK4032" i="2"/>
  <c r="AJ4032" i="2"/>
  <c r="AH4032" i="2"/>
  <c r="AG4032" i="2"/>
  <c r="AD4032" i="2"/>
  <c r="AE4036" i="2"/>
  <c r="AK4036" i="2"/>
  <c r="AJ4036" i="2"/>
  <c r="AH4036" i="2"/>
  <c r="AG4036" i="2"/>
  <c r="AD4036" i="2"/>
  <c r="AE4040" i="2"/>
  <c r="AK4040" i="2"/>
  <c r="AJ4040" i="2"/>
  <c r="AH4040" i="2"/>
  <c r="AG4040" i="2"/>
  <c r="AD4040" i="2"/>
  <c r="AE4044" i="2"/>
  <c r="AK4044" i="2"/>
  <c r="AJ4044" i="2"/>
  <c r="AH4044" i="2"/>
  <c r="AG4044" i="2"/>
  <c r="AD4044" i="2"/>
  <c r="AE4048" i="2"/>
  <c r="AK4048" i="2"/>
  <c r="AJ4048" i="2"/>
  <c r="AH4048" i="2"/>
  <c r="AG4048" i="2"/>
  <c r="AD4048" i="2"/>
  <c r="AE4052" i="2"/>
  <c r="AK4052" i="2"/>
  <c r="AJ4052" i="2"/>
  <c r="AH4052" i="2"/>
  <c r="AG4052" i="2"/>
  <c r="AD4052" i="2"/>
  <c r="AE4056" i="2"/>
  <c r="AK4056" i="2"/>
  <c r="AJ4056" i="2"/>
  <c r="AH4056" i="2"/>
  <c r="AG4056" i="2"/>
  <c r="AD4056" i="2"/>
  <c r="AE4060" i="2"/>
  <c r="AK4060" i="2"/>
  <c r="AJ4060" i="2"/>
  <c r="AH4060" i="2"/>
  <c r="AG4060" i="2"/>
  <c r="AD4060" i="2"/>
  <c r="AE4064" i="2"/>
  <c r="AK4064" i="2"/>
  <c r="AJ4064" i="2"/>
  <c r="AH4064" i="2"/>
  <c r="AG4064" i="2"/>
  <c r="AD4064" i="2"/>
  <c r="AE4068" i="2"/>
  <c r="AK4068" i="2"/>
  <c r="AJ4068" i="2"/>
  <c r="AH4068" i="2"/>
  <c r="AG4068" i="2"/>
  <c r="AD4068" i="2"/>
  <c r="AE4072" i="2"/>
  <c r="AK4072" i="2"/>
  <c r="AJ4072" i="2"/>
  <c r="AH4072" i="2"/>
  <c r="AG4072" i="2"/>
  <c r="AD4072" i="2"/>
  <c r="AE4076" i="2"/>
  <c r="AK4076" i="2"/>
  <c r="AJ4076" i="2"/>
  <c r="AH4076" i="2"/>
  <c r="AG4076" i="2"/>
  <c r="AD4076" i="2"/>
  <c r="AE4080" i="2"/>
  <c r="AK4080" i="2"/>
  <c r="AJ4080" i="2"/>
  <c r="AH4080" i="2"/>
  <c r="AG4080" i="2"/>
  <c r="AD4080" i="2"/>
  <c r="AE4084" i="2"/>
  <c r="AK4084" i="2"/>
  <c r="AJ4084" i="2"/>
  <c r="AH4084" i="2"/>
  <c r="AG4084" i="2"/>
  <c r="AD4084" i="2"/>
  <c r="AE4088" i="2"/>
  <c r="AK4088" i="2"/>
  <c r="AJ4088" i="2"/>
  <c r="AH4088" i="2"/>
  <c r="AG4088" i="2"/>
  <c r="AD4088" i="2"/>
  <c r="AE4092" i="2"/>
  <c r="AK4092" i="2"/>
  <c r="AJ4092" i="2"/>
  <c r="AH4092" i="2"/>
  <c r="AG4092" i="2"/>
  <c r="AD4092" i="2"/>
  <c r="AE4096" i="2"/>
  <c r="AK4096" i="2"/>
  <c r="AJ4096" i="2"/>
  <c r="AH4096" i="2"/>
  <c r="AG4096" i="2"/>
  <c r="AD4096" i="2"/>
  <c r="AE4100" i="2"/>
  <c r="AK4100" i="2"/>
  <c r="AJ4100" i="2"/>
  <c r="AH4100" i="2"/>
  <c r="AG4100" i="2"/>
  <c r="AD4100" i="2"/>
  <c r="AE4104" i="2"/>
  <c r="AK4104" i="2"/>
  <c r="AJ4104" i="2"/>
  <c r="AH4104" i="2"/>
  <c r="AG4104" i="2"/>
  <c r="AD4104" i="2"/>
  <c r="AE4108" i="2"/>
  <c r="AK4108" i="2"/>
  <c r="AJ4108" i="2"/>
  <c r="AH4108" i="2"/>
  <c r="AG4108" i="2"/>
  <c r="AD4108" i="2"/>
  <c r="AE4112" i="2"/>
  <c r="AK4112" i="2"/>
  <c r="AJ4112" i="2"/>
  <c r="AH4112" i="2"/>
  <c r="AG4112" i="2"/>
  <c r="AD4112" i="2"/>
  <c r="AE4116" i="2"/>
  <c r="AK4116" i="2"/>
  <c r="AJ4116" i="2"/>
  <c r="AH4116" i="2"/>
  <c r="AG4116" i="2"/>
  <c r="AD4116" i="2"/>
  <c r="AE4120" i="2"/>
  <c r="AK4120" i="2"/>
  <c r="AJ4120" i="2"/>
  <c r="AH4120" i="2"/>
  <c r="AG4120" i="2"/>
  <c r="AD4120" i="2"/>
  <c r="AE4124" i="2"/>
  <c r="AK4124" i="2"/>
  <c r="AJ4124" i="2"/>
  <c r="AH4124" i="2"/>
  <c r="AG4124" i="2"/>
  <c r="AD4124" i="2"/>
  <c r="AE4128" i="2"/>
  <c r="AK4128" i="2"/>
  <c r="AJ4128" i="2"/>
  <c r="AH4128" i="2"/>
  <c r="AG4128" i="2"/>
  <c r="AD4128" i="2"/>
  <c r="AE4132" i="2"/>
  <c r="AK4132" i="2"/>
  <c r="AJ4132" i="2"/>
  <c r="AH4132" i="2"/>
  <c r="AG4132" i="2"/>
  <c r="AD4132" i="2"/>
  <c r="AE4136" i="2"/>
  <c r="AK4136" i="2"/>
  <c r="AJ4136" i="2"/>
  <c r="AH4136" i="2"/>
  <c r="AG4136" i="2"/>
  <c r="AD4136" i="2"/>
  <c r="AE4140" i="2"/>
  <c r="AK4140" i="2"/>
  <c r="AJ4140" i="2"/>
  <c r="AH4140" i="2"/>
  <c r="AG4140" i="2"/>
  <c r="AD4140" i="2"/>
  <c r="AE4144" i="2"/>
  <c r="AK4144" i="2"/>
  <c r="AJ4144" i="2"/>
  <c r="AH4144" i="2"/>
  <c r="AG4144" i="2"/>
  <c r="AD4144" i="2"/>
  <c r="AE4148" i="2"/>
  <c r="AK4148" i="2"/>
  <c r="AJ4148" i="2"/>
  <c r="AH4148" i="2"/>
  <c r="AG4148" i="2"/>
  <c r="AD4148" i="2"/>
  <c r="AE4152" i="2"/>
  <c r="AK4152" i="2"/>
  <c r="AJ4152" i="2"/>
  <c r="AH4152" i="2"/>
  <c r="AG4152" i="2"/>
  <c r="AD4152" i="2"/>
  <c r="AE4156" i="2"/>
  <c r="AK4156" i="2"/>
  <c r="AJ4156" i="2"/>
  <c r="AH4156" i="2"/>
  <c r="AG4156" i="2"/>
  <c r="AD4156" i="2"/>
  <c r="AE4160" i="2"/>
  <c r="AK4160" i="2"/>
  <c r="AJ4160" i="2"/>
  <c r="AH4160" i="2"/>
  <c r="AG4160" i="2"/>
  <c r="AD4160" i="2"/>
  <c r="AE4164" i="2"/>
  <c r="AK4164" i="2"/>
  <c r="AJ4164" i="2"/>
  <c r="AH4164" i="2"/>
  <c r="AG4164" i="2"/>
  <c r="AD4164" i="2"/>
  <c r="AE4168" i="2"/>
  <c r="AK4168" i="2"/>
  <c r="AJ4168" i="2"/>
  <c r="AH4168" i="2"/>
  <c r="AG4168" i="2"/>
  <c r="AD4168" i="2"/>
  <c r="AE4172" i="2"/>
  <c r="AK4172" i="2"/>
  <c r="AJ4172" i="2"/>
  <c r="AH4172" i="2"/>
  <c r="AG4172" i="2"/>
  <c r="AD4172" i="2"/>
  <c r="AE4176" i="2"/>
  <c r="AK4176" i="2"/>
  <c r="AJ4176" i="2"/>
  <c r="AH4176" i="2"/>
  <c r="AG4176" i="2"/>
  <c r="AD4176" i="2"/>
  <c r="AE4180" i="2"/>
  <c r="AK4180" i="2"/>
  <c r="AJ4180" i="2"/>
  <c r="AH4180" i="2"/>
  <c r="AG4180" i="2"/>
  <c r="AD4180" i="2"/>
  <c r="AE4184" i="2"/>
  <c r="AK4184" i="2"/>
  <c r="AJ4184" i="2"/>
  <c r="AH4184" i="2"/>
  <c r="AG4184" i="2"/>
  <c r="AD4184" i="2"/>
  <c r="AE4188" i="2"/>
  <c r="AK4188" i="2"/>
  <c r="AJ4188" i="2"/>
  <c r="AH4188" i="2"/>
  <c r="AG4188" i="2"/>
  <c r="AD4188" i="2"/>
  <c r="AE4192" i="2"/>
  <c r="AK4192" i="2"/>
  <c r="AJ4192" i="2"/>
  <c r="AH4192" i="2"/>
  <c r="AG4192" i="2"/>
  <c r="AD4192" i="2"/>
  <c r="AE4196" i="2"/>
  <c r="AK4196" i="2"/>
  <c r="AJ4196" i="2"/>
  <c r="AH4196" i="2"/>
  <c r="AG4196" i="2"/>
  <c r="AD4196" i="2"/>
  <c r="AE4200" i="2"/>
  <c r="AK4200" i="2"/>
  <c r="AJ4200" i="2"/>
  <c r="AH4200" i="2"/>
  <c r="AG4200" i="2"/>
  <c r="AD4200" i="2"/>
  <c r="AE4204" i="2"/>
  <c r="AK4204" i="2"/>
  <c r="AJ4204" i="2"/>
  <c r="AH4204" i="2"/>
  <c r="AG4204" i="2"/>
  <c r="AD4204" i="2"/>
  <c r="AE4208" i="2"/>
  <c r="AK4208" i="2"/>
  <c r="AJ4208" i="2"/>
  <c r="AH4208" i="2"/>
  <c r="AG4208" i="2"/>
  <c r="AD4208" i="2"/>
  <c r="AE4212" i="2"/>
  <c r="AK4212" i="2"/>
  <c r="AJ4212" i="2"/>
  <c r="AH4212" i="2"/>
  <c r="AG4212" i="2"/>
  <c r="AD4212" i="2"/>
  <c r="AE4216" i="2"/>
  <c r="AK4216" i="2"/>
  <c r="AJ4216" i="2"/>
  <c r="AH4216" i="2"/>
  <c r="AG4216" i="2"/>
  <c r="AD4216" i="2"/>
  <c r="AE4220" i="2"/>
  <c r="AK4220" i="2"/>
  <c r="AJ4220" i="2"/>
  <c r="AH4220" i="2"/>
  <c r="AG4220" i="2"/>
  <c r="AD4220" i="2"/>
  <c r="AE4224" i="2"/>
  <c r="AK4224" i="2"/>
  <c r="AJ4224" i="2"/>
  <c r="AH4224" i="2"/>
  <c r="AG4224" i="2"/>
  <c r="AD4224" i="2"/>
  <c r="AE4228" i="2"/>
  <c r="AK4228" i="2"/>
  <c r="AJ4228" i="2"/>
  <c r="AH4228" i="2"/>
  <c r="AG4228" i="2"/>
  <c r="AD4228" i="2"/>
  <c r="AE4232" i="2"/>
  <c r="AK4232" i="2"/>
  <c r="AJ4232" i="2"/>
  <c r="AH4232" i="2"/>
  <c r="AG4232" i="2"/>
  <c r="AD4232" i="2"/>
  <c r="AE4236" i="2"/>
  <c r="AK4236" i="2"/>
  <c r="AJ4236" i="2"/>
  <c r="AH4236" i="2"/>
  <c r="AG4236" i="2"/>
  <c r="AD4236" i="2"/>
  <c r="AE4240" i="2"/>
  <c r="AK4240" i="2"/>
  <c r="AJ4240" i="2"/>
  <c r="AH4240" i="2"/>
  <c r="AG4240" i="2"/>
  <c r="AD4240" i="2"/>
  <c r="AE4244" i="2"/>
  <c r="AK4244" i="2"/>
  <c r="AJ4244" i="2"/>
  <c r="AH4244" i="2"/>
  <c r="AG4244" i="2"/>
  <c r="AD4244" i="2"/>
  <c r="AE4248" i="2"/>
  <c r="AK4248" i="2"/>
  <c r="AJ4248" i="2"/>
  <c r="AH4248" i="2"/>
  <c r="AG4248" i="2"/>
  <c r="AD4248" i="2"/>
  <c r="AE4252" i="2"/>
  <c r="AK4252" i="2"/>
  <c r="AJ4252" i="2"/>
  <c r="AH4252" i="2"/>
  <c r="AG4252" i="2"/>
  <c r="AD4252" i="2"/>
  <c r="AE4256" i="2"/>
  <c r="AK4256" i="2"/>
  <c r="AJ4256" i="2"/>
  <c r="AH4256" i="2"/>
  <c r="AG4256" i="2"/>
  <c r="AD4256" i="2"/>
  <c r="AE4260" i="2"/>
  <c r="AK4260" i="2"/>
  <c r="AJ4260" i="2"/>
  <c r="AH4260" i="2"/>
  <c r="AG4260" i="2"/>
  <c r="AD4260" i="2"/>
  <c r="AE4264" i="2"/>
  <c r="AK4264" i="2"/>
  <c r="AJ4264" i="2"/>
  <c r="AH4264" i="2"/>
  <c r="AG4264" i="2"/>
  <c r="AD4264" i="2"/>
  <c r="AE4268" i="2"/>
  <c r="AK4268" i="2"/>
  <c r="AJ4268" i="2"/>
  <c r="AH4268" i="2"/>
  <c r="AG4268" i="2"/>
  <c r="AD4268" i="2"/>
  <c r="AE4272" i="2"/>
  <c r="AK4272" i="2"/>
  <c r="AJ4272" i="2"/>
  <c r="AH4272" i="2"/>
  <c r="AG4272" i="2"/>
  <c r="AD4272" i="2"/>
  <c r="AE4276" i="2"/>
  <c r="AK4276" i="2"/>
  <c r="AJ4276" i="2"/>
  <c r="AH4276" i="2"/>
  <c r="AG4276" i="2"/>
  <c r="AD4276" i="2"/>
  <c r="AE4280" i="2"/>
  <c r="AK4280" i="2"/>
  <c r="AJ4280" i="2"/>
  <c r="AH4280" i="2"/>
  <c r="AG4280" i="2"/>
  <c r="AD4280" i="2"/>
  <c r="AE4284" i="2"/>
  <c r="AK4284" i="2"/>
  <c r="AJ4284" i="2"/>
  <c r="AH4284" i="2"/>
  <c r="AG4284" i="2"/>
  <c r="AD4284" i="2"/>
  <c r="AE4288" i="2"/>
  <c r="AK4288" i="2"/>
  <c r="AJ4288" i="2"/>
  <c r="AH4288" i="2"/>
  <c r="AG4288" i="2"/>
  <c r="AD4288" i="2"/>
  <c r="AE4292" i="2"/>
  <c r="AK4292" i="2"/>
  <c r="AJ4292" i="2"/>
  <c r="AH4292" i="2"/>
  <c r="AG4292" i="2"/>
  <c r="AD4292" i="2"/>
  <c r="AE4296" i="2"/>
  <c r="AK4296" i="2"/>
  <c r="AJ4296" i="2"/>
  <c r="AH4296" i="2"/>
  <c r="AG4296" i="2"/>
  <c r="AD4296" i="2"/>
  <c r="AE4300" i="2"/>
  <c r="AK4300" i="2"/>
  <c r="AJ4300" i="2"/>
  <c r="AH4300" i="2"/>
  <c r="AG4300" i="2"/>
  <c r="AD4300" i="2"/>
  <c r="AE4304" i="2"/>
  <c r="AK4304" i="2"/>
  <c r="AJ4304" i="2"/>
  <c r="AH4304" i="2"/>
  <c r="AG4304" i="2"/>
  <c r="AD4304" i="2"/>
  <c r="AE4308" i="2"/>
  <c r="AK4308" i="2"/>
  <c r="AJ4308" i="2"/>
  <c r="AH4308" i="2"/>
  <c r="AG4308" i="2"/>
  <c r="AD4308" i="2"/>
  <c r="AE4312" i="2"/>
  <c r="AK4312" i="2"/>
  <c r="AJ4312" i="2"/>
  <c r="AH4312" i="2"/>
  <c r="AG4312" i="2"/>
  <c r="AD4312" i="2"/>
  <c r="AE4316" i="2"/>
  <c r="AK4316" i="2"/>
  <c r="AJ4316" i="2"/>
  <c r="AH4316" i="2"/>
  <c r="AG4316" i="2"/>
  <c r="AD4316" i="2"/>
  <c r="AE4320" i="2"/>
  <c r="AK4320" i="2"/>
  <c r="AJ4320" i="2"/>
  <c r="AH4320" i="2"/>
  <c r="AG4320" i="2"/>
  <c r="AD4320" i="2"/>
  <c r="AE4324" i="2"/>
  <c r="AK4324" i="2"/>
  <c r="AJ4324" i="2"/>
  <c r="AH4324" i="2"/>
  <c r="AG4324" i="2"/>
  <c r="AD4324" i="2"/>
  <c r="AE4328" i="2"/>
  <c r="AK4328" i="2"/>
  <c r="AJ4328" i="2"/>
  <c r="AH4328" i="2"/>
  <c r="AG4328" i="2"/>
  <c r="AD4328" i="2"/>
  <c r="AE4332" i="2"/>
  <c r="AK4332" i="2"/>
  <c r="AJ4332" i="2"/>
  <c r="AH4332" i="2"/>
  <c r="AG4332" i="2"/>
  <c r="AD4332" i="2"/>
  <c r="AE4336" i="2"/>
  <c r="AK4336" i="2"/>
  <c r="AJ4336" i="2"/>
  <c r="AH4336" i="2"/>
  <c r="AG4336" i="2"/>
  <c r="AD4336" i="2"/>
  <c r="AE4340" i="2"/>
  <c r="AK4340" i="2"/>
  <c r="AJ4340" i="2"/>
  <c r="AH4340" i="2"/>
  <c r="AG4340" i="2"/>
  <c r="AD4340" i="2"/>
  <c r="AE4344" i="2"/>
  <c r="AK4344" i="2"/>
  <c r="AJ4344" i="2"/>
  <c r="AH4344" i="2"/>
  <c r="AG4344" i="2"/>
  <c r="AD4344" i="2"/>
  <c r="AE4348" i="2"/>
  <c r="AK4348" i="2"/>
  <c r="AJ4348" i="2"/>
  <c r="AH4348" i="2"/>
  <c r="AG4348" i="2"/>
  <c r="AD4348" i="2"/>
  <c r="AE4352" i="2"/>
  <c r="AK4352" i="2"/>
  <c r="AJ4352" i="2"/>
  <c r="AH4352" i="2"/>
  <c r="AG4352" i="2"/>
  <c r="AD4352" i="2"/>
  <c r="AE4356" i="2"/>
  <c r="AK4356" i="2"/>
  <c r="AJ4356" i="2"/>
  <c r="AH4356" i="2"/>
  <c r="AG4356" i="2"/>
  <c r="AD4356" i="2"/>
  <c r="AE4360" i="2"/>
  <c r="AK4360" i="2"/>
  <c r="AJ4360" i="2"/>
  <c r="AH4360" i="2"/>
  <c r="AG4360" i="2"/>
  <c r="AD4360" i="2"/>
  <c r="AE4364" i="2"/>
  <c r="AK4364" i="2"/>
  <c r="AJ4364" i="2"/>
  <c r="AH4364" i="2"/>
  <c r="AG4364" i="2"/>
  <c r="AD4364" i="2"/>
  <c r="AE4368" i="2"/>
  <c r="AK4368" i="2"/>
  <c r="AJ4368" i="2"/>
  <c r="AH4368" i="2"/>
  <c r="AG4368" i="2"/>
  <c r="AD4368" i="2"/>
  <c r="AE4372" i="2"/>
  <c r="AK4372" i="2"/>
  <c r="AJ4372" i="2"/>
  <c r="AH4372" i="2"/>
  <c r="AG4372" i="2"/>
  <c r="AD4372" i="2"/>
  <c r="AE4376" i="2"/>
  <c r="AK4376" i="2"/>
  <c r="AJ4376" i="2"/>
  <c r="AH4376" i="2"/>
  <c r="AG4376" i="2"/>
  <c r="AD4376" i="2"/>
  <c r="AE4380" i="2"/>
  <c r="AK4380" i="2"/>
  <c r="AJ4380" i="2"/>
  <c r="AH4380" i="2"/>
  <c r="AG4380" i="2"/>
  <c r="AD4380" i="2"/>
  <c r="AE4384" i="2"/>
  <c r="AK4384" i="2"/>
  <c r="AJ4384" i="2"/>
  <c r="AH4384" i="2"/>
  <c r="AG4384" i="2"/>
  <c r="AD4384" i="2"/>
  <c r="AE4388" i="2"/>
  <c r="AK4388" i="2"/>
  <c r="AJ4388" i="2"/>
  <c r="AH4388" i="2"/>
  <c r="AG4388" i="2"/>
  <c r="AD4388" i="2"/>
  <c r="AE4392" i="2"/>
  <c r="AK4392" i="2"/>
  <c r="AJ4392" i="2"/>
  <c r="AH4392" i="2"/>
  <c r="AG4392" i="2"/>
  <c r="AD4392" i="2"/>
  <c r="AE4396" i="2"/>
  <c r="AK4396" i="2"/>
  <c r="AJ4396" i="2"/>
  <c r="AH4396" i="2"/>
  <c r="AG4396" i="2"/>
  <c r="AD4396" i="2"/>
  <c r="AE4400" i="2"/>
  <c r="AK4400" i="2"/>
  <c r="AJ4400" i="2"/>
  <c r="AH4400" i="2"/>
  <c r="AG4400" i="2"/>
  <c r="AD4400" i="2"/>
  <c r="AE4404" i="2"/>
  <c r="AK4404" i="2"/>
  <c r="AJ4404" i="2"/>
  <c r="AH4404" i="2"/>
  <c r="AG4404" i="2"/>
  <c r="AD4404" i="2"/>
  <c r="AE4408" i="2"/>
  <c r="AK4408" i="2"/>
  <c r="AJ4408" i="2"/>
  <c r="AH4408" i="2"/>
  <c r="AG4408" i="2"/>
  <c r="AD4408" i="2"/>
  <c r="AE4412" i="2"/>
  <c r="AK4412" i="2"/>
  <c r="AJ4412" i="2"/>
  <c r="AH4412" i="2"/>
  <c r="AG4412" i="2"/>
  <c r="AD4412" i="2"/>
  <c r="AE4416" i="2"/>
  <c r="AK4416" i="2"/>
  <c r="AJ4416" i="2"/>
  <c r="AH4416" i="2"/>
  <c r="AG4416" i="2"/>
  <c r="AD4416" i="2"/>
  <c r="AE4420" i="2"/>
  <c r="AK4420" i="2"/>
  <c r="AJ4420" i="2"/>
  <c r="AH4420" i="2"/>
  <c r="AG4420" i="2"/>
  <c r="AD4420" i="2"/>
  <c r="AE4424" i="2"/>
  <c r="AK4424" i="2"/>
  <c r="AJ4424" i="2"/>
  <c r="AH4424" i="2"/>
  <c r="AG4424" i="2"/>
  <c r="AD4424" i="2"/>
  <c r="AE4428" i="2"/>
  <c r="AK4428" i="2"/>
  <c r="AJ4428" i="2"/>
  <c r="AH4428" i="2"/>
  <c r="AG4428" i="2"/>
  <c r="AD4428" i="2"/>
  <c r="AE4432" i="2"/>
  <c r="AK4432" i="2"/>
  <c r="AJ4432" i="2"/>
  <c r="AH4432" i="2"/>
  <c r="AG4432" i="2"/>
  <c r="AD4432" i="2"/>
  <c r="AE4436" i="2"/>
  <c r="AK4436" i="2"/>
  <c r="AJ4436" i="2"/>
  <c r="AH4436" i="2"/>
  <c r="AG4436" i="2"/>
  <c r="AD4436" i="2"/>
  <c r="AE4440" i="2"/>
  <c r="AK4440" i="2"/>
  <c r="AJ4440" i="2"/>
  <c r="AH4440" i="2"/>
  <c r="AG4440" i="2"/>
  <c r="AD4440" i="2"/>
  <c r="AE4444" i="2"/>
  <c r="AK4444" i="2"/>
  <c r="AJ4444" i="2"/>
  <c r="AH4444" i="2"/>
  <c r="AG4444" i="2"/>
  <c r="AD4444" i="2"/>
  <c r="AE4448" i="2"/>
  <c r="AK4448" i="2"/>
  <c r="AJ4448" i="2"/>
  <c r="AH4448" i="2"/>
  <c r="AG4448" i="2"/>
  <c r="AD4448" i="2"/>
  <c r="AE4452" i="2"/>
  <c r="AK4452" i="2"/>
  <c r="AJ4452" i="2"/>
  <c r="AH4452" i="2"/>
  <c r="AG4452" i="2"/>
  <c r="AD4452" i="2"/>
  <c r="AE4456" i="2"/>
  <c r="AK4456" i="2"/>
  <c r="AJ4456" i="2"/>
  <c r="AH4456" i="2"/>
  <c r="AG4456" i="2"/>
  <c r="AD4456" i="2"/>
  <c r="AE4460" i="2"/>
  <c r="AK4460" i="2"/>
  <c r="AJ4460" i="2"/>
  <c r="AH4460" i="2"/>
  <c r="AG4460" i="2"/>
  <c r="AD4460" i="2"/>
  <c r="AE4464" i="2"/>
  <c r="AK4464" i="2"/>
  <c r="AJ4464" i="2"/>
  <c r="AH4464" i="2"/>
  <c r="AG4464" i="2"/>
  <c r="AD4464" i="2"/>
  <c r="AE4468" i="2"/>
  <c r="AK4468" i="2"/>
  <c r="AJ4468" i="2"/>
  <c r="AH4468" i="2"/>
  <c r="AG4468" i="2"/>
  <c r="AD4468" i="2"/>
  <c r="AE4472" i="2"/>
  <c r="AK4472" i="2"/>
  <c r="AJ4472" i="2"/>
  <c r="AH4472" i="2"/>
  <c r="AG4472" i="2"/>
  <c r="AD4472" i="2"/>
  <c r="AE4476" i="2"/>
  <c r="AK4476" i="2"/>
  <c r="AJ4476" i="2"/>
  <c r="AH4476" i="2"/>
  <c r="AG4476" i="2"/>
  <c r="AD4476" i="2"/>
  <c r="AE4480" i="2"/>
  <c r="AK4480" i="2"/>
  <c r="AJ4480" i="2"/>
  <c r="AH4480" i="2"/>
  <c r="AG4480" i="2"/>
  <c r="AD4480" i="2"/>
  <c r="AE4484" i="2"/>
  <c r="AK4484" i="2"/>
  <c r="AJ4484" i="2"/>
  <c r="AH4484" i="2"/>
  <c r="AG4484" i="2"/>
  <c r="AD4484" i="2"/>
  <c r="AE4488" i="2"/>
  <c r="AK4488" i="2"/>
  <c r="AJ4488" i="2"/>
  <c r="AH4488" i="2"/>
  <c r="AG4488" i="2"/>
  <c r="AD4488" i="2"/>
  <c r="AE4492" i="2"/>
  <c r="AK4492" i="2"/>
  <c r="AJ4492" i="2"/>
  <c r="AH4492" i="2"/>
  <c r="AG4492" i="2"/>
  <c r="AD4492" i="2"/>
  <c r="AE4496" i="2"/>
  <c r="AK4496" i="2"/>
  <c r="AJ4496" i="2"/>
  <c r="AH4496" i="2"/>
  <c r="AG4496" i="2"/>
  <c r="AD4496" i="2"/>
  <c r="AE4500" i="2"/>
  <c r="AK4500" i="2"/>
  <c r="AJ4500" i="2"/>
  <c r="AH4500" i="2"/>
  <c r="AG4500" i="2"/>
  <c r="AD4500" i="2"/>
  <c r="AE4504" i="2"/>
  <c r="AK4504" i="2"/>
  <c r="AJ4504" i="2"/>
  <c r="AH4504" i="2"/>
  <c r="AG4504" i="2"/>
  <c r="AD4504" i="2"/>
  <c r="AE4508" i="2"/>
  <c r="AK4508" i="2"/>
  <c r="AJ4508" i="2"/>
  <c r="AH4508" i="2"/>
  <c r="AG4508" i="2"/>
  <c r="AD4508" i="2"/>
  <c r="AE4512" i="2"/>
  <c r="AK4512" i="2"/>
  <c r="AJ4512" i="2"/>
  <c r="AH4512" i="2"/>
  <c r="AG4512" i="2"/>
  <c r="AD4512" i="2"/>
  <c r="AE4516" i="2"/>
  <c r="AK4516" i="2"/>
  <c r="AJ4516" i="2"/>
  <c r="AH4516" i="2"/>
  <c r="AG4516" i="2"/>
  <c r="AD4516" i="2"/>
  <c r="AE4520" i="2"/>
  <c r="AK4520" i="2"/>
  <c r="AJ4520" i="2"/>
  <c r="AH4520" i="2"/>
  <c r="AG4520" i="2"/>
  <c r="AD4520" i="2"/>
  <c r="AE4524" i="2"/>
  <c r="AK4524" i="2"/>
  <c r="AJ4524" i="2"/>
  <c r="AH4524" i="2"/>
  <c r="AG4524" i="2"/>
  <c r="AD4524" i="2"/>
  <c r="AE4528" i="2"/>
  <c r="AK4528" i="2"/>
  <c r="AJ4528" i="2"/>
  <c r="AH4528" i="2"/>
  <c r="AG4528" i="2"/>
  <c r="AD4528" i="2"/>
  <c r="AE4532" i="2"/>
  <c r="AK4532" i="2"/>
  <c r="AJ4532" i="2"/>
  <c r="AH4532" i="2"/>
  <c r="AG4532" i="2"/>
  <c r="AD4532" i="2"/>
  <c r="AE4536" i="2"/>
  <c r="AK4536" i="2"/>
  <c r="AJ4536" i="2"/>
  <c r="AH4536" i="2"/>
  <c r="AG4536" i="2"/>
  <c r="AD4536" i="2"/>
  <c r="AE4540" i="2"/>
  <c r="AK4540" i="2"/>
  <c r="AJ4540" i="2"/>
  <c r="AH4540" i="2"/>
  <c r="AG4540" i="2"/>
  <c r="AD4540" i="2"/>
  <c r="AE4544" i="2"/>
  <c r="AK4544" i="2"/>
  <c r="AJ4544" i="2"/>
  <c r="AH4544" i="2"/>
  <c r="AG4544" i="2"/>
  <c r="AD4544" i="2"/>
  <c r="AE4548" i="2"/>
  <c r="AK4548" i="2"/>
  <c r="AJ4548" i="2"/>
  <c r="AH4548" i="2"/>
  <c r="AG4548" i="2"/>
  <c r="AD4548" i="2"/>
  <c r="AE4552" i="2"/>
  <c r="AK4552" i="2"/>
  <c r="AJ4552" i="2"/>
  <c r="AH4552" i="2"/>
  <c r="AG4552" i="2"/>
  <c r="AD4552" i="2"/>
  <c r="AE4556" i="2"/>
  <c r="AK4556" i="2"/>
  <c r="AJ4556" i="2"/>
  <c r="AH4556" i="2"/>
  <c r="AG4556" i="2"/>
  <c r="AD4556" i="2"/>
  <c r="AE4560" i="2"/>
  <c r="AK4560" i="2"/>
  <c r="AJ4560" i="2"/>
  <c r="AH4560" i="2"/>
  <c r="AG4560" i="2"/>
  <c r="AD4560" i="2"/>
  <c r="AE4564" i="2"/>
  <c r="AK4564" i="2"/>
  <c r="AJ4564" i="2"/>
  <c r="AH4564" i="2"/>
  <c r="AG4564" i="2"/>
  <c r="AD4564" i="2"/>
  <c r="AE4568" i="2"/>
  <c r="AK4568" i="2"/>
  <c r="AJ4568" i="2"/>
  <c r="AH4568" i="2"/>
  <c r="AG4568" i="2"/>
  <c r="AD4568" i="2"/>
  <c r="AE4572" i="2"/>
  <c r="AK4572" i="2"/>
  <c r="AJ4572" i="2"/>
  <c r="AH4572" i="2"/>
  <c r="AG4572" i="2"/>
  <c r="AD4572" i="2"/>
  <c r="AE4576" i="2"/>
  <c r="AK4576" i="2"/>
  <c r="AJ4576" i="2"/>
  <c r="AH4576" i="2"/>
  <c r="AG4576" i="2"/>
  <c r="AD4576" i="2"/>
  <c r="AE4580" i="2"/>
  <c r="AK4580" i="2"/>
  <c r="AJ4580" i="2"/>
  <c r="AH4580" i="2"/>
  <c r="AG4580" i="2"/>
  <c r="AD4580" i="2"/>
  <c r="AE4584" i="2"/>
  <c r="AK4584" i="2"/>
  <c r="AJ4584" i="2"/>
  <c r="AH4584" i="2"/>
  <c r="AG4584" i="2"/>
  <c r="AD4584" i="2"/>
  <c r="AE4588" i="2"/>
  <c r="AK4588" i="2"/>
  <c r="AJ4588" i="2"/>
  <c r="AH4588" i="2"/>
  <c r="AG4588" i="2"/>
  <c r="AD4588" i="2"/>
  <c r="AE4592" i="2"/>
  <c r="AK4592" i="2"/>
  <c r="AJ4592" i="2"/>
  <c r="AH4592" i="2"/>
  <c r="AG4592" i="2"/>
  <c r="AD4592" i="2"/>
  <c r="AE4596" i="2"/>
  <c r="AK4596" i="2"/>
  <c r="AJ4596" i="2"/>
  <c r="AH4596" i="2"/>
  <c r="AG4596" i="2"/>
  <c r="AD4596" i="2"/>
  <c r="AE4600" i="2"/>
  <c r="AK4600" i="2"/>
  <c r="AJ4600" i="2"/>
  <c r="AH4600" i="2"/>
  <c r="AG4600" i="2"/>
  <c r="AD4600" i="2"/>
  <c r="AE4604" i="2"/>
  <c r="AK4604" i="2"/>
  <c r="AJ4604" i="2"/>
  <c r="AH4604" i="2"/>
  <c r="AG4604" i="2"/>
  <c r="AD4604" i="2"/>
  <c r="AE4608" i="2"/>
  <c r="AK4608" i="2"/>
  <c r="AJ4608" i="2"/>
  <c r="AH4608" i="2"/>
  <c r="AG4608" i="2"/>
  <c r="AD4608" i="2"/>
  <c r="AE4612" i="2"/>
  <c r="AK4612" i="2"/>
  <c r="AJ4612" i="2"/>
  <c r="AH4612" i="2"/>
  <c r="AG4612" i="2"/>
  <c r="AD4612" i="2"/>
  <c r="AE4616" i="2"/>
  <c r="AK4616" i="2"/>
  <c r="AJ4616" i="2"/>
  <c r="AH4616" i="2"/>
  <c r="AG4616" i="2"/>
  <c r="AD4616" i="2"/>
  <c r="AE4620" i="2"/>
  <c r="AK4620" i="2"/>
  <c r="AJ4620" i="2"/>
  <c r="AH4620" i="2"/>
  <c r="AG4620" i="2"/>
  <c r="AD4620" i="2"/>
  <c r="AE4624" i="2"/>
  <c r="AK4624" i="2"/>
  <c r="AJ4624" i="2"/>
  <c r="AH4624" i="2"/>
  <c r="AG4624" i="2"/>
  <c r="AD4624" i="2"/>
  <c r="AE4628" i="2"/>
  <c r="AK4628" i="2"/>
  <c r="AJ4628" i="2"/>
  <c r="AH4628" i="2"/>
  <c r="AG4628" i="2"/>
  <c r="AD4628" i="2"/>
  <c r="AE4632" i="2"/>
  <c r="AK4632" i="2"/>
  <c r="AJ4632" i="2"/>
  <c r="AH4632" i="2"/>
  <c r="AG4632" i="2"/>
  <c r="AD4632" i="2"/>
  <c r="AE4636" i="2"/>
  <c r="AK4636" i="2"/>
  <c r="AJ4636" i="2"/>
  <c r="AH4636" i="2"/>
  <c r="AG4636" i="2"/>
  <c r="AD4636" i="2"/>
  <c r="AE4640" i="2"/>
  <c r="AK4640" i="2"/>
  <c r="AJ4640" i="2"/>
  <c r="AH4640" i="2"/>
  <c r="AG4640" i="2"/>
  <c r="AD4640" i="2"/>
  <c r="AE4644" i="2"/>
  <c r="AK4644" i="2"/>
  <c r="AJ4644" i="2"/>
  <c r="AH4644" i="2"/>
  <c r="AG4644" i="2"/>
  <c r="AD4644" i="2"/>
  <c r="AE4648" i="2"/>
  <c r="AK4648" i="2"/>
  <c r="AJ4648" i="2"/>
  <c r="AH4648" i="2"/>
  <c r="AG4648" i="2"/>
  <c r="AD4648" i="2"/>
  <c r="AE4652" i="2"/>
  <c r="AK4652" i="2"/>
  <c r="AJ4652" i="2"/>
  <c r="AH4652" i="2"/>
  <c r="AG4652" i="2"/>
  <c r="AD4652" i="2"/>
  <c r="AE4656" i="2"/>
  <c r="AK4656" i="2"/>
  <c r="AJ4656" i="2"/>
  <c r="AH4656" i="2"/>
  <c r="AG4656" i="2"/>
  <c r="AD4656" i="2"/>
  <c r="AE4660" i="2"/>
  <c r="AK4660" i="2"/>
  <c r="AJ4660" i="2"/>
  <c r="AH4660" i="2"/>
  <c r="AG4660" i="2"/>
  <c r="AD4660" i="2"/>
  <c r="AE4664" i="2"/>
  <c r="AK4664" i="2"/>
  <c r="AJ4664" i="2"/>
  <c r="AH4664" i="2"/>
  <c r="AG4664" i="2"/>
  <c r="AD4664" i="2"/>
  <c r="AE4668" i="2"/>
  <c r="AK4668" i="2"/>
  <c r="AJ4668" i="2"/>
  <c r="AH4668" i="2"/>
  <c r="AG4668" i="2"/>
  <c r="AD4668" i="2"/>
  <c r="AE4672" i="2"/>
  <c r="AK4672" i="2"/>
  <c r="AJ4672" i="2"/>
  <c r="AH4672" i="2"/>
  <c r="AG4672" i="2"/>
  <c r="AD4672" i="2"/>
  <c r="AE4676" i="2"/>
  <c r="AK4676" i="2"/>
  <c r="AJ4676" i="2"/>
  <c r="AH4676" i="2"/>
  <c r="AG4676" i="2"/>
  <c r="AD4676" i="2"/>
  <c r="AE4680" i="2"/>
  <c r="AK4680" i="2"/>
  <c r="AJ4680" i="2"/>
  <c r="AH4680" i="2"/>
  <c r="AG4680" i="2"/>
  <c r="AD4680" i="2"/>
  <c r="AE4684" i="2"/>
  <c r="AK4684" i="2"/>
  <c r="AJ4684" i="2"/>
  <c r="AH4684" i="2"/>
  <c r="AG4684" i="2"/>
  <c r="AD4684" i="2"/>
  <c r="AE4688" i="2"/>
  <c r="AK4688" i="2"/>
  <c r="AJ4688" i="2"/>
  <c r="AH4688" i="2"/>
  <c r="AG4688" i="2"/>
  <c r="AD4688" i="2"/>
  <c r="AE4692" i="2"/>
  <c r="AK4692" i="2"/>
  <c r="AJ4692" i="2"/>
  <c r="AH4692" i="2"/>
  <c r="AG4692" i="2"/>
  <c r="AD4692" i="2"/>
  <c r="AE4696" i="2"/>
  <c r="AK4696" i="2"/>
  <c r="AJ4696" i="2"/>
  <c r="AH4696" i="2"/>
  <c r="AG4696" i="2"/>
  <c r="AD4696" i="2"/>
  <c r="AE4700" i="2"/>
  <c r="AK4700" i="2"/>
  <c r="AJ4700" i="2"/>
  <c r="AH4700" i="2"/>
  <c r="AG4700" i="2"/>
  <c r="AD4700" i="2"/>
  <c r="AE4704" i="2"/>
  <c r="AK4704" i="2"/>
  <c r="AJ4704" i="2"/>
  <c r="AH4704" i="2"/>
  <c r="AG4704" i="2"/>
  <c r="AD4704" i="2"/>
  <c r="AE4708" i="2"/>
  <c r="AK4708" i="2"/>
  <c r="AJ4708" i="2"/>
  <c r="AH4708" i="2"/>
  <c r="AG4708" i="2"/>
  <c r="AD4708" i="2"/>
  <c r="AE4712" i="2"/>
  <c r="AK4712" i="2"/>
  <c r="AJ4712" i="2"/>
  <c r="AH4712" i="2"/>
  <c r="AG4712" i="2"/>
  <c r="AD4712" i="2"/>
  <c r="AE4716" i="2"/>
  <c r="AK4716" i="2"/>
  <c r="AJ4716" i="2"/>
  <c r="AH4716" i="2"/>
  <c r="AG4716" i="2"/>
  <c r="AD4716" i="2"/>
  <c r="AE4720" i="2"/>
  <c r="AK4720" i="2"/>
  <c r="AJ4720" i="2"/>
  <c r="AH4720" i="2"/>
  <c r="AG4720" i="2"/>
  <c r="AD4720" i="2"/>
  <c r="AE4724" i="2"/>
  <c r="AK4724" i="2"/>
  <c r="AJ4724" i="2"/>
  <c r="AH4724" i="2"/>
  <c r="AG4724" i="2"/>
  <c r="AD4724" i="2"/>
  <c r="AE4728" i="2"/>
  <c r="AK4728" i="2"/>
  <c r="AJ4728" i="2"/>
  <c r="AH4728" i="2"/>
  <c r="AG4728" i="2"/>
  <c r="AD4728" i="2"/>
  <c r="AE4732" i="2"/>
  <c r="AK4732" i="2"/>
  <c r="AJ4732" i="2"/>
  <c r="AH4732" i="2"/>
  <c r="AG4732" i="2"/>
  <c r="AD4732" i="2"/>
  <c r="AE4736" i="2"/>
  <c r="AK4736" i="2"/>
  <c r="AJ4736" i="2"/>
  <c r="AH4736" i="2"/>
  <c r="AG4736" i="2"/>
  <c r="AD4736" i="2"/>
  <c r="AE4740" i="2"/>
  <c r="AK4740" i="2"/>
  <c r="AJ4740" i="2"/>
  <c r="AH4740" i="2"/>
  <c r="AG4740" i="2"/>
  <c r="AD4740" i="2"/>
  <c r="AE4744" i="2"/>
  <c r="AK4744" i="2"/>
  <c r="AJ4744" i="2"/>
  <c r="AH4744" i="2"/>
  <c r="AG4744" i="2"/>
  <c r="AD4744" i="2"/>
  <c r="AE4748" i="2"/>
  <c r="AK4748" i="2"/>
  <c r="AJ4748" i="2"/>
  <c r="AH4748" i="2"/>
  <c r="AG4748" i="2"/>
  <c r="AD4748" i="2"/>
  <c r="AE4752" i="2"/>
  <c r="AK4752" i="2"/>
  <c r="AJ4752" i="2"/>
  <c r="AH4752" i="2"/>
  <c r="AG4752" i="2"/>
  <c r="AD4752" i="2"/>
  <c r="AE4756" i="2"/>
  <c r="AK4756" i="2"/>
  <c r="AJ4756" i="2"/>
  <c r="AH4756" i="2"/>
  <c r="AG4756" i="2"/>
  <c r="AD4756" i="2"/>
  <c r="AE4760" i="2"/>
  <c r="AK4760" i="2"/>
  <c r="AJ4760" i="2"/>
  <c r="AH4760" i="2"/>
  <c r="AG4760" i="2"/>
  <c r="AD4760" i="2"/>
  <c r="AE4764" i="2"/>
  <c r="AK4764" i="2"/>
  <c r="AJ4764" i="2"/>
  <c r="AH4764" i="2"/>
  <c r="AG4764" i="2"/>
  <c r="AD4764" i="2"/>
  <c r="AE4768" i="2"/>
  <c r="AK4768" i="2"/>
  <c r="AJ4768" i="2"/>
  <c r="AH4768" i="2"/>
  <c r="AG4768" i="2"/>
  <c r="AD4768" i="2"/>
  <c r="AE4772" i="2"/>
  <c r="AK4772" i="2"/>
  <c r="AH4772" i="2"/>
  <c r="AJ4772" i="2"/>
  <c r="AG4772" i="2"/>
  <c r="AD4772" i="2"/>
  <c r="AE4776" i="2"/>
  <c r="AK4776" i="2"/>
  <c r="AH4776" i="2"/>
  <c r="AJ4776" i="2"/>
  <c r="AG4776" i="2"/>
  <c r="AD4776" i="2"/>
  <c r="AE4780" i="2"/>
  <c r="AK4780" i="2"/>
  <c r="AH4780" i="2"/>
  <c r="AJ4780" i="2"/>
  <c r="AG4780" i="2"/>
  <c r="AD4780" i="2"/>
  <c r="AE4784" i="2"/>
  <c r="AK4784" i="2"/>
  <c r="AH4784" i="2"/>
  <c r="AJ4784" i="2"/>
  <c r="AG4784" i="2"/>
  <c r="AD4784" i="2"/>
  <c r="AE4788" i="2"/>
  <c r="AK4788" i="2"/>
  <c r="AH4788" i="2"/>
  <c r="AJ4788" i="2"/>
  <c r="AG4788" i="2"/>
  <c r="AD4788" i="2"/>
  <c r="AE4792" i="2"/>
  <c r="AK4792" i="2"/>
  <c r="AH4792" i="2"/>
  <c r="AJ4792" i="2"/>
  <c r="AG4792" i="2"/>
  <c r="AD4792" i="2"/>
  <c r="AE4796" i="2"/>
  <c r="AK4796" i="2"/>
  <c r="AH4796" i="2"/>
  <c r="AJ4796" i="2"/>
  <c r="AG4796" i="2"/>
  <c r="AD4796" i="2"/>
  <c r="AE4800" i="2"/>
  <c r="AK4800" i="2"/>
  <c r="AH4800" i="2"/>
  <c r="AJ4800" i="2"/>
  <c r="AG4800" i="2"/>
  <c r="AD4800" i="2"/>
  <c r="AE4804" i="2"/>
  <c r="AK4804" i="2"/>
  <c r="AH4804" i="2"/>
  <c r="AJ4804" i="2"/>
  <c r="AG4804" i="2"/>
  <c r="AD4804" i="2"/>
  <c r="AE4808" i="2"/>
  <c r="AK4808" i="2"/>
  <c r="AH4808" i="2"/>
  <c r="AJ4808" i="2"/>
  <c r="AG4808" i="2"/>
  <c r="AD4808" i="2"/>
  <c r="AE4812" i="2"/>
  <c r="AK4812" i="2"/>
  <c r="AH4812" i="2"/>
  <c r="AJ4812" i="2"/>
  <c r="AG4812" i="2"/>
  <c r="AD4812" i="2"/>
  <c r="AE4816" i="2"/>
  <c r="AK4816" i="2"/>
  <c r="AH4816" i="2"/>
  <c r="AJ4816" i="2"/>
  <c r="AG4816" i="2"/>
  <c r="AD4816" i="2"/>
  <c r="AE4820" i="2"/>
  <c r="AK4820" i="2"/>
  <c r="AH4820" i="2"/>
  <c r="AJ4820" i="2"/>
  <c r="AG4820" i="2"/>
  <c r="AD4820" i="2"/>
  <c r="AE4824" i="2"/>
  <c r="AK4824" i="2"/>
  <c r="AH4824" i="2"/>
  <c r="AJ4824" i="2"/>
  <c r="AG4824" i="2"/>
  <c r="AD4824" i="2"/>
  <c r="AE4828" i="2"/>
  <c r="AK4828" i="2"/>
  <c r="AH4828" i="2"/>
  <c r="AJ4828" i="2"/>
  <c r="AG4828" i="2"/>
  <c r="AD4828" i="2"/>
  <c r="AE4832" i="2"/>
  <c r="AK4832" i="2"/>
  <c r="AH4832" i="2"/>
  <c r="AJ4832" i="2"/>
  <c r="AG4832" i="2"/>
  <c r="AD4832" i="2"/>
  <c r="AE4836" i="2"/>
  <c r="AK4836" i="2"/>
  <c r="AH4836" i="2"/>
  <c r="AJ4836" i="2"/>
  <c r="AG4836" i="2"/>
  <c r="AD4836" i="2"/>
  <c r="AE4840" i="2"/>
  <c r="AK4840" i="2"/>
  <c r="AH4840" i="2"/>
  <c r="AJ4840" i="2"/>
  <c r="AG4840" i="2"/>
  <c r="AD4840" i="2"/>
  <c r="AE4844" i="2"/>
  <c r="AK4844" i="2"/>
  <c r="AH4844" i="2"/>
  <c r="AJ4844" i="2"/>
  <c r="AG4844" i="2"/>
  <c r="AD4844" i="2"/>
  <c r="AE4848" i="2"/>
  <c r="AK4848" i="2"/>
  <c r="AH4848" i="2"/>
  <c r="AJ4848" i="2"/>
  <c r="AG4848" i="2"/>
  <c r="AD4848" i="2"/>
  <c r="AE4852" i="2"/>
  <c r="AK4852" i="2"/>
  <c r="AH4852" i="2"/>
  <c r="AJ4852" i="2"/>
  <c r="AG4852" i="2"/>
  <c r="AD4852" i="2"/>
  <c r="AE4856" i="2"/>
  <c r="AK4856" i="2"/>
  <c r="AH4856" i="2"/>
  <c r="AJ4856" i="2"/>
  <c r="AG4856" i="2"/>
  <c r="AD4856" i="2"/>
  <c r="AE4860" i="2"/>
  <c r="AK4860" i="2"/>
  <c r="AH4860" i="2"/>
  <c r="AJ4860" i="2"/>
  <c r="AG4860" i="2"/>
  <c r="AD4860" i="2"/>
  <c r="AE4864" i="2"/>
  <c r="AK4864" i="2"/>
  <c r="AH4864" i="2"/>
  <c r="AJ4864" i="2"/>
  <c r="AG4864" i="2"/>
  <c r="AD4864" i="2"/>
  <c r="AE4868" i="2"/>
  <c r="AK4868" i="2"/>
  <c r="AH4868" i="2"/>
  <c r="AJ4868" i="2"/>
  <c r="AG4868" i="2"/>
  <c r="AD4868" i="2"/>
  <c r="AE4872" i="2"/>
  <c r="AK4872" i="2"/>
  <c r="AH4872" i="2"/>
  <c r="AJ4872" i="2"/>
  <c r="AG4872" i="2"/>
  <c r="AD4872" i="2"/>
  <c r="AE4876" i="2"/>
  <c r="AK4876" i="2"/>
  <c r="AH4876" i="2"/>
  <c r="AJ4876" i="2"/>
  <c r="AG4876" i="2"/>
  <c r="AD4876" i="2"/>
  <c r="AE4880" i="2"/>
  <c r="AK4880" i="2"/>
  <c r="AH4880" i="2"/>
  <c r="AJ4880" i="2"/>
  <c r="AG4880" i="2"/>
  <c r="AD4880" i="2"/>
  <c r="AE4884" i="2"/>
  <c r="AK4884" i="2"/>
  <c r="AH4884" i="2"/>
  <c r="AJ4884" i="2"/>
  <c r="AG4884" i="2"/>
  <c r="AD4884" i="2"/>
  <c r="AE4888" i="2"/>
  <c r="AK4888" i="2"/>
  <c r="AH4888" i="2"/>
  <c r="AJ4888" i="2"/>
  <c r="AG4888" i="2"/>
  <c r="AD4888" i="2"/>
  <c r="AE4892" i="2"/>
  <c r="AK4892" i="2"/>
  <c r="AH4892" i="2"/>
  <c r="AJ4892" i="2"/>
  <c r="AG4892" i="2"/>
  <c r="AD4892" i="2"/>
  <c r="AE4896" i="2"/>
  <c r="AK4896" i="2"/>
  <c r="AH4896" i="2"/>
  <c r="AJ4896" i="2"/>
  <c r="AG4896" i="2"/>
  <c r="AD4896" i="2"/>
  <c r="AE4900" i="2"/>
  <c r="AK4900" i="2"/>
  <c r="AH4900" i="2"/>
  <c r="AJ4900" i="2"/>
  <c r="AG4900" i="2"/>
  <c r="AD4900" i="2"/>
  <c r="AE4904" i="2"/>
  <c r="AK4904" i="2"/>
  <c r="AH4904" i="2"/>
  <c r="AJ4904" i="2"/>
  <c r="AG4904" i="2"/>
  <c r="AD4904" i="2"/>
  <c r="AE4908" i="2"/>
  <c r="AK4908" i="2"/>
  <c r="AH4908" i="2"/>
  <c r="AJ4908" i="2"/>
  <c r="AG4908" i="2"/>
  <c r="AD4908" i="2"/>
  <c r="AE4912" i="2"/>
  <c r="AK4912" i="2"/>
  <c r="AH4912" i="2"/>
  <c r="AJ4912" i="2"/>
  <c r="AG4912" i="2"/>
  <c r="AD4912" i="2"/>
  <c r="AE4916" i="2"/>
  <c r="AK4916" i="2"/>
  <c r="AH4916" i="2"/>
  <c r="AJ4916" i="2"/>
  <c r="AG4916" i="2"/>
  <c r="AD4916" i="2"/>
  <c r="AE4920" i="2"/>
  <c r="AK4920" i="2"/>
  <c r="AH4920" i="2"/>
  <c r="AJ4920" i="2"/>
  <c r="AG4920" i="2"/>
  <c r="AD4920" i="2"/>
  <c r="AE4924" i="2"/>
  <c r="AK4924" i="2"/>
  <c r="AH4924" i="2"/>
  <c r="AJ4924" i="2"/>
  <c r="AG4924" i="2"/>
  <c r="AD4924" i="2"/>
  <c r="AE4928" i="2"/>
  <c r="AK4928" i="2"/>
  <c r="AH4928" i="2"/>
  <c r="AJ4928" i="2"/>
  <c r="AG4928" i="2"/>
  <c r="AD4928" i="2"/>
  <c r="AE4932" i="2"/>
  <c r="AK4932" i="2"/>
  <c r="AH4932" i="2"/>
  <c r="AJ4932" i="2"/>
  <c r="AG4932" i="2"/>
  <c r="AD4932" i="2"/>
  <c r="AE4936" i="2"/>
  <c r="AK4936" i="2"/>
  <c r="AH4936" i="2"/>
  <c r="AJ4936" i="2"/>
  <c r="AG4936" i="2"/>
  <c r="AD4936" i="2"/>
  <c r="AE4940" i="2"/>
  <c r="AK4940" i="2"/>
  <c r="AH4940" i="2"/>
  <c r="AJ4940" i="2"/>
  <c r="AG4940" i="2"/>
  <c r="AD4940" i="2"/>
  <c r="AE4944" i="2"/>
  <c r="AK4944" i="2"/>
  <c r="AH4944" i="2"/>
  <c r="AJ4944" i="2"/>
  <c r="AG4944" i="2"/>
  <c r="AD4944" i="2"/>
  <c r="AE4948" i="2"/>
  <c r="AK4948" i="2"/>
  <c r="AH4948" i="2"/>
  <c r="AJ4948" i="2"/>
  <c r="AG4948" i="2"/>
  <c r="AD4948" i="2"/>
  <c r="AE4952" i="2"/>
  <c r="AK4952" i="2"/>
  <c r="AH4952" i="2"/>
  <c r="AJ4952" i="2"/>
  <c r="AG4952" i="2"/>
  <c r="AD4952" i="2"/>
  <c r="AE4956" i="2"/>
  <c r="AK4956" i="2"/>
  <c r="AH4956" i="2"/>
  <c r="AJ4956" i="2"/>
  <c r="AG4956" i="2"/>
  <c r="AD4956" i="2"/>
  <c r="AE4960" i="2"/>
  <c r="AK4960" i="2"/>
  <c r="AH4960" i="2"/>
  <c r="AJ4960" i="2"/>
  <c r="AG4960" i="2"/>
  <c r="AD4960" i="2"/>
  <c r="AE4964" i="2"/>
  <c r="AK4964" i="2"/>
  <c r="AH4964" i="2"/>
  <c r="AJ4964" i="2"/>
  <c r="AG4964" i="2"/>
  <c r="AD4964" i="2"/>
  <c r="AE4968" i="2"/>
  <c r="AK4968" i="2"/>
  <c r="AH4968" i="2"/>
  <c r="AJ4968" i="2"/>
  <c r="AG4968" i="2"/>
  <c r="AD4968" i="2"/>
  <c r="AE4972" i="2"/>
  <c r="AK4972" i="2"/>
  <c r="AH4972" i="2"/>
  <c r="AJ4972" i="2"/>
  <c r="AG4972" i="2"/>
  <c r="AD4972" i="2"/>
  <c r="AE4976" i="2"/>
  <c r="AK4976" i="2"/>
  <c r="AH4976" i="2"/>
  <c r="AJ4976" i="2"/>
  <c r="AG4976" i="2"/>
  <c r="AD4976" i="2"/>
  <c r="AE4980" i="2"/>
  <c r="AK4980" i="2"/>
  <c r="AH4980" i="2"/>
  <c r="AJ4980" i="2"/>
  <c r="AG4980" i="2"/>
  <c r="AD4980" i="2"/>
  <c r="AE4984" i="2"/>
  <c r="AK4984" i="2"/>
  <c r="AH4984" i="2"/>
  <c r="AJ4984" i="2"/>
  <c r="AG4984" i="2"/>
  <c r="AD4984" i="2"/>
  <c r="AE4988" i="2"/>
  <c r="AK4988" i="2"/>
  <c r="AH4988" i="2"/>
  <c r="AJ4988" i="2"/>
  <c r="AG4988" i="2"/>
  <c r="AD4988" i="2"/>
  <c r="AE4992" i="2"/>
  <c r="AK4992" i="2"/>
  <c r="AH4992" i="2"/>
  <c r="AJ4992" i="2"/>
  <c r="AG4992" i="2"/>
  <c r="AD4992" i="2"/>
  <c r="AE4996" i="2"/>
  <c r="AK4996" i="2"/>
  <c r="AH4996" i="2"/>
  <c r="AJ4996" i="2"/>
  <c r="AG4996" i="2"/>
  <c r="AD4996" i="2"/>
  <c r="AE5000" i="2"/>
  <c r="AK5000" i="2"/>
  <c r="AH5000" i="2"/>
  <c r="AJ5000" i="2"/>
  <c r="AG5000" i="2"/>
  <c r="AD5000" i="2"/>
  <c r="AE5004" i="2"/>
  <c r="AK5004" i="2"/>
  <c r="AH5004" i="2"/>
  <c r="AJ5004" i="2"/>
  <c r="AG5004" i="2"/>
  <c r="AD5004" i="2"/>
  <c r="AE5008" i="2"/>
  <c r="AK5008" i="2"/>
  <c r="AH5008" i="2"/>
  <c r="AJ5008" i="2"/>
  <c r="AG5008" i="2"/>
  <c r="AD5008" i="2"/>
  <c r="AD632" i="2"/>
  <c r="AD636" i="2"/>
  <c r="AD640" i="2"/>
  <c r="AD644" i="2"/>
  <c r="AD648" i="2"/>
  <c r="AD652" i="2"/>
  <c r="AD656" i="2"/>
  <c r="AD660" i="2"/>
  <c r="AD664" i="2"/>
  <c r="AD668" i="2"/>
  <c r="AD672" i="2"/>
  <c r="AD676" i="2"/>
  <c r="AD680" i="2"/>
  <c r="AD684" i="2"/>
  <c r="AD688" i="2"/>
  <c r="AD692" i="2"/>
  <c r="AD696" i="2"/>
  <c r="AD700" i="2"/>
  <c r="AD704" i="2"/>
  <c r="AD708" i="2"/>
  <c r="AD712" i="2"/>
  <c r="AD716" i="2"/>
  <c r="AD720" i="2"/>
  <c r="AD724" i="2"/>
  <c r="AD728" i="2"/>
  <c r="AD732" i="2"/>
  <c r="AD736" i="2"/>
  <c r="AD740" i="2"/>
  <c r="AD744" i="2"/>
  <c r="AD748" i="2"/>
  <c r="AD752" i="2"/>
  <c r="AD756" i="2"/>
  <c r="AD760" i="2"/>
  <c r="AD764" i="2"/>
  <c r="AD768" i="2"/>
  <c r="AD772" i="2"/>
  <c r="AD776" i="2"/>
  <c r="AD780" i="2"/>
  <c r="AD784" i="2"/>
  <c r="AD788" i="2"/>
  <c r="AD792" i="2"/>
  <c r="AD796" i="2"/>
  <c r="AD800" i="2"/>
  <c r="AD804" i="2"/>
  <c r="AD808" i="2"/>
  <c r="AD812" i="2"/>
  <c r="AD816" i="2"/>
  <c r="AD820" i="2"/>
  <c r="AD824" i="2"/>
  <c r="AD828" i="2"/>
  <c r="AD832" i="2"/>
  <c r="AD836" i="2"/>
  <c r="AD840" i="2"/>
  <c r="AD844" i="2"/>
  <c r="AD848" i="2"/>
  <c r="AD852" i="2"/>
  <c r="AD856" i="2"/>
  <c r="AD860" i="2"/>
  <c r="AD864" i="2"/>
  <c r="AD868" i="2"/>
  <c r="AD872" i="2"/>
  <c r="AD876" i="2"/>
  <c r="AD880" i="2"/>
  <c r="AD884" i="2"/>
  <c r="AD888" i="2"/>
  <c r="AD892" i="2"/>
  <c r="AD896" i="2"/>
  <c r="AD900" i="2"/>
  <c r="AD904" i="2"/>
  <c r="AD908" i="2"/>
  <c r="AD912" i="2"/>
  <c r="AD916" i="2"/>
  <c r="AD920" i="2"/>
  <c r="AD924" i="2"/>
  <c r="AD928" i="2"/>
  <c r="AD932" i="2"/>
  <c r="AD936" i="2"/>
  <c r="AD940" i="2"/>
  <c r="AD944" i="2"/>
  <c r="AD948" i="2"/>
  <c r="AD952" i="2"/>
  <c r="AD956" i="2"/>
  <c r="AD960" i="2"/>
  <c r="AD964" i="2"/>
  <c r="AD968" i="2"/>
  <c r="AD972" i="2"/>
  <c r="AD976" i="2"/>
  <c r="AD980" i="2"/>
  <c r="AD984" i="2"/>
  <c r="AD988" i="2"/>
  <c r="AD992" i="2"/>
  <c r="AD996" i="2"/>
  <c r="AD1000" i="2"/>
  <c r="AD1004" i="2"/>
  <c r="AD1008" i="2"/>
  <c r="AD1012" i="2"/>
  <c r="AD1016" i="2"/>
  <c r="AD1020" i="2"/>
  <c r="AD1024" i="2"/>
  <c r="AD1028" i="2"/>
  <c r="AD1032" i="2"/>
  <c r="AD1036" i="2"/>
  <c r="AD1040" i="2"/>
  <c r="AD1044" i="2"/>
  <c r="AD1048" i="2"/>
  <c r="AD1052" i="2"/>
  <c r="AD1056" i="2"/>
  <c r="AD1060" i="2"/>
  <c r="AD1064" i="2"/>
  <c r="AD1068" i="2"/>
  <c r="AD1072" i="2"/>
  <c r="AD1076" i="2"/>
  <c r="AD1080" i="2"/>
  <c r="AD1084" i="2"/>
  <c r="AD1088" i="2"/>
  <c r="AD1092" i="2"/>
  <c r="AD1096" i="2"/>
  <c r="AD1100" i="2"/>
  <c r="AD1104" i="2"/>
  <c r="AD1108" i="2"/>
  <c r="AD1112" i="2"/>
  <c r="AD1116" i="2"/>
  <c r="AD1120" i="2"/>
  <c r="AD1124" i="2"/>
  <c r="AD1128" i="2"/>
  <c r="AD1132" i="2"/>
  <c r="AD1136" i="2"/>
  <c r="AD1140" i="2"/>
  <c r="AD1144" i="2"/>
  <c r="AD1148" i="2"/>
  <c r="AD1152" i="2"/>
  <c r="AD1156" i="2"/>
  <c r="AD1160" i="2"/>
  <c r="AD1164" i="2"/>
  <c r="AD1168" i="2"/>
  <c r="AD1172" i="2"/>
  <c r="AD1176" i="2"/>
  <c r="AD1180" i="2"/>
  <c r="AD1184" i="2"/>
  <c r="AD1188" i="2"/>
  <c r="AD1192" i="2"/>
  <c r="AD1196" i="2"/>
  <c r="AD1200" i="2"/>
  <c r="AD1204" i="2"/>
  <c r="AD1208" i="2"/>
  <c r="AD1212" i="2"/>
  <c r="AD1216" i="2"/>
  <c r="AD1220" i="2"/>
  <c r="AD1224" i="2"/>
  <c r="AD1228" i="2"/>
  <c r="AD1232" i="2"/>
  <c r="AD1236" i="2"/>
  <c r="AD1240" i="2"/>
  <c r="AD1244" i="2"/>
  <c r="AD1248" i="2"/>
  <c r="AD1252" i="2"/>
  <c r="AD1256" i="2"/>
  <c r="AD1260" i="2"/>
  <c r="AD1264" i="2"/>
  <c r="AD1268" i="2"/>
  <c r="AD1272" i="2"/>
  <c r="AD1276" i="2"/>
  <c r="AD1280" i="2"/>
  <c r="AD1284" i="2"/>
  <c r="AD1288" i="2"/>
  <c r="AD1292" i="2"/>
  <c r="AD1296" i="2"/>
  <c r="AD1300" i="2"/>
  <c r="AD1304" i="2"/>
  <c r="AD1308" i="2"/>
  <c r="AD1312" i="2"/>
  <c r="AD1316" i="2"/>
  <c r="AD1320" i="2"/>
  <c r="AD1324" i="2"/>
  <c r="AD1328" i="2"/>
  <c r="AD1332" i="2"/>
  <c r="AD1336" i="2"/>
  <c r="AD1340" i="2"/>
  <c r="AD1344" i="2"/>
  <c r="AD1348" i="2"/>
  <c r="AD1352" i="2"/>
  <c r="AD1356" i="2"/>
  <c r="AD1360" i="2"/>
  <c r="AD1364" i="2"/>
  <c r="AD1368" i="2"/>
  <c r="AD1372" i="2"/>
  <c r="AD1376" i="2"/>
  <c r="AD1380" i="2"/>
  <c r="AD1384" i="2"/>
  <c r="AD1388" i="2"/>
  <c r="AD1392" i="2"/>
  <c r="AD1396" i="2"/>
  <c r="AD1400" i="2"/>
  <c r="AD1404" i="2"/>
  <c r="AD1408" i="2"/>
  <c r="AD1412" i="2"/>
  <c r="AD1416" i="2"/>
  <c r="AD1420" i="2"/>
  <c r="AD1424" i="2"/>
  <c r="AD1428" i="2"/>
  <c r="AD1432" i="2"/>
  <c r="AD1436" i="2"/>
  <c r="AD1440" i="2"/>
  <c r="AD1444" i="2"/>
  <c r="AD1448" i="2"/>
  <c r="AD1452" i="2"/>
  <c r="AD1456" i="2"/>
  <c r="AD1460" i="2"/>
  <c r="AD1464" i="2"/>
  <c r="AD1468" i="2"/>
  <c r="AD1472" i="2"/>
  <c r="AD1476" i="2"/>
  <c r="AD1480" i="2"/>
  <c r="AD1484" i="2"/>
  <c r="AD1488" i="2"/>
  <c r="AD1492" i="2"/>
  <c r="AD1496" i="2"/>
  <c r="AD1500" i="2"/>
  <c r="AD1504" i="2"/>
  <c r="AD1508" i="2"/>
  <c r="AD1512" i="2"/>
  <c r="AD1516" i="2"/>
  <c r="AD1520" i="2"/>
  <c r="AD1524" i="2"/>
  <c r="AD1528" i="2"/>
  <c r="AD1532" i="2"/>
  <c r="AD1536" i="2"/>
  <c r="AD1540" i="2"/>
  <c r="AD1544" i="2"/>
  <c r="AD1548" i="2"/>
  <c r="AD1552" i="2"/>
  <c r="AD1556" i="2"/>
  <c r="AD1560" i="2"/>
  <c r="AD1564" i="2"/>
  <c r="AD1568" i="2"/>
  <c r="AD1572" i="2"/>
  <c r="AD1576" i="2"/>
  <c r="AD1580" i="2"/>
  <c r="AD1584" i="2"/>
  <c r="AD1588" i="2"/>
  <c r="AD1592" i="2"/>
  <c r="AD1596" i="2"/>
  <c r="AD1600" i="2"/>
  <c r="AD1604" i="2"/>
  <c r="AD1608" i="2"/>
  <c r="AD1612" i="2"/>
  <c r="AD1616" i="2"/>
  <c r="AD1620" i="2"/>
  <c r="AD1624" i="2"/>
  <c r="AD1628" i="2"/>
  <c r="AD1632" i="2"/>
  <c r="AD1636" i="2"/>
  <c r="AD1640" i="2"/>
  <c r="AD1644" i="2"/>
  <c r="AD1648" i="2"/>
  <c r="AD1652" i="2"/>
  <c r="AD1656" i="2"/>
  <c r="AD1660" i="2"/>
  <c r="AD1664" i="2"/>
  <c r="AD1668" i="2"/>
  <c r="AD1672" i="2"/>
  <c r="AD1676" i="2"/>
  <c r="AD1680" i="2"/>
  <c r="AD1684" i="2"/>
  <c r="AD1688" i="2"/>
  <c r="AD1692" i="2"/>
  <c r="AD1696" i="2"/>
  <c r="AD1700" i="2"/>
  <c r="AD1704" i="2"/>
  <c r="AD1708" i="2"/>
  <c r="AD1712" i="2"/>
  <c r="AD1716" i="2"/>
  <c r="AD1720" i="2"/>
  <c r="AD1724" i="2"/>
  <c r="AD1728" i="2"/>
  <c r="AD1732" i="2"/>
  <c r="AD1736" i="2"/>
  <c r="AD1740" i="2"/>
  <c r="AD1744" i="2"/>
  <c r="AD1748" i="2"/>
  <c r="AD1752" i="2"/>
  <c r="AD1756" i="2"/>
  <c r="AD1760" i="2"/>
  <c r="AD1764" i="2"/>
  <c r="AD1768" i="2"/>
  <c r="AD1772" i="2"/>
  <c r="AD1776" i="2"/>
  <c r="AD1780" i="2"/>
  <c r="AD1784" i="2"/>
  <c r="AD1788" i="2"/>
  <c r="AD1792" i="2"/>
  <c r="AD1796" i="2"/>
  <c r="AD1800" i="2"/>
  <c r="AD1804" i="2"/>
  <c r="AD1808" i="2"/>
  <c r="AD1812" i="2"/>
  <c r="AD1816" i="2"/>
  <c r="AD1820" i="2"/>
  <c r="AD1824" i="2"/>
  <c r="AD1828" i="2"/>
  <c r="AD1832" i="2"/>
  <c r="AD1836" i="2"/>
  <c r="AD1840" i="2"/>
  <c r="AD1844" i="2"/>
  <c r="AD1848" i="2"/>
  <c r="AD1852" i="2"/>
  <c r="AD1856" i="2"/>
  <c r="AD1860" i="2"/>
  <c r="AD1864" i="2"/>
  <c r="AD1868" i="2"/>
  <c r="AD1872" i="2"/>
  <c r="AD1876" i="2"/>
  <c r="AD1880" i="2"/>
  <c r="AD1884" i="2"/>
  <c r="AD1888" i="2"/>
  <c r="AD1892" i="2"/>
  <c r="AD1896" i="2"/>
  <c r="AD1900" i="2"/>
  <c r="AD1904" i="2"/>
  <c r="AD1908" i="2"/>
  <c r="AD1912" i="2"/>
  <c r="AD1916" i="2"/>
  <c r="AD1920" i="2"/>
  <c r="AD1924" i="2"/>
  <c r="AD1928" i="2"/>
  <c r="AD1932" i="2"/>
  <c r="AD1936" i="2"/>
  <c r="AD1940" i="2"/>
  <c r="AD1944" i="2"/>
  <c r="AD1948" i="2"/>
  <c r="AD1952" i="2"/>
  <c r="AD1956" i="2"/>
  <c r="AD1960" i="2"/>
  <c r="AD1964" i="2"/>
  <c r="AD1968" i="2"/>
  <c r="AD1972" i="2"/>
  <c r="AD1976" i="2"/>
  <c r="AD1980" i="2"/>
  <c r="AD1984" i="2"/>
  <c r="AD1988" i="2"/>
  <c r="AD1992" i="2"/>
  <c r="AD1996" i="2"/>
  <c r="AD2000" i="2"/>
  <c r="AD2004" i="2"/>
  <c r="AD2008" i="2"/>
  <c r="AD2012" i="2"/>
  <c r="AD2016" i="2"/>
  <c r="AD2020" i="2"/>
  <c r="AD2024" i="2"/>
  <c r="AD2028" i="2"/>
  <c r="AD2032" i="2"/>
  <c r="AD2036" i="2"/>
  <c r="AD2040" i="2"/>
  <c r="AD2044" i="2"/>
  <c r="AD2048" i="2"/>
  <c r="AD2052" i="2"/>
  <c r="AD2056" i="2"/>
  <c r="AD2060" i="2"/>
  <c r="AD2064" i="2"/>
  <c r="AD2068" i="2"/>
  <c r="AD2072" i="2"/>
  <c r="AD2076" i="2"/>
  <c r="AD2080" i="2"/>
  <c r="AD2084" i="2"/>
  <c r="AD2088" i="2"/>
  <c r="AD2092" i="2"/>
  <c r="AD2096" i="2"/>
  <c r="AD2100" i="2"/>
  <c r="AD2104" i="2"/>
  <c r="AD2108" i="2"/>
  <c r="AD2112" i="2"/>
  <c r="AD2116" i="2"/>
  <c r="AD2120" i="2"/>
  <c r="AD2124" i="2"/>
  <c r="AD2128" i="2"/>
  <c r="AD2132" i="2"/>
  <c r="AD2136" i="2"/>
  <c r="AD2140" i="2"/>
  <c r="AD2144" i="2"/>
  <c r="AD2148" i="2"/>
  <c r="AD2152" i="2"/>
  <c r="AD2156" i="2"/>
  <c r="AD2160" i="2"/>
  <c r="AD2164" i="2"/>
  <c r="AD2168" i="2"/>
  <c r="AD2172" i="2"/>
  <c r="AD2176" i="2"/>
  <c r="AD2180" i="2"/>
  <c r="AD2184" i="2"/>
  <c r="AD2188" i="2"/>
  <c r="AD2192" i="2"/>
  <c r="AD2196" i="2"/>
  <c r="AD2200" i="2"/>
  <c r="AD2204" i="2"/>
  <c r="AD2208" i="2"/>
  <c r="AD2212" i="2"/>
  <c r="AD2216" i="2"/>
  <c r="AD2220" i="2"/>
  <c r="AD2224" i="2"/>
  <c r="AD2228" i="2"/>
  <c r="AD2232" i="2"/>
  <c r="AD2236" i="2"/>
  <c r="AD2240" i="2"/>
  <c r="AD2244" i="2"/>
  <c r="AD2248" i="2"/>
  <c r="AD2252" i="2"/>
  <c r="AD2256" i="2"/>
  <c r="AD2260" i="2"/>
  <c r="AD2264" i="2"/>
  <c r="AD2268" i="2"/>
  <c r="AD2272" i="2"/>
  <c r="AD2276" i="2"/>
  <c r="AD2280" i="2"/>
  <c r="AD2284" i="2"/>
  <c r="AD2288" i="2"/>
  <c r="AD2292" i="2"/>
  <c r="AD2296" i="2"/>
  <c r="AD2300" i="2"/>
  <c r="AD2304" i="2"/>
  <c r="AD2308" i="2"/>
  <c r="AD2312" i="2"/>
  <c r="AD2316" i="2"/>
  <c r="AD2320" i="2"/>
  <c r="AD2324" i="2"/>
  <c r="AD2328" i="2"/>
  <c r="AD2332" i="2"/>
  <c r="AD2336" i="2"/>
  <c r="AD2340" i="2"/>
  <c r="AD2344" i="2"/>
  <c r="AD2348" i="2"/>
  <c r="AD2352" i="2"/>
  <c r="AD2356" i="2"/>
  <c r="AD2360" i="2"/>
  <c r="AD2364" i="2"/>
  <c r="AD2368" i="2"/>
  <c r="AD2372" i="2"/>
  <c r="AD2376" i="2"/>
  <c r="AD2380" i="2"/>
  <c r="AD2384" i="2"/>
  <c r="AD2388" i="2"/>
  <c r="AD2392" i="2"/>
  <c r="AD2396" i="2"/>
  <c r="AD2400" i="2"/>
  <c r="AD2404" i="2"/>
  <c r="AD2408" i="2"/>
  <c r="AD2412" i="2"/>
  <c r="AD2416" i="2"/>
  <c r="AD2420" i="2"/>
  <c r="AD2424" i="2"/>
  <c r="AD2428" i="2"/>
  <c r="AD2432" i="2"/>
  <c r="AD2436" i="2"/>
  <c r="AD2440" i="2"/>
  <c r="AD2444" i="2"/>
  <c r="AD2448" i="2"/>
  <c r="AD2452" i="2"/>
  <c r="AD2456" i="2"/>
  <c r="AD2460" i="2"/>
  <c r="AD2464" i="2"/>
  <c r="AD2468" i="2"/>
  <c r="AD2472" i="2"/>
  <c r="AD2476" i="2"/>
  <c r="AD2480" i="2"/>
  <c r="AD2484" i="2"/>
  <c r="AD2488" i="2"/>
  <c r="AD2492" i="2"/>
  <c r="AD2496" i="2"/>
  <c r="AD2500" i="2"/>
  <c r="AD2504" i="2"/>
  <c r="AD2508" i="2"/>
  <c r="AD2512" i="2"/>
  <c r="AD2516" i="2"/>
  <c r="AD2520" i="2"/>
  <c r="AD2524" i="2"/>
  <c r="AD2528" i="2"/>
  <c r="AD2532" i="2"/>
  <c r="AD2536" i="2"/>
  <c r="AD2540" i="2"/>
  <c r="AD2544" i="2"/>
  <c r="AD2548" i="2"/>
  <c r="AD2552" i="2"/>
  <c r="AD2556" i="2"/>
  <c r="AD2560" i="2"/>
  <c r="AD2564" i="2"/>
  <c r="AD2568" i="2"/>
  <c r="AD2572" i="2"/>
  <c r="AD2576" i="2"/>
  <c r="AD2580" i="2"/>
  <c r="AD2584" i="2"/>
  <c r="AD2588" i="2"/>
  <c r="AD2592" i="2"/>
  <c r="AD2596" i="2"/>
  <c r="AD2600" i="2"/>
  <c r="AD2604" i="2"/>
  <c r="AD2608" i="2"/>
  <c r="AD2612" i="2"/>
  <c r="AD2616" i="2"/>
  <c r="AD2620" i="2"/>
  <c r="AD2624" i="2"/>
  <c r="AD2628" i="2"/>
  <c r="AD2632" i="2"/>
  <c r="AD2636" i="2"/>
  <c r="AD2640" i="2"/>
  <c r="AD2644" i="2"/>
  <c r="AD2648" i="2"/>
  <c r="AD2652" i="2"/>
  <c r="AD2656" i="2"/>
  <c r="AD2660" i="2"/>
  <c r="AD2664" i="2"/>
  <c r="AD2668" i="2"/>
  <c r="AD2672" i="2"/>
  <c r="AD2676" i="2"/>
  <c r="AD2680" i="2"/>
  <c r="AD2684" i="2"/>
  <c r="AD2688" i="2"/>
  <c r="AD2692" i="2"/>
  <c r="AD2696" i="2"/>
  <c r="AD2700" i="2"/>
  <c r="AD2704" i="2"/>
  <c r="AD2708" i="2"/>
  <c r="AD2712" i="2"/>
  <c r="AD2716" i="2"/>
  <c r="AD2720" i="2"/>
  <c r="AD2724" i="2"/>
  <c r="AD2728" i="2"/>
  <c r="AD2732" i="2"/>
  <c r="AD2736" i="2"/>
  <c r="AD2740" i="2"/>
  <c r="AD2744" i="2"/>
  <c r="AD2748" i="2"/>
  <c r="AD2752" i="2"/>
  <c r="AD2756" i="2"/>
  <c r="AD2760" i="2"/>
  <c r="AD2764" i="2"/>
  <c r="AD2768" i="2"/>
  <c r="AD2772" i="2"/>
  <c r="AD2776" i="2"/>
  <c r="AD2780" i="2"/>
  <c r="AD2784" i="2"/>
  <c r="AD2788" i="2"/>
  <c r="AD2792" i="2"/>
  <c r="AD2796" i="2"/>
  <c r="AD2800" i="2"/>
  <c r="AD2804" i="2"/>
  <c r="AD2808" i="2"/>
  <c r="AD2812" i="2"/>
  <c r="AD2816" i="2"/>
  <c r="AD2820" i="2"/>
  <c r="AD2824" i="2"/>
  <c r="AD2828" i="2"/>
  <c r="AD2832" i="2"/>
  <c r="AD2836" i="2"/>
  <c r="AD2840" i="2"/>
  <c r="AD2844" i="2"/>
  <c r="AD2848" i="2"/>
  <c r="AD2852" i="2"/>
  <c r="AD2856" i="2"/>
  <c r="AD2860" i="2"/>
  <c r="AD2864" i="2"/>
  <c r="AD2868" i="2"/>
  <c r="AD2872" i="2"/>
  <c r="AD2876" i="2"/>
  <c r="AD2880" i="2"/>
  <c r="AD2884" i="2"/>
  <c r="AD2888" i="2"/>
  <c r="AD2892" i="2"/>
  <c r="AD2896" i="2"/>
  <c r="AD2900" i="2"/>
  <c r="AD2904" i="2"/>
  <c r="AD2908" i="2"/>
  <c r="AD2912" i="2"/>
  <c r="AD2916" i="2"/>
  <c r="AD2920" i="2"/>
  <c r="AD2924" i="2"/>
  <c r="AD2928" i="2"/>
  <c r="AD2932" i="2"/>
  <c r="AD2936" i="2"/>
  <c r="AD2940" i="2"/>
  <c r="AD2944" i="2"/>
  <c r="AD2948" i="2"/>
  <c r="AD2952" i="2"/>
  <c r="AD2956" i="2"/>
  <c r="AD2960" i="2"/>
  <c r="AD2964" i="2"/>
  <c r="AD2968" i="2"/>
  <c r="AD2972" i="2"/>
  <c r="AD2976" i="2"/>
  <c r="AD2980" i="2"/>
  <c r="AD2984" i="2"/>
  <c r="AD2988" i="2"/>
  <c r="AD2992" i="2"/>
  <c r="AD2996" i="2"/>
  <c r="AD3000" i="2"/>
  <c r="AD3004" i="2"/>
  <c r="AD3008" i="2"/>
  <c r="AD3012" i="2"/>
  <c r="AD3016" i="2"/>
  <c r="AD3020" i="2"/>
  <c r="AD3024" i="2"/>
  <c r="AD3028" i="2"/>
  <c r="AD3032" i="2"/>
  <c r="AD3036" i="2"/>
  <c r="AD3040" i="2"/>
  <c r="AD3044" i="2"/>
  <c r="AD3048" i="2"/>
  <c r="AD3052" i="2"/>
  <c r="AD3056" i="2"/>
  <c r="AD3060" i="2"/>
  <c r="AD3064" i="2"/>
  <c r="AD3068" i="2"/>
  <c r="AD3072" i="2"/>
  <c r="AD3076" i="2"/>
  <c r="AD3080" i="2"/>
  <c r="AD3084" i="2"/>
  <c r="AD3088" i="2"/>
  <c r="AD3092" i="2"/>
  <c r="AD3096" i="2"/>
  <c r="AD3100" i="2"/>
  <c r="AD3104" i="2"/>
  <c r="AD3108" i="2"/>
  <c r="AD3112" i="2"/>
  <c r="AD3116" i="2"/>
  <c r="AD3120" i="2"/>
  <c r="AD3124" i="2"/>
  <c r="AD3128" i="2"/>
  <c r="AD3132" i="2"/>
  <c r="AD3136" i="2"/>
  <c r="AD3140" i="2"/>
  <c r="AD3144" i="2"/>
  <c r="AD3148" i="2"/>
  <c r="AD3152" i="2"/>
  <c r="AD3156" i="2"/>
  <c r="AD3160" i="2"/>
  <c r="AD3164" i="2"/>
  <c r="AD3168" i="2"/>
  <c r="AD3172" i="2"/>
  <c r="AD3176" i="2"/>
  <c r="AD3180" i="2"/>
  <c r="AD3184" i="2"/>
  <c r="AD3188" i="2"/>
  <c r="AD3192" i="2"/>
  <c r="AD3196" i="2"/>
  <c r="AD3200" i="2"/>
  <c r="AD3204" i="2"/>
  <c r="AD3208" i="2"/>
  <c r="AD3212" i="2"/>
  <c r="AD3216" i="2"/>
  <c r="AD3220" i="2"/>
  <c r="AD3224" i="2"/>
  <c r="AD3228" i="2"/>
  <c r="AD3232" i="2"/>
  <c r="AD3236" i="2"/>
  <c r="AD3240" i="2"/>
  <c r="AD3244" i="2"/>
  <c r="AD3248" i="2"/>
  <c r="AD3252" i="2"/>
  <c r="AD3256" i="2"/>
  <c r="AD3260" i="2"/>
  <c r="AD3264" i="2"/>
  <c r="AD3268" i="2"/>
  <c r="AD3272" i="2"/>
  <c r="AD3276" i="2"/>
  <c r="AD3280" i="2"/>
  <c r="AD3284" i="2"/>
  <c r="AD3288" i="2"/>
  <c r="AD3292" i="2"/>
  <c r="AD3296" i="2"/>
  <c r="AD3300" i="2"/>
  <c r="AD3304" i="2"/>
  <c r="AD3308" i="2"/>
  <c r="AD3312" i="2"/>
  <c r="AD3316" i="2"/>
  <c r="AD3320" i="2"/>
  <c r="AD3324" i="2"/>
  <c r="AD3328" i="2"/>
  <c r="AD3332" i="2"/>
  <c r="AD3336" i="2"/>
  <c r="AD3340" i="2"/>
  <c r="AD3344" i="2"/>
  <c r="AD3348" i="2"/>
  <c r="AD3352" i="2"/>
  <c r="AD3356" i="2"/>
  <c r="AD3360" i="2"/>
  <c r="AD3364" i="2"/>
  <c r="AD3368" i="2"/>
  <c r="AD3372" i="2"/>
  <c r="AD3376" i="2"/>
  <c r="AD3380" i="2"/>
  <c r="AD3384" i="2"/>
  <c r="AD3388" i="2"/>
  <c r="AD3392" i="2"/>
  <c r="AD3396" i="2"/>
  <c r="AD3400" i="2"/>
  <c r="AD3404" i="2"/>
  <c r="AD3408" i="2"/>
  <c r="AD3412" i="2"/>
  <c r="AD3416" i="2"/>
  <c r="AD3420" i="2"/>
  <c r="AD3424" i="2"/>
  <c r="AD3428" i="2"/>
  <c r="AD3432" i="2"/>
  <c r="AD3436" i="2"/>
  <c r="AD3440" i="2"/>
  <c r="AD3444" i="2"/>
  <c r="AD3448" i="2"/>
  <c r="AD3452" i="2"/>
  <c r="AD3456" i="2"/>
  <c r="AD3460" i="2"/>
  <c r="AD3464" i="2"/>
  <c r="AD3468" i="2"/>
  <c r="AD3472" i="2"/>
  <c r="AD3476" i="2"/>
  <c r="AD3480" i="2"/>
  <c r="AD3484" i="2"/>
  <c r="AD3488" i="2"/>
  <c r="AD3492" i="2"/>
  <c r="AD3496" i="2"/>
  <c r="AD3500" i="2"/>
  <c r="AD3504" i="2"/>
  <c r="AD3508" i="2"/>
  <c r="AD3512" i="2"/>
  <c r="AD3516" i="2"/>
  <c r="AD3520" i="2"/>
  <c r="AD3524" i="2"/>
  <c r="AD3528" i="2"/>
  <c r="AD3532" i="2"/>
  <c r="AD3536" i="2"/>
  <c r="AD3540" i="2"/>
  <c r="AD3544" i="2"/>
  <c r="AD3548" i="2"/>
  <c r="AD3552" i="2"/>
  <c r="AD3556" i="2"/>
  <c r="AD3560" i="2"/>
  <c r="AD3564" i="2"/>
  <c r="AD3568" i="2"/>
  <c r="AD3572" i="2"/>
  <c r="AD3576" i="2"/>
  <c r="AD3580" i="2"/>
  <c r="AD3584" i="2"/>
  <c r="AD3588" i="2"/>
  <c r="AD3592" i="2"/>
  <c r="AD3596" i="2"/>
  <c r="AD3600" i="2"/>
  <c r="AD3604" i="2"/>
  <c r="AD3608" i="2"/>
  <c r="AD3612" i="2"/>
  <c r="AD3616" i="2"/>
  <c r="AD3620" i="2"/>
  <c r="AD3624" i="2"/>
  <c r="AD3628" i="2"/>
  <c r="AD3632" i="2"/>
  <c r="AD3636" i="2"/>
  <c r="AD3640" i="2"/>
  <c r="AD3644" i="2"/>
  <c r="AD3648" i="2"/>
  <c r="AD3652" i="2"/>
  <c r="AD3656" i="2"/>
  <c r="AD3660" i="2"/>
  <c r="AD3664" i="2"/>
  <c r="AD3668" i="2"/>
  <c r="AD3672" i="2"/>
  <c r="AD3676" i="2"/>
  <c r="AD3680" i="2"/>
  <c r="AD3684" i="2"/>
  <c r="AD3688" i="2"/>
  <c r="AD3692" i="2"/>
  <c r="AD3696" i="2"/>
  <c r="AD3700" i="2"/>
  <c r="AD3704" i="2"/>
  <c r="AD3708" i="2"/>
  <c r="AD3712" i="2"/>
  <c r="AD3716" i="2"/>
  <c r="AD3720" i="2"/>
  <c r="AD3724" i="2"/>
  <c r="AD3728" i="2"/>
  <c r="AD3732" i="2"/>
  <c r="AD3736" i="2"/>
  <c r="AD3740" i="2"/>
  <c r="AD3744" i="2"/>
  <c r="AD3748" i="2"/>
  <c r="AD3752" i="2"/>
  <c r="AD3756" i="2"/>
  <c r="AD3760" i="2"/>
  <c r="AD3764" i="2"/>
  <c r="AD3768" i="2"/>
  <c r="AD3772" i="2"/>
  <c r="AD3776" i="2"/>
  <c r="AD3780" i="2"/>
  <c r="AD3784" i="2"/>
  <c r="AD3788" i="2"/>
  <c r="AD3792" i="2"/>
  <c r="AD3796" i="2"/>
  <c r="AD3800" i="2"/>
  <c r="AD3804" i="2"/>
  <c r="AD3808" i="2"/>
  <c r="AD3812" i="2"/>
  <c r="AD3816" i="2"/>
  <c r="AD3820" i="2"/>
  <c r="AD3824" i="2"/>
  <c r="AD3828" i="2"/>
  <c r="AD3832" i="2"/>
  <c r="AD3836" i="2"/>
  <c r="AD3840" i="2"/>
  <c r="AD3844" i="2"/>
  <c r="AD3848" i="2"/>
  <c r="AD3852" i="2"/>
  <c r="AD3856" i="2"/>
  <c r="AD3860" i="2"/>
  <c r="AD3864" i="2"/>
  <c r="AD3868" i="2"/>
  <c r="AD3872" i="2"/>
  <c r="AD3876" i="2"/>
  <c r="AE617" i="2"/>
  <c r="AK617" i="2"/>
  <c r="AJ617" i="2"/>
  <c r="AH617" i="2"/>
  <c r="AG617" i="2"/>
  <c r="AE621" i="2"/>
  <c r="AK621" i="2"/>
  <c r="AJ621" i="2"/>
  <c r="AH621" i="2"/>
  <c r="AG621" i="2"/>
  <c r="AE625" i="2"/>
  <c r="AK625" i="2"/>
  <c r="AJ625" i="2"/>
  <c r="AH625" i="2"/>
  <c r="AG625" i="2"/>
  <c r="AE629" i="2"/>
  <c r="AK629" i="2"/>
  <c r="AJ629" i="2"/>
  <c r="AH629" i="2"/>
  <c r="AG629" i="2"/>
  <c r="AE633" i="2"/>
  <c r="AK633" i="2"/>
  <c r="AJ633" i="2"/>
  <c r="AH633" i="2"/>
  <c r="AG633" i="2"/>
  <c r="AE637" i="2"/>
  <c r="AK637" i="2"/>
  <c r="AJ637" i="2"/>
  <c r="AH637" i="2"/>
  <c r="AG637" i="2"/>
  <c r="AE641" i="2"/>
  <c r="AK641" i="2"/>
  <c r="AJ641" i="2"/>
  <c r="AH641" i="2"/>
  <c r="AG641" i="2"/>
  <c r="AE645" i="2"/>
  <c r="AK645" i="2"/>
  <c r="AJ645" i="2"/>
  <c r="AH645" i="2"/>
  <c r="AG645" i="2"/>
  <c r="AE649" i="2"/>
  <c r="AK649" i="2"/>
  <c r="AJ649" i="2"/>
  <c r="AH649" i="2"/>
  <c r="AG649" i="2"/>
  <c r="AE653" i="2"/>
  <c r="AK653" i="2"/>
  <c r="AJ653" i="2"/>
  <c r="AH653" i="2"/>
  <c r="AG653" i="2"/>
  <c r="AE657" i="2"/>
  <c r="AK657" i="2"/>
  <c r="AJ657" i="2"/>
  <c r="AH657" i="2"/>
  <c r="AG657" i="2"/>
  <c r="AE661" i="2"/>
  <c r="AK661" i="2"/>
  <c r="AJ661" i="2"/>
  <c r="AH661" i="2"/>
  <c r="AG661" i="2"/>
  <c r="AE665" i="2"/>
  <c r="AK665" i="2"/>
  <c r="AJ665" i="2"/>
  <c r="AH665" i="2"/>
  <c r="AG665" i="2"/>
  <c r="AE669" i="2"/>
  <c r="AK669" i="2"/>
  <c r="AJ669" i="2"/>
  <c r="AH669" i="2"/>
  <c r="AG669" i="2"/>
  <c r="AE673" i="2"/>
  <c r="AK673" i="2"/>
  <c r="AJ673" i="2"/>
  <c r="AH673" i="2"/>
  <c r="AG673" i="2"/>
  <c r="AE677" i="2"/>
  <c r="AK677" i="2"/>
  <c r="AJ677" i="2"/>
  <c r="AH677" i="2"/>
  <c r="AG677" i="2"/>
  <c r="AE681" i="2"/>
  <c r="AK681" i="2"/>
  <c r="AJ681" i="2"/>
  <c r="AH681" i="2"/>
  <c r="AG681" i="2"/>
  <c r="AE685" i="2"/>
  <c r="AK685" i="2"/>
  <c r="AJ685" i="2"/>
  <c r="AH685" i="2"/>
  <c r="AG685" i="2"/>
  <c r="AE689" i="2"/>
  <c r="AK689" i="2"/>
  <c r="AJ689" i="2"/>
  <c r="AH689" i="2"/>
  <c r="AG689" i="2"/>
  <c r="AE693" i="2"/>
  <c r="AK693" i="2"/>
  <c r="AJ693" i="2"/>
  <c r="AH693" i="2"/>
  <c r="AG693" i="2"/>
  <c r="AE697" i="2"/>
  <c r="AK697" i="2"/>
  <c r="AJ697" i="2"/>
  <c r="AH697" i="2"/>
  <c r="AG697" i="2"/>
  <c r="AE701" i="2"/>
  <c r="AK701" i="2"/>
  <c r="AJ701" i="2"/>
  <c r="AH701" i="2"/>
  <c r="AG701" i="2"/>
  <c r="AE705" i="2"/>
  <c r="AK705" i="2"/>
  <c r="AJ705" i="2"/>
  <c r="AH705" i="2"/>
  <c r="AG705" i="2"/>
  <c r="AE709" i="2"/>
  <c r="AK709" i="2"/>
  <c r="AJ709" i="2"/>
  <c r="AH709" i="2"/>
  <c r="AG709" i="2"/>
  <c r="AE713" i="2"/>
  <c r="AK713" i="2"/>
  <c r="AJ713" i="2"/>
  <c r="AH713" i="2"/>
  <c r="AG713" i="2"/>
  <c r="AE717" i="2"/>
  <c r="AK717" i="2"/>
  <c r="AJ717" i="2"/>
  <c r="AH717" i="2"/>
  <c r="AG717" i="2"/>
  <c r="AE721" i="2"/>
  <c r="AK721" i="2"/>
  <c r="AJ721" i="2"/>
  <c r="AH721" i="2"/>
  <c r="AG721" i="2"/>
  <c r="AE725" i="2"/>
  <c r="AK725" i="2"/>
  <c r="AJ725" i="2"/>
  <c r="AH725" i="2"/>
  <c r="AG725" i="2"/>
  <c r="AE729" i="2"/>
  <c r="AK729" i="2"/>
  <c r="AJ729" i="2"/>
  <c r="AH729" i="2"/>
  <c r="AG729" i="2"/>
  <c r="AE733" i="2"/>
  <c r="AK733" i="2"/>
  <c r="AJ733" i="2"/>
  <c r="AH733" i="2"/>
  <c r="AG733" i="2"/>
  <c r="AE737" i="2"/>
  <c r="AK737" i="2"/>
  <c r="AJ737" i="2"/>
  <c r="AH737" i="2"/>
  <c r="AG737" i="2"/>
  <c r="AE741" i="2"/>
  <c r="AK741" i="2"/>
  <c r="AJ741" i="2"/>
  <c r="AH741" i="2"/>
  <c r="AG741" i="2"/>
  <c r="AE745" i="2"/>
  <c r="AK745" i="2"/>
  <c r="AJ745" i="2"/>
  <c r="AH745" i="2"/>
  <c r="AG745" i="2"/>
  <c r="AE749" i="2"/>
  <c r="AK749" i="2"/>
  <c r="AJ749" i="2"/>
  <c r="AH749" i="2"/>
  <c r="AG749" i="2"/>
  <c r="AE753" i="2"/>
  <c r="AK753" i="2"/>
  <c r="AJ753" i="2"/>
  <c r="AH753" i="2"/>
  <c r="AG753" i="2"/>
  <c r="AE757" i="2"/>
  <c r="AK757" i="2"/>
  <c r="AJ757" i="2"/>
  <c r="AH757" i="2"/>
  <c r="AG757" i="2"/>
  <c r="AE761" i="2"/>
  <c r="AK761" i="2"/>
  <c r="AJ761" i="2"/>
  <c r="AH761" i="2"/>
  <c r="AG761" i="2"/>
  <c r="AE765" i="2"/>
  <c r="AK765" i="2"/>
  <c r="AJ765" i="2"/>
  <c r="AH765" i="2"/>
  <c r="AG765" i="2"/>
  <c r="AE769" i="2"/>
  <c r="AK769" i="2"/>
  <c r="AJ769" i="2"/>
  <c r="AH769" i="2"/>
  <c r="AG769" i="2"/>
  <c r="AE773" i="2"/>
  <c r="AK773" i="2"/>
  <c r="AJ773" i="2"/>
  <c r="AH773" i="2"/>
  <c r="AG773" i="2"/>
  <c r="AE777" i="2"/>
  <c r="AK777" i="2"/>
  <c r="AJ777" i="2"/>
  <c r="AH777" i="2"/>
  <c r="AG777" i="2"/>
  <c r="AE781" i="2"/>
  <c r="AK781" i="2"/>
  <c r="AJ781" i="2"/>
  <c r="AH781" i="2"/>
  <c r="AG781" i="2"/>
  <c r="AE785" i="2"/>
  <c r="AK785" i="2"/>
  <c r="AJ785" i="2"/>
  <c r="AH785" i="2"/>
  <c r="AG785" i="2"/>
  <c r="AE789" i="2"/>
  <c r="AK789" i="2"/>
  <c r="AJ789" i="2"/>
  <c r="AH789" i="2"/>
  <c r="AG789" i="2"/>
  <c r="AE793" i="2"/>
  <c r="AK793" i="2"/>
  <c r="AJ793" i="2"/>
  <c r="AH793" i="2"/>
  <c r="AG793" i="2"/>
  <c r="AE797" i="2"/>
  <c r="AK797" i="2"/>
  <c r="AJ797" i="2"/>
  <c r="AH797" i="2"/>
  <c r="AG797" i="2"/>
  <c r="AE801" i="2"/>
  <c r="AK801" i="2"/>
  <c r="AJ801" i="2"/>
  <c r="AH801" i="2"/>
  <c r="AG801" i="2"/>
  <c r="AE805" i="2"/>
  <c r="AK805" i="2"/>
  <c r="AJ805" i="2"/>
  <c r="AH805" i="2"/>
  <c r="AG805" i="2"/>
  <c r="AE809" i="2"/>
  <c r="AK809" i="2"/>
  <c r="AJ809" i="2"/>
  <c r="AH809" i="2"/>
  <c r="AG809" i="2"/>
  <c r="AE813" i="2"/>
  <c r="AK813" i="2"/>
  <c r="AJ813" i="2"/>
  <c r="AH813" i="2"/>
  <c r="AG813" i="2"/>
  <c r="AE817" i="2"/>
  <c r="AK817" i="2"/>
  <c r="AJ817" i="2"/>
  <c r="AH817" i="2"/>
  <c r="AG817" i="2"/>
  <c r="AE821" i="2"/>
  <c r="AK821" i="2"/>
  <c r="AJ821" i="2"/>
  <c r="AH821" i="2"/>
  <c r="AG821" i="2"/>
  <c r="AE825" i="2"/>
  <c r="AK825" i="2"/>
  <c r="AJ825" i="2"/>
  <c r="AH825" i="2"/>
  <c r="AG825" i="2"/>
  <c r="AE829" i="2"/>
  <c r="AK829" i="2"/>
  <c r="AJ829" i="2"/>
  <c r="AH829" i="2"/>
  <c r="AG829" i="2"/>
  <c r="AE833" i="2"/>
  <c r="AK833" i="2"/>
  <c r="AJ833" i="2"/>
  <c r="AH833" i="2"/>
  <c r="AG833" i="2"/>
  <c r="AE837" i="2"/>
  <c r="AK837" i="2"/>
  <c r="AJ837" i="2"/>
  <c r="AH837" i="2"/>
  <c r="AG837" i="2"/>
  <c r="AE841" i="2"/>
  <c r="AK841" i="2"/>
  <c r="AJ841" i="2"/>
  <c r="AH841" i="2"/>
  <c r="AG841" i="2"/>
  <c r="AE845" i="2"/>
  <c r="AK845" i="2"/>
  <c r="AJ845" i="2"/>
  <c r="AH845" i="2"/>
  <c r="AG845" i="2"/>
  <c r="AE849" i="2"/>
  <c r="AK849" i="2"/>
  <c r="AJ849" i="2"/>
  <c r="AH849" i="2"/>
  <c r="AG849" i="2"/>
  <c r="AE853" i="2"/>
  <c r="AK853" i="2"/>
  <c r="AJ853" i="2"/>
  <c r="AH853" i="2"/>
  <c r="AG853" i="2"/>
  <c r="AE857" i="2"/>
  <c r="AK857" i="2"/>
  <c r="AJ857" i="2"/>
  <c r="AH857" i="2"/>
  <c r="AG857" i="2"/>
  <c r="AE861" i="2"/>
  <c r="AK861" i="2"/>
  <c r="AJ861" i="2"/>
  <c r="AH861" i="2"/>
  <c r="AG861" i="2"/>
  <c r="AE865" i="2"/>
  <c r="AK865" i="2"/>
  <c r="AJ865" i="2"/>
  <c r="AH865" i="2"/>
  <c r="AG865" i="2"/>
  <c r="AE869" i="2"/>
  <c r="AK869" i="2"/>
  <c r="AJ869" i="2"/>
  <c r="AH869" i="2"/>
  <c r="AG869" i="2"/>
  <c r="AE873" i="2"/>
  <c r="AK873" i="2"/>
  <c r="AJ873" i="2"/>
  <c r="AH873" i="2"/>
  <c r="AG873" i="2"/>
  <c r="AE877" i="2"/>
  <c r="AK877" i="2"/>
  <c r="AJ877" i="2"/>
  <c r="AH877" i="2"/>
  <c r="AG877" i="2"/>
  <c r="AE881" i="2"/>
  <c r="AK881" i="2"/>
  <c r="AJ881" i="2"/>
  <c r="AH881" i="2"/>
  <c r="AG881" i="2"/>
  <c r="AE885" i="2"/>
  <c r="AK885" i="2"/>
  <c r="AJ885" i="2"/>
  <c r="AH885" i="2"/>
  <c r="AG885" i="2"/>
  <c r="AE889" i="2"/>
  <c r="AK889" i="2"/>
  <c r="AJ889" i="2"/>
  <c r="AH889" i="2"/>
  <c r="AG889" i="2"/>
  <c r="AE893" i="2"/>
  <c r="AK893" i="2"/>
  <c r="AJ893" i="2"/>
  <c r="AH893" i="2"/>
  <c r="AG893" i="2"/>
  <c r="AE897" i="2"/>
  <c r="AK897" i="2"/>
  <c r="AJ897" i="2"/>
  <c r="AH897" i="2"/>
  <c r="AG897" i="2"/>
  <c r="AE901" i="2"/>
  <c r="AK901" i="2"/>
  <c r="AJ901" i="2"/>
  <c r="AH901" i="2"/>
  <c r="AG901" i="2"/>
  <c r="AE905" i="2"/>
  <c r="AK905" i="2"/>
  <c r="AJ905" i="2"/>
  <c r="AH905" i="2"/>
  <c r="AG905" i="2"/>
  <c r="AE909" i="2"/>
  <c r="AK909" i="2"/>
  <c r="AJ909" i="2"/>
  <c r="AH909" i="2"/>
  <c r="AG909" i="2"/>
  <c r="AE913" i="2"/>
  <c r="AK913" i="2"/>
  <c r="AJ913" i="2"/>
  <c r="AH913" i="2"/>
  <c r="AG913" i="2"/>
  <c r="AE917" i="2"/>
  <c r="AK917" i="2"/>
  <c r="AJ917" i="2"/>
  <c r="AH917" i="2"/>
  <c r="AG917" i="2"/>
  <c r="AE921" i="2"/>
  <c r="AK921" i="2"/>
  <c r="AJ921" i="2"/>
  <c r="AH921" i="2"/>
  <c r="AG921" i="2"/>
  <c r="AE925" i="2"/>
  <c r="AK925" i="2"/>
  <c r="AJ925" i="2"/>
  <c r="AH925" i="2"/>
  <c r="AG925" i="2"/>
  <c r="AE929" i="2"/>
  <c r="AK929" i="2"/>
  <c r="AJ929" i="2"/>
  <c r="AH929" i="2"/>
  <c r="AG929" i="2"/>
  <c r="AE933" i="2"/>
  <c r="AK933" i="2"/>
  <c r="AJ933" i="2"/>
  <c r="AH933" i="2"/>
  <c r="AG933" i="2"/>
  <c r="AE937" i="2"/>
  <c r="AK937" i="2"/>
  <c r="AJ937" i="2"/>
  <c r="AH937" i="2"/>
  <c r="AG937" i="2"/>
  <c r="AE941" i="2"/>
  <c r="AK941" i="2"/>
  <c r="AJ941" i="2"/>
  <c r="AH941" i="2"/>
  <c r="AG941" i="2"/>
  <c r="AE945" i="2"/>
  <c r="AK945" i="2"/>
  <c r="AJ945" i="2"/>
  <c r="AH945" i="2"/>
  <c r="AG945" i="2"/>
  <c r="AE949" i="2"/>
  <c r="AK949" i="2"/>
  <c r="AJ949" i="2"/>
  <c r="AH949" i="2"/>
  <c r="AG949" i="2"/>
  <c r="AE953" i="2"/>
  <c r="AK953" i="2"/>
  <c r="AJ953" i="2"/>
  <c r="AH953" i="2"/>
  <c r="AG953" i="2"/>
  <c r="AE957" i="2"/>
  <c r="AK957" i="2"/>
  <c r="AJ957" i="2"/>
  <c r="AH957" i="2"/>
  <c r="AG957" i="2"/>
  <c r="AE961" i="2"/>
  <c r="AK961" i="2"/>
  <c r="AJ961" i="2"/>
  <c r="AH961" i="2"/>
  <c r="AG961" i="2"/>
  <c r="AE965" i="2"/>
  <c r="AK965" i="2"/>
  <c r="AJ965" i="2"/>
  <c r="AH965" i="2"/>
  <c r="AG965" i="2"/>
  <c r="AE969" i="2"/>
  <c r="AK969" i="2"/>
  <c r="AJ969" i="2"/>
  <c r="AH969" i="2"/>
  <c r="AG969" i="2"/>
  <c r="AE973" i="2"/>
  <c r="AK973" i="2"/>
  <c r="AJ973" i="2"/>
  <c r="AH973" i="2"/>
  <c r="AG973" i="2"/>
  <c r="AE977" i="2"/>
  <c r="AK977" i="2"/>
  <c r="AJ977" i="2"/>
  <c r="AH977" i="2"/>
  <c r="AG977" i="2"/>
  <c r="AE981" i="2"/>
  <c r="AK981" i="2"/>
  <c r="AJ981" i="2"/>
  <c r="AH981" i="2"/>
  <c r="AG981" i="2"/>
  <c r="AE985" i="2"/>
  <c r="AK985" i="2"/>
  <c r="AJ985" i="2"/>
  <c r="AH985" i="2"/>
  <c r="AG985" i="2"/>
  <c r="AE989" i="2"/>
  <c r="AK989" i="2"/>
  <c r="AJ989" i="2"/>
  <c r="AH989" i="2"/>
  <c r="AG989" i="2"/>
  <c r="AE993" i="2"/>
  <c r="AK993" i="2"/>
  <c r="AJ993" i="2"/>
  <c r="AH993" i="2"/>
  <c r="AG993" i="2"/>
  <c r="AE997" i="2"/>
  <c r="AK997" i="2"/>
  <c r="AJ997" i="2"/>
  <c r="AH997" i="2"/>
  <c r="AG997" i="2"/>
  <c r="AE1001" i="2"/>
  <c r="AK1001" i="2"/>
  <c r="AJ1001" i="2"/>
  <c r="AH1001" i="2"/>
  <c r="AG1001" i="2"/>
  <c r="AE1005" i="2"/>
  <c r="AK1005" i="2"/>
  <c r="AJ1005" i="2"/>
  <c r="AH1005" i="2"/>
  <c r="AG1005" i="2"/>
  <c r="AE1009" i="2"/>
  <c r="AK1009" i="2"/>
  <c r="AJ1009" i="2"/>
  <c r="AH1009" i="2"/>
  <c r="AG1009" i="2"/>
  <c r="AE1013" i="2"/>
  <c r="AK1013" i="2"/>
  <c r="AJ1013" i="2"/>
  <c r="AH1013" i="2"/>
  <c r="AG1013" i="2"/>
  <c r="AE1017" i="2"/>
  <c r="AK1017" i="2"/>
  <c r="AJ1017" i="2"/>
  <c r="AH1017" i="2"/>
  <c r="AG1017" i="2"/>
  <c r="AE1021" i="2"/>
  <c r="AK1021" i="2"/>
  <c r="AJ1021" i="2"/>
  <c r="AH1021" i="2"/>
  <c r="AG1021" i="2"/>
  <c r="AE1025" i="2"/>
  <c r="AK1025" i="2"/>
  <c r="AJ1025" i="2"/>
  <c r="AH1025" i="2"/>
  <c r="AG1025" i="2"/>
  <c r="AE1029" i="2"/>
  <c r="AK1029" i="2"/>
  <c r="AJ1029" i="2"/>
  <c r="AH1029" i="2"/>
  <c r="AG1029" i="2"/>
  <c r="AE1033" i="2"/>
  <c r="AK1033" i="2"/>
  <c r="AJ1033" i="2"/>
  <c r="AH1033" i="2"/>
  <c r="AG1033" i="2"/>
  <c r="AE1037" i="2"/>
  <c r="AK1037" i="2"/>
  <c r="AJ1037" i="2"/>
  <c r="AH1037" i="2"/>
  <c r="AG1037" i="2"/>
  <c r="AE1041" i="2"/>
  <c r="AK1041" i="2"/>
  <c r="AJ1041" i="2"/>
  <c r="AH1041" i="2"/>
  <c r="AG1041" i="2"/>
  <c r="AE1045" i="2"/>
  <c r="AK1045" i="2"/>
  <c r="AJ1045" i="2"/>
  <c r="AH1045" i="2"/>
  <c r="AG1045" i="2"/>
  <c r="AE1049" i="2"/>
  <c r="AK1049" i="2"/>
  <c r="AJ1049" i="2"/>
  <c r="AH1049" i="2"/>
  <c r="AG1049" i="2"/>
  <c r="AE1053" i="2"/>
  <c r="AK1053" i="2"/>
  <c r="AJ1053" i="2"/>
  <c r="AH1053" i="2"/>
  <c r="AG1053" i="2"/>
  <c r="AE1057" i="2"/>
  <c r="AK1057" i="2"/>
  <c r="AJ1057" i="2"/>
  <c r="AH1057" i="2"/>
  <c r="AG1057" i="2"/>
  <c r="AE1061" i="2"/>
  <c r="AK1061" i="2"/>
  <c r="AJ1061" i="2"/>
  <c r="AH1061" i="2"/>
  <c r="AG1061" i="2"/>
  <c r="AE1065" i="2"/>
  <c r="AK1065" i="2"/>
  <c r="AJ1065" i="2"/>
  <c r="AH1065" i="2"/>
  <c r="AG1065" i="2"/>
  <c r="AE1069" i="2"/>
  <c r="AK1069" i="2"/>
  <c r="AJ1069" i="2"/>
  <c r="AH1069" i="2"/>
  <c r="AG1069" i="2"/>
  <c r="AE1073" i="2"/>
  <c r="AK1073" i="2"/>
  <c r="AJ1073" i="2"/>
  <c r="AH1073" i="2"/>
  <c r="AG1073" i="2"/>
  <c r="AE1077" i="2"/>
  <c r="AK1077" i="2"/>
  <c r="AJ1077" i="2"/>
  <c r="AH1077" i="2"/>
  <c r="AG1077" i="2"/>
  <c r="AE1081" i="2"/>
  <c r="AK1081" i="2"/>
  <c r="AJ1081" i="2"/>
  <c r="AH1081" i="2"/>
  <c r="AG1081" i="2"/>
  <c r="AE1085" i="2"/>
  <c r="AK1085" i="2"/>
  <c r="AJ1085" i="2"/>
  <c r="AH1085" i="2"/>
  <c r="AG1085" i="2"/>
  <c r="AE1089" i="2"/>
  <c r="AK1089" i="2"/>
  <c r="AJ1089" i="2"/>
  <c r="AH1089" i="2"/>
  <c r="AG1089" i="2"/>
  <c r="AE1093" i="2"/>
  <c r="AK1093" i="2"/>
  <c r="AJ1093" i="2"/>
  <c r="AH1093" i="2"/>
  <c r="AG1093" i="2"/>
  <c r="AE1097" i="2"/>
  <c r="AK1097" i="2"/>
  <c r="AJ1097" i="2"/>
  <c r="AH1097" i="2"/>
  <c r="AG1097" i="2"/>
  <c r="AE1101" i="2"/>
  <c r="AK1101" i="2"/>
  <c r="AJ1101" i="2"/>
  <c r="AH1101" i="2"/>
  <c r="AG1101" i="2"/>
  <c r="AE1105" i="2"/>
  <c r="AK1105" i="2"/>
  <c r="AJ1105" i="2"/>
  <c r="AH1105" i="2"/>
  <c r="AG1105" i="2"/>
  <c r="AE1109" i="2"/>
  <c r="AK1109" i="2"/>
  <c r="AJ1109" i="2"/>
  <c r="AH1109" i="2"/>
  <c r="AG1109" i="2"/>
  <c r="AE1113" i="2"/>
  <c r="AK1113" i="2"/>
  <c r="AJ1113" i="2"/>
  <c r="AH1113" i="2"/>
  <c r="AG1113" i="2"/>
  <c r="AE1117" i="2"/>
  <c r="AK1117" i="2"/>
  <c r="AJ1117" i="2"/>
  <c r="AH1117" i="2"/>
  <c r="AG1117" i="2"/>
  <c r="AE1121" i="2"/>
  <c r="AK1121" i="2"/>
  <c r="AJ1121" i="2"/>
  <c r="AH1121" i="2"/>
  <c r="AG1121" i="2"/>
  <c r="AE1125" i="2"/>
  <c r="AK1125" i="2"/>
  <c r="AJ1125" i="2"/>
  <c r="AH1125" i="2"/>
  <c r="AG1125" i="2"/>
  <c r="AE1129" i="2"/>
  <c r="AK1129" i="2"/>
  <c r="AJ1129" i="2"/>
  <c r="AH1129" i="2"/>
  <c r="AG1129" i="2"/>
  <c r="AE1133" i="2"/>
  <c r="AK1133" i="2"/>
  <c r="AJ1133" i="2"/>
  <c r="AH1133" i="2"/>
  <c r="AG1133" i="2"/>
  <c r="AE1137" i="2"/>
  <c r="AK1137" i="2"/>
  <c r="AJ1137" i="2"/>
  <c r="AH1137" i="2"/>
  <c r="AG1137" i="2"/>
  <c r="AE1141" i="2"/>
  <c r="AK1141" i="2"/>
  <c r="AJ1141" i="2"/>
  <c r="AH1141" i="2"/>
  <c r="AG1141" i="2"/>
  <c r="AE1145" i="2"/>
  <c r="AK1145" i="2"/>
  <c r="AJ1145" i="2"/>
  <c r="AH1145" i="2"/>
  <c r="AG1145" i="2"/>
  <c r="AE1149" i="2"/>
  <c r="AK1149" i="2"/>
  <c r="AJ1149" i="2"/>
  <c r="AH1149" i="2"/>
  <c r="AG1149" i="2"/>
  <c r="AE1153" i="2"/>
  <c r="AK1153" i="2"/>
  <c r="AJ1153" i="2"/>
  <c r="AH1153" i="2"/>
  <c r="AG1153" i="2"/>
  <c r="AE1157" i="2"/>
  <c r="AK1157" i="2"/>
  <c r="AJ1157" i="2"/>
  <c r="AH1157" i="2"/>
  <c r="AG1157" i="2"/>
  <c r="AE1161" i="2"/>
  <c r="AK1161" i="2"/>
  <c r="AJ1161" i="2"/>
  <c r="AH1161" i="2"/>
  <c r="AG1161" i="2"/>
  <c r="AE1165" i="2"/>
  <c r="AK1165" i="2"/>
  <c r="AJ1165" i="2"/>
  <c r="AH1165" i="2"/>
  <c r="AG1165" i="2"/>
  <c r="AE1169" i="2"/>
  <c r="AK1169" i="2"/>
  <c r="AJ1169" i="2"/>
  <c r="AH1169" i="2"/>
  <c r="AG1169" i="2"/>
  <c r="AE1173" i="2"/>
  <c r="AK1173" i="2"/>
  <c r="AJ1173" i="2"/>
  <c r="AH1173" i="2"/>
  <c r="AG1173" i="2"/>
  <c r="AE1177" i="2"/>
  <c r="AK1177" i="2"/>
  <c r="AJ1177" i="2"/>
  <c r="AH1177" i="2"/>
  <c r="AG1177" i="2"/>
  <c r="AE1181" i="2"/>
  <c r="AK1181" i="2"/>
  <c r="AJ1181" i="2"/>
  <c r="AH1181" i="2"/>
  <c r="AG1181" i="2"/>
  <c r="AE1185" i="2"/>
  <c r="AK1185" i="2"/>
  <c r="AJ1185" i="2"/>
  <c r="AH1185" i="2"/>
  <c r="AG1185" i="2"/>
  <c r="AE1189" i="2"/>
  <c r="AK1189" i="2"/>
  <c r="AJ1189" i="2"/>
  <c r="AH1189" i="2"/>
  <c r="AG1189" i="2"/>
  <c r="AE1193" i="2"/>
  <c r="AK1193" i="2"/>
  <c r="AJ1193" i="2"/>
  <c r="AH1193" i="2"/>
  <c r="AG1193" i="2"/>
  <c r="AE1197" i="2"/>
  <c r="AK1197" i="2"/>
  <c r="AJ1197" i="2"/>
  <c r="AH1197" i="2"/>
  <c r="AG1197" i="2"/>
  <c r="AE1201" i="2"/>
  <c r="AK1201" i="2"/>
  <c r="AJ1201" i="2"/>
  <c r="AH1201" i="2"/>
  <c r="AG1201" i="2"/>
  <c r="AE1205" i="2"/>
  <c r="AK1205" i="2"/>
  <c r="AJ1205" i="2"/>
  <c r="AH1205" i="2"/>
  <c r="AG1205" i="2"/>
  <c r="AE1209" i="2"/>
  <c r="AK1209" i="2"/>
  <c r="AJ1209" i="2"/>
  <c r="AH1209" i="2"/>
  <c r="AG1209" i="2"/>
  <c r="AE1213" i="2"/>
  <c r="AK1213" i="2"/>
  <c r="AJ1213" i="2"/>
  <c r="AH1213" i="2"/>
  <c r="AG1213" i="2"/>
  <c r="AE1217" i="2"/>
  <c r="AK1217" i="2"/>
  <c r="AJ1217" i="2"/>
  <c r="AH1217" i="2"/>
  <c r="AG1217" i="2"/>
  <c r="AE1221" i="2"/>
  <c r="AK1221" i="2"/>
  <c r="AJ1221" i="2"/>
  <c r="AH1221" i="2"/>
  <c r="AG1221" i="2"/>
  <c r="AE1225" i="2"/>
  <c r="AK1225" i="2"/>
  <c r="AJ1225" i="2"/>
  <c r="AH1225" i="2"/>
  <c r="AG1225" i="2"/>
  <c r="AE1229" i="2"/>
  <c r="AK1229" i="2"/>
  <c r="AJ1229" i="2"/>
  <c r="AH1229" i="2"/>
  <c r="AG1229" i="2"/>
  <c r="AE1233" i="2"/>
  <c r="AK1233" i="2"/>
  <c r="AJ1233" i="2"/>
  <c r="AH1233" i="2"/>
  <c r="AG1233" i="2"/>
  <c r="AE1237" i="2"/>
  <c r="AK1237" i="2"/>
  <c r="AJ1237" i="2"/>
  <c r="AH1237" i="2"/>
  <c r="AG1237" i="2"/>
  <c r="AE1241" i="2"/>
  <c r="AK1241" i="2"/>
  <c r="AJ1241" i="2"/>
  <c r="AH1241" i="2"/>
  <c r="AG1241" i="2"/>
  <c r="AE1245" i="2"/>
  <c r="AK1245" i="2"/>
  <c r="AJ1245" i="2"/>
  <c r="AH1245" i="2"/>
  <c r="AG1245" i="2"/>
  <c r="AE1249" i="2"/>
  <c r="AK1249" i="2"/>
  <c r="AJ1249" i="2"/>
  <c r="AH1249" i="2"/>
  <c r="AG1249" i="2"/>
  <c r="AE1253" i="2"/>
  <c r="AK1253" i="2"/>
  <c r="AJ1253" i="2"/>
  <c r="AH1253" i="2"/>
  <c r="AG1253" i="2"/>
  <c r="AE1257" i="2"/>
  <c r="AK1257" i="2"/>
  <c r="AJ1257" i="2"/>
  <c r="AH1257" i="2"/>
  <c r="AG1257" i="2"/>
  <c r="AE1261" i="2"/>
  <c r="AK1261" i="2"/>
  <c r="AJ1261" i="2"/>
  <c r="AH1261" i="2"/>
  <c r="AG1261" i="2"/>
  <c r="AE1265" i="2"/>
  <c r="AK1265" i="2"/>
  <c r="AJ1265" i="2"/>
  <c r="AH1265" i="2"/>
  <c r="AG1265" i="2"/>
  <c r="AE1269" i="2"/>
  <c r="AK1269" i="2"/>
  <c r="AJ1269" i="2"/>
  <c r="AH1269" i="2"/>
  <c r="AG1269" i="2"/>
  <c r="AE1273" i="2"/>
  <c r="AK1273" i="2"/>
  <c r="AJ1273" i="2"/>
  <c r="AH1273" i="2"/>
  <c r="AG1273" i="2"/>
  <c r="AE1277" i="2"/>
  <c r="AK1277" i="2"/>
  <c r="AJ1277" i="2"/>
  <c r="AH1277" i="2"/>
  <c r="AG1277" i="2"/>
  <c r="AE1281" i="2"/>
  <c r="AK1281" i="2"/>
  <c r="AJ1281" i="2"/>
  <c r="AH1281" i="2"/>
  <c r="AG1281" i="2"/>
  <c r="AE1285" i="2"/>
  <c r="AK1285" i="2"/>
  <c r="AJ1285" i="2"/>
  <c r="AH1285" i="2"/>
  <c r="AG1285" i="2"/>
  <c r="AE1289" i="2"/>
  <c r="AK1289" i="2"/>
  <c r="AJ1289" i="2"/>
  <c r="AH1289" i="2"/>
  <c r="AG1289" i="2"/>
  <c r="AE1293" i="2"/>
  <c r="AK1293" i="2"/>
  <c r="AJ1293" i="2"/>
  <c r="AH1293" i="2"/>
  <c r="AG1293" i="2"/>
  <c r="AE1297" i="2"/>
  <c r="AK1297" i="2"/>
  <c r="AJ1297" i="2"/>
  <c r="AH1297" i="2"/>
  <c r="AG1297" i="2"/>
  <c r="AE1301" i="2"/>
  <c r="AK1301" i="2"/>
  <c r="AJ1301" i="2"/>
  <c r="AH1301" i="2"/>
  <c r="AG1301" i="2"/>
  <c r="AE1305" i="2"/>
  <c r="AK1305" i="2"/>
  <c r="AJ1305" i="2"/>
  <c r="AH1305" i="2"/>
  <c r="AG1305" i="2"/>
  <c r="AE1309" i="2"/>
  <c r="AK1309" i="2"/>
  <c r="AJ1309" i="2"/>
  <c r="AH1309" i="2"/>
  <c r="AG1309" i="2"/>
  <c r="AE1313" i="2"/>
  <c r="AK1313" i="2"/>
  <c r="AJ1313" i="2"/>
  <c r="AH1313" i="2"/>
  <c r="AG1313" i="2"/>
  <c r="AE1317" i="2"/>
  <c r="AK1317" i="2"/>
  <c r="AJ1317" i="2"/>
  <c r="AH1317" i="2"/>
  <c r="AG1317" i="2"/>
  <c r="AE1321" i="2"/>
  <c r="AK1321" i="2"/>
  <c r="AJ1321" i="2"/>
  <c r="AH1321" i="2"/>
  <c r="AG1321" i="2"/>
  <c r="AE1325" i="2"/>
  <c r="AK1325" i="2"/>
  <c r="AJ1325" i="2"/>
  <c r="AH1325" i="2"/>
  <c r="AG1325" i="2"/>
  <c r="AE1329" i="2"/>
  <c r="AK1329" i="2"/>
  <c r="AJ1329" i="2"/>
  <c r="AH1329" i="2"/>
  <c r="AG1329" i="2"/>
  <c r="AE1333" i="2"/>
  <c r="AK1333" i="2"/>
  <c r="AJ1333" i="2"/>
  <c r="AH1333" i="2"/>
  <c r="AG1333" i="2"/>
  <c r="AE1337" i="2"/>
  <c r="AK1337" i="2"/>
  <c r="AJ1337" i="2"/>
  <c r="AH1337" i="2"/>
  <c r="AG1337" i="2"/>
  <c r="AE1341" i="2"/>
  <c r="AK1341" i="2"/>
  <c r="AJ1341" i="2"/>
  <c r="AH1341" i="2"/>
  <c r="AG1341" i="2"/>
  <c r="AE1345" i="2"/>
  <c r="AK1345" i="2"/>
  <c r="AJ1345" i="2"/>
  <c r="AH1345" i="2"/>
  <c r="AG1345" i="2"/>
  <c r="AE1349" i="2"/>
  <c r="AK1349" i="2"/>
  <c r="AJ1349" i="2"/>
  <c r="AH1349" i="2"/>
  <c r="AG1349" i="2"/>
  <c r="AE1353" i="2"/>
  <c r="AK1353" i="2"/>
  <c r="AJ1353" i="2"/>
  <c r="AH1353" i="2"/>
  <c r="AG1353" i="2"/>
  <c r="AE1357" i="2"/>
  <c r="AK1357" i="2"/>
  <c r="AJ1357" i="2"/>
  <c r="AH1357" i="2"/>
  <c r="AG1357" i="2"/>
  <c r="AE1361" i="2"/>
  <c r="AK1361" i="2"/>
  <c r="AJ1361" i="2"/>
  <c r="AH1361" i="2"/>
  <c r="AG1361" i="2"/>
  <c r="AE1365" i="2"/>
  <c r="AK1365" i="2"/>
  <c r="AJ1365" i="2"/>
  <c r="AH1365" i="2"/>
  <c r="AG1365" i="2"/>
  <c r="AE1369" i="2"/>
  <c r="AK1369" i="2"/>
  <c r="AJ1369" i="2"/>
  <c r="AH1369" i="2"/>
  <c r="AG1369" i="2"/>
  <c r="AE1373" i="2"/>
  <c r="AK1373" i="2"/>
  <c r="AJ1373" i="2"/>
  <c r="AH1373" i="2"/>
  <c r="AG1373" i="2"/>
  <c r="AE1377" i="2"/>
  <c r="AK1377" i="2"/>
  <c r="AJ1377" i="2"/>
  <c r="AH1377" i="2"/>
  <c r="AG1377" i="2"/>
  <c r="AE1381" i="2"/>
  <c r="AK1381" i="2"/>
  <c r="AJ1381" i="2"/>
  <c r="AH1381" i="2"/>
  <c r="AG1381" i="2"/>
  <c r="AE1385" i="2"/>
  <c r="AK1385" i="2"/>
  <c r="AJ1385" i="2"/>
  <c r="AH1385" i="2"/>
  <c r="AG1385" i="2"/>
  <c r="AE1389" i="2"/>
  <c r="AK1389" i="2"/>
  <c r="AJ1389" i="2"/>
  <c r="AH1389" i="2"/>
  <c r="AG1389" i="2"/>
  <c r="AE1393" i="2"/>
  <c r="AK1393" i="2"/>
  <c r="AJ1393" i="2"/>
  <c r="AH1393" i="2"/>
  <c r="AG1393" i="2"/>
  <c r="AE1397" i="2"/>
  <c r="AK1397" i="2"/>
  <c r="AJ1397" i="2"/>
  <c r="AH1397" i="2"/>
  <c r="AG1397" i="2"/>
  <c r="AE1401" i="2"/>
  <c r="AK1401" i="2"/>
  <c r="AJ1401" i="2"/>
  <c r="AH1401" i="2"/>
  <c r="AG1401" i="2"/>
  <c r="AE1405" i="2"/>
  <c r="AK1405" i="2"/>
  <c r="AJ1405" i="2"/>
  <c r="AH1405" i="2"/>
  <c r="AG1405" i="2"/>
  <c r="AE1409" i="2"/>
  <c r="AK1409" i="2"/>
  <c r="AJ1409" i="2"/>
  <c r="AH1409" i="2"/>
  <c r="AG1409" i="2"/>
  <c r="AE1413" i="2"/>
  <c r="AK1413" i="2"/>
  <c r="AJ1413" i="2"/>
  <c r="AH1413" i="2"/>
  <c r="AG1413" i="2"/>
  <c r="AE1417" i="2"/>
  <c r="AK1417" i="2"/>
  <c r="AJ1417" i="2"/>
  <c r="AH1417" i="2"/>
  <c r="AG1417" i="2"/>
  <c r="AE1421" i="2"/>
  <c r="AK1421" i="2"/>
  <c r="AJ1421" i="2"/>
  <c r="AH1421" i="2"/>
  <c r="AG1421" i="2"/>
  <c r="AE1425" i="2"/>
  <c r="AK1425" i="2"/>
  <c r="AJ1425" i="2"/>
  <c r="AH1425" i="2"/>
  <c r="AG1425" i="2"/>
  <c r="AE1429" i="2"/>
  <c r="AK1429" i="2"/>
  <c r="AJ1429" i="2"/>
  <c r="AH1429" i="2"/>
  <c r="AG1429" i="2"/>
  <c r="AE1433" i="2"/>
  <c r="AK1433" i="2"/>
  <c r="AJ1433" i="2"/>
  <c r="AH1433" i="2"/>
  <c r="AG1433" i="2"/>
  <c r="AE1437" i="2"/>
  <c r="AK1437" i="2"/>
  <c r="AJ1437" i="2"/>
  <c r="AH1437" i="2"/>
  <c r="AG1437" i="2"/>
  <c r="AE1441" i="2"/>
  <c r="AK1441" i="2"/>
  <c r="AJ1441" i="2"/>
  <c r="AH1441" i="2"/>
  <c r="AG1441" i="2"/>
  <c r="AE1445" i="2"/>
  <c r="AK1445" i="2"/>
  <c r="AJ1445" i="2"/>
  <c r="AH1445" i="2"/>
  <c r="AG1445" i="2"/>
  <c r="AE1449" i="2"/>
  <c r="AK1449" i="2"/>
  <c r="AJ1449" i="2"/>
  <c r="AH1449" i="2"/>
  <c r="AG1449" i="2"/>
  <c r="AE1453" i="2"/>
  <c r="AK1453" i="2"/>
  <c r="AJ1453" i="2"/>
  <c r="AH1453" i="2"/>
  <c r="AG1453" i="2"/>
  <c r="AE1457" i="2"/>
  <c r="AK1457" i="2"/>
  <c r="AJ1457" i="2"/>
  <c r="AH1457" i="2"/>
  <c r="AG1457" i="2"/>
  <c r="AE1461" i="2"/>
  <c r="AK1461" i="2"/>
  <c r="AJ1461" i="2"/>
  <c r="AH1461" i="2"/>
  <c r="AG1461" i="2"/>
  <c r="AE1465" i="2"/>
  <c r="AK1465" i="2"/>
  <c r="AJ1465" i="2"/>
  <c r="AH1465" i="2"/>
  <c r="AG1465" i="2"/>
  <c r="AE1469" i="2"/>
  <c r="AK1469" i="2"/>
  <c r="AJ1469" i="2"/>
  <c r="AH1469" i="2"/>
  <c r="AG1469" i="2"/>
  <c r="AE1473" i="2"/>
  <c r="AK1473" i="2"/>
  <c r="AJ1473" i="2"/>
  <c r="AH1473" i="2"/>
  <c r="AG1473" i="2"/>
  <c r="AE1477" i="2"/>
  <c r="AK1477" i="2"/>
  <c r="AJ1477" i="2"/>
  <c r="AH1477" i="2"/>
  <c r="AG1477" i="2"/>
  <c r="AE1481" i="2"/>
  <c r="AK1481" i="2"/>
  <c r="AJ1481" i="2"/>
  <c r="AH1481" i="2"/>
  <c r="AG1481" i="2"/>
  <c r="AE1485" i="2"/>
  <c r="AK1485" i="2"/>
  <c r="AJ1485" i="2"/>
  <c r="AH1485" i="2"/>
  <c r="AG1485" i="2"/>
  <c r="AE1489" i="2"/>
  <c r="AK1489" i="2"/>
  <c r="AJ1489" i="2"/>
  <c r="AH1489" i="2"/>
  <c r="AG1489" i="2"/>
  <c r="AE1493" i="2"/>
  <c r="AK1493" i="2"/>
  <c r="AJ1493" i="2"/>
  <c r="AH1493" i="2"/>
  <c r="AG1493" i="2"/>
  <c r="AE1497" i="2"/>
  <c r="AK1497" i="2"/>
  <c r="AJ1497" i="2"/>
  <c r="AH1497" i="2"/>
  <c r="AG1497" i="2"/>
  <c r="AE1501" i="2"/>
  <c r="AK1501" i="2"/>
  <c r="AJ1501" i="2"/>
  <c r="AH1501" i="2"/>
  <c r="AG1501" i="2"/>
  <c r="AE1505" i="2"/>
  <c r="AK1505" i="2"/>
  <c r="AJ1505" i="2"/>
  <c r="AH1505" i="2"/>
  <c r="AG1505" i="2"/>
  <c r="AE1509" i="2"/>
  <c r="AK1509" i="2"/>
  <c r="AJ1509" i="2"/>
  <c r="AH1509" i="2"/>
  <c r="AG1509" i="2"/>
  <c r="AE1513" i="2"/>
  <c r="AK1513" i="2"/>
  <c r="AJ1513" i="2"/>
  <c r="AH1513" i="2"/>
  <c r="AG1513" i="2"/>
  <c r="AE1517" i="2"/>
  <c r="AK1517" i="2"/>
  <c r="AJ1517" i="2"/>
  <c r="AH1517" i="2"/>
  <c r="AG1517" i="2"/>
  <c r="AE1521" i="2"/>
  <c r="AK1521" i="2"/>
  <c r="AJ1521" i="2"/>
  <c r="AH1521" i="2"/>
  <c r="AG1521" i="2"/>
  <c r="AE1525" i="2"/>
  <c r="AK1525" i="2"/>
  <c r="AJ1525" i="2"/>
  <c r="AH1525" i="2"/>
  <c r="AG1525" i="2"/>
  <c r="AE1529" i="2"/>
  <c r="AK1529" i="2"/>
  <c r="AJ1529" i="2"/>
  <c r="AH1529" i="2"/>
  <c r="AG1529" i="2"/>
  <c r="AE1533" i="2"/>
  <c r="AK1533" i="2"/>
  <c r="AJ1533" i="2"/>
  <c r="AH1533" i="2"/>
  <c r="AG1533" i="2"/>
  <c r="AE1537" i="2"/>
  <c r="AK1537" i="2"/>
  <c r="AJ1537" i="2"/>
  <c r="AH1537" i="2"/>
  <c r="AG1537" i="2"/>
  <c r="AE1541" i="2"/>
  <c r="AK1541" i="2"/>
  <c r="AJ1541" i="2"/>
  <c r="AH1541" i="2"/>
  <c r="AG1541" i="2"/>
  <c r="AE1545" i="2"/>
  <c r="AK1545" i="2"/>
  <c r="AJ1545" i="2"/>
  <c r="AH1545" i="2"/>
  <c r="AG1545" i="2"/>
  <c r="AE1549" i="2"/>
  <c r="AK1549" i="2"/>
  <c r="AJ1549" i="2"/>
  <c r="AH1549" i="2"/>
  <c r="AG1549" i="2"/>
  <c r="AE1553" i="2"/>
  <c r="AK1553" i="2"/>
  <c r="AJ1553" i="2"/>
  <c r="AH1553" i="2"/>
  <c r="AG1553" i="2"/>
  <c r="AE1557" i="2"/>
  <c r="AK1557" i="2"/>
  <c r="AJ1557" i="2"/>
  <c r="AH1557" i="2"/>
  <c r="AG1557" i="2"/>
  <c r="AE1561" i="2"/>
  <c r="AK1561" i="2"/>
  <c r="AJ1561" i="2"/>
  <c r="AH1561" i="2"/>
  <c r="AG1561" i="2"/>
  <c r="AE1565" i="2"/>
  <c r="AK1565" i="2"/>
  <c r="AJ1565" i="2"/>
  <c r="AH1565" i="2"/>
  <c r="AG1565" i="2"/>
  <c r="AE1569" i="2"/>
  <c r="AK1569" i="2"/>
  <c r="AJ1569" i="2"/>
  <c r="AH1569" i="2"/>
  <c r="AG1569" i="2"/>
  <c r="AE1573" i="2"/>
  <c r="AK1573" i="2"/>
  <c r="AJ1573" i="2"/>
  <c r="AH1573" i="2"/>
  <c r="AG1573" i="2"/>
  <c r="AE1577" i="2"/>
  <c r="AK1577" i="2"/>
  <c r="AJ1577" i="2"/>
  <c r="AH1577" i="2"/>
  <c r="AG1577" i="2"/>
  <c r="AE1581" i="2"/>
  <c r="AK1581" i="2"/>
  <c r="AJ1581" i="2"/>
  <c r="AH1581" i="2"/>
  <c r="AG1581" i="2"/>
  <c r="AE1585" i="2"/>
  <c r="AK1585" i="2"/>
  <c r="AJ1585" i="2"/>
  <c r="AH1585" i="2"/>
  <c r="AG1585" i="2"/>
  <c r="AE1589" i="2"/>
  <c r="AK1589" i="2"/>
  <c r="AJ1589" i="2"/>
  <c r="AH1589" i="2"/>
  <c r="AG1589" i="2"/>
  <c r="AE1593" i="2"/>
  <c r="AK1593" i="2"/>
  <c r="AJ1593" i="2"/>
  <c r="AH1593" i="2"/>
  <c r="AG1593" i="2"/>
  <c r="AE1597" i="2"/>
  <c r="AK1597" i="2"/>
  <c r="AJ1597" i="2"/>
  <c r="AH1597" i="2"/>
  <c r="AG1597" i="2"/>
  <c r="AE1601" i="2"/>
  <c r="AK1601" i="2"/>
  <c r="AJ1601" i="2"/>
  <c r="AH1601" i="2"/>
  <c r="AG1601" i="2"/>
  <c r="AE1605" i="2"/>
  <c r="AK1605" i="2"/>
  <c r="AJ1605" i="2"/>
  <c r="AH1605" i="2"/>
  <c r="AG1605" i="2"/>
  <c r="AE1609" i="2"/>
  <c r="AK1609" i="2"/>
  <c r="AJ1609" i="2"/>
  <c r="AH1609" i="2"/>
  <c r="AG1609" i="2"/>
  <c r="AE1613" i="2"/>
  <c r="AK1613" i="2"/>
  <c r="AJ1613" i="2"/>
  <c r="AH1613" i="2"/>
  <c r="AG1613" i="2"/>
  <c r="AE1617" i="2"/>
  <c r="AK1617" i="2"/>
  <c r="AJ1617" i="2"/>
  <c r="AH1617" i="2"/>
  <c r="AG1617" i="2"/>
  <c r="AE1621" i="2"/>
  <c r="AK1621" i="2"/>
  <c r="AJ1621" i="2"/>
  <c r="AH1621" i="2"/>
  <c r="AG1621" i="2"/>
  <c r="AE1625" i="2"/>
  <c r="AK1625" i="2"/>
  <c r="AJ1625" i="2"/>
  <c r="AH1625" i="2"/>
  <c r="AG1625" i="2"/>
  <c r="AE1629" i="2"/>
  <c r="AK1629" i="2"/>
  <c r="AJ1629" i="2"/>
  <c r="AH1629" i="2"/>
  <c r="AG1629" i="2"/>
  <c r="AE1633" i="2"/>
  <c r="AK1633" i="2"/>
  <c r="AJ1633" i="2"/>
  <c r="AH1633" i="2"/>
  <c r="AG1633" i="2"/>
  <c r="AE1637" i="2"/>
  <c r="AK1637" i="2"/>
  <c r="AJ1637" i="2"/>
  <c r="AH1637" i="2"/>
  <c r="AG1637" i="2"/>
  <c r="AE1641" i="2"/>
  <c r="AK1641" i="2"/>
  <c r="AJ1641" i="2"/>
  <c r="AH1641" i="2"/>
  <c r="AG1641" i="2"/>
  <c r="AE1645" i="2"/>
  <c r="AK1645" i="2"/>
  <c r="AJ1645" i="2"/>
  <c r="AH1645" i="2"/>
  <c r="AG1645" i="2"/>
  <c r="AE1649" i="2"/>
  <c r="AK1649" i="2"/>
  <c r="AJ1649" i="2"/>
  <c r="AH1649" i="2"/>
  <c r="AG1649" i="2"/>
  <c r="AE1653" i="2"/>
  <c r="AK1653" i="2"/>
  <c r="AJ1653" i="2"/>
  <c r="AH1653" i="2"/>
  <c r="AG1653" i="2"/>
  <c r="AE1657" i="2"/>
  <c r="AK1657" i="2"/>
  <c r="AJ1657" i="2"/>
  <c r="AH1657" i="2"/>
  <c r="AG1657" i="2"/>
  <c r="AE1661" i="2"/>
  <c r="AK1661" i="2"/>
  <c r="AJ1661" i="2"/>
  <c r="AH1661" i="2"/>
  <c r="AG1661" i="2"/>
  <c r="AE1665" i="2"/>
  <c r="AK1665" i="2"/>
  <c r="AJ1665" i="2"/>
  <c r="AH1665" i="2"/>
  <c r="AG1665" i="2"/>
  <c r="AE1669" i="2"/>
  <c r="AK1669" i="2"/>
  <c r="AJ1669" i="2"/>
  <c r="AH1669" i="2"/>
  <c r="AG1669" i="2"/>
  <c r="AE1673" i="2"/>
  <c r="AK1673" i="2"/>
  <c r="AJ1673" i="2"/>
  <c r="AH1673" i="2"/>
  <c r="AG1673" i="2"/>
  <c r="AE1677" i="2"/>
  <c r="AK1677" i="2"/>
  <c r="AJ1677" i="2"/>
  <c r="AH1677" i="2"/>
  <c r="AG1677" i="2"/>
  <c r="AE1681" i="2"/>
  <c r="AK1681" i="2"/>
  <c r="AJ1681" i="2"/>
  <c r="AH1681" i="2"/>
  <c r="AG1681" i="2"/>
  <c r="AE1685" i="2"/>
  <c r="AK1685" i="2"/>
  <c r="AJ1685" i="2"/>
  <c r="AH1685" i="2"/>
  <c r="AG1685" i="2"/>
  <c r="AE1689" i="2"/>
  <c r="AK1689" i="2"/>
  <c r="AJ1689" i="2"/>
  <c r="AH1689" i="2"/>
  <c r="AG1689" i="2"/>
  <c r="AE1693" i="2"/>
  <c r="AK1693" i="2"/>
  <c r="AJ1693" i="2"/>
  <c r="AH1693" i="2"/>
  <c r="AG1693" i="2"/>
  <c r="AE1697" i="2"/>
  <c r="AK1697" i="2"/>
  <c r="AJ1697" i="2"/>
  <c r="AH1697" i="2"/>
  <c r="AG1697" i="2"/>
  <c r="AE1701" i="2"/>
  <c r="AK1701" i="2"/>
  <c r="AJ1701" i="2"/>
  <c r="AH1701" i="2"/>
  <c r="AG1701" i="2"/>
  <c r="AE1705" i="2"/>
  <c r="AK1705" i="2"/>
  <c r="AJ1705" i="2"/>
  <c r="AH1705" i="2"/>
  <c r="AG1705" i="2"/>
  <c r="AE1709" i="2"/>
  <c r="AK1709" i="2"/>
  <c r="AJ1709" i="2"/>
  <c r="AH1709" i="2"/>
  <c r="AG1709" i="2"/>
  <c r="AE1713" i="2"/>
  <c r="AK1713" i="2"/>
  <c r="AJ1713" i="2"/>
  <c r="AH1713" i="2"/>
  <c r="AG1713" i="2"/>
  <c r="AE1717" i="2"/>
  <c r="AK1717" i="2"/>
  <c r="AJ1717" i="2"/>
  <c r="AH1717" i="2"/>
  <c r="AG1717" i="2"/>
  <c r="AE1721" i="2"/>
  <c r="AK1721" i="2"/>
  <c r="AJ1721" i="2"/>
  <c r="AH1721" i="2"/>
  <c r="AG1721" i="2"/>
  <c r="AE1725" i="2"/>
  <c r="AK1725" i="2"/>
  <c r="AJ1725" i="2"/>
  <c r="AH1725" i="2"/>
  <c r="AG1725" i="2"/>
  <c r="AE1729" i="2"/>
  <c r="AK1729" i="2"/>
  <c r="AJ1729" i="2"/>
  <c r="AH1729" i="2"/>
  <c r="AG1729" i="2"/>
  <c r="AE1733" i="2"/>
  <c r="AK1733" i="2"/>
  <c r="AJ1733" i="2"/>
  <c r="AH1733" i="2"/>
  <c r="AG1733" i="2"/>
  <c r="AE1737" i="2"/>
  <c r="AK1737" i="2"/>
  <c r="AJ1737" i="2"/>
  <c r="AH1737" i="2"/>
  <c r="AG1737" i="2"/>
  <c r="AE1741" i="2"/>
  <c r="AK1741" i="2"/>
  <c r="AJ1741" i="2"/>
  <c r="AH1741" i="2"/>
  <c r="AG1741" i="2"/>
  <c r="AE1745" i="2"/>
  <c r="AK1745" i="2"/>
  <c r="AJ1745" i="2"/>
  <c r="AH1745" i="2"/>
  <c r="AG1745" i="2"/>
  <c r="AE1749" i="2"/>
  <c r="AK1749" i="2"/>
  <c r="AJ1749" i="2"/>
  <c r="AH1749" i="2"/>
  <c r="AG1749" i="2"/>
  <c r="AE1753" i="2"/>
  <c r="AK1753" i="2"/>
  <c r="AJ1753" i="2"/>
  <c r="AH1753" i="2"/>
  <c r="AG1753" i="2"/>
  <c r="AE1757" i="2"/>
  <c r="AK1757" i="2"/>
  <c r="AJ1757" i="2"/>
  <c r="AH1757" i="2"/>
  <c r="AG1757" i="2"/>
  <c r="AE1761" i="2"/>
  <c r="AK1761" i="2"/>
  <c r="AJ1761" i="2"/>
  <c r="AH1761" i="2"/>
  <c r="AG1761" i="2"/>
  <c r="AE1765" i="2"/>
  <c r="AK1765" i="2"/>
  <c r="AJ1765" i="2"/>
  <c r="AH1765" i="2"/>
  <c r="AG1765" i="2"/>
  <c r="AE1769" i="2"/>
  <c r="AK1769" i="2"/>
  <c r="AJ1769" i="2"/>
  <c r="AH1769" i="2"/>
  <c r="AG1769" i="2"/>
  <c r="AE1773" i="2"/>
  <c r="AK1773" i="2"/>
  <c r="AJ1773" i="2"/>
  <c r="AH1773" i="2"/>
  <c r="AG1773" i="2"/>
  <c r="AE1777" i="2"/>
  <c r="AK1777" i="2"/>
  <c r="AJ1777" i="2"/>
  <c r="AH1777" i="2"/>
  <c r="AG1777" i="2"/>
  <c r="AE1781" i="2"/>
  <c r="AK1781" i="2"/>
  <c r="AJ1781" i="2"/>
  <c r="AH1781" i="2"/>
  <c r="AG1781" i="2"/>
  <c r="AE1785" i="2"/>
  <c r="AK1785" i="2"/>
  <c r="AJ1785" i="2"/>
  <c r="AH1785" i="2"/>
  <c r="AG1785" i="2"/>
  <c r="AE1789" i="2"/>
  <c r="AK1789" i="2"/>
  <c r="AJ1789" i="2"/>
  <c r="AH1789" i="2"/>
  <c r="AG1789" i="2"/>
  <c r="AE1793" i="2"/>
  <c r="AK1793" i="2"/>
  <c r="AJ1793" i="2"/>
  <c r="AH1793" i="2"/>
  <c r="AG1793" i="2"/>
  <c r="AE1797" i="2"/>
  <c r="AK1797" i="2"/>
  <c r="AJ1797" i="2"/>
  <c r="AH1797" i="2"/>
  <c r="AG1797" i="2"/>
  <c r="AE1801" i="2"/>
  <c r="AK1801" i="2"/>
  <c r="AJ1801" i="2"/>
  <c r="AH1801" i="2"/>
  <c r="AG1801" i="2"/>
  <c r="AE1805" i="2"/>
  <c r="AK1805" i="2"/>
  <c r="AJ1805" i="2"/>
  <c r="AH1805" i="2"/>
  <c r="AG1805" i="2"/>
  <c r="AE1809" i="2"/>
  <c r="AK1809" i="2"/>
  <c r="AJ1809" i="2"/>
  <c r="AH1809" i="2"/>
  <c r="AG1809" i="2"/>
  <c r="AE1813" i="2"/>
  <c r="AK1813" i="2"/>
  <c r="AJ1813" i="2"/>
  <c r="AH1813" i="2"/>
  <c r="AG1813" i="2"/>
  <c r="AE1817" i="2"/>
  <c r="AK1817" i="2"/>
  <c r="AJ1817" i="2"/>
  <c r="AH1817" i="2"/>
  <c r="AG1817" i="2"/>
  <c r="AE1821" i="2"/>
  <c r="AK1821" i="2"/>
  <c r="AJ1821" i="2"/>
  <c r="AH1821" i="2"/>
  <c r="AG1821" i="2"/>
  <c r="AE1825" i="2"/>
  <c r="AK1825" i="2"/>
  <c r="AJ1825" i="2"/>
  <c r="AH1825" i="2"/>
  <c r="AG1825" i="2"/>
  <c r="AE1829" i="2"/>
  <c r="AK1829" i="2"/>
  <c r="AJ1829" i="2"/>
  <c r="AH1829" i="2"/>
  <c r="AG1829" i="2"/>
  <c r="AE1833" i="2"/>
  <c r="AK1833" i="2"/>
  <c r="AJ1833" i="2"/>
  <c r="AH1833" i="2"/>
  <c r="AG1833" i="2"/>
  <c r="AE1837" i="2"/>
  <c r="AK1837" i="2"/>
  <c r="AJ1837" i="2"/>
  <c r="AH1837" i="2"/>
  <c r="AG1837" i="2"/>
  <c r="AE1841" i="2"/>
  <c r="AK1841" i="2"/>
  <c r="AJ1841" i="2"/>
  <c r="AH1841" i="2"/>
  <c r="AG1841" i="2"/>
  <c r="AE1845" i="2"/>
  <c r="AK1845" i="2"/>
  <c r="AJ1845" i="2"/>
  <c r="AH1845" i="2"/>
  <c r="AG1845" i="2"/>
  <c r="AE1849" i="2"/>
  <c r="AK1849" i="2"/>
  <c r="AJ1849" i="2"/>
  <c r="AH1849" i="2"/>
  <c r="AG1849" i="2"/>
  <c r="AE1853" i="2"/>
  <c r="AK1853" i="2"/>
  <c r="AJ1853" i="2"/>
  <c r="AH1853" i="2"/>
  <c r="AG1853" i="2"/>
  <c r="AE1857" i="2"/>
  <c r="AK1857" i="2"/>
  <c r="AJ1857" i="2"/>
  <c r="AH1857" i="2"/>
  <c r="AG1857" i="2"/>
  <c r="AE1861" i="2"/>
  <c r="AK1861" i="2"/>
  <c r="AJ1861" i="2"/>
  <c r="AH1861" i="2"/>
  <c r="AG1861" i="2"/>
  <c r="AE1865" i="2"/>
  <c r="AK1865" i="2"/>
  <c r="AJ1865" i="2"/>
  <c r="AH1865" i="2"/>
  <c r="AG1865" i="2"/>
  <c r="AE1869" i="2"/>
  <c r="AK1869" i="2"/>
  <c r="AJ1869" i="2"/>
  <c r="AH1869" i="2"/>
  <c r="AG1869" i="2"/>
  <c r="AE1873" i="2"/>
  <c r="AK1873" i="2"/>
  <c r="AJ1873" i="2"/>
  <c r="AH1873" i="2"/>
  <c r="AG1873" i="2"/>
  <c r="AE1877" i="2"/>
  <c r="AK1877" i="2"/>
  <c r="AJ1877" i="2"/>
  <c r="AH1877" i="2"/>
  <c r="AG1877" i="2"/>
  <c r="AE1881" i="2"/>
  <c r="AK1881" i="2"/>
  <c r="AJ1881" i="2"/>
  <c r="AH1881" i="2"/>
  <c r="AG1881" i="2"/>
  <c r="AE1885" i="2"/>
  <c r="AK1885" i="2"/>
  <c r="AJ1885" i="2"/>
  <c r="AH1885" i="2"/>
  <c r="AG1885" i="2"/>
  <c r="AE1889" i="2"/>
  <c r="AK1889" i="2"/>
  <c r="AJ1889" i="2"/>
  <c r="AH1889" i="2"/>
  <c r="AG1889" i="2"/>
  <c r="AE1893" i="2"/>
  <c r="AK1893" i="2"/>
  <c r="AJ1893" i="2"/>
  <c r="AH1893" i="2"/>
  <c r="AG1893" i="2"/>
  <c r="AE1897" i="2"/>
  <c r="AK1897" i="2"/>
  <c r="AJ1897" i="2"/>
  <c r="AH1897" i="2"/>
  <c r="AG1897" i="2"/>
  <c r="AE1901" i="2"/>
  <c r="AK1901" i="2"/>
  <c r="AJ1901" i="2"/>
  <c r="AH1901" i="2"/>
  <c r="AG1901" i="2"/>
  <c r="AE1905" i="2"/>
  <c r="AK1905" i="2"/>
  <c r="AJ1905" i="2"/>
  <c r="AH1905" i="2"/>
  <c r="AG1905" i="2"/>
  <c r="AE1909" i="2"/>
  <c r="AK1909" i="2"/>
  <c r="AJ1909" i="2"/>
  <c r="AH1909" i="2"/>
  <c r="AG1909" i="2"/>
  <c r="AE1913" i="2"/>
  <c r="AK1913" i="2"/>
  <c r="AJ1913" i="2"/>
  <c r="AH1913" i="2"/>
  <c r="AG1913" i="2"/>
  <c r="AE1917" i="2"/>
  <c r="AK1917" i="2"/>
  <c r="AJ1917" i="2"/>
  <c r="AH1917" i="2"/>
  <c r="AG1917" i="2"/>
  <c r="AE1921" i="2"/>
  <c r="AK1921" i="2"/>
  <c r="AJ1921" i="2"/>
  <c r="AH1921" i="2"/>
  <c r="AG1921" i="2"/>
  <c r="AE1925" i="2"/>
  <c r="AK1925" i="2"/>
  <c r="AJ1925" i="2"/>
  <c r="AH1925" i="2"/>
  <c r="AG1925" i="2"/>
  <c r="AE1929" i="2"/>
  <c r="AK1929" i="2"/>
  <c r="AJ1929" i="2"/>
  <c r="AH1929" i="2"/>
  <c r="AG1929" i="2"/>
  <c r="AE1933" i="2"/>
  <c r="AK1933" i="2"/>
  <c r="AJ1933" i="2"/>
  <c r="AH1933" i="2"/>
  <c r="AG1933" i="2"/>
  <c r="AE1937" i="2"/>
  <c r="AK1937" i="2"/>
  <c r="AJ1937" i="2"/>
  <c r="AH1937" i="2"/>
  <c r="AG1937" i="2"/>
  <c r="AE1941" i="2"/>
  <c r="AK1941" i="2"/>
  <c r="AJ1941" i="2"/>
  <c r="AH1941" i="2"/>
  <c r="AG1941" i="2"/>
  <c r="AE1945" i="2"/>
  <c r="AK1945" i="2"/>
  <c r="AJ1945" i="2"/>
  <c r="AH1945" i="2"/>
  <c r="AG1945" i="2"/>
  <c r="AE1949" i="2"/>
  <c r="AK1949" i="2"/>
  <c r="AJ1949" i="2"/>
  <c r="AH1949" i="2"/>
  <c r="AG1949" i="2"/>
  <c r="AE1953" i="2"/>
  <c r="AK1953" i="2"/>
  <c r="AJ1953" i="2"/>
  <c r="AH1953" i="2"/>
  <c r="AG1953" i="2"/>
  <c r="AE1957" i="2"/>
  <c r="AK1957" i="2"/>
  <c r="AJ1957" i="2"/>
  <c r="AH1957" i="2"/>
  <c r="AG1957" i="2"/>
  <c r="AE1961" i="2"/>
  <c r="AK1961" i="2"/>
  <c r="AJ1961" i="2"/>
  <c r="AH1961" i="2"/>
  <c r="AG1961" i="2"/>
  <c r="AE1965" i="2"/>
  <c r="AK1965" i="2"/>
  <c r="AJ1965" i="2"/>
  <c r="AH1965" i="2"/>
  <c r="AG1965" i="2"/>
  <c r="AE1969" i="2"/>
  <c r="AK1969" i="2"/>
  <c r="AJ1969" i="2"/>
  <c r="AH1969" i="2"/>
  <c r="AG1969" i="2"/>
  <c r="AE1973" i="2"/>
  <c r="AK1973" i="2"/>
  <c r="AJ1973" i="2"/>
  <c r="AH1973" i="2"/>
  <c r="AG1973" i="2"/>
  <c r="AE1977" i="2"/>
  <c r="AK1977" i="2"/>
  <c r="AJ1977" i="2"/>
  <c r="AH1977" i="2"/>
  <c r="AG1977" i="2"/>
  <c r="AE1981" i="2"/>
  <c r="AK1981" i="2"/>
  <c r="AJ1981" i="2"/>
  <c r="AH1981" i="2"/>
  <c r="AG1981" i="2"/>
  <c r="AE1985" i="2"/>
  <c r="AK1985" i="2"/>
  <c r="AJ1985" i="2"/>
  <c r="AH1985" i="2"/>
  <c r="AG1985" i="2"/>
  <c r="AE1989" i="2"/>
  <c r="AK1989" i="2"/>
  <c r="AJ1989" i="2"/>
  <c r="AH1989" i="2"/>
  <c r="AG1989" i="2"/>
  <c r="AE1993" i="2"/>
  <c r="AK1993" i="2"/>
  <c r="AJ1993" i="2"/>
  <c r="AH1993" i="2"/>
  <c r="AG1993" i="2"/>
  <c r="AE1997" i="2"/>
  <c r="AK1997" i="2"/>
  <c r="AJ1997" i="2"/>
  <c r="AH1997" i="2"/>
  <c r="AG1997" i="2"/>
  <c r="AE2001" i="2"/>
  <c r="AK2001" i="2"/>
  <c r="AJ2001" i="2"/>
  <c r="AH2001" i="2"/>
  <c r="AG2001" i="2"/>
  <c r="AE2005" i="2"/>
  <c r="AK2005" i="2"/>
  <c r="AJ2005" i="2"/>
  <c r="AH2005" i="2"/>
  <c r="AG2005" i="2"/>
  <c r="AE2009" i="2"/>
  <c r="AK2009" i="2"/>
  <c r="AJ2009" i="2"/>
  <c r="AH2009" i="2"/>
  <c r="AG2009" i="2"/>
  <c r="AE2013" i="2"/>
  <c r="AK2013" i="2"/>
  <c r="AJ2013" i="2"/>
  <c r="AH2013" i="2"/>
  <c r="AG2013" i="2"/>
  <c r="AE2017" i="2"/>
  <c r="AK2017" i="2"/>
  <c r="AJ2017" i="2"/>
  <c r="AH2017" i="2"/>
  <c r="AG2017" i="2"/>
  <c r="AE2021" i="2"/>
  <c r="AK2021" i="2"/>
  <c r="AJ2021" i="2"/>
  <c r="AH2021" i="2"/>
  <c r="AG2021" i="2"/>
  <c r="AE2025" i="2"/>
  <c r="AK2025" i="2"/>
  <c r="AJ2025" i="2"/>
  <c r="AH2025" i="2"/>
  <c r="AG2025" i="2"/>
  <c r="AE2029" i="2"/>
  <c r="AK2029" i="2"/>
  <c r="AJ2029" i="2"/>
  <c r="AH2029" i="2"/>
  <c r="AG2029" i="2"/>
  <c r="AE2033" i="2"/>
  <c r="AK2033" i="2"/>
  <c r="AJ2033" i="2"/>
  <c r="AH2033" i="2"/>
  <c r="AG2033" i="2"/>
  <c r="AE2037" i="2"/>
  <c r="AK2037" i="2"/>
  <c r="AJ2037" i="2"/>
  <c r="AH2037" i="2"/>
  <c r="AG2037" i="2"/>
  <c r="AE2041" i="2"/>
  <c r="AK2041" i="2"/>
  <c r="AJ2041" i="2"/>
  <c r="AH2041" i="2"/>
  <c r="AG2041" i="2"/>
  <c r="AE2045" i="2"/>
  <c r="AK2045" i="2"/>
  <c r="AJ2045" i="2"/>
  <c r="AH2045" i="2"/>
  <c r="AG2045" i="2"/>
  <c r="AE2049" i="2"/>
  <c r="AK2049" i="2"/>
  <c r="AJ2049" i="2"/>
  <c r="AH2049" i="2"/>
  <c r="AG2049" i="2"/>
  <c r="AE2053" i="2"/>
  <c r="AK2053" i="2"/>
  <c r="AJ2053" i="2"/>
  <c r="AH2053" i="2"/>
  <c r="AG2053" i="2"/>
  <c r="AE2057" i="2"/>
  <c r="AK2057" i="2"/>
  <c r="AJ2057" i="2"/>
  <c r="AH2057" i="2"/>
  <c r="AG2057" i="2"/>
  <c r="AE2061" i="2"/>
  <c r="AK2061" i="2"/>
  <c r="AJ2061" i="2"/>
  <c r="AH2061" i="2"/>
  <c r="AG2061" i="2"/>
  <c r="AE2065" i="2"/>
  <c r="AK2065" i="2"/>
  <c r="AJ2065" i="2"/>
  <c r="AH2065" i="2"/>
  <c r="AG2065" i="2"/>
  <c r="AE2069" i="2"/>
  <c r="AK2069" i="2"/>
  <c r="AJ2069" i="2"/>
  <c r="AH2069" i="2"/>
  <c r="AG2069" i="2"/>
  <c r="AE2073" i="2"/>
  <c r="AK2073" i="2"/>
  <c r="AJ2073" i="2"/>
  <c r="AH2073" i="2"/>
  <c r="AG2073" i="2"/>
  <c r="AE2077" i="2"/>
  <c r="AK2077" i="2"/>
  <c r="AJ2077" i="2"/>
  <c r="AH2077" i="2"/>
  <c r="AG2077" i="2"/>
  <c r="AE2081" i="2"/>
  <c r="AK2081" i="2"/>
  <c r="AJ2081" i="2"/>
  <c r="AH2081" i="2"/>
  <c r="AG2081" i="2"/>
  <c r="AE2085" i="2"/>
  <c r="AK2085" i="2"/>
  <c r="AJ2085" i="2"/>
  <c r="AH2085" i="2"/>
  <c r="AG2085" i="2"/>
  <c r="AE2089" i="2"/>
  <c r="AK2089" i="2"/>
  <c r="AJ2089" i="2"/>
  <c r="AH2089" i="2"/>
  <c r="AG2089" i="2"/>
  <c r="AE2093" i="2"/>
  <c r="AK2093" i="2"/>
  <c r="AJ2093" i="2"/>
  <c r="AH2093" i="2"/>
  <c r="AG2093" i="2"/>
  <c r="AE2097" i="2"/>
  <c r="AK2097" i="2"/>
  <c r="AJ2097" i="2"/>
  <c r="AH2097" i="2"/>
  <c r="AG2097" i="2"/>
  <c r="AE2101" i="2"/>
  <c r="AK2101" i="2"/>
  <c r="AJ2101" i="2"/>
  <c r="AH2101" i="2"/>
  <c r="AG2101" i="2"/>
  <c r="AE2105" i="2"/>
  <c r="AK2105" i="2"/>
  <c r="AJ2105" i="2"/>
  <c r="AH2105" i="2"/>
  <c r="AG2105" i="2"/>
  <c r="AE2109" i="2"/>
  <c r="AK2109" i="2"/>
  <c r="AJ2109" i="2"/>
  <c r="AH2109" i="2"/>
  <c r="AG2109" i="2"/>
  <c r="AE2113" i="2"/>
  <c r="AK2113" i="2"/>
  <c r="AJ2113" i="2"/>
  <c r="AH2113" i="2"/>
  <c r="AG2113" i="2"/>
  <c r="AE2117" i="2"/>
  <c r="AK2117" i="2"/>
  <c r="AJ2117" i="2"/>
  <c r="AH2117" i="2"/>
  <c r="AG2117" i="2"/>
  <c r="AE2121" i="2"/>
  <c r="AK2121" i="2"/>
  <c r="AJ2121" i="2"/>
  <c r="AH2121" i="2"/>
  <c r="AG2121" i="2"/>
  <c r="AE2125" i="2"/>
  <c r="AK2125" i="2"/>
  <c r="AJ2125" i="2"/>
  <c r="AH2125" i="2"/>
  <c r="AG2125" i="2"/>
  <c r="AE2129" i="2"/>
  <c r="AK2129" i="2"/>
  <c r="AJ2129" i="2"/>
  <c r="AH2129" i="2"/>
  <c r="AG2129" i="2"/>
  <c r="AE2133" i="2"/>
  <c r="AK2133" i="2"/>
  <c r="AJ2133" i="2"/>
  <c r="AH2133" i="2"/>
  <c r="AG2133" i="2"/>
  <c r="AE2137" i="2"/>
  <c r="AK2137" i="2"/>
  <c r="AJ2137" i="2"/>
  <c r="AH2137" i="2"/>
  <c r="AG2137" i="2"/>
  <c r="AE2141" i="2"/>
  <c r="AK2141" i="2"/>
  <c r="AJ2141" i="2"/>
  <c r="AH2141" i="2"/>
  <c r="AG2141" i="2"/>
  <c r="AE2145" i="2"/>
  <c r="AK2145" i="2"/>
  <c r="AJ2145" i="2"/>
  <c r="AH2145" i="2"/>
  <c r="AG2145" i="2"/>
  <c r="AE2149" i="2"/>
  <c r="AK2149" i="2"/>
  <c r="AJ2149" i="2"/>
  <c r="AH2149" i="2"/>
  <c r="AG2149" i="2"/>
  <c r="AE2153" i="2"/>
  <c r="AK2153" i="2"/>
  <c r="AJ2153" i="2"/>
  <c r="AH2153" i="2"/>
  <c r="AG2153" i="2"/>
  <c r="AE2157" i="2"/>
  <c r="AK2157" i="2"/>
  <c r="AJ2157" i="2"/>
  <c r="AH2157" i="2"/>
  <c r="AG2157" i="2"/>
  <c r="AE2161" i="2"/>
  <c r="AK2161" i="2"/>
  <c r="AJ2161" i="2"/>
  <c r="AH2161" i="2"/>
  <c r="AG2161" i="2"/>
  <c r="AE2165" i="2"/>
  <c r="AK2165" i="2"/>
  <c r="AJ2165" i="2"/>
  <c r="AH2165" i="2"/>
  <c r="AG2165" i="2"/>
  <c r="AE2169" i="2"/>
  <c r="AK2169" i="2"/>
  <c r="AJ2169" i="2"/>
  <c r="AH2169" i="2"/>
  <c r="AG2169" i="2"/>
  <c r="AE2173" i="2"/>
  <c r="AK2173" i="2"/>
  <c r="AJ2173" i="2"/>
  <c r="AH2173" i="2"/>
  <c r="AG2173" i="2"/>
  <c r="AE2177" i="2"/>
  <c r="AK2177" i="2"/>
  <c r="AJ2177" i="2"/>
  <c r="AH2177" i="2"/>
  <c r="AG2177" i="2"/>
  <c r="AE2181" i="2"/>
  <c r="AK2181" i="2"/>
  <c r="AJ2181" i="2"/>
  <c r="AH2181" i="2"/>
  <c r="AG2181" i="2"/>
  <c r="AE2185" i="2"/>
  <c r="AK2185" i="2"/>
  <c r="AJ2185" i="2"/>
  <c r="AH2185" i="2"/>
  <c r="AG2185" i="2"/>
  <c r="AE2189" i="2"/>
  <c r="AK2189" i="2"/>
  <c r="AJ2189" i="2"/>
  <c r="AH2189" i="2"/>
  <c r="AG2189" i="2"/>
  <c r="AE2193" i="2"/>
  <c r="AK2193" i="2"/>
  <c r="AJ2193" i="2"/>
  <c r="AH2193" i="2"/>
  <c r="AG2193" i="2"/>
  <c r="AE2197" i="2"/>
  <c r="AK2197" i="2"/>
  <c r="AJ2197" i="2"/>
  <c r="AH2197" i="2"/>
  <c r="AG2197" i="2"/>
  <c r="AE2201" i="2"/>
  <c r="AK2201" i="2"/>
  <c r="AJ2201" i="2"/>
  <c r="AH2201" i="2"/>
  <c r="AG2201" i="2"/>
  <c r="AE2205" i="2"/>
  <c r="AK2205" i="2"/>
  <c r="AJ2205" i="2"/>
  <c r="AH2205" i="2"/>
  <c r="AG2205" i="2"/>
  <c r="AE2209" i="2"/>
  <c r="AK2209" i="2"/>
  <c r="AJ2209" i="2"/>
  <c r="AH2209" i="2"/>
  <c r="AG2209" i="2"/>
  <c r="AE2213" i="2"/>
  <c r="AK2213" i="2"/>
  <c r="AJ2213" i="2"/>
  <c r="AH2213" i="2"/>
  <c r="AG2213" i="2"/>
  <c r="AE2217" i="2"/>
  <c r="AK2217" i="2"/>
  <c r="AJ2217" i="2"/>
  <c r="AH2217" i="2"/>
  <c r="AG2217" i="2"/>
  <c r="AE2221" i="2"/>
  <c r="AK2221" i="2"/>
  <c r="AJ2221" i="2"/>
  <c r="AH2221" i="2"/>
  <c r="AG2221" i="2"/>
  <c r="AE2225" i="2"/>
  <c r="AK2225" i="2"/>
  <c r="AJ2225" i="2"/>
  <c r="AH2225" i="2"/>
  <c r="AG2225" i="2"/>
  <c r="AE2229" i="2"/>
  <c r="AK2229" i="2"/>
  <c r="AJ2229" i="2"/>
  <c r="AH2229" i="2"/>
  <c r="AG2229" i="2"/>
  <c r="AE2233" i="2"/>
  <c r="AK2233" i="2"/>
  <c r="AJ2233" i="2"/>
  <c r="AH2233" i="2"/>
  <c r="AG2233" i="2"/>
  <c r="AE2237" i="2"/>
  <c r="AK2237" i="2"/>
  <c r="AJ2237" i="2"/>
  <c r="AH2237" i="2"/>
  <c r="AG2237" i="2"/>
  <c r="AE2241" i="2"/>
  <c r="AK2241" i="2"/>
  <c r="AJ2241" i="2"/>
  <c r="AH2241" i="2"/>
  <c r="AG2241" i="2"/>
  <c r="AE2245" i="2"/>
  <c r="AK2245" i="2"/>
  <c r="AJ2245" i="2"/>
  <c r="AH2245" i="2"/>
  <c r="AG2245" i="2"/>
  <c r="AE2249" i="2"/>
  <c r="AK2249" i="2"/>
  <c r="AJ2249" i="2"/>
  <c r="AH2249" i="2"/>
  <c r="AG2249" i="2"/>
  <c r="AE2253" i="2"/>
  <c r="AK2253" i="2"/>
  <c r="AJ2253" i="2"/>
  <c r="AH2253" i="2"/>
  <c r="AG2253" i="2"/>
  <c r="AE2257" i="2"/>
  <c r="AK2257" i="2"/>
  <c r="AJ2257" i="2"/>
  <c r="AH2257" i="2"/>
  <c r="AG2257" i="2"/>
  <c r="AE2261" i="2"/>
  <c r="AK2261" i="2"/>
  <c r="AJ2261" i="2"/>
  <c r="AH2261" i="2"/>
  <c r="AG2261" i="2"/>
  <c r="AE2265" i="2"/>
  <c r="AK2265" i="2"/>
  <c r="AJ2265" i="2"/>
  <c r="AH2265" i="2"/>
  <c r="AG2265" i="2"/>
  <c r="AE2269" i="2"/>
  <c r="AK2269" i="2"/>
  <c r="AJ2269" i="2"/>
  <c r="AH2269" i="2"/>
  <c r="AG2269" i="2"/>
  <c r="AE2273" i="2"/>
  <c r="AK2273" i="2"/>
  <c r="AJ2273" i="2"/>
  <c r="AH2273" i="2"/>
  <c r="AG2273" i="2"/>
  <c r="AE2277" i="2"/>
  <c r="AK2277" i="2"/>
  <c r="AJ2277" i="2"/>
  <c r="AH2277" i="2"/>
  <c r="AG2277" i="2"/>
  <c r="AE2281" i="2"/>
  <c r="AK2281" i="2"/>
  <c r="AJ2281" i="2"/>
  <c r="AH2281" i="2"/>
  <c r="AG2281" i="2"/>
  <c r="AE2285" i="2"/>
  <c r="AK2285" i="2"/>
  <c r="AJ2285" i="2"/>
  <c r="AH2285" i="2"/>
  <c r="AG2285" i="2"/>
  <c r="AE2289" i="2"/>
  <c r="AK2289" i="2"/>
  <c r="AJ2289" i="2"/>
  <c r="AH2289" i="2"/>
  <c r="AG2289" i="2"/>
  <c r="AE2293" i="2"/>
  <c r="AK2293" i="2"/>
  <c r="AJ2293" i="2"/>
  <c r="AH2293" i="2"/>
  <c r="AG2293" i="2"/>
  <c r="AE2297" i="2"/>
  <c r="AK2297" i="2"/>
  <c r="AJ2297" i="2"/>
  <c r="AH2297" i="2"/>
  <c r="AG2297" i="2"/>
  <c r="AE2301" i="2"/>
  <c r="AK2301" i="2"/>
  <c r="AJ2301" i="2"/>
  <c r="AH2301" i="2"/>
  <c r="AG2301" i="2"/>
  <c r="AE2305" i="2"/>
  <c r="AK2305" i="2"/>
  <c r="AJ2305" i="2"/>
  <c r="AH2305" i="2"/>
  <c r="AG2305" i="2"/>
  <c r="AE2309" i="2"/>
  <c r="AK2309" i="2"/>
  <c r="AJ2309" i="2"/>
  <c r="AH2309" i="2"/>
  <c r="AG2309" i="2"/>
  <c r="AE2313" i="2"/>
  <c r="AK2313" i="2"/>
  <c r="AJ2313" i="2"/>
  <c r="AH2313" i="2"/>
  <c r="AG2313" i="2"/>
  <c r="AE2317" i="2"/>
  <c r="AK2317" i="2"/>
  <c r="AJ2317" i="2"/>
  <c r="AH2317" i="2"/>
  <c r="AG2317" i="2"/>
  <c r="AE2321" i="2"/>
  <c r="AK2321" i="2"/>
  <c r="AJ2321" i="2"/>
  <c r="AH2321" i="2"/>
  <c r="AG2321" i="2"/>
  <c r="AE2325" i="2"/>
  <c r="AK2325" i="2"/>
  <c r="AJ2325" i="2"/>
  <c r="AH2325" i="2"/>
  <c r="AG2325" i="2"/>
  <c r="AE2329" i="2"/>
  <c r="AK2329" i="2"/>
  <c r="AJ2329" i="2"/>
  <c r="AH2329" i="2"/>
  <c r="AG2329" i="2"/>
  <c r="AE2333" i="2"/>
  <c r="AK2333" i="2"/>
  <c r="AJ2333" i="2"/>
  <c r="AH2333" i="2"/>
  <c r="AG2333" i="2"/>
  <c r="AE2337" i="2"/>
  <c r="AK2337" i="2"/>
  <c r="AJ2337" i="2"/>
  <c r="AH2337" i="2"/>
  <c r="AG2337" i="2"/>
  <c r="AE2341" i="2"/>
  <c r="AK2341" i="2"/>
  <c r="AJ2341" i="2"/>
  <c r="AH2341" i="2"/>
  <c r="AG2341" i="2"/>
  <c r="AE2345" i="2"/>
  <c r="AK2345" i="2"/>
  <c r="AJ2345" i="2"/>
  <c r="AH2345" i="2"/>
  <c r="AG2345" i="2"/>
  <c r="AE2349" i="2"/>
  <c r="AK2349" i="2"/>
  <c r="AJ2349" i="2"/>
  <c r="AH2349" i="2"/>
  <c r="AG2349" i="2"/>
  <c r="AE2353" i="2"/>
  <c r="AK2353" i="2"/>
  <c r="AJ2353" i="2"/>
  <c r="AH2353" i="2"/>
  <c r="AG2353" i="2"/>
  <c r="AE2357" i="2"/>
  <c r="AK2357" i="2"/>
  <c r="AJ2357" i="2"/>
  <c r="AH2357" i="2"/>
  <c r="AG2357" i="2"/>
  <c r="AE2361" i="2"/>
  <c r="AK2361" i="2"/>
  <c r="AJ2361" i="2"/>
  <c r="AH2361" i="2"/>
  <c r="AG2361" i="2"/>
  <c r="AE2365" i="2"/>
  <c r="AK2365" i="2"/>
  <c r="AJ2365" i="2"/>
  <c r="AH2365" i="2"/>
  <c r="AG2365" i="2"/>
  <c r="AE2369" i="2"/>
  <c r="AK2369" i="2"/>
  <c r="AJ2369" i="2"/>
  <c r="AH2369" i="2"/>
  <c r="AG2369" i="2"/>
  <c r="AE2373" i="2"/>
  <c r="AK2373" i="2"/>
  <c r="AJ2373" i="2"/>
  <c r="AH2373" i="2"/>
  <c r="AG2373" i="2"/>
  <c r="AE2377" i="2"/>
  <c r="AK2377" i="2"/>
  <c r="AJ2377" i="2"/>
  <c r="AH2377" i="2"/>
  <c r="AG2377" i="2"/>
  <c r="AE2381" i="2"/>
  <c r="AK2381" i="2"/>
  <c r="AJ2381" i="2"/>
  <c r="AH2381" i="2"/>
  <c r="AG2381" i="2"/>
  <c r="AE2385" i="2"/>
  <c r="AK2385" i="2"/>
  <c r="AJ2385" i="2"/>
  <c r="AH2385" i="2"/>
  <c r="AG2385" i="2"/>
  <c r="AE2389" i="2"/>
  <c r="AK2389" i="2"/>
  <c r="AJ2389" i="2"/>
  <c r="AH2389" i="2"/>
  <c r="AG2389" i="2"/>
  <c r="AE2393" i="2"/>
  <c r="AK2393" i="2"/>
  <c r="AJ2393" i="2"/>
  <c r="AH2393" i="2"/>
  <c r="AG2393" i="2"/>
  <c r="AE2397" i="2"/>
  <c r="AK2397" i="2"/>
  <c r="AJ2397" i="2"/>
  <c r="AH2397" i="2"/>
  <c r="AG2397" i="2"/>
  <c r="AE2401" i="2"/>
  <c r="AK2401" i="2"/>
  <c r="AJ2401" i="2"/>
  <c r="AH2401" i="2"/>
  <c r="AG2401" i="2"/>
  <c r="AE2405" i="2"/>
  <c r="AK2405" i="2"/>
  <c r="AJ2405" i="2"/>
  <c r="AH2405" i="2"/>
  <c r="AG2405" i="2"/>
  <c r="AE2409" i="2"/>
  <c r="AK2409" i="2"/>
  <c r="AJ2409" i="2"/>
  <c r="AH2409" i="2"/>
  <c r="AG2409" i="2"/>
  <c r="AE2413" i="2"/>
  <c r="AK2413" i="2"/>
  <c r="AJ2413" i="2"/>
  <c r="AH2413" i="2"/>
  <c r="AG2413" i="2"/>
  <c r="AE2417" i="2"/>
  <c r="AK2417" i="2"/>
  <c r="AJ2417" i="2"/>
  <c r="AH2417" i="2"/>
  <c r="AG2417" i="2"/>
  <c r="AE2421" i="2"/>
  <c r="AK2421" i="2"/>
  <c r="AJ2421" i="2"/>
  <c r="AH2421" i="2"/>
  <c r="AG2421" i="2"/>
  <c r="AE2425" i="2"/>
  <c r="AK2425" i="2"/>
  <c r="AJ2425" i="2"/>
  <c r="AH2425" i="2"/>
  <c r="AG2425" i="2"/>
  <c r="AE2429" i="2"/>
  <c r="AK2429" i="2"/>
  <c r="AJ2429" i="2"/>
  <c r="AH2429" i="2"/>
  <c r="AG2429" i="2"/>
  <c r="AE2433" i="2"/>
  <c r="AK2433" i="2"/>
  <c r="AJ2433" i="2"/>
  <c r="AH2433" i="2"/>
  <c r="AG2433" i="2"/>
  <c r="AE2437" i="2"/>
  <c r="AK2437" i="2"/>
  <c r="AJ2437" i="2"/>
  <c r="AH2437" i="2"/>
  <c r="AG2437" i="2"/>
  <c r="AE2441" i="2"/>
  <c r="AK2441" i="2"/>
  <c r="AJ2441" i="2"/>
  <c r="AH2441" i="2"/>
  <c r="AG2441" i="2"/>
  <c r="AE2445" i="2"/>
  <c r="AK2445" i="2"/>
  <c r="AJ2445" i="2"/>
  <c r="AH2445" i="2"/>
  <c r="AG2445" i="2"/>
  <c r="AE2449" i="2"/>
  <c r="AK2449" i="2"/>
  <c r="AJ2449" i="2"/>
  <c r="AH2449" i="2"/>
  <c r="AG2449" i="2"/>
  <c r="AE2453" i="2"/>
  <c r="AK2453" i="2"/>
  <c r="AJ2453" i="2"/>
  <c r="AH2453" i="2"/>
  <c r="AG2453" i="2"/>
  <c r="AE2457" i="2"/>
  <c r="AK2457" i="2"/>
  <c r="AJ2457" i="2"/>
  <c r="AH2457" i="2"/>
  <c r="AG2457" i="2"/>
  <c r="AE2461" i="2"/>
  <c r="AK2461" i="2"/>
  <c r="AJ2461" i="2"/>
  <c r="AH2461" i="2"/>
  <c r="AG2461" i="2"/>
  <c r="AE2465" i="2"/>
  <c r="AK2465" i="2"/>
  <c r="AJ2465" i="2"/>
  <c r="AH2465" i="2"/>
  <c r="AG2465" i="2"/>
  <c r="AE2469" i="2"/>
  <c r="AK2469" i="2"/>
  <c r="AJ2469" i="2"/>
  <c r="AH2469" i="2"/>
  <c r="AG2469" i="2"/>
  <c r="AE2473" i="2"/>
  <c r="AK2473" i="2"/>
  <c r="AJ2473" i="2"/>
  <c r="AH2473" i="2"/>
  <c r="AG2473" i="2"/>
  <c r="AE2477" i="2"/>
  <c r="AK2477" i="2"/>
  <c r="AJ2477" i="2"/>
  <c r="AH2477" i="2"/>
  <c r="AG2477" i="2"/>
  <c r="AE2481" i="2"/>
  <c r="AK2481" i="2"/>
  <c r="AJ2481" i="2"/>
  <c r="AH2481" i="2"/>
  <c r="AG2481" i="2"/>
  <c r="AE2485" i="2"/>
  <c r="AK2485" i="2"/>
  <c r="AJ2485" i="2"/>
  <c r="AH2485" i="2"/>
  <c r="AG2485" i="2"/>
  <c r="AE2489" i="2"/>
  <c r="AK2489" i="2"/>
  <c r="AJ2489" i="2"/>
  <c r="AH2489" i="2"/>
  <c r="AG2489" i="2"/>
  <c r="AE2493" i="2"/>
  <c r="AK2493" i="2"/>
  <c r="AJ2493" i="2"/>
  <c r="AH2493" i="2"/>
  <c r="AG2493" i="2"/>
  <c r="AE2497" i="2"/>
  <c r="AK2497" i="2"/>
  <c r="AJ2497" i="2"/>
  <c r="AH2497" i="2"/>
  <c r="AG2497" i="2"/>
  <c r="AE2501" i="2"/>
  <c r="AK2501" i="2"/>
  <c r="AJ2501" i="2"/>
  <c r="AH2501" i="2"/>
  <c r="AG2501" i="2"/>
  <c r="AE2505" i="2"/>
  <c r="AK2505" i="2"/>
  <c r="AJ2505" i="2"/>
  <c r="AH2505" i="2"/>
  <c r="AG2505" i="2"/>
  <c r="AE2509" i="2"/>
  <c r="AK2509" i="2"/>
  <c r="AJ2509" i="2"/>
  <c r="AH2509" i="2"/>
  <c r="AG2509" i="2"/>
  <c r="AE2513" i="2"/>
  <c r="AK2513" i="2"/>
  <c r="AJ2513" i="2"/>
  <c r="AH2513" i="2"/>
  <c r="AG2513" i="2"/>
  <c r="AE2517" i="2"/>
  <c r="AK2517" i="2"/>
  <c r="AJ2517" i="2"/>
  <c r="AH2517" i="2"/>
  <c r="AG2517" i="2"/>
  <c r="AE2521" i="2"/>
  <c r="AK2521" i="2"/>
  <c r="AJ2521" i="2"/>
  <c r="AH2521" i="2"/>
  <c r="AG2521" i="2"/>
  <c r="AE2525" i="2"/>
  <c r="AK2525" i="2"/>
  <c r="AJ2525" i="2"/>
  <c r="AH2525" i="2"/>
  <c r="AG2525" i="2"/>
  <c r="AE2529" i="2"/>
  <c r="AK2529" i="2"/>
  <c r="AJ2529" i="2"/>
  <c r="AH2529" i="2"/>
  <c r="AG2529" i="2"/>
  <c r="AE2533" i="2"/>
  <c r="AK2533" i="2"/>
  <c r="AJ2533" i="2"/>
  <c r="AH2533" i="2"/>
  <c r="AG2533" i="2"/>
  <c r="AE2537" i="2"/>
  <c r="AK2537" i="2"/>
  <c r="AJ2537" i="2"/>
  <c r="AH2537" i="2"/>
  <c r="AG2537" i="2"/>
  <c r="AE2541" i="2"/>
  <c r="AK2541" i="2"/>
  <c r="AJ2541" i="2"/>
  <c r="AH2541" i="2"/>
  <c r="AG2541" i="2"/>
  <c r="AE2545" i="2"/>
  <c r="AK2545" i="2"/>
  <c r="AJ2545" i="2"/>
  <c r="AH2545" i="2"/>
  <c r="AG2545" i="2"/>
  <c r="AE2549" i="2"/>
  <c r="AK2549" i="2"/>
  <c r="AJ2549" i="2"/>
  <c r="AH2549" i="2"/>
  <c r="AG2549" i="2"/>
  <c r="AE2553" i="2"/>
  <c r="AK2553" i="2"/>
  <c r="AJ2553" i="2"/>
  <c r="AH2553" i="2"/>
  <c r="AG2553" i="2"/>
  <c r="AE2557" i="2"/>
  <c r="AK2557" i="2"/>
  <c r="AJ2557" i="2"/>
  <c r="AH2557" i="2"/>
  <c r="AG2557" i="2"/>
  <c r="AE2561" i="2"/>
  <c r="AK2561" i="2"/>
  <c r="AJ2561" i="2"/>
  <c r="AH2561" i="2"/>
  <c r="AG2561" i="2"/>
  <c r="AE2565" i="2"/>
  <c r="AK2565" i="2"/>
  <c r="AJ2565" i="2"/>
  <c r="AH2565" i="2"/>
  <c r="AG2565" i="2"/>
  <c r="AE2569" i="2"/>
  <c r="AK2569" i="2"/>
  <c r="AJ2569" i="2"/>
  <c r="AH2569" i="2"/>
  <c r="AG2569" i="2"/>
  <c r="AE2573" i="2"/>
  <c r="AK2573" i="2"/>
  <c r="AJ2573" i="2"/>
  <c r="AH2573" i="2"/>
  <c r="AG2573" i="2"/>
  <c r="AE2577" i="2"/>
  <c r="AK2577" i="2"/>
  <c r="AJ2577" i="2"/>
  <c r="AH2577" i="2"/>
  <c r="AG2577" i="2"/>
  <c r="AE2581" i="2"/>
  <c r="AK2581" i="2"/>
  <c r="AJ2581" i="2"/>
  <c r="AH2581" i="2"/>
  <c r="AG2581" i="2"/>
  <c r="AE2585" i="2"/>
  <c r="AK2585" i="2"/>
  <c r="AJ2585" i="2"/>
  <c r="AH2585" i="2"/>
  <c r="AG2585" i="2"/>
  <c r="AE2589" i="2"/>
  <c r="AK2589" i="2"/>
  <c r="AJ2589" i="2"/>
  <c r="AH2589" i="2"/>
  <c r="AG2589" i="2"/>
  <c r="AE2593" i="2"/>
  <c r="AK2593" i="2"/>
  <c r="AJ2593" i="2"/>
  <c r="AH2593" i="2"/>
  <c r="AG2593" i="2"/>
  <c r="AE2597" i="2"/>
  <c r="AK2597" i="2"/>
  <c r="AJ2597" i="2"/>
  <c r="AH2597" i="2"/>
  <c r="AG2597" i="2"/>
  <c r="AE2601" i="2"/>
  <c r="AK2601" i="2"/>
  <c r="AJ2601" i="2"/>
  <c r="AH2601" i="2"/>
  <c r="AG2601" i="2"/>
  <c r="AE2605" i="2"/>
  <c r="AK2605" i="2"/>
  <c r="AJ2605" i="2"/>
  <c r="AH2605" i="2"/>
  <c r="AG2605" i="2"/>
  <c r="AE2609" i="2"/>
  <c r="AK2609" i="2"/>
  <c r="AJ2609" i="2"/>
  <c r="AH2609" i="2"/>
  <c r="AG2609" i="2"/>
  <c r="AE2613" i="2"/>
  <c r="AK2613" i="2"/>
  <c r="AJ2613" i="2"/>
  <c r="AH2613" i="2"/>
  <c r="AG2613" i="2"/>
  <c r="AE2617" i="2"/>
  <c r="AK2617" i="2"/>
  <c r="AJ2617" i="2"/>
  <c r="AH2617" i="2"/>
  <c r="AG2617" i="2"/>
  <c r="AE2621" i="2"/>
  <c r="AK2621" i="2"/>
  <c r="AJ2621" i="2"/>
  <c r="AH2621" i="2"/>
  <c r="AG2621" i="2"/>
  <c r="AE2625" i="2"/>
  <c r="AK2625" i="2"/>
  <c r="AJ2625" i="2"/>
  <c r="AH2625" i="2"/>
  <c r="AG2625" i="2"/>
  <c r="AE2629" i="2"/>
  <c r="AK2629" i="2"/>
  <c r="AJ2629" i="2"/>
  <c r="AH2629" i="2"/>
  <c r="AG2629" i="2"/>
  <c r="AE2633" i="2"/>
  <c r="AK2633" i="2"/>
  <c r="AJ2633" i="2"/>
  <c r="AH2633" i="2"/>
  <c r="AG2633" i="2"/>
  <c r="AE2637" i="2"/>
  <c r="AK2637" i="2"/>
  <c r="AJ2637" i="2"/>
  <c r="AH2637" i="2"/>
  <c r="AG2637" i="2"/>
  <c r="AE2641" i="2"/>
  <c r="AK2641" i="2"/>
  <c r="AJ2641" i="2"/>
  <c r="AH2641" i="2"/>
  <c r="AG2641" i="2"/>
  <c r="AE2645" i="2"/>
  <c r="AK2645" i="2"/>
  <c r="AJ2645" i="2"/>
  <c r="AH2645" i="2"/>
  <c r="AG2645" i="2"/>
  <c r="AE2649" i="2"/>
  <c r="AK2649" i="2"/>
  <c r="AJ2649" i="2"/>
  <c r="AH2649" i="2"/>
  <c r="AG2649" i="2"/>
  <c r="AE2653" i="2"/>
  <c r="AK2653" i="2"/>
  <c r="AJ2653" i="2"/>
  <c r="AH2653" i="2"/>
  <c r="AG2653" i="2"/>
  <c r="AE2657" i="2"/>
  <c r="AK2657" i="2"/>
  <c r="AJ2657" i="2"/>
  <c r="AH2657" i="2"/>
  <c r="AG2657" i="2"/>
  <c r="AE2661" i="2"/>
  <c r="AK2661" i="2"/>
  <c r="AJ2661" i="2"/>
  <c r="AH2661" i="2"/>
  <c r="AG2661" i="2"/>
  <c r="AE2665" i="2"/>
  <c r="AK2665" i="2"/>
  <c r="AJ2665" i="2"/>
  <c r="AH2665" i="2"/>
  <c r="AG2665" i="2"/>
  <c r="AE2669" i="2"/>
  <c r="AK2669" i="2"/>
  <c r="AJ2669" i="2"/>
  <c r="AH2669" i="2"/>
  <c r="AG2669" i="2"/>
  <c r="AE2673" i="2"/>
  <c r="AK2673" i="2"/>
  <c r="AJ2673" i="2"/>
  <c r="AH2673" i="2"/>
  <c r="AG2673" i="2"/>
  <c r="AE2677" i="2"/>
  <c r="AK2677" i="2"/>
  <c r="AJ2677" i="2"/>
  <c r="AH2677" i="2"/>
  <c r="AG2677" i="2"/>
  <c r="AE2681" i="2"/>
  <c r="AK2681" i="2"/>
  <c r="AJ2681" i="2"/>
  <c r="AH2681" i="2"/>
  <c r="AG2681" i="2"/>
  <c r="AE2685" i="2"/>
  <c r="AK2685" i="2"/>
  <c r="AJ2685" i="2"/>
  <c r="AH2685" i="2"/>
  <c r="AG2685" i="2"/>
  <c r="AE2689" i="2"/>
  <c r="AK2689" i="2"/>
  <c r="AJ2689" i="2"/>
  <c r="AH2689" i="2"/>
  <c r="AG2689" i="2"/>
  <c r="AE2693" i="2"/>
  <c r="AK2693" i="2"/>
  <c r="AJ2693" i="2"/>
  <c r="AH2693" i="2"/>
  <c r="AG2693" i="2"/>
  <c r="AE2697" i="2"/>
  <c r="AK2697" i="2"/>
  <c r="AJ2697" i="2"/>
  <c r="AH2697" i="2"/>
  <c r="AG2697" i="2"/>
  <c r="AE2701" i="2"/>
  <c r="AK2701" i="2"/>
  <c r="AJ2701" i="2"/>
  <c r="AH2701" i="2"/>
  <c r="AG2701" i="2"/>
  <c r="AE2705" i="2"/>
  <c r="AK2705" i="2"/>
  <c r="AJ2705" i="2"/>
  <c r="AH2705" i="2"/>
  <c r="AG2705" i="2"/>
  <c r="AE2709" i="2"/>
  <c r="AK2709" i="2"/>
  <c r="AJ2709" i="2"/>
  <c r="AH2709" i="2"/>
  <c r="AG2709" i="2"/>
  <c r="AE2713" i="2"/>
  <c r="AK2713" i="2"/>
  <c r="AJ2713" i="2"/>
  <c r="AH2713" i="2"/>
  <c r="AG2713" i="2"/>
  <c r="AE2717" i="2"/>
  <c r="AK2717" i="2"/>
  <c r="AJ2717" i="2"/>
  <c r="AH2717" i="2"/>
  <c r="AG2717" i="2"/>
  <c r="AE2721" i="2"/>
  <c r="AK2721" i="2"/>
  <c r="AJ2721" i="2"/>
  <c r="AH2721" i="2"/>
  <c r="AG2721" i="2"/>
  <c r="AE2725" i="2"/>
  <c r="AK2725" i="2"/>
  <c r="AJ2725" i="2"/>
  <c r="AH2725" i="2"/>
  <c r="AG2725" i="2"/>
  <c r="AE2729" i="2"/>
  <c r="AK2729" i="2"/>
  <c r="AJ2729" i="2"/>
  <c r="AH2729" i="2"/>
  <c r="AG2729" i="2"/>
  <c r="AE2733" i="2"/>
  <c r="AK2733" i="2"/>
  <c r="AJ2733" i="2"/>
  <c r="AH2733" i="2"/>
  <c r="AG2733" i="2"/>
  <c r="AE2737" i="2"/>
  <c r="AK2737" i="2"/>
  <c r="AJ2737" i="2"/>
  <c r="AH2737" i="2"/>
  <c r="AG2737" i="2"/>
  <c r="AE2741" i="2"/>
  <c r="AK2741" i="2"/>
  <c r="AJ2741" i="2"/>
  <c r="AH2741" i="2"/>
  <c r="AG2741" i="2"/>
  <c r="AE2745" i="2"/>
  <c r="AK2745" i="2"/>
  <c r="AJ2745" i="2"/>
  <c r="AH2745" i="2"/>
  <c r="AG2745" i="2"/>
  <c r="AE2749" i="2"/>
  <c r="AK2749" i="2"/>
  <c r="AJ2749" i="2"/>
  <c r="AH2749" i="2"/>
  <c r="AG2749" i="2"/>
  <c r="AE2753" i="2"/>
  <c r="AK2753" i="2"/>
  <c r="AJ2753" i="2"/>
  <c r="AH2753" i="2"/>
  <c r="AG2753" i="2"/>
  <c r="AE2757" i="2"/>
  <c r="AK2757" i="2"/>
  <c r="AJ2757" i="2"/>
  <c r="AH2757" i="2"/>
  <c r="AG2757" i="2"/>
  <c r="AE2761" i="2"/>
  <c r="AK2761" i="2"/>
  <c r="AJ2761" i="2"/>
  <c r="AH2761" i="2"/>
  <c r="AG2761" i="2"/>
  <c r="AE2765" i="2"/>
  <c r="AK2765" i="2"/>
  <c r="AJ2765" i="2"/>
  <c r="AH2765" i="2"/>
  <c r="AG2765" i="2"/>
  <c r="AE2769" i="2"/>
  <c r="AK2769" i="2"/>
  <c r="AJ2769" i="2"/>
  <c r="AH2769" i="2"/>
  <c r="AG2769" i="2"/>
  <c r="AE2773" i="2"/>
  <c r="AK2773" i="2"/>
  <c r="AJ2773" i="2"/>
  <c r="AH2773" i="2"/>
  <c r="AG2773" i="2"/>
  <c r="AE2777" i="2"/>
  <c r="AK2777" i="2"/>
  <c r="AJ2777" i="2"/>
  <c r="AH2777" i="2"/>
  <c r="AG2777" i="2"/>
  <c r="AE2781" i="2"/>
  <c r="AK2781" i="2"/>
  <c r="AJ2781" i="2"/>
  <c r="AH2781" i="2"/>
  <c r="AG2781" i="2"/>
  <c r="AE2785" i="2"/>
  <c r="AK2785" i="2"/>
  <c r="AJ2785" i="2"/>
  <c r="AH2785" i="2"/>
  <c r="AG2785" i="2"/>
  <c r="AE2789" i="2"/>
  <c r="AK2789" i="2"/>
  <c r="AJ2789" i="2"/>
  <c r="AH2789" i="2"/>
  <c r="AG2789" i="2"/>
  <c r="AE2793" i="2"/>
  <c r="AK2793" i="2"/>
  <c r="AJ2793" i="2"/>
  <c r="AH2793" i="2"/>
  <c r="AG2793" i="2"/>
  <c r="AE2797" i="2"/>
  <c r="AK2797" i="2"/>
  <c r="AJ2797" i="2"/>
  <c r="AH2797" i="2"/>
  <c r="AG2797" i="2"/>
  <c r="AE2801" i="2"/>
  <c r="AK2801" i="2"/>
  <c r="AJ2801" i="2"/>
  <c r="AH2801" i="2"/>
  <c r="AG2801" i="2"/>
  <c r="AE2805" i="2"/>
  <c r="AK2805" i="2"/>
  <c r="AJ2805" i="2"/>
  <c r="AH2805" i="2"/>
  <c r="AG2805" i="2"/>
  <c r="AE2809" i="2"/>
  <c r="AK2809" i="2"/>
  <c r="AJ2809" i="2"/>
  <c r="AH2809" i="2"/>
  <c r="AG2809" i="2"/>
  <c r="AE2813" i="2"/>
  <c r="AK2813" i="2"/>
  <c r="AJ2813" i="2"/>
  <c r="AH2813" i="2"/>
  <c r="AG2813" i="2"/>
  <c r="AE2817" i="2"/>
  <c r="AK2817" i="2"/>
  <c r="AJ2817" i="2"/>
  <c r="AH2817" i="2"/>
  <c r="AG2817" i="2"/>
  <c r="AE2821" i="2"/>
  <c r="AK2821" i="2"/>
  <c r="AJ2821" i="2"/>
  <c r="AH2821" i="2"/>
  <c r="AG2821" i="2"/>
  <c r="AE2825" i="2"/>
  <c r="AK2825" i="2"/>
  <c r="AJ2825" i="2"/>
  <c r="AH2825" i="2"/>
  <c r="AG2825" i="2"/>
  <c r="AE2829" i="2"/>
  <c r="AK2829" i="2"/>
  <c r="AJ2829" i="2"/>
  <c r="AH2829" i="2"/>
  <c r="AG2829" i="2"/>
  <c r="AE2833" i="2"/>
  <c r="AK2833" i="2"/>
  <c r="AJ2833" i="2"/>
  <c r="AH2833" i="2"/>
  <c r="AG2833" i="2"/>
  <c r="AE2837" i="2"/>
  <c r="AK2837" i="2"/>
  <c r="AJ2837" i="2"/>
  <c r="AH2837" i="2"/>
  <c r="AG2837" i="2"/>
  <c r="AE2841" i="2"/>
  <c r="AK2841" i="2"/>
  <c r="AJ2841" i="2"/>
  <c r="AH2841" i="2"/>
  <c r="AG2841" i="2"/>
  <c r="AE2845" i="2"/>
  <c r="AK2845" i="2"/>
  <c r="AJ2845" i="2"/>
  <c r="AH2845" i="2"/>
  <c r="AG2845" i="2"/>
  <c r="AE2849" i="2"/>
  <c r="AK2849" i="2"/>
  <c r="AJ2849" i="2"/>
  <c r="AH2849" i="2"/>
  <c r="AG2849" i="2"/>
  <c r="AE2853" i="2"/>
  <c r="AK2853" i="2"/>
  <c r="AJ2853" i="2"/>
  <c r="AH2853" i="2"/>
  <c r="AG2853" i="2"/>
  <c r="AE2857" i="2"/>
  <c r="AK2857" i="2"/>
  <c r="AJ2857" i="2"/>
  <c r="AH2857" i="2"/>
  <c r="AG2857" i="2"/>
  <c r="AE2861" i="2"/>
  <c r="AK2861" i="2"/>
  <c r="AJ2861" i="2"/>
  <c r="AH2861" i="2"/>
  <c r="AG2861" i="2"/>
  <c r="AE2865" i="2"/>
  <c r="AK2865" i="2"/>
  <c r="AJ2865" i="2"/>
  <c r="AH2865" i="2"/>
  <c r="AG2865" i="2"/>
  <c r="AE2869" i="2"/>
  <c r="AK2869" i="2"/>
  <c r="AJ2869" i="2"/>
  <c r="AH2869" i="2"/>
  <c r="AG2869" i="2"/>
  <c r="AE2873" i="2"/>
  <c r="AK2873" i="2"/>
  <c r="AJ2873" i="2"/>
  <c r="AH2873" i="2"/>
  <c r="AG2873" i="2"/>
  <c r="AE2877" i="2"/>
  <c r="AK2877" i="2"/>
  <c r="AJ2877" i="2"/>
  <c r="AH2877" i="2"/>
  <c r="AG2877" i="2"/>
  <c r="AE2881" i="2"/>
  <c r="AK2881" i="2"/>
  <c r="AJ2881" i="2"/>
  <c r="AH2881" i="2"/>
  <c r="AG2881" i="2"/>
  <c r="AE2885" i="2"/>
  <c r="AK2885" i="2"/>
  <c r="AJ2885" i="2"/>
  <c r="AH2885" i="2"/>
  <c r="AG2885" i="2"/>
  <c r="AE2889" i="2"/>
  <c r="AK2889" i="2"/>
  <c r="AJ2889" i="2"/>
  <c r="AH2889" i="2"/>
  <c r="AG2889" i="2"/>
  <c r="AE2893" i="2"/>
  <c r="AK2893" i="2"/>
  <c r="AJ2893" i="2"/>
  <c r="AH2893" i="2"/>
  <c r="AG2893" i="2"/>
  <c r="AE2897" i="2"/>
  <c r="AK2897" i="2"/>
  <c r="AJ2897" i="2"/>
  <c r="AH2897" i="2"/>
  <c r="AG2897" i="2"/>
  <c r="AE2901" i="2"/>
  <c r="AK2901" i="2"/>
  <c r="AJ2901" i="2"/>
  <c r="AH2901" i="2"/>
  <c r="AG2901" i="2"/>
  <c r="AE2905" i="2"/>
  <c r="AK2905" i="2"/>
  <c r="AJ2905" i="2"/>
  <c r="AH2905" i="2"/>
  <c r="AG2905" i="2"/>
  <c r="AE2909" i="2"/>
  <c r="AK2909" i="2"/>
  <c r="AJ2909" i="2"/>
  <c r="AH2909" i="2"/>
  <c r="AG2909" i="2"/>
  <c r="AE2913" i="2"/>
  <c r="AK2913" i="2"/>
  <c r="AJ2913" i="2"/>
  <c r="AH2913" i="2"/>
  <c r="AG2913" i="2"/>
  <c r="AE2917" i="2"/>
  <c r="AK2917" i="2"/>
  <c r="AJ2917" i="2"/>
  <c r="AH2917" i="2"/>
  <c r="AG2917" i="2"/>
  <c r="AE2921" i="2"/>
  <c r="AK2921" i="2"/>
  <c r="AJ2921" i="2"/>
  <c r="AH2921" i="2"/>
  <c r="AG2921" i="2"/>
  <c r="AE2925" i="2"/>
  <c r="AK2925" i="2"/>
  <c r="AJ2925" i="2"/>
  <c r="AH2925" i="2"/>
  <c r="AG2925" i="2"/>
  <c r="AE2929" i="2"/>
  <c r="AK2929" i="2"/>
  <c r="AJ2929" i="2"/>
  <c r="AH2929" i="2"/>
  <c r="AG2929" i="2"/>
  <c r="AE2933" i="2"/>
  <c r="AK2933" i="2"/>
  <c r="AJ2933" i="2"/>
  <c r="AH2933" i="2"/>
  <c r="AG2933" i="2"/>
  <c r="AE2937" i="2"/>
  <c r="AK2937" i="2"/>
  <c r="AJ2937" i="2"/>
  <c r="AH2937" i="2"/>
  <c r="AG2937" i="2"/>
  <c r="AE2941" i="2"/>
  <c r="AK2941" i="2"/>
  <c r="AJ2941" i="2"/>
  <c r="AH2941" i="2"/>
  <c r="AG2941" i="2"/>
  <c r="AE2945" i="2"/>
  <c r="AK2945" i="2"/>
  <c r="AJ2945" i="2"/>
  <c r="AH2945" i="2"/>
  <c r="AG2945" i="2"/>
  <c r="AE2949" i="2"/>
  <c r="AK2949" i="2"/>
  <c r="AJ2949" i="2"/>
  <c r="AH2949" i="2"/>
  <c r="AG2949" i="2"/>
  <c r="AE2953" i="2"/>
  <c r="AK2953" i="2"/>
  <c r="AJ2953" i="2"/>
  <c r="AH2953" i="2"/>
  <c r="AG2953" i="2"/>
  <c r="AE2957" i="2"/>
  <c r="AK2957" i="2"/>
  <c r="AJ2957" i="2"/>
  <c r="AH2957" i="2"/>
  <c r="AG2957" i="2"/>
  <c r="AE2961" i="2"/>
  <c r="AK2961" i="2"/>
  <c r="AJ2961" i="2"/>
  <c r="AH2961" i="2"/>
  <c r="AG2961" i="2"/>
  <c r="AE2965" i="2"/>
  <c r="AK2965" i="2"/>
  <c r="AJ2965" i="2"/>
  <c r="AH2965" i="2"/>
  <c r="AG2965" i="2"/>
  <c r="AE2969" i="2"/>
  <c r="AK2969" i="2"/>
  <c r="AJ2969" i="2"/>
  <c r="AH2969" i="2"/>
  <c r="AG2969" i="2"/>
  <c r="AE2973" i="2"/>
  <c r="AK2973" i="2"/>
  <c r="AJ2973" i="2"/>
  <c r="AH2973" i="2"/>
  <c r="AG2973" i="2"/>
  <c r="AE2977" i="2"/>
  <c r="AK2977" i="2"/>
  <c r="AJ2977" i="2"/>
  <c r="AH2977" i="2"/>
  <c r="AG2977" i="2"/>
  <c r="AE2981" i="2"/>
  <c r="AK2981" i="2"/>
  <c r="AJ2981" i="2"/>
  <c r="AH2981" i="2"/>
  <c r="AG2981" i="2"/>
  <c r="AE2985" i="2"/>
  <c r="AK2985" i="2"/>
  <c r="AJ2985" i="2"/>
  <c r="AH2985" i="2"/>
  <c r="AG2985" i="2"/>
  <c r="AE2989" i="2"/>
  <c r="AK2989" i="2"/>
  <c r="AJ2989" i="2"/>
  <c r="AH2989" i="2"/>
  <c r="AG2989" i="2"/>
  <c r="AE2993" i="2"/>
  <c r="AK2993" i="2"/>
  <c r="AJ2993" i="2"/>
  <c r="AH2993" i="2"/>
  <c r="AG2993" i="2"/>
  <c r="AE2997" i="2"/>
  <c r="AK2997" i="2"/>
  <c r="AJ2997" i="2"/>
  <c r="AH2997" i="2"/>
  <c r="AG2997" i="2"/>
  <c r="AE3001" i="2"/>
  <c r="AK3001" i="2"/>
  <c r="AJ3001" i="2"/>
  <c r="AH3001" i="2"/>
  <c r="AG3001" i="2"/>
  <c r="AE3005" i="2"/>
  <c r="AK3005" i="2"/>
  <c r="AJ3005" i="2"/>
  <c r="AH3005" i="2"/>
  <c r="AG3005" i="2"/>
  <c r="AE3009" i="2"/>
  <c r="AK3009" i="2"/>
  <c r="AJ3009" i="2"/>
  <c r="AH3009" i="2"/>
  <c r="AG3009" i="2"/>
  <c r="AE3013" i="2"/>
  <c r="AK3013" i="2"/>
  <c r="AJ3013" i="2"/>
  <c r="AH3013" i="2"/>
  <c r="AG3013" i="2"/>
  <c r="AE3017" i="2"/>
  <c r="AK3017" i="2"/>
  <c r="AJ3017" i="2"/>
  <c r="AH3017" i="2"/>
  <c r="AG3017" i="2"/>
  <c r="AE3021" i="2"/>
  <c r="AK3021" i="2"/>
  <c r="AJ3021" i="2"/>
  <c r="AH3021" i="2"/>
  <c r="AG3021" i="2"/>
  <c r="AE3025" i="2"/>
  <c r="AK3025" i="2"/>
  <c r="AJ3025" i="2"/>
  <c r="AH3025" i="2"/>
  <c r="AG3025" i="2"/>
  <c r="AE3029" i="2"/>
  <c r="AK3029" i="2"/>
  <c r="AJ3029" i="2"/>
  <c r="AH3029" i="2"/>
  <c r="AG3029" i="2"/>
  <c r="AE3033" i="2"/>
  <c r="AK3033" i="2"/>
  <c r="AJ3033" i="2"/>
  <c r="AH3033" i="2"/>
  <c r="AG3033" i="2"/>
  <c r="AE3037" i="2"/>
  <c r="AK3037" i="2"/>
  <c r="AJ3037" i="2"/>
  <c r="AH3037" i="2"/>
  <c r="AG3037" i="2"/>
  <c r="AE3041" i="2"/>
  <c r="AK3041" i="2"/>
  <c r="AJ3041" i="2"/>
  <c r="AH3041" i="2"/>
  <c r="AG3041" i="2"/>
  <c r="AE3045" i="2"/>
  <c r="AK3045" i="2"/>
  <c r="AJ3045" i="2"/>
  <c r="AH3045" i="2"/>
  <c r="AG3045" i="2"/>
  <c r="AE3049" i="2"/>
  <c r="AK3049" i="2"/>
  <c r="AJ3049" i="2"/>
  <c r="AH3049" i="2"/>
  <c r="AG3049" i="2"/>
  <c r="AE3053" i="2"/>
  <c r="AK3053" i="2"/>
  <c r="AJ3053" i="2"/>
  <c r="AH3053" i="2"/>
  <c r="AG3053" i="2"/>
  <c r="AE3057" i="2"/>
  <c r="AK3057" i="2"/>
  <c r="AJ3057" i="2"/>
  <c r="AH3057" i="2"/>
  <c r="AG3057" i="2"/>
  <c r="AE3061" i="2"/>
  <c r="AK3061" i="2"/>
  <c r="AJ3061" i="2"/>
  <c r="AH3061" i="2"/>
  <c r="AG3061" i="2"/>
  <c r="AE3065" i="2"/>
  <c r="AK3065" i="2"/>
  <c r="AJ3065" i="2"/>
  <c r="AH3065" i="2"/>
  <c r="AG3065" i="2"/>
  <c r="AE3069" i="2"/>
  <c r="AK3069" i="2"/>
  <c r="AJ3069" i="2"/>
  <c r="AH3069" i="2"/>
  <c r="AG3069" i="2"/>
  <c r="AE3073" i="2"/>
  <c r="AK3073" i="2"/>
  <c r="AJ3073" i="2"/>
  <c r="AH3073" i="2"/>
  <c r="AG3073" i="2"/>
  <c r="AE3077" i="2"/>
  <c r="AK3077" i="2"/>
  <c r="AJ3077" i="2"/>
  <c r="AH3077" i="2"/>
  <c r="AG3077" i="2"/>
  <c r="AE3081" i="2"/>
  <c r="AK3081" i="2"/>
  <c r="AJ3081" i="2"/>
  <c r="AH3081" i="2"/>
  <c r="AG3081" i="2"/>
  <c r="AE3085" i="2"/>
  <c r="AK3085" i="2"/>
  <c r="AJ3085" i="2"/>
  <c r="AH3085" i="2"/>
  <c r="AG3085" i="2"/>
  <c r="AE3089" i="2"/>
  <c r="AK3089" i="2"/>
  <c r="AJ3089" i="2"/>
  <c r="AH3089" i="2"/>
  <c r="AG3089" i="2"/>
  <c r="AE3093" i="2"/>
  <c r="AK3093" i="2"/>
  <c r="AJ3093" i="2"/>
  <c r="AH3093" i="2"/>
  <c r="AG3093" i="2"/>
  <c r="AE3097" i="2"/>
  <c r="AK3097" i="2"/>
  <c r="AJ3097" i="2"/>
  <c r="AH3097" i="2"/>
  <c r="AG3097" i="2"/>
  <c r="AE3101" i="2"/>
  <c r="AK3101" i="2"/>
  <c r="AJ3101" i="2"/>
  <c r="AH3101" i="2"/>
  <c r="AG3101" i="2"/>
  <c r="AE3105" i="2"/>
  <c r="AK3105" i="2"/>
  <c r="AJ3105" i="2"/>
  <c r="AH3105" i="2"/>
  <c r="AG3105" i="2"/>
  <c r="AE3109" i="2"/>
  <c r="AK3109" i="2"/>
  <c r="AJ3109" i="2"/>
  <c r="AH3109" i="2"/>
  <c r="AG3109" i="2"/>
  <c r="AE3113" i="2"/>
  <c r="AK3113" i="2"/>
  <c r="AJ3113" i="2"/>
  <c r="AH3113" i="2"/>
  <c r="AG3113" i="2"/>
  <c r="AE3117" i="2"/>
  <c r="AK3117" i="2"/>
  <c r="AJ3117" i="2"/>
  <c r="AH3117" i="2"/>
  <c r="AG3117" i="2"/>
  <c r="AE3121" i="2"/>
  <c r="AK3121" i="2"/>
  <c r="AJ3121" i="2"/>
  <c r="AH3121" i="2"/>
  <c r="AG3121" i="2"/>
  <c r="AE3125" i="2"/>
  <c r="AK3125" i="2"/>
  <c r="AJ3125" i="2"/>
  <c r="AH3125" i="2"/>
  <c r="AG3125" i="2"/>
  <c r="AE3129" i="2"/>
  <c r="AK3129" i="2"/>
  <c r="AJ3129" i="2"/>
  <c r="AH3129" i="2"/>
  <c r="AG3129" i="2"/>
  <c r="AE3133" i="2"/>
  <c r="AK3133" i="2"/>
  <c r="AJ3133" i="2"/>
  <c r="AH3133" i="2"/>
  <c r="AG3133" i="2"/>
  <c r="AE3137" i="2"/>
  <c r="AK3137" i="2"/>
  <c r="AJ3137" i="2"/>
  <c r="AH3137" i="2"/>
  <c r="AG3137" i="2"/>
  <c r="AE3141" i="2"/>
  <c r="AK3141" i="2"/>
  <c r="AJ3141" i="2"/>
  <c r="AH3141" i="2"/>
  <c r="AG3141" i="2"/>
  <c r="AE3145" i="2"/>
  <c r="AK3145" i="2"/>
  <c r="AJ3145" i="2"/>
  <c r="AH3145" i="2"/>
  <c r="AG3145" i="2"/>
  <c r="AE3149" i="2"/>
  <c r="AK3149" i="2"/>
  <c r="AJ3149" i="2"/>
  <c r="AH3149" i="2"/>
  <c r="AG3149" i="2"/>
  <c r="AE3153" i="2"/>
  <c r="AK3153" i="2"/>
  <c r="AJ3153" i="2"/>
  <c r="AH3153" i="2"/>
  <c r="AG3153" i="2"/>
  <c r="AE3157" i="2"/>
  <c r="AK3157" i="2"/>
  <c r="AJ3157" i="2"/>
  <c r="AH3157" i="2"/>
  <c r="AG3157" i="2"/>
  <c r="AE3161" i="2"/>
  <c r="AK3161" i="2"/>
  <c r="AJ3161" i="2"/>
  <c r="AH3161" i="2"/>
  <c r="AG3161" i="2"/>
  <c r="AE3165" i="2"/>
  <c r="AK3165" i="2"/>
  <c r="AJ3165" i="2"/>
  <c r="AH3165" i="2"/>
  <c r="AG3165" i="2"/>
  <c r="AE3169" i="2"/>
  <c r="AK3169" i="2"/>
  <c r="AJ3169" i="2"/>
  <c r="AH3169" i="2"/>
  <c r="AG3169" i="2"/>
  <c r="AE3173" i="2"/>
  <c r="AK3173" i="2"/>
  <c r="AJ3173" i="2"/>
  <c r="AH3173" i="2"/>
  <c r="AG3173" i="2"/>
  <c r="AE3177" i="2"/>
  <c r="AK3177" i="2"/>
  <c r="AJ3177" i="2"/>
  <c r="AH3177" i="2"/>
  <c r="AG3177" i="2"/>
  <c r="AE3181" i="2"/>
  <c r="AK3181" i="2"/>
  <c r="AJ3181" i="2"/>
  <c r="AH3181" i="2"/>
  <c r="AG3181" i="2"/>
  <c r="AE3185" i="2"/>
  <c r="AK3185" i="2"/>
  <c r="AJ3185" i="2"/>
  <c r="AH3185" i="2"/>
  <c r="AG3185" i="2"/>
  <c r="AE3189" i="2"/>
  <c r="AK3189" i="2"/>
  <c r="AJ3189" i="2"/>
  <c r="AH3189" i="2"/>
  <c r="AG3189" i="2"/>
  <c r="AE3193" i="2"/>
  <c r="AK3193" i="2"/>
  <c r="AJ3193" i="2"/>
  <c r="AH3193" i="2"/>
  <c r="AG3193" i="2"/>
  <c r="AE3197" i="2"/>
  <c r="AK3197" i="2"/>
  <c r="AJ3197" i="2"/>
  <c r="AH3197" i="2"/>
  <c r="AG3197" i="2"/>
  <c r="AE3201" i="2"/>
  <c r="AK3201" i="2"/>
  <c r="AJ3201" i="2"/>
  <c r="AH3201" i="2"/>
  <c r="AG3201" i="2"/>
  <c r="AE3205" i="2"/>
  <c r="AK3205" i="2"/>
  <c r="AJ3205" i="2"/>
  <c r="AH3205" i="2"/>
  <c r="AG3205" i="2"/>
  <c r="AE3209" i="2"/>
  <c r="AK3209" i="2"/>
  <c r="AJ3209" i="2"/>
  <c r="AH3209" i="2"/>
  <c r="AG3209" i="2"/>
  <c r="AE3213" i="2"/>
  <c r="AK3213" i="2"/>
  <c r="AJ3213" i="2"/>
  <c r="AH3213" i="2"/>
  <c r="AG3213" i="2"/>
  <c r="AE3217" i="2"/>
  <c r="AK3217" i="2"/>
  <c r="AJ3217" i="2"/>
  <c r="AH3217" i="2"/>
  <c r="AG3217" i="2"/>
  <c r="AE3221" i="2"/>
  <c r="AK3221" i="2"/>
  <c r="AJ3221" i="2"/>
  <c r="AH3221" i="2"/>
  <c r="AG3221" i="2"/>
  <c r="AE3225" i="2"/>
  <c r="AK3225" i="2"/>
  <c r="AJ3225" i="2"/>
  <c r="AH3225" i="2"/>
  <c r="AG3225" i="2"/>
  <c r="AE3229" i="2"/>
  <c r="AK3229" i="2"/>
  <c r="AJ3229" i="2"/>
  <c r="AH3229" i="2"/>
  <c r="AG3229" i="2"/>
  <c r="AE3233" i="2"/>
  <c r="AK3233" i="2"/>
  <c r="AJ3233" i="2"/>
  <c r="AH3233" i="2"/>
  <c r="AG3233" i="2"/>
  <c r="AE3237" i="2"/>
  <c r="AK3237" i="2"/>
  <c r="AJ3237" i="2"/>
  <c r="AH3237" i="2"/>
  <c r="AG3237" i="2"/>
  <c r="AE3241" i="2"/>
  <c r="AK3241" i="2"/>
  <c r="AJ3241" i="2"/>
  <c r="AH3241" i="2"/>
  <c r="AG3241" i="2"/>
  <c r="AE3245" i="2"/>
  <c r="AK3245" i="2"/>
  <c r="AJ3245" i="2"/>
  <c r="AH3245" i="2"/>
  <c r="AG3245" i="2"/>
  <c r="AE3249" i="2"/>
  <c r="AK3249" i="2"/>
  <c r="AJ3249" i="2"/>
  <c r="AH3249" i="2"/>
  <c r="AG3249" i="2"/>
  <c r="AE3253" i="2"/>
  <c r="AK3253" i="2"/>
  <c r="AJ3253" i="2"/>
  <c r="AH3253" i="2"/>
  <c r="AG3253" i="2"/>
  <c r="AE3257" i="2"/>
  <c r="AK3257" i="2"/>
  <c r="AJ3257" i="2"/>
  <c r="AH3257" i="2"/>
  <c r="AG3257" i="2"/>
  <c r="AE3261" i="2"/>
  <c r="AK3261" i="2"/>
  <c r="AJ3261" i="2"/>
  <c r="AH3261" i="2"/>
  <c r="AG3261" i="2"/>
  <c r="AE3265" i="2"/>
  <c r="AK3265" i="2"/>
  <c r="AJ3265" i="2"/>
  <c r="AH3265" i="2"/>
  <c r="AG3265" i="2"/>
  <c r="AE3269" i="2"/>
  <c r="AK3269" i="2"/>
  <c r="AJ3269" i="2"/>
  <c r="AH3269" i="2"/>
  <c r="AG3269" i="2"/>
  <c r="AE3273" i="2"/>
  <c r="AK3273" i="2"/>
  <c r="AJ3273" i="2"/>
  <c r="AH3273" i="2"/>
  <c r="AG3273" i="2"/>
  <c r="AE3277" i="2"/>
  <c r="AK3277" i="2"/>
  <c r="AJ3277" i="2"/>
  <c r="AH3277" i="2"/>
  <c r="AG3277" i="2"/>
  <c r="AE3281" i="2"/>
  <c r="AK3281" i="2"/>
  <c r="AJ3281" i="2"/>
  <c r="AH3281" i="2"/>
  <c r="AG3281" i="2"/>
  <c r="AE3285" i="2"/>
  <c r="AK3285" i="2"/>
  <c r="AJ3285" i="2"/>
  <c r="AH3285" i="2"/>
  <c r="AG3285" i="2"/>
  <c r="AE3289" i="2"/>
  <c r="AK3289" i="2"/>
  <c r="AJ3289" i="2"/>
  <c r="AH3289" i="2"/>
  <c r="AG3289" i="2"/>
  <c r="AE3293" i="2"/>
  <c r="AK3293" i="2"/>
  <c r="AJ3293" i="2"/>
  <c r="AH3293" i="2"/>
  <c r="AG3293" i="2"/>
  <c r="AE3297" i="2"/>
  <c r="AK3297" i="2"/>
  <c r="AJ3297" i="2"/>
  <c r="AH3297" i="2"/>
  <c r="AG3297" i="2"/>
  <c r="AE3301" i="2"/>
  <c r="AK3301" i="2"/>
  <c r="AJ3301" i="2"/>
  <c r="AH3301" i="2"/>
  <c r="AG3301" i="2"/>
  <c r="AE3305" i="2"/>
  <c r="AK3305" i="2"/>
  <c r="AJ3305" i="2"/>
  <c r="AH3305" i="2"/>
  <c r="AG3305" i="2"/>
  <c r="AE3309" i="2"/>
  <c r="AK3309" i="2"/>
  <c r="AJ3309" i="2"/>
  <c r="AH3309" i="2"/>
  <c r="AG3309" i="2"/>
  <c r="AE3313" i="2"/>
  <c r="AK3313" i="2"/>
  <c r="AJ3313" i="2"/>
  <c r="AH3313" i="2"/>
  <c r="AG3313" i="2"/>
  <c r="AE3317" i="2"/>
  <c r="AK3317" i="2"/>
  <c r="AJ3317" i="2"/>
  <c r="AH3317" i="2"/>
  <c r="AG3317" i="2"/>
  <c r="AE3321" i="2"/>
  <c r="AK3321" i="2"/>
  <c r="AJ3321" i="2"/>
  <c r="AH3321" i="2"/>
  <c r="AG3321" i="2"/>
  <c r="AE3325" i="2"/>
  <c r="AK3325" i="2"/>
  <c r="AJ3325" i="2"/>
  <c r="AH3325" i="2"/>
  <c r="AG3325" i="2"/>
  <c r="AE3329" i="2"/>
  <c r="AK3329" i="2"/>
  <c r="AJ3329" i="2"/>
  <c r="AH3329" i="2"/>
  <c r="AG3329" i="2"/>
  <c r="AE3333" i="2"/>
  <c r="AK3333" i="2"/>
  <c r="AJ3333" i="2"/>
  <c r="AH3333" i="2"/>
  <c r="AG3333" i="2"/>
  <c r="AE3337" i="2"/>
  <c r="AK3337" i="2"/>
  <c r="AJ3337" i="2"/>
  <c r="AH3337" i="2"/>
  <c r="AG3337" i="2"/>
  <c r="AE3341" i="2"/>
  <c r="AK3341" i="2"/>
  <c r="AJ3341" i="2"/>
  <c r="AH3341" i="2"/>
  <c r="AG3341" i="2"/>
  <c r="AE3345" i="2"/>
  <c r="AK3345" i="2"/>
  <c r="AJ3345" i="2"/>
  <c r="AH3345" i="2"/>
  <c r="AG3345" i="2"/>
  <c r="AE3349" i="2"/>
  <c r="AK3349" i="2"/>
  <c r="AJ3349" i="2"/>
  <c r="AH3349" i="2"/>
  <c r="AG3349" i="2"/>
  <c r="AE3353" i="2"/>
  <c r="AK3353" i="2"/>
  <c r="AJ3353" i="2"/>
  <c r="AH3353" i="2"/>
  <c r="AG3353" i="2"/>
  <c r="AE3357" i="2"/>
  <c r="AK3357" i="2"/>
  <c r="AJ3357" i="2"/>
  <c r="AH3357" i="2"/>
  <c r="AG3357" i="2"/>
  <c r="AE3361" i="2"/>
  <c r="AK3361" i="2"/>
  <c r="AJ3361" i="2"/>
  <c r="AH3361" i="2"/>
  <c r="AG3361" i="2"/>
  <c r="AE3365" i="2"/>
  <c r="AK3365" i="2"/>
  <c r="AJ3365" i="2"/>
  <c r="AH3365" i="2"/>
  <c r="AG3365" i="2"/>
  <c r="AE3369" i="2"/>
  <c r="AK3369" i="2"/>
  <c r="AJ3369" i="2"/>
  <c r="AH3369" i="2"/>
  <c r="AG3369" i="2"/>
  <c r="AE3373" i="2"/>
  <c r="AK3373" i="2"/>
  <c r="AJ3373" i="2"/>
  <c r="AH3373" i="2"/>
  <c r="AG3373" i="2"/>
  <c r="AE3377" i="2"/>
  <c r="AK3377" i="2"/>
  <c r="AJ3377" i="2"/>
  <c r="AH3377" i="2"/>
  <c r="AG3377" i="2"/>
  <c r="AE3381" i="2"/>
  <c r="AK3381" i="2"/>
  <c r="AJ3381" i="2"/>
  <c r="AH3381" i="2"/>
  <c r="AG3381" i="2"/>
  <c r="AE3385" i="2"/>
  <c r="AK3385" i="2"/>
  <c r="AJ3385" i="2"/>
  <c r="AH3385" i="2"/>
  <c r="AG3385" i="2"/>
  <c r="AE3389" i="2"/>
  <c r="AK3389" i="2"/>
  <c r="AJ3389" i="2"/>
  <c r="AH3389" i="2"/>
  <c r="AG3389" i="2"/>
  <c r="AE3393" i="2"/>
  <c r="AK3393" i="2"/>
  <c r="AJ3393" i="2"/>
  <c r="AH3393" i="2"/>
  <c r="AG3393" i="2"/>
  <c r="AE3397" i="2"/>
  <c r="AK3397" i="2"/>
  <c r="AJ3397" i="2"/>
  <c r="AH3397" i="2"/>
  <c r="AG3397" i="2"/>
  <c r="AE3401" i="2"/>
  <c r="AK3401" i="2"/>
  <c r="AJ3401" i="2"/>
  <c r="AH3401" i="2"/>
  <c r="AG3401" i="2"/>
  <c r="AE3405" i="2"/>
  <c r="AK3405" i="2"/>
  <c r="AJ3405" i="2"/>
  <c r="AH3405" i="2"/>
  <c r="AG3405" i="2"/>
  <c r="AE3409" i="2"/>
  <c r="AK3409" i="2"/>
  <c r="AJ3409" i="2"/>
  <c r="AH3409" i="2"/>
  <c r="AG3409" i="2"/>
  <c r="AE3413" i="2"/>
  <c r="AK3413" i="2"/>
  <c r="AJ3413" i="2"/>
  <c r="AH3413" i="2"/>
  <c r="AG3413" i="2"/>
  <c r="AE3417" i="2"/>
  <c r="AK3417" i="2"/>
  <c r="AJ3417" i="2"/>
  <c r="AH3417" i="2"/>
  <c r="AG3417" i="2"/>
  <c r="AE3421" i="2"/>
  <c r="AK3421" i="2"/>
  <c r="AJ3421" i="2"/>
  <c r="AH3421" i="2"/>
  <c r="AG3421" i="2"/>
  <c r="AE3425" i="2"/>
  <c r="AK3425" i="2"/>
  <c r="AJ3425" i="2"/>
  <c r="AH3425" i="2"/>
  <c r="AG3425" i="2"/>
  <c r="AE3429" i="2"/>
  <c r="AK3429" i="2"/>
  <c r="AJ3429" i="2"/>
  <c r="AH3429" i="2"/>
  <c r="AG3429" i="2"/>
  <c r="AE3433" i="2"/>
  <c r="AK3433" i="2"/>
  <c r="AJ3433" i="2"/>
  <c r="AH3433" i="2"/>
  <c r="AG3433" i="2"/>
  <c r="AE3437" i="2"/>
  <c r="AK3437" i="2"/>
  <c r="AJ3437" i="2"/>
  <c r="AH3437" i="2"/>
  <c r="AG3437" i="2"/>
  <c r="AE3441" i="2"/>
  <c r="AK3441" i="2"/>
  <c r="AJ3441" i="2"/>
  <c r="AH3441" i="2"/>
  <c r="AG3441" i="2"/>
  <c r="AE3445" i="2"/>
  <c r="AK3445" i="2"/>
  <c r="AJ3445" i="2"/>
  <c r="AH3445" i="2"/>
  <c r="AG3445" i="2"/>
  <c r="AE3449" i="2"/>
  <c r="AK3449" i="2"/>
  <c r="AJ3449" i="2"/>
  <c r="AH3449" i="2"/>
  <c r="AG3449" i="2"/>
  <c r="AE3453" i="2"/>
  <c r="AK3453" i="2"/>
  <c r="AJ3453" i="2"/>
  <c r="AH3453" i="2"/>
  <c r="AG3453" i="2"/>
  <c r="AE3457" i="2"/>
  <c r="AK3457" i="2"/>
  <c r="AJ3457" i="2"/>
  <c r="AH3457" i="2"/>
  <c r="AG3457" i="2"/>
  <c r="AE3461" i="2"/>
  <c r="AK3461" i="2"/>
  <c r="AJ3461" i="2"/>
  <c r="AH3461" i="2"/>
  <c r="AG3461" i="2"/>
  <c r="AE3465" i="2"/>
  <c r="AK3465" i="2"/>
  <c r="AJ3465" i="2"/>
  <c r="AH3465" i="2"/>
  <c r="AG3465" i="2"/>
  <c r="AE3469" i="2"/>
  <c r="AK3469" i="2"/>
  <c r="AJ3469" i="2"/>
  <c r="AH3469" i="2"/>
  <c r="AG3469" i="2"/>
  <c r="AE3473" i="2"/>
  <c r="AK3473" i="2"/>
  <c r="AJ3473" i="2"/>
  <c r="AH3473" i="2"/>
  <c r="AG3473" i="2"/>
  <c r="AE3477" i="2"/>
  <c r="AK3477" i="2"/>
  <c r="AJ3477" i="2"/>
  <c r="AH3477" i="2"/>
  <c r="AG3477" i="2"/>
  <c r="AE3481" i="2"/>
  <c r="AK3481" i="2"/>
  <c r="AJ3481" i="2"/>
  <c r="AH3481" i="2"/>
  <c r="AG3481" i="2"/>
  <c r="AE3485" i="2"/>
  <c r="AK3485" i="2"/>
  <c r="AJ3485" i="2"/>
  <c r="AH3485" i="2"/>
  <c r="AG3485" i="2"/>
  <c r="AE3489" i="2"/>
  <c r="AK3489" i="2"/>
  <c r="AJ3489" i="2"/>
  <c r="AH3489" i="2"/>
  <c r="AG3489" i="2"/>
  <c r="AE3493" i="2"/>
  <c r="AK3493" i="2"/>
  <c r="AJ3493" i="2"/>
  <c r="AH3493" i="2"/>
  <c r="AG3493" i="2"/>
  <c r="AE3497" i="2"/>
  <c r="AK3497" i="2"/>
  <c r="AJ3497" i="2"/>
  <c r="AH3497" i="2"/>
  <c r="AG3497" i="2"/>
  <c r="AE3501" i="2"/>
  <c r="AK3501" i="2"/>
  <c r="AJ3501" i="2"/>
  <c r="AH3501" i="2"/>
  <c r="AG3501" i="2"/>
  <c r="AE3505" i="2"/>
  <c r="AK3505" i="2"/>
  <c r="AJ3505" i="2"/>
  <c r="AH3505" i="2"/>
  <c r="AG3505" i="2"/>
  <c r="AE3509" i="2"/>
  <c r="AK3509" i="2"/>
  <c r="AJ3509" i="2"/>
  <c r="AH3509" i="2"/>
  <c r="AG3509" i="2"/>
  <c r="AE3513" i="2"/>
  <c r="AK3513" i="2"/>
  <c r="AJ3513" i="2"/>
  <c r="AH3513" i="2"/>
  <c r="AG3513" i="2"/>
  <c r="AE3517" i="2"/>
  <c r="AK3517" i="2"/>
  <c r="AJ3517" i="2"/>
  <c r="AH3517" i="2"/>
  <c r="AG3517" i="2"/>
  <c r="AE3521" i="2"/>
  <c r="AK3521" i="2"/>
  <c r="AJ3521" i="2"/>
  <c r="AH3521" i="2"/>
  <c r="AG3521" i="2"/>
  <c r="AE3525" i="2"/>
  <c r="AK3525" i="2"/>
  <c r="AJ3525" i="2"/>
  <c r="AH3525" i="2"/>
  <c r="AG3525" i="2"/>
  <c r="AE3529" i="2"/>
  <c r="AK3529" i="2"/>
  <c r="AJ3529" i="2"/>
  <c r="AH3529" i="2"/>
  <c r="AG3529" i="2"/>
  <c r="AE3533" i="2"/>
  <c r="AK3533" i="2"/>
  <c r="AJ3533" i="2"/>
  <c r="AH3533" i="2"/>
  <c r="AG3533" i="2"/>
  <c r="AE3537" i="2"/>
  <c r="AK3537" i="2"/>
  <c r="AJ3537" i="2"/>
  <c r="AH3537" i="2"/>
  <c r="AG3537" i="2"/>
  <c r="AE3541" i="2"/>
  <c r="AK3541" i="2"/>
  <c r="AJ3541" i="2"/>
  <c r="AH3541" i="2"/>
  <c r="AG3541" i="2"/>
  <c r="AE3545" i="2"/>
  <c r="AK3545" i="2"/>
  <c r="AJ3545" i="2"/>
  <c r="AH3545" i="2"/>
  <c r="AG3545" i="2"/>
  <c r="AE3549" i="2"/>
  <c r="AK3549" i="2"/>
  <c r="AJ3549" i="2"/>
  <c r="AH3549" i="2"/>
  <c r="AG3549" i="2"/>
  <c r="AE3553" i="2"/>
  <c r="AK3553" i="2"/>
  <c r="AJ3553" i="2"/>
  <c r="AH3553" i="2"/>
  <c r="AG3553" i="2"/>
  <c r="AE3557" i="2"/>
  <c r="AK3557" i="2"/>
  <c r="AJ3557" i="2"/>
  <c r="AH3557" i="2"/>
  <c r="AG3557" i="2"/>
  <c r="AE3561" i="2"/>
  <c r="AK3561" i="2"/>
  <c r="AJ3561" i="2"/>
  <c r="AH3561" i="2"/>
  <c r="AG3561" i="2"/>
  <c r="AE3565" i="2"/>
  <c r="AK3565" i="2"/>
  <c r="AJ3565" i="2"/>
  <c r="AH3565" i="2"/>
  <c r="AG3565" i="2"/>
  <c r="AE3569" i="2"/>
  <c r="AK3569" i="2"/>
  <c r="AJ3569" i="2"/>
  <c r="AH3569" i="2"/>
  <c r="AG3569" i="2"/>
  <c r="AE3573" i="2"/>
  <c r="AK3573" i="2"/>
  <c r="AJ3573" i="2"/>
  <c r="AH3573" i="2"/>
  <c r="AG3573" i="2"/>
  <c r="AE3577" i="2"/>
  <c r="AK3577" i="2"/>
  <c r="AJ3577" i="2"/>
  <c r="AH3577" i="2"/>
  <c r="AG3577" i="2"/>
  <c r="AE3581" i="2"/>
  <c r="AK3581" i="2"/>
  <c r="AJ3581" i="2"/>
  <c r="AH3581" i="2"/>
  <c r="AG3581" i="2"/>
  <c r="AE3585" i="2"/>
  <c r="AK3585" i="2"/>
  <c r="AJ3585" i="2"/>
  <c r="AH3585" i="2"/>
  <c r="AG3585" i="2"/>
  <c r="AE3589" i="2"/>
  <c r="AK3589" i="2"/>
  <c r="AJ3589" i="2"/>
  <c r="AH3589" i="2"/>
  <c r="AG3589" i="2"/>
  <c r="AE3593" i="2"/>
  <c r="AK3593" i="2"/>
  <c r="AJ3593" i="2"/>
  <c r="AH3593" i="2"/>
  <c r="AG3593" i="2"/>
  <c r="AE3597" i="2"/>
  <c r="AK3597" i="2"/>
  <c r="AJ3597" i="2"/>
  <c r="AH3597" i="2"/>
  <c r="AG3597" i="2"/>
  <c r="AE3601" i="2"/>
  <c r="AK3601" i="2"/>
  <c r="AJ3601" i="2"/>
  <c r="AH3601" i="2"/>
  <c r="AG3601" i="2"/>
  <c r="AE3605" i="2"/>
  <c r="AK3605" i="2"/>
  <c r="AJ3605" i="2"/>
  <c r="AH3605" i="2"/>
  <c r="AG3605" i="2"/>
  <c r="AE3609" i="2"/>
  <c r="AK3609" i="2"/>
  <c r="AJ3609" i="2"/>
  <c r="AH3609" i="2"/>
  <c r="AG3609" i="2"/>
  <c r="AE3613" i="2"/>
  <c r="AK3613" i="2"/>
  <c r="AJ3613" i="2"/>
  <c r="AH3613" i="2"/>
  <c r="AG3613" i="2"/>
  <c r="AE3617" i="2"/>
  <c r="AK3617" i="2"/>
  <c r="AJ3617" i="2"/>
  <c r="AH3617" i="2"/>
  <c r="AG3617" i="2"/>
  <c r="AE3621" i="2"/>
  <c r="AK3621" i="2"/>
  <c r="AJ3621" i="2"/>
  <c r="AH3621" i="2"/>
  <c r="AG3621" i="2"/>
  <c r="AE3625" i="2"/>
  <c r="AK3625" i="2"/>
  <c r="AJ3625" i="2"/>
  <c r="AH3625" i="2"/>
  <c r="AG3625" i="2"/>
  <c r="AE3629" i="2"/>
  <c r="AK3629" i="2"/>
  <c r="AJ3629" i="2"/>
  <c r="AH3629" i="2"/>
  <c r="AG3629" i="2"/>
  <c r="AE3633" i="2"/>
  <c r="AK3633" i="2"/>
  <c r="AJ3633" i="2"/>
  <c r="AH3633" i="2"/>
  <c r="AG3633" i="2"/>
  <c r="AE3637" i="2"/>
  <c r="AK3637" i="2"/>
  <c r="AJ3637" i="2"/>
  <c r="AH3637" i="2"/>
  <c r="AG3637" i="2"/>
  <c r="AE3641" i="2"/>
  <c r="AK3641" i="2"/>
  <c r="AJ3641" i="2"/>
  <c r="AH3641" i="2"/>
  <c r="AG3641" i="2"/>
  <c r="AE3645" i="2"/>
  <c r="AK3645" i="2"/>
  <c r="AJ3645" i="2"/>
  <c r="AH3645" i="2"/>
  <c r="AG3645" i="2"/>
  <c r="AE3649" i="2"/>
  <c r="AK3649" i="2"/>
  <c r="AJ3649" i="2"/>
  <c r="AH3649" i="2"/>
  <c r="AG3649" i="2"/>
  <c r="AE3653" i="2"/>
  <c r="AK3653" i="2"/>
  <c r="AJ3653" i="2"/>
  <c r="AH3653" i="2"/>
  <c r="AG3653" i="2"/>
  <c r="AE3657" i="2"/>
  <c r="AK3657" i="2"/>
  <c r="AJ3657" i="2"/>
  <c r="AH3657" i="2"/>
  <c r="AG3657" i="2"/>
  <c r="AE3661" i="2"/>
  <c r="AK3661" i="2"/>
  <c r="AJ3661" i="2"/>
  <c r="AH3661" i="2"/>
  <c r="AG3661" i="2"/>
  <c r="AE3665" i="2"/>
  <c r="AK3665" i="2"/>
  <c r="AJ3665" i="2"/>
  <c r="AH3665" i="2"/>
  <c r="AG3665" i="2"/>
  <c r="AE3669" i="2"/>
  <c r="AK3669" i="2"/>
  <c r="AJ3669" i="2"/>
  <c r="AH3669" i="2"/>
  <c r="AG3669" i="2"/>
  <c r="AE3673" i="2"/>
  <c r="AK3673" i="2"/>
  <c r="AJ3673" i="2"/>
  <c r="AH3673" i="2"/>
  <c r="AG3673" i="2"/>
  <c r="AE3677" i="2"/>
  <c r="AK3677" i="2"/>
  <c r="AJ3677" i="2"/>
  <c r="AH3677" i="2"/>
  <c r="AG3677" i="2"/>
  <c r="AE3681" i="2"/>
  <c r="AK3681" i="2"/>
  <c r="AJ3681" i="2"/>
  <c r="AH3681" i="2"/>
  <c r="AG3681" i="2"/>
  <c r="AE3685" i="2"/>
  <c r="AK3685" i="2"/>
  <c r="AJ3685" i="2"/>
  <c r="AH3685" i="2"/>
  <c r="AG3685" i="2"/>
  <c r="AE3689" i="2"/>
  <c r="AK3689" i="2"/>
  <c r="AJ3689" i="2"/>
  <c r="AH3689" i="2"/>
  <c r="AG3689" i="2"/>
  <c r="AE3693" i="2"/>
  <c r="AK3693" i="2"/>
  <c r="AJ3693" i="2"/>
  <c r="AH3693" i="2"/>
  <c r="AG3693" i="2"/>
  <c r="AE3697" i="2"/>
  <c r="AK3697" i="2"/>
  <c r="AJ3697" i="2"/>
  <c r="AH3697" i="2"/>
  <c r="AG3697" i="2"/>
  <c r="AE3701" i="2"/>
  <c r="AK3701" i="2"/>
  <c r="AJ3701" i="2"/>
  <c r="AH3701" i="2"/>
  <c r="AG3701" i="2"/>
  <c r="AE3705" i="2"/>
  <c r="AK3705" i="2"/>
  <c r="AJ3705" i="2"/>
  <c r="AH3705" i="2"/>
  <c r="AG3705" i="2"/>
  <c r="AE3709" i="2"/>
  <c r="AK3709" i="2"/>
  <c r="AJ3709" i="2"/>
  <c r="AH3709" i="2"/>
  <c r="AG3709" i="2"/>
  <c r="AE3713" i="2"/>
  <c r="AK3713" i="2"/>
  <c r="AJ3713" i="2"/>
  <c r="AH3713" i="2"/>
  <c r="AG3713" i="2"/>
  <c r="AE3717" i="2"/>
  <c r="AK3717" i="2"/>
  <c r="AJ3717" i="2"/>
  <c r="AH3717" i="2"/>
  <c r="AG3717" i="2"/>
  <c r="AE3721" i="2"/>
  <c r="AK3721" i="2"/>
  <c r="AJ3721" i="2"/>
  <c r="AH3721" i="2"/>
  <c r="AG3721" i="2"/>
  <c r="AE3725" i="2"/>
  <c r="AK3725" i="2"/>
  <c r="AJ3725" i="2"/>
  <c r="AH3725" i="2"/>
  <c r="AG3725" i="2"/>
  <c r="AE3729" i="2"/>
  <c r="AK3729" i="2"/>
  <c r="AJ3729" i="2"/>
  <c r="AH3729" i="2"/>
  <c r="AG3729" i="2"/>
  <c r="AE3733" i="2"/>
  <c r="AK3733" i="2"/>
  <c r="AJ3733" i="2"/>
  <c r="AH3733" i="2"/>
  <c r="AG3733" i="2"/>
  <c r="AE3737" i="2"/>
  <c r="AK3737" i="2"/>
  <c r="AJ3737" i="2"/>
  <c r="AH3737" i="2"/>
  <c r="AG3737" i="2"/>
  <c r="AE3741" i="2"/>
  <c r="AK3741" i="2"/>
  <c r="AJ3741" i="2"/>
  <c r="AH3741" i="2"/>
  <c r="AG3741" i="2"/>
  <c r="AE3745" i="2"/>
  <c r="AK3745" i="2"/>
  <c r="AJ3745" i="2"/>
  <c r="AH3745" i="2"/>
  <c r="AG3745" i="2"/>
  <c r="AE3749" i="2"/>
  <c r="AK3749" i="2"/>
  <c r="AJ3749" i="2"/>
  <c r="AH3749" i="2"/>
  <c r="AG3749" i="2"/>
  <c r="AE3753" i="2"/>
  <c r="AK3753" i="2"/>
  <c r="AJ3753" i="2"/>
  <c r="AH3753" i="2"/>
  <c r="AG3753" i="2"/>
  <c r="AE3757" i="2"/>
  <c r="AK3757" i="2"/>
  <c r="AJ3757" i="2"/>
  <c r="AH3757" i="2"/>
  <c r="AG3757" i="2"/>
  <c r="AE3761" i="2"/>
  <c r="AK3761" i="2"/>
  <c r="AJ3761" i="2"/>
  <c r="AH3761" i="2"/>
  <c r="AG3761" i="2"/>
  <c r="AE3765" i="2"/>
  <c r="AK3765" i="2"/>
  <c r="AJ3765" i="2"/>
  <c r="AH3765" i="2"/>
  <c r="AG3765" i="2"/>
  <c r="AE3769" i="2"/>
  <c r="AK3769" i="2"/>
  <c r="AJ3769" i="2"/>
  <c r="AH3769" i="2"/>
  <c r="AG3769" i="2"/>
  <c r="AE3773" i="2"/>
  <c r="AK3773" i="2"/>
  <c r="AJ3773" i="2"/>
  <c r="AH3773" i="2"/>
  <c r="AG3773" i="2"/>
  <c r="AE3777" i="2"/>
  <c r="AK3777" i="2"/>
  <c r="AJ3777" i="2"/>
  <c r="AH3777" i="2"/>
  <c r="AG3777" i="2"/>
  <c r="AE3781" i="2"/>
  <c r="AK3781" i="2"/>
  <c r="AJ3781" i="2"/>
  <c r="AH3781" i="2"/>
  <c r="AG3781" i="2"/>
  <c r="AE3785" i="2"/>
  <c r="AK3785" i="2"/>
  <c r="AJ3785" i="2"/>
  <c r="AH3785" i="2"/>
  <c r="AG3785" i="2"/>
  <c r="AE3789" i="2"/>
  <c r="AK3789" i="2"/>
  <c r="AJ3789" i="2"/>
  <c r="AH3789" i="2"/>
  <c r="AG3789" i="2"/>
  <c r="AE3793" i="2"/>
  <c r="AK3793" i="2"/>
  <c r="AJ3793" i="2"/>
  <c r="AH3793" i="2"/>
  <c r="AG3793" i="2"/>
  <c r="AE3797" i="2"/>
  <c r="AK3797" i="2"/>
  <c r="AJ3797" i="2"/>
  <c r="AH3797" i="2"/>
  <c r="AG3797" i="2"/>
  <c r="AE3801" i="2"/>
  <c r="AK3801" i="2"/>
  <c r="AJ3801" i="2"/>
  <c r="AH3801" i="2"/>
  <c r="AG3801" i="2"/>
  <c r="AE3805" i="2"/>
  <c r="AK3805" i="2"/>
  <c r="AJ3805" i="2"/>
  <c r="AH3805" i="2"/>
  <c r="AG3805" i="2"/>
  <c r="AE3809" i="2"/>
  <c r="AK3809" i="2"/>
  <c r="AJ3809" i="2"/>
  <c r="AH3809" i="2"/>
  <c r="AG3809" i="2"/>
  <c r="AE3813" i="2"/>
  <c r="AK3813" i="2"/>
  <c r="AJ3813" i="2"/>
  <c r="AH3813" i="2"/>
  <c r="AG3813" i="2"/>
  <c r="AE3817" i="2"/>
  <c r="AK3817" i="2"/>
  <c r="AJ3817" i="2"/>
  <c r="AH3817" i="2"/>
  <c r="AG3817" i="2"/>
  <c r="AE3821" i="2"/>
  <c r="AK3821" i="2"/>
  <c r="AJ3821" i="2"/>
  <c r="AH3821" i="2"/>
  <c r="AG3821" i="2"/>
  <c r="AE3825" i="2"/>
  <c r="AK3825" i="2"/>
  <c r="AJ3825" i="2"/>
  <c r="AH3825" i="2"/>
  <c r="AG3825" i="2"/>
  <c r="AE3829" i="2"/>
  <c r="AK3829" i="2"/>
  <c r="AJ3829" i="2"/>
  <c r="AH3829" i="2"/>
  <c r="AG3829" i="2"/>
  <c r="AE3833" i="2"/>
  <c r="AK3833" i="2"/>
  <c r="AJ3833" i="2"/>
  <c r="AH3833" i="2"/>
  <c r="AG3833" i="2"/>
  <c r="AE3837" i="2"/>
  <c r="AK3837" i="2"/>
  <c r="AJ3837" i="2"/>
  <c r="AH3837" i="2"/>
  <c r="AG3837" i="2"/>
  <c r="AE3841" i="2"/>
  <c r="AK3841" i="2"/>
  <c r="AJ3841" i="2"/>
  <c r="AH3841" i="2"/>
  <c r="AG3841" i="2"/>
  <c r="AE3845" i="2"/>
  <c r="AK3845" i="2"/>
  <c r="AJ3845" i="2"/>
  <c r="AH3845" i="2"/>
  <c r="AG3845" i="2"/>
  <c r="AE3849" i="2"/>
  <c r="AK3849" i="2"/>
  <c r="AJ3849" i="2"/>
  <c r="AH3849" i="2"/>
  <c r="AG3849" i="2"/>
  <c r="AE3853" i="2"/>
  <c r="AK3853" i="2"/>
  <c r="AJ3853" i="2"/>
  <c r="AH3853" i="2"/>
  <c r="AG3853" i="2"/>
  <c r="AE3857" i="2"/>
  <c r="AK3857" i="2"/>
  <c r="AJ3857" i="2"/>
  <c r="AH3857" i="2"/>
  <c r="AG3857" i="2"/>
  <c r="AE3861" i="2"/>
  <c r="AK3861" i="2"/>
  <c r="AJ3861" i="2"/>
  <c r="AH3861" i="2"/>
  <c r="AG3861" i="2"/>
  <c r="AE3865" i="2"/>
  <c r="AK3865" i="2"/>
  <c r="AJ3865" i="2"/>
  <c r="AH3865" i="2"/>
  <c r="AG3865" i="2"/>
  <c r="AE3869" i="2"/>
  <c r="AK3869" i="2"/>
  <c r="AJ3869" i="2"/>
  <c r="AH3869" i="2"/>
  <c r="AG3869" i="2"/>
  <c r="AE3873" i="2"/>
  <c r="AK3873" i="2"/>
  <c r="AJ3873" i="2"/>
  <c r="AH3873" i="2"/>
  <c r="AG3873" i="2"/>
  <c r="AE3877" i="2"/>
  <c r="AK3877" i="2"/>
  <c r="AJ3877" i="2"/>
  <c r="AH3877" i="2"/>
  <c r="AG3877" i="2"/>
  <c r="AE3881" i="2"/>
  <c r="AK3881" i="2"/>
  <c r="AJ3881" i="2"/>
  <c r="AH3881" i="2"/>
  <c r="AG3881" i="2"/>
  <c r="AE3885" i="2"/>
  <c r="AK3885" i="2"/>
  <c r="AJ3885" i="2"/>
  <c r="AH3885" i="2"/>
  <c r="AG3885" i="2"/>
  <c r="AE3889" i="2"/>
  <c r="AK3889" i="2"/>
  <c r="AJ3889" i="2"/>
  <c r="AH3889" i="2"/>
  <c r="AG3889" i="2"/>
  <c r="AE3893" i="2"/>
  <c r="AK3893" i="2"/>
  <c r="AJ3893" i="2"/>
  <c r="AH3893" i="2"/>
  <c r="AG3893" i="2"/>
  <c r="AE3897" i="2"/>
  <c r="AK3897" i="2"/>
  <c r="AJ3897" i="2"/>
  <c r="AH3897" i="2"/>
  <c r="AG3897" i="2"/>
  <c r="AE3901" i="2"/>
  <c r="AK3901" i="2"/>
  <c r="AJ3901" i="2"/>
  <c r="AH3901" i="2"/>
  <c r="AG3901" i="2"/>
  <c r="AE3905" i="2"/>
  <c r="AK3905" i="2"/>
  <c r="AJ3905" i="2"/>
  <c r="AH3905" i="2"/>
  <c r="AG3905" i="2"/>
  <c r="AE3909" i="2"/>
  <c r="AK3909" i="2"/>
  <c r="AJ3909" i="2"/>
  <c r="AH3909" i="2"/>
  <c r="AG3909" i="2"/>
  <c r="AE3913" i="2"/>
  <c r="AK3913" i="2"/>
  <c r="AJ3913" i="2"/>
  <c r="AH3913" i="2"/>
  <c r="AG3913" i="2"/>
  <c r="AE3917" i="2"/>
  <c r="AK3917" i="2"/>
  <c r="AJ3917" i="2"/>
  <c r="AH3917" i="2"/>
  <c r="AG3917" i="2"/>
  <c r="AE3921" i="2"/>
  <c r="AK3921" i="2"/>
  <c r="AJ3921" i="2"/>
  <c r="AH3921" i="2"/>
  <c r="AG3921" i="2"/>
  <c r="AE3925" i="2"/>
  <c r="AK3925" i="2"/>
  <c r="AJ3925" i="2"/>
  <c r="AH3925" i="2"/>
  <c r="AG3925" i="2"/>
  <c r="AE3929" i="2"/>
  <c r="AK3929" i="2"/>
  <c r="AJ3929" i="2"/>
  <c r="AH3929" i="2"/>
  <c r="AG3929" i="2"/>
  <c r="AE3933" i="2"/>
  <c r="AK3933" i="2"/>
  <c r="AJ3933" i="2"/>
  <c r="AH3933" i="2"/>
  <c r="AG3933" i="2"/>
  <c r="AE3937" i="2"/>
  <c r="AK3937" i="2"/>
  <c r="AJ3937" i="2"/>
  <c r="AH3937" i="2"/>
  <c r="AG3937" i="2"/>
  <c r="AE3941" i="2"/>
  <c r="AK3941" i="2"/>
  <c r="AJ3941" i="2"/>
  <c r="AH3941" i="2"/>
  <c r="AG3941" i="2"/>
  <c r="AE3945" i="2"/>
  <c r="AK3945" i="2"/>
  <c r="AJ3945" i="2"/>
  <c r="AH3945" i="2"/>
  <c r="AG3945" i="2"/>
  <c r="AE3949" i="2"/>
  <c r="AK3949" i="2"/>
  <c r="AJ3949" i="2"/>
  <c r="AH3949" i="2"/>
  <c r="AG3949" i="2"/>
  <c r="AE3953" i="2"/>
  <c r="AK3953" i="2"/>
  <c r="AJ3953" i="2"/>
  <c r="AH3953" i="2"/>
  <c r="AG3953" i="2"/>
  <c r="AE3957" i="2"/>
  <c r="AK3957" i="2"/>
  <c r="AJ3957" i="2"/>
  <c r="AH3957" i="2"/>
  <c r="AG3957" i="2"/>
  <c r="AE3961" i="2"/>
  <c r="AK3961" i="2"/>
  <c r="AJ3961" i="2"/>
  <c r="AH3961" i="2"/>
  <c r="AG3961" i="2"/>
  <c r="AE3965" i="2"/>
  <c r="AK3965" i="2"/>
  <c r="AJ3965" i="2"/>
  <c r="AH3965" i="2"/>
  <c r="AG3965" i="2"/>
  <c r="AE3969" i="2"/>
  <c r="AK3969" i="2"/>
  <c r="AJ3969" i="2"/>
  <c r="AH3969" i="2"/>
  <c r="AG3969" i="2"/>
  <c r="AE3973" i="2"/>
  <c r="AK3973" i="2"/>
  <c r="AJ3973" i="2"/>
  <c r="AH3973" i="2"/>
  <c r="AG3973" i="2"/>
  <c r="AE3977" i="2"/>
  <c r="AK3977" i="2"/>
  <c r="AJ3977" i="2"/>
  <c r="AH3977" i="2"/>
  <c r="AG3977" i="2"/>
  <c r="AE3981" i="2"/>
  <c r="AK3981" i="2"/>
  <c r="AJ3981" i="2"/>
  <c r="AH3981" i="2"/>
  <c r="AG3981" i="2"/>
  <c r="AE3985" i="2"/>
  <c r="AK3985" i="2"/>
  <c r="AJ3985" i="2"/>
  <c r="AH3985" i="2"/>
  <c r="AG3985" i="2"/>
  <c r="AE3989" i="2"/>
  <c r="AK3989" i="2"/>
  <c r="AJ3989" i="2"/>
  <c r="AH3989" i="2"/>
  <c r="AG3989" i="2"/>
  <c r="AE3993" i="2"/>
  <c r="AK3993" i="2"/>
  <c r="AJ3993" i="2"/>
  <c r="AH3993" i="2"/>
  <c r="AG3993" i="2"/>
  <c r="AE3997" i="2"/>
  <c r="AK3997" i="2"/>
  <c r="AJ3997" i="2"/>
  <c r="AH3997" i="2"/>
  <c r="AG3997" i="2"/>
  <c r="AE4001" i="2"/>
  <c r="AK4001" i="2"/>
  <c r="AJ4001" i="2"/>
  <c r="AH4001" i="2"/>
  <c r="AG4001" i="2"/>
  <c r="AE4005" i="2"/>
  <c r="AK4005" i="2"/>
  <c r="AJ4005" i="2"/>
  <c r="AH4005" i="2"/>
  <c r="AG4005" i="2"/>
  <c r="AE4009" i="2"/>
  <c r="AK4009" i="2"/>
  <c r="AJ4009" i="2"/>
  <c r="AH4009" i="2"/>
  <c r="AG4009" i="2"/>
  <c r="AE4013" i="2"/>
  <c r="AK4013" i="2"/>
  <c r="AJ4013" i="2"/>
  <c r="AH4013" i="2"/>
  <c r="AG4013" i="2"/>
  <c r="AE4017" i="2"/>
  <c r="AK4017" i="2"/>
  <c r="AJ4017" i="2"/>
  <c r="AH4017" i="2"/>
  <c r="AG4017" i="2"/>
  <c r="AE4021" i="2"/>
  <c r="AK4021" i="2"/>
  <c r="AJ4021" i="2"/>
  <c r="AH4021" i="2"/>
  <c r="AG4021" i="2"/>
  <c r="AE4025" i="2"/>
  <c r="AK4025" i="2"/>
  <c r="AJ4025" i="2"/>
  <c r="AH4025" i="2"/>
  <c r="AG4025" i="2"/>
  <c r="AE4029" i="2"/>
  <c r="AK4029" i="2"/>
  <c r="AJ4029" i="2"/>
  <c r="AH4029" i="2"/>
  <c r="AG4029" i="2"/>
  <c r="AE4033" i="2"/>
  <c r="AK4033" i="2"/>
  <c r="AJ4033" i="2"/>
  <c r="AH4033" i="2"/>
  <c r="AG4033" i="2"/>
  <c r="AE4037" i="2"/>
  <c r="AK4037" i="2"/>
  <c r="AJ4037" i="2"/>
  <c r="AH4037" i="2"/>
  <c r="AG4037" i="2"/>
  <c r="AE4041" i="2"/>
  <c r="AK4041" i="2"/>
  <c r="AJ4041" i="2"/>
  <c r="AH4041" i="2"/>
  <c r="AG4041" i="2"/>
  <c r="AE4045" i="2"/>
  <c r="AK4045" i="2"/>
  <c r="AJ4045" i="2"/>
  <c r="AH4045" i="2"/>
  <c r="AG4045" i="2"/>
  <c r="AE4049" i="2"/>
  <c r="AK4049" i="2"/>
  <c r="AJ4049" i="2"/>
  <c r="AH4049" i="2"/>
  <c r="AG4049" i="2"/>
  <c r="AE4053" i="2"/>
  <c r="AK4053" i="2"/>
  <c r="AJ4053" i="2"/>
  <c r="AH4053" i="2"/>
  <c r="AG4053" i="2"/>
  <c r="AE4057" i="2"/>
  <c r="AK4057" i="2"/>
  <c r="AJ4057" i="2"/>
  <c r="AH4057" i="2"/>
  <c r="AG4057" i="2"/>
  <c r="AE4061" i="2"/>
  <c r="AK4061" i="2"/>
  <c r="AJ4061" i="2"/>
  <c r="AH4061" i="2"/>
  <c r="AG4061" i="2"/>
  <c r="AE4065" i="2"/>
  <c r="AK4065" i="2"/>
  <c r="AJ4065" i="2"/>
  <c r="AH4065" i="2"/>
  <c r="AG4065" i="2"/>
  <c r="AE4069" i="2"/>
  <c r="AK4069" i="2"/>
  <c r="AJ4069" i="2"/>
  <c r="AH4069" i="2"/>
  <c r="AG4069" i="2"/>
  <c r="AE4073" i="2"/>
  <c r="AK4073" i="2"/>
  <c r="AJ4073" i="2"/>
  <c r="AH4073" i="2"/>
  <c r="AG4073" i="2"/>
  <c r="AE4077" i="2"/>
  <c r="AK4077" i="2"/>
  <c r="AJ4077" i="2"/>
  <c r="AH4077" i="2"/>
  <c r="AG4077" i="2"/>
  <c r="AE4081" i="2"/>
  <c r="AK4081" i="2"/>
  <c r="AJ4081" i="2"/>
  <c r="AH4081" i="2"/>
  <c r="AG4081" i="2"/>
  <c r="AE4085" i="2"/>
  <c r="AK4085" i="2"/>
  <c r="AJ4085" i="2"/>
  <c r="AH4085" i="2"/>
  <c r="AG4085" i="2"/>
  <c r="AE4089" i="2"/>
  <c r="AK4089" i="2"/>
  <c r="AJ4089" i="2"/>
  <c r="AH4089" i="2"/>
  <c r="AG4089" i="2"/>
  <c r="AE4093" i="2"/>
  <c r="AK4093" i="2"/>
  <c r="AJ4093" i="2"/>
  <c r="AH4093" i="2"/>
  <c r="AG4093" i="2"/>
  <c r="AE4097" i="2"/>
  <c r="AK4097" i="2"/>
  <c r="AJ4097" i="2"/>
  <c r="AH4097" i="2"/>
  <c r="AG4097" i="2"/>
  <c r="AE4101" i="2"/>
  <c r="AK4101" i="2"/>
  <c r="AJ4101" i="2"/>
  <c r="AH4101" i="2"/>
  <c r="AG4101" i="2"/>
  <c r="AE4105" i="2"/>
  <c r="AK4105" i="2"/>
  <c r="AJ4105" i="2"/>
  <c r="AH4105" i="2"/>
  <c r="AG4105" i="2"/>
  <c r="AE4109" i="2"/>
  <c r="AK4109" i="2"/>
  <c r="AJ4109" i="2"/>
  <c r="AH4109" i="2"/>
  <c r="AG4109" i="2"/>
  <c r="AE4113" i="2"/>
  <c r="AK4113" i="2"/>
  <c r="AJ4113" i="2"/>
  <c r="AH4113" i="2"/>
  <c r="AG4113" i="2"/>
  <c r="AE4117" i="2"/>
  <c r="AK4117" i="2"/>
  <c r="AJ4117" i="2"/>
  <c r="AH4117" i="2"/>
  <c r="AG4117" i="2"/>
  <c r="AE4121" i="2"/>
  <c r="AK4121" i="2"/>
  <c r="AJ4121" i="2"/>
  <c r="AH4121" i="2"/>
  <c r="AG4121" i="2"/>
  <c r="AE4125" i="2"/>
  <c r="AK4125" i="2"/>
  <c r="AJ4125" i="2"/>
  <c r="AH4125" i="2"/>
  <c r="AG4125" i="2"/>
  <c r="AE4129" i="2"/>
  <c r="AK4129" i="2"/>
  <c r="AJ4129" i="2"/>
  <c r="AH4129" i="2"/>
  <c r="AG4129" i="2"/>
  <c r="AE4133" i="2"/>
  <c r="AK4133" i="2"/>
  <c r="AJ4133" i="2"/>
  <c r="AH4133" i="2"/>
  <c r="AG4133" i="2"/>
  <c r="AE4137" i="2"/>
  <c r="AK4137" i="2"/>
  <c r="AJ4137" i="2"/>
  <c r="AH4137" i="2"/>
  <c r="AG4137" i="2"/>
  <c r="AE4141" i="2"/>
  <c r="AK4141" i="2"/>
  <c r="AJ4141" i="2"/>
  <c r="AH4141" i="2"/>
  <c r="AG4141" i="2"/>
  <c r="AE4145" i="2"/>
  <c r="AK4145" i="2"/>
  <c r="AJ4145" i="2"/>
  <c r="AH4145" i="2"/>
  <c r="AG4145" i="2"/>
  <c r="AE4149" i="2"/>
  <c r="AK4149" i="2"/>
  <c r="AJ4149" i="2"/>
  <c r="AH4149" i="2"/>
  <c r="AG4149" i="2"/>
  <c r="AE4153" i="2"/>
  <c r="AK4153" i="2"/>
  <c r="AJ4153" i="2"/>
  <c r="AH4153" i="2"/>
  <c r="AG4153" i="2"/>
  <c r="AE4157" i="2"/>
  <c r="AK4157" i="2"/>
  <c r="AJ4157" i="2"/>
  <c r="AH4157" i="2"/>
  <c r="AG4157" i="2"/>
  <c r="AE4161" i="2"/>
  <c r="AK4161" i="2"/>
  <c r="AJ4161" i="2"/>
  <c r="AH4161" i="2"/>
  <c r="AG4161" i="2"/>
  <c r="AE4165" i="2"/>
  <c r="AK4165" i="2"/>
  <c r="AJ4165" i="2"/>
  <c r="AH4165" i="2"/>
  <c r="AG4165" i="2"/>
  <c r="AE4169" i="2"/>
  <c r="AK4169" i="2"/>
  <c r="AJ4169" i="2"/>
  <c r="AH4169" i="2"/>
  <c r="AG4169" i="2"/>
  <c r="AE4173" i="2"/>
  <c r="AK4173" i="2"/>
  <c r="AJ4173" i="2"/>
  <c r="AH4173" i="2"/>
  <c r="AG4173" i="2"/>
  <c r="AE4177" i="2"/>
  <c r="AK4177" i="2"/>
  <c r="AJ4177" i="2"/>
  <c r="AH4177" i="2"/>
  <c r="AG4177" i="2"/>
  <c r="AE4181" i="2"/>
  <c r="AK4181" i="2"/>
  <c r="AJ4181" i="2"/>
  <c r="AH4181" i="2"/>
  <c r="AG4181" i="2"/>
  <c r="AE4185" i="2"/>
  <c r="AK4185" i="2"/>
  <c r="AJ4185" i="2"/>
  <c r="AH4185" i="2"/>
  <c r="AG4185" i="2"/>
  <c r="AE4189" i="2"/>
  <c r="AK4189" i="2"/>
  <c r="AJ4189" i="2"/>
  <c r="AH4189" i="2"/>
  <c r="AG4189" i="2"/>
  <c r="AE4193" i="2"/>
  <c r="AK4193" i="2"/>
  <c r="AJ4193" i="2"/>
  <c r="AH4193" i="2"/>
  <c r="AG4193" i="2"/>
  <c r="AE4197" i="2"/>
  <c r="AK4197" i="2"/>
  <c r="AJ4197" i="2"/>
  <c r="AH4197" i="2"/>
  <c r="AG4197" i="2"/>
  <c r="AE4201" i="2"/>
  <c r="AK4201" i="2"/>
  <c r="AJ4201" i="2"/>
  <c r="AH4201" i="2"/>
  <c r="AG4201" i="2"/>
  <c r="AE4205" i="2"/>
  <c r="AK4205" i="2"/>
  <c r="AJ4205" i="2"/>
  <c r="AH4205" i="2"/>
  <c r="AG4205" i="2"/>
  <c r="AE4209" i="2"/>
  <c r="AK4209" i="2"/>
  <c r="AJ4209" i="2"/>
  <c r="AH4209" i="2"/>
  <c r="AG4209" i="2"/>
  <c r="AE4213" i="2"/>
  <c r="AK4213" i="2"/>
  <c r="AJ4213" i="2"/>
  <c r="AH4213" i="2"/>
  <c r="AG4213" i="2"/>
  <c r="AE4217" i="2"/>
  <c r="AK4217" i="2"/>
  <c r="AJ4217" i="2"/>
  <c r="AH4217" i="2"/>
  <c r="AG4217" i="2"/>
  <c r="AE4221" i="2"/>
  <c r="AK4221" i="2"/>
  <c r="AJ4221" i="2"/>
  <c r="AH4221" i="2"/>
  <c r="AG4221" i="2"/>
  <c r="AE4225" i="2"/>
  <c r="AK4225" i="2"/>
  <c r="AJ4225" i="2"/>
  <c r="AH4225" i="2"/>
  <c r="AG4225" i="2"/>
  <c r="AE4229" i="2"/>
  <c r="AK4229" i="2"/>
  <c r="AJ4229" i="2"/>
  <c r="AH4229" i="2"/>
  <c r="AG4229" i="2"/>
  <c r="AE4233" i="2"/>
  <c r="AK4233" i="2"/>
  <c r="AJ4233" i="2"/>
  <c r="AH4233" i="2"/>
  <c r="AG4233" i="2"/>
  <c r="AE4237" i="2"/>
  <c r="AK4237" i="2"/>
  <c r="AJ4237" i="2"/>
  <c r="AH4237" i="2"/>
  <c r="AG4237" i="2"/>
  <c r="AE4241" i="2"/>
  <c r="AK4241" i="2"/>
  <c r="AJ4241" i="2"/>
  <c r="AH4241" i="2"/>
  <c r="AG4241" i="2"/>
  <c r="AE4245" i="2"/>
  <c r="AK4245" i="2"/>
  <c r="AJ4245" i="2"/>
  <c r="AH4245" i="2"/>
  <c r="AG4245" i="2"/>
  <c r="AE4249" i="2"/>
  <c r="AK4249" i="2"/>
  <c r="AJ4249" i="2"/>
  <c r="AH4249" i="2"/>
  <c r="AG4249" i="2"/>
  <c r="AE4253" i="2"/>
  <c r="AK4253" i="2"/>
  <c r="AJ4253" i="2"/>
  <c r="AH4253" i="2"/>
  <c r="AG4253" i="2"/>
  <c r="AE4257" i="2"/>
  <c r="AK4257" i="2"/>
  <c r="AJ4257" i="2"/>
  <c r="AG4257" i="2"/>
  <c r="AH4257" i="2"/>
  <c r="AE4261" i="2"/>
  <c r="AK4261" i="2"/>
  <c r="AJ4261" i="2"/>
  <c r="AG4261" i="2"/>
  <c r="AH4261" i="2"/>
  <c r="AE4265" i="2"/>
  <c r="AK4265" i="2"/>
  <c r="AJ4265" i="2"/>
  <c r="AG4265" i="2"/>
  <c r="AH4265" i="2"/>
  <c r="AE4269" i="2"/>
  <c r="AK4269" i="2"/>
  <c r="AJ4269" i="2"/>
  <c r="AG4269" i="2"/>
  <c r="AH4269" i="2"/>
  <c r="AE4273" i="2"/>
  <c r="AK4273" i="2"/>
  <c r="AJ4273" i="2"/>
  <c r="AG4273" i="2"/>
  <c r="AH4273" i="2"/>
  <c r="AE4277" i="2"/>
  <c r="AK4277" i="2"/>
  <c r="AJ4277" i="2"/>
  <c r="AG4277" i="2"/>
  <c r="AH4277" i="2"/>
  <c r="AE4281" i="2"/>
  <c r="AK4281" i="2"/>
  <c r="AJ4281" i="2"/>
  <c r="AG4281" i="2"/>
  <c r="AH4281" i="2"/>
  <c r="AE4285" i="2"/>
  <c r="AK4285" i="2"/>
  <c r="AJ4285" i="2"/>
  <c r="AG4285" i="2"/>
  <c r="AH4285" i="2"/>
  <c r="AE4289" i="2"/>
  <c r="AK4289" i="2"/>
  <c r="AJ4289" i="2"/>
  <c r="AG4289" i="2"/>
  <c r="AH4289" i="2"/>
  <c r="AE4293" i="2"/>
  <c r="AK4293" i="2"/>
  <c r="AJ4293" i="2"/>
  <c r="AG4293" i="2"/>
  <c r="AH4293" i="2"/>
  <c r="AE4297" i="2"/>
  <c r="AK4297" i="2"/>
  <c r="AJ4297" i="2"/>
  <c r="AG4297" i="2"/>
  <c r="AH4297" i="2"/>
  <c r="AE4301" i="2"/>
  <c r="AK4301" i="2"/>
  <c r="AJ4301" i="2"/>
  <c r="AG4301" i="2"/>
  <c r="AH4301" i="2"/>
  <c r="AE4305" i="2"/>
  <c r="AK4305" i="2"/>
  <c r="AJ4305" i="2"/>
  <c r="AG4305" i="2"/>
  <c r="AH4305" i="2"/>
  <c r="AE4309" i="2"/>
  <c r="AK4309" i="2"/>
  <c r="AJ4309" i="2"/>
  <c r="AG4309" i="2"/>
  <c r="AH4309" i="2"/>
  <c r="AE4313" i="2"/>
  <c r="AK4313" i="2"/>
  <c r="AJ4313" i="2"/>
  <c r="AG4313" i="2"/>
  <c r="AH4313" i="2"/>
  <c r="AE4317" i="2"/>
  <c r="AK4317" i="2"/>
  <c r="AJ4317" i="2"/>
  <c r="AG4317" i="2"/>
  <c r="AH4317" i="2"/>
  <c r="AE4321" i="2"/>
  <c r="AK4321" i="2"/>
  <c r="AJ4321" i="2"/>
  <c r="AG4321" i="2"/>
  <c r="AH4321" i="2"/>
  <c r="AE4325" i="2"/>
  <c r="AK4325" i="2"/>
  <c r="AJ4325" i="2"/>
  <c r="AG4325" i="2"/>
  <c r="AH4325" i="2"/>
  <c r="AE4329" i="2"/>
  <c r="AK4329" i="2"/>
  <c r="AJ4329" i="2"/>
  <c r="AG4329" i="2"/>
  <c r="AH4329" i="2"/>
  <c r="AE4333" i="2"/>
  <c r="AK4333" i="2"/>
  <c r="AJ4333" i="2"/>
  <c r="AG4333" i="2"/>
  <c r="AH4333" i="2"/>
  <c r="AE4337" i="2"/>
  <c r="AK4337" i="2"/>
  <c r="AJ4337" i="2"/>
  <c r="AG4337" i="2"/>
  <c r="AH4337" i="2"/>
  <c r="AE4341" i="2"/>
  <c r="AK4341" i="2"/>
  <c r="AJ4341" i="2"/>
  <c r="AG4341" i="2"/>
  <c r="AH4341" i="2"/>
  <c r="AE4345" i="2"/>
  <c r="AK4345" i="2"/>
  <c r="AJ4345" i="2"/>
  <c r="AG4345" i="2"/>
  <c r="AH4345" i="2"/>
  <c r="AE4349" i="2"/>
  <c r="AK4349" i="2"/>
  <c r="AJ4349" i="2"/>
  <c r="AG4349" i="2"/>
  <c r="AH4349" i="2"/>
  <c r="AE4353" i="2"/>
  <c r="AK4353" i="2"/>
  <c r="AJ4353" i="2"/>
  <c r="AG4353" i="2"/>
  <c r="AH4353" i="2"/>
  <c r="AE4357" i="2"/>
  <c r="AK4357" i="2"/>
  <c r="AJ4357" i="2"/>
  <c r="AG4357" i="2"/>
  <c r="AH4357" i="2"/>
  <c r="AE4361" i="2"/>
  <c r="AK4361" i="2"/>
  <c r="AJ4361" i="2"/>
  <c r="AG4361" i="2"/>
  <c r="AH4361" i="2"/>
  <c r="AE4365" i="2"/>
  <c r="AK4365" i="2"/>
  <c r="AJ4365" i="2"/>
  <c r="AG4365" i="2"/>
  <c r="AH4365" i="2"/>
  <c r="AE4369" i="2"/>
  <c r="AK4369" i="2"/>
  <c r="AJ4369" i="2"/>
  <c r="AG4369" i="2"/>
  <c r="AH4369" i="2"/>
  <c r="AE4373" i="2"/>
  <c r="AK4373" i="2"/>
  <c r="AJ4373" i="2"/>
  <c r="AG4373" i="2"/>
  <c r="AH4373" i="2"/>
  <c r="AE4377" i="2"/>
  <c r="AK4377" i="2"/>
  <c r="AJ4377" i="2"/>
  <c r="AG4377" i="2"/>
  <c r="AH4377" i="2"/>
  <c r="AE4381" i="2"/>
  <c r="AK4381" i="2"/>
  <c r="AJ4381" i="2"/>
  <c r="AG4381" i="2"/>
  <c r="AH4381" i="2"/>
  <c r="AE4385" i="2"/>
  <c r="AK4385" i="2"/>
  <c r="AJ4385" i="2"/>
  <c r="AG4385" i="2"/>
  <c r="AH4385" i="2"/>
  <c r="AE4389" i="2"/>
  <c r="AK4389" i="2"/>
  <c r="AJ4389" i="2"/>
  <c r="AG4389" i="2"/>
  <c r="AH4389" i="2"/>
  <c r="AE4393" i="2"/>
  <c r="AK4393" i="2"/>
  <c r="AJ4393" i="2"/>
  <c r="AG4393" i="2"/>
  <c r="AH4393" i="2"/>
  <c r="AE4397" i="2"/>
  <c r="AK4397" i="2"/>
  <c r="AJ4397" i="2"/>
  <c r="AG4397" i="2"/>
  <c r="AH4397" i="2"/>
  <c r="AE4401" i="2"/>
  <c r="AK4401" i="2"/>
  <c r="AJ4401" i="2"/>
  <c r="AG4401" i="2"/>
  <c r="AH4401" i="2"/>
  <c r="AE4405" i="2"/>
  <c r="AK4405" i="2"/>
  <c r="AJ4405" i="2"/>
  <c r="AG4405" i="2"/>
  <c r="AH4405" i="2"/>
  <c r="AE4409" i="2"/>
  <c r="AK4409" i="2"/>
  <c r="AJ4409" i="2"/>
  <c r="AG4409" i="2"/>
  <c r="AH4409" i="2"/>
  <c r="AE4413" i="2"/>
  <c r="AK4413" i="2"/>
  <c r="AJ4413" i="2"/>
  <c r="AG4413" i="2"/>
  <c r="AH4413" i="2"/>
  <c r="AE4417" i="2"/>
  <c r="AK4417" i="2"/>
  <c r="AJ4417" i="2"/>
  <c r="AG4417" i="2"/>
  <c r="AH4417" i="2"/>
  <c r="AE4421" i="2"/>
  <c r="AK4421" i="2"/>
  <c r="AJ4421" i="2"/>
  <c r="AG4421" i="2"/>
  <c r="AH4421" i="2"/>
  <c r="AE4425" i="2"/>
  <c r="AK4425" i="2"/>
  <c r="AJ4425" i="2"/>
  <c r="AG4425" i="2"/>
  <c r="AH4425" i="2"/>
  <c r="AE4429" i="2"/>
  <c r="AK4429" i="2"/>
  <c r="AJ4429" i="2"/>
  <c r="AG4429" i="2"/>
  <c r="AH4429" i="2"/>
  <c r="AE4433" i="2"/>
  <c r="AK4433" i="2"/>
  <c r="AJ4433" i="2"/>
  <c r="AG4433" i="2"/>
  <c r="AH4433" i="2"/>
  <c r="AE4437" i="2"/>
  <c r="AK4437" i="2"/>
  <c r="AJ4437" i="2"/>
  <c r="AG4437" i="2"/>
  <c r="AH4437" i="2"/>
  <c r="AD4437" i="2"/>
  <c r="AE4441" i="2"/>
  <c r="AK4441" i="2"/>
  <c r="AJ4441" i="2"/>
  <c r="AG4441" i="2"/>
  <c r="AH4441" i="2"/>
  <c r="AD4441" i="2"/>
  <c r="AE4445" i="2"/>
  <c r="AK4445" i="2"/>
  <c r="AJ4445" i="2"/>
  <c r="AG4445" i="2"/>
  <c r="AH4445" i="2"/>
  <c r="AD4445" i="2"/>
  <c r="AE4449" i="2"/>
  <c r="AK4449" i="2"/>
  <c r="AJ4449" i="2"/>
  <c r="AG4449" i="2"/>
  <c r="AH4449" i="2"/>
  <c r="AD4449" i="2"/>
  <c r="AE4453" i="2"/>
  <c r="AK4453" i="2"/>
  <c r="AJ4453" i="2"/>
  <c r="AG4453" i="2"/>
  <c r="AH4453" i="2"/>
  <c r="AD4453" i="2"/>
  <c r="AE4457" i="2"/>
  <c r="AK4457" i="2"/>
  <c r="AJ4457" i="2"/>
  <c r="AG4457" i="2"/>
  <c r="AH4457" i="2"/>
  <c r="AD4457" i="2"/>
  <c r="AE4461" i="2"/>
  <c r="AK4461" i="2"/>
  <c r="AJ4461" i="2"/>
  <c r="AG4461" i="2"/>
  <c r="AH4461" i="2"/>
  <c r="AD4461" i="2"/>
  <c r="AE4465" i="2"/>
  <c r="AK4465" i="2"/>
  <c r="AJ4465" i="2"/>
  <c r="AG4465" i="2"/>
  <c r="AH4465" i="2"/>
  <c r="AD4465" i="2"/>
  <c r="AE4469" i="2"/>
  <c r="AK4469" i="2"/>
  <c r="AJ4469" i="2"/>
  <c r="AG4469" i="2"/>
  <c r="AH4469" i="2"/>
  <c r="AD4469" i="2"/>
  <c r="AE4473" i="2"/>
  <c r="AK4473" i="2"/>
  <c r="AJ4473" i="2"/>
  <c r="AG4473" i="2"/>
  <c r="AH4473" i="2"/>
  <c r="AD4473" i="2"/>
  <c r="AE4477" i="2"/>
  <c r="AK4477" i="2"/>
  <c r="AJ4477" i="2"/>
  <c r="AG4477" i="2"/>
  <c r="AH4477" i="2"/>
  <c r="AD4477" i="2"/>
  <c r="AE4481" i="2"/>
  <c r="AK4481" i="2"/>
  <c r="AJ4481" i="2"/>
  <c r="AG4481" i="2"/>
  <c r="AH4481" i="2"/>
  <c r="AD4481" i="2"/>
  <c r="AE4485" i="2"/>
  <c r="AK4485" i="2"/>
  <c r="AJ4485" i="2"/>
  <c r="AG4485" i="2"/>
  <c r="AH4485" i="2"/>
  <c r="AD4485" i="2"/>
  <c r="AE4489" i="2"/>
  <c r="AK4489" i="2"/>
  <c r="AJ4489" i="2"/>
  <c r="AG4489" i="2"/>
  <c r="AH4489" i="2"/>
  <c r="AD4489" i="2"/>
  <c r="AE4493" i="2"/>
  <c r="AK4493" i="2"/>
  <c r="AJ4493" i="2"/>
  <c r="AG4493" i="2"/>
  <c r="AH4493" i="2"/>
  <c r="AD4493" i="2"/>
  <c r="AE4497" i="2"/>
  <c r="AK4497" i="2"/>
  <c r="AJ4497" i="2"/>
  <c r="AG4497" i="2"/>
  <c r="AH4497" i="2"/>
  <c r="AD4497" i="2"/>
  <c r="AE4501" i="2"/>
  <c r="AK4501" i="2"/>
  <c r="AJ4501" i="2"/>
  <c r="AG4501" i="2"/>
  <c r="AH4501" i="2"/>
  <c r="AD4501" i="2"/>
  <c r="AE4505" i="2"/>
  <c r="AK4505" i="2"/>
  <c r="AJ4505" i="2"/>
  <c r="AG4505" i="2"/>
  <c r="AH4505" i="2"/>
  <c r="AD4505" i="2"/>
  <c r="AE4509" i="2"/>
  <c r="AK4509" i="2"/>
  <c r="AJ4509" i="2"/>
  <c r="AG4509" i="2"/>
  <c r="AH4509" i="2"/>
  <c r="AD4509" i="2"/>
  <c r="AE4513" i="2"/>
  <c r="AK4513" i="2"/>
  <c r="AJ4513" i="2"/>
  <c r="AG4513" i="2"/>
  <c r="AH4513" i="2"/>
  <c r="AD4513" i="2"/>
  <c r="AE4517" i="2"/>
  <c r="AK4517" i="2"/>
  <c r="AJ4517" i="2"/>
  <c r="AG4517" i="2"/>
  <c r="AH4517" i="2"/>
  <c r="AD4517" i="2"/>
  <c r="AE4521" i="2"/>
  <c r="AK4521" i="2"/>
  <c r="AJ4521" i="2"/>
  <c r="AG4521" i="2"/>
  <c r="AH4521" i="2"/>
  <c r="AD4521" i="2"/>
  <c r="AE4525" i="2"/>
  <c r="AK4525" i="2"/>
  <c r="AJ4525" i="2"/>
  <c r="AG4525" i="2"/>
  <c r="AH4525" i="2"/>
  <c r="AD4525" i="2"/>
  <c r="AE4529" i="2"/>
  <c r="AK4529" i="2"/>
  <c r="AJ4529" i="2"/>
  <c r="AG4529" i="2"/>
  <c r="AH4529" i="2"/>
  <c r="AD4529" i="2"/>
  <c r="AE4533" i="2"/>
  <c r="AK4533" i="2"/>
  <c r="AJ4533" i="2"/>
  <c r="AG4533" i="2"/>
  <c r="AH4533" i="2"/>
  <c r="AD4533" i="2"/>
  <c r="AE4537" i="2"/>
  <c r="AK4537" i="2"/>
  <c r="AJ4537" i="2"/>
  <c r="AG4537" i="2"/>
  <c r="AH4537" i="2"/>
  <c r="AD4537" i="2"/>
  <c r="AE4541" i="2"/>
  <c r="AK4541" i="2"/>
  <c r="AJ4541" i="2"/>
  <c r="AG4541" i="2"/>
  <c r="AH4541" i="2"/>
  <c r="AD4541" i="2"/>
  <c r="AE4545" i="2"/>
  <c r="AK4545" i="2"/>
  <c r="AJ4545" i="2"/>
  <c r="AG4545" i="2"/>
  <c r="AH4545" i="2"/>
  <c r="AD4545" i="2"/>
  <c r="AE4549" i="2"/>
  <c r="AK4549" i="2"/>
  <c r="AJ4549" i="2"/>
  <c r="AG4549" i="2"/>
  <c r="AH4549" i="2"/>
  <c r="AD4549" i="2"/>
  <c r="AE4553" i="2"/>
  <c r="AK4553" i="2"/>
  <c r="AJ4553" i="2"/>
  <c r="AG4553" i="2"/>
  <c r="AH4553" i="2"/>
  <c r="AD4553" i="2"/>
  <c r="AE4557" i="2"/>
  <c r="AK4557" i="2"/>
  <c r="AJ4557" i="2"/>
  <c r="AG4557" i="2"/>
  <c r="AH4557" i="2"/>
  <c r="AD4557" i="2"/>
  <c r="AE4561" i="2"/>
  <c r="AK4561" i="2"/>
  <c r="AJ4561" i="2"/>
  <c r="AG4561" i="2"/>
  <c r="AH4561" i="2"/>
  <c r="AD4561" i="2"/>
  <c r="AE4565" i="2"/>
  <c r="AK4565" i="2"/>
  <c r="AJ4565" i="2"/>
  <c r="AG4565" i="2"/>
  <c r="AH4565" i="2"/>
  <c r="AD4565" i="2"/>
  <c r="AE4569" i="2"/>
  <c r="AK4569" i="2"/>
  <c r="AJ4569" i="2"/>
  <c r="AG4569" i="2"/>
  <c r="AH4569" i="2"/>
  <c r="AD4569" i="2"/>
  <c r="AE4573" i="2"/>
  <c r="AK4573" i="2"/>
  <c r="AJ4573" i="2"/>
  <c r="AG4573" i="2"/>
  <c r="AH4573" i="2"/>
  <c r="AD4573" i="2"/>
  <c r="AE4577" i="2"/>
  <c r="AK4577" i="2"/>
  <c r="AJ4577" i="2"/>
  <c r="AG4577" i="2"/>
  <c r="AH4577" i="2"/>
  <c r="AD4577" i="2"/>
  <c r="AE4581" i="2"/>
  <c r="AK4581" i="2"/>
  <c r="AJ4581" i="2"/>
  <c r="AG4581" i="2"/>
  <c r="AH4581" i="2"/>
  <c r="AD4581" i="2"/>
  <c r="AE4585" i="2"/>
  <c r="AK4585" i="2"/>
  <c r="AJ4585" i="2"/>
  <c r="AG4585" i="2"/>
  <c r="AH4585" i="2"/>
  <c r="AD4585" i="2"/>
  <c r="AE4589" i="2"/>
  <c r="AK4589" i="2"/>
  <c r="AJ4589" i="2"/>
  <c r="AG4589" i="2"/>
  <c r="AH4589" i="2"/>
  <c r="AD4589" i="2"/>
  <c r="AE4593" i="2"/>
  <c r="AK4593" i="2"/>
  <c r="AJ4593" i="2"/>
  <c r="AG4593" i="2"/>
  <c r="AH4593" i="2"/>
  <c r="AD4593" i="2"/>
  <c r="AE4597" i="2"/>
  <c r="AK4597" i="2"/>
  <c r="AJ4597" i="2"/>
  <c r="AG4597" i="2"/>
  <c r="AH4597" i="2"/>
  <c r="AD4597" i="2"/>
  <c r="AE4601" i="2"/>
  <c r="AK4601" i="2"/>
  <c r="AJ4601" i="2"/>
  <c r="AG4601" i="2"/>
  <c r="AH4601" i="2"/>
  <c r="AD4601" i="2"/>
  <c r="AE4605" i="2"/>
  <c r="AK4605" i="2"/>
  <c r="AJ4605" i="2"/>
  <c r="AG4605" i="2"/>
  <c r="AH4605" i="2"/>
  <c r="AD4605" i="2"/>
  <c r="AE4609" i="2"/>
  <c r="AK4609" i="2"/>
  <c r="AJ4609" i="2"/>
  <c r="AG4609" i="2"/>
  <c r="AH4609" i="2"/>
  <c r="AD4609" i="2"/>
  <c r="AE4613" i="2"/>
  <c r="AK4613" i="2"/>
  <c r="AJ4613" i="2"/>
  <c r="AG4613" i="2"/>
  <c r="AH4613" i="2"/>
  <c r="AD4613" i="2"/>
  <c r="AE4617" i="2"/>
  <c r="AK4617" i="2"/>
  <c r="AJ4617" i="2"/>
  <c r="AG4617" i="2"/>
  <c r="AH4617" i="2"/>
  <c r="AD4617" i="2"/>
  <c r="AE4621" i="2"/>
  <c r="AK4621" i="2"/>
  <c r="AJ4621" i="2"/>
  <c r="AG4621" i="2"/>
  <c r="AH4621" i="2"/>
  <c r="AD4621" i="2"/>
  <c r="AE4625" i="2"/>
  <c r="AK4625" i="2"/>
  <c r="AJ4625" i="2"/>
  <c r="AG4625" i="2"/>
  <c r="AH4625" i="2"/>
  <c r="AD4625" i="2"/>
  <c r="AE4629" i="2"/>
  <c r="AK4629" i="2"/>
  <c r="AJ4629" i="2"/>
  <c r="AG4629" i="2"/>
  <c r="AH4629" i="2"/>
  <c r="AD4629" i="2"/>
  <c r="AE4633" i="2"/>
  <c r="AK4633" i="2"/>
  <c r="AJ4633" i="2"/>
  <c r="AG4633" i="2"/>
  <c r="AH4633" i="2"/>
  <c r="AD4633" i="2"/>
  <c r="AE4637" i="2"/>
  <c r="AK4637" i="2"/>
  <c r="AJ4637" i="2"/>
  <c r="AG4637" i="2"/>
  <c r="AH4637" i="2"/>
  <c r="AD4637" i="2"/>
  <c r="AE4641" i="2"/>
  <c r="AK4641" i="2"/>
  <c r="AJ4641" i="2"/>
  <c r="AG4641" i="2"/>
  <c r="AH4641" i="2"/>
  <c r="AD4641" i="2"/>
  <c r="AE4645" i="2"/>
  <c r="AK4645" i="2"/>
  <c r="AJ4645" i="2"/>
  <c r="AG4645" i="2"/>
  <c r="AH4645" i="2"/>
  <c r="AD4645" i="2"/>
  <c r="AE4649" i="2"/>
  <c r="AK4649" i="2"/>
  <c r="AJ4649" i="2"/>
  <c r="AG4649" i="2"/>
  <c r="AH4649" i="2"/>
  <c r="AD4649" i="2"/>
  <c r="AE4653" i="2"/>
  <c r="AK4653" i="2"/>
  <c r="AJ4653" i="2"/>
  <c r="AG4653" i="2"/>
  <c r="AH4653" i="2"/>
  <c r="AD4653" i="2"/>
  <c r="AE4657" i="2"/>
  <c r="AK4657" i="2"/>
  <c r="AJ4657" i="2"/>
  <c r="AG4657" i="2"/>
  <c r="AH4657" i="2"/>
  <c r="AD4657" i="2"/>
  <c r="AE4661" i="2"/>
  <c r="AK4661" i="2"/>
  <c r="AJ4661" i="2"/>
  <c r="AG4661" i="2"/>
  <c r="AH4661" i="2"/>
  <c r="AD4661" i="2"/>
  <c r="AE4665" i="2"/>
  <c r="AK4665" i="2"/>
  <c r="AJ4665" i="2"/>
  <c r="AG4665" i="2"/>
  <c r="AH4665" i="2"/>
  <c r="AD4665" i="2"/>
  <c r="AE4669" i="2"/>
  <c r="AK4669" i="2"/>
  <c r="AJ4669" i="2"/>
  <c r="AG4669" i="2"/>
  <c r="AH4669" i="2"/>
  <c r="AD4669" i="2"/>
  <c r="AE4673" i="2"/>
  <c r="AK4673" i="2"/>
  <c r="AJ4673" i="2"/>
  <c r="AG4673" i="2"/>
  <c r="AH4673" i="2"/>
  <c r="AD4673" i="2"/>
  <c r="AE4677" i="2"/>
  <c r="AK4677" i="2"/>
  <c r="AJ4677" i="2"/>
  <c r="AG4677" i="2"/>
  <c r="AH4677" i="2"/>
  <c r="AD4677" i="2"/>
  <c r="AE4681" i="2"/>
  <c r="AK4681" i="2"/>
  <c r="AJ4681" i="2"/>
  <c r="AG4681" i="2"/>
  <c r="AH4681" i="2"/>
  <c r="AD4681" i="2"/>
  <c r="AE4685" i="2"/>
  <c r="AK4685" i="2"/>
  <c r="AJ4685" i="2"/>
  <c r="AG4685" i="2"/>
  <c r="AH4685" i="2"/>
  <c r="AD4685" i="2"/>
  <c r="AE4689" i="2"/>
  <c r="AK4689" i="2"/>
  <c r="AJ4689" i="2"/>
  <c r="AG4689" i="2"/>
  <c r="AH4689" i="2"/>
  <c r="AD4689" i="2"/>
  <c r="AE4693" i="2"/>
  <c r="AK4693" i="2"/>
  <c r="AJ4693" i="2"/>
  <c r="AG4693" i="2"/>
  <c r="AH4693" i="2"/>
  <c r="AD4693" i="2"/>
  <c r="AE4697" i="2"/>
  <c r="AK4697" i="2"/>
  <c r="AJ4697" i="2"/>
  <c r="AG4697" i="2"/>
  <c r="AH4697" i="2"/>
  <c r="AD4697" i="2"/>
  <c r="AE4701" i="2"/>
  <c r="AK4701" i="2"/>
  <c r="AJ4701" i="2"/>
  <c r="AG4701" i="2"/>
  <c r="AH4701" i="2"/>
  <c r="AD4701" i="2"/>
  <c r="AE4705" i="2"/>
  <c r="AK4705" i="2"/>
  <c r="AJ4705" i="2"/>
  <c r="AG4705" i="2"/>
  <c r="AH4705" i="2"/>
  <c r="AD4705" i="2"/>
  <c r="AE4709" i="2"/>
  <c r="AK4709" i="2"/>
  <c r="AJ4709" i="2"/>
  <c r="AG4709" i="2"/>
  <c r="AH4709" i="2"/>
  <c r="AD4709" i="2"/>
  <c r="AE4713" i="2"/>
  <c r="AK4713" i="2"/>
  <c r="AJ4713" i="2"/>
  <c r="AG4713" i="2"/>
  <c r="AH4713" i="2"/>
  <c r="AD4713" i="2"/>
  <c r="AE4717" i="2"/>
  <c r="AK4717" i="2"/>
  <c r="AJ4717" i="2"/>
  <c r="AG4717" i="2"/>
  <c r="AH4717" i="2"/>
  <c r="AD4717" i="2"/>
  <c r="AE4721" i="2"/>
  <c r="AK4721" i="2"/>
  <c r="AJ4721" i="2"/>
  <c r="AG4721" i="2"/>
  <c r="AH4721" i="2"/>
  <c r="AD4721" i="2"/>
  <c r="AE4725" i="2"/>
  <c r="AK4725" i="2"/>
  <c r="AJ4725" i="2"/>
  <c r="AG4725" i="2"/>
  <c r="AH4725" i="2"/>
  <c r="AD4725" i="2"/>
  <c r="AE4729" i="2"/>
  <c r="AK4729" i="2"/>
  <c r="AJ4729" i="2"/>
  <c r="AG4729" i="2"/>
  <c r="AH4729" i="2"/>
  <c r="AD4729" i="2"/>
  <c r="AE4733" i="2"/>
  <c r="AK4733" i="2"/>
  <c r="AJ4733" i="2"/>
  <c r="AG4733" i="2"/>
  <c r="AH4733" i="2"/>
  <c r="AD4733" i="2"/>
  <c r="AE4737" i="2"/>
  <c r="AK4737" i="2"/>
  <c r="AJ4737" i="2"/>
  <c r="AG4737" i="2"/>
  <c r="AH4737" i="2"/>
  <c r="AD4737" i="2"/>
  <c r="AE4741" i="2"/>
  <c r="AK4741" i="2"/>
  <c r="AJ4741" i="2"/>
  <c r="AG4741" i="2"/>
  <c r="AH4741" i="2"/>
  <c r="AD4741" i="2"/>
  <c r="AE4745" i="2"/>
  <c r="AK4745" i="2"/>
  <c r="AJ4745" i="2"/>
  <c r="AG4745" i="2"/>
  <c r="AH4745" i="2"/>
  <c r="AD4745" i="2"/>
  <c r="AE4749" i="2"/>
  <c r="AK4749" i="2"/>
  <c r="AJ4749" i="2"/>
  <c r="AG4749" i="2"/>
  <c r="AH4749" i="2"/>
  <c r="AD4749" i="2"/>
  <c r="AE4753" i="2"/>
  <c r="AK4753" i="2"/>
  <c r="AJ4753" i="2"/>
  <c r="AG4753" i="2"/>
  <c r="AH4753" i="2"/>
  <c r="AD4753" i="2"/>
  <c r="AE4757" i="2"/>
  <c r="AK4757" i="2"/>
  <c r="AJ4757" i="2"/>
  <c r="AG4757" i="2"/>
  <c r="AH4757" i="2"/>
  <c r="AD4757" i="2"/>
  <c r="AE4761" i="2"/>
  <c r="AK4761" i="2"/>
  <c r="AJ4761" i="2"/>
  <c r="AG4761" i="2"/>
  <c r="AH4761" i="2"/>
  <c r="AD4761" i="2"/>
  <c r="AE4765" i="2"/>
  <c r="AK4765" i="2"/>
  <c r="AJ4765" i="2"/>
  <c r="AG4765" i="2"/>
  <c r="AH4765" i="2"/>
  <c r="AD4765" i="2"/>
  <c r="AE4769" i="2"/>
  <c r="AK4769" i="2"/>
  <c r="AJ4769" i="2"/>
  <c r="AG4769" i="2"/>
  <c r="AH4769" i="2"/>
  <c r="AD4769" i="2"/>
  <c r="AE4773" i="2"/>
  <c r="AK4773" i="2"/>
  <c r="AJ4773" i="2"/>
  <c r="AH4773" i="2"/>
  <c r="AG4773" i="2"/>
  <c r="AD4773" i="2"/>
  <c r="AE4777" i="2"/>
  <c r="AK4777" i="2"/>
  <c r="AJ4777" i="2"/>
  <c r="AH4777" i="2"/>
  <c r="AG4777" i="2"/>
  <c r="AD4777" i="2"/>
  <c r="AE4781" i="2"/>
  <c r="AK4781" i="2"/>
  <c r="AJ4781" i="2"/>
  <c r="AH4781" i="2"/>
  <c r="AG4781" i="2"/>
  <c r="AD4781" i="2"/>
  <c r="AE4785" i="2"/>
  <c r="AK4785" i="2"/>
  <c r="AJ4785" i="2"/>
  <c r="AH4785" i="2"/>
  <c r="AG4785" i="2"/>
  <c r="AD4785" i="2"/>
  <c r="AE4789" i="2"/>
  <c r="AK4789" i="2"/>
  <c r="AJ4789" i="2"/>
  <c r="AH4789" i="2"/>
  <c r="AG4789" i="2"/>
  <c r="AD4789" i="2"/>
  <c r="AE4793" i="2"/>
  <c r="AK4793" i="2"/>
  <c r="AJ4793" i="2"/>
  <c r="AH4793" i="2"/>
  <c r="AG4793" i="2"/>
  <c r="AD4793" i="2"/>
  <c r="AE4797" i="2"/>
  <c r="AK4797" i="2"/>
  <c r="AJ4797" i="2"/>
  <c r="AH4797" i="2"/>
  <c r="AG4797" i="2"/>
  <c r="AD4797" i="2"/>
  <c r="AE4801" i="2"/>
  <c r="AK4801" i="2"/>
  <c r="AJ4801" i="2"/>
  <c r="AH4801" i="2"/>
  <c r="AG4801" i="2"/>
  <c r="AD4801" i="2"/>
  <c r="AE4805" i="2"/>
  <c r="AK4805" i="2"/>
  <c r="AJ4805" i="2"/>
  <c r="AH4805" i="2"/>
  <c r="AG4805" i="2"/>
  <c r="AD4805" i="2"/>
  <c r="AE4809" i="2"/>
  <c r="AK4809" i="2"/>
  <c r="AJ4809" i="2"/>
  <c r="AH4809" i="2"/>
  <c r="AG4809" i="2"/>
  <c r="AD4809" i="2"/>
  <c r="AE4813" i="2"/>
  <c r="AK4813" i="2"/>
  <c r="AJ4813" i="2"/>
  <c r="AH4813" i="2"/>
  <c r="AG4813" i="2"/>
  <c r="AD4813" i="2"/>
  <c r="AE4817" i="2"/>
  <c r="AK4817" i="2"/>
  <c r="AJ4817" i="2"/>
  <c r="AH4817" i="2"/>
  <c r="AG4817" i="2"/>
  <c r="AD4817" i="2"/>
  <c r="AE4821" i="2"/>
  <c r="AK4821" i="2"/>
  <c r="AJ4821" i="2"/>
  <c r="AH4821" i="2"/>
  <c r="AG4821" i="2"/>
  <c r="AD4821" i="2"/>
  <c r="AE4825" i="2"/>
  <c r="AK4825" i="2"/>
  <c r="AJ4825" i="2"/>
  <c r="AH4825" i="2"/>
  <c r="AG4825" i="2"/>
  <c r="AD4825" i="2"/>
  <c r="AE4829" i="2"/>
  <c r="AK4829" i="2"/>
  <c r="AJ4829" i="2"/>
  <c r="AH4829" i="2"/>
  <c r="AG4829" i="2"/>
  <c r="AD4829" i="2"/>
  <c r="AE4833" i="2"/>
  <c r="AK4833" i="2"/>
  <c r="AJ4833" i="2"/>
  <c r="AH4833" i="2"/>
  <c r="AG4833" i="2"/>
  <c r="AD4833" i="2"/>
  <c r="AE4837" i="2"/>
  <c r="AK4837" i="2"/>
  <c r="AJ4837" i="2"/>
  <c r="AH4837" i="2"/>
  <c r="AG4837" i="2"/>
  <c r="AD4837" i="2"/>
  <c r="AE4841" i="2"/>
  <c r="AK4841" i="2"/>
  <c r="AJ4841" i="2"/>
  <c r="AH4841" i="2"/>
  <c r="AG4841" i="2"/>
  <c r="AD4841" i="2"/>
  <c r="AE4845" i="2"/>
  <c r="AK4845" i="2"/>
  <c r="AJ4845" i="2"/>
  <c r="AH4845" i="2"/>
  <c r="AG4845" i="2"/>
  <c r="AD4845" i="2"/>
  <c r="AE4849" i="2"/>
  <c r="AK4849" i="2"/>
  <c r="AJ4849" i="2"/>
  <c r="AH4849" i="2"/>
  <c r="AG4849" i="2"/>
  <c r="AD4849" i="2"/>
  <c r="AE4853" i="2"/>
  <c r="AK4853" i="2"/>
  <c r="AJ4853" i="2"/>
  <c r="AH4853" i="2"/>
  <c r="AG4853" i="2"/>
  <c r="AD4853" i="2"/>
  <c r="AE4857" i="2"/>
  <c r="AK4857" i="2"/>
  <c r="AJ4857" i="2"/>
  <c r="AH4857" i="2"/>
  <c r="AG4857" i="2"/>
  <c r="AD4857" i="2"/>
  <c r="AE4861" i="2"/>
  <c r="AK4861" i="2"/>
  <c r="AJ4861" i="2"/>
  <c r="AH4861" i="2"/>
  <c r="AG4861" i="2"/>
  <c r="AD4861" i="2"/>
  <c r="AE4865" i="2"/>
  <c r="AK4865" i="2"/>
  <c r="AJ4865" i="2"/>
  <c r="AH4865" i="2"/>
  <c r="AG4865" i="2"/>
  <c r="AD4865" i="2"/>
  <c r="AE4869" i="2"/>
  <c r="AK4869" i="2"/>
  <c r="AJ4869" i="2"/>
  <c r="AH4869" i="2"/>
  <c r="AG4869" i="2"/>
  <c r="AD4869" i="2"/>
  <c r="AE4873" i="2"/>
  <c r="AK4873" i="2"/>
  <c r="AJ4873" i="2"/>
  <c r="AH4873" i="2"/>
  <c r="AG4873" i="2"/>
  <c r="AD4873" i="2"/>
  <c r="AE4877" i="2"/>
  <c r="AK4877" i="2"/>
  <c r="AJ4877" i="2"/>
  <c r="AH4877" i="2"/>
  <c r="AG4877" i="2"/>
  <c r="AD4877" i="2"/>
  <c r="AE4881" i="2"/>
  <c r="AK4881" i="2"/>
  <c r="AJ4881" i="2"/>
  <c r="AH4881" i="2"/>
  <c r="AG4881" i="2"/>
  <c r="AD4881" i="2"/>
  <c r="AE4885" i="2"/>
  <c r="AK4885" i="2"/>
  <c r="AJ4885" i="2"/>
  <c r="AH4885" i="2"/>
  <c r="AG4885" i="2"/>
  <c r="AD4885" i="2"/>
  <c r="AE4889" i="2"/>
  <c r="AK4889" i="2"/>
  <c r="AJ4889" i="2"/>
  <c r="AH4889" i="2"/>
  <c r="AG4889" i="2"/>
  <c r="AD4889" i="2"/>
  <c r="AE4893" i="2"/>
  <c r="AK4893" i="2"/>
  <c r="AJ4893" i="2"/>
  <c r="AH4893" i="2"/>
  <c r="AG4893" i="2"/>
  <c r="AD4893" i="2"/>
  <c r="AE4897" i="2"/>
  <c r="AK4897" i="2"/>
  <c r="AJ4897" i="2"/>
  <c r="AH4897" i="2"/>
  <c r="AG4897" i="2"/>
  <c r="AD4897" i="2"/>
  <c r="AE4901" i="2"/>
  <c r="AK4901" i="2"/>
  <c r="AJ4901" i="2"/>
  <c r="AH4901" i="2"/>
  <c r="AG4901" i="2"/>
  <c r="AD4901" i="2"/>
  <c r="AE4905" i="2"/>
  <c r="AK4905" i="2"/>
  <c r="AJ4905" i="2"/>
  <c r="AH4905" i="2"/>
  <c r="AG4905" i="2"/>
  <c r="AD4905" i="2"/>
  <c r="AE4909" i="2"/>
  <c r="AK4909" i="2"/>
  <c r="AJ4909" i="2"/>
  <c r="AH4909" i="2"/>
  <c r="AG4909" i="2"/>
  <c r="AD4909" i="2"/>
  <c r="AE4913" i="2"/>
  <c r="AK4913" i="2"/>
  <c r="AJ4913" i="2"/>
  <c r="AH4913" i="2"/>
  <c r="AG4913" i="2"/>
  <c r="AD4913" i="2"/>
  <c r="AE4917" i="2"/>
  <c r="AK4917" i="2"/>
  <c r="AJ4917" i="2"/>
  <c r="AH4917" i="2"/>
  <c r="AG4917" i="2"/>
  <c r="AD4917" i="2"/>
  <c r="AE4921" i="2"/>
  <c r="AK4921" i="2"/>
  <c r="AJ4921" i="2"/>
  <c r="AH4921" i="2"/>
  <c r="AG4921" i="2"/>
  <c r="AD4921" i="2"/>
  <c r="AE4925" i="2"/>
  <c r="AK4925" i="2"/>
  <c r="AJ4925" i="2"/>
  <c r="AH4925" i="2"/>
  <c r="AG4925" i="2"/>
  <c r="AD4925" i="2"/>
  <c r="AE4929" i="2"/>
  <c r="AK4929" i="2"/>
  <c r="AJ4929" i="2"/>
  <c r="AH4929" i="2"/>
  <c r="AG4929" i="2"/>
  <c r="AD4929" i="2"/>
  <c r="AE4933" i="2"/>
  <c r="AK4933" i="2"/>
  <c r="AJ4933" i="2"/>
  <c r="AH4933" i="2"/>
  <c r="AG4933" i="2"/>
  <c r="AD4933" i="2"/>
  <c r="AE4937" i="2"/>
  <c r="AK4937" i="2"/>
  <c r="AJ4937" i="2"/>
  <c r="AH4937" i="2"/>
  <c r="AG4937" i="2"/>
  <c r="AD4937" i="2"/>
  <c r="AE4941" i="2"/>
  <c r="AK4941" i="2"/>
  <c r="AJ4941" i="2"/>
  <c r="AH4941" i="2"/>
  <c r="AG4941" i="2"/>
  <c r="AD4941" i="2"/>
  <c r="AE4945" i="2"/>
  <c r="AK4945" i="2"/>
  <c r="AJ4945" i="2"/>
  <c r="AH4945" i="2"/>
  <c r="AG4945" i="2"/>
  <c r="AD4945" i="2"/>
  <c r="AE4949" i="2"/>
  <c r="AK4949" i="2"/>
  <c r="AJ4949" i="2"/>
  <c r="AH4949" i="2"/>
  <c r="AG4949" i="2"/>
  <c r="AD4949" i="2"/>
  <c r="AE4953" i="2"/>
  <c r="AK4953" i="2"/>
  <c r="AJ4953" i="2"/>
  <c r="AH4953" i="2"/>
  <c r="AG4953" i="2"/>
  <c r="AD4953" i="2"/>
  <c r="AE4957" i="2"/>
  <c r="AK4957" i="2"/>
  <c r="AJ4957" i="2"/>
  <c r="AH4957" i="2"/>
  <c r="AG4957" i="2"/>
  <c r="AD4957" i="2"/>
  <c r="AE4961" i="2"/>
  <c r="AK4961" i="2"/>
  <c r="AJ4961" i="2"/>
  <c r="AH4961" i="2"/>
  <c r="AG4961" i="2"/>
  <c r="AD4961" i="2"/>
  <c r="AE4965" i="2"/>
  <c r="AK4965" i="2"/>
  <c r="AJ4965" i="2"/>
  <c r="AH4965" i="2"/>
  <c r="AG4965" i="2"/>
  <c r="AD4965" i="2"/>
  <c r="AE4969" i="2"/>
  <c r="AK4969" i="2"/>
  <c r="AJ4969" i="2"/>
  <c r="AH4969" i="2"/>
  <c r="AG4969" i="2"/>
  <c r="AD4969" i="2"/>
  <c r="AE4973" i="2"/>
  <c r="AK4973" i="2"/>
  <c r="AJ4973" i="2"/>
  <c r="AH4973" i="2"/>
  <c r="AG4973" i="2"/>
  <c r="AD4973" i="2"/>
  <c r="AE4977" i="2"/>
  <c r="AK4977" i="2"/>
  <c r="AJ4977" i="2"/>
  <c r="AH4977" i="2"/>
  <c r="AG4977" i="2"/>
  <c r="AD4977" i="2"/>
  <c r="AE4981" i="2"/>
  <c r="AK4981" i="2"/>
  <c r="AJ4981" i="2"/>
  <c r="AH4981" i="2"/>
  <c r="AG4981" i="2"/>
  <c r="AD4981" i="2"/>
  <c r="AE4985" i="2"/>
  <c r="AK4985" i="2"/>
  <c r="AJ4985" i="2"/>
  <c r="AH4985" i="2"/>
  <c r="AG4985" i="2"/>
  <c r="AD4985" i="2"/>
  <c r="AE4989" i="2"/>
  <c r="AK4989" i="2"/>
  <c r="AJ4989" i="2"/>
  <c r="AH4989" i="2"/>
  <c r="AG4989" i="2"/>
  <c r="AD4989" i="2"/>
  <c r="AE4993" i="2"/>
  <c r="AK4993" i="2"/>
  <c r="AJ4993" i="2"/>
  <c r="AH4993" i="2"/>
  <c r="AG4993" i="2"/>
  <c r="AD4993" i="2"/>
  <c r="AE4997" i="2"/>
  <c r="AK4997" i="2"/>
  <c r="AJ4997" i="2"/>
  <c r="AH4997" i="2"/>
  <c r="AG4997" i="2"/>
  <c r="AD4997" i="2"/>
  <c r="AE5001" i="2"/>
  <c r="AK5001" i="2"/>
  <c r="AJ5001" i="2"/>
  <c r="AH5001" i="2"/>
  <c r="AG5001" i="2"/>
  <c r="AD5001" i="2"/>
  <c r="AE5005" i="2"/>
  <c r="AK5005" i="2"/>
  <c r="AJ5005" i="2"/>
  <c r="AH5005" i="2"/>
  <c r="AG5005" i="2"/>
  <c r="AD5005" i="2"/>
  <c r="AD617" i="2"/>
  <c r="AD621" i="2"/>
  <c r="AD625" i="2"/>
  <c r="AD629" i="2"/>
  <c r="AD633" i="2"/>
  <c r="AD637" i="2"/>
  <c r="AD641" i="2"/>
  <c r="AD645" i="2"/>
  <c r="AD649" i="2"/>
  <c r="AD653" i="2"/>
  <c r="AD657" i="2"/>
  <c r="AD661" i="2"/>
  <c r="AD665" i="2"/>
  <c r="AD669" i="2"/>
  <c r="AD673" i="2"/>
  <c r="AD677" i="2"/>
  <c r="AD681" i="2"/>
  <c r="AD685" i="2"/>
  <c r="AD689" i="2"/>
  <c r="AD693" i="2"/>
  <c r="AD697" i="2"/>
  <c r="AD701" i="2"/>
  <c r="AD705" i="2"/>
  <c r="AD709" i="2"/>
  <c r="AD713" i="2"/>
  <c r="AD717" i="2"/>
  <c r="AD721" i="2"/>
  <c r="AD725" i="2"/>
  <c r="AD729" i="2"/>
  <c r="AD733" i="2"/>
  <c r="AD737" i="2"/>
  <c r="AD741" i="2"/>
  <c r="AD745" i="2"/>
  <c r="AD749" i="2"/>
  <c r="AD753" i="2"/>
  <c r="AD757" i="2"/>
  <c r="AD761" i="2"/>
  <c r="AD765" i="2"/>
  <c r="AD769" i="2"/>
  <c r="AD773" i="2"/>
  <c r="AD777" i="2"/>
  <c r="AD781" i="2"/>
  <c r="AD785" i="2"/>
  <c r="AD789" i="2"/>
  <c r="AD793" i="2"/>
  <c r="AD797" i="2"/>
  <c r="AD801" i="2"/>
  <c r="AD805" i="2"/>
  <c r="AD809" i="2"/>
  <c r="AD813" i="2"/>
  <c r="AD817" i="2"/>
  <c r="AD821" i="2"/>
  <c r="AD825" i="2"/>
  <c r="AD829" i="2"/>
  <c r="AD833" i="2"/>
  <c r="AD837" i="2"/>
  <c r="AD841" i="2"/>
  <c r="AD845" i="2"/>
  <c r="AD849" i="2"/>
  <c r="AD853" i="2"/>
  <c r="AD857" i="2"/>
  <c r="AD861" i="2"/>
  <c r="AD865" i="2"/>
  <c r="AD869" i="2"/>
  <c r="AD873" i="2"/>
  <c r="AD877" i="2"/>
  <c r="AD881" i="2"/>
  <c r="AD885" i="2"/>
  <c r="AD889" i="2"/>
  <c r="AD893" i="2"/>
  <c r="AD897" i="2"/>
  <c r="AD901" i="2"/>
  <c r="AD905" i="2"/>
  <c r="AD909" i="2"/>
  <c r="AD913" i="2"/>
  <c r="AD917" i="2"/>
  <c r="AD921" i="2"/>
  <c r="AD925" i="2"/>
  <c r="AD929" i="2"/>
  <c r="AD933" i="2"/>
  <c r="AD937" i="2"/>
  <c r="AD941" i="2"/>
  <c r="AD945" i="2"/>
  <c r="AD949" i="2"/>
  <c r="AD953" i="2"/>
  <c r="AD957" i="2"/>
  <c r="AD961" i="2"/>
  <c r="AD965" i="2"/>
  <c r="AD969" i="2"/>
  <c r="AD973" i="2"/>
  <c r="AD977" i="2"/>
  <c r="AD981" i="2"/>
  <c r="AD985" i="2"/>
  <c r="AD989" i="2"/>
  <c r="AD993" i="2"/>
  <c r="AD997" i="2"/>
  <c r="AD1001" i="2"/>
  <c r="AD1005" i="2"/>
  <c r="AD1009" i="2"/>
  <c r="AD1013" i="2"/>
  <c r="AD1017" i="2"/>
  <c r="AD1021" i="2"/>
  <c r="AD1025" i="2"/>
  <c r="AD1029" i="2"/>
  <c r="AD1033" i="2"/>
  <c r="AD1037" i="2"/>
  <c r="AD1041" i="2"/>
  <c r="AD1045" i="2"/>
  <c r="AD1049" i="2"/>
  <c r="AD1053" i="2"/>
  <c r="AD1057" i="2"/>
  <c r="AD1061" i="2"/>
  <c r="AD1065" i="2"/>
  <c r="AD1069" i="2"/>
  <c r="AD1073" i="2"/>
  <c r="AD1077" i="2"/>
  <c r="AD1081" i="2"/>
  <c r="AD1085" i="2"/>
  <c r="AD1089" i="2"/>
  <c r="AD1093" i="2"/>
  <c r="AD1097" i="2"/>
  <c r="AD1101" i="2"/>
  <c r="AD1105" i="2"/>
  <c r="AD1109" i="2"/>
  <c r="AD1113" i="2"/>
  <c r="AD1117" i="2"/>
  <c r="AD1121" i="2"/>
  <c r="AD1125" i="2"/>
  <c r="AD1129" i="2"/>
  <c r="AD1133" i="2"/>
  <c r="AD1137" i="2"/>
  <c r="AD1141" i="2"/>
  <c r="AD1145" i="2"/>
  <c r="AD1149" i="2"/>
  <c r="AD1153" i="2"/>
  <c r="AD1157" i="2"/>
  <c r="AD1161" i="2"/>
  <c r="AD1165" i="2"/>
  <c r="AD1169" i="2"/>
  <c r="AD1173" i="2"/>
  <c r="AD1177" i="2"/>
  <c r="AD1181" i="2"/>
  <c r="AD1185" i="2"/>
  <c r="AD1189" i="2"/>
  <c r="AD1193" i="2"/>
  <c r="AD1197" i="2"/>
  <c r="AD1201" i="2"/>
  <c r="AD1205" i="2"/>
  <c r="AD1209" i="2"/>
  <c r="AD1213" i="2"/>
  <c r="AD1217" i="2"/>
  <c r="AD1221" i="2"/>
  <c r="AD1225" i="2"/>
  <c r="AD1229" i="2"/>
  <c r="AD1233" i="2"/>
  <c r="AD1237" i="2"/>
  <c r="AD1241" i="2"/>
  <c r="AD1245" i="2"/>
  <c r="AD1249" i="2"/>
  <c r="AD1253" i="2"/>
  <c r="AD1257" i="2"/>
  <c r="AD1261" i="2"/>
  <c r="AD1265" i="2"/>
  <c r="AD1269" i="2"/>
  <c r="AD1273" i="2"/>
  <c r="AD1277" i="2"/>
  <c r="AD1281" i="2"/>
  <c r="AD1285" i="2"/>
  <c r="AD1289" i="2"/>
  <c r="AD1293" i="2"/>
  <c r="AD1297" i="2"/>
  <c r="AD1301" i="2"/>
  <c r="AD1305" i="2"/>
  <c r="AD1309" i="2"/>
  <c r="AD1313" i="2"/>
  <c r="AD1317" i="2"/>
  <c r="AD1321" i="2"/>
  <c r="AD1325" i="2"/>
  <c r="AD1329" i="2"/>
  <c r="AD1333" i="2"/>
  <c r="AD1337" i="2"/>
  <c r="AD1341" i="2"/>
  <c r="AD1345" i="2"/>
  <c r="AD1349" i="2"/>
  <c r="AD1353" i="2"/>
  <c r="AD1357" i="2"/>
  <c r="AD1361" i="2"/>
  <c r="AD1365" i="2"/>
  <c r="AD1369" i="2"/>
  <c r="AD1373" i="2"/>
  <c r="AD1377" i="2"/>
  <c r="AD1381" i="2"/>
  <c r="AD1385" i="2"/>
  <c r="AD1389" i="2"/>
  <c r="AD1393" i="2"/>
  <c r="AD1397" i="2"/>
  <c r="AD1401" i="2"/>
  <c r="AD1405" i="2"/>
  <c r="AD1409" i="2"/>
  <c r="AD1413" i="2"/>
  <c r="AD1417" i="2"/>
  <c r="AD1421" i="2"/>
  <c r="AD1425" i="2"/>
  <c r="AD1429" i="2"/>
  <c r="AD1433" i="2"/>
  <c r="AD1437" i="2"/>
  <c r="AD1441" i="2"/>
  <c r="AD1445" i="2"/>
  <c r="AD1449" i="2"/>
  <c r="AD1453" i="2"/>
  <c r="AD1457" i="2"/>
  <c r="AD1461" i="2"/>
  <c r="AD1465" i="2"/>
  <c r="AD1469" i="2"/>
  <c r="AD1473" i="2"/>
  <c r="AD1477" i="2"/>
  <c r="AD1481" i="2"/>
  <c r="AD1485" i="2"/>
  <c r="AD1489" i="2"/>
  <c r="AD1493" i="2"/>
  <c r="AD1497" i="2"/>
  <c r="AD1501" i="2"/>
  <c r="AD1505" i="2"/>
  <c r="AD1509" i="2"/>
  <c r="AD1513" i="2"/>
  <c r="AD1517" i="2"/>
  <c r="AD1521" i="2"/>
  <c r="AD1525" i="2"/>
  <c r="AD1529" i="2"/>
  <c r="AD1533" i="2"/>
  <c r="AD1537" i="2"/>
  <c r="AD1541" i="2"/>
  <c r="AD1545" i="2"/>
  <c r="AD1549" i="2"/>
  <c r="AD1553" i="2"/>
  <c r="AD1557" i="2"/>
  <c r="AD1561" i="2"/>
  <c r="AD1565" i="2"/>
  <c r="AD1569" i="2"/>
  <c r="AD1573" i="2"/>
  <c r="AD1577" i="2"/>
  <c r="AD1581" i="2"/>
  <c r="AD1585" i="2"/>
  <c r="AD1589" i="2"/>
  <c r="AD1593" i="2"/>
  <c r="AD1597" i="2"/>
  <c r="AD1601" i="2"/>
  <c r="AD1605" i="2"/>
  <c r="AD1609" i="2"/>
  <c r="AD1613" i="2"/>
  <c r="AD1617" i="2"/>
  <c r="AD1621" i="2"/>
  <c r="AD1625" i="2"/>
  <c r="AD1629" i="2"/>
  <c r="AD1633" i="2"/>
  <c r="AD1637" i="2"/>
  <c r="AD1641" i="2"/>
  <c r="AD1645" i="2"/>
  <c r="AD1649" i="2"/>
  <c r="AD1653" i="2"/>
  <c r="AD1657" i="2"/>
  <c r="AD1661" i="2"/>
  <c r="AD1665" i="2"/>
  <c r="AD1669" i="2"/>
  <c r="AD1673" i="2"/>
  <c r="AD1677" i="2"/>
  <c r="AD1681" i="2"/>
  <c r="AD1685" i="2"/>
  <c r="AD1689" i="2"/>
  <c r="AD1693" i="2"/>
  <c r="AD1697" i="2"/>
  <c r="AD1701" i="2"/>
  <c r="AD1705" i="2"/>
  <c r="AD1709" i="2"/>
  <c r="AD1713" i="2"/>
  <c r="AD1717" i="2"/>
  <c r="AD1721" i="2"/>
  <c r="AD1725" i="2"/>
  <c r="AD1729" i="2"/>
  <c r="AD1733" i="2"/>
  <c r="AD1737" i="2"/>
  <c r="AD1741" i="2"/>
  <c r="AD1745" i="2"/>
  <c r="AD1749" i="2"/>
  <c r="AD1753" i="2"/>
  <c r="AD1757" i="2"/>
  <c r="AD1761" i="2"/>
  <c r="AD1765" i="2"/>
  <c r="AD1769" i="2"/>
  <c r="AD1773" i="2"/>
  <c r="AD1777" i="2"/>
  <c r="AD1781" i="2"/>
  <c r="AD1785" i="2"/>
  <c r="AD1789" i="2"/>
  <c r="AD1793" i="2"/>
  <c r="AD1797" i="2"/>
  <c r="AD1801" i="2"/>
  <c r="AD1805" i="2"/>
  <c r="AD1809" i="2"/>
  <c r="AD1813" i="2"/>
  <c r="AD1817" i="2"/>
  <c r="AD1821" i="2"/>
  <c r="AD1825" i="2"/>
  <c r="AD1829" i="2"/>
  <c r="AD1833" i="2"/>
  <c r="AD1837" i="2"/>
  <c r="AD1841" i="2"/>
  <c r="AD1845" i="2"/>
  <c r="AD1849" i="2"/>
  <c r="AD1853" i="2"/>
  <c r="AD1857" i="2"/>
  <c r="AD1861" i="2"/>
  <c r="AD1865" i="2"/>
  <c r="AD1869" i="2"/>
  <c r="AD1873" i="2"/>
  <c r="AD1877" i="2"/>
  <c r="AD1881" i="2"/>
  <c r="AD1885" i="2"/>
  <c r="AD1889" i="2"/>
  <c r="AD1893" i="2"/>
  <c r="AD1897" i="2"/>
  <c r="AD1901" i="2"/>
  <c r="AD1905" i="2"/>
  <c r="AD1909" i="2"/>
  <c r="AD1913" i="2"/>
  <c r="AD1917" i="2"/>
  <c r="AD1921" i="2"/>
  <c r="AD1925" i="2"/>
  <c r="AD1929" i="2"/>
  <c r="AD1933" i="2"/>
  <c r="AD1937" i="2"/>
  <c r="AD1941" i="2"/>
  <c r="AD1945" i="2"/>
  <c r="AD1949" i="2"/>
  <c r="AD1953" i="2"/>
  <c r="AD1957" i="2"/>
  <c r="AD1961" i="2"/>
  <c r="AD1965" i="2"/>
  <c r="AD1969" i="2"/>
  <c r="AD1973" i="2"/>
  <c r="AD1977" i="2"/>
  <c r="AD1981" i="2"/>
  <c r="AD1985" i="2"/>
  <c r="AD1989" i="2"/>
  <c r="AD1993" i="2"/>
  <c r="AD1997" i="2"/>
  <c r="AD2001" i="2"/>
  <c r="AD2005" i="2"/>
  <c r="AD2009" i="2"/>
  <c r="AD2013" i="2"/>
  <c r="AD2017" i="2"/>
  <c r="AD2021" i="2"/>
  <c r="AD2025" i="2"/>
  <c r="AD2029" i="2"/>
  <c r="AD2033" i="2"/>
  <c r="AD2037" i="2"/>
  <c r="AD2041" i="2"/>
  <c r="AD2045" i="2"/>
  <c r="AD2049" i="2"/>
  <c r="AD2053" i="2"/>
  <c r="AD2057" i="2"/>
  <c r="AD2061" i="2"/>
  <c r="AD2065" i="2"/>
  <c r="AD2069" i="2"/>
  <c r="AD2073" i="2"/>
  <c r="AD2077" i="2"/>
  <c r="AD2081" i="2"/>
  <c r="AD2085" i="2"/>
  <c r="AD2089" i="2"/>
  <c r="AD2093" i="2"/>
  <c r="AD2097" i="2"/>
  <c r="AD2101" i="2"/>
  <c r="AD2105" i="2"/>
  <c r="AD2109" i="2"/>
  <c r="AD2113" i="2"/>
  <c r="AD2117" i="2"/>
  <c r="AD2121" i="2"/>
  <c r="AD2125" i="2"/>
  <c r="AD2129" i="2"/>
  <c r="AD2133" i="2"/>
  <c r="AD2137" i="2"/>
  <c r="AD2141" i="2"/>
  <c r="AD2145" i="2"/>
  <c r="AD2149" i="2"/>
  <c r="AD2153" i="2"/>
  <c r="AD2157" i="2"/>
  <c r="AD2161" i="2"/>
  <c r="AD2165" i="2"/>
  <c r="AD2169" i="2"/>
  <c r="AD2173" i="2"/>
  <c r="AD2177" i="2"/>
  <c r="AD2181" i="2"/>
  <c r="AD2185" i="2"/>
  <c r="AD2189" i="2"/>
  <c r="AD2193" i="2"/>
  <c r="AD2197" i="2"/>
  <c r="AD2201" i="2"/>
  <c r="AD2205" i="2"/>
  <c r="AD2209" i="2"/>
  <c r="AD2213" i="2"/>
  <c r="AD2217" i="2"/>
  <c r="AD2221" i="2"/>
  <c r="AD2225" i="2"/>
  <c r="AD2229" i="2"/>
  <c r="AD2233" i="2"/>
  <c r="AD2237" i="2"/>
  <c r="AD2241" i="2"/>
  <c r="AD2245" i="2"/>
  <c r="AD2249" i="2"/>
  <c r="AD2253" i="2"/>
  <c r="AD2257" i="2"/>
  <c r="AD2261" i="2"/>
  <c r="AD2265" i="2"/>
  <c r="AD2269" i="2"/>
  <c r="AD2273" i="2"/>
  <c r="AD2277" i="2"/>
  <c r="AD2281" i="2"/>
  <c r="AD2285" i="2"/>
  <c r="AD2289" i="2"/>
  <c r="AD2293" i="2"/>
  <c r="AD2297" i="2"/>
  <c r="AD2301" i="2"/>
  <c r="AD2305" i="2"/>
  <c r="AD2309" i="2"/>
  <c r="AD2313" i="2"/>
  <c r="AD2317" i="2"/>
  <c r="AD2321" i="2"/>
  <c r="AD2325" i="2"/>
  <c r="AD2329" i="2"/>
  <c r="AD2333" i="2"/>
  <c r="AD2337" i="2"/>
  <c r="AD2341" i="2"/>
  <c r="AD2345" i="2"/>
  <c r="AD2349" i="2"/>
  <c r="AD2353" i="2"/>
  <c r="AD2357" i="2"/>
  <c r="AD2361" i="2"/>
  <c r="AD2365" i="2"/>
  <c r="AD2369" i="2"/>
  <c r="AD2373" i="2"/>
  <c r="AD2377" i="2"/>
  <c r="AD2381" i="2"/>
  <c r="AD2385" i="2"/>
  <c r="AD2389" i="2"/>
  <c r="AD2393" i="2"/>
  <c r="AD2397" i="2"/>
  <c r="AD2401" i="2"/>
  <c r="AD2405" i="2"/>
  <c r="AD2409" i="2"/>
  <c r="AD2413" i="2"/>
  <c r="AD2417" i="2"/>
  <c r="AD2421" i="2"/>
  <c r="AD2425" i="2"/>
  <c r="AD2429" i="2"/>
  <c r="AD2433" i="2"/>
  <c r="AD2437" i="2"/>
  <c r="AD2441" i="2"/>
  <c r="AD2445" i="2"/>
  <c r="AD2449" i="2"/>
  <c r="AD2453" i="2"/>
  <c r="AD2457" i="2"/>
  <c r="AD2461" i="2"/>
  <c r="AD2465" i="2"/>
  <c r="AD2469" i="2"/>
  <c r="AD2473" i="2"/>
  <c r="AD2477" i="2"/>
  <c r="AD2481" i="2"/>
  <c r="AD2485" i="2"/>
  <c r="AD2489" i="2"/>
  <c r="AD2493" i="2"/>
  <c r="AD2497" i="2"/>
  <c r="AD2501" i="2"/>
  <c r="AD2505" i="2"/>
  <c r="AD2509" i="2"/>
  <c r="AD2513" i="2"/>
  <c r="AD2517" i="2"/>
  <c r="AD2521" i="2"/>
  <c r="AD2525" i="2"/>
  <c r="AD2529" i="2"/>
  <c r="AD2533" i="2"/>
  <c r="AD2537" i="2"/>
  <c r="AD2541" i="2"/>
  <c r="AD2545" i="2"/>
  <c r="AD2549" i="2"/>
  <c r="AD2553" i="2"/>
  <c r="AD2557" i="2"/>
  <c r="AD2561" i="2"/>
  <c r="AD2565" i="2"/>
  <c r="AD2569" i="2"/>
  <c r="AD2573" i="2"/>
  <c r="AD2577" i="2"/>
  <c r="AD2581" i="2"/>
  <c r="AD2585" i="2"/>
  <c r="AD2589" i="2"/>
  <c r="AD2593" i="2"/>
  <c r="AD2597" i="2"/>
  <c r="AD2601" i="2"/>
  <c r="AD2605" i="2"/>
  <c r="AD2609" i="2"/>
  <c r="AD2613" i="2"/>
  <c r="AD2617" i="2"/>
  <c r="AD2621" i="2"/>
  <c r="AD2625" i="2"/>
  <c r="AD2629" i="2"/>
  <c r="AD2633" i="2"/>
  <c r="AD2637" i="2"/>
  <c r="AD2641" i="2"/>
  <c r="AD2645" i="2"/>
  <c r="AD2649" i="2"/>
  <c r="AD2653" i="2"/>
  <c r="AD2657" i="2"/>
  <c r="AD2661" i="2"/>
  <c r="AD2665" i="2"/>
  <c r="AD2669" i="2"/>
  <c r="AD2673" i="2"/>
  <c r="AD2677" i="2"/>
  <c r="AD2681" i="2"/>
  <c r="AD2685" i="2"/>
  <c r="AD2689" i="2"/>
  <c r="AD2693" i="2"/>
  <c r="AD2697" i="2"/>
  <c r="AD2701" i="2"/>
  <c r="AD2705" i="2"/>
  <c r="AD2709" i="2"/>
  <c r="AD2713" i="2"/>
  <c r="AD2717" i="2"/>
  <c r="AD2721" i="2"/>
  <c r="AD2725" i="2"/>
  <c r="AD2729" i="2"/>
  <c r="AD2733" i="2"/>
  <c r="AD2737" i="2"/>
  <c r="AD2741" i="2"/>
  <c r="AD2745" i="2"/>
  <c r="AD2749" i="2"/>
  <c r="AD2753" i="2"/>
  <c r="AD2757" i="2"/>
  <c r="AD2761" i="2"/>
  <c r="AD2765" i="2"/>
  <c r="AD2769" i="2"/>
  <c r="AD2773" i="2"/>
  <c r="AD2777" i="2"/>
  <c r="AD2781" i="2"/>
  <c r="AD2785" i="2"/>
  <c r="AD2789" i="2"/>
  <c r="AD2793" i="2"/>
  <c r="AD2797" i="2"/>
  <c r="AD2801" i="2"/>
  <c r="AD2805" i="2"/>
  <c r="AD2809" i="2"/>
  <c r="AD2813" i="2"/>
  <c r="AD2817" i="2"/>
  <c r="AD2821" i="2"/>
  <c r="AD2825" i="2"/>
  <c r="AD2829" i="2"/>
  <c r="AD2833" i="2"/>
  <c r="AD2837" i="2"/>
  <c r="AD2841" i="2"/>
  <c r="AD2845" i="2"/>
  <c r="AD2849" i="2"/>
  <c r="AD2853" i="2"/>
  <c r="AD2857" i="2"/>
  <c r="AD2861" i="2"/>
  <c r="AD2865" i="2"/>
  <c r="AD2869" i="2"/>
  <c r="AD2873" i="2"/>
  <c r="AD2877" i="2"/>
  <c r="AD2881" i="2"/>
  <c r="AD2885" i="2"/>
  <c r="AD2889" i="2"/>
  <c r="AD2893" i="2"/>
  <c r="AD2897" i="2"/>
  <c r="AD2901" i="2"/>
  <c r="AD2905" i="2"/>
  <c r="AD2909" i="2"/>
  <c r="AD2913" i="2"/>
  <c r="AD2917" i="2"/>
  <c r="AD2921" i="2"/>
  <c r="AD2925" i="2"/>
  <c r="AD2929" i="2"/>
  <c r="AD2933" i="2"/>
  <c r="AD2937" i="2"/>
  <c r="AD2941" i="2"/>
  <c r="AD2945" i="2"/>
  <c r="AD2949" i="2"/>
  <c r="AD2953" i="2"/>
  <c r="AD2957" i="2"/>
  <c r="AD2961" i="2"/>
  <c r="AD2965" i="2"/>
  <c r="AD2969" i="2"/>
  <c r="AD2973" i="2"/>
  <c r="AD2977" i="2"/>
  <c r="AD2981" i="2"/>
  <c r="AD2985" i="2"/>
  <c r="AD2989" i="2"/>
  <c r="AD2993" i="2"/>
  <c r="AD2997" i="2"/>
  <c r="AD3001" i="2"/>
  <c r="AD3005" i="2"/>
  <c r="AD3009" i="2"/>
  <c r="AD3013" i="2"/>
  <c r="AD3017" i="2"/>
  <c r="AD3021" i="2"/>
  <c r="AD3025" i="2"/>
  <c r="AD3029" i="2"/>
  <c r="AD3033" i="2"/>
  <c r="AD3037" i="2"/>
  <c r="AD3041" i="2"/>
  <c r="AD3045" i="2"/>
  <c r="AD3049" i="2"/>
  <c r="AD3053" i="2"/>
  <c r="AD3057" i="2"/>
  <c r="AD3061" i="2"/>
  <c r="AD3065" i="2"/>
  <c r="AD3069" i="2"/>
  <c r="AD3073" i="2"/>
  <c r="AD3077" i="2"/>
  <c r="AD3081" i="2"/>
  <c r="AD3085" i="2"/>
  <c r="AD3089" i="2"/>
  <c r="AD3093" i="2"/>
  <c r="AD3097" i="2"/>
  <c r="AD3101" i="2"/>
  <c r="AD3105" i="2"/>
  <c r="AD3109" i="2"/>
  <c r="AD3113" i="2"/>
  <c r="AD3117" i="2"/>
  <c r="AD3121" i="2"/>
  <c r="AD3125" i="2"/>
  <c r="AD3129" i="2"/>
  <c r="AD3133" i="2"/>
  <c r="AD3137" i="2"/>
  <c r="AD3141" i="2"/>
  <c r="AD3145" i="2"/>
  <c r="AD3149" i="2"/>
  <c r="AD3153" i="2"/>
  <c r="AD3157" i="2"/>
  <c r="AD3161" i="2"/>
  <c r="AD3165" i="2"/>
  <c r="AD3169" i="2"/>
  <c r="AD3173" i="2"/>
  <c r="AD3177" i="2"/>
  <c r="AD3181" i="2"/>
  <c r="AD3185" i="2"/>
  <c r="AD3189" i="2"/>
  <c r="AD3193" i="2"/>
  <c r="AD3197" i="2"/>
  <c r="AD3201" i="2"/>
  <c r="AD3205" i="2"/>
  <c r="AD3209" i="2"/>
  <c r="AD3213" i="2"/>
  <c r="AD3217" i="2"/>
  <c r="AD3221" i="2"/>
  <c r="AD3225" i="2"/>
  <c r="AD3229" i="2"/>
  <c r="AD3233" i="2"/>
  <c r="AD3237" i="2"/>
  <c r="AD3241" i="2"/>
  <c r="AD3245" i="2"/>
  <c r="AD3249" i="2"/>
  <c r="AD3253" i="2"/>
  <c r="AD3257" i="2"/>
  <c r="AD3261" i="2"/>
  <c r="AD3265" i="2"/>
  <c r="AD3269" i="2"/>
  <c r="AD3273" i="2"/>
  <c r="AD3277" i="2"/>
  <c r="AD3281" i="2"/>
  <c r="AD3285" i="2"/>
  <c r="AD3289" i="2"/>
  <c r="AD3293" i="2"/>
  <c r="AD3297" i="2"/>
  <c r="AD3301" i="2"/>
  <c r="AD3305" i="2"/>
  <c r="AD3309" i="2"/>
  <c r="AD3313" i="2"/>
  <c r="AD3317" i="2"/>
  <c r="AD3321" i="2"/>
  <c r="AD3325" i="2"/>
  <c r="AD3329" i="2"/>
  <c r="AD3333" i="2"/>
  <c r="AD3337" i="2"/>
  <c r="AD3341" i="2"/>
  <c r="AD3345" i="2"/>
  <c r="AD3349" i="2"/>
  <c r="AD3353" i="2"/>
  <c r="AD3357" i="2"/>
  <c r="AD3361" i="2"/>
  <c r="AD3365" i="2"/>
  <c r="AD3369" i="2"/>
  <c r="AD3373" i="2"/>
  <c r="AD3377" i="2"/>
  <c r="AD3381" i="2"/>
  <c r="AD3385" i="2"/>
  <c r="AD3389" i="2"/>
  <c r="AD3393" i="2"/>
  <c r="AD3397" i="2"/>
  <c r="AD3401" i="2"/>
  <c r="AD3405" i="2"/>
  <c r="AD3409" i="2"/>
  <c r="AD3413" i="2"/>
  <c r="AD3417" i="2"/>
  <c r="AD3421" i="2"/>
  <c r="AD3425" i="2"/>
  <c r="AD3429" i="2"/>
  <c r="AD3433" i="2"/>
  <c r="AD3437" i="2"/>
  <c r="AD3441" i="2"/>
  <c r="AD3445" i="2"/>
  <c r="AD3449" i="2"/>
  <c r="AD3453" i="2"/>
  <c r="AD3457" i="2"/>
  <c r="AD3461" i="2"/>
  <c r="AD3465" i="2"/>
  <c r="AD3469" i="2"/>
  <c r="AD3473" i="2"/>
  <c r="AD3477" i="2"/>
  <c r="AD3481" i="2"/>
  <c r="AD3485" i="2"/>
  <c r="AD3489" i="2"/>
  <c r="AD3493" i="2"/>
  <c r="AD3497" i="2"/>
  <c r="AD3501" i="2"/>
  <c r="AD3505" i="2"/>
  <c r="AD3509" i="2"/>
  <c r="AD3513" i="2"/>
  <c r="AD3517" i="2"/>
  <c r="AD3521" i="2"/>
  <c r="AD3525" i="2"/>
  <c r="AD3529" i="2"/>
  <c r="AD3533" i="2"/>
  <c r="AD3537" i="2"/>
  <c r="AD3541" i="2"/>
  <c r="AD3545" i="2"/>
  <c r="AD3549" i="2"/>
  <c r="AD3553" i="2"/>
  <c r="AD3557" i="2"/>
  <c r="AD3561" i="2"/>
  <c r="AD3565" i="2"/>
  <c r="AD3569" i="2"/>
  <c r="AD3573" i="2"/>
  <c r="AD3577" i="2"/>
  <c r="AD3581" i="2"/>
  <c r="AD3585" i="2"/>
  <c r="AD3589" i="2"/>
  <c r="AD3593" i="2"/>
  <c r="AD3597" i="2"/>
  <c r="AD3601" i="2"/>
  <c r="AD3605" i="2"/>
  <c r="AD3609" i="2"/>
  <c r="AD3613" i="2"/>
  <c r="AD3617" i="2"/>
  <c r="AD3621" i="2"/>
  <c r="AD3625" i="2"/>
  <c r="AD3629" i="2"/>
  <c r="AD3633" i="2"/>
  <c r="AD3637" i="2"/>
  <c r="AD3641" i="2"/>
  <c r="AD3645" i="2"/>
  <c r="AD3649" i="2"/>
  <c r="AD3653" i="2"/>
  <c r="AD3657" i="2"/>
  <c r="AD3661" i="2"/>
  <c r="AD3665" i="2"/>
  <c r="AD3669" i="2"/>
  <c r="AD3673" i="2"/>
  <c r="AD3677" i="2"/>
  <c r="AD3681" i="2"/>
  <c r="AD3685" i="2"/>
  <c r="AD3689" i="2"/>
  <c r="AD3693" i="2"/>
  <c r="AD3697" i="2"/>
  <c r="AD3701" i="2"/>
  <c r="AD3705" i="2"/>
  <c r="AD3709" i="2"/>
  <c r="AD3713" i="2"/>
  <c r="AD3717" i="2"/>
  <c r="AD3721" i="2"/>
  <c r="AD3725" i="2"/>
  <c r="AD3729" i="2"/>
  <c r="AD3733" i="2"/>
  <c r="AD3737" i="2"/>
  <c r="AD3741" i="2"/>
  <c r="AD3745" i="2"/>
  <c r="AD3749" i="2"/>
  <c r="AD3753" i="2"/>
  <c r="AD3757" i="2"/>
  <c r="AD3761" i="2"/>
  <c r="AD3765" i="2"/>
  <c r="AD3769" i="2"/>
  <c r="AD3773" i="2"/>
  <c r="AD3777" i="2"/>
  <c r="AD3781" i="2"/>
  <c r="AD3785" i="2"/>
  <c r="AD3789" i="2"/>
  <c r="AD3793" i="2"/>
  <c r="AD3797" i="2"/>
  <c r="AD3801" i="2"/>
  <c r="AD3805" i="2"/>
  <c r="AD3809" i="2"/>
  <c r="AD3813" i="2"/>
  <c r="AD3817" i="2"/>
  <c r="AD3821" i="2"/>
  <c r="AD3825" i="2"/>
  <c r="AD3829" i="2"/>
  <c r="AD3833" i="2"/>
  <c r="AD3837" i="2"/>
  <c r="AD3841" i="2"/>
  <c r="AD3845" i="2"/>
  <c r="AD3849" i="2"/>
  <c r="AD3853" i="2"/>
  <c r="AD3857" i="2"/>
  <c r="AD3861" i="2"/>
  <c r="AD3865" i="2"/>
  <c r="AD3869" i="2"/>
  <c r="AD3873" i="2"/>
  <c r="AD3877" i="2"/>
  <c r="AD3893" i="2"/>
  <c r="AD3909" i="2"/>
  <c r="AD3925" i="2"/>
  <c r="AD3941" i="2"/>
  <c r="AD3957" i="2"/>
  <c r="AD3973" i="2"/>
  <c r="AD3989" i="2"/>
  <c r="AD4005" i="2"/>
  <c r="AD4021" i="2"/>
  <c r="AD4037" i="2"/>
  <c r="AD4053" i="2"/>
  <c r="AD4069" i="2"/>
  <c r="AD4085" i="2"/>
  <c r="AD4101" i="2"/>
  <c r="AD4117" i="2"/>
  <c r="AD4133" i="2"/>
  <c r="AD4149" i="2"/>
  <c r="AD4165" i="2"/>
  <c r="AD4181" i="2"/>
  <c r="AD4197" i="2"/>
  <c r="AD4213" i="2"/>
  <c r="AD4229" i="2"/>
  <c r="AD4245" i="2"/>
  <c r="AD4261" i="2"/>
  <c r="AD4277" i="2"/>
  <c r="AD4293" i="2"/>
  <c r="AD4309" i="2"/>
  <c r="AD4325" i="2"/>
  <c r="AD4341" i="2"/>
  <c r="AD4357" i="2"/>
  <c r="AD4373" i="2"/>
  <c r="AD4389" i="2"/>
  <c r="AD4405" i="2"/>
  <c r="AD4421" i="2"/>
  <c r="AE622" i="2"/>
  <c r="AK622" i="2"/>
  <c r="AJ622" i="2"/>
  <c r="AG622" i="2"/>
  <c r="AH622" i="2"/>
  <c r="AE626" i="2"/>
  <c r="AK626" i="2"/>
  <c r="AJ626" i="2"/>
  <c r="AG626" i="2"/>
  <c r="AH626" i="2"/>
  <c r="AE630" i="2"/>
  <c r="AK630" i="2"/>
  <c r="AJ630" i="2"/>
  <c r="AG630" i="2"/>
  <c r="AH630" i="2"/>
  <c r="AE634" i="2"/>
  <c r="AK634" i="2"/>
  <c r="AJ634" i="2"/>
  <c r="AG634" i="2"/>
  <c r="AH634" i="2"/>
  <c r="AE638" i="2"/>
  <c r="AK638" i="2"/>
  <c r="AJ638" i="2"/>
  <c r="AG638" i="2"/>
  <c r="AH638" i="2"/>
  <c r="AE642" i="2"/>
  <c r="AK642" i="2"/>
  <c r="AJ642" i="2"/>
  <c r="AG642" i="2"/>
  <c r="AH642" i="2"/>
  <c r="AE646" i="2"/>
  <c r="AK646" i="2"/>
  <c r="AJ646" i="2"/>
  <c r="AG646" i="2"/>
  <c r="AH646" i="2"/>
  <c r="AE650" i="2"/>
  <c r="AK650" i="2"/>
  <c r="AJ650" i="2"/>
  <c r="AG650" i="2"/>
  <c r="AH650" i="2"/>
  <c r="AE654" i="2"/>
  <c r="AK654" i="2"/>
  <c r="AJ654" i="2"/>
  <c r="AG654" i="2"/>
  <c r="AH654" i="2"/>
  <c r="AE658" i="2"/>
  <c r="AK658" i="2"/>
  <c r="AJ658" i="2"/>
  <c r="AG658" i="2"/>
  <c r="AH658" i="2"/>
  <c r="AE662" i="2"/>
  <c r="AK662" i="2"/>
  <c r="AJ662" i="2"/>
  <c r="AG662" i="2"/>
  <c r="AH662" i="2"/>
  <c r="AE666" i="2"/>
  <c r="AK666" i="2"/>
  <c r="AJ666" i="2"/>
  <c r="AG666" i="2"/>
  <c r="AH666" i="2"/>
  <c r="AE670" i="2"/>
  <c r="AK670" i="2"/>
  <c r="AJ670" i="2"/>
  <c r="AG670" i="2"/>
  <c r="AH670" i="2"/>
  <c r="AE674" i="2"/>
  <c r="AK674" i="2"/>
  <c r="AJ674" i="2"/>
  <c r="AG674" i="2"/>
  <c r="AH674" i="2"/>
  <c r="AE678" i="2"/>
  <c r="AK678" i="2"/>
  <c r="AJ678" i="2"/>
  <c r="AG678" i="2"/>
  <c r="AH678" i="2"/>
  <c r="AE682" i="2"/>
  <c r="AK682" i="2"/>
  <c r="AJ682" i="2"/>
  <c r="AG682" i="2"/>
  <c r="AH682" i="2"/>
  <c r="AE686" i="2"/>
  <c r="AK686" i="2"/>
  <c r="AJ686" i="2"/>
  <c r="AG686" i="2"/>
  <c r="AH686" i="2"/>
  <c r="AE690" i="2"/>
  <c r="AK690" i="2"/>
  <c r="AJ690" i="2"/>
  <c r="AG690" i="2"/>
  <c r="AH690" i="2"/>
  <c r="AE694" i="2"/>
  <c r="AK694" i="2"/>
  <c r="AJ694" i="2"/>
  <c r="AG694" i="2"/>
  <c r="AH694" i="2"/>
  <c r="AE698" i="2"/>
  <c r="AK698" i="2"/>
  <c r="AJ698" i="2"/>
  <c r="AG698" i="2"/>
  <c r="AH698" i="2"/>
  <c r="AE702" i="2"/>
  <c r="AK702" i="2"/>
  <c r="AJ702" i="2"/>
  <c r="AG702" i="2"/>
  <c r="AH702" i="2"/>
  <c r="AE706" i="2"/>
  <c r="AK706" i="2"/>
  <c r="AJ706" i="2"/>
  <c r="AG706" i="2"/>
  <c r="AH706" i="2"/>
  <c r="AE710" i="2"/>
  <c r="AK710" i="2"/>
  <c r="AJ710" i="2"/>
  <c r="AG710" i="2"/>
  <c r="AH710" i="2"/>
  <c r="AE714" i="2"/>
  <c r="AK714" i="2"/>
  <c r="AJ714" i="2"/>
  <c r="AG714" i="2"/>
  <c r="AH714" i="2"/>
  <c r="AE718" i="2"/>
  <c r="AK718" i="2"/>
  <c r="AJ718" i="2"/>
  <c r="AG718" i="2"/>
  <c r="AH718" i="2"/>
  <c r="AE722" i="2"/>
  <c r="AK722" i="2"/>
  <c r="AJ722" i="2"/>
  <c r="AG722" i="2"/>
  <c r="AH722" i="2"/>
  <c r="AE726" i="2"/>
  <c r="AK726" i="2"/>
  <c r="AJ726" i="2"/>
  <c r="AG726" i="2"/>
  <c r="AH726" i="2"/>
  <c r="AE730" i="2"/>
  <c r="AK730" i="2"/>
  <c r="AJ730" i="2"/>
  <c r="AG730" i="2"/>
  <c r="AH730" i="2"/>
  <c r="AE734" i="2"/>
  <c r="AK734" i="2"/>
  <c r="AJ734" i="2"/>
  <c r="AG734" i="2"/>
  <c r="AH734" i="2"/>
  <c r="AE738" i="2"/>
  <c r="AK738" i="2"/>
  <c r="AJ738" i="2"/>
  <c r="AG738" i="2"/>
  <c r="AH738" i="2"/>
  <c r="AE742" i="2"/>
  <c r="AK742" i="2"/>
  <c r="AJ742" i="2"/>
  <c r="AG742" i="2"/>
  <c r="AH742" i="2"/>
  <c r="AE746" i="2"/>
  <c r="AK746" i="2"/>
  <c r="AJ746" i="2"/>
  <c r="AG746" i="2"/>
  <c r="AH746" i="2"/>
  <c r="AE750" i="2"/>
  <c r="AK750" i="2"/>
  <c r="AJ750" i="2"/>
  <c r="AG750" i="2"/>
  <c r="AH750" i="2"/>
  <c r="AE754" i="2"/>
  <c r="AK754" i="2"/>
  <c r="AJ754" i="2"/>
  <c r="AG754" i="2"/>
  <c r="AH754" i="2"/>
  <c r="AE758" i="2"/>
  <c r="AK758" i="2"/>
  <c r="AJ758" i="2"/>
  <c r="AG758" i="2"/>
  <c r="AH758" i="2"/>
  <c r="AE762" i="2"/>
  <c r="AK762" i="2"/>
  <c r="AJ762" i="2"/>
  <c r="AG762" i="2"/>
  <c r="AH762" i="2"/>
  <c r="AE766" i="2"/>
  <c r="AK766" i="2"/>
  <c r="AJ766" i="2"/>
  <c r="AG766" i="2"/>
  <c r="AH766" i="2"/>
  <c r="AE770" i="2"/>
  <c r="AK770" i="2"/>
  <c r="AJ770" i="2"/>
  <c r="AG770" i="2"/>
  <c r="AH770" i="2"/>
  <c r="AE774" i="2"/>
  <c r="AK774" i="2"/>
  <c r="AJ774" i="2"/>
  <c r="AG774" i="2"/>
  <c r="AH774" i="2"/>
  <c r="AE778" i="2"/>
  <c r="AK778" i="2"/>
  <c r="AJ778" i="2"/>
  <c r="AG778" i="2"/>
  <c r="AH778" i="2"/>
  <c r="AE782" i="2"/>
  <c r="AK782" i="2"/>
  <c r="AJ782" i="2"/>
  <c r="AG782" i="2"/>
  <c r="AH782" i="2"/>
  <c r="AE786" i="2"/>
  <c r="AK786" i="2"/>
  <c r="AJ786" i="2"/>
  <c r="AG786" i="2"/>
  <c r="AH786" i="2"/>
  <c r="AE790" i="2"/>
  <c r="AK790" i="2"/>
  <c r="AJ790" i="2"/>
  <c r="AG790" i="2"/>
  <c r="AH790" i="2"/>
  <c r="AE794" i="2"/>
  <c r="AK794" i="2"/>
  <c r="AJ794" i="2"/>
  <c r="AG794" i="2"/>
  <c r="AH794" i="2"/>
  <c r="AE798" i="2"/>
  <c r="AK798" i="2"/>
  <c r="AJ798" i="2"/>
  <c r="AG798" i="2"/>
  <c r="AH798" i="2"/>
  <c r="AE802" i="2"/>
  <c r="AK802" i="2"/>
  <c r="AJ802" i="2"/>
  <c r="AG802" i="2"/>
  <c r="AH802" i="2"/>
  <c r="AE806" i="2"/>
  <c r="AK806" i="2"/>
  <c r="AJ806" i="2"/>
  <c r="AG806" i="2"/>
  <c r="AH806" i="2"/>
  <c r="AE810" i="2"/>
  <c r="AK810" i="2"/>
  <c r="AJ810" i="2"/>
  <c r="AG810" i="2"/>
  <c r="AH810" i="2"/>
  <c r="AE814" i="2"/>
  <c r="AK814" i="2"/>
  <c r="AJ814" i="2"/>
  <c r="AG814" i="2"/>
  <c r="AH814" i="2"/>
  <c r="AE818" i="2"/>
  <c r="AK818" i="2"/>
  <c r="AJ818" i="2"/>
  <c r="AG818" i="2"/>
  <c r="AH818" i="2"/>
  <c r="AE822" i="2"/>
  <c r="AK822" i="2"/>
  <c r="AJ822" i="2"/>
  <c r="AG822" i="2"/>
  <c r="AH822" i="2"/>
  <c r="AE826" i="2"/>
  <c r="AK826" i="2"/>
  <c r="AJ826" i="2"/>
  <c r="AG826" i="2"/>
  <c r="AH826" i="2"/>
  <c r="AE830" i="2"/>
  <c r="AK830" i="2"/>
  <c r="AJ830" i="2"/>
  <c r="AG830" i="2"/>
  <c r="AH830" i="2"/>
  <c r="AE834" i="2"/>
  <c r="AK834" i="2"/>
  <c r="AJ834" i="2"/>
  <c r="AG834" i="2"/>
  <c r="AH834" i="2"/>
  <c r="AE838" i="2"/>
  <c r="AK838" i="2"/>
  <c r="AJ838" i="2"/>
  <c r="AG838" i="2"/>
  <c r="AH838" i="2"/>
  <c r="AE842" i="2"/>
  <c r="AK842" i="2"/>
  <c r="AJ842" i="2"/>
  <c r="AG842" i="2"/>
  <c r="AH842" i="2"/>
  <c r="AE846" i="2"/>
  <c r="AK846" i="2"/>
  <c r="AJ846" i="2"/>
  <c r="AG846" i="2"/>
  <c r="AH846" i="2"/>
  <c r="AE850" i="2"/>
  <c r="AK850" i="2"/>
  <c r="AJ850" i="2"/>
  <c r="AG850" i="2"/>
  <c r="AH850" i="2"/>
  <c r="AE854" i="2"/>
  <c r="AK854" i="2"/>
  <c r="AJ854" i="2"/>
  <c r="AG854" i="2"/>
  <c r="AH854" i="2"/>
  <c r="AE858" i="2"/>
  <c r="AK858" i="2"/>
  <c r="AJ858" i="2"/>
  <c r="AG858" i="2"/>
  <c r="AH858" i="2"/>
  <c r="AE862" i="2"/>
  <c r="AK862" i="2"/>
  <c r="AJ862" i="2"/>
  <c r="AG862" i="2"/>
  <c r="AH862" i="2"/>
  <c r="AE866" i="2"/>
  <c r="AK866" i="2"/>
  <c r="AJ866" i="2"/>
  <c r="AG866" i="2"/>
  <c r="AH866" i="2"/>
  <c r="AE870" i="2"/>
  <c r="AK870" i="2"/>
  <c r="AJ870" i="2"/>
  <c r="AG870" i="2"/>
  <c r="AH870" i="2"/>
  <c r="AE874" i="2"/>
  <c r="AK874" i="2"/>
  <c r="AJ874" i="2"/>
  <c r="AG874" i="2"/>
  <c r="AH874" i="2"/>
  <c r="AE878" i="2"/>
  <c r="AK878" i="2"/>
  <c r="AJ878" i="2"/>
  <c r="AG878" i="2"/>
  <c r="AH878" i="2"/>
  <c r="AE882" i="2"/>
  <c r="AK882" i="2"/>
  <c r="AJ882" i="2"/>
  <c r="AG882" i="2"/>
  <c r="AH882" i="2"/>
  <c r="AE886" i="2"/>
  <c r="AK886" i="2"/>
  <c r="AJ886" i="2"/>
  <c r="AG886" i="2"/>
  <c r="AH886" i="2"/>
  <c r="AE890" i="2"/>
  <c r="AK890" i="2"/>
  <c r="AJ890" i="2"/>
  <c r="AG890" i="2"/>
  <c r="AH890" i="2"/>
  <c r="AE894" i="2"/>
  <c r="AK894" i="2"/>
  <c r="AJ894" i="2"/>
  <c r="AG894" i="2"/>
  <c r="AH894" i="2"/>
  <c r="AE898" i="2"/>
  <c r="AK898" i="2"/>
  <c r="AJ898" i="2"/>
  <c r="AG898" i="2"/>
  <c r="AH898" i="2"/>
  <c r="AE902" i="2"/>
  <c r="AK902" i="2"/>
  <c r="AJ902" i="2"/>
  <c r="AG902" i="2"/>
  <c r="AH902" i="2"/>
  <c r="AE906" i="2"/>
  <c r="AK906" i="2"/>
  <c r="AJ906" i="2"/>
  <c r="AG906" i="2"/>
  <c r="AH906" i="2"/>
  <c r="AE910" i="2"/>
  <c r="AK910" i="2"/>
  <c r="AJ910" i="2"/>
  <c r="AG910" i="2"/>
  <c r="AH910" i="2"/>
  <c r="AE914" i="2"/>
  <c r="AK914" i="2"/>
  <c r="AJ914" i="2"/>
  <c r="AG914" i="2"/>
  <c r="AH914" i="2"/>
  <c r="AE918" i="2"/>
  <c r="AK918" i="2"/>
  <c r="AJ918" i="2"/>
  <c r="AG918" i="2"/>
  <c r="AH918" i="2"/>
  <c r="AE922" i="2"/>
  <c r="AK922" i="2"/>
  <c r="AJ922" i="2"/>
  <c r="AG922" i="2"/>
  <c r="AH922" i="2"/>
  <c r="AE926" i="2"/>
  <c r="AK926" i="2"/>
  <c r="AJ926" i="2"/>
  <c r="AG926" i="2"/>
  <c r="AH926" i="2"/>
  <c r="AE930" i="2"/>
  <c r="AK930" i="2"/>
  <c r="AJ930" i="2"/>
  <c r="AG930" i="2"/>
  <c r="AH930" i="2"/>
  <c r="AE934" i="2"/>
  <c r="AK934" i="2"/>
  <c r="AJ934" i="2"/>
  <c r="AG934" i="2"/>
  <c r="AH934" i="2"/>
  <c r="AE938" i="2"/>
  <c r="AK938" i="2"/>
  <c r="AJ938" i="2"/>
  <c r="AG938" i="2"/>
  <c r="AH938" i="2"/>
  <c r="AE942" i="2"/>
  <c r="AK942" i="2"/>
  <c r="AJ942" i="2"/>
  <c r="AG942" i="2"/>
  <c r="AH942" i="2"/>
  <c r="AE946" i="2"/>
  <c r="AK946" i="2"/>
  <c r="AJ946" i="2"/>
  <c r="AG946" i="2"/>
  <c r="AH946" i="2"/>
  <c r="AE950" i="2"/>
  <c r="AK950" i="2"/>
  <c r="AJ950" i="2"/>
  <c r="AG950" i="2"/>
  <c r="AH950" i="2"/>
  <c r="AE954" i="2"/>
  <c r="AK954" i="2"/>
  <c r="AJ954" i="2"/>
  <c r="AG954" i="2"/>
  <c r="AH954" i="2"/>
  <c r="AE958" i="2"/>
  <c r="AK958" i="2"/>
  <c r="AJ958" i="2"/>
  <c r="AG958" i="2"/>
  <c r="AH958" i="2"/>
  <c r="AE962" i="2"/>
  <c r="AK962" i="2"/>
  <c r="AJ962" i="2"/>
  <c r="AG962" i="2"/>
  <c r="AH962" i="2"/>
  <c r="AE966" i="2"/>
  <c r="AK966" i="2"/>
  <c r="AJ966" i="2"/>
  <c r="AG966" i="2"/>
  <c r="AH966" i="2"/>
  <c r="AE970" i="2"/>
  <c r="AK970" i="2"/>
  <c r="AJ970" i="2"/>
  <c r="AG970" i="2"/>
  <c r="AH970" i="2"/>
  <c r="AE974" i="2"/>
  <c r="AK974" i="2"/>
  <c r="AJ974" i="2"/>
  <c r="AG974" i="2"/>
  <c r="AH974" i="2"/>
  <c r="AE978" i="2"/>
  <c r="AK978" i="2"/>
  <c r="AJ978" i="2"/>
  <c r="AG978" i="2"/>
  <c r="AH978" i="2"/>
  <c r="AE982" i="2"/>
  <c r="AK982" i="2"/>
  <c r="AJ982" i="2"/>
  <c r="AG982" i="2"/>
  <c r="AH982" i="2"/>
  <c r="AE986" i="2"/>
  <c r="AK986" i="2"/>
  <c r="AJ986" i="2"/>
  <c r="AG986" i="2"/>
  <c r="AH986" i="2"/>
  <c r="AE990" i="2"/>
  <c r="AK990" i="2"/>
  <c r="AJ990" i="2"/>
  <c r="AG990" i="2"/>
  <c r="AH990" i="2"/>
  <c r="AE994" i="2"/>
  <c r="AK994" i="2"/>
  <c r="AJ994" i="2"/>
  <c r="AG994" i="2"/>
  <c r="AH994" i="2"/>
  <c r="AE998" i="2"/>
  <c r="AK998" i="2"/>
  <c r="AJ998" i="2"/>
  <c r="AG998" i="2"/>
  <c r="AH998" i="2"/>
  <c r="AE1002" i="2"/>
  <c r="AK1002" i="2"/>
  <c r="AJ1002" i="2"/>
  <c r="AG1002" i="2"/>
  <c r="AH1002" i="2"/>
  <c r="AE1006" i="2"/>
  <c r="AK1006" i="2"/>
  <c r="AJ1006" i="2"/>
  <c r="AG1006" i="2"/>
  <c r="AH1006" i="2"/>
  <c r="AE1010" i="2"/>
  <c r="AK1010" i="2"/>
  <c r="AJ1010" i="2"/>
  <c r="AG1010" i="2"/>
  <c r="AH1010" i="2"/>
  <c r="AE1014" i="2"/>
  <c r="AK1014" i="2"/>
  <c r="AJ1014" i="2"/>
  <c r="AG1014" i="2"/>
  <c r="AH1014" i="2"/>
  <c r="AE1018" i="2"/>
  <c r="AK1018" i="2"/>
  <c r="AJ1018" i="2"/>
  <c r="AG1018" i="2"/>
  <c r="AH1018" i="2"/>
  <c r="AE1022" i="2"/>
  <c r="AK1022" i="2"/>
  <c r="AJ1022" i="2"/>
  <c r="AG1022" i="2"/>
  <c r="AH1022" i="2"/>
  <c r="AE1026" i="2"/>
  <c r="AK1026" i="2"/>
  <c r="AJ1026" i="2"/>
  <c r="AG1026" i="2"/>
  <c r="AH1026" i="2"/>
  <c r="AE1030" i="2"/>
  <c r="AK1030" i="2"/>
  <c r="AJ1030" i="2"/>
  <c r="AG1030" i="2"/>
  <c r="AH1030" i="2"/>
  <c r="AE1034" i="2"/>
  <c r="AK1034" i="2"/>
  <c r="AJ1034" i="2"/>
  <c r="AG1034" i="2"/>
  <c r="AH1034" i="2"/>
  <c r="AE1038" i="2"/>
  <c r="AK1038" i="2"/>
  <c r="AJ1038" i="2"/>
  <c r="AG1038" i="2"/>
  <c r="AH1038" i="2"/>
  <c r="AE1042" i="2"/>
  <c r="AK1042" i="2"/>
  <c r="AJ1042" i="2"/>
  <c r="AG1042" i="2"/>
  <c r="AH1042" i="2"/>
  <c r="AE1046" i="2"/>
  <c r="AK1046" i="2"/>
  <c r="AJ1046" i="2"/>
  <c r="AG1046" i="2"/>
  <c r="AH1046" i="2"/>
  <c r="AE1050" i="2"/>
  <c r="AK1050" i="2"/>
  <c r="AJ1050" i="2"/>
  <c r="AG1050" i="2"/>
  <c r="AH1050" i="2"/>
  <c r="AE1054" i="2"/>
  <c r="AK1054" i="2"/>
  <c r="AJ1054" i="2"/>
  <c r="AG1054" i="2"/>
  <c r="AH1054" i="2"/>
  <c r="AE1058" i="2"/>
  <c r="AK1058" i="2"/>
  <c r="AJ1058" i="2"/>
  <c r="AG1058" i="2"/>
  <c r="AH1058" i="2"/>
  <c r="AE1062" i="2"/>
  <c r="AK1062" i="2"/>
  <c r="AJ1062" i="2"/>
  <c r="AG1062" i="2"/>
  <c r="AH1062" i="2"/>
  <c r="AE1066" i="2"/>
  <c r="AK1066" i="2"/>
  <c r="AJ1066" i="2"/>
  <c r="AG1066" i="2"/>
  <c r="AH1066" i="2"/>
  <c r="AE1070" i="2"/>
  <c r="AK1070" i="2"/>
  <c r="AJ1070" i="2"/>
  <c r="AG1070" i="2"/>
  <c r="AH1070" i="2"/>
  <c r="AE1074" i="2"/>
  <c r="AK1074" i="2"/>
  <c r="AJ1074" i="2"/>
  <c r="AG1074" i="2"/>
  <c r="AH1074" i="2"/>
  <c r="AE1078" i="2"/>
  <c r="AK1078" i="2"/>
  <c r="AJ1078" i="2"/>
  <c r="AG1078" i="2"/>
  <c r="AH1078" i="2"/>
  <c r="AE1082" i="2"/>
  <c r="AK1082" i="2"/>
  <c r="AJ1082" i="2"/>
  <c r="AG1082" i="2"/>
  <c r="AH1082" i="2"/>
  <c r="AE1086" i="2"/>
  <c r="AK1086" i="2"/>
  <c r="AJ1086" i="2"/>
  <c r="AG1086" i="2"/>
  <c r="AH1086" i="2"/>
  <c r="AE1090" i="2"/>
  <c r="AK1090" i="2"/>
  <c r="AJ1090" i="2"/>
  <c r="AG1090" i="2"/>
  <c r="AH1090" i="2"/>
  <c r="AE1094" i="2"/>
  <c r="AK1094" i="2"/>
  <c r="AJ1094" i="2"/>
  <c r="AG1094" i="2"/>
  <c r="AH1094" i="2"/>
  <c r="AE1098" i="2"/>
  <c r="AK1098" i="2"/>
  <c r="AJ1098" i="2"/>
  <c r="AG1098" i="2"/>
  <c r="AH1098" i="2"/>
  <c r="AE1102" i="2"/>
  <c r="AK1102" i="2"/>
  <c r="AJ1102" i="2"/>
  <c r="AG1102" i="2"/>
  <c r="AH1102" i="2"/>
  <c r="AE1106" i="2"/>
  <c r="AK1106" i="2"/>
  <c r="AJ1106" i="2"/>
  <c r="AG1106" i="2"/>
  <c r="AH1106" i="2"/>
  <c r="AE1110" i="2"/>
  <c r="AK1110" i="2"/>
  <c r="AJ1110" i="2"/>
  <c r="AG1110" i="2"/>
  <c r="AH1110" i="2"/>
  <c r="AE1114" i="2"/>
  <c r="AK1114" i="2"/>
  <c r="AJ1114" i="2"/>
  <c r="AG1114" i="2"/>
  <c r="AH1114" i="2"/>
  <c r="AE1118" i="2"/>
  <c r="AK1118" i="2"/>
  <c r="AJ1118" i="2"/>
  <c r="AG1118" i="2"/>
  <c r="AH1118" i="2"/>
  <c r="AE1122" i="2"/>
  <c r="AK1122" i="2"/>
  <c r="AJ1122" i="2"/>
  <c r="AG1122" i="2"/>
  <c r="AH1122" i="2"/>
  <c r="AE1126" i="2"/>
  <c r="AK1126" i="2"/>
  <c r="AJ1126" i="2"/>
  <c r="AG1126" i="2"/>
  <c r="AH1126" i="2"/>
  <c r="AE1130" i="2"/>
  <c r="AK1130" i="2"/>
  <c r="AJ1130" i="2"/>
  <c r="AG1130" i="2"/>
  <c r="AH1130" i="2"/>
  <c r="AE1134" i="2"/>
  <c r="AK1134" i="2"/>
  <c r="AJ1134" i="2"/>
  <c r="AG1134" i="2"/>
  <c r="AH1134" i="2"/>
  <c r="AE1138" i="2"/>
  <c r="AK1138" i="2"/>
  <c r="AJ1138" i="2"/>
  <c r="AG1138" i="2"/>
  <c r="AH1138" i="2"/>
  <c r="AE1142" i="2"/>
  <c r="AK1142" i="2"/>
  <c r="AJ1142" i="2"/>
  <c r="AG1142" i="2"/>
  <c r="AH1142" i="2"/>
  <c r="AE1146" i="2"/>
  <c r="AK1146" i="2"/>
  <c r="AJ1146" i="2"/>
  <c r="AG1146" i="2"/>
  <c r="AH1146" i="2"/>
  <c r="AE1150" i="2"/>
  <c r="AK1150" i="2"/>
  <c r="AJ1150" i="2"/>
  <c r="AG1150" i="2"/>
  <c r="AH1150" i="2"/>
  <c r="AE1154" i="2"/>
  <c r="AK1154" i="2"/>
  <c r="AJ1154" i="2"/>
  <c r="AG1154" i="2"/>
  <c r="AH1154" i="2"/>
  <c r="AE1158" i="2"/>
  <c r="AK1158" i="2"/>
  <c r="AJ1158" i="2"/>
  <c r="AG1158" i="2"/>
  <c r="AH1158" i="2"/>
  <c r="AE1162" i="2"/>
  <c r="AK1162" i="2"/>
  <c r="AJ1162" i="2"/>
  <c r="AG1162" i="2"/>
  <c r="AH1162" i="2"/>
  <c r="AE1166" i="2"/>
  <c r="AK1166" i="2"/>
  <c r="AJ1166" i="2"/>
  <c r="AG1166" i="2"/>
  <c r="AH1166" i="2"/>
  <c r="AE1170" i="2"/>
  <c r="AK1170" i="2"/>
  <c r="AJ1170" i="2"/>
  <c r="AG1170" i="2"/>
  <c r="AH1170" i="2"/>
  <c r="AE1174" i="2"/>
  <c r="AK1174" i="2"/>
  <c r="AJ1174" i="2"/>
  <c r="AG1174" i="2"/>
  <c r="AH1174" i="2"/>
  <c r="AE1178" i="2"/>
  <c r="AK1178" i="2"/>
  <c r="AJ1178" i="2"/>
  <c r="AG1178" i="2"/>
  <c r="AH1178" i="2"/>
  <c r="AE1182" i="2"/>
  <c r="AK1182" i="2"/>
  <c r="AJ1182" i="2"/>
  <c r="AG1182" i="2"/>
  <c r="AH1182" i="2"/>
  <c r="AE1186" i="2"/>
  <c r="AK1186" i="2"/>
  <c r="AJ1186" i="2"/>
  <c r="AG1186" i="2"/>
  <c r="AH1186" i="2"/>
  <c r="AE1190" i="2"/>
  <c r="AK1190" i="2"/>
  <c r="AJ1190" i="2"/>
  <c r="AG1190" i="2"/>
  <c r="AH1190" i="2"/>
  <c r="AE1194" i="2"/>
  <c r="AK1194" i="2"/>
  <c r="AJ1194" i="2"/>
  <c r="AG1194" i="2"/>
  <c r="AH1194" i="2"/>
  <c r="AE1198" i="2"/>
  <c r="AK1198" i="2"/>
  <c r="AJ1198" i="2"/>
  <c r="AG1198" i="2"/>
  <c r="AH1198" i="2"/>
  <c r="AE1202" i="2"/>
  <c r="AK1202" i="2"/>
  <c r="AJ1202" i="2"/>
  <c r="AG1202" i="2"/>
  <c r="AH1202" i="2"/>
  <c r="AE1206" i="2"/>
  <c r="AK1206" i="2"/>
  <c r="AJ1206" i="2"/>
  <c r="AG1206" i="2"/>
  <c r="AH1206" i="2"/>
  <c r="AE1210" i="2"/>
  <c r="AK1210" i="2"/>
  <c r="AJ1210" i="2"/>
  <c r="AG1210" i="2"/>
  <c r="AH1210" i="2"/>
  <c r="AE1214" i="2"/>
  <c r="AK1214" i="2"/>
  <c r="AJ1214" i="2"/>
  <c r="AG1214" i="2"/>
  <c r="AH1214" i="2"/>
  <c r="AE1218" i="2"/>
  <c r="AK1218" i="2"/>
  <c r="AJ1218" i="2"/>
  <c r="AG1218" i="2"/>
  <c r="AH1218" i="2"/>
  <c r="AE1222" i="2"/>
  <c r="AK1222" i="2"/>
  <c r="AJ1222" i="2"/>
  <c r="AG1222" i="2"/>
  <c r="AH1222" i="2"/>
  <c r="AE1226" i="2"/>
  <c r="AK1226" i="2"/>
  <c r="AJ1226" i="2"/>
  <c r="AG1226" i="2"/>
  <c r="AH1226" i="2"/>
  <c r="AE1230" i="2"/>
  <c r="AK1230" i="2"/>
  <c r="AJ1230" i="2"/>
  <c r="AG1230" i="2"/>
  <c r="AH1230" i="2"/>
  <c r="AE1234" i="2"/>
  <c r="AK1234" i="2"/>
  <c r="AJ1234" i="2"/>
  <c r="AG1234" i="2"/>
  <c r="AH1234" i="2"/>
  <c r="AE1238" i="2"/>
  <c r="AK1238" i="2"/>
  <c r="AJ1238" i="2"/>
  <c r="AG1238" i="2"/>
  <c r="AH1238" i="2"/>
  <c r="AE1242" i="2"/>
  <c r="AK1242" i="2"/>
  <c r="AJ1242" i="2"/>
  <c r="AG1242" i="2"/>
  <c r="AH1242" i="2"/>
  <c r="AE1246" i="2"/>
  <c r="AK1246" i="2"/>
  <c r="AJ1246" i="2"/>
  <c r="AG1246" i="2"/>
  <c r="AH1246" i="2"/>
  <c r="AE1250" i="2"/>
  <c r="AK1250" i="2"/>
  <c r="AJ1250" i="2"/>
  <c r="AG1250" i="2"/>
  <c r="AH1250" i="2"/>
  <c r="AE1254" i="2"/>
  <c r="AK1254" i="2"/>
  <c r="AJ1254" i="2"/>
  <c r="AG1254" i="2"/>
  <c r="AH1254" i="2"/>
  <c r="AE1258" i="2"/>
  <c r="AK1258" i="2"/>
  <c r="AJ1258" i="2"/>
  <c r="AG1258" i="2"/>
  <c r="AH1258" i="2"/>
  <c r="AE1262" i="2"/>
  <c r="AK1262" i="2"/>
  <c r="AJ1262" i="2"/>
  <c r="AG1262" i="2"/>
  <c r="AH1262" i="2"/>
  <c r="AE1266" i="2"/>
  <c r="AK1266" i="2"/>
  <c r="AJ1266" i="2"/>
  <c r="AG1266" i="2"/>
  <c r="AH1266" i="2"/>
  <c r="AE1270" i="2"/>
  <c r="AK1270" i="2"/>
  <c r="AJ1270" i="2"/>
  <c r="AG1270" i="2"/>
  <c r="AH1270" i="2"/>
  <c r="AE1274" i="2"/>
  <c r="AK1274" i="2"/>
  <c r="AJ1274" i="2"/>
  <c r="AG1274" i="2"/>
  <c r="AH1274" i="2"/>
  <c r="AE1278" i="2"/>
  <c r="AK1278" i="2"/>
  <c r="AJ1278" i="2"/>
  <c r="AG1278" i="2"/>
  <c r="AH1278" i="2"/>
  <c r="AE1282" i="2"/>
  <c r="AK1282" i="2"/>
  <c r="AJ1282" i="2"/>
  <c r="AG1282" i="2"/>
  <c r="AH1282" i="2"/>
  <c r="AE1286" i="2"/>
  <c r="AK1286" i="2"/>
  <c r="AJ1286" i="2"/>
  <c r="AG1286" i="2"/>
  <c r="AH1286" i="2"/>
  <c r="AE1290" i="2"/>
  <c r="AK1290" i="2"/>
  <c r="AJ1290" i="2"/>
  <c r="AG1290" i="2"/>
  <c r="AH1290" i="2"/>
  <c r="AE1294" i="2"/>
  <c r="AK1294" i="2"/>
  <c r="AJ1294" i="2"/>
  <c r="AG1294" i="2"/>
  <c r="AH1294" i="2"/>
  <c r="AE1298" i="2"/>
  <c r="AK1298" i="2"/>
  <c r="AJ1298" i="2"/>
  <c r="AG1298" i="2"/>
  <c r="AH1298" i="2"/>
  <c r="AE1302" i="2"/>
  <c r="AK1302" i="2"/>
  <c r="AJ1302" i="2"/>
  <c r="AG1302" i="2"/>
  <c r="AH1302" i="2"/>
  <c r="AE1306" i="2"/>
  <c r="AK1306" i="2"/>
  <c r="AJ1306" i="2"/>
  <c r="AG1306" i="2"/>
  <c r="AH1306" i="2"/>
  <c r="AE1310" i="2"/>
  <c r="AK1310" i="2"/>
  <c r="AJ1310" i="2"/>
  <c r="AG1310" i="2"/>
  <c r="AH1310" i="2"/>
  <c r="AE1314" i="2"/>
  <c r="AK1314" i="2"/>
  <c r="AJ1314" i="2"/>
  <c r="AG1314" i="2"/>
  <c r="AH1314" i="2"/>
  <c r="AE1318" i="2"/>
  <c r="AK1318" i="2"/>
  <c r="AJ1318" i="2"/>
  <c r="AG1318" i="2"/>
  <c r="AH1318" i="2"/>
  <c r="AE1322" i="2"/>
  <c r="AK1322" i="2"/>
  <c r="AJ1322" i="2"/>
  <c r="AG1322" i="2"/>
  <c r="AH1322" i="2"/>
  <c r="AE1326" i="2"/>
  <c r="AK1326" i="2"/>
  <c r="AJ1326" i="2"/>
  <c r="AG1326" i="2"/>
  <c r="AH1326" i="2"/>
  <c r="AE1330" i="2"/>
  <c r="AK1330" i="2"/>
  <c r="AJ1330" i="2"/>
  <c r="AG1330" i="2"/>
  <c r="AH1330" i="2"/>
  <c r="AE1334" i="2"/>
  <c r="AK1334" i="2"/>
  <c r="AJ1334" i="2"/>
  <c r="AG1334" i="2"/>
  <c r="AH1334" i="2"/>
  <c r="AE1338" i="2"/>
  <c r="AK1338" i="2"/>
  <c r="AJ1338" i="2"/>
  <c r="AG1338" i="2"/>
  <c r="AH1338" i="2"/>
  <c r="AE1342" i="2"/>
  <c r="AK1342" i="2"/>
  <c r="AJ1342" i="2"/>
  <c r="AG1342" i="2"/>
  <c r="AH1342" i="2"/>
  <c r="AE1346" i="2"/>
  <c r="AK1346" i="2"/>
  <c r="AJ1346" i="2"/>
  <c r="AG1346" i="2"/>
  <c r="AH1346" i="2"/>
  <c r="AE1350" i="2"/>
  <c r="AK1350" i="2"/>
  <c r="AJ1350" i="2"/>
  <c r="AG1350" i="2"/>
  <c r="AH1350" i="2"/>
  <c r="AE1354" i="2"/>
  <c r="AK1354" i="2"/>
  <c r="AJ1354" i="2"/>
  <c r="AG1354" i="2"/>
  <c r="AH1354" i="2"/>
  <c r="AE1358" i="2"/>
  <c r="AK1358" i="2"/>
  <c r="AJ1358" i="2"/>
  <c r="AG1358" i="2"/>
  <c r="AH1358" i="2"/>
  <c r="AE1362" i="2"/>
  <c r="AK1362" i="2"/>
  <c r="AJ1362" i="2"/>
  <c r="AG1362" i="2"/>
  <c r="AH1362" i="2"/>
  <c r="AE1366" i="2"/>
  <c r="AK1366" i="2"/>
  <c r="AJ1366" i="2"/>
  <c r="AG1366" i="2"/>
  <c r="AH1366" i="2"/>
  <c r="AE1370" i="2"/>
  <c r="AK1370" i="2"/>
  <c r="AJ1370" i="2"/>
  <c r="AG1370" i="2"/>
  <c r="AH1370" i="2"/>
  <c r="AE1374" i="2"/>
  <c r="AK1374" i="2"/>
  <c r="AJ1374" i="2"/>
  <c r="AG1374" i="2"/>
  <c r="AH1374" i="2"/>
  <c r="AE1378" i="2"/>
  <c r="AK1378" i="2"/>
  <c r="AJ1378" i="2"/>
  <c r="AG1378" i="2"/>
  <c r="AH1378" i="2"/>
  <c r="AE1382" i="2"/>
  <c r="AK1382" i="2"/>
  <c r="AJ1382" i="2"/>
  <c r="AG1382" i="2"/>
  <c r="AH1382" i="2"/>
  <c r="AE1386" i="2"/>
  <c r="AK1386" i="2"/>
  <c r="AJ1386" i="2"/>
  <c r="AG1386" i="2"/>
  <c r="AH1386" i="2"/>
  <c r="AE1390" i="2"/>
  <c r="AK1390" i="2"/>
  <c r="AJ1390" i="2"/>
  <c r="AG1390" i="2"/>
  <c r="AH1390" i="2"/>
  <c r="AE1394" i="2"/>
  <c r="AK1394" i="2"/>
  <c r="AJ1394" i="2"/>
  <c r="AG1394" i="2"/>
  <c r="AH1394" i="2"/>
  <c r="AE1398" i="2"/>
  <c r="AK1398" i="2"/>
  <c r="AJ1398" i="2"/>
  <c r="AG1398" i="2"/>
  <c r="AH1398" i="2"/>
  <c r="AE1402" i="2"/>
  <c r="AK1402" i="2"/>
  <c r="AJ1402" i="2"/>
  <c r="AG1402" i="2"/>
  <c r="AH1402" i="2"/>
  <c r="AE1406" i="2"/>
  <c r="AK1406" i="2"/>
  <c r="AJ1406" i="2"/>
  <c r="AG1406" i="2"/>
  <c r="AH1406" i="2"/>
  <c r="AE1410" i="2"/>
  <c r="AK1410" i="2"/>
  <c r="AJ1410" i="2"/>
  <c r="AG1410" i="2"/>
  <c r="AH1410" i="2"/>
  <c r="AE1414" i="2"/>
  <c r="AK1414" i="2"/>
  <c r="AJ1414" i="2"/>
  <c r="AG1414" i="2"/>
  <c r="AH1414" i="2"/>
  <c r="AE1418" i="2"/>
  <c r="AK1418" i="2"/>
  <c r="AJ1418" i="2"/>
  <c r="AG1418" i="2"/>
  <c r="AH1418" i="2"/>
  <c r="AE1422" i="2"/>
  <c r="AK1422" i="2"/>
  <c r="AJ1422" i="2"/>
  <c r="AG1422" i="2"/>
  <c r="AH1422" i="2"/>
  <c r="AE1426" i="2"/>
  <c r="AK1426" i="2"/>
  <c r="AJ1426" i="2"/>
  <c r="AG1426" i="2"/>
  <c r="AH1426" i="2"/>
  <c r="AE1430" i="2"/>
  <c r="AK1430" i="2"/>
  <c r="AJ1430" i="2"/>
  <c r="AG1430" i="2"/>
  <c r="AH1430" i="2"/>
  <c r="AE1434" i="2"/>
  <c r="AK1434" i="2"/>
  <c r="AJ1434" i="2"/>
  <c r="AG1434" i="2"/>
  <c r="AH1434" i="2"/>
  <c r="AE1438" i="2"/>
  <c r="AK1438" i="2"/>
  <c r="AJ1438" i="2"/>
  <c r="AG1438" i="2"/>
  <c r="AH1438" i="2"/>
  <c r="AE1442" i="2"/>
  <c r="AK1442" i="2"/>
  <c r="AJ1442" i="2"/>
  <c r="AG1442" i="2"/>
  <c r="AH1442" i="2"/>
  <c r="AE1446" i="2"/>
  <c r="AK1446" i="2"/>
  <c r="AJ1446" i="2"/>
  <c r="AG1446" i="2"/>
  <c r="AH1446" i="2"/>
  <c r="AE1450" i="2"/>
  <c r="AK1450" i="2"/>
  <c r="AJ1450" i="2"/>
  <c r="AG1450" i="2"/>
  <c r="AH1450" i="2"/>
  <c r="AE1454" i="2"/>
  <c r="AK1454" i="2"/>
  <c r="AJ1454" i="2"/>
  <c r="AG1454" i="2"/>
  <c r="AH1454" i="2"/>
  <c r="AE1458" i="2"/>
  <c r="AK1458" i="2"/>
  <c r="AJ1458" i="2"/>
  <c r="AG1458" i="2"/>
  <c r="AH1458" i="2"/>
  <c r="AE1462" i="2"/>
  <c r="AK1462" i="2"/>
  <c r="AJ1462" i="2"/>
  <c r="AG1462" i="2"/>
  <c r="AH1462" i="2"/>
  <c r="AE1466" i="2"/>
  <c r="AK1466" i="2"/>
  <c r="AJ1466" i="2"/>
  <c r="AG1466" i="2"/>
  <c r="AH1466" i="2"/>
  <c r="AE1470" i="2"/>
  <c r="AK1470" i="2"/>
  <c r="AJ1470" i="2"/>
  <c r="AG1470" i="2"/>
  <c r="AH1470" i="2"/>
  <c r="AE1474" i="2"/>
  <c r="AK1474" i="2"/>
  <c r="AJ1474" i="2"/>
  <c r="AG1474" i="2"/>
  <c r="AH1474" i="2"/>
  <c r="AE1478" i="2"/>
  <c r="AK1478" i="2"/>
  <c r="AJ1478" i="2"/>
  <c r="AG1478" i="2"/>
  <c r="AH1478" i="2"/>
  <c r="AE1482" i="2"/>
  <c r="AK1482" i="2"/>
  <c r="AJ1482" i="2"/>
  <c r="AG1482" i="2"/>
  <c r="AH1482" i="2"/>
  <c r="AE1486" i="2"/>
  <c r="AK1486" i="2"/>
  <c r="AJ1486" i="2"/>
  <c r="AG1486" i="2"/>
  <c r="AH1486" i="2"/>
  <c r="AE1490" i="2"/>
  <c r="AK1490" i="2"/>
  <c r="AJ1490" i="2"/>
  <c r="AG1490" i="2"/>
  <c r="AH1490" i="2"/>
  <c r="AE1494" i="2"/>
  <c r="AK1494" i="2"/>
  <c r="AJ1494" i="2"/>
  <c r="AG1494" i="2"/>
  <c r="AH1494" i="2"/>
  <c r="AE1498" i="2"/>
  <c r="AK1498" i="2"/>
  <c r="AJ1498" i="2"/>
  <c r="AG1498" i="2"/>
  <c r="AH1498" i="2"/>
  <c r="AE1502" i="2"/>
  <c r="AK1502" i="2"/>
  <c r="AJ1502" i="2"/>
  <c r="AG1502" i="2"/>
  <c r="AH1502" i="2"/>
  <c r="AE1506" i="2"/>
  <c r="AK1506" i="2"/>
  <c r="AJ1506" i="2"/>
  <c r="AG1506" i="2"/>
  <c r="AH1506" i="2"/>
  <c r="AE1510" i="2"/>
  <c r="AK1510" i="2"/>
  <c r="AJ1510" i="2"/>
  <c r="AG1510" i="2"/>
  <c r="AH1510" i="2"/>
  <c r="AE1514" i="2"/>
  <c r="AK1514" i="2"/>
  <c r="AJ1514" i="2"/>
  <c r="AG1514" i="2"/>
  <c r="AH1514" i="2"/>
  <c r="AE1518" i="2"/>
  <c r="AK1518" i="2"/>
  <c r="AJ1518" i="2"/>
  <c r="AG1518" i="2"/>
  <c r="AH1518" i="2"/>
  <c r="AE1522" i="2"/>
  <c r="AK1522" i="2"/>
  <c r="AJ1522" i="2"/>
  <c r="AG1522" i="2"/>
  <c r="AH1522" i="2"/>
  <c r="AE1526" i="2"/>
  <c r="AK1526" i="2"/>
  <c r="AJ1526" i="2"/>
  <c r="AG1526" i="2"/>
  <c r="AH1526" i="2"/>
  <c r="AE1530" i="2"/>
  <c r="AK1530" i="2"/>
  <c r="AJ1530" i="2"/>
  <c r="AG1530" i="2"/>
  <c r="AH1530" i="2"/>
  <c r="AE1534" i="2"/>
  <c r="AK1534" i="2"/>
  <c r="AJ1534" i="2"/>
  <c r="AG1534" i="2"/>
  <c r="AH1534" i="2"/>
  <c r="AE1538" i="2"/>
  <c r="AK1538" i="2"/>
  <c r="AJ1538" i="2"/>
  <c r="AG1538" i="2"/>
  <c r="AH1538" i="2"/>
  <c r="AE1542" i="2"/>
  <c r="AK1542" i="2"/>
  <c r="AJ1542" i="2"/>
  <c r="AG1542" i="2"/>
  <c r="AH1542" i="2"/>
  <c r="AE1546" i="2"/>
  <c r="AK1546" i="2"/>
  <c r="AJ1546" i="2"/>
  <c r="AG1546" i="2"/>
  <c r="AH1546" i="2"/>
  <c r="AE1550" i="2"/>
  <c r="AK1550" i="2"/>
  <c r="AJ1550" i="2"/>
  <c r="AG1550" i="2"/>
  <c r="AH1550" i="2"/>
  <c r="AE1554" i="2"/>
  <c r="AK1554" i="2"/>
  <c r="AJ1554" i="2"/>
  <c r="AG1554" i="2"/>
  <c r="AH1554" i="2"/>
  <c r="AE1558" i="2"/>
  <c r="AK1558" i="2"/>
  <c r="AJ1558" i="2"/>
  <c r="AG1558" i="2"/>
  <c r="AH1558" i="2"/>
  <c r="AE1562" i="2"/>
  <c r="AK1562" i="2"/>
  <c r="AJ1562" i="2"/>
  <c r="AG1562" i="2"/>
  <c r="AH1562" i="2"/>
  <c r="AE1566" i="2"/>
  <c r="AK1566" i="2"/>
  <c r="AJ1566" i="2"/>
  <c r="AG1566" i="2"/>
  <c r="AH1566" i="2"/>
  <c r="AE1570" i="2"/>
  <c r="AK1570" i="2"/>
  <c r="AJ1570" i="2"/>
  <c r="AG1570" i="2"/>
  <c r="AH1570" i="2"/>
  <c r="AE1574" i="2"/>
  <c r="AK1574" i="2"/>
  <c r="AJ1574" i="2"/>
  <c r="AG1574" i="2"/>
  <c r="AH1574" i="2"/>
  <c r="AE1578" i="2"/>
  <c r="AK1578" i="2"/>
  <c r="AJ1578" i="2"/>
  <c r="AG1578" i="2"/>
  <c r="AH1578" i="2"/>
  <c r="AE1582" i="2"/>
  <c r="AK1582" i="2"/>
  <c r="AJ1582" i="2"/>
  <c r="AG1582" i="2"/>
  <c r="AH1582" i="2"/>
  <c r="AE1586" i="2"/>
  <c r="AK1586" i="2"/>
  <c r="AJ1586" i="2"/>
  <c r="AG1586" i="2"/>
  <c r="AH1586" i="2"/>
  <c r="AE1590" i="2"/>
  <c r="AK1590" i="2"/>
  <c r="AJ1590" i="2"/>
  <c r="AG1590" i="2"/>
  <c r="AH1590" i="2"/>
  <c r="AE1594" i="2"/>
  <c r="AK1594" i="2"/>
  <c r="AJ1594" i="2"/>
  <c r="AG1594" i="2"/>
  <c r="AH1594" i="2"/>
  <c r="AE1598" i="2"/>
  <c r="AK1598" i="2"/>
  <c r="AJ1598" i="2"/>
  <c r="AG1598" i="2"/>
  <c r="AH1598" i="2"/>
  <c r="AE1602" i="2"/>
  <c r="AK1602" i="2"/>
  <c r="AJ1602" i="2"/>
  <c r="AG1602" i="2"/>
  <c r="AH1602" i="2"/>
  <c r="AE1606" i="2"/>
  <c r="AK1606" i="2"/>
  <c r="AJ1606" i="2"/>
  <c r="AG1606" i="2"/>
  <c r="AH1606" i="2"/>
  <c r="AE1610" i="2"/>
  <c r="AK1610" i="2"/>
  <c r="AJ1610" i="2"/>
  <c r="AG1610" i="2"/>
  <c r="AH1610" i="2"/>
  <c r="AE1614" i="2"/>
  <c r="AK1614" i="2"/>
  <c r="AJ1614" i="2"/>
  <c r="AG1614" i="2"/>
  <c r="AH1614" i="2"/>
  <c r="AE1618" i="2"/>
  <c r="AK1618" i="2"/>
  <c r="AJ1618" i="2"/>
  <c r="AG1618" i="2"/>
  <c r="AH1618" i="2"/>
  <c r="AE1622" i="2"/>
  <c r="AK1622" i="2"/>
  <c r="AJ1622" i="2"/>
  <c r="AG1622" i="2"/>
  <c r="AH1622" i="2"/>
  <c r="AE1626" i="2"/>
  <c r="AK1626" i="2"/>
  <c r="AJ1626" i="2"/>
  <c r="AG1626" i="2"/>
  <c r="AH1626" i="2"/>
  <c r="AE1630" i="2"/>
  <c r="AK1630" i="2"/>
  <c r="AJ1630" i="2"/>
  <c r="AG1630" i="2"/>
  <c r="AH1630" i="2"/>
  <c r="AE1634" i="2"/>
  <c r="AK1634" i="2"/>
  <c r="AJ1634" i="2"/>
  <c r="AG1634" i="2"/>
  <c r="AH1634" i="2"/>
  <c r="AE1638" i="2"/>
  <c r="AK1638" i="2"/>
  <c r="AJ1638" i="2"/>
  <c r="AG1638" i="2"/>
  <c r="AH1638" i="2"/>
  <c r="AE1642" i="2"/>
  <c r="AK1642" i="2"/>
  <c r="AJ1642" i="2"/>
  <c r="AG1642" i="2"/>
  <c r="AH1642" i="2"/>
  <c r="AE1646" i="2"/>
  <c r="AK1646" i="2"/>
  <c r="AJ1646" i="2"/>
  <c r="AG1646" i="2"/>
  <c r="AH1646" i="2"/>
  <c r="AE1650" i="2"/>
  <c r="AK1650" i="2"/>
  <c r="AJ1650" i="2"/>
  <c r="AG1650" i="2"/>
  <c r="AH1650" i="2"/>
  <c r="AE1654" i="2"/>
  <c r="AK1654" i="2"/>
  <c r="AJ1654" i="2"/>
  <c r="AG1654" i="2"/>
  <c r="AH1654" i="2"/>
  <c r="AE1658" i="2"/>
  <c r="AK1658" i="2"/>
  <c r="AJ1658" i="2"/>
  <c r="AG1658" i="2"/>
  <c r="AH1658" i="2"/>
  <c r="AE1662" i="2"/>
  <c r="AK1662" i="2"/>
  <c r="AJ1662" i="2"/>
  <c r="AG1662" i="2"/>
  <c r="AH1662" i="2"/>
  <c r="AE1666" i="2"/>
  <c r="AK1666" i="2"/>
  <c r="AJ1666" i="2"/>
  <c r="AG1666" i="2"/>
  <c r="AH1666" i="2"/>
  <c r="AE1670" i="2"/>
  <c r="AK1670" i="2"/>
  <c r="AJ1670" i="2"/>
  <c r="AG1670" i="2"/>
  <c r="AH1670" i="2"/>
  <c r="AE1674" i="2"/>
  <c r="AK1674" i="2"/>
  <c r="AJ1674" i="2"/>
  <c r="AG1674" i="2"/>
  <c r="AH1674" i="2"/>
  <c r="AE1678" i="2"/>
  <c r="AK1678" i="2"/>
  <c r="AJ1678" i="2"/>
  <c r="AG1678" i="2"/>
  <c r="AH1678" i="2"/>
  <c r="AE1682" i="2"/>
  <c r="AK1682" i="2"/>
  <c r="AJ1682" i="2"/>
  <c r="AG1682" i="2"/>
  <c r="AH1682" i="2"/>
  <c r="AE1686" i="2"/>
  <c r="AK1686" i="2"/>
  <c r="AJ1686" i="2"/>
  <c r="AG1686" i="2"/>
  <c r="AH1686" i="2"/>
  <c r="AE1690" i="2"/>
  <c r="AK1690" i="2"/>
  <c r="AJ1690" i="2"/>
  <c r="AG1690" i="2"/>
  <c r="AH1690" i="2"/>
  <c r="AE1694" i="2"/>
  <c r="AK1694" i="2"/>
  <c r="AJ1694" i="2"/>
  <c r="AG1694" i="2"/>
  <c r="AH1694" i="2"/>
  <c r="AE1698" i="2"/>
  <c r="AK1698" i="2"/>
  <c r="AJ1698" i="2"/>
  <c r="AG1698" i="2"/>
  <c r="AH1698" i="2"/>
  <c r="AE1702" i="2"/>
  <c r="AK1702" i="2"/>
  <c r="AJ1702" i="2"/>
  <c r="AG1702" i="2"/>
  <c r="AH1702" i="2"/>
  <c r="AE1706" i="2"/>
  <c r="AK1706" i="2"/>
  <c r="AJ1706" i="2"/>
  <c r="AG1706" i="2"/>
  <c r="AH1706" i="2"/>
  <c r="AE1710" i="2"/>
  <c r="AK1710" i="2"/>
  <c r="AJ1710" i="2"/>
  <c r="AG1710" i="2"/>
  <c r="AH1710" i="2"/>
  <c r="AE1714" i="2"/>
  <c r="AK1714" i="2"/>
  <c r="AJ1714" i="2"/>
  <c r="AG1714" i="2"/>
  <c r="AH1714" i="2"/>
  <c r="AE1718" i="2"/>
  <c r="AK1718" i="2"/>
  <c r="AJ1718" i="2"/>
  <c r="AG1718" i="2"/>
  <c r="AH1718" i="2"/>
  <c r="AE1722" i="2"/>
  <c r="AK1722" i="2"/>
  <c r="AJ1722" i="2"/>
  <c r="AG1722" i="2"/>
  <c r="AH1722" i="2"/>
  <c r="AE1726" i="2"/>
  <c r="AK1726" i="2"/>
  <c r="AJ1726" i="2"/>
  <c r="AG1726" i="2"/>
  <c r="AH1726" i="2"/>
  <c r="AE1730" i="2"/>
  <c r="AK1730" i="2"/>
  <c r="AJ1730" i="2"/>
  <c r="AG1730" i="2"/>
  <c r="AH1730" i="2"/>
  <c r="AE1734" i="2"/>
  <c r="AK1734" i="2"/>
  <c r="AJ1734" i="2"/>
  <c r="AG1734" i="2"/>
  <c r="AH1734" i="2"/>
  <c r="AE1738" i="2"/>
  <c r="AK1738" i="2"/>
  <c r="AJ1738" i="2"/>
  <c r="AG1738" i="2"/>
  <c r="AH1738" i="2"/>
  <c r="AE1742" i="2"/>
  <c r="AK1742" i="2"/>
  <c r="AJ1742" i="2"/>
  <c r="AG1742" i="2"/>
  <c r="AH1742" i="2"/>
  <c r="AE1746" i="2"/>
  <c r="AK1746" i="2"/>
  <c r="AJ1746" i="2"/>
  <c r="AG1746" i="2"/>
  <c r="AH1746" i="2"/>
  <c r="AE1750" i="2"/>
  <c r="AK1750" i="2"/>
  <c r="AJ1750" i="2"/>
  <c r="AG1750" i="2"/>
  <c r="AH1750" i="2"/>
  <c r="AE1754" i="2"/>
  <c r="AK1754" i="2"/>
  <c r="AJ1754" i="2"/>
  <c r="AG1754" i="2"/>
  <c r="AH1754" i="2"/>
  <c r="AE1758" i="2"/>
  <c r="AK1758" i="2"/>
  <c r="AJ1758" i="2"/>
  <c r="AG1758" i="2"/>
  <c r="AH1758" i="2"/>
  <c r="AE1762" i="2"/>
  <c r="AK1762" i="2"/>
  <c r="AJ1762" i="2"/>
  <c r="AG1762" i="2"/>
  <c r="AH1762" i="2"/>
  <c r="AE1766" i="2"/>
  <c r="AK1766" i="2"/>
  <c r="AJ1766" i="2"/>
  <c r="AG1766" i="2"/>
  <c r="AH1766" i="2"/>
  <c r="AE1770" i="2"/>
  <c r="AK1770" i="2"/>
  <c r="AJ1770" i="2"/>
  <c r="AG1770" i="2"/>
  <c r="AH1770" i="2"/>
  <c r="AE1774" i="2"/>
  <c r="AK1774" i="2"/>
  <c r="AJ1774" i="2"/>
  <c r="AG1774" i="2"/>
  <c r="AH1774" i="2"/>
  <c r="AE1778" i="2"/>
  <c r="AK1778" i="2"/>
  <c r="AJ1778" i="2"/>
  <c r="AG1778" i="2"/>
  <c r="AH1778" i="2"/>
  <c r="AE1782" i="2"/>
  <c r="AK1782" i="2"/>
  <c r="AJ1782" i="2"/>
  <c r="AG1782" i="2"/>
  <c r="AH1782" i="2"/>
  <c r="AE1786" i="2"/>
  <c r="AK1786" i="2"/>
  <c r="AJ1786" i="2"/>
  <c r="AG1786" i="2"/>
  <c r="AH1786" i="2"/>
  <c r="AE1790" i="2"/>
  <c r="AK1790" i="2"/>
  <c r="AJ1790" i="2"/>
  <c r="AG1790" i="2"/>
  <c r="AH1790" i="2"/>
  <c r="AE1794" i="2"/>
  <c r="AK1794" i="2"/>
  <c r="AJ1794" i="2"/>
  <c r="AG1794" i="2"/>
  <c r="AH1794" i="2"/>
  <c r="AE1798" i="2"/>
  <c r="AK1798" i="2"/>
  <c r="AJ1798" i="2"/>
  <c r="AG1798" i="2"/>
  <c r="AH1798" i="2"/>
  <c r="AE1802" i="2"/>
  <c r="AK1802" i="2"/>
  <c r="AJ1802" i="2"/>
  <c r="AG1802" i="2"/>
  <c r="AH1802" i="2"/>
  <c r="AE1806" i="2"/>
  <c r="AK1806" i="2"/>
  <c r="AJ1806" i="2"/>
  <c r="AG1806" i="2"/>
  <c r="AH1806" i="2"/>
  <c r="AE1810" i="2"/>
  <c r="AK1810" i="2"/>
  <c r="AJ1810" i="2"/>
  <c r="AG1810" i="2"/>
  <c r="AH1810" i="2"/>
  <c r="AE1814" i="2"/>
  <c r="AK1814" i="2"/>
  <c r="AJ1814" i="2"/>
  <c r="AG1814" i="2"/>
  <c r="AH1814" i="2"/>
  <c r="AE1818" i="2"/>
  <c r="AK1818" i="2"/>
  <c r="AJ1818" i="2"/>
  <c r="AG1818" i="2"/>
  <c r="AH1818" i="2"/>
  <c r="AE1822" i="2"/>
  <c r="AK1822" i="2"/>
  <c r="AJ1822" i="2"/>
  <c r="AG1822" i="2"/>
  <c r="AH1822" i="2"/>
  <c r="AE1826" i="2"/>
  <c r="AK1826" i="2"/>
  <c r="AJ1826" i="2"/>
  <c r="AG1826" i="2"/>
  <c r="AH1826" i="2"/>
  <c r="AE1830" i="2"/>
  <c r="AK1830" i="2"/>
  <c r="AJ1830" i="2"/>
  <c r="AG1830" i="2"/>
  <c r="AH1830" i="2"/>
  <c r="AE1834" i="2"/>
  <c r="AK1834" i="2"/>
  <c r="AJ1834" i="2"/>
  <c r="AG1834" i="2"/>
  <c r="AH1834" i="2"/>
  <c r="AE1838" i="2"/>
  <c r="AK1838" i="2"/>
  <c r="AJ1838" i="2"/>
  <c r="AG1838" i="2"/>
  <c r="AH1838" i="2"/>
  <c r="AE1842" i="2"/>
  <c r="AK1842" i="2"/>
  <c r="AJ1842" i="2"/>
  <c r="AG1842" i="2"/>
  <c r="AH1842" i="2"/>
  <c r="AE1846" i="2"/>
  <c r="AK1846" i="2"/>
  <c r="AJ1846" i="2"/>
  <c r="AG1846" i="2"/>
  <c r="AH1846" i="2"/>
  <c r="AE1850" i="2"/>
  <c r="AK1850" i="2"/>
  <c r="AJ1850" i="2"/>
  <c r="AG1850" i="2"/>
  <c r="AH1850" i="2"/>
  <c r="AE1854" i="2"/>
  <c r="AK1854" i="2"/>
  <c r="AJ1854" i="2"/>
  <c r="AG1854" i="2"/>
  <c r="AH1854" i="2"/>
  <c r="AE1858" i="2"/>
  <c r="AK1858" i="2"/>
  <c r="AJ1858" i="2"/>
  <c r="AG1858" i="2"/>
  <c r="AH1858" i="2"/>
  <c r="AE1862" i="2"/>
  <c r="AK1862" i="2"/>
  <c r="AJ1862" i="2"/>
  <c r="AG1862" i="2"/>
  <c r="AH1862" i="2"/>
  <c r="AE1866" i="2"/>
  <c r="AK1866" i="2"/>
  <c r="AJ1866" i="2"/>
  <c r="AG1866" i="2"/>
  <c r="AH1866" i="2"/>
  <c r="AE1870" i="2"/>
  <c r="AK1870" i="2"/>
  <c r="AJ1870" i="2"/>
  <c r="AG1870" i="2"/>
  <c r="AH1870" i="2"/>
  <c r="AE1874" i="2"/>
  <c r="AK1874" i="2"/>
  <c r="AJ1874" i="2"/>
  <c r="AG1874" i="2"/>
  <c r="AH1874" i="2"/>
  <c r="AE1878" i="2"/>
  <c r="AK1878" i="2"/>
  <c r="AJ1878" i="2"/>
  <c r="AG1878" i="2"/>
  <c r="AH1878" i="2"/>
  <c r="AE1882" i="2"/>
  <c r="AK1882" i="2"/>
  <c r="AJ1882" i="2"/>
  <c r="AG1882" i="2"/>
  <c r="AH1882" i="2"/>
  <c r="AE1886" i="2"/>
  <c r="AK1886" i="2"/>
  <c r="AJ1886" i="2"/>
  <c r="AG1886" i="2"/>
  <c r="AH1886" i="2"/>
  <c r="AE1890" i="2"/>
  <c r="AK1890" i="2"/>
  <c r="AJ1890" i="2"/>
  <c r="AG1890" i="2"/>
  <c r="AH1890" i="2"/>
  <c r="AE1894" i="2"/>
  <c r="AK1894" i="2"/>
  <c r="AJ1894" i="2"/>
  <c r="AG1894" i="2"/>
  <c r="AH1894" i="2"/>
  <c r="AE1898" i="2"/>
  <c r="AK1898" i="2"/>
  <c r="AJ1898" i="2"/>
  <c r="AG1898" i="2"/>
  <c r="AH1898" i="2"/>
  <c r="AE1902" i="2"/>
  <c r="AK1902" i="2"/>
  <c r="AJ1902" i="2"/>
  <c r="AG1902" i="2"/>
  <c r="AH1902" i="2"/>
  <c r="AE1906" i="2"/>
  <c r="AK1906" i="2"/>
  <c r="AJ1906" i="2"/>
  <c r="AG1906" i="2"/>
  <c r="AH1906" i="2"/>
  <c r="AE1910" i="2"/>
  <c r="AK1910" i="2"/>
  <c r="AJ1910" i="2"/>
  <c r="AG1910" i="2"/>
  <c r="AH1910" i="2"/>
  <c r="AE1914" i="2"/>
  <c r="AK1914" i="2"/>
  <c r="AJ1914" i="2"/>
  <c r="AG1914" i="2"/>
  <c r="AH1914" i="2"/>
  <c r="AE1918" i="2"/>
  <c r="AK1918" i="2"/>
  <c r="AJ1918" i="2"/>
  <c r="AG1918" i="2"/>
  <c r="AH1918" i="2"/>
  <c r="AE1922" i="2"/>
  <c r="AK1922" i="2"/>
  <c r="AJ1922" i="2"/>
  <c r="AG1922" i="2"/>
  <c r="AH1922" i="2"/>
  <c r="AE1926" i="2"/>
  <c r="AK1926" i="2"/>
  <c r="AJ1926" i="2"/>
  <c r="AG1926" i="2"/>
  <c r="AH1926" i="2"/>
  <c r="AE1930" i="2"/>
  <c r="AK1930" i="2"/>
  <c r="AJ1930" i="2"/>
  <c r="AG1930" i="2"/>
  <c r="AH1930" i="2"/>
  <c r="AE1934" i="2"/>
  <c r="AK1934" i="2"/>
  <c r="AJ1934" i="2"/>
  <c r="AG1934" i="2"/>
  <c r="AH1934" i="2"/>
  <c r="AE1938" i="2"/>
  <c r="AK1938" i="2"/>
  <c r="AJ1938" i="2"/>
  <c r="AG1938" i="2"/>
  <c r="AH1938" i="2"/>
  <c r="AE1942" i="2"/>
  <c r="AK1942" i="2"/>
  <c r="AJ1942" i="2"/>
  <c r="AG1942" i="2"/>
  <c r="AH1942" i="2"/>
  <c r="AE1946" i="2"/>
  <c r="AK1946" i="2"/>
  <c r="AJ1946" i="2"/>
  <c r="AG1946" i="2"/>
  <c r="AH1946" i="2"/>
  <c r="AE1950" i="2"/>
  <c r="AK1950" i="2"/>
  <c r="AJ1950" i="2"/>
  <c r="AG1950" i="2"/>
  <c r="AH1950" i="2"/>
  <c r="AE1954" i="2"/>
  <c r="AK1954" i="2"/>
  <c r="AJ1954" i="2"/>
  <c r="AG1954" i="2"/>
  <c r="AH1954" i="2"/>
  <c r="AE1958" i="2"/>
  <c r="AK1958" i="2"/>
  <c r="AJ1958" i="2"/>
  <c r="AG1958" i="2"/>
  <c r="AH1958" i="2"/>
  <c r="AE1962" i="2"/>
  <c r="AK1962" i="2"/>
  <c r="AJ1962" i="2"/>
  <c r="AG1962" i="2"/>
  <c r="AH1962" i="2"/>
  <c r="AE1966" i="2"/>
  <c r="AK1966" i="2"/>
  <c r="AJ1966" i="2"/>
  <c r="AG1966" i="2"/>
  <c r="AH1966" i="2"/>
  <c r="AE1970" i="2"/>
  <c r="AK1970" i="2"/>
  <c r="AJ1970" i="2"/>
  <c r="AG1970" i="2"/>
  <c r="AH1970" i="2"/>
  <c r="AE1974" i="2"/>
  <c r="AK1974" i="2"/>
  <c r="AJ1974" i="2"/>
  <c r="AG1974" i="2"/>
  <c r="AH1974" i="2"/>
  <c r="AE1978" i="2"/>
  <c r="AK1978" i="2"/>
  <c r="AJ1978" i="2"/>
  <c r="AG1978" i="2"/>
  <c r="AH1978" i="2"/>
  <c r="AE1982" i="2"/>
  <c r="AK1982" i="2"/>
  <c r="AJ1982" i="2"/>
  <c r="AG1982" i="2"/>
  <c r="AH1982" i="2"/>
  <c r="AE1986" i="2"/>
  <c r="AK1986" i="2"/>
  <c r="AJ1986" i="2"/>
  <c r="AG1986" i="2"/>
  <c r="AH1986" i="2"/>
  <c r="AE1990" i="2"/>
  <c r="AK1990" i="2"/>
  <c r="AJ1990" i="2"/>
  <c r="AG1990" i="2"/>
  <c r="AH1990" i="2"/>
  <c r="AE1994" i="2"/>
  <c r="AK1994" i="2"/>
  <c r="AJ1994" i="2"/>
  <c r="AG1994" i="2"/>
  <c r="AH1994" i="2"/>
  <c r="AE1998" i="2"/>
  <c r="AK1998" i="2"/>
  <c r="AJ1998" i="2"/>
  <c r="AG1998" i="2"/>
  <c r="AH1998" i="2"/>
  <c r="AE2002" i="2"/>
  <c r="AK2002" i="2"/>
  <c r="AJ2002" i="2"/>
  <c r="AG2002" i="2"/>
  <c r="AH2002" i="2"/>
  <c r="AE2006" i="2"/>
  <c r="AK2006" i="2"/>
  <c r="AJ2006" i="2"/>
  <c r="AG2006" i="2"/>
  <c r="AH2006" i="2"/>
  <c r="AE2010" i="2"/>
  <c r="AK2010" i="2"/>
  <c r="AJ2010" i="2"/>
  <c r="AG2010" i="2"/>
  <c r="AH2010" i="2"/>
  <c r="AE2014" i="2"/>
  <c r="AK2014" i="2"/>
  <c r="AJ2014" i="2"/>
  <c r="AG2014" i="2"/>
  <c r="AH2014" i="2"/>
  <c r="AE2018" i="2"/>
  <c r="AK2018" i="2"/>
  <c r="AJ2018" i="2"/>
  <c r="AG2018" i="2"/>
  <c r="AH2018" i="2"/>
  <c r="AE2022" i="2"/>
  <c r="AK2022" i="2"/>
  <c r="AJ2022" i="2"/>
  <c r="AG2022" i="2"/>
  <c r="AH2022" i="2"/>
  <c r="AE2026" i="2"/>
  <c r="AK2026" i="2"/>
  <c r="AJ2026" i="2"/>
  <c r="AG2026" i="2"/>
  <c r="AH2026" i="2"/>
  <c r="AE2030" i="2"/>
  <c r="AK2030" i="2"/>
  <c r="AJ2030" i="2"/>
  <c r="AG2030" i="2"/>
  <c r="AH2030" i="2"/>
  <c r="AE2034" i="2"/>
  <c r="AK2034" i="2"/>
  <c r="AJ2034" i="2"/>
  <c r="AG2034" i="2"/>
  <c r="AH2034" i="2"/>
  <c r="AE2038" i="2"/>
  <c r="AK2038" i="2"/>
  <c r="AJ2038" i="2"/>
  <c r="AG2038" i="2"/>
  <c r="AH2038" i="2"/>
  <c r="AE2042" i="2"/>
  <c r="AK2042" i="2"/>
  <c r="AJ2042" i="2"/>
  <c r="AG2042" i="2"/>
  <c r="AH2042" i="2"/>
  <c r="AE2046" i="2"/>
  <c r="AK2046" i="2"/>
  <c r="AJ2046" i="2"/>
  <c r="AG2046" i="2"/>
  <c r="AH2046" i="2"/>
  <c r="AE2050" i="2"/>
  <c r="AK2050" i="2"/>
  <c r="AJ2050" i="2"/>
  <c r="AG2050" i="2"/>
  <c r="AH2050" i="2"/>
  <c r="AE2054" i="2"/>
  <c r="AK2054" i="2"/>
  <c r="AJ2054" i="2"/>
  <c r="AG2054" i="2"/>
  <c r="AH2054" i="2"/>
  <c r="AE2058" i="2"/>
  <c r="AK2058" i="2"/>
  <c r="AJ2058" i="2"/>
  <c r="AG2058" i="2"/>
  <c r="AH2058" i="2"/>
  <c r="AE2062" i="2"/>
  <c r="AK2062" i="2"/>
  <c r="AJ2062" i="2"/>
  <c r="AG2062" i="2"/>
  <c r="AH2062" i="2"/>
  <c r="AE2066" i="2"/>
  <c r="AK2066" i="2"/>
  <c r="AJ2066" i="2"/>
  <c r="AG2066" i="2"/>
  <c r="AH2066" i="2"/>
  <c r="AE2070" i="2"/>
  <c r="AK2070" i="2"/>
  <c r="AJ2070" i="2"/>
  <c r="AG2070" i="2"/>
  <c r="AH2070" i="2"/>
  <c r="AE2074" i="2"/>
  <c r="AK2074" i="2"/>
  <c r="AJ2074" i="2"/>
  <c r="AG2074" i="2"/>
  <c r="AH2074" i="2"/>
  <c r="AE2078" i="2"/>
  <c r="AK2078" i="2"/>
  <c r="AJ2078" i="2"/>
  <c r="AG2078" i="2"/>
  <c r="AH2078" i="2"/>
  <c r="AE2082" i="2"/>
  <c r="AK2082" i="2"/>
  <c r="AJ2082" i="2"/>
  <c r="AG2082" i="2"/>
  <c r="AH2082" i="2"/>
  <c r="AE2086" i="2"/>
  <c r="AK2086" i="2"/>
  <c r="AJ2086" i="2"/>
  <c r="AG2086" i="2"/>
  <c r="AH2086" i="2"/>
  <c r="AE2090" i="2"/>
  <c r="AK2090" i="2"/>
  <c r="AJ2090" i="2"/>
  <c r="AG2090" i="2"/>
  <c r="AH2090" i="2"/>
  <c r="AE2094" i="2"/>
  <c r="AK2094" i="2"/>
  <c r="AJ2094" i="2"/>
  <c r="AG2094" i="2"/>
  <c r="AH2094" i="2"/>
  <c r="AE2098" i="2"/>
  <c r="AK2098" i="2"/>
  <c r="AJ2098" i="2"/>
  <c r="AG2098" i="2"/>
  <c r="AH2098" i="2"/>
  <c r="AE2102" i="2"/>
  <c r="AK2102" i="2"/>
  <c r="AJ2102" i="2"/>
  <c r="AG2102" i="2"/>
  <c r="AH2102" i="2"/>
  <c r="AE2106" i="2"/>
  <c r="AK2106" i="2"/>
  <c r="AJ2106" i="2"/>
  <c r="AG2106" i="2"/>
  <c r="AH2106" i="2"/>
  <c r="AE2110" i="2"/>
  <c r="AK2110" i="2"/>
  <c r="AJ2110" i="2"/>
  <c r="AG2110" i="2"/>
  <c r="AH2110" i="2"/>
  <c r="AE2114" i="2"/>
  <c r="AK2114" i="2"/>
  <c r="AJ2114" i="2"/>
  <c r="AG2114" i="2"/>
  <c r="AH2114" i="2"/>
  <c r="AE2118" i="2"/>
  <c r="AK2118" i="2"/>
  <c r="AJ2118" i="2"/>
  <c r="AG2118" i="2"/>
  <c r="AH2118" i="2"/>
  <c r="AE2122" i="2"/>
  <c r="AK2122" i="2"/>
  <c r="AJ2122" i="2"/>
  <c r="AG2122" i="2"/>
  <c r="AH2122" i="2"/>
  <c r="AE2126" i="2"/>
  <c r="AK2126" i="2"/>
  <c r="AJ2126" i="2"/>
  <c r="AG2126" i="2"/>
  <c r="AH2126" i="2"/>
  <c r="AE2130" i="2"/>
  <c r="AK2130" i="2"/>
  <c r="AJ2130" i="2"/>
  <c r="AG2130" i="2"/>
  <c r="AH2130" i="2"/>
  <c r="AE2134" i="2"/>
  <c r="AK2134" i="2"/>
  <c r="AJ2134" i="2"/>
  <c r="AG2134" i="2"/>
  <c r="AH2134" i="2"/>
  <c r="AE2138" i="2"/>
  <c r="AK2138" i="2"/>
  <c r="AJ2138" i="2"/>
  <c r="AG2138" i="2"/>
  <c r="AH2138" i="2"/>
  <c r="AE2142" i="2"/>
  <c r="AK2142" i="2"/>
  <c r="AJ2142" i="2"/>
  <c r="AG2142" i="2"/>
  <c r="AH2142" i="2"/>
  <c r="AE2146" i="2"/>
  <c r="AK2146" i="2"/>
  <c r="AJ2146" i="2"/>
  <c r="AG2146" i="2"/>
  <c r="AH2146" i="2"/>
  <c r="AE2150" i="2"/>
  <c r="AK2150" i="2"/>
  <c r="AJ2150" i="2"/>
  <c r="AG2150" i="2"/>
  <c r="AH2150" i="2"/>
  <c r="AE2154" i="2"/>
  <c r="AK2154" i="2"/>
  <c r="AJ2154" i="2"/>
  <c r="AG2154" i="2"/>
  <c r="AH2154" i="2"/>
  <c r="AE2158" i="2"/>
  <c r="AK2158" i="2"/>
  <c r="AJ2158" i="2"/>
  <c r="AG2158" i="2"/>
  <c r="AH2158" i="2"/>
  <c r="AE2162" i="2"/>
  <c r="AK2162" i="2"/>
  <c r="AJ2162" i="2"/>
  <c r="AG2162" i="2"/>
  <c r="AH2162" i="2"/>
  <c r="AE2166" i="2"/>
  <c r="AK2166" i="2"/>
  <c r="AJ2166" i="2"/>
  <c r="AG2166" i="2"/>
  <c r="AH2166" i="2"/>
  <c r="AE2170" i="2"/>
  <c r="AK2170" i="2"/>
  <c r="AJ2170" i="2"/>
  <c r="AG2170" i="2"/>
  <c r="AH2170" i="2"/>
  <c r="AE2174" i="2"/>
  <c r="AK2174" i="2"/>
  <c r="AJ2174" i="2"/>
  <c r="AG2174" i="2"/>
  <c r="AH2174" i="2"/>
  <c r="AE2178" i="2"/>
  <c r="AK2178" i="2"/>
  <c r="AJ2178" i="2"/>
  <c r="AG2178" i="2"/>
  <c r="AH2178" i="2"/>
  <c r="AE2182" i="2"/>
  <c r="AK2182" i="2"/>
  <c r="AJ2182" i="2"/>
  <c r="AG2182" i="2"/>
  <c r="AH2182" i="2"/>
  <c r="AE2186" i="2"/>
  <c r="AK2186" i="2"/>
  <c r="AJ2186" i="2"/>
  <c r="AH2186" i="2"/>
  <c r="AG2186" i="2"/>
  <c r="AE2190" i="2"/>
  <c r="AK2190" i="2"/>
  <c r="AJ2190" i="2"/>
  <c r="AH2190" i="2"/>
  <c r="AG2190" i="2"/>
  <c r="AE2194" i="2"/>
  <c r="AK2194" i="2"/>
  <c r="AJ2194" i="2"/>
  <c r="AH2194" i="2"/>
  <c r="AG2194" i="2"/>
  <c r="AE2198" i="2"/>
  <c r="AK2198" i="2"/>
  <c r="AJ2198" i="2"/>
  <c r="AH2198" i="2"/>
  <c r="AG2198" i="2"/>
  <c r="AE2202" i="2"/>
  <c r="AK2202" i="2"/>
  <c r="AJ2202" i="2"/>
  <c r="AH2202" i="2"/>
  <c r="AG2202" i="2"/>
  <c r="AE2206" i="2"/>
  <c r="AK2206" i="2"/>
  <c r="AJ2206" i="2"/>
  <c r="AH2206" i="2"/>
  <c r="AG2206" i="2"/>
  <c r="AE2210" i="2"/>
  <c r="AK2210" i="2"/>
  <c r="AJ2210" i="2"/>
  <c r="AH2210" i="2"/>
  <c r="AG2210" i="2"/>
  <c r="AE2214" i="2"/>
  <c r="AK2214" i="2"/>
  <c r="AJ2214" i="2"/>
  <c r="AH2214" i="2"/>
  <c r="AG2214" i="2"/>
  <c r="AE2218" i="2"/>
  <c r="AK2218" i="2"/>
  <c r="AJ2218" i="2"/>
  <c r="AH2218" i="2"/>
  <c r="AG2218" i="2"/>
  <c r="AE2222" i="2"/>
  <c r="AK2222" i="2"/>
  <c r="AJ2222" i="2"/>
  <c r="AH2222" i="2"/>
  <c r="AG2222" i="2"/>
  <c r="AE2226" i="2"/>
  <c r="AK2226" i="2"/>
  <c r="AJ2226" i="2"/>
  <c r="AH2226" i="2"/>
  <c r="AG2226" i="2"/>
  <c r="AE2230" i="2"/>
  <c r="AK2230" i="2"/>
  <c r="AJ2230" i="2"/>
  <c r="AH2230" i="2"/>
  <c r="AG2230" i="2"/>
  <c r="AE2234" i="2"/>
  <c r="AK2234" i="2"/>
  <c r="AJ2234" i="2"/>
  <c r="AH2234" i="2"/>
  <c r="AG2234" i="2"/>
  <c r="AE2238" i="2"/>
  <c r="AK2238" i="2"/>
  <c r="AJ2238" i="2"/>
  <c r="AH2238" i="2"/>
  <c r="AG2238" i="2"/>
  <c r="AE2242" i="2"/>
  <c r="AK2242" i="2"/>
  <c r="AJ2242" i="2"/>
  <c r="AH2242" i="2"/>
  <c r="AG2242" i="2"/>
  <c r="AE2246" i="2"/>
  <c r="AK2246" i="2"/>
  <c r="AJ2246" i="2"/>
  <c r="AH2246" i="2"/>
  <c r="AG2246" i="2"/>
  <c r="AE2250" i="2"/>
  <c r="AK2250" i="2"/>
  <c r="AJ2250" i="2"/>
  <c r="AH2250" i="2"/>
  <c r="AG2250" i="2"/>
  <c r="AE2254" i="2"/>
  <c r="AK2254" i="2"/>
  <c r="AJ2254" i="2"/>
  <c r="AH2254" i="2"/>
  <c r="AG2254" i="2"/>
  <c r="AE2258" i="2"/>
  <c r="AK2258" i="2"/>
  <c r="AJ2258" i="2"/>
  <c r="AH2258" i="2"/>
  <c r="AG2258" i="2"/>
  <c r="AE2262" i="2"/>
  <c r="AK2262" i="2"/>
  <c r="AJ2262" i="2"/>
  <c r="AH2262" i="2"/>
  <c r="AG2262" i="2"/>
  <c r="AE2266" i="2"/>
  <c r="AK2266" i="2"/>
  <c r="AJ2266" i="2"/>
  <c r="AH2266" i="2"/>
  <c r="AG2266" i="2"/>
  <c r="AE2270" i="2"/>
  <c r="AK2270" i="2"/>
  <c r="AJ2270" i="2"/>
  <c r="AH2270" i="2"/>
  <c r="AG2270" i="2"/>
  <c r="AE2274" i="2"/>
  <c r="AK2274" i="2"/>
  <c r="AJ2274" i="2"/>
  <c r="AH2274" i="2"/>
  <c r="AG2274" i="2"/>
  <c r="AE2278" i="2"/>
  <c r="AK2278" i="2"/>
  <c r="AJ2278" i="2"/>
  <c r="AH2278" i="2"/>
  <c r="AG2278" i="2"/>
  <c r="AE2282" i="2"/>
  <c r="AK2282" i="2"/>
  <c r="AJ2282" i="2"/>
  <c r="AH2282" i="2"/>
  <c r="AG2282" i="2"/>
  <c r="AE2286" i="2"/>
  <c r="AK2286" i="2"/>
  <c r="AJ2286" i="2"/>
  <c r="AH2286" i="2"/>
  <c r="AG2286" i="2"/>
  <c r="AE2290" i="2"/>
  <c r="AK2290" i="2"/>
  <c r="AJ2290" i="2"/>
  <c r="AH2290" i="2"/>
  <c r="AG2290" i="2"/>
  <c r="AE2294" i="2"/>
  <c r="AK2294" i="2"/>
  <c r="AJ2294" i="2"/>
  <c r="AH2294" i="2"/>
  <c r="AG2294" i="2"/>
  <c r="AE2298" i="2"/>
  <c r="AK2298" i="2"/>
  <c r="AJ2298" i="2"/>
  <c r="AH2298" i="2"/>
  <c r="AG2298" i="2"/>
  <c r="AE2302" i="2"/>
  <c r="AK2302" i="2"/>
  <c r="AJ2302" i="2"/>
  <c r="AH2302" i="2"/>
  <c r="AG2302" i="2"/>
  <c r="AE2306" i="2"/>
  <c r="AK2306" i="2"/>
  <c r="AJ2306" i="2"/>
  <c r="AH2306" i="2"/>
  <c r="AG2306" i="2"/>
  <c r="AE2310" i="2"/>
  <c r="AK2310" i="2"/>
  <c r="AJ2310" i="2"/>
  <c r="AH2310" i="2"/>
  <c r="AG2310" i="2"/>
  <c r="AE2314" i="2"/>
  <c r="AK2314" i="2"/>
  <c r="AJ2314" i="2"/>
  <c r="AH2314" i="2"/>
  <c r="AG2314" i="2"/>
  <c r="AE2318" i="2"/>
  <c r="AK2318" i="2"/>
  <c r="AJ2318" i="2"/>
  <c r="AH2318" i="2"/>
  <c r="AG2318" i="2"/>
  <c r="AE2322" i="2"/>
  <c r="AK2322" i="2"/>
  <c r="AJ2322" i="2"/>
  <c r="AH2322" i="2"/>
  <c r="AG2322" i="2"/>
  <c r="AE2326" i="2"/>
  <c r="AK2326" i="2"/>
  <c r="AJ2326" i="2"/>
  <c r="AH2326" i="2"/>
  <c r="AG2326" i="2"/>
  <c r="AE2330" i="2"/>
  <c r="AK2330" i="2"/>
  <c r="AJ2330" i="2"/>
  <c r="AH2330" i="2"/>
  <c r="AG2330" i="2"/>
  <c r="AE2334" i="2"/>
  <c r="AK2334" i="2"/>
  <c r="AJ2334" i="2"/>
  <c r="AH2334" i="2"/>
  <c r="AG2334" i="2"/>
  <c r="AE2338" i="2"/>
  <c r="AK2338" i="2"/>
  <c r="AJ2338" i="2"/>
  <c r="AH2338" i="2"/>
  <c r="AG2338" i="2"/>
  <c r="AE2342" i="2"/>
  <c r="AK2342" i="2"/>
  <c r="AJ2342" i="2"/>
  <c r="AH2342" i="2"/>
  <c r="AG2342" i="2"/>
  <c r="AE2346" i="2"/>
  <c r="AK2346" i="2"/>
  <c r="AJ2346" i="2"/>
  <c r="AH2346" i="2"/>
  <c r="AG2346" i="2"/>
  <c r="AE2350" i="2"/>
  <c r="AK2350" i="2"/>
  <c r="AJ2350" i="2"/>
  <c r="AH2350" i="2"/>
  <c r="AG2350" i="2"/>
  <c r="AE2354" i="2"/>
  <c r="AK2354" i="2"/>
  <c r="AJ2354" i="2"/>
  <c r="AH2354" i="2"/>
  <c r="AG2354" i="2"/>
  <c r="AE2358" i="2"/>
  <c r="AK2358" i="2"/>
  <c r="AJ2358" i="2"/>
  <c r="AH2358" i="2"/>
  <c r="AG2358" i="2"/>
  <c r="AE2362" i="2"/>
  <c r="AK2362" i="2"/>
  <c r="AJ2362" i="2"/>
  <c r="AH2362" i="2"/>
  <c r="AG2362" i="2"/>
  <c r="AK2366" i="2"/>
  <c r="AE2366" i="2"/>
  <c r="AJ2366" i="2"/>
  <c r="AH2366" i="2"/>
  <c r="AG2366" i="2"/>
  <c r="AE2370" i="2"/>
  <c r="AK2370" i="2"/>
  <c r="AJ2370" i="2"/>
  <c r="AH2370" i="2"/>
  <c r="AG2370" i="2"/>
  <c r="AE2374" i="2"/>
  <c r="AK2374" i="2"/>
  <c r="AJ2374" i="2"/>
  <c r="AH2374" i="2"/>
  <c r="AG2374" i="2"/>
  <c r="AE2378" i="2"/>
  <c r="AK2378" i="2"/>
  <c r="AJ2378" i="2"/>
  <c r="AH2378" i="2"/>
  <c r="AG2378" i="2"/>
  <c r="AE2382" i="2"/>
  <c r="AK2382" i="2"/>
  <c r="AJ2382" i="2"/>
  <c r="AH2382" i="2"/>
  <c r="AG2382" i="2"/>
  <c r="AE2386" i="2"/>
  <c r="AK2386" i="2"/>
  <c r="AJ2386" i="2"/>
  <c r="AH2386" i="2"/>
  <c r="AG2386" i="2"/>
  <c r="AE2390" i="2"/>
  <c r="AK2390" i="2"/>
  <c r="AJ2390" i="2"/>
  <c r="AH2390" i="2"/>
  <c r="AG2390" i="2"/>
  <c r="AE2394" i="2"/>
  <c r="AK2394" i="2"/>
  <c r="AJ2394" i="2"/>
  <c r="AH2394" i="2"/>
  <c r="AG2394" i="2"/>
  <c r="AE2398" i="2"/>
  <c r="AK2398" i="2"/>
  <c r="AJ2398" i="2"/>
  <c r="AH2398" i="2"/>
  <c r="AG2398" i="2"/>
  <c r="AE2402" i="2"/>
  <c r="AK2402" i="2"/>
  <c r="AJ2402" i="2"/>
  <c r="AH2402" i="2"/>
  <c r="AG2402" i="2"/>
  <c r="AE2406" i="2"/>
  <c r="AK2406" i="2"/>
  <c r="AJ2406" i="2"/>
  <c r="AH2406" i="2"/>
  <c r="AG2406" i="2"/>
  <c r="AE2410" i="2"/>
  <c r="AK2410" i="2"/>
  <c r="AJ2410" i="2"/>
  <c r="AH2410" i="2"/>
  <c r="AG2410" i="2"/>
  <c r="AE2414" i="2"/>
  <c r="AK2414" i="2"/>
  <c r="AJ2414" i="2"/>
  <c r="AH2414" i="2"/>
  <c r="AG2414" i="2"/>
  <c r="AE2418" i="2"/>
  <c r="AK2418" i="2"/>
  <c r="AJ2418" i="2"/>
  <c r="AH2418" i="2"/>
  <c r="AG2418" i="2"/>
  <c r="AE2422" i="2"/>
  <c r="AK2422" i="2"/>
  <c r="AJ2422" i="2"/>
  <c r="AH2422" i="2"/>
  <c r="AG2422" i="2"/>
  <c r="AE2426" i="2"/>
  <c r="AK2426" i="2"/>
  <c r="AJ2426" i="2"/>
  <c r="AH2426" i="2"/>
  <c r="AG2426" i="2"/>
  <c r="AE2430" i="2"/>
  <c r="AK2430" i="2"/>
  <c r="AJ2430" i="2"/>
  <c r="AH2430" i="2"/>
  <c r="AG2430" i="2"/>
  <c r="AE2434" i="2"/>
  <c r="AK2434" i="2"/>
  <c r="AJ2434" i="2"/>
  <c r="AH2434" i="2"/>
  <c r="AG2434" i="2"/>
  <c r="AE2438" i="2"/>
  <c r="AK2438" i="2"/>
  <c r="AJ2438" i="2"/>
  <c r="AH2438" i="2"/>
  <c r="AG2438" i="2"/>
  <c r="AE2442" i="2"/>
  <c r="AK2442" i="2"/>
  <c r="AJ2442" i="2"/>
  <c r="AH2442" i="2"/>
  <c r="AG2442" i="2"/>
  <c r="AE2446" i="2"/>
  <c r="AK2446" i="2"/>
  <c r="AJ2446" i="2"/>
  <c r="AH2446" i="2"/>
  <c r="AG2446" i="2"/>
  <c r="AE2450" i="2"/>
  <c r="AK2450" i="2"/>
  <c r="AJ2450" i="2"/>
  <c r="AH2450" i="2"/>
  <c r="AG2450" i="2"/>
  <c r="AE2454" i="2"/>
  <c r="AK2454" i="2"/>
  <c r="AJ2454" i="2"/>
  <c r="AH2454" i="2"/>
  <c r="AG2454" i="2"/>
  <c r="AE2458" i="2"/>
  <c r="AK2458" i="2"/>
  <c r="AJ2458" i="2"/>
  <c r="AH2458" i="2"/>
  <c r="AG2458" i="2"/>
  <c r="AE2462" i="2"/>
  <c r="AK2462" i="2"/>
  <c r="AJ2462" i="2"/>
  <c r="AH2462" i="2"/>
  <c r="AG2462" i="2"/>
  <c r="AE2466" i="2"/>
  <c r="AK2466" i="2"/>
  <c r="AJ2466" i="2"/>
  <c r="AH2466" i="2"/>
  <c r="AG2466" i="2"/>
  <c r="AE2470" i="2"/>
  <c r="AK2470" i="2"/>
  <c r="AJ2470" i="2"/>
  <c r="AH2470" i="2"/>
  <c r="AG2470" i="2"/>
  <c r="AE2474" i="2"/>
  <c r="AK2474" i="2"/>
  <c r="AJ2474" i="2"/>
  <c r="AH2474" i="2"/>
  <c r="AG2474" i="2"/>
  <c r="AE2478" i="2"/>
  <c r="AK2478" i="2"/>
  <c r="AJ2478" i="2"/>
  <c r="AH2478" i="2"/>
  <c r="AG2478" i="2"/>
  <c r="AE2482" i="2"/>
  <c r="AK2482" i="2"/>
  <c r="AJ2482" i="2"/>
  <c r="AH2482" i="2"/>
  <c r="AG2482" i="2"/>
  <c r="AE2486" i="2"/>
  <c r="AK2486" i="2"/>
  <c r="AJ2486" i="2"/>
  <c r="AH2486" i="2"/>
  <c r="AG2486" i="2"/>
  <c r="AE2490" i="2"/>
  <c r="AK2490" i="2"/>
  <c r="AJ2490" i="2"/>
  <c r="AH2490" i="2"/>
  <c r="AG2490" i="2"/>
  <c r="AE2494" i="2"/>
  <c r="AK2494" i="2"/>
  <c r="AJ2494" i="2"/>
  <c r="AH2494" i="2"/>
  <c r="AG2494" i="2"/>
  <c r="AE2498" i="2"/>
  <c r="AK2498" i="2"/>
  <c r="AJ2498" i="2"/>
  <c r="AH2498" i="2"/>
  <c r="AG2498" i="2"/>
  <c r="AE2502" i="2"/>
  <c r="AK2502" i="2"/>
  <c r="AJ2502" i="2"/>
  <c r="AH2502" i="2"/>
  <c r="AG2502" i="2"/>
  <c r="AE2506" i="2"/>
  <c r="AK2506" i="2"/>
  <c r="AJ2506" i="2"/>
  <c r="AH2506" i="2"/>
  <c r="AG2506" i="2"/>
  <c r="AE2510" i="2"/>
  <c r="AK2510" i="2"/>
  <c r="AJ2510" i="2"/>
  <c r="AH2510" i="2"/>
  <c r="AG2510" i="2"/>
  <c r="AE2514" i="2"/>
  <c r="AK2514" i="2"/>
  <c r="AJ2514" i="2"/>
  <c r="AH2514" i="2"/>
  <c r="AG2514" i="2"/>
  <c r="AE2518" i="2"/>
  <c r="AK2518" i="2"/>
  <c r="AJ2518" i="2"/>
  <c r="AH2518" i="2"/>
  <c r="AG2518" i="2"/>
  <c r="AE2522" i="2"/>
  <c r="AK2522" i="2"/>
  <c r="AJ2522" i="2"/>
  <c r="AH2522" i="2"/>
  <c r="AG2522" i="2"/>
  <c r="AE2526" i="2"/>
  <c r="AK2526" i="2"/>
  <c r="AJ2526" i="2"/>
  <c r="AH2526" i="2"/>
  <c r="AG2526" i="2"/>
  <c r="AE2530" i="2"/>
  <c r="AK2530" i="2"/>
  <c r="AJ2530" i="2"/>
  <c r="AH2530" i="2"/>
  <c r="AG2530" i="2"/>
  <c r="AE2534" i="2"/>
  <c r="AK2534" i="2"/>
  <c r="AJ2534" i="2"/>
  <c r="AH2534" i="2"/>
  <c r="AG2534" i="2"/>
  <c r="AE2538" i="2"/>
  <c r="AK2538" i="2"/>
  <c r="AJ2538" i="2"/>
  <c r="AH2538" i="2"/>
  <c r="AG2538" i="2"/>
  <c r="AE2542" i="2"/>
  <c r="AK2542" i="2"/>
  <c r="AJ2542" i="2"/>
  <c r="AH2542" i="2"/>
  <c r="AG2542" i="2"/>
  <c r="AE2546" i="2"/>
  <c r="AK2546" i="2"/>
  <c r="AJ2546" i="2"/>
  <c r="AH2546" i="2"/>
  <c r="AG2546" i="2"/>
  <c r="AE2550" i="2"/>
  <c r="AK2550" i="2"/>
  <c r="AJ2550" i="2"/>
  <c r="AH2550" i="2"/>
  <c r="AG2550" i="2"/>
  <c r="AE2554" i="2"/>
  <c r="AK2554" i="2"/>
  <c r="AJ2554" i="2"/>
  <c r="AH2554" i="2"/>
  <c r="AG2554" i="2"/>
  <c r="AE2558" i="2"/>
  <c r="AK2558" i="2"/>
  <c r="AJ2558" i="2"/>
  <c r="AH2558" i="2"/>
  <c r="AG2558" i="2"/>
  <c r="AE2562" i="2"/>
  <c r="AK2562" i="2"/>
  <c r="AJ2562" i="2"/>
  <c r="AH2562" i="2"/>
  <c r="AG2562" i="2"/>
  <c r="AE2566" i="2"/>
  <c r="AK2566" i="2"/>
  <c r="AJ2566" i="2"/>
  <c r="AH2566" i="2"/>
  <c r="AG2566" i="2"/>
  <c r="AE2570" i="2"/>
  <c r="AK2570" i="2"/>
  <c r="AJ2570" i="2"/>
  <c r="AH2570" i="2"/>
  <c r="AG2570" i="2"/>
  <c r="AE2574" i="2"/>
  <c r="AK2574" i="2"/>
  <c r="AJ2574" i="2"/>
  <c r="AH2574" i="2"/>
  <c r="AG2574" i="2"/>
  <c r="AE2578" i="2"/>
  <c r="AK2578" i="2"/>
  <c r="AJ2578" i="2"/>
  <c r="AH2578" i="2"/>
  <c r="AG2578" i="2"/>
  <c r="AE2582" i="2"/>
  <c r="AK2582" i="2"/>
  <c r="AJ2582" i="2"/>
  <c r="AH2582" i="2"/>
  <c r="AG2582" i="2"/>
  <c r="AE2586" i="2"/>
  <c r="AK2586" i="2"/>
  <c r="AJ2586" i="2"/>
  <c r="AH2586" i="2"/>
  <c r="AG2586" i="2"/>
  <c r="AE2590" i="2"/>
  <c r="AK2590" i="2"/>
  <c r="AJ2590" i="2"/>
  <c r="AH2590" i="2"/>
  <c r="AG2590" i="2"/>
  <c r="AE2594" i="2"/>
  <c r="AK2594" i="2"/>
  <c r="AJ2594" i="2"/>
  <c r="AH2594" i="2"/>
  <c r="AG2594" i="2"/>
  <c r="AE2598" i="2"/>
  <c r="AK2598" i="2"/>
  <c r="AJ2598" i="2"/>
  <c r="AH2598" i="2"/>
  <c r="AG2598" i="2"/>
  <c r="AE2602" i="2"/>
  <c r="AK2602" i="2"/>
  <c r="AJ2602" i="2"/>
  <c r="AH2602" i="2"/>
  <c r="AG2602" i="2"/>
  <c r="AE2606" i="2"/>
  <c r="AK2606" i="2"/>
  <c r="AJ2606" i="2"/>
  <c r="AH2606" i="2"/>
  <c r="AG2606" i="2"/>
  <c r="AE2610" i="2"/>
  <c r="AK2610" i="2"/>
  <c r="AJ2610" i="2"/>
  <c r="AH2610" i="2"/>
  <c r="AG2610" i="2"/>
  <c r="AE2614" i="2"/>
  <c r="AK2614" i="2"/>
  <c r="AJ2614" i="2"/>
  <c r="AH2614" i="2"/>
  <c r="AG2614" i="2"/>
  <c r="AE2618" i="2"/>
  <c r="AK2618" i="2"/>
  <c r="AJ2618" i="2"/>
  <c r="AH2618" i="2"/>
  <c r="AG2618" i="2"/>
  <c r="AE2622" i="2"/>
  <c r="AK2622" i="2"/>
  <c r="AJ2622" i="2"/>
  <c r="AH2622" i="2"/>
  <c r="AG2622" i="2"/>
  <c r="AE2626" i="2"/>
  <c r="AK2626" i="2"/>
  <c r="AJ2626" i="2"/>
  <c r="AH2626" i="2"/>
  <c r="AG2626" i="2"/>
  <c r="AE2630" i="2"/>
  <c r="AK2630" i="2"/>
  <c r="AJ2630" i="2"/>
  <c r="AH2630" i="2"/>
  <c r="AG2630" i="2"/>
  <c r="AE2634" i="2"/>
  <c r="AK2634" i="2"/>
  <c r="AJ2634" i="2"/>
  <c r="AH2634" i="2"/>
  <c r="AG2634" i="2"/>
  <c r="AE2638" i="2"/>
  <c r="AK2638" i="2"/>
  <c r="AJ2638" i="2"/>
  <c r="AH2638" i="2"/>
  <c r="AG2638" i="2"/>
  <c r="AE2642" i="2"/>
  <c r="AK2642" i="2"/>
  <c r="AJ2642" i="2"/>
  <c r="AH2642" i="2"/>
  <c r="AG2642" i="2"/>
  <c r="AE2646" i="2"/>
  <c r="AK2646" i="2"/>
  <c r="AJ2646" i="2"/>
  <c r="AH2646" i="2"/>
  <c r="AG2646" i="2"/>
  <c r="AE2650" i="2"/>
  <c r="AK2650" i="2"/>
  <c r="AJ2650" i="2"/>
  <c r="AH2650" i="2"/>
  <c r="AG2650" i="2"/>
  <c r="AE2654" i="2"/>
  <c r="AK2654" i="2"/>
  <c r="AJ2654" i="2"/>
  <c r="AH2654" i="2"/>
  <c r="AG2654" i="2"/>
  <c r="AE2658" i="2"/>
  <c r="AK2658" i="2"/>
  <c r="AJ2658" i="2"/>
  <c r="AH2658" i="2"/>
  <c r="AG2658" i="2"/>
  <c r="AE2662" i="2"/>
  <c r="AK2662" i="2"/>
  <c r="AJ2662" i="2"/>
  <c r="AH2662" i="2"/>
  <c r="AG2662" i="2"/>
  <c r="AE2666" i="2"/>
  <c r="AK2666" i="2"/>
  <c r="AJ2666" i="2"/>
  <c r="AH2666" i="2"/>
  <c r="AG2666" i="2"/>
  <c r="AE2670" i="2"/>
  <c r="AK2670" i="2"/>
  <c r="AJ2670" i="2"/>
  <c r="AH2670" i="2"/>
  <c r="AG2670" i="2"/>
  <c r="AE2674" i="2"/>
  <c r="AK2674" i="2"/>
  <c r="AJ2674" i="2"/>
  <c r="AH2674" i="2"/>
  <c r="AG2674" i="2"/>
  <c r="AE2678" i="2"/>
  <c r="AK2678" i="2"/>
  <c r="AJ2678" i="2"/>
  <c r="AH2678" i="2"/>
  <c r="AG2678" i="2"/>
  <c r="AE2682" i="2"/>
  <c r="AK2682" i="2"/>
  <c r="AJ2682" i="2"/>
  <c r="AH2682" i="2"/>
  <c r="AG2682" i="2"/>
  <c r="AE2686" i="2"/>
  <c r="AK2686" i="2"/>
  <c r="AJ2686" i="2"/>
  <c r="AH2686" i="2"/>
  <c r="AG2686" i="2"/>
  <c r="AE2690" i="2"/>
  <c r="AK2690" i="2"/>
  <c r="AJ2690" i="2"/>
  <c r="AH2690" i="2"/>
  <c r="AG2690" i="2"/>
  <c r="AE2694" i="2"/>
  <c r="AK2694" i="2"/>
  <c r="AJ2694" i="2"/>
  <c r="AH2694" i="2"/>
  <c r="AG2694" i="2"/>
  <c r="AE2698" i="2"/>
  <c r="AK2698" i="2"/>
  <c r="AJ2698" i="2"/>
  <c r="AH2698" i="2"/>
  <c r="AG2698" i="2"/>
  <c r="AE2702" i="2"/>
  <c r="AK2702" i="2"/>
  <c r="AJ2702" i="2"/>
  <c r="AH2702" i="2"/>
  <c r="AG2702" i="2"/>
  <c r="AE2706" i="2"/>
  <c r="AK2706" i="2"/>
  <c r="AJ2706" i="2"/>
  <c r="AH2706" i="2"/>
  <c r="AG2706" i="2"/>
  <c r="AE2710" i="2"/>
  <c r="AK2710" i="2"/>
  <c r="AJ2710" i="2"/>
  <c r="AH2710" i="2"/>
  <c r="AG2710" i="2"/>
  <c r="AE2714" i="2"/>
  <c r="AK2714" i="2"/>
  <c r="AJ2714" i="2"/>
  <c r="AH2714" i="2"/>
  <c r="AG2714" i="2"/>
  <c r="AE2718" i="2"/>
  <c r="AK2718" i="2"/>
  <c r="AJ2718" i="2"/>
  <c r="AH2718" i="2"/>
  <c r="AG2718" i="2"/>
  <c r="AE2722" i="2"/>
  <c r="AK2722" i="2"/>
  <c r="AJ2722" i="2"/>
  <c r="AH2722" i="2"/>
  <c r="AG2722" i="2"/>
  <c r="AE2726" i="2"/>
  <c r="AK2726" i="2"/>
  <c r="AJ2726" i="2"/>
  <c r="AH2726" i="2"/>
  <c r="AG2726" i="2"/>
  <c r="AE2730" i="2"/>
  <c r="AK2730" i="2"/>
  <c r="AJ2730" i="2"/>
  <c r="AH2730" i="2"/>
  <c r="AG2730" i="2"/>
  <c r="AE2734" i="2"/>
  <c r="AK2734" i="2"/>
  <c r="AJ2734" i="2"/>
  <c r="AH2734" i="2"/>
  <c r="AG2734" i="2"/>
  <c r="AE2738" i="2"/>
  <c r="AK2738" i="2"/>
  <c r="AJ2738" i="2"/>
  <c r="AH2738" i="2"/>
  <c r="AG2738" i="2"/>
  <c r="AE2742" i="2"/>
  <c r="AK2742" i="2"/>
  <c r="AJ2742" i="2"/>
  <c r="AH2742" i="2"/>
  <c r="AG2742" i="2"/>
  <c r="AE2746" i="2"/>
  <c r="AK2746" i="2"/>
  <c r="AJ2746" i="2"/>
  <c r="AH2746" i="2"/>
  <c r="AG2746" i="2"/>
  <c r="AE2750" i="2"/>
  <c r="AK2750" i="2"/>
  <c r="AJ2750" i="2"/>
  <c r="AH2750" i="2"/>
  <c r="AG2750" i="2"/>
  <c r="AE2754" i="2"/>
  <c r="AK2754" i="2"/>
  <c r="AJ2754" i="2"/>
  <c r="AH2754" i="2"/>
  <c r="AG2754" i="2"/>
  <c r="AE2758" i="2"/>
  <c r="AK2758" i="2"/>
  <c r="AJ2758" i="2"/>
  <c r="AH2758" i="2"/>
  <c r="AG2758" i="2"/>
  <c r="AE2762" i="2"/>
  <c r="AK2762" i="2"/>
  <c r="AJ2762" i="2"/>
  <c r="AH2762" i="2"/>
  <c r="AG2762" i="2"/>
  <c r="AE2766" i="2"/>
  <c r="AK2766" i="2"/>
  <c r="AJ2766" i="2"/>
  <c r="AH2766" i="2"/>
  <c r="AG2766" i="2"/>
  <c r="AE2770" i="2"/>
  <c r="AK2770" i="2"/>
  <c r="AJ2770" i="2"/>
  <c r="AH2770" i="2"/>
  <c r="AG2770" i="2"/>
  <c r="AE2774" i="2"/>
  <c r="AK2774" i="2"/>
  <c r="AJ2774" i="2"/>
  <c r="AH2774" i="2"/>
  <c r="AG2774" i="2"/>
  <c r="AE2778" i="2"/>
  <c r="AK2778" i="2"/>
  <c r="AJ2778" i="2"/>
  <c r="AH2778" i="2"/>
  <c r="AG2778" i="2"/>
  <c r="AE2782" i="2"/>
  <c r="AK2782" i="2"/>
  <c r="AJ2782" i="2"/>
  <c r="AH2782" i="2"/>
  <c r="AG2782" i="2"/>
  <c r="AE2786" i="2"/>
  <c r="AK2786" i="2"/>
  <c r="AJ2786" i="2"/>
  <c r="AH2786" i="2"/>
  <c r="AG2786" i="2"/>
  <c r="AE2790" i="2"/>
  <c r="AK2790" i="2"/>
  <c r="AJ2790" i="2"/>
  <c r="AH2790" i="2"/>
  <c r="AG2790" i="2"/>
  <c r="AE2794" i="2"/>
  <c r="AK2794" i="2"/>
  <c r="AJ2794" i="2"/>
  <c r="AH2794" i="2"/>
  <c r="AG2794" i="2"/>
  <c r="AE2798" i="2"/>
  <c r="AK2798" i="2"/>
  <c r="AJ2798" i="2"/>
  <c r="AH2798" i="2"/>
  <c r="AG2798" i="2"/>
  <c r="AE2802" i="2"/>
  <c r="AK2802" i="2"/>
  <c r="AJ2802" i="2"/>
  <c r="AH2802" i="2"/>
  <c r="AG2802" i="2"/>
  <c r="AE2806" i="2"/>
  <c r="AK2806" i="2"/>
  <c r="AJ2806" i="2"/>
  <c r="AH2806" i="2"/>
  <c r="AG2806" i="2"/>
  <c r="AE2810" i="2"/>
  <c r="AK2810" i="2"/>
  <c r="AJ2810" i="2"/>
  <c r="AH2810" i="2"/>
  <c r="AG2810" i="2"/>
  <c r="AE2814" i="2"/>
  <c r="AK2814" i="2"/>
  <c r="AJ2814" i="2"/>
  <c r="AH2814" i="2"/>
  <c r="AG2814" i="2"/>
  <c r="AE2818" i="2"/>
  <c r="AK2818" i="2"/>
  <c r="AJ2818" i="2"/>
  <c r="AH2818" i="2"/>
  <c r="AG2818" i="2"/>
  <c r="AE2822" i="2"/>
  <c r="AK2822" i="2"/>
  <c r="AJ2822" i="2"/>
  <c r="AH2822" i="2"/>
  <c r="AG2822" i="2"/>
  <c r="AE2826" i="2"/>
  <c r="AK2826" i="2"/>
  <c r="AJ2826" i="2"/>
  <c r="AH2826" i="2"/>
  <c r="AG2826" i="2"/>
  <c r="AE2830" i="2"/>
  <c r="AK2830" i="2"/>
  <c r="AJ2830" i="2"/>
  <c r="AH2830" i="2"/>
  <c r="AG2830" i="2"/>
  <c r="AE2834" i="2"/>
  <c r="AK2834" i="2"/>
  <c r="AJ2834" i="2"/>
  <c r="AH2834" i="2"/>
  <c r="AG2834" i="2"/>
  <c r="AE2838" i="2"/>
  <c r="AK2838" i="2"/>
  <c r="AJ2838" i="2"/>
  <c r="AH2838" i="2"/>
  <c r="AG2838" i="2"/>
  <c r="AE2842" i="2"/>
  <c r="AK2842" i="2"/>
  <c r="AJ2842" i="2"/>
  <c r="AH2842" i="2"/>
  <c r="AG2842" i="2"/>
  <c r="AE2846" i="2"/>
  <c r="AK2846" i="2"/>
  <c r="AJ2846" i="2"/>
  <c r="AH2846" i="2"/>
  <c r="AG2846" i="2"/>
  <c r="AE2850" i="2"/>
  <c r="AK2850" i="2"/>
  <c r="AJ2850" i="2"/>
  <c r="AH2850" i="2"/>
  <c r="AG2850" i="2"/>
  <c r="AE2854" i="2"/>
  <c r="AK2854" i="2"/>
  <c r="AJ2854" i="2"/>
  <c r="AH2854" i="2"/>
  <c r="AG2854" i="2"/>
  <c r="AE2858" i="2"/>
  <c r="AK2858" i="2"/>
  <c r="AJ2858" i="2"/>
  <c r="AH2858" i="2"/>
  <c r="AG2858" i="2"/>
  <c r="AE2862" i="2"/>
  <c r="AK2862" i="2"/>
  <c r="AJ2862" i="2"/>
  <c r="AH2862" i="2"/>
  <c r="AG2862" i="2"/>
  <c r="AE2866" i="2"/>
  <c r="AK2866" i="2"/>
  <c r="AJ2866" i="2"/>
  <c r="AH2866" i="2"/>
  <c r="AG2866" i="2"/>
  <c r="AE2870" i="2"/>
  <c r="AK2870" i="2"/>
  <c r="AJ2870" i="2"/>
  <c r="AH2870" i="2"/>
  <c r="AG2870" i="2"/>
  <c r="AE2874" i="2"/>
  <c r="AK2874" i="2"/>
  <c r="AJ2874" i="2"/>
  <c r="AH2874" i="2"/>
  <c r="AG2874" i="2"/>
  <c r="AE2878" i="2"/>
  <c r="AK2878" i="2"/>
  <c r="AJ2878" i="2"/>
  <c r="AH2878" i="2"/>
  <c r="AG2878" i="2"/>
  <c r="AE2882" i="2"/>
  <c r="AK2882" i="2"/>
  <c r="AJ2882" i="2"/>
  <c r="AH2882" i="2"/>
  <c r="AG2882" i="2"/>
  <c r="AE2886" i="2"/>
  <c r="AK2886" i="2"/>
  <c r="AJ2886" i="2"/>
  <c r="AH2886" i="2"/>
  <c r="AG2886" i="2"/>
  <c r="AE2890" i="2"/>
  <c r="AK2890" i="2"/>
  <c r="AJ2890" i="2"/>
  <c r="AH2890" i="2"/>
  <c r="AG2890" i="2"/>
  <c r="AE2894" i="2"/>
  <c r="AK2894" i="2"/>
  <c r="AJ2894" i="2"/>
  <c r="AH2894" i="2"/>
  <c r="AG2894" i="2"/>
  <c r="AE2898" i="2"/>
  <c r="AK2898" i="2"/>
  <c r="AJ2898" i="2"/>
  <c r="AH2898" i="2"/>
  <c r="AG2898" i="2"/>
  <c r="AE2902" i="2"/>
  <c r="AK2902" i="2"/>
  <c r="AJ2902" i="2"/>
  <c r="AH2902" i="2"/>
  <c r="AG2902" i="2"/>
  <c r="AE2906" i="2"/>
  <c r="AK2906" i="2"/>
  <c r="AJ2906" i="2"/>
  <c r="AH2906" i="2"/>
  <c r="AG2906" i="2"/>
  <c r="AE2910" i="2"/>
  <c r="AK2910" i="2"/>
  <c r="AJ2910" i="2"/>
  <c r="AH2910" i="2"/>
  <c r="AG2910" i="2"/>
  <c r="AE2914" i="2"/>
  <c r="AK2914" i="2"/>
  <c r="AJ2914" i="2"/>
  <c r="AH2914" i="2"/>
  <c r="AG2914" i="2"/>
  <c r="AE2918" i="2"/>
  <c r="AK2918" i="2"/>
  <c r="AJ2918" i="2"/>
  <c r="AH2918" i="2"/>
  <c r="AG2918" i="2"/>
  <c r="AE2922" i="2"/>
  <c r="AK2922" i="2"/>
  <c r="AJ2922" i="2"/>
  <c r="AH2922" i="2"/>
  <c r="AG2922" i="2"/>
  <c r="AE2926" i="2"/>
  <c r="AK2926" i="2"/>
  <c r="AJ2926" i="2"/>
  <c r="AH2926" i="2"/>
  <c r="AG2926" i="2"/>
  <c r="AE2930" i="2"/>
  <c r="AK2930" i="2"/>
  <c r="AJ2930" i="2"/>
  <c r="AH2930" i="2"/>
  <c r="AG2930" i="2"/>
  <c r="AE2934" i="2"/>
  <c r="AK2934" i="2"/>
  <c r="AJ2934" i="2"/>
  <c r="AH2934" i="2"/>
  <c r="AG2934" i="2"/>
  <c r="AE2938" i="2"/>
  <c r="AK2938" i="2"/>
  <c r="AJ2938" i="2"/>
  <c r="AH2938" i="2"/>
  <c r="AG2938" i="2"/>
  <c r="AE2942" i="2"/>
  <c r="AK2942" i="2"/>
  <c r="AJ2942" i="2"/>
  <c r="AH2942" i="2"/>
  <c r="AG2942" i="2"/>
  <c r="AE2946" i="2"/>
  <c r="AK2946" i="2"/>
  <c r="AJ2946" i="2"/>
  <c r="AH2946" i="2"/>
  <c r="AG2946" i="2"/>
  <c r="AE2950" i="2"/>
  <c r="AK2950" i="2"/>
  <c r="AJ2950" i="2"/>
  <c r="AH2950" i="2"/>
  <c r="AG2950" i="2"/>
  <c r="AE2954" i="2"/>
  <c r="AK2954" i="2"/>
  <c r="AJ2954" i="2"/>
  <c r="AH2954" i="2"/>
  <c r="AG2954" i="2"/>
  <c r="AE2958" i="2"/>
  <c r="AK2958" i="2"/>
  <c r="AJ2958" i="2"/>
  <c r="AH2958" i="2"/>
  <c r="AG2958" i="2"/>
  <c r="AE2962" i="2"/>
  <c r="AK2962" i="2"/>
  <c r="AJ2962" i="2"/>
  <c r="AH2962" i="2"/>
  <c r="AG2962" i="2"/>
  <c r="AE2966" i="2"/>
  <c r="AK2966" i="2"/>
  <c r="AJ2966" i="2"/>
  <c r="AH2966" i="2"/>
  <c r="AG2966" i="2"/>
  <c r="AE2970" i="2"/>
  <c r="AK2970" i="2"/>
  <c r="AJ2970" i="2"/>
  <c r="AH2970" i="2"/>
  <c r="AG2970" i="2"/>
  <c r="AE2974" i="2"/>
  <c r="AK2974" i="2"/>
  <c r="AJ2974" i="2"/>
  <c r="AH2974" i="2"/>
  <c r="AG2974" i="2"/>
  <c r="AE2978" i="2"/>
  <c r="AK2978" i="2"/>
  <c r="AJ2978" i="2"/>
  <c r="AH2978" i="2"/>
  <c r="AG2978" i="2"/>
  <c r="AE2982" i="2"/>
  <c r="AK2982" i="2"/>
  <c r="AJ2982" i="2"/>
  <c r="AH2982" i="2"/>
  <c r="AG2982" i="2"/>
  <c r="AE2986" i="2"/>
  <c r="AK2986" i="2"/>
  <c r="AJ2986" i="2"/>
  <c r="AH2986" i="2"/>
  <c r="AG2986" i="2"/>
  <c r="AE2990" i="2"/>
  <c r="AK2990" i="2"/>
  <c r="AJ2990" i="2"/>
  <c r="AH2990" i="2"/>
  <c r="AG2990" i="2"/>
  <c r="AE2994" i="2"/>
  <c r="AK2994" i="2"/>
  <c r="AJ2994" i="2"/>
  <c r="AH2994" i="2"/>
  <c r="AG2994" i="2"/>
  <c r="AE2998" i="2"/>
  <c r="AK2998" i="2"/>
  <c r="AJ2998" i="2"/>
  <c r="AH2998" i="2"/>
  <c r="AG2998" i="2"/>
  <c r="AE3002" i="2"/>
  <c r="AK3002" i="2"/>
  <c r="AJ3002" i="2"/>
  <c r="AH3002" i="2"/>
  <c r="AG3002" i="2"/>
  <c r="AE3006" i="2"/>
  <c r="AK3006" i="2"/>
  <c r="AJ3006" i="2"/>
  <c r="AH3006" i="2"/>
  <c r="AG3006" i="2"/>
  <c r="AE3010" i="2"/>
  <c r="AK3010" i="2"/>
  <c r="AJ3010" i="2"/>
  <c r="AH3010" i="2"/>
  <c r="AG3010" i="2"/>
  <c r="AE3014" i="2"/>
  <c r="AK3014" i="2"/>
  <c r="AJ3014" i="2"/>
  <c r="AH3014" i="2"/>
  <c r="AG3014" i="2"/>
  <c r="AE3018" i="2"/>
  <c r="AK3018" i="2"/>
  <c r="AJ3018" i="2"/>
  <c r="AH3018" i="2"/>
  <c r="AG3018" i="2"/>
  <c r="AE3022" i="2"/>
  <c r="AK3022" i="2"/>
  <c r="AJ3022" i="2"/>
  <c r="AH3022" i="2"/>
  <c r="AG3022" i="2"/>
  <c r="AE3026" i="2"/>
  <c r="AK3026" i="2"/>
  <c r="AJ3026" i="2"/>
  <c r="AH3026" i="2"/>
  <c r="AG3026" i="2"/>
  <c r="AE3030" i="2"/>
  <c r="AK3030" i="2"/>
  <c r="AJ3030" i="2"/>
  <c r="AH3030" i="2"/>
  <c r="AG3030" i="2"/>
  <c r="AE3034" i="2"/>
  <c r="AK3034" i="2"/>
  <c r="AJ3034" i="2"/>
  <c r="AH3034" i="2"/>
  <c r="AG3034" i="2"/>
  <c r="AE3038" i="2"/>
  <c r="AK3038" i="2"/>
  <c r="AJ3038" i="2"/>
  <c r="AH3038" i="2"/>
  <c r="AG3038" i="2"/>
  <c r="AE3042" i="2"/>
  <c r="AK3042" i="2"/>
  <c r="AJ3042" i="2"/>
  <c r="AH3042" i="2"/>
  <c r="AG3042" i="2"/>
  <c r="AE3046" i="2"/>
  <c r="AK3046" i="2"/>
  <c r="AJ3046" i="2"/>
  <c r="AH3046" i="2"/>
  <c r="AG3046" i="2"/>
  <c r="AE3050" i="2"/>
  <c r="AK3050" i="2"/>
  <c r="AJ3050" i="2"/>
  <c r="AH3050" i="2"/>
  <c r="AG3050" i="2"/>
  <c r="AE3054" i="2"/>
  <c r="AK3054" i="2"/>
  <c r="AJ3054" i="2"/>
  <c r="AH3054" i="2"/>
  <c r="AG3054" i="2"/>
  <c r="AE3058" i="2"/>
  <c r="AK3058" i="2"/>
  <c r="AJ3058" i="2"/>
  <c r="AH3058" i="2"/>
  <c r="AG3058" i="2"/>
  <c r="AE3062" i="2"/>
  <c r="AK3062" i="2"/>
  <c r="AJ3062" i="2"/>
  <c r="AH3062" i="2"/>
  <c r="AG3062" i="2"/>
  <c r="AE3066" i="2"/>
  <c r="AK3066" i="2"/>
  <c r="AJ3066" i="2"/>
  <c r="AH3066" i="2"/>
  <c r="AG3066" i="2"/>
  <c r="AE3070" i="2"/>
  <c r="AK3070" i="2"/>
  <c r="AJ3070" i="2"/>
  <c r="AH3070" i="2"/>
  <c r="AG3070" i="2"/>
  <c r="AE3074" i="2"/>
  <c r="AK3074" i="2"/>
  <c r="AJ3074" i="2"/>
  <c r="AH3074" i="2"/>
  <c r="AG3074" i="2"/>
  <c r="AE3078" i="2"/>
  <c r="AK3078" i="2"/>
  <c r="AJ3078" i="2"/>
  <c r="AH3078" i="2"/>
  <c r="AG3078" i="2"/>
  <c r="AE3082" i="2"/>
  <c r="AK3082" i="2"/>
  <c r="AJ3082" i="2"/>
  <c r="AH3082" i="2"/>
  <c r="AG3082" i="2"/>
  <c r="AE3086" i="2"/>
  <c r="AK3086" i="2"/>
  <c r="AJ3086" i="2"/>
  <c r="AH3086" i="2"/>
  <c r="AG3086" i="2"/>
  <c r="AE3090" i="2"/>
  <c r="AK3090" i="2"/>
  <c r="AJ3090" i="2"/>
  <c r="AH3090" i="2"/>
  <c r="AG3090" i="2"/>
  <c r="AE3094" i="2"/>
  <c r="AK3094" i="2"/>
  <c r="AJ3094" i="2"/>
  <c r="AH3094" i="2"/>
  <c r="AG3094" i="2"/>
  <c r="AE3098" i="2"/>
  <c r="AK3098" i="2"/>
  <c r="AJ3098" i="2"/>
  <c r="AH3098" i="2"/>
  <c r="AG3098" i="2"/>
  <c r="AE3102" i="2"/>
  <c r="AK3102" i="2"/>
  <c r="AJ3102" i="2"/>
  <c r="AH3102" i="2"/>
  <c r="AG3102" i="2"/>
  <c r="AE3106" i="2"/>
  <c r="AK3106" i="2"/>
  <c r="AJ3106" i="2"/>
  <c r="AH3106" i="2"/>
  <c r="AG3106" i="2"/>
  <c r="AE3110" i="2"/>
  <c r="AK3110" i="2"/>
  <c r="AJ3110" i="2"/>
  <c r="AH3110" i="2"/>
  <c r="AG3110" i="2"/>
  <c r="AE3114" i="2"/>
  <c r="AK3114" i="2"/>
  <c r="AJ3114" i="2"/>
  <c r="AH3114" i="2"/>
  <c r="AG3114" i="2"/>
  <c r="AE3118" i="2"/>
  <c r="AK3118" i="2"/>
  <c r="AJ3118" i="2"/>
  <c r="AH3118" i="2"/>
  <c r="AG3118" i="2"/>
  <c r="AE3122" i="2"/>
  <c r="AK3122" i="2"/>
  <c r="AJ3122" i="2"/>
  <c r="AH3122" i="2"/>
  <c r="AG3122" i="2"/>
  <c r="AE3126" i="2"/>
  <c r="AK3126" i="2"/>
  <c r="AJ3126" i="2"/>
  <c r="AH3126" i="2"/>
  <c r="AG3126" i="2"/>
  <c r="AE3130" i="2"/>
  <c r="AK3130" i="2"/>
  <c r="AJ3130" i="2"/>
  <c r="AH3130" i="2"/>
  <c r="AG3130" i="2"/>
  <c r="AE3134" i="2"/>
  <c r="AK3134" i="2"/>
  <c r="AJ3134" i="2"/>
  <c r="AH3134" i="2"/>
  <c r="AG3134" i="2"/>
  <c r="AE3138" i="2"/>
  <c r="AK3138" i="2"/>
  <c r="AJ3138" i="2"/>
  <c r="AH3138" i="2"/>
  <c r="AG3138" i="2"/>
  <c r="AE3142" i="2"/>
  <c r="AK3142" i="2"/>
  <c r="AJ3142" i="2"/>
  <c r="AH3142" i="2"/>
  <c r="AG3142" i="2"/>
  <c r="AE3146" i="2"/>
  <c r="AK3146" i="2"/>
  <c r="AJ3146" i="2"/>
  <c r="AH3146" i="2"/>
  <c r="AG3146" i="2"/>
  <c r="AE3150" i="2"/>
  <c r="AK3150" i="2"/>
  <c r="AJ3150" i="2"/>
  <c r="AH3150" i="2"/>
  <c r="AG3150" i="2"/>
  <c r="AE3154" i="2"/>
  <c r="AK3154" i="2"/>
  <c r="AJ3154" i="2"/>
  <c r="AH3154" i="2"/>
  <c r="AG3154" i="2"/>
  <c r="AE3158" i="2"/>
  <c r="AK3158" i="2"/>
  <c r="AJ3158" i="2"/>
  <c r="AH3158" i="2"/>
  <c r="AG3158" i="2"/>
  <c r="AE3162" i="2"/>
  <c r="AK3162" i="2"/>
  <c r="AJ3162" i="2"/>
  <c r="AH3162" i="2"/>
  <c r="AG3162" i="2"/>
  <c r="AE3166" i="2"/>
  <c r="AK3166" i="2"/>
  <c r="AJ3166" i="2"/>
  <c r="AH3166" i="2"/>
  <c r="AG3166" i="2"/>
  <c r="AE3170" i="2"/>
  <c r="AK3170" i="2"/>
  <c r="AJ3170" i="2"/>
  <c r="AH3170" i="2"/>
  <c r="AG3170" i="2"/>
  <c r="AE3174" i="2"/>
  <c r="AK3174" i="2"/>
  <c r="AJ3174" i="2"/>
  <c r="AH3174" i="2"/>
  <c r="AG3174" i="2"/>
  <c r="AE3178" i="2"/>
  <c r="AK3178" i="2"/>
  <c r="AJ3178" i="2"/>
  <c r="AH3178" i="2"/>
  <c r="AG3178" i="2"/>
  <c r="AE3182" i="2"/>
  <c r="AK3182" i="2"/>
  <c r="AJ3182" i="2"/>
  <c r="AH3182" i="2"/>
  <c r="AG3182" i="2"/>
  <c r="AE3186" i="2"/>
  <c r="AK3186" i="2"/>
  <c r="AJ3186" i="2"/>
  <c r="AH3186" i="2"/>
  <c r="AG3186" i="2"/>
  <c r="AE3190" i="2"/>
  <c r="AK3190" i="2"/>
  <c r="AJ3190" i="2"/>
  <c r="AH3190" i="2"/>
  <c r="AG3190" i="2"/>
  <c r="AE3194" i="2"/>
  <c r="AK3194" i="2"/>
  <c r="AJ3194" i="2"/>
  <c r="AH3194" i="2"/>
  <c r="AG3194" i="2"/>
  <c r="AE3198" i="2"/>
  <c r="AK3198" i="2"/>
  <c r="AJ3198" i="2"/>
  <c r="AH3198" i="2"/>
  <c r="AG3198" i="2"/>
  <c r="AE3202" i="2"/>
  <c r="AK3202" i="2"/>
  <c r="AJ3202" i="2"/>
  <c r="AH3202" i="2"/>
  <c r="AG3202" i="2"/>
  <c r="AE3206" i="2"/>
  <c r="AK3206" i="2"/>
  <c r="AJ3206" i="2"/>
  <c r="AH3206" i="2"/>
  <c r="AG3206" i="2"/>
  <c r="AE3210" i="2"/>
  <c r="AK3210" i="2"/>
  <c r="AJ3210" i="2"/>
  <c r="AH3210" i="2"/>
  <c r="AG3210" i="2"/>
  <c r="AE3214" i="2"/>
  <c r="AK3214" i="2"/>
  <c r="AJ3214" i="2"/>
  <c r="AH3214" i="2"/>
  <c r="AG3214" i="2"/>
  <c r="AE3218" i="2"/>
  <c r="AK3218" i="2"/>
  <c r="AJ3218" i="2"/>
  <c r="AH3218" i="2"/>
  <c r="AG3218" i="2"/>
  <c r="AE3222" i="2"/>
  <c r="AK3222" i="2"/>
  <c r="AJ3222" i="2"/>
  <c r="AH3222" i="2"/>
  <c r="AG3222" i="2"/>
  <c r="AE3226" i="2"/>
  <c r="AK3226" i="2"/>
  <c r="AJ3226" i="2"/>
  <c r="AH3226" i="2"/>
  <c r="AG3226" i="2"/>
  <c r="AE3230" i="2"/>
  <c r="AK3230" i="2"/>
  <c r="AJ3230" i="2"/>
  <c r="AH3230" i="2"/>
  <c r="AG3230" i="2"/>
  <c r="AE3234" i="2"/>
  <c r="AK3234" i="2"/>
  <c r="AJ3234" i="2"/>
  <c r="AH3234" i="2"/>
  <c r="AG3234" i="2"/>
  <c r="AE3238" i="2"/>
  <c r="AK3238" i="2"/>
  <c r="AJ3238" i="2"/>
  <c r="AH3238" i="2"/>
  <c r="AG3238" i="2"/>
  <c r="AE3242" i="2"/>
  <c r="AK3242" i="2"/>
  <c r="AJ3242" i="2"/>
  <c r="AH3242" i="2"/>
  <c r="AG3242" i="2"/>
  <c r="AE3246" i="2"/>
  <c r="AK3246" i="2"/>
  <c r="AJ3246" i="2"/>
  <c r="AH3246" i="2"/>
  <c r="AG3246" i="2"/>
  <c r="AE3250" i="2"/>
  <c r="AK3250" i="2"/>
  <c r="AJ3250" i="2"/>
  <c r="AH3250" i="2"/>
  <c r="AG3250" i="2"/>
  <c r="AE3254" i="2"/>
  <c r="AK3254" i="2"/>
  <c r="AJ3254" i="2"/>
  <c r="AH3254" i="2"/>
  <c r="AG3254" i="2"/>
  <c r="AE3258" i="2"/>
  <c r="AK3258" i="2"/>
  <c r="AJ3258" i="2"/>
  <c r="AH3258" i="2"/>
  <c r="AG3258" i="2"/>
  <c r="AE3262" i="2"/>
  <c r="AK3262" i="2"/>
  <c r="AJ3262" i="2"/>
  <c r="AH3262" i="2"/>
  <c r="AG3262" i="2"/>
  <c r="AE3266" i="2"/>
  <c r="AK3266" i="2"/>
  <c r="AJ3266" i="2"/>
  <c r="AH3266" i="2"/>
  <c r="AG3266" i="2"/>
  <c r="AE3270" i="2"/>
  <c r="AK3270" i="2"/>
  <c r="AJ3270" i="2"/>
  <c r="AH3270" i="2"/>
  <c r="AG3270" i="2"/>
  <c r="AE3274" i="2"/>
  <c r="AK3274" i="2"/>
  <c r="AJ3274" i="2"/>
  <c r="AH3274" i="2"/>
  <c r="AG3274" i="2"/>
  <c r="AE3278" i="2"/>
  <c r="AK3278" i="2"/>
  <c r="AJ3278" i="2"/>
  <c r="AH3278" i="2"/>
  <c r="AG3278" i="2"/>
  <c r="AE3282" i="2"/>
  <c r="AK3282" i="2"/>
  <c r="AJ3282" i="2"/>
  <c r="AH3282" i="2"/>
  <c r="AG3282" i="2"/>
  <c r="AE3286" i="2"/>
  <c r="AK3286" i="2"/>
  <c r="AJ3286" i="2"/>
  <c r="AH3286" i="2"/>
  <c r="AG3286" i="2"/>
  <c r="AE3290" i="2"/>
  <c r="AK3290" i="2"/>
  <c r="AJ3290" i="2"/>
  <c r="AH3290" i="2"/>
  <c r="AG3290" i="2"/>
  <c r="AE3294" i="2"/>
  <c r="AK3294" i="2"/>
  <c r="AJ3294" i="2"/>
  <c r="AH3294" i="2"/>
  <c r="AG3294" i="2"/>
  <c r="AE3298" i="2"/>
  <c r="AK3298" i="2"/>
  <c r="AJ3298" i="2"/>
  <c r="AH3298" i="2"/>
  <c r="AG3298" i="2"/>
  <c r="AE3302" i="2"/>
  <c r="AK3302" i="2"/>
  <c r="AJ3302" i="2"/>
  <c r="AH3302" i="2"/>
  <c r="AG3302" i="2"/>
  <c r="AE3306" i="2"/>
  <c r="AK3306" i="2"/>
  <c r="AJ3306" i="2"/>
  <c r="AH3306" i="2"/>
  <c r="AG3306" i="2"/>
  <c r="AE3310" i="2"/>
  <c r="AK3310" i="2"/>
  <c r="AJ3310" i="2"/>
  <c r="AH3310" i="2"/>
  <c r="AG3310" i="2"/>
  <c r="AE3314" i="2"/>
  <c r="AK3314" i="2"/>
  <c r="AJ3314" i="2"/>
  <c r="AH3314" i="2"/>
  <c r="AG3314" i="2"/>
  <c r="AE3318" i="2"/>
  <c r="AK3318" i="2"/>
  <c r="AJ3318" i="2"/>
  <c r="AH3318" i="2"/>
  <c r="AG3318" i="2"/>
  <c r="AE3322" i="2"/>
  <c r="AK3322" i="2"/>
  <c r="AJ3322" i="2"/>
  <c r="AH3322" i="2"/>
  <c r="AG3322" i="2"/>
  <c r="AE3326" i="2"/>
  <c r="AK3326" i="2"/>
  <c r="AJ3326" i="2"/>
  <c r="AH3326" i="2"/>
  <c r="AG3326" i="2"/>
  <c r="AE3330" i="2"/>
  <c r="AK3330" i="2"/>
  <c r="AJ3330" i="2"/>
  <c r="AH3330" i="2"/>
  <c r="AG3330" i="2"/>
  <c r="AE3334" i="2"/>
  <c r="AK3334" i="2"/>
  <c r="AJ3334" i="2"/>
  <c r="AH3334" i="2"/>
  <c r="AG3334" i="2"/>
  <c r="AE3338" i="2"/>
  <c r="AK3338" i="2"/>
  <c r="AJ3338" i="2"/>
  <c r="AH3338" i="2"/>
  <c r="AG3338" i="2"/>
  <c r="AE3342" i="2"/>
  <c r="AK3342" i="2"/>
  <c r="AJ3342" i="2"/>
  <c r="AH3342" i="2"/>
  <c r="AG3342" i="2"/>
  <c r="AE3346" i="2"/>
  <c r="AK3346" i="2"/>
  <c r="AJ3346" i="2"/>
  <c r="AH3346" i="2"/>
  <c r="AG3346" i="2"/>
  <c r="AE3350" i="2"/>
  <c r="AK3350" i="2"/>
  <c r="AJ3350" i="2"/>
  <c r="AH3350" i="2"/>
  <c r="AG3350" i="2"/>
  <c r="AE3354" i="2"/>
  <c r="AK3354" i="2"/>
  <c r="AJ3354" i="2"/>
  <c r="AH3354" i="2"/>
  <c r="AG3354" i="2"/>
  <c r="AE3358" i="2"/>
  <c r="AK3358" i="2"/>
  <c r="AJ3358" i="2"/>
  <c r="AH3358" i="2"/>
  <c r="AG3358" i="2"/>
  <c r="AE3362" i="2"/>
  <c r="AK3362" i="2"/>
  <c r="AJ3362" i="2"/>
  <c r="AH3362" i="2"/>
  <c r="AG3362" i="2"/>
  <c r="AE3366" i="2"/>
  <c r="AK3366" i="2"/>
  <c r="AJ3366" i="2"/>
  <c r="AH3366" i="2"/>
  <c r="AG3366" i="2"/>
  <c r="AE3370" i="2"/>
  <c r="AK3370" i="2"/>
  <c r="AJ3370" i="2"/>
  <c r="AH3370" i="2"/>
  <c r="AG3370" i="2"/>
  <c r="AE3374" i="2"/>
  <c r="AK3374" i="2"/>
  <c r="AJ3374" i="2"/>
  <c r="AH3374" i="2"/>
  <c r="AG3374" i="2"/>
  <c r="AE3378" i="2"/>
  <c r="AK3378" i="2"/>
  <c r="AJ3378" i="2"/>
  <c r="AH3378" i="2"/>
  <c r="AG3378" i="2"/>
  <c r="AE3382" i="2"/>
  <c r="AK3382" i="2"/>
  <c r="AJ3382" i="2"/>
  <c r="AH3382" i="2"/>
  <c r="AG3382" i="2"/>
  <c r="AE3386" i="2"/>
  <c r="AK3386" i="2"/>
  <c r="AJ3386" i="2"/>
  <c r="AH3386" i="2"/>
  <c r="AG3386" i="2"/>
  <c r="AE3390" i="2"/>
  <c r="AK3390" i="2"/>
  <c r="AJ3390" i="2"/>
  <c r="AH3390" i="2"/>
  <c r="AG3390" i="2"/>
  <c r="AE3394" i="2"/>
  <c r="AK3394" i="2"/>
  <c r="AJ3394" i="2"/>
  <c r="AH3394" i="2"/>
  <c r="AG3394" i="2"/>
  <c r="AE3398" i="2"/>
  <c r="AK3398" i="2"/>
  <c r="AJ3398" i="2"/>
  <c r="AH3398" i="2"/>
  <c r="AG3398" i="2"/>
  <c r="AE3402" i="2"/>
  <c r="AK3402" i="2"/>
  <c r="AJ3402" i="2"/>
  <c r="AH3402" i="2"/>
  <c r="AG3402" i="2"/>
  <c r="AE3406" i="2"/>
  <c r="AK3406" i="2"/>
  <c r="AJ3406" i="2"/>
  <c r="AH3406" i="2"/>
  <c r="AG3406" i="2"/>
  <c r="AE3410" i="2"/>
  <c r="AK3410" i="2"/>
  <c r="AJ3410" i="2"/>
  <c r="AH3410" i="2"/>
  <c r="AG3410" i="2"/>
  <c r="AE3414" i="2"/>
  <c r="AK3414" i="2"/>
  <c r="AJ3414" i="2"/>
  <c r="AH3414" i="2"/>
  <c r="AG3414" i="2"/>
  <c r="AE3418" i="2"/>
  <c r="AK3418" i="2"/>
  <c r="AJ3418" i="2"/>
  <c r="AH3418" i="2"/>
  <c r="AG3418" i="2"/>
  <c r="AE3422" i="2"/>
  <c r="AK3422" i="2"/>
  <c r="AJ3422" i="2"/>
  <c r="AH3422" i="2"/>
  <c r="AG3422" i="2"/>
  <c r="AE3426" i="2"/>
  <c r="AK3426" i="2"/>
  <c r="AJ3426" i="2"/>
  <c r="AH3426" i="2"/>
  <c r="AG3426" i="2"/>
  <c r="AE3430" i="2"/>
  <c r="AK3430" i="2"/>
  <c r="AJ3430" i="2"/>
  <c r="AH3430" i="2"/>
  <c r="AG3430" i="2"/>
  <c r="AE3434" i="2"/>
  <c r="AK3434" i="2"/>
  <c r="AJ3434" i="2"/>
  <c r="AH3434" i="2"/>
  <c r="AG3434" i="2"/>
  <c r="AE3438" i="2"/>
  <c r="AK3438" i="2"/>
  <c r="AJ3438" i="2"/>
  <c r="AH3438" i="2"/>
  <c r="AG3438" i="2"/>
  <c r="AE3442" i="2"/>
  <c r="AK3442" i="2"/>
  <c r="AJ3442" i="2"/>
  <c r="AH3442" i="2"/>
  <c r="AG3442" i="2"/>
  <c r="AE3446" i="2"/>
  <c r="AK3446" i="2"/>
  <c r="AJ3446" i="2"/>
  <c r="AH3446" i="2"/>
  <c r="AG3446" i="2"/>
  <c r="AE3450" i="2"/>
  <c r="AK3450" i="2"/>
  <c r="AJ3450" i="2"/>
  <c r="AH3450" i="2"/>
  <c r="AG3450" i="2"/>
  <c r="AE3454" i="2"/>
  <c r="AK3454" i="2"/>
  <c r="AJ3454" i="2"/>
  <c r="AH3454" i="2"/>
  <c r="AG3454" i="2"/>
  <c r="AE3458" i="2"/>
  <c r="AK3458" i="2"/>
  <c r="AJ3458" i="2"/>
  <c r="AH3458" i="2"/>
  <c r="AG3458" i="2"/>
  <c r="AE3462" i="2"/>
  <c r="AK3462" i="2"/>
  <c r="AJ3462" i="2"/>
  <c r="AH3462" i="2"/>
  <c r="AG3462" i="2"/>
  <c r="AE3466" i="2"/>
  <c r="AK3466" i="2"/>
  <c r="AJ3466" i="2"/>
  <c r="AH3466" i="2"/>
  <c r="AG3466" i="2"/>
  <c r="AE3470" i="2"/>
  <c r="AK3470" i="2"/>
  <c r="AJ3470" i="2"/>
  <c r="AH3470" i="2"/>
  <c r="AG3470" i="2"/>
  <c r="AE3474" i="2"/>
  <c r="AK3474" i="2"/>
  <c r="AJ3474" i="2"/>
  <c r="AH3474" i="2"/>
  <c r="AG3474" i="2"/>
  <c r="AE3478" i="2"/>
  <c r="AK3478" i="2"/>
  <c r="AJ3478" i="2"/>
  <c r="AH3478" i="2"/>
  <c r="AG3478" i="2"/>
  <c r="AE3482" i="2"/>
  <c r="AK3482" i="2"/>
  <c r="AJ3482" i="2"/>
  <c r="AH3482" i="2"/>
  <c r="AG3482" i="2"/>
  <c r="AE3486" i="2"/>
  <c r="AK3486" i="2"/>
  <c r="AJ3486" i="2"/>
  <c r="AH3486" i="2"/>
  <c r="AG3486" i="2"/>
  <c r="AE3490" i="2"/>
  <c r="AK3490" i="2"/>
  <c r="AJ3490" i="2"/>
  <c r="AH3490" i="2"/>
  <c r="AG3490" i="2"/>
  <c r="AE3494" i="2"/>
  <c r="AK3494" i="2"/>
  <c r="AJ3494" i="2"/>
  <c r="AH3494" i="2"/>
  <c r="AG3494" i="2"/>
  <c r="AE3498" i="2"/>
  <c r="AK3498" i="2"/>
  <c r="AJ3498" i="2"/>
  <c r="AH3498" i="2"/>
  <c r="AG3498" i="2"/>
  <c r="AE3502" i="2"/>
  <c r="AK3502" i="2"/>
  <c r="AJ3502" i="2"/>
  <c r="AH3502" i="2"/>
  <c r="AG3502" i="2"/>
  <c r="AE3506" i="2"/>
  <c r="AK3506" i="2"/>
  <c r="AJ3506" i="2"/>
  <c r="AH3506" i="2"/>
  <c r="AG3506" i="2"/>
  <c r="AE3510" i="2"/>
  <c r="AK3510" i="2"/>
  <c r="AJ3510" i="2"/>
  <c r="AH3510" i="2"/>
  <c r="AG3510" i="2"/>
  <c r="AE3514" i="2"/>
  <c r="AK3514" i="2"/>
  <c r="AJ3514" i="2"/>
  <c r="AH3514" i="2"/>
  <c r="AG3514" i="2"/>
  <c r="AE3518" i="2"/>
  <c r="AK3518" i="2"/>
  <c r="AJ3518" i="2"/>
  <c r="AH3518" i="2"/>
  <c r="AG3518" i="2"/>
  <c r="AE3522" i="2"/>
  <c r="AK3522" i="2"/>
  <c r="AJ3522" i="2"/>
  <c r="AH3522" i="2"/>
  <c r="AG3522" i="2"/>
  <c r="AE3526" i="2"/>
  <c r="AK3526" i="2"/>
  <c r="AJ3526" i="2"/>
  <c r="AH3526" i="2"/>
  <c r="AG3526" i="2"/>
  <c r="AE3530" i="2"/>
  <c r="AK3530" i="2"/>
  <c r="AJ3530" i="2"/>
  <c r="AH3530" i="2"/>
  <c r="AG3530" i="2"/>
  <c r="AE3534" i="2"/>
  <c r="AK3534" i="2"/>
  <c r="AJ3534" i="2"/>
  <c r="AH3534" i="2"/>
  <c r="AG3534" i="2"/>
  <c r="AE3538" i="2"/>
  <c r="AK3538" i="2"/>
  <c r="AJ3538" i="2"/>
  <c r="AH3538" i="2"/>
  <c r="AG3538" i="2"/>
  <c r="AE3542" i="2"/>
  <c r="AK3542" i="2"/>
  <c r="AJ3542" i="2"/>
  <c r="AH3542" i="2"/>
  <c r="AG3542" i="2"/>
  <c r="AE3546" i="2"/>
  <c r="AK3546" i="2"/>
  <c r="AJ3546" i="2"/>
  <c r="AH3546" i="2"/>
  <c r="AG3546" i="2"/>
  <c r="AE3550" i="2"/>
  <c r="AK3550" i="2"/>
  <c r="AJ3550" i="2"/>
  <c r="AH3550" i="2"/>
  <c r="AG3550" i="2"/>
  <c r="AE3554" i="2"/>
  <c r="AK3554" i="2"/>
  <c r="AJ3554" i="2"/>
  <c r="AH3554" i="2"/>
  <c r="AG3554" i="2"/>
  <c r="AE3558" i="2"/>
  <c r="AK3558" i="2"/>
  <c r="AJ3558" i="2"/>
  <c r="AH3558" i="2"/>
  <c r="AG3558" i="2"/>
  <c r="AE3562" i="2"/>
  <c r="AK3562" i="2"/>
  <c r="AJ3562" i="2"/>
  <c r="AH3562" i="2"/>
  <c r="AG3562" i="2"/>
  <c r="AE3566" i="2"/>
  <c r="AK3566" i="2"/>
  <c r="AJ3566" i="2"/>
  <c r="AH3566" i="2"/>
  <c r="AG3566" i="2"/>
  <c r="AE3570" i="2"/>
  <c r="AK3570" i="2"/>
  <c r="AJ3570" i="2"/>
  <c r="AH3570" i="2"/>
  <c r="AG3570" i="2"/>
  <c r="AE3574" i="2"/>
  <c r="AK3574" i="2"/>
  <c r="AJ3574" i="2"/>
  <c r="AH3574" i="2"/>
  <c r="AG3574" i="2"/>
  <c r="AE3578" i="2"/>
  <c r="AK3578" i="2"/>
  <c r="AJ3578" i="2"/>
  <c r="AH3578" i="2"/>
  <c r="AG3578" i="2"/>
  <c r="AE3582" i="2"/>
  <c r="AK3582" i="2"/>
  <c r="AJ3582" i="2"/>
  <c r="AH3582" i="2"/>
  <c r="AG3582" i="2"/>
  <c r="AE3586" i="2"/>
  <c r="AK3586" i="2"/>
  <c r="AJ3586" i="2"/>
  <c r="AH3586" i="2"/>
  <c r="AG3586" i="2"/>
  <c r="AE3590" i="2"/>
  <c r="AK3590" i="2"/>
  <c r="AJ3590" i="2"/>
  <c r="AH3590" i="2"/>
  <c r="AG3590" i="2"/>
  <c r="AE3594" i="2"/>
  <c r="AK3594" i="2"/>
  <c r="AJ3594" i="2"/>
  <c r="AH3594" i="2"/>
  <c r="AG3594" i="2"/>
  <c r="AE3598" i="2"/>
  <c r="AK3598" i="2"/>
  <c r="AJ3598" i="2"/>
  <c r="AH3598" i="2"/>
  <c r="AG3598" i="2"/>
  <c r="AE3602" i="2"/>
  <c r="AK3602" i="2"/>
  <c r="AJ3602" i="2"/>
  <c r="AH3602" i="2"/>
  <c r="AG3602" i="2"/>
  <c r="AE3606" i="2"/>
  <c r="AK3606" i="2"/>
  <c r="AJ3606" i="2"/>
  <c r="AH3606" i="2"/>
  <c r="AG3606" i="2"/>
  <c r="AE3610" i="2"/>
  <c r="AK3610" i="2"/>
  <c r="AJ3610" i="2"/>
  <c r="AH3610" i="2"/>
  <c r="AG3610" i="2"/>
  <c r="AE3614" i="2"/>
  <c r="AK3614" i="2"/>
  <c r="AJ3614" i="2"/>
  <c r="AH3614" i="2"/>
  <c r="AG3614" i="2"/>
  <c r="AE3618" i="2"/>
  <c r="AK3618" i="2"/>
  <c r="AJ3618" i="2"/>
  <c r="AH3618" i="2"/>
  <c r="AG3618" i="2"/>
  <c r="AE3622" i="2"/>
  <c r="AK3622" i="2"/>
  <c r="AJ3622" i="2"/>
  <c r="AH3622" i="2"/>
  <c r="AG3622" i="2"/>
  <c r="AE3626" i="2"/>
  <c r="AK3626" i="2"/>
  <c r="AJ3626" i="2"/>
  <c r="AH3626" i="2"/>
  <c r="AG3626" i="2"/>
  <c r="AE3630" i="2"/>
  <c r="AK3630" i="2"/>
  <c r="AJ3630" i="2"/>
  <c r="AH3630" i="2"/>
  <c r="AG3630" i="2"/>
  <c r="AE3634" i="2"/>
  <c r="AK3634" i="2"/>
  <c r="AJ3634" i="2"/>
  <c r="AH3634" i="2"/>
  <c r="AG3634" i="2"/>
  <c r="AE3638" i="2"/>
  <c r="AK3638" i="2"/>
  <c r="AJ3638" i="2"/>
  <c r="AH3638" i="2"/>
  <c r="AG3638" i="2"/>
  <c r="AE3642" i="2"/>
  <c r="AK3642" i="2"/>
  <c r="AJ3642" i="2"/>
  <c r="AH3642" i="2"/>
  <c r="AG3642" i="2"/>
  <c r="AE3646" i="2"/>
  <c r="AK3646" i="2"/>
  <c r="AJ3646" i="2"/>
  <c r="AH3646" i="2"/>
  <c r="AG3646" i="2"/>
  <c r="AE3650" i="2"/>
  <c r="AK3650" i="2"/>
  <c r="AJ3650" i="2"/>
  <c r="AH3650" i="2"/>
  <c r="AG3650" i="2"/>
  <c r="AE3654" i="2"/>
  <c r="AK3654" i="2"/>
  <c r="AJ3654" i="2"/>
  <c r="AH3654" i="2"/>
  <c r="AG3654" i="2"/>
  <c r="AE3658" i="2"/>
  <c r="AK3658" i="2"/>
  <c r="AJ3658" i="2"/>
  <c r="AH3658" i="2"/>
  <c r="AG3658" i="2"/>
  <c r="AE3662" i="2"/>
  <c r="AK3662" i="2"/>
  <c r="AJ3662" i="2"/>
  <c r="AH3662" i="2"/>
  <c r="AG3662" i="2"/>
  <c r="AE3666" i="2"/>
  <c r="AK3666" i="2"/>
  <c r="AJ3666" i="2"/>
  <c r="AH3666" i="2"/>
  <c r="AG3666" i="2"/>
  <c r="AE3670" i="2"/>
  <c r="AK3670" i="2"/>
  <c r="AJ3670" i="2"/>
  <c r="AH3670" i="2"/>
  <c r="AG3670" i="2"/>
  <c r="AE3674" i="2"/>
  <c r="AK3674" i="2"/>
  <c r="AJ3674" i="2"/>
  <c r="AH3674" i="2"/>
  <c r="AG3674" i="2"/>
  <c r="AE3678" i="2"/>
  <c r="AK3678" i="2"/>
  <c r="AJ3678" i="2"/>
  <c r="AH3678" i="2"/>
  <c r="AG3678" i="2"/>
  <c r="AE3682" i="2"/>
  <c r="AK3682" i="2"/>
  <c r="AJ3682" i="2"/>
  <c r="AH3682" i="2"/>
  <c r="AG3682" i="2"/>
  <c r="AE3686" i="2"/>
  <c r="AK3686" i="2"/>
  <c r="AJ3686" i="2"/>
  <c r="AH3686" i="2"/>
  <c r="AG3686" i="2"/>
  <c r="AE3690" i="2"/>
  <c r="AK3690" i="2"/>
  <c r="AJ3690" i="2"/>
  <c r="AH3690" i="2"/>
  <c r="AG3690" i="2"/>
  <c r="AE3694" i="2"/>
  <c r="AK3694" i="2"/>
  <c r="AJ3694" i="2"/>
  <c r="AH3694" i="2"/>
  <c r="AG3694" i="2"/>
  <c r="AE3698" i="2"/>
  <c r="AK3698" i="2"/>
  <c r="AJ3698" i="2"/>
  <c r="AH3698" i="2"/>
  <c r="AG3698" i="2"/>
  <c r="AE3702" i="2"/>
  <c r="AK3702" i="2"/>
  <c r="AJ3702" i="2"/>
  <c r="AH3702" i="2"/>
  <c r="AG3702" i="2"/>
  <c r="AE3706" i="2"/>
  <c r="AK3706" i="2"/>
  <c r="AJ3706" i="2"/>
  <c r="AH3706" i="2"/>
  <c r="AG3706" i="2"/>
  <c r="AE3710" i="2"/>
  <c r="AK3710" i="2"/>
  <c r="AJ3710" i="2"/>
  <c r="AH3710" i="2"/>
  <c r="AG3710" i="2"/>
  <c r="AE3714" i="2"/>
  <c r="AK3714" i="2"/>
  <c r="AJ3714" i="2"/>
  <c r="AH3714" i="2"/>
  <c r="AG3714" i="2"/>
  <c r="AE3718" i="2"/>
  <c r="AK3718" i="2"/>
  <c r="AJ3718" i="2"/>
  <c r="AH3718" i="2"/>
  <c r="AG3718" i="2"/>
  <c r="AE3722" i="2"/>
  <c r="AK3722" i="2"/>
  <c r="AJ3722" i="2"/>
  <c r="AH3722" i="2"/>
  <c r="AG3722" i="2"/>
  <c r="AE3726" i="2"/>
  <c r="AK3726" i="2"/>
  <c r="AJ3726" i="2"/>
  <c r="AH3726" i="2"/>
  <c r="AG3726" i="2"/>
  <c r="AE3730" i="2"/>
  <c r="AK3730" i="2"/>
  <c r="AJ3730" i="2"/>
  <c r="AH3730" i="2"/>
  <c r="AG3730" i="2"/>
  <c r="AE3734" i="2"/>
  <c r="AK3734" i="2"/>
  <c r="AJ3734" i="2"/>
  <c r="AH3734" i="2"/>
  <c r="AG3734" i="2"/>
  <c r="AE3738" i="2"/>
  <c r="AK3738" i="2"/>
  <c r="AJ3738" i="2"/>
  <c r="AH3738" i="2"/>
  <c r="AG3738" i="2"/>
  <c r="AE3742" i="2"/>
  <c r="AK3742" i="2"/>
  <c r="AJ3742" i="2"/>
  <c r="AH3742" i="2"/>
  <c r="AG3742" i="2"/>
  <c r="AE3746" i="2"/>
  <c r="AK3746" i="2"/>
  <c r="AJ3746" i="2"/>
  <c r="AH3746" i="2"/>
  <c r="AG3746" i="2"/>
  <c r="AE3750" i="2"/>
  <c r="AK3750" i="2"/>
  <c r="AJ3750" i="2"/>
  <c r="AH3750" i="2"/>
  <c r="AG3750" i="2"/>
  <c r="AE3754" i="2"/>
  <c r="AK3754" i="2"/>
  <c r="AJ3754" i="2"/>
  <c r="AH3754" i="2"/>
  <c r="AG3754" i="2"/>
  <c r="AE3758" i="2"/>
  <c r="AK3758" i="2"/>
  <c r="AJ3758" i="2"/>
  <c r="AH3758" i="2"/>
  <c r="AG3758" i="2"/>
  <c r="AE3762" i="2"/>
  <c r="AK3762" i="2"/>
  <c r="AJ3762" i="2"/>
  <c r="AH3762" i="2"/>
  <c r="AG3762" i="2"/>
  <c r="AE3766" i="2"/>
  <c r="AK3766" i="2"/>
  <c r="AJ3766" i="2"/>
  <c r="AH3766" i="2"/>
  <c r="AG3766" i="2"/>
  <c r="AE3770" i="2"/>
  <c r="AK3770" i="2"/>
  <c r="AJ3770" i="2"/>
  <c r="AH3770" i="2"/>
  <c r="AG3770" i="2"/>
  <c r="AE3774" i="2"/>
  <c r="AK3774" i="2"/>
  <c r="AJ3774" i="2"/>
  <c r="AH3774" i="2"/>
  <c r="AG3774" i="2"/>
  <c r="AE3778" i="2"/>
  <c r="AK3778" i="2"/>
  <c r="AJ3778" i="2"/>
  <c r="AH3778" i="2"/>
  <c r="AG3778" i="2"/>
  <c r="AE3782" i="2"/>
  <c r="AK3782" i="2"/>
  <c r="AJ3782" i="2"/>
  <c r="AH3782" i="2"/>
  <c r="AG3782" i="2"/>
  <c r="AE3786" i="2"/>
  <c r="AK3786" i="2"/>
  <c r="AJ3786" i="2"/>
  <c r="AH3786" i="2"/>
  <c r="AG3786" i="2"/>
  <c r="AE3790" i="2"/>
  <c r="AK3790" i="2"/>
  <c r="AJ3790" i="2"/>
  <c r="AH3790" i="2"/>
  <c r="AG3790" i="2"/>
  <c r="AE3794" i="2"/>
  <c r="AK3794" i="2"/>
  <c r="AJ3794" i="2"/>
  <c r="AH3794" i="2"/>
  <c r="AG3794" i="2"/>
  <c r="AE3798" i="2"/>
  <c r="AK3798" i="2"/>
  <c r="AJ3798" i="2"/>
  <c r="AH3798" i="2"/>
  <c r="AG3798" i="2"/>
  <c r="AE3802" i="2"/>
  <c r="AK3802" i="2"/>
  <c r="AJ3802" i="2"/>
  <c r="AH3802" i="2"/>
  <c r="AG3802" i="2"/>
  <c r="AE3806" i="2"/>
  <c r="AK3806" i="2"/>
  <c r="AJ3806" i="2"/>
  <c r="AH3806" i="2"/>
  <c r="AG3806" i="2"/>
  <c r="AE3810" i="2"/>
  <c r="AK3810" i="2"/>
  <c r="AJ3810" i="2"/>
  <c r="AH3810" i="2"/>
  <c r="AG3810" i="2"/>
  <c r="AE3814" i="2"/>
  <c r="AK3814" i="2"/>
  <c r="AJ3814" i="2"/>
  <c r="AH3814" i="2"/>
  <c r="AG3814" i="2"/>
  <c r="AE3818" i="2"/>
  <c r="AK3818" i="2"/>
  <c r="AJ3818" i="2"/>
  <c r="AH3818" i="2"/>
  <c r="AG3818" i="2"/>
  <c r="AE3822" i="2"/>
  <c r="AK3822" i="2"/>
  <c r="AJ3822" i="2"/>
  <c r="AH3822" i="2"/>
  <c r="AG3822" i="2"/>
  <c r="AE3826" i="2"/>
  <c r="AK3826" i="2"/>
  <c r="AJ3826" i="2"/>
  <c r="AH3826" i="2"/>
  <c r="AG3826" i="2"/>
  <c r="AE3830" i="2"/>
  <c r="AK3830" i="2"/>
  <c r="AJ3830" i="2"/>
  <c r="AH3830" i="2"/>
  <c r="AG3830" i="2"/>
  <c r="AE3834" i="2"/>
  <c r="AK3834" i="2"/>
  <c r="AJ3834" i="2"/>
  <c r="AH3834" i="2"/>
  <c r="AG3834" i="2"/>
  <c r="AE3838" i="2"/>
  <c r="AK3838" i="2"/>
  <c r="AJ3838" i="2"/>
  <c r="AH3838" i="2"/>
  <c r="AG3838" i="2"/>
  <c r="AE3842" i="2"/>
  <c r="AK3842" i="2"/>
  <c r="AJ3842" i="2"/>
  <c r="AH3842" i="2"/>
  <c r="AG3842" i="2"/>
  <c r="AE3846" i="2"/>
  <c r="AK3846" i="2"/>
  <c r="AJ3846" i="2"/>
  <c r="AH3846" i="2"/>
  <c r="AG3846" i="2"/>
  <c r="AE3850" i="2"/>
  <c r="AK3850" i="2"/>
  <c r="AJ3850" i="2"/>
  <c r="AH3850" i="2"/>
  <c r="AG3850" i="2"/>
  <c r="AE3854" i="2"/>
  <c r="AK3854" i="2"/>
  <c r="AJ3854" i="2"/>
  <c r="AH3854" i="2"/>
  <c r="AG3854" i="2"/>
  <c r="AE3858" i="2"/>
  <c r="AK3858" i="2"/>
  <c r="AJ3858" i="2"/>
  <c r="AH3858" i="2"/>
  <c r="AG3858" i="2"/>
  <c r="AE3862" i="2"/>
  <c r="AK3862" i="2"/>
  <c r="AJ3862" i="2"/>
  <c r="AH3862" i="2"/>
  <c r="AG3862" i="2"/>
  <c r="AE3866" i="2"/>
  <c r="AK3866" i="2"/>
  <c r="AJ3866" i="2"/>
  <c r="AH3866" i="2"/>
  <c r="AG3866" i="2"/>
  <c r="AE3870" i="2"/>
  <c r="AK3870" i="2"/>
  <c r="AJ3870" i="2"/>
  <c r="AH3870" i="2"/>
  <c r="AG3870" i="2"/>
  <c r="AE3874" i="2"/>
  <c r="AK3874" i="2"/>
  <c r="AJ3874" i="2"/>
  <c r="AH3874" i="2"/>
  <c r="AG3874" i="2"/>
  <c r="AE3878" i="2"/>
  <c r="AK3878" i="2"/>
  <c r="AJ3878" i="2"/>
  <c r="AH3878" i="2"/>
  <c r="AG3878" i="2"/>
  <c r="AD3878" i="2"/>
  <c r="AE3882" i="2"/>
  <c r="AK3882" i="2"/>
  <c r="AJ3882" i="2"/>
  <c r="AH3882" i="2"/>
  <c r="AG3882" i="2"/>
  <c r="AD3882" i="2"/>
  <c r="AE3886" i="2"/>
  <c r="AK3886" i="2"/>
  <c r="AJ3886" i="2"/>
  <c r="AH3886" i="2"/>
  <c r="AG3886" i="2"/>
  <c r="AD3886" i="2"/>
  <c r="AE3890" i="2"/>
  <c r="AK3890" i="2"/>
  <c r="AJ3890" i="2"/>
  <c r="AH3890" i="2"/>
  <c r="AG3890" i="2"/>
  <c r="AD3890" i="2"/>
  <c r="AE3894" i="2"/>
  <c r="AK3894" i="2"/>
  <c r="AJ3894" i="2"/>
  <c r="AH3894" i="2"/>
  <c r="AG3894" i="2"/>
  <c r="AD3894" i="2"/>
  <c r="AE3898" i="2"/>
  <c r="AK3898" i="2"/>
  <c r="AJ3898" i="2"/>
  <c r="AH3898" i="2"/>
  <c r="AG3898" i="2"/>
  <c r="AD3898" i="2"/>
  <c r="AE3902" i="2"/>
  <c r="AK3902" i="2"/>
  <c r="AJ3902" i="2"/>
  <c r="AH3902" i="2"/>
  <c r="AG3902" i="2"/>
  <c r="AD3902" i="2"/>
  <c r="AE3906" i="2"/>
  <c r="AK3906" i="2"/>
  <c r="AJ3906" i="2"/>
  <c r="AH3906" i="2"/>
  <c r="AG3906" i="2"/>
  <c r="AD3906" i="2"/>
  <c r="AE3910" i="2"/>
  <c r="AK3910" i="2"/>
  <c r="AJ3910" i="2"/>
  <c r="AH3910" i="2"/>
  <c r="AG3910" i="2"/>
  <c r="AD3910" i="2"/>
  <c r="AE3914" i="2"/>
  <c r="AK3914" i="2"/>
  <c r="AJ3914" i="2"/>
  <c r="AH3914" i="2"/>
  <c r="AG3914" i="2"/>
  <c r="AD3914" i="2"/>
  <c r="AE3918" i="2"/>
  <c r="AK3918" i="2"/>
  <c r="AJ3918" i="2"/>
  <c r="AH3918" i="2"/>
  <c r="AG3918" i="2"/>
  <c r="AD3918" i="2"/>
  <c r="AE3922" i="2"/>
  <c r="AK3922" i="2"/>
  <c r="AJ3922" i="2"/>
  <c r="AH3922" i="2"/>
  <c r="AG3922" i="2"/>
  <c r="AD3922" i="2"/>
  <c r="AE3926" i="2"/>
  <c r="AK3926" i="2"/>
  <c r="AJ3926" i="2"/>
  <c r="AH3926" i="2"/>
  <c r="AG3926" i="2"/>
  <c r="AD3926" i="2"/>
  <c r="AE3930" i="2"/>
  <c r="AK3930" i="2"/>
  <c r="AJ3930" i="2"/>
  <c r="AH3930" i="2"/>
  <c r="AG3930" i="2"/>
  <c r="AD3930" i="2"/>
  <c r="AE3934" i="2"/>
  <c r="AK3934" i="2"/>
  <c r="AJ3934" i="2"/>
  <c r="AH3934" i="2"/>
  <c r="AG3934" i="2"/>
  <c r="AD3934" i="2"/>
  <c r="AE3938" i="2"/>
  <c r="AK3938" i="2"/>
  <c r="AJ3938" i="2"/>
  <c r="AH3938" i="2"/>
  <c r="AG3938" i="2"/>
  <c r="AD3938" i="2"/>
  <c r="AE3942" i="2"/>
  <c r="AK3942" i="2"/>
  <c r="AJ3942" i="2"/>
  <c r="AH3942" i="2"/>
  <c r="AG3942" i="2"/>
  <c r="AD3942" i="2"/>
  <c r="AE3946" i="2"/>
  <c r="AK3946" i="2"/>
  <c r="AJ3946" i="2"/>
  <c r="AH3946" i="2"/>
  <c r="AG3946" i="2"/>
  <c r="AD3946" i="2"/>
  <c r="AE3950" i="2"/>
  <c r="AK3950" i="2"/>
  <c r="AJ3950" i="2"/>
  <c r="AH3950" i="2"/>
  <c r="AG3950" i="2"/>
  <c r="AD3950" i="2"/>
  <c r="AE3954" i="2"/>
  <c r="AK3954" i="2"/>
  <c r="AJ3954" i="2"/>
  <c r="AH3954" i="2"/>
  <c r="AG3954" i="2"/>
  <c r="AD3954" i="2"/>
  <c r="AE3958" i="2"/>
  <c r="AK3958" i="2"/>
  <c r="AJ3958" i="2"/>
  <c r="AH3958" i="2"/>
  <c r="AG3958" i="2"/>
  <c r="AD3958" i="2"/>
  <c r="AE3962" i="2"/>
  <c r="AK3962" i="2"/>
  <c r="AJ3962" i="2"/>
  <c r="AH3962" i="2"/>
  <c r="AG3962" i="2"/>
  <c r="AD3962" i="2"/>
  <c r="AE3966" i="2"/>
  <c r="AK3966" i="2"/>
  <c r="AJ3966" i="2"/>
  <c r="AH3966" i="2"/>
  <c r="AG3966" i="2"/>
  <c r="AD3966" i="2"/>
  <c r="AE3970" i="2"/>
  <c r="AK3970" i="2"/>
  <c r="AJ3970" i="2"/>
  <c r="AH3970" i="2"/>
  <c r="AG3970" i="2"/>
  <c r="AD3970" i="2"/>
  <c r="AE3974" i="2"/>
  <c r="AK3974" i="2"/>
  <c r="AJ3974" i="2"/>
  <c r="AH3974" i="2"/>
  <c r="AG3974" i="2"/>
  <c r="AD3974" i="2"/>
  <c r="AE3978" i="2"/>
  <c r="AK3978" i="2"/>
  <c r="AJ3978" i="2"/>
  <c r="AH3978" i="2"/>
  <c r="AG3978" i="2"/>
  <c r="AD3978" i="2"/>
  <c r="AE3982" i="2"/>
  <c r="AK3982" i="2"/>
  <c r="AJ3982" i="2"/>
  <c r="AH3982" i="2"/>
  <c r="AG3982" i="2"/>
  <c r="AD3982" i="2"/>
  <c r="AE3986" i="2"/>
  <c r="AK3986" i="2"/>
  <c r="AJ3986" i="2"/>
  <c r="AH3986" i="2"/>
  <c r="AG3986" i="2"/>
  <c r="AD3986" i="2"/>
  <c r="AE3990" i="2"/>
  <c r="AK3990" i="2"/>
  <c r="AJ3990" i="2"/>
  <c r="AH3990" i="2"/>
  <c r="AG3990" i="2"/>
  <c r="AD3990" i="2"/>
  <c r="AE3994" i="2"/>
  <c r="AK3994" i="2"/>
  <c r="AJ3994" i="2"/>
  <c r="AH3994" i="2"/>
  <c r="AG3994" i="2"/>
  <c r="AD3994" i="2"/>
  <c r="AE3998" i="2"/>
  <c r="AK3998" i="2"/>
  <c r="AJ3998" i="2"/>
  <c r="AH3998" i="2"/>
  <c r="AG3998" i="2"/>
  <c r="AD3998" i="2"/>
  <c r="AE4002" i="2"/>
  <c r="AK4002" i="2"/>
  <c r="AJ4002" i="2"/>
  <c r="AH4002" i="2"/>
  <c r="AG4002" i="2"/>
  <c r="AD4002" i="2"/>
  <c r="AE4006" i="2"/>
  <c r="AK4006" i="2"/>
  <c r="AJ4006" i="2"/>
  <c r="AH4006" i="2"/>
  <c r="AG4006" i="2"/>
  <c r="AD4006" i="2"/>
  <c r="AE4010" i="2"/>
  <c r="AK4010" i="2"/>
  <c r="AJ4010" i="2"/>
  <c r="AH4010" i="2"/>
  <c r="AG4010" i="2"/>
  <c r="AD4010" i="2"/>
  <c r="AE4014" i="2"/>
  <c r="AK4014" i="2"/>
  <c r="AJ4014" i="2"/>
  <c r="AH4014" i="2"/>
  <c r="AG4014" i="2"/>
  <c r="AD4014" i="2"/>
  <c r="AE4018" i="2"/>
  <c r="AK4018" i="2"/>
  <c r="AJ4018" i="2"/>
  <c r="AH4018" i="2"/>
  <c r="AG4018" i="2"/>
  <c r="AD4018" i="2"/>
  <c r="AE4022" i="2"/>
  <c r="AK4022" i="2"/>
  <c r="AJ4022" i="2"/>
  <c r="AH4022" i="2"/>
  <c r="AG4022" i="2"/>
  <c r="AD4022" i="2"/>
  <c r="AE4026" i="2"/>
  <c r="AK4026" i="2"/>
  <c r="AJ4026" i="2"/>
  <c r="AH4026" i="2"/>
  <c r="AG4026" i="2"/>
  <c r="AD4026" i="2"/>
  <c r="AE4030" i="2"/>
  <c r="AK4030" i="2"/>
  <c r="AJ4030" i="2"/>
  <c r="AH4030" i="2"/>
  <c r="AG4030" i="2"/>
  <c r="AD4030" i="2"/>
  <c r="AE4034" i="2"/>
  <c r="AK4034" i="2"/>
  <c r="AJ4034" i="2"/>
  <c r="AH4034" i="2"/>
  <c r="AG4034" i="2"/>
  <c r="AD4034" i="2"/>
  <c r="AE4038" i="2"/>
  <c r="AK4038" i="2"/>
  <c r="AJ4038" i="2"/>
  <c r="AH4038" i="2"/>
  <c r="AG4038" i="2"/>
  <c r="AD4038" i="2"/>
  <c r="AE4042" i="2"/>
  <c r="AK4042" i="2"/>
  <c r="AJ4042" i="2"/>
  <c r="AH4042" i="2"/>
  <c r="AG4042" i="2"/>
  <c r="AD4042" i="2"/>
  <c r="AE4046" i="2"/>
  <c r="AK4046" i="2"/>
  <c r="AJ4046" i="2"/>
  <c r="AH4046" i="2"/>
  <c r="AG4046" i="2"/>
  <c r="AD4046" i="2"/>
  <c r="AE4050" i="2"/>
  <c r="AK4050" i="2"/>
  <c r="AJ4050" i="2"/>
  <c r="AH4050" i="2"/>
  <c r="AG4050" i="2"/>
  <c r="AD4050" i="2"/>
  <c r="AE4054" i="2"/>
  <c r="AK4054" i="2"/>
  <c r="AJ4054" i="2"/>
  <c r="AH4054" i="2"/>
  <c r="AG4054" i="2"/>
  <c r="AD4054" i="2"/>
  <c r="AE4058" i="2"/>
  <c r="AK4058" i="2"/>
  <c r="AJ4058" i="2"/>
  <c r="AH4058" i="2"/>
  <c r="AG4058" i="2"/>
  <c r="AD4058" i="2"/>
  <c r="AE4062" i="2"/>
  <c r="AK4062" i="2"/>
  <c r="AJ4062" i="2"/>
  <c r="AH4062" i="2"/>
  <c r="AG4062" i="2"/>
  <c r="AD4062" i="2"/>
  <c r="AE4066" i="2"/>
  <c r="AK4066" i="2"/>
  <c r="AJ4066" i="2"/>
  <c r="AH4066" i="2"/>
  <c r="AG4066" i="2"/>
  <c r="AD4066" i="2"/>
  <c r="AE4070" i="2"/>
  <c r="AK4070" i="2"/>
  <c r="AJ4070" i="2"/>
  <c r="AH4070" i="2"/>
  <c r="AG4070" i="2"/>
  <c r="AD4070" i="2"/>
  <c r="AE4074" i="2"/>
  <c r="AK4074" i="2"/>
  <c r="AJ4074" i="2"/>
  <c r="AH4074" i="2"/>
  <c r="AG4074" i="2"/>
  <c r="AD4074" i="2"/>
  <c r="AE4078" i="2"/>
  <c r="AK4078" i="2"/>
  <c r="AJ4078" i="2"/>
  <c r="AH4078" i="2"/>
  <c r="AG4078" i="2"/>
  <c r="AD4078" i="2"/>
  <c r="AE4082" i="2"/>
  <c r="AK4082" i="2"/>
  <c r="AJ4082" i="2"/>
  <c r="AH4082" i="2"/>
  <c r="AG4082" i="2"/>
  <c r="AD4082" i="2"/>
  <c r="AE4086" i="2"/>
  <c r="AK4086" i="2"/>
  <c r="AJ4086" i="2"/>
  <c r="AH4086" i="2"/>
  <c r="AG4086" i="2"/>
  <c r="AD4086" i="2"/>
  <c r="AE4090" i="2"/>
  <c r="AK4090" i="2"/>
  <c r="AJ4090" i="2"/>
  <c r="AH4090" i="2"/>
  <c r="AG4090" i="2"/>
  <c r="AD4090" i="2"/>
  <c r="AE4094" i="2"/>
  <c r="AK4094" i="2"/>
  <c r="AJ4094" i="2"/>
  <c r="AH4094" i="2"/>
  <c r="AG4094" i="2"/>
  <c r="AD4094" i="2"/>
  <c r="AE4098" i="2"/>
  <c r="AK4098" i="2"/>
  <c r="AJ4098" i="2"/>
  <c r="AH4098" i="2"/>
  <c r="AG4098" i="2"/>
  <c r="AD4098" i="2"/>
  <c r="AE4102" i="2"/>
  <c r="AK4102" i="2"/>
  <c r="AJ4102" i="2"/>
  <c r="AH4102" i="2"/>
  <c r="AG4102" i="2"/>
  <c r="AD4102" i="2"/>
  <c r="AE4106" i="2"/>
  <c r="AK4106" i="2"/>
  <c r="AJ4106" i="2"/>
  <c r="AH4106" i="2"/>
  <c r="AG4106" i="2"/>
  <c r="AD4106" i="2"/>
  <c r="AE4110" i="2"/>
  <c r="AK4110" i="2"/>
  <c r="AJ4110" i="2"/>
  <c r="AH4110" i="2"/>
  <c r="AG4110" i="2"/>
  <c r="AD4110" i="2"/>
  <c r="AE4114" i="2"/>
  <c r="AK4114" i="2"/>
  <c r="AJ4114" i="2"/>
  <c r="AH4114" i="2"/>
  <c r="AG4114" i="2"/>
  <c r="AD4114" i="2"/>
  <c r="AE4118" i="2"/>
  <c r="AK4118" i="2"/>
  <c r="AJ4118" i="2"/>
  <c r="AH4118" i="2"/>
  <c r="AG4118" i="2"/>
  <c r="AD4118" i="2"/>
  <c r="AE4122" i="2"/>
  <c r="AK4122" i="2"/>
  <c r="AJ4122" i="2"/>
  <c r="AH4122" i="2"/>
  <c r="AG4122" i="2"/>
  <c r="AD4122" i="2"/>
  <c r="AE4126" i="2"/>
  <c r="AK4126" i="2"/>
  <c r="AJ4126" i="2"/>
  <c r="AH4126" i="2"/>
  <c r="AG4126" i="2"/>
  <c r="AD4126" i="2"/>
  <c r="AE4130" i="2"/>
  <c r="AK4130" i="2"/>
  <c r="AJ4130" i="2"/>
  <c r="AH4130" i="2"/>
  <c r="AG4130" i="2"/>
  <c r="AD4130" i="2"/>
  <c r="AE4134" i="2"/>
  <c r="AK4134" i="2"/>
  <c r="AJ4134" i="2"/>
  <c r="AH4134" i="2"/>
  <c r="AG4134" i="2"/>
  <c r="AD4134" i="2"/>
  <c r="AE4138" i="2"/>
  <c r="AK4138" i="2"/>
  <c r="AJ4138" i="2"/>
  <c r="AH4138" i="2"/>
  <c r="AG4138" i="2"/>
  <c r="AD4138" i="2"/>
  <c r="AE4142" i="2"/>
  <c r="AK4142" i="2"/>
  <c r="AJ4142" i="2"/>
  <c r="AH4142" i="2"/>
  <c r="AG4142" i="2"/>
  <c r="AD4142" i="2"/>
  <c r="AE4146" i="2"/>
  <c r="AK4146" i="2"/>
  <c r="AJ4146" i="2"/>
  <c r="AH4146" i="2"/>
  <c r="AG4146" i="2"/>
  <c r="AD4146" i="2"/>
  <c r="AE4150" i="2"/>
  <c r="AK4150" i="2"/>
  <c r="AJ4150" i="2"/>
  <c r="AH4150" i="2"/>
  <c r="AG4150" i="2"/>
  <c r="AD4150" i="2"/>
  <c r="AE4154" i="2"/>
  <c r="AK4154" i="2"/>
  <c r="AJ4154" i="2"/>
  <c r="AH4154" i="2"/>
  <c r="AG4154" i="2"/>
  <c r="AD4154" i="2"/>
  <c r="AE4158" i="2"/>
  <c r="AK4158" i="2"/>
  <c r="AJ4158" i="2"/>
  <c r="AH4158" i="2"/>
  <c r="AG4158" i="2"/>
  <c r="AD4158" i="2"/>
  <c r="AE4162" i="2"/>
  <c r="AK4162" i="2"/>
  <c r="AJ4162" i="2"/>
  <c r="AH4162" i="2"/>
  <c r="AG4162" i="2"/>
  <c r="AD4162" i="2"/>
  <c r="AE4166" i="2"/>
  <c r="AK4166" i="2"/>
  <c r="AJ4166" i="2"/>
  <c r="AH4166" i="2"/>
  <c r="AG4166" i="2"/>
  <c r="AD4166" i="2"/>
  <c r="AE4170" i="2"/>
  <c r="AK4170" i="2"/>
  <c r="AJ4170" i="2"/>
  <c r="AH4170" i="2"/>
  <c r="AG4170" i="2"/>
  <c r="AD4170" i="2"/>
  <c r="AE4174" i="2"/>
  <c r="AK4174" i="2"/>
  <c r="AJ4174" i="2"/>
  <c r="AH4174" i="2"/>
  <c r="AG4174" i="2"/>
  <c r="AD4174" i="2"/>
  <c r="AE4178" i="2"/>
  <c r="AK4178" i="2"/>
  <c r="AJ4178" i="2"/>
  <c r="AH4178" i="2"/>
  <c r="AG4178" i="2"/>
  <c r="AD4178" i="2"/>
  <c r="AE4182" i="2"/>
  <c r="AK4182" i="2"/>
  <c r="AJ4182" i="2"/>
  <c r="AH4182" i="2"/>
  <c r="AG4182" i="2"/>
  <c r="AD4182" i="2"/>
  <c r="AE4186" i="2"/>
  <c r="AK4186" i="2"/>
  <c r="AJ4186" i="2"/>
  <c r="AH4186" i="2"/>
  <c r="AG4186" i="2"/>
  <c r="AD4186" i="2"/>
  <c r="AE4190" i="2"/>
  <c r="AK4190" i="2"/>
  <c r="AJ4190" i="2"/>
  <c r="AH4190" i="2"/>
  <c r="AG4190" i="2"/>
  <c r="AD4190" i="2"/>
  <c r="AE4194" i="2"/>
  <c r="AK4194" i="2"/>
  <c r="AJ4194" i="2"/>
  <c r="AH4194" i="2"/>
  <c r="AG4194" i="2"/>
  <c r="AD4194" i="2"/>
  <c r="AE4198" i="2"/>
  <c r="AK4198" i="2"/>
  <c r="AJ4198" i="2"/>
  <c r="AH4198" i="2"/>
  <c r="AG4198" i="2"/>
  <c r="AD4198" i="2"/>
  <c r="AE4202" i="2"/>
  <c r="AK4202" i="2"/>
  <c r="AJ4202" i="2"/>
  <c r="AH4202" i="2"/>
  <c r="AG4202" i="2"/>
  <c r="AD4202" i="2"/>
  <c r="AE4206" i="2"/>
  <c r="AK4206" i="2"/>
  <c r="AJ4206" i="2"/>
  <c r="AH4206" i="2"/>
  <c r="AG4206" i="2"/>
  <c r="AD4206" i="2"/>
  <c r="AE4210" i="2"/>
  <c r="AK4210" i="2"/>
  <c r="AJ4210" i="2"/>
  <c r="AH4210" i="2"/>
  <c r="AG4210" i="2"/>
  <c r="AD4210" i="2"/>
  <c r="AE4214" i="2"/>
  <c r="AK4214" i="2"/>
  <c r="AJ4214" i="2"/>
  <c r="AH4214" i="2"/>
  <c r="AG4214" i="2"/>
  <c r="AD4214" i="2"/>
  <c r="AE4218" i="2"/>
  <c r="AK4218" i="2"/>
  <c r="AJ4218" i="2"/>
  <c r="AH4218" i="2"/>
  <c r="AG4218" i="2"/>
  <c r="AD4218" i="2"/>
  <c r="AE4222" i="2"/>
  <c r="AK4222" i="2"/>
  <c r="AJ4222" i="2"/>
  <c r="AH4222" i="2"/>
  <c r="AG4222" i="2"/>
  <c r="AD4222" i="2"/>
  <c r="AE4226" i="2"/>
  <c r="AK4226" i="2"/>
  <c r="AJ4226" i="2"/>
  <c r="AH4226" i="2"/>
  <c r="AG4226" i="2"/>
  <c r="AD4226" i="2"/>
  <c r="AE4230" i="2"/>
  <c r="AK4230" i="2"/>
  <c r="AJ4230" i="2"/>
  <c r="AH4230" i="2"/>
  <c r="AG4230" i="2"/>
  <c r="AD4230" i="2"/>
  <c r="AE4234" i="2"/>
  <c r="AK4234" i="2"/>
  <c r="AJ4234" i="2"/>
  <c r="AH4234" i="2"/>
  <c r="AG4234" i="2"/>
  <c r="AD4234" i="2"/>
  <c r="AE4238" i="2"/>
  <c r="AK4238" i="2"/>
  <c r="AJ4238" i="2"/>
  <c r="AH4238" i="2"/>
  <c r="AG4238" i="2"/>
  <c r="AD4238" i="2"/>
  <c r="AE4242" i="2"/>
  <c r="AK4242" i="2"/>
  <c r="AJ4242" i="2"/>
  <c r="AH4242" i="2"/>
  <c r="AG4242" i="2"/>
  <c r="AD4242" i="2"/>
  <c r="AE4246" i="2"/>
  <c r="AK4246" i="2"/>
  <c r="AJ4246" i="2"/>
  <c r="AH4246" i="2"/>
  <c r="AG4246" i="2"/>
  <c r="AD4246" i="2"/>
  <c r="AE4250" i="2"/>
  <c r="AK4250" i="2"/>
  <c r="AJ4250" i="2"/>
  <c r="AH4250" i="2"/>
  <c r="AG4250" i="2"/>
  <c r="AD4250" i="2"/>
  <c r="AE4254" i="2"/>
  <c r="AK4254" i="2"/>
  <c r="AJ4254" i="2"/>
  <c r="AH4254" i="2"/>
  <c r="AG4254" i="2"/>
  <c r="AD4254" i="2"/>
  <c r="AE4258" i="2"/>
  <c r="AK4258" i="2"/>
  <c r="AJ4258" i="2"/>
  <c r="AH4258" i="2"/>
  <c r="AG4258" i="2"/>
  <c r="AD4258" i="2"/>
  <c r="AE4262" i="2"/>
  <c r="AK4262" i="2"/>
  <c r="AH4262" i="2"/>
  <c r="AG4262" i="2"/>
  <c r="AJ4262" i="2"/>
  <c r="AD4262" i="2"/>
  <c r="AE4266" i="2"/>
  <c r="AK4266" i="2"/>
  <c r="AH4266" i="2"/>
  <c r="AJ4266" i="2"/>
  <c r="AG4266" i="2"/>
  <c r="AD4266" i="2"/>
  <c r="AE4270" i="2"/>
  <c r="AK4270" i="2"/>
  <c r="AJ4270" i="2"/>
  <c r="AH4270" i="2"/>
  <c r="AG4270" i="2"/>
  <c r="AD4270" i="2"/>
  <c r="AE4274" i="2"/>
  <c r="AK4274" i="2"/>
  <c r="AJ4274" i="2"/>
  <c r="AH4274" i="2"/>
  <c r="AG4274" i="2"/>
  <c r="AD4274" i="2"/>
  <c r="AE4278" i="2"/>
  <c r="AK4278" i="2"/>
  <c r="AH4278" i="2"/>
  <c r="AG4278" i="2"/>
  <c r="AJ4278" i="2"/>
  <c r="AD4278" i="2"/>
  <c r="AE4282" i="2"/>
  <c r="AK4282" i="2"/>
  <c r="AH4282" i="2"/>
  <c r="AJ4282" i="2"/>
  <c r="AG4282" i="2"/>
  <c r="AD4282" i="2"/>
  <c r="AE4286" i="2"/>
  <c r="AK4286" i="2"/>
  <c r="AJ4286" i="2"/>
  <c r="AH4286" i="2"/>
  <c r="AG4286" i="2"/>
  <c r="AD4286" i="2"/>
  <c r="AE4290" i="2"/>
  <c r="AK4290" i="2"/>
  <c r="AJ4290" i="2"/>
  <c r="AH4290" i="2"/>
  <c r="AG4290" i="2"/>
  <c r="AD4290" i="2"/>
  <c r="AE4294" i="2"/>
  <c r="AK4294" i="2"/>
  <c r="AH4294" i="2"/>
  <c r="AG4294" i="2"/>
  <c r="AJ4294" i="2"/>
  <c r="AD4294" i="2"/>
  <c r="AE4298" i="2"/>
  <c r="AK4298" i="2"/>
  <c r="AH4298" i="2"/>
  <c r="AJ4298" i="2"/>
  <c r="AG4298" i="2"/>
  <c r="AD4298" i="2"/>
  <c r="AE4302" i="2"/>
  <c r="AK4302" i="2"/>
  <c r="AJ4302" i="2"/>
  <c r="AH4302" i="2"/>
  <c r="AG4302" i="2"/>
  <c r="AD4302" i="2"/>
  <c r="AE4306" i="2"/>
  <c r="AK4306" i="2"/>
  <c r="AJ4306" i="2"/>
  <c r="AH4306" i="2"/>
  <c r="AG4306" i="2"/>
  <c r="AD4306" i="2"/>
  <c r="AE4310" i="2"/>
  <c r="AK4310" i="2"/>
  <c r="AH4310" i="2"/>
  <c r="AG4310" i="2"/>
  <c r="AJ4310" i="2"/>
  <c r="AD4310" i="2"/>
  <c r="AE4314" i="2"/>
  <c r="AK4314" i="2"/>
  <c r="AH4314" i="2"/>
  <c r="AJ4314" i="2"/>
  <c r="AG4314" i="2"/>
  <c r="AD4314" i="2"/>
  <c r="AE4318" i="2"/>
  <c r="AK4318" i="2"/>
  <c r="AJ4318" i="2"/>
  <c r="AH4318" i="2"/>
  <c r="AG4318" i="2"/>
  <c r="AD4318" i="2"/>
  <c r="AE4322" i="2"/>
  <c r="AK4322" i="2"/>
  <c r="AJ4322" i="2"/>
  <c r="AH4322" i="2"/>
  <c r="AG4322" i="2"/>
  <c r="AD4322" i="2"/>
  <c r="AE4326" i="2"/>
  <c r="AK4326" i="2"/>
  <c r="AH4326" i="2"/>
  <c r="AG4326" i="2"/>
  <c r="AJ4326" i="2"/>
  <c r="AD4326" i="2"/>
  <c r="AE4330" i="2"/>
  <c r="AK4330" i="2"/>
  <c r="AH4330" i="2"/>
  <c r="AJ4330" i="2"/>
  <c r="AG4330" i="2"/>
  <c r="AD4330" i="2"/>
  <c r="AE4334" i="2"/>
  <c r="AK4334" i="2"/>
  <c r="AJ4334" i="2"/>
  <c r="AH4334" i="2"/>
  <c r="AG4334" i="2"/>
  <c r="AD4334" i="2"/>
  <c r="AE4338" i="2"/>
  <c r="AK4338" i="2"/>
  <c r="AJ4338" i="2"/>
  <c r="AH4338" i="2"/>
  <c r="AG4338" i="2"/>
  <c r="AD4338" i="2"/>
  <c r="AE4342" i="2"/>
  <c r="AK4342" i="2"/>
  <c r="AH4342" i="2"/>
  <c r="AG4342" i="2"/>
  <c r="AJ4342" i="2"/>
  <c r="AD4342" i="2"/>
  <c r="AE4346" i="2"/>
  <c r="AK4346" i="2"/>
  <c r="AH4346" i="2"/>
  <c r="AJ4346" i="2"/>
  <c r="AG4346" i="2"/>
  <c r="AD4346" i="2"/>
  <c r="AE4350" i="2"/>
  <c r="AK4350" i="2"/>
  <c r="AJ4350" i="2"/>
  <c r="AH4350" i="2"/>
  <c r="AG4350" i="2"/>
  <c r="AD4350" i="2"/>
  <c r="AE4354" i="2"/>
  <c r="AK4354" i="2"/>
  <c r="AJ4354" i="2"/>
  <c r="AH4354" i="2"/>
  <c r="AG4354" i="2"/>
  <c r="AD4354" i="2"/>
  <c r="AE4358" i="2"/>
  <c r="AK4358" i="2"/>
  <c r="AH4358" i="2"/>
  <c r="AG4358" i="2"/>
  <c r="AJ4358" i="2"/>
  <c r="AD4358" i="2"/>
  <c r="AE4362" i="2"/>
  <c r="AK4362" i="2"/>
  <c r="AH4362" i="2"/>
  <c r="AJ4362" i="2"/>
  <c r="AG4362" i="2"/>
  <c r="AD4362" i="2"/>
  <c r="AE4366" i="2"/>
  <c r="AK4366" i="2"/>
  <c r="AJ4366" i="2"/>
  <c r="AH4366" i="2"/>
  <c r="AG4366" i="2"/>
  <c r="AD4366" i="2"/>
  <c r="AE4370" i="2"/>
  <c r="AK4370" i="2"/>
  <c r="AJ4370" i="2"/>
  <c r="AH4370" i="2"/>
  <c r="AG4370" i="2"/>
  <c r="AD4370" i="2"/>
  <c r="AE4374" i="2"/>
  <c r="AK4374" i="2"/>
  <c r="AH4374" i="2"/>
  <c r="AG4374" i="2"/>
  <c r="AJ4374" i="2"/>
  <c r="AD4374" i="2"/>
  <c r="AE4378" i="2"/>
  <c r="AK4378" i="2"/>
  <c r="AH4378" i="2"/>
  <c r="AJ4378" i="2"/>
  <c r="AG4378" i="2"/>
  <c r="AD4378" i="2"/>
  <c r="AE4382" i="2"/>
  <c r="AK4382" i="2"/>
  <c r="AJ4382" i="2"/>
  <c r="AH4382" i="2"/>
  <c r="AG4382" i="2"/>
  <c r="AD4382" i="2"/>
  <c r="AE4386" i="2"/>
  <c r="AK4386" i="2"/>
  <c r="AJ4386" i="2"/>
  <c r="AH4386" i="2"/>
  <c r="AG4386" i="2"/>
  <c r="AD4386" i="2"/>
  <c r="AE4390" i="2"/>
  <c r="AK4390" i="2"/>
  <c r="AH4390" i="2"/>
  <c r="AG4390" i="2"/>
  <c r="AJ4390" i="2"/>
  <c r="AD4390" i="2"/>
  <c r="AE4394" i="2"/>
  <c r="AK4394" i="2"/>
  <c r="AH4394" i="2"/>
  <c r="AJ4394" i="2"/>
  <c r="AG4394" i="2"/>
  <c r="AD4394" i="2"/>
  <c r="AE4398" i="2"/>
  <c r="AK4398" i="2"/>
  <c r="AJ4398" i="2"/>
  <c r="AH4398" i="2"/>
  <c r="AG4398" i="2"/>
  <c r="AD4398" i="2"/>
  <c r="AE4402" i="2"/>
  <c r="AK4402" i="2"/>
  <c r="AJ4402" i="2"/>
  <c r="AH4402" i="2"/>
  <c r="AG4402" i="2"/>
  <c r="AD4402" i="2"/>
  <c r="AE4406" i="2"/>
  <c r="AK4406" i="2"/>
  <c r="AH4406" i="2"/>
  <c r="AG4406" i="2"/>
  <c r="AJ4406" i="2"/>
  <c r="AD4406" i="2"/>
  <c r="AE4410" i="2"/>
  <c r="AK4410" i="2"/>
  <c r="AH4410" i="2"/>
  <c r="AJ4410" i="2"/>
  <c r="AG4410" i="2"/>
  <c r="AD4410" i="2"/>
  <c r="AE4414" i="2"/>
  <c r="AK4414" i="2"/>
  <c r="AJ4414" i="2"/>
  <c r="AH4414" i="2"/>
  <c r="AG4414" i="2"/>
  <c r="AD4414" i="2"/>
  <c r="AE4418" i="2"/>
  <c r="AK4418" i="2"/>
  <c r="AJ4418" i="2"/>
  <c r="AH4418" i="2"/>
  <c r="AG4418" i="2"/>
  <c r="AD4418" i="2"/>
  <c r="AE4422" i="2"/>
  <c r="AK4422" i="2"/>
  <c r="AH4422" i="2"/>
  <c r="AG4422" i="2"/>
  <c r="AJ4422" i="2"/>
  <c r="AD4422" i="2"/>
  <c r="AE4426" i="2"/>
  <c r="AK4426" i="2"/>
  <c r="AH4426" i="2"/>
  <c r="AJ4426" i="2"/>
  <c r="AG4426" i="2"/>
  <c r="AD4426" i="2"/>
  <c r="AE4430" i="2"/>
  <c r="AK4430" i="2"/>
  <c r="AJ4430" i="2"/>
  <c r="AH4430" i="2"/>
  <c r="AG4430" i="2"/>
  <c r="AD4430" i="2"/>
  <c r="AE4434" i="2"/>
  <c r="AK4434" i="2"/>
  <c r="AJ4434" i="2"/>
  <c r="AH4434" i="2"/>
  <c r="AG4434" i="2"/>
  <c r="AD4434" i="2"/>
  <c r="AE4438" i="2"/>
  <c r="AK4438" i="2"/>
  <c r="AH4438" i="2"/>
  <c r="AG4438" i="2"/>
  <c r="AJ4438" i="2"/>
  <c r="AD4438" i="2"/>
  <c r="AE4442" i="2"/>
  <c r="AK4442" i="2"/>
  <c r="AH4442" i="2"/>
  <c r="AJ4442" i="2"/>
  <c r="AG4442" i="2"/>
  <c r="AD4442" i="2"/>
  <c r="AE4446" i="2"/>
  <c r="AK4446" i="2"/>
  <c r="AJ4446" i="2"/>
  <c r="AH4446" i="2"/>
  <c r="AG4446" i="2"/>
  <c r="AD4446" i="2"/>
  <c r="AE4450" i="2"/>
  <c r="AK4450" i="2"/>
  <c r="AJ4450" i="2"/>
  <c r="AH4450" i="2"/>
  <c r="AG4450" i="2"/>
  <c r="AD4450" i="2"/>
  <c r="AE4454" i="2"/>
  <c r="AK4454" i="2"/>
  <c r="AH4454" i="2"/>
  <c r="AG4454" i="2"/>
  <c r="AJ4454" i="2"/>
  <c r="AD4454" i="2"/>
  <c r="AE4458" i="2"/>
  <c r="AK4458" i="2"/>
  <c r="AH4458" i="2"/>
  <c r="AJ4458" i="2"/>
  <c r="AG4458" i="2"/>
  <c r="AD4458" i="2"/>
  <c r="AE4462" i="2"/>
  <c r="AK4462" i="2"/>
  <c r="AJ4462" i="2"/>
  <c r="AH4462" i="2"/>
  <c r="AG4462" i="2"/>
  <c r="AD4462" i="2"/>
  <c r="AE4466" i="2"/>
  <c r="AK4466" i="2"/>
  <c r="AJ4466" i="2"/>
  <c r="AH4466" i="2"/>
  <c r="AG4466" i="2"/>
  <c r="AD4466" i="2"/>
  <c r="AE4470" i="2"/>
  <c r="AK4470" i="2"/>
  <c r="AH4470" i="2"/>
  <c r="AG4470" i="2"/>
  <c r="AJ4470" i="2"/>
  <c r="AD4470" i="2"/>
  <c r="AE4474" i="2"/>
  <c r="AK4474" i="2"/>
  <c r="AH4474" i="2"/>
  <c r="AJ4474" i="2"/>
  <c r="AG4474" i="2"/>
  <c r="AD4474" i="2"/>
  <c r="AE4478" i="2"/>
  <c r="AK4478" i="2"/>
  <c r="AJ4478" i="2"/>
  <c r="AH4478" i="2"/>
  <c r="AG4478" i="2"/>
  <c r="AD4478" i="2"/>
  <c r="AE4482" i="2"/>
  <c r="AK4482" i="2"/>
  <c r="AJ4482" i="2"/>
  <c r="AH4482" i="2"/>
  <c r="AG4482" i="2"/>
  <c r="AD4482" i="2"/>
  <c r="AE4486" i="2"/>
  <c r="AK4486" i="2"/>
  <c r="AH4486" i="2"/>
  <c r="AG4486" i="2"/>
  <c r="AJ4486" i="2"/>
  <c r="AD4486" i="2"/>
  <c r="AE4490" i="2"/>
  <c r="AK4490" i="2"/>
  <c r="AH4490" i="2"/>
  <c r="AJ4490" i="2"/>
  <c r="AG4490" i="2"/>
  <c r="AD4490" i="2"/>
  <c r="AE4494" i="2"/>
  <c r="AK4494" i="2"/>
  <c r="AJ4494" i="2"/>
  <c r="AH4494" i="2"/>
  <c r="AG4494" i="2"/>
  <c r="AD4494" i="2"/>
  <c r="AE4498" i="2"/>
  <c r="AK4498" i="2"/>
  <c r="AJ4498" i="2"/>
  <c r="AH4498" i="2"/>
  <c r="AG4498" i="2"/>
  <c r="AD4498" i="2"/>
  <c r="AE4502" i="2"/>
  <c r="AK4502" i="2"/>
  <c r="AH4502" i="2"/>
  <c r="AG4502" i="2"/>
  <c r="AJ4502" i="2"/>
  <c r="AD4502" i="2"/>
  <c r="AE4506" i="2"/>
  <c r="AK4506" i="2"/>
  <c r="AH4506" i="2"/>
  <c r="AJ4506" i="2"/>
  <c r="AG4506" i="2"/>
  <c r="AD4506" i="2"/>
  <c r="AE4510" i="2"/>
  <c r="AK4510" i="2"/>
  <c r="AJ4510" i="2"/>
  <c r="AH4510" i="2"/>
  <c r="AG4510" i="2"/>
  <c r="AD4510" i="2"/>
  <c r="AE4514" i="2"/>
  <c r="AK4514" i="2"/>
  <c r="AJ4514" i="2"/>
  <c r="AH4514" i="2"/>
  <c r="AG4514" i="2"/>
  <c r="AD4514" i="2"/>
  <c r="AE4518" i="2"/>
  <c r="AK4518" i="2"/>
  <c r="AH4518" i="2"/>
  <c r="AG4518" i="2"/>
  <c r="AJ4518" i="2"/>
  <c r="AD4518" i="2"/>
  <c r="AE4522" i="2"/>
  <c r="AK4522" i="2"/>
  <c r="AH4522" i="2"/>
  <c r="AJ4522" i="2"/>
  <c r="AG4522" i="2"/>
  <c r="AD4522" i="2"/>
  <c r="AE4526" i="2"/>
  <c r="AK4526" i="2"/>
  <c r="AJ4526" i="2"/>
  <c r="AH4526" i="2"/>
  <c r="AG4526" i="2"/>
  <c r="AD4526" i="2"/>
  <c r="AE4530" i="2"/>
  <c r="AK4530" i="2"/>
  <c r="AJ4530" i="2"/>
  <c r="AH4530" i="2"/>
  <c r="AG4530" i="2"/>
  <c r="AD4530" i="2"/>
  <c r="AE4534" i="2"/>
  <c r="AK4534" i="2"/>
  <c r="AH4534" i="2"/>
  <c r="AG4534" i="2"/>
  <c r="AJ4534" i="2"/>
  <c r="AD4534" i="2"/>
  <c r="AE4538" i="2"/>
  <c r="AK4538" i="2"/>
  <c r="AH4538" i="2"/>
  <c r="AJ4538" i="2"/>
  <c r="AG4538" i="2"/>
  <c r="AD4538" i="2"/>
  <c r="AE4542" i="2"/>
  <c r="AK4542" i="2"/>
  <c r="AJ4542" i="2"/>
  <c r="AH4542" i="2"/>
  <c r="AG4542" i="2"/>
  <c r="AD4542" i="2"/>
  <c r="AE4546" i="2"/>
  <c r="AK4546" i="2"/>
  <c r="AJ4546" i="2"/>
  <c r="AH4546" i="2"/>
  <c r="AG4546" i="2"/>
  <c r="AD4546" i="2"/>
  <c r="AE4550" i="2"/>
  <c r="AK4550" i="2"/>
  <c r="AH4550" i="2"/>
  <c r="AG4550" i="2"/>
  <c r="AJ4550" i="2"/>
  <c r="AD4550" i="2"/>
  <c r="AE4554" i="2"/>
  <c r="AK4554" i="2"/>
  <c r="AH4554" i="2"/>
  <c r="AJ4554" i="2"/>
  <c r="AG4554" i="2"/>
  <c r="AD4554" i="2"/>
  <c r="AE4558" i="2"/>
  <c r="AK4558" i="2"/>
  <c r="AJ4558" i="2"/>
  <c r="AH4558" i="2"/>
  <c r="AG4558" i="2"/>
  <c r="AD4558" i="2"/>
  <c r="AE4562" i="2"/>
  <c r="AK4562" i="2"/>
  <c r="AJ4562" i="2"/>
  <c r="AH4562" i="2"/>
  <c r="AG4562" i="2"/>
  <c r="AD4562" i="2"/>
  <c r="AE4566" i="2"/>
  <c r="AK4566" i="2"/>
  <c r="AH4566" i="2"/>
  <c r="AG4566" i="2"/>
  <c r="AJ4566" i="2"/>
  <c r="AD4566" i="2"/>
  <c r="AE4570" i="2"/>
  <c r="AK4570" i="2"/>
  <c r="AH4570" i="2"/>
  <c r="AJ4570" i="2"/>
  <c r="AG4570" i="2"/>
  <c r="AD4570" i="2"/>
  <c r="AE4574" i="2"/>
  <c r="AK4574" i="2"/>
  <c r="AJ4574" i="2"/>
  <c r="AH4574" i="2"/>
  <c r="AG4574" i="2"/>
  <c r="AD4574" i="2"/>
  <c r="AE4578" i="2"/>
  <c r="AK4578" i="2"/>
  <c r="AJ4578" i="2"/>
  <c r="AH4578" i="2"/>
  <c r="AG4578" i="2"/>
  <c r="AD4578" i="2"/>
  <c r="AE4582" i="2"/>
  <c r="AK4582" i="2"/>
  <c r="AH4582" i="2"/>
  <c r="AG4582" i="2"/>
  <c r="AJ4582" i="2"/>
  <c r="AD4582" i="2"/>
  <c r="AE4586" i="2"/>
  <c r="AK4586" i="2"/>
  <c r="AH4586" i="2"/>
  <c r="AJ4586" i="2"/>
  <c r="AG4586" i="2"/>
  <c r="AD4586" i="2"/>
  <c r="AE4590" i="2"/>
  <c r="AK4590" i="2"/>
  <c r="AJ4590" i="2"/>
  <c r="AH4590" i="2"/>
  <c r="AG4590" i="2"/>
  <c r="AD4590" i="2"/>
  <c r="AE4594" i="2"/>
  <c r="AK4594" i="2"/>
  <c r="AJ4594" i="2"/>
  <c r="AH4594" i="2"/>
  <c r="AG4594" i="2"/>
  <c r="AD4594" i="2"/>
  <c r="AE4598" i="2"/>
  <c r="AK4598" i="2"/>
  <c r="AH4598" i="2"/>
  <c r="AG4598" i="2"/>
  <c r="AJ4598" i="2"/>
  <c r="AD4598" i="2"/>
  <c r="AE4602" i="2"/>
  <c r="AK4602" i="2"/>
  <c r="AH4602" i="2"/>
  <c r="AJ4602" i="2"/>
  <c r="AG4602" i="2"/>
  <c r="AD4602" i="2"/>
  <c r="AE4606" i="2"/>
  <c r="AK4606" i="2"/>
  <c r="AJ4606" i="2"/>
  <c r="AH4606" i="2"/>
  <c r="AG4606" i="2"/>
  <c r="AD4606" i="2"/>
  <c r="AE4610" i="2"/>
  <c r="AK4610" i="2"/>
  <c r="AJ4610" i="2"/>
  <c r="AH4610" i="2"/>
  <c r="AG4610" i="2"/>
  <c r="AD4610" i="2"/>
  <c r="AE4614" i="2"/>
  <c r="AK4614" i="2"/>
  <c r="AH4614" i="2"/>
  <c r="AG4614" i="2"/>
  <c r="AJ4614" i="2"/>
  <c r="AD4614" i="2"/>
  <c r="AE4618" i="2"/>
  <c r="AK4618" i="2"/>
  <c r="AH4618" i="2"/>
  <c r="AJ4618" i="2"/>
  <c r="AG4618" i="2"/>
  <c r="AD4618" i="2"/>
  <c r="AE4622" i="2"/>
  <c r="AK4622" i="2"/>
  <c r="AJ4622" i="2"/>
  <c r="AH4622" i="2"/>
  <c r="AG4622" i="2"/>
  <c r="AD4622" i="2"/>
  <c r="AE4626" i="2"/>
  <c r="AK4626" i="2"/>
  <c r="AJ4626" i="2"/>
  <c r="AH4626" i="2"/>
  <c r="AG4626" i="2"/>
  <c r="AD4626" i="2"/>
  <c r="AE4630" i="2"/>
  <c r="AK4630" i="2"/>
  <c r="AH4630" i="2"/>
  <c r="AG4630" i="2"/>
  <c r="AJ4630" i="2"/>
  <c r="AD4630" i="2"/>
  <c r="AE4634" i="2"/>
  <c r="AK4634" i="2"/>
  <c r="AH4634" i="2"/>
  <c r="AJ4634" i="2"/>
  <c r="AG4634" i="2"/>
  <c r="AD4634" i="2"/>
  <c r="AE4638" i="2"/>
  <c r="AK4638" i="2"/>
  <c r="AJ4638" i="2"/>
  <c r="AH4638" i="2"/>
  <c r="AG4638" i="2"/>
  <c r="AD4638" i="2"/>
  <c r="AE4642" i="2"/>
  <c r="AK4642" i="2"/>
  <c r="AJ4642" i="2"/>
  <c r="AH4642" i="2"/>
  <c r="AG4642" i="2"/>
  <c r="AD4642" i="2"/>
  <c r="AE4646" i="2"/>
  <c r="AK4646" i="2"/>
  <c r="AH4646" i="2"/>
  <c r="AG4646" i="2"/>
  <c r="AJ4646" i="2"/>
  <c r="AD4646" i="2"/>
  <c r="AE4650" i="2"/>
  <c r="AK4650" i="2"/>
  <c r="AH4650" i="2"/>
  <c r="AJ4650" i="2"/>
  <c r="AG4650" i="2"/>
  <c r="AD4650" i="2"/>
  <c r="AE4654" i="2"/>
  <c r="AK4654" i="2"/>
  <c r="AJ4654" i="2"/>
  <c r="AH4654" i="2"/>
  <c r="AG4654" i="2"/>
  <c r="AD4654" i="2"/>
  <c r="AE4658" i="2"/>
  <c r="AK4658" i="2"/>
  <c r="AJ4658" i="2"/>
  <c r="AH4658" i="2"/>
  <c r="AG4658" i="2"/>
  <c r="AD4658" i="2"/>
  <c r="AE4662" i="2"/>
  <c r="AK4662" i="2"/>
  <c r="AH4662" i="2"/>
  <c r="AG4662" i="2"/>
  <c r="AJ4662" i="2"/>
  <c r="AD4662" i="2"/>
  <c r="AE4666" i="2"/>
  <c r="AK4666" i="2"/>
  <c r="AH4666" i="2"/>
  <c r="AJ4666" i="2"/>
  <c r="AG4666" i="2"/>
  <c r="AD4666" i="2"/>
  <c r="AE4670" i="2"/>
  <c r="AK4670" i="2"/>
  <c r="AJ4670" i="2"/>
  <c r="AH4670" i="2"/>
  <c r="AG4670" i="2"/>
  <c r="AD4670" i="2"/>
  <c r="AE4674" i="2"/>
  <c r="AK4674" i="2"/>
  <c r="AJ4674" i="2"/>
  <c r="AH4674" i="2"/>
  <c r="AG4674" i="2"/>
  <c r="AD4674" i="2"/>
  <c r="AE4678" i="2"/>
  <c r="AK4678" i="2"/>
  <c r="AH4678" i="2"/>
  <c r="AG4678" i="2"/>
  <c r="AJ4678" i="2"/>
  <c r="AD4678" i="2"/>
  <c r="AE4682" i="2"/>
  <c r="AK4682" i="2"/>
  <c r="AH4682" i="2"/>
  <c r="AJ4682" i="2"/>
  <c r="AG4682" i="2"/>
  <c r="AD4682" i="2"/>
  <c r="AE4686" i="2"/>
  <c r="AK4686" i="2"/>
  <c r="AJ4686" i="2"/>
  <c r="AH4686" i="2"/>
  <c r="AG4686" i="2"/>
  <c r="AD4686" i="2"/>
  <c r="AE4690" i="2"/>
  <c r="AK4690" i="2"/>
  <c r="AJ4690" i="2"/>
  <c r="AH4690" i="2"/>
  <c r="AG4690" i="2"/>
  <c r="AD4690" i="2"/>
  <c r="AE4694" i="2"/>
  <c r="AK4694" i="2"/>
  <c r="AH4694" i="2"/>
  <c r="AG4694" i="2"/>
  <c r="AJ4694" i="2"/>
  <c r="AD4694" i="2"/>
  <c r="AE4698" i="2"/>
  <c r="AK4698" i="2"/>
  <c r="AH4698" i="2"/>
  <c r="AJ4698" i="2"/>
  <c r="AG4698" i="2"/>
  <c r="AD4698" i="2"/>
  <c r="AE4702" i="2"/>
  <c r="AK4702" i="2"/>
  <c r="AJ4702" i="2"/>
  <c r="AH4702" i="2"/>
  <c r="AG4702" i="2"/>
  <c r="AD4702" i="2"/>
  <c r="AE4706" i="2"/>
  <c r="AK4706" i="2"/>
  <c r="AJ4706" i="2"/>
  <c r="AH4706" i="2"/>
  <c r="AG4706" i="2"/>
  <c r="AD4706" i="2"/>
  <c r="AE4710" i="2"/>
  <c r="AK4710" i="2"/>
  <c r="AH4710" i="2"/>
  <c r="AG4710" i="2"/>
  <c r="AJ4710" i="2"/>
  <c r="AD4710" i="2"/>
  <c r="AE4714" i="2"/>
  <c r="AK4714" i="2"/>
  <c r="AH4714" i="2"/>
  <c r="AJ4714" i="2"/>
  <c r="AG4714" i="2"/>
  <c r="AD4714" i="2"/>
  <c r="AE4718" i="2"/>
  <c r="AK4718" i="2"/>
  <c r="AJ4718" i="2"/>
  <c r="AH4718" i="2"/>
  <c r="AG4718" i="2"/>
  <c r="AD4718" i="2"/>
  <c r="AE4722" i="2"/>
  <c r="AK4722" i="2"/>
  <c r="AJ4722" i="2"/>
  <c r="AH4722" i="2"/>
  <c r="AG4722" i="2"/>
  <c r="AD4722" i="2"/>
  <c r="AE4726" i="2"/>
  <c r="AK4726" i="2"/>
  <c r="AH4726" i="2"/>
  <c r="AG4726" i="2"/>
  <c r="AJ4726" i="2"/>
  <c r="AD4726" i="2"/>
  <c r="AE4730" i="2"/>
  <c r="AK4730" i="2"/>
  <c r="AH4730" i="2"/>
  <c r="AJ4730" i="2"/>
  <c r="AG4730" i="2"/>
  <c r="AD4730" i="2"/>
  <c r="AE4734" i="2"/>
  <c r="AK4734" i="2"/>
  <c r="AJ4734" i="2"/>
  <c r="AH4734" i="2"/>
  <c r="AG4734" i="2"/>
  <c r="AD4734" i="2"/>
  <c r="AE4738" i="2"/>
  <c r="AK4738" i="2"/>
  <c r="AJ4738" i="2"/>
  <c r="AH4738" i="2"/>
  <c r="AG4738" i="2"/>
  <c r="AD4738" i="2"/>
  <c r="AE4742" i="2"/>
  <c r="AK4742" i="2"/>
  <c r="AH4742" i="2"/>
  <c r="AG4742" i="2"/>
  <c r="AJ4742" i="2"/>
  <c r="AD4742" i="2"/>
  <c r="AE4746" i="2"/>
  <c r="AK4746" i="2"/>
  <c r="AH4746" i="2"/>
  <c r="AJ4746" i="2"/>
  <c r="AG4746" i="2"/>
  <c r="AD4746" i="2"/>
  <c r="AE4750" i="2"/>
  <c r="AK4750" i="2"/>
  <c r="AJ4750" i="2"/>
  <c r="AH4750" i="2"/>
  <c r="AG4750" i="2"/>
  <c r="AD4750" i="2"/>
  <c r="AE4754" i="2"/>
  <c r="AK4754" i="2"/>
  <c r="AJ4754" i="2"/>
  <c r="AH4754" i="2"/>
  <c r="AG4754" i="2"/>
  <c r="AD4754" i="2"/>
  <c r="AE4758" i="2"/>
  <c r="AK4758" i="2"/>
  <c r="AH4758" i="2"/>
  <c r="AG4758" i="2"/>
  <c r="AJ4758" i="2"/>
  <c r="AD4758" i="2"/>
  <c r="AE4762" i="2"/>
  <c r="AK4762" i="2"/>
  <c r="AH4762" i="2"/>
  <c r="AJ4762" i="2"/>
  <c r="AG4762" i="2"/>
  <c r="AD4762" i="2"/>
  <c r="AE4766" i="2"/>
  <c r="AK4766" i="2"/>
  <c r="AJ4766" i="2"/>
  <c r="AH4766" i="2"/>
  <c r="AG4766" i="2"/>
  <c r="AD4766" i="2"/>
  <c r="AE4770" i="2"/>
  <c r="AK4770" i="2"/>
  <c r="AJ4770" i="2"/>
  <c r="AH4770" i="2"/>
  <c r="AG4770" i="2"/>
  <c r="AD4770" i="2"/>
  <c r="AE4774" i="2"/>
  <c r="AK4774" i="2"/>
  <c r="AH4774" i="2"/>
  <c r="AG4774" i="2"/>
  <c r="AJ4774" i="2"/>
  <c r="AD4774" i="2"/>
  <c r="AE4778" i="2"/>
  <c r="AK4778" i="2"/>
  <c r="AH4778" i="2"/>
  <c r="AG4778" i="2"/>
  <c r="AJ4778" i="2"/>
  <c r="AD4778" i="2"/>
  <c r="AE4782" i="2"/>
  <c r="AK4782" i="2"/>
  <c r="AH4782" i="2"/>
  <c r="AG4782" i="2"/>
  <c r="AJ4782" i="2"/>
  <c r="AD4782" i="2"/>
  <c r="AE4786" i="2"/>
  <c r="AK4786" i="2"/>
  <c r="AH4786" i="2"/>
  <c r="AG4786" i="2"/>
  <c r="AJ4786" i="2"/>
  <c r="AD4786" i="2"/>
  <c r="AE4790" i="2"/>
  <c r="AK4790" i="2"/>
  <c r="AH4790" i="2"/>
  <c r="AG4790" i="2"/>
  <c r="AJ4790" i="2"/>
  <c r="AD4790" i="2"/>
  <c r="AE4794" i="2"/>
  <c r="AK4794" i="2"/>
  <c r="AH4794" i="2"/>
  <c r="AG4794" i="2"/>
  <c r="AJ4794" i="2"/>
  <c r="AD4794" i="2"/>
  <c r="AE4798" i="2"/>
  <c r="AK4798" i="2"/>
  <c r="AH4798" i="2"/>
  <c r="AG4798" i="2"/>
  <c r="AJ4798" i="2"/>
  <c r="AD4798" i="2"/>
  <c r="AE4802" i="2"/>
  <c r="AK4802" i="2"/>
  <c r="AH4802" i="2"/>
  <c r="AG4802" i="2"/>
  <c r="AJ4802" i="2"/>
  <c r="AD4802" i="2"/>
  <c r="AE4806" i="2"/>
  <c r="AK4806" i="2"/>
  <c r="AH4806" i="2"/>
  <c r="AG4806" i="2"/>
  <c r="AJ4806" i="2"/>
  <c r="AD4806" i="2"/>
  <c r="AE4810" i="2"/>
  <c r="AK4810" i="2"/>
  <c r="AH4810" i="2"/>
  <c r="AG4810" i="2"/>
  <c r="AJ4810" i="2"/>
  <c r="AD4810" i="2"/>
  <c r="AE4814" i="2"/>
  <c r="AK4814" i="2"/>
  <c r="AH4814" i="2"/>
  <c r="AG4814" i="2"/>
  <c r="AJ4814" i="2"/>
  <c r="AD4814" i="2"/>
  <c r="AE4818" i="2"/>
  <c r="AK4818" i="2"/>
  <c r="AH4818" i="2"/>
  <c r="AG4818" i="2"/>
  <c r="AJ4818" i="2"/>
  <c r="AD4818" i="2"/>
  <c r="AE4822" i="2"/>
  <c r="AK4822" i="2"/>
  <c r="AH4822" i="2"/>
  <c r="AG4822" i="2"/>
  <c r="AJ4822" i="2"/>
  <c r="AD4822" i="2"/>
  <c r="AE4826" i="2"/>
  <c r="AK4826" i="2"/>
  <c r="AH4826" i="2"/>
  <c r="AG4826" i="2"/>
  <c r="AJ4826" i="2"/>
  <c r="AD4826" i="2"/>
  <c r="AE4830" i="2"/>
  <c r="AK4830" i="2"/>
  <c r="AH4830" i="2"/>
  <c r="AG4830" i="2"/>
  <c r="AJ4830" i="2"/>
  <c r="AD4830" i="2"/>
  <c r="AE4834" i="2"/>
  <c r="AK4834" i="2"/>
  <c r="AH4834" i="2"/>
  <c r="AG4834" i="2"/>
  <c r="AJ4834" i="2"/>
  <c r="AD4834" i="2"/>
  <c r="AE4838" i="2"/>
  <c r="AK4838" i="2"/>
  <c r="AH4838" i="2"/>
  <c r="AG4838" i="2"/>
  <c r="AJ4838" i="2"/>
  <c r="AD4838" i="2"/>
  <c r="AE4842" i="2"/>
  <c r="AK4842" i="2"/>
  <c r="AH4842" i="2"/>
  <c r="AG4842" i="2"/>
  <c r="AJ4842" i="2"/>
  <c r="AD4842" i="2"/>
  <c r="AE4846" i="2"/>
  <c r="AK4846" i="2"/>
  <c r="AH4846" i="2"/>
  <c r="AG4846" i="2"/>
  <c r="AJ4846" i="2"/>
  <c r="AD4846" i="2"/>
  <c r="AE4850" i="2"/>
  <c r="AK4850" i="2"/>
  <c r="AH4850" i="2"/>
  <c r="AG4850" i="2"/>
  <c r="AJ4850" i="2"/>
  <c r="AD4850" i="2"/>
  <c r="AE4854" i="2"/>
  <c r="AK4854" i="2"/>
  <c r="AH4854" i="2"/>
  <c r="AG4854" i="2"/>
  <c r="AJ4854" i="2"/>
  <c r="AD4854" i="2"/>
  <c r="AE4858" i="2"/>
  <c r="AK4858" i="2"/>
  <c r="AH4858" i="2"/>
  <c r="AG4858" i="2"/>
  <c r="AJ4858" i="2"/>
  <c r="AD4858" i="2"/>
  <c r="AE4862" i="2"/>
  <c r="AK4862" i="2"/>
  <c r="AH4862" i="2"/>
  <c r="AG4862" i="2"/>
  <c r="AJ4862" i="2"/>
  <c r="AD4862" i="2"/>
  <c r="AE4866" i="2"/>
  <c r="AK4866" i="2"/>
  <c r="AH4866" i="2"/>
  <c r="AG4866" i="2"/>
  <c r="AJ4866" i="2"/>
  <c r="AD4866" i="2"/>
  <c r="AE4870" i="2"/>
  <c r="AK4870" i="2"/>
  <c r="AH4870" i="2"/>
  <c r="AG4870" i="2"/>
  <c r="AJ4870" i="2"/>
  <c r="AD4870" i="2"/>
  <c r="AE4874" i="2"/>
  <c r="AK4874" i="2"/>
  <c r="AH4874" i="2"/>
  <c r="AG4874" i="2"/>
  <c r="AJ4874" i="2"/>
  <c r="AD4874" i="2"/>
  <c r="AE4878" i="2"/>
  <c r="AK4878" i="2"/>
  <c r="AH4878" i="2"/>
  <c r="AG4878" i="2"/>
  <c r="AJ4878" i="2"/>
  <c r="AD4878" i="2"/>
  <c r="AE4882" i="2"/>
  <c r="AK4882" i="2"/>
  <c r="AH4882" i="2"/>
  <c r="AG4882" i="2"/>
  <c r="AJ4882" i="2"/>
  <c r="AD4882" i="2"/>
  <c r="AE4886" i="2"/>
  <c r="AK4886" i="2"/>
  <c r="AH4886" i="2"/>
  <c r="AG4886" i="2"/>
  <c r="AJ4886" i="2"/>
  <c r="AD4886" i="2"/>
  <c r="AE4890" i="2"/>
  <c r="AK4890" i="2"/>
  <c r="AH4890" i="2"/>
  <c r="AG4890" i="2"/>
  <c r="AJ4890" i="2"/>
  <c r="AD4890" i="2"/>
  <c r="AE4894" i="2"/>
  <c r="AK4894" i="2"/>
  <c r="AH4894" i="2"/>
  <c r="AG4894" i="2"/>
  <c r="AJ4894" i="2"/>
  <c r="AD4894" i="2"/>
  <c r="AE4898" i="2"/>
  <c r="AK4898" i="2"/>
  <c r="AH4898" i="2"/>
  <c r="AG4898" i="2"/>
  <c r="AJ4898" i="2"/>
  <c r="AD4898" i="2"/>
  <c r="AE4902" i="2"/>
  <c r="AK4902" i="2"/>
  <c r="AH4902" i="2"/>
  <c r="AG4902" i="2"/>
  <c r="AJ4902" i="2"/>
  <c r="AD4902" i="2"/>
  <c r="AE4906" i="2"/>
  <c r="AK4906" i="2"/>
  <c r="AH4906" i="2"/>
  <c r="AG4906" i="2"/>
  <c r="AJ4906" i="2"/>
  <c r="AD4906" i="2"/>
  <c r="AE4910" i="2"/>
  <c r="AK4910" i="2"/>
  <c r="AH4910" i="2"/>
  <c r="AG4910" i="2"/>
  <c r="AJ4910" i="2"/>
  <c r="AD4910" i="2"/>
  <c r="AE4914" i="2"/>
  <c r="AK4914" i="2"/>
  <c r="AH4914" i="2"/>
  <c r="AG4914" i="2"/>
  <c r="AJ4914" i="2"/>
  <c r="AD4914" i="2"/>
  <c r="AE4918" i="2"/>
  <c r="AK4918" i="2"/>
  <c r="AH4918" i="2"/>
  <c r="AG4918" i="2"/>
  <c r="AJ4918" i="2"/>
  <c r="AD4918" i="2"/>
  <c r="AE4922" i="2"/>
  <c r="AK4922" i="2"/>
  <c r="AH4922" i="2"/>
  <c r="AG4922" i="2"/>
  <c r="AJ4922" i="2"/>
  <c r="AD4922" i="2"/>
  <c r="AE4926" i="2"/>
  <c r="AK4926" i="2"/>
  <c r="AH4926" i="2"/>
  <c r="AG4926" i="2"/>
  <c r="AJ4926" i="2"/>
  <c r="AD4926" i="2"/>
  <c r="AE4930" i="2"/>
  <c r="AK4930" i="2"/>
  <c r="AH4930" i="2"/>
  <c r="AG4930" i="2"/>
  <c r="AJ4930" i="2"/>
  <c r="AD4930" i="2"/>
  <c r="AE4934" i="2"/>
  <c r="AK4934" i="2"/>
  <c r="AH4934" i="2"/>
  <c r="AG4934" i="2"/>
  <c r="AJ4934" i="2"/>
  <c r="AD4934" i="2"/>
  <c r="AE4938" i="2"/>
  <c r="AK4938" i="2"/>
  <c r="AH4938" i="2"/>
  <c r="AG4938" i="2"/>
  <c r="AJ4938" i="2"/>
  <c r="AD4938" i="2"/>
  <c r="AE4942" i="2"/>
  <c r="AK4942" i="2"/>
  <c r="AH4942" i="2"/>
  <c r="AG4942" i="2"/>
  <c r="AJ4942" i="2"/>
  <c r="AD4942" i="2"/>
  <c r="AE4946" i="2"/>
  <c r="AK4946" i="2"/>
  <c r="AH4946" i="2"/>
  <c r="AG4946" i="2"/>
  <c r="AJ4946" i="2"/>
  <c r="AD4946" i="2"/>
  <c r="AE4950" i="2"/>
  <c r="AK4950" i="2"/>
  <c r="AH4950" i="2"/>
  <c r="AG4950" i="2"/>
  <c r="AJ4950" i="2"/>
  <c r="AD4950" i="2"/>
  <c r="AE4954" i="2"/>
  <c r="AK4954" i="2"/>
  <c r="AH4954" i="2"/>
  <c r="AG4954" i="2"/>
  <c r="AJ4954" i="2"/>
  <c r="AD4954" i="2"/>
  <c r="AE4958" i="2"/>
  <c r="AK4958" i="2"/>
  <c r="AH4958" i="2"/>
  <c r="AG4958" i="2"/>
  <c r="AJ4958" i="2"/>
  <c r="AD4958" i="2"/>
  <c r="AE4962" i="2"/>
  <c r="AK4962" i="2"/>
  <c r="AH4962" i="2"/>
  <c r="AG4962" i="2"/>
  <c r="AJ4962" i="2"/>
  <c r="AD4962" i="2"/>
  <c r="AE4966" i="2"/>
  <c r="AK4966" i="2"/>
  <c r="AH4966" i="2"/>
  <c r="AG4966" i="2"/>
  <c r="AJ4966" i="2"/>
  <c r="AD4966" i="2"/>
  <c r="AE4970" i="2"/>
  <c r="AK4970" i="2"/>
  <c r="AH4970" i="2"/>
  <c r="AG4970" i="2"/>
  <c r="AJ4970" i="2"/>
  <c r="AD4970" i="2"/>
  <c r="AE4974" i="2"/>
  <c r="AK4974" i="2"/>
  <c r="AH4974" i="2"/>
  <c r="AG4974" i="2"/>
  <c r="AJ4974" i="2"/>
  <c r="AD4974" i="2"/>
  <c r="AE4978" i="2"/>
  <c r="AK4978" i="2"/>
  <c r="AH4978" i="2"/>
  <c r="AG4978" i="2"/>
  <c r="AJ4978" i="2"/>
  <c r="AD4978" i="2"/>
  <c r="AE4982" i="2"/>
  <c r="AK4982" i="2"/>
  <c r="AH4982" i="2"/>
  <c r="AG4982" i="2"/>
  <c r="AJ4982" i="2"/>
  <c r="AD4982" i="2"/>
  <c r="AE4986" i="2"/>
  <c r="AK4986" i="2"/>
  <c r="AH4986" i="2"/>
  <c r="AG4986" i="2"/>
  <c r="AJ4986" i="2"/>
  <c r="AD4986" i="2"/>
  <c r="AE4990" i="2"/>
  <c r="AK4990" i="2"/>
  <c r="AH4990" i="2"/>
  <c r="AG4990" i="2"/>
  <c r="AJ4990" i="2"/>
  <c r="AD4990" i="2"/>
  <c r="AE4994" i="2"/>
  <c r="AK4994" i="2"/>
  <c r="AH4994" i="2"/>
  <c r="AG4994" i="2"/>
  <c r="AJ4994" i="2"/>
  <c r="AD4994" i="2"/>
  <c r="AE4998" i="2"/>
  <c r="AK4998" i="2"/>
  <c r="AH4998" i="2"/>
  <c r="AG4998" i="2"/>
  <c r="AJ4998" i="2"/>
  <c r="AD4998" i="2"/>
  <c r="AE5002" i="2"/>
  <c r="AK5002" i="2"/>
  <c r="AH5002" i="2"/>
  <c r="AG5002" i="2"/>
  <c r="AJ5002" i="2"/>
  <c r="AD5002" i="2"/>
  <c r="AE5006" i="2"/>
  <c r="AK5006" i="2"/>
  <c r="AH5006" i="2"/>
  <c r="AG5006" i="2"/>
  <c r="AJ5006" i="2"/>
  <c r="AD5006" i="2"/>
  <c r="AD622" i="2"/>
  <c r="AD626" i="2"/>
  <c r="AD630" i="2"/>
  <c r="AD634" i="2"/>
  <c r="AD638" i="2"/>
  <c r="AD642" i="2"/>
  <c r="AD646" i="2"/>
  <c r="AD650" i="2"/>
  <c r="AD654" i="2"/>
  <c r="AD658" i="2"/>
  <c r="AD662" i="2"/>
  <c r="AD666" i="2"/>
  <c r="AD670" i="2"/>
  <c r="AD674" i="2"/>
  <c r="AD678" i="2"/>
  <c r="AD682" i="2"/>
  <c r="AD686" i="2"/>
  <c r="AD690" i="2"/>
  <c r="AD694" i="2"/>
  <c r="AD698" i="2"/>
  <c r="AD702" i="2"/>
  <c r="AD706" i="2"/>
  <c r="AD710" i="2"/>
  <c r="AD714" i="2"/>
  <c r="AD718" i="2"/>
  <c r="AD722" i="2"/>
  <c r="AD726" i="2"/>
  <c r="AD730" i="2"/>
  <c r="AD734" i="2"/>
  <c r="AD738" i="2"/>
  <c r="AD742" i="2"/>
  <c r="AD746" i="2"/>
  <c r="AD750" i="2"/>
  <c r="AD754" i="2"/>
  <c r="AD758" i="2"/>
  <c r="AD762" i="2"/>
  <c r="AD766" i="2"/>
  <c r="AD770" i="2"/>
  <c r="AD774" i="2"/>
  <c r="AD778" i="2"/>
  <c r="AD782" i="2"/>
  <c r="AD786" i="2"/>
  <c r="AD790" i="2"/>
  <c r="AD794" i="2"/>
  <c r="AD798" i="2"/>
  <c r="AD802" i="2"/>
  <c r="AD806" i="2"/>
  <c r="AD810" i="2"/>
  <c r="AD814" i="2"/>
  <c r="AD818" i="2"/>
  <c r="AD822" i="2"/>
  <c r="AD826" i="2"/>
  <c r="AD830" i="2"/>
  <c r="AD834" i="2"/>
  <c r="AD838" i="2"/>
  <c r="AD842" i="2"/>
  <c r="AD846" i="2"/>
  <c r="AD850" i="2"/>
  <c r="AD854" i="2"/>
  <c r="AD858" i="2"/>
  <c r="AD862" i="2"/>
  <c r="AD866" i="2"/>
  <c r="AD870" i="2"/>
  <c r="AD874" i="2"/>
  <c r="AD878" i="2"/>
  <c r="AD882" i="2"/>
  <c r="AD886" i="2"/>
  <c r="AD890" i="2"/>
  <c r="AD894" i="2"/>
  <c r="AD898" i="2"/>
  <c r="AD902" i="2"/>
  <c r="AD906" i="2"/>
  <c r="AD910" i="2"/>
  <c r="AD914" i="2"/>
  <c r="AD918" i="2"/>
  <c r="AD922" i="2"/>
  <c r="AD926" i="2"/>
  <c r="AD930" i="2"/>
  <c r="AD934" i="2"/>
  <c r="AD938" i="2"/>
  <c r="AD942" i="2"/>
  <c r="AD946" i="2"/>
  <c r="AD950" i="2"/>
  <c r="AD954" i="2"/>
  <c r="AD958" i="2"/>
  <c r="AD962" i="2"/>
  <c r="AD966" i="2"/>
  <c r="AD970" i="2"/>
  <c r="AD974" i="2"/>
  <c r="AD978" i="2"/>
  <c r="AD982" i="2"/>
  <c r="AD986" i="2"/>
  <c r="AD990" i="2"/>
  <c r="AD994" i="2"/>
  <c r="AD998" i="2"/>
  <c r="AD1002" i="2"/>
  <c r="AD1006" i="2"/>
  <c r="AD1010" i="2"/>
  <c r="AD1014" i="2"/>
  <c r="AD1018" i="2"/>
  <c r="AD1022" i="2"/>
  <c r="AD1026" i="2"/>
  <c r="AD1030" i="2"/>
  <c r="AD1034" i="2"/>
  <c r="AD1038" i="2"/>
  <c r="AD1042" i="2"/>
  <c r="AD1046" i="2"/>
  <c r="AD1050" i="2"/>
  <c r="AD1054" i="2"/>
  <c r="AD1058" i="2"/>
  <c r="AD1062" i="2"/>
  <c r="AD1066" i="2"/>
  <c r="AD1070" i="2"/>
  <c r="AD1074" i="2"/>
  <c r="AD1078" i="2"/>
  <c r="AD1082" i="2"/>
  <c r="AD1086" i="2"/>
  <c r="AD1090" i="2"/>
  <c r="AD1094" i="2"/>
  <c r="AD1098" i="2"/>
  <c r="AD1102" i="2"/>
  <c r="AD1106" i="2"/>
  <c r="AD1110" i="2"/>
  <c r="AD1114" i="2"/>
  <c r="AD1118" i="2"/>
  <c r="AD1122" i="2"/>
  <c r="AD1126" i="2"/>
  <c r="AD1130" i="2"/>
  <c r="AD1134" i="2"/>
  <c r="AD1138" i="2"/>
  <c r="AD1142" i="2"/>
  <c r="AD1146" i="2"/>
  <c r="AD1150" i="2"/>
  <c r="AD1154" i="2"/>
  <c r="AD1158" i="2"/>
  <c r="AD1162" i="2"/>
  <c r="AD1166" i="2"/>
  <c r="AD1170" i="2"/>
  <c r="AD1174" i="2"/>
  <c r="AD1178" i="2"/>
  <c r="AD1182" i="2"/>
  <c r="AD1186" i="2"/>
  <c r="AD1190" i="2"/>
  <c r="AD1194" i="2"/>
  <c r="AD1198" i="2"/>
  <c r="AD1202" i="2"/>
  <c r="AD1206" i="2"/>
  <c r="AD1210" i="2"/>
  <c r="AD1214" i="2"/>
  <c r="AD1218" i="2"/>
  <c r="AD1222" i="2"/>
  <c r="AD1226" i="2"/>
  <c r="AD1230" i="2"/>
  <c r="AD1234" i="2"/>
  <c r="AD1238" i="2"/>
  <c r="AD1242" i="2"/>
  <c r="AD1246" i="2"/>
  <c r="AD1250" i="2"/>
  <c r="AD1254" i="2"/>
  <c r="AD1258" i="2"/>
  <c r="AD1262" i="2"/>
  <c r="AD1266" i="2"/>
  <c r="AD1270" i="2"/>
  <c r="AD1274" i="2"/>
  <c r="AD1278" i="2"/>
  <c r="AD1282" i="2"/>
  <c r="AD1286" i="2"/>
  <c r="AD1290" i="2"/>
  <c r="AD1294" i="2"/>
  <c r="AD1298" i="2"/>
  <c r="AD1302" i="2"/>
  <c r="AD1306" i="2"/>
  <c r="AD1310" i="2"/>
  <c r="AD1314" i="2"/>
  <c r="AD1318" i="2"/>
  <c r="AD1322" i="2"/>
  <c r="AD1326" i="2"/>
  <c r="AD1330" i="2"/>
  <c r="AD1334" i="2"/>
  <c r="AD1338" i="2"/>
  <c r="AD1342" i="2"/>
  <c r="AD1346" i="2"/>
  <c r="AD1350" i="2"/>
  <c r="AD1354" i="2"/>
  <c r="AD1358" i="2"/>
  <c r="AD1362" i="2"/>
  <c r="AD1366" i="2"/>
  <c r="AD1370" i="2"/>
  <c r="AD1374" i="2"/>
  <c r="AD1378" i="2"/>
  <c r="AD1382" i="2"/>
  <c r="AD1386" i="2"/>
  <c r="AD1390" i="2"/>
  <c r="AD1394" i="2"/>
  <c r="AD1398" i="2"/>
  <c r="AD1402" i="2"/>
  <c r="AD1406" i="2"/>
  <c r="AD1410" i="2"/>
  <c r="AD1414" i="2"/>
  <c r="AD1418" i="2"/>
  <c r="AD1422" i="2"/>
  <c r="AD1426" i="2"/>
  <c r="AD1430" i="2"/>
  <c r="AD1434" i="2"/>
  <c r="AD1438" i="2"/>
  <c r="AD1442" i="2"/>
  <c r="AD1446" i="2"/>
  <c r="AD1450" i="2"/>
  <c r="AD1454" i="2"/>
  <c r="AD1458" i="2"/>
  <c r="AD1462" i="2"/>
  <c r="AD1466" i="2"/>
  <c r="AD1470" i="2"/>
  <c r="AD1474" i="2"/>
  <c r="AD1478" i="2"/>
  <c r="AD1482" i="2"/>
  <c r="AD1486" i="2"/>
  <c r="AD1490" i="2"/>
  <c r="AD1494" i="2"/>
  <c r="AD1498" i="2"/>
  <c r="AD1502" i="2"/>
  <c r="AD1506" i="2"/>
  <c r="AD1510" i="2"/>
  <c r="AD1514" i="2"/>
  <c r="AD1518" i="2"/>
  <c r="AD1522" i="2"/>
  <c r="AD1526" i="2"/>
  <c r="AD1530" i="2"/>
  <c r="AD1534" i="2"/>
  <c r="AD1538" i="2"/>
  <c r="AD1542" i="2"/>
  <c r="AD1546" i="2"/>
  <c r="AD1550" i="2"/>
  <c r="AD1554" i="2"/>
  <c r="AD1558" i="2"/>
  <c r="AD1562" i="2"/>
  <c r="AD1566" i="2"/>
  <c r="AD1570" i="2"/>
  <c r="AD1574" i="2"/>
  <c r="AD1578" i="2"/>
  <c r="AD1582" i="2"/>
  <c r="AD1586" i="2"/>
  <c r="AD1590" i="2"/>
  <c r="AD1594" i="2"/>
  <c r="AD1598" i="2"/>
  <c r="AD1602" i="2"/>
  <c r="AD1606" i="2"/>
  <c r="AD1610" i="2"/>
  <c r="AD1614" i="2"/>
  <c r="AD1618" i="2"/>
  <c r="AD1622" i="2"/>
  <c r="AD1626" i="2"/>
  <c r="AD1630" i="2"/>
  <c r="AD1634" i="2"/>
  <c r="AD1638" i="2"/>
  <c r="AD1642" i="2"/>
  <c r="AD1646" i="2"/>
  <c r="AD1650" i="2"/>
  <c r="AD1654" i="2"/>
  <c r="AD1658" i="2"/>
  <c r="AD1662" i="2"/>
  <c r="AD1666" i="2"/>
  <c r="AD1670" i="2"/>
  <c r="AD1674" i="2"/>
  <c r="AD1678" i="2"/>
  <c r="AD1682" i="2"/>
  <c r="AD1686" i="2"/>
  <c r="AD1690" i="2"/>
  <c r="AD1694" i="2"/>
  <c r="AD1698" i="2"/>
  <c r="AD1702" i="2"/>
  <c r="AD1706" i="2"/>
  <c r="AD1710" i="2"/>
  <c r="AD1714" i="2"/>
  <c r="AD1718" i="2"/>
  <c r="AD1722" i="2"/>
  <c r="AD1726" i="2"/>
  <c r="AD1730" i="2"/>
  <c r="AD1734" i="2"/>
  <c r="AD1738" i="2"/>
  <c r="AD1742" i="2"/>
  <c r="AD1746" i="2"/>
  <c r="AD1750" i="2"/>
  <c r="AD1754" i="2"/>
  <c r="AD1758" i="2"/>
  <c r="AD1762" i="2"/>
  <c r="AD1766" i="2"/>
  <c r="AD1770" i="2"/>
  <c r="AD1774" i="2"/>
  <c r="AD1778" i="2"/>
  <c r="AD1782" i="2"/>
  <c r="AD1786" i="2"/>
  <c r="AD1790" i="2"/>
  <c r="AD1794" i="2"/>
  <c r="AD1798" i="2"/>
  <c r="AD1802" i="2"/>
  <c r="AD1806" i="2"/>
  <c r="AD1810" i="2"/>
  <c r="AD1814" i="2"/>
  <c r="AD1818" i="2"/>
  <c r="AD1822" i="2"/>
  <c r="AD1826" i="2"/>
  <c r="AD1830" i="2"/>
  <c r="AD1834" i="2"/>
  <c r="AD1838" i="2"/>
  <c r="AD1842" i="2"/>
  <c r="AD1846" i="2"/>
  <c r="AD1850" i="2"/>
  <c r="AD1854" i="2"/>
  <c r="AD1858" i="2"/>
  <c r="AD1862" i="2"/>
  <c r="AD1866" i="2"/>
  <c r="AD1870" i="2"/>
  <c r="AD1874" i="2"/>
  <c r="AD1878" i="2"/>
  <c r="AD1882" i="2"/>
  <c r="AD1886" i="2"/>
  <c r="AD1890" i="2"/>
  <c r="AD1894" i="2"/>
  <c r="AD1898" i="2"/>
  <c r="AD1902" i="2"/>
  <c r="AD1906" i="2"/>
  <c r="AD1910" i="2"/>
  <c r="AD1914" i="2"/>
  <c r="AD1918" i="2"/>
  <c r="AD1922" i="2"/>
  <c r="AD1926" i="2"/>
  <c r="AD1930" i="2"/>
  <c r="AD1934" i="2"/>
  <c r="AD1938" i="2"/>
  <c r="AD1942" i="2"/>
  <c r="AD1946" i="2"/>
  <c r="AD1950" i="2"/>
  <c r="AD1954" i="2"/>
  <c r="AD1958" i="2"/>
  <c r="AD1962" i="2"/>
  <c r="AD1966" i="2"/>
  <c r="AD1970" i="2"/>
  <c r="AD1974" i="2"/>
  <c r="AD1978" i="2"/>
  <c r="AD1982" i="2"/>
  <c r="AD1986" i="2"/>
  <c r="AD1990" i="2"/>
  <c r="AD1994" i="2"/>
  <c r="AD1998" i="2"/>
  <c r="AD2002" i="2"/>
  <c r="AD2006" i="2"/>
  <c r="AD2010" i="2"/>
  <c r="AD2014" i="2"/>
  <c r="AD2018" i="2"/>
  <c r="AD2022" i="2"/>
  <c r="AD2026" i="2"/>
  <c r="AD2030" i="2"/>
  <c r="AD2034" i="2"/>
  <c r="AD2038" i="2"/>
  <c r="AD2042" i="2"/>
  <c r="AD2046" i="2"/>
  <c r="AD2050" i="2"/>
  <c r="AD2054" i="2"/>
  <c r="AD2058" i="2"/>
  <c r="AD2062" i="2"/>
  <c r="AD2066" i="2"/>
  <c r="AD2070" i="2"/>
  <c r="AD2074" i="2"/>
  <c r="AD2078" i="2"/>
  <c r="AD2082" i="2"/>
  <c r="AD2086" i="2"/>
  <c r="AD2090" i="2"/>
  <c r="AD2094" i="2"/>
  <c r="AD2098" i="2"/>
  <c r="AD2102" i="2"/>
  <c r="AD2106" i="2"/>
  <c r="AD2110" i="2"/>
  <c r="AD2114" i="2"/>
  <c r="AD2118" i="2"/>
  <c r="AD2122" i="2"/>
  <c r="AD2126" i="2"/>
  <c r="AD2130" i="2"/>
  <c r="AD2134" i="2"/>
  <c r="AD2138" i="2"/>
  <c r="AD2142" i="2"/>
  <c r="AD2146" i="2"/>
  <c r="AD2150" i="2"/>
  <c r="AD2154" i="2"/>
  <c r="AD2158" i="2"/>
  <c r="AD2162" i="2"/>
  <c r="AD2166" i="2"/>
  <c r="AD2170" i="2"/>
  <c r="AD2174" i="2"/>
  <c r="AD2178" i="2"/>
  <c r="AD2182" i="2"/>
  <c r="AD2186" i="2"/>
  <c r="AD2190" i="2"/>
  <c r="AD2194" i="2"/>
  <c r="AD2198" i="2"/>
  <c r="AD2202" i="2"/>
  <c r="AD2206" i="2"/>
  <c r="AD2210" i="2"/>
  <c r="AD2214" i="2"/>
  <c r="AD2218" i="2"/>
  <c r="AD2222" i="2"/>
  <c r="AD2226" i="2"/>
  <c r="AD2230" i="2"/>
  <c r="AD2234" i="2"/>
  <c r="AD2238" i="2"/>
  <c r="AD2242" i="2"/>
  <c r="AD2246" i="2"/>
  <c r="AD2250" i="2"/>
  <c r="AD2254" i="2"/>
  <c r="AD2258" i="2"/>
  <c r="AD2262" i="2"/>
  <c r="AD2266" i="2"/>
  <c r="AD2270" i="2"/>
  <c r="AD2274" i="2"/>
  <c r="AD2278" i="2"/>
  <c r="AD2282" i="2"/>
  <c r="AD2286" i="2"/>
  <c r="AD2290" i="2"/>
  <c r="AD2294" i="2"/>
  <c r="AD2298" i="2"/>
  <c r="AD2302" i="2"/>
  <c r="AD2306" i="2"/>
  <c r="AD2310" i="2"/>
  <c r="AD2314" i="2"/>
  <c r="AD2318" i="2"/>
  <c r="AD2322" i="2"/>
  <c r="AD2326" i="2"/>
  <c r="AD2330" i="2"/>
  <c r="AD2334" i="2"/>
  <c r="AD2338" i="2"/>
  <c r="AD2342" i="2"/>
  <c r="AD2346" i="2"/>
  <c r="AD2350" i="2"/>
  <c r="AD2354" i="2"/>
  <c r="AD2358" i="2"/>
  <c r="AD2362" i="2"/>
  <c r="AD2366" i="2"/>
  <c r="AD2370" i="2"/>
  <c r="AD2374" i="2"/>
  <c r="AD2378" i="2"/>
  <c r="AD2382" i="2"/>
  <c r="AD2386" i="2"/>
  <c r="AD2390" i="2"/>
  <c r="AD2394" i="2"/>
  <c r="AD2398" i="2"/>
  <c r="AD2402" i="2"/>
  <c r="AD2406" i="2"/>
  <c r="AD2410" i="2"/>
  <c r="AD2414" i="2"/>
  <c r="AD2418" i="2"/>
  <c r="AD2422" i="2"/>
  <c r="AD2426" i="2"/>
  <c r="AD2430" i="2"/>
  <c r="AD2434" i="2"/>
  <c r="AD2438" i="2"/>
  <c r="AD2442" i="2"/>
  <c r="AD2446" i="2"/>
  <c r="AD2450" i="2"/>
  <c r="AD2454" i="2"/>
  <c r="AD2458" i="2"/>
  <c r="AD2462" i="2"/>
  <c r="AD2466" i="2"/>
  <c r="AD2470" i="2"/>
  <c r="AD2474" i="2"/>
  <c r="AD2478" i="2"/>
  <c r="AD2482" i="2"/>
  <c r="AD2486" i="2"/>
  <c r="AD2490" i="2"/>
  <c r="AD2494" i="2"/>
  <c r="AD2498" i="2"/>
  <c r="AD2502" i="2"/>
  <c r="AD2506" i="2"/>
  <c r="AD2510" i="2"/>
  <c r="AD2514" i="2"/>
  <c r="AD2518" i="2"/>
  <c r="AD2522" i="2"/>
  <c r="AD2526" i="2"/>
  <c r="AD2530" i="2"/>
  <c r="AD2534" i="2"/>
  <c r="AD2538" i="2"/>
  <c r="AD2542" i="2"/>
  <c r="AD2546" i="2"/>
  <c r="AD2550" i="2"/>
  <c r="AD2554" i="2"/>
  <c r="AD2558" i="2"/>
  <c r="AD2562" i="2"/>
  <c r="AD2566" i="2"/>
  <c r="AD2570" i="2"/>
  <c r="AD2574" i="2"/>
  <c r="AD2578" i="2"/>
  <c r="AD2582" i="2"/>
  <c r="AD2586" i="2"/>
  <c r="AD2590" i="2"/>
  <c r="AD2594" i="2"/>
  <c r="AD2598" i="2"/>
  <c r="AD2602" i="2"/>
  <c r="AD2606" i="2"/>
  <c r="AD2610" i="2"/>
  <c r="AD2614" i="2"/>
  <c r="AD2618" i="2"/>
  <c r="AD2622" i="2"/>
  <c r="AD2626" i="2"/>
  <c r="AD2630" i="2"/>
  <c r="AD2634" i="2"/>
  <c r="AD2638" i="2"/>
  <c r="AD2642" i="2"/>
  <c r="AD2646" i="2"/>
  <c r="AD2650" i="2"/>
  <c r="AD2654" i="2"/>
  <c r="AD2658" i="2"/>
  <c r="AD2662" i="2"/>
  <c r="AD2666" i="2"/>
  <c r="AD2670" i="2"/>
  <c r="AD2674" i="2"/>
  <c r="AD2678" i="2"/>
  <c r="AD2682" i="2"/>
  <c r="AD2686" i="2"/>
  <c r="AD2690" i="2"/>
  <c r="AD2694" i="2"/>
  <c r="AD2698" i="2"/>
  <c r="AD2702" i="2"/>
  <c r="AD2706" i="2"/>
  <c r="AD2710" i="2"/>
  <c r="AD2714" i="2"/>
  <c r="AD2718" i="2"/>
  <c r="AD2722" i="2"/>
  <c r="AD2726" i="2"/>
  <c r="AD2730" i="2"/>
  <c r="AD2734" i="2"/>
  <c r="AD2738" i="2"/>
  <c r="AD2742" i="2"/>
  <c r="AD2746" i="2"/>
  <c r="AD2750" i="2"/>
  <c r="AD2754" i="2"/>
  <c r="AD2758" i="2"/>
  <c r="AD2762" i="2"/>
  <c r="AD2766" i="2"/>
  <c r="AD2770" i="2"/>
  <c r="AD2774" i="2"/>
  <c r="AD2778" i="2"/>
  <c r="AD2782" i="2"/>
  <c r="AD2786" i="2"/>
  <c r="AD2790" i="2"/>
  <c r="AD2794" i="2"/>
  <c r="AD2798" i="2"/>
  <c r="AD2802" i="2"/>
  <c r="AD2806" i="2"/>
  <c r="AD2810" i="2"/>
  <c r="AD2814" i="2"/>
  <c r="AD2818" i="2"/>
  <c r="AD2822" i="2"/>
  <c r="AD2826" i="2"/>
  <c r="AD2830" i="2"/>
  <c r="AD2834" i="2"/>
  <c r="AD2838" i="2"/>
  <c r="AD2842" i="2"/>
  <c r="AD2846" i="2"/>
  <c r="AD2850" i="2"/>
  <c r="AD2854" i="2"/>
  <c r="AD2858" i="2"/>
  <c r="AD2862" i="2"/>
  <c r="AD2866" i="2"/>
  <c r="AD2870" i="2"/>
  <c r="AD2874" i="2"/>
  <c r="AD2878" i="2"/>
  <c r="AD2882" i="2"/>
  <c r="AD2886" i="2"/>
  <c r="AD2890" i="2"/>
  <c r="AD2894" i="2"/>
  <c r="AD2898" i="2"/>
  <c r="AD2902" i="2"/>
  <c r="AD2906" i="2"/>
  <c r="AD2910" i="2"/>
  <c r="AD2914" i="2"/>
  <c r="AD2918" i="2"/>
  <c r="AD2922" i="2"/>
  <c r="AD2926" i="2"/>
  <c r="AD2930" i="2"/>
  <c r="AD2934" i="2"/>
  <c r="AD2938" i="2"/>
  <c r="AD2942" i="2"/>
  <c r="AD2946" i="2"/>
  <c r="AD2950" i="2"/>
  <c r="AD2954" i="2"/>
  <c r="AD2958" i="2"/>
  <c r="AD2962" i="2"/>
  <c r="AD2966" i="2"/>
  <c r="AD2970" i="2"/>
  <c r="AD2974" i="2"/>
  <c r="AD2978" i="2"/>
  <c r="AD2982" i="2"/>
  <c r="AD2986" i="2"/>
  <c r="AD2990" i="2"/>
  <c r="AD2994" i="2"/>
  <c r="AD2998" i="2"/>
  <c r="AD3002" i="2"/>
  <c r="AD3006" i="2"/>
  <c r="AD3010" i="2"/>
  <c r="AD3014" i="2"/>
  <c r="AD3018" i="2"/>
  <c r="AD3022" i="2"/>
  <c r="AD3026" i="2"/>
  <c r="AD3030" i="2"/>
  <c r="AD3034" i="2"/>
  <c r="AD3038" i="2"/>
  <c r="AD3042" i="2"/>
  <c r="AD3046" i="2"/>
  <c r="AD3050" i="2"/>
  <c r="AD3054" i="2"/>
  <c r="AD3058" i="2"/>
  <c r="AD3062" i="2"/>
  <c r="AD3066" i="2"/>
  <c r="AD3070" i="2"/>
  <c r="AD3074" i="2"/>
  <c r="AD3078" i="2"/>
  <c r="AD3082" i="2"/>
  <c r="AD3086" i="2"/>
  <c r="AD3090" i="2"/>
  <c r="AD3094" i="2"/>
  <c r="AD3098" i="2"/>
  <c r="AD3102" i="2"/>
  <c r="AD3106" i="2"/>
  <c r="AD3110" i="2"/>
  <c r="AD3114" i="2"/>
  <c r="AD3118" i="2"/>
  <c r="AD3122" i="2"/>
  <c r="AD3126" i="2"/>
  <c r="AD3130" i="2"/>
  <c r="AD3134" i="2"/>
  <c r="AD3138" i="2"/>
  <c r="AD3142" i="2"/>
  <c r="AD3146" i="2"/>
  <c r="AD3150" i="2"/>
  <c r="AD3154" i="2"/>
  <c r="AD3158" i="2"/>
  <c r="AD3162" i="2"/>
  <c r="AD3166" i="2"/>
  <c r="AD3170" i="2"/>
  <c r="AD3174" i="2"/>
  <c r="AD3178" i="2"/>
  <c r="AD3182" i="2"/>
  <c r="AD3186" i="2"/>
  <c r="AD3190" i="2"/>
  <c r="AD3194" i="2"/>
  <c r="AD3198" i="2"/>
  <c r="AD3202" i="2"/>
  <c r="AD3206" i="2"/>
  <c r="AD3210" i="2"/>
  <c r="AD3214" i="2"/>
  <c r="AD3218" i="2"/>
  <c r="AD3222" i="2"/>
  <c r="AD3226" i="2"/>
  <c r="AD3230" i="2"/>
  <c r="AD3234" i="2"/>
  <c r="AD3238" i="2"/>
  <c r="AD3242" i="2"/>
  <c r="AD3246" i="2"/>
  <c r="AD3250" i="2"/>
  <c r="AD3254" i="2"/>
  <c r="AD3258" i="2"/>
  <c r="AD3262" i="2"/>
  <c r="AD3266" i="2"/>
  <c r="AD3270" i="2"/>
  <c r="AD3274" i="2"/>
  <c r="AD3278" i="2"/>
  <c r="AD3282" i="2"/>
  <c r="AD3286" i="2"/>
  <c r="AD3290" i="2"/>
  <c r="AD3294" i="2"/>
  <c r="AD3298" i="2"/>
  <c r="AD3302" i="2"/>
  <c r="AD3306" i="2"/>
  <c r="AD3310" i="2"/>
  <c r="AD3314" i="2"/>
  <c r="AD3318" i="2"/>
  <c r="AD3322" i="2"/>
  <c r="AD3326" i="2"/>
  <c r="AD3330" i="2"/>
  <c r="AD3334" i="2"/>
  <c r="AD3338" i="2"/>
  <c r="AD3342" i="2"/>
  <c r="AD3346" i="2"/>
  <c r="AD3350" i="2"/>
  <c r="AD3354" i="2"/>
  <c r="AD3358" i="2"/>
  <c r="AD3362" i="2"/>
  <c r="AD3366" i="2"/>
  <c r="AD3370" i="2"/>
  <c r="AD3374" i="2"/>
  <c r="AD3378" i="2"/>
  <c r="AD3382" i="2"/>
  <c r="AD3386" i="2"/>
  <c r="AD3390" i="2"/>
  <c r="AD3394" i="2"/>
  <c r="AD3398" i="2"/>
  <c r="AD3402" i="2"/>
  <c r="AD3406" i="2"/>
  <c r="AD3410" i="2"/>
  <c r="AD3414" i="2"/>
  <c r="AD3418" i="2"/>
  <c r="AD3422" i="2"/>
  <c r="AD3426" i="2"/>
  <c r="AD3430" i="2"/>
  <c r="AD3434" i="2"/>
  <c r="AD3438" i="2"/>
  <c r="AD3442" i="2"/>
  <c r="AD3446" i="2"/>
  <c r="AD3450" i="2"/>
  <c r="AD3454" i="2"/>
  <c r="AD3458" i="2"/>
  <c r="AD3462" i="2"/>
  <c r="AD3466" i="2"/>
  <c r="AD3470" i="2"/>
  <c r="AD3474" i="2"/>
  <c r="AD3478" i="2"/>
  <c r="AD3482" i="2"/>
  <c r="AD3486" i="2"/>
  <c r="AD3490" i="2"/>
  <c r="AD3494" i="2"/>
  <c r="AD3498" i="2"/>
  <c r="AD3502" i="2"/>
  <c r="AD3506" i="2"/>
  <c r="AD3510" i="2"/>
  <c r="AD3514" i="2"/>
  <c r="AD3518" i="2"/>
  <c r="AD3522" i="2"/>
  <c r="AD3526" i="2"/>
  <c r="AD3530" i="2"/>
  <c r="AD3534" i="2"/>
  <c r="AD3538" i="2"/>
  <c r="AD3542" i="2"/>
  <c r="AD3546" i="2"/>
  <c r="AD3550" i="2"/>
  <c r="AD3554" i="2"/>
  <c r="AD3558" i="2"/>
  <c r="AD3562" i="2"/>
  <c r="AD3566" i="2"/>
  <c r="AD3570" i="2"/>
  <c r="AD3574" i="2"/>
  <c r="AD3578" i="2"/>
  <c r="AD3582" i="2"/>
  <c r="AD3586" i="2"/>
  <c r="AD3590" i="2"/>
  <c r="AD3594" i="2"/>
  <c r="AD3598" i="2"/>
  <c r="AD3602" i="2"/>
  <c r="AD3606" i="2"/>
  <c r="AD3610" i="2"/>
  <c r="AD3614" i="2"/>
  <c r="AD3618" i="2"/>
  <c r="AD3622" i="2"/>
  <c r="AD3626" i="2"/>
  <c r="AD3630" i="2"/>
  <c r="AD3634" i="2"/>
  <c r="AD3638" i="2"/>
  <c r="AD3642" i="2"/>
  <c r="AD3646" i="2"/>
  <c r="AD3650" i="2"/>
  <c r="AD3654" i="2"/>
  <c r="AD3658" i="2"/>
  <c r="AD3662" i="2"/>
  <c r="AD3666" i="2"/>
  <c r="AD3670" i="2"/>
  <c r="AD3674" i="2"/>
  <c r="AD3678" i="2"/>
  <c r="AD3682" i="2"/>
  <c r="AD3686" i="2"/>
  <c r="AD3690" i="2"/>
  <c r="AD3694" i="2"/>
  <c r="AD3698" i="2"/>
  <c r="AD3702" i="2"/>
  <c r="AD3706" i="2"/>
  <c r="AD3710" i="2"/>
  <c r="AD3714" i="2"/>
  <c r="AD3718" i="2"/>
  <c r="AD3722" i="2"/>
  <c r="AD3726" i="2"/>
  <c r="AD3730" i="2"/>
  <c r="AD3734" i="2"/>
  <c r="AD3738" i="2"/>
  <c r="AD3742" i="2"/>
  <c r="AD3746" i="2"/>
  <c r="AD3750" i="2"/>
  <c r="AD3754" i="2"/>
  <c r="AD3758" i="2"/>
  <c r="AD3762" i="2"/>
  <c r="AD3766" i="2"/>
  <c r="AD3770" i="2"/>
  <c r="AD3774" i="2"/>
  <c r="AD3778" i="2"/>
  <c r="AD3782" i="2"/>
  <c r="AD3786" i="2"/>
  <c r="AD3790" i="2"/>
  <c r="AD3794" i="2"/>
  <c r="AD3798" i="2"/>
  <c r="AD3802" i="2"/>
  <c r="AD3806" i="2"/>
  <c r="AD3810" i="2"/>
  <c r="AD3814" i="2"/>
  <c r="AD3818" i="2"/>
  <c r="AD3822" i="2"/>
  <c r="AD3826" i="2"/>
  <c r="AD3830" i="2"/>
  <c r="AD3834" i="2"/>
  <c r="AD3838" i="2"/>
  <c r="AD3842" i="2"/>
  <c r="AD3846" i="2"/>
  <c r="AD3850" i="2"/>
  <c r="AD3854" i="2"/>
  <c r="AD3858" i="2"/>
  <c r="AD3862" i="2"/>
  <c r="AD3866" i="2"/>
  <c r="AD3870" i="2"/>
  <c r="AD3874" i="2"/>
  <c r="AD3881" i="2"/>
  <c r="AD3897" i="2"/>
  <c r="AD3913" i="2"/>
  <c r="AD3929" i="2"/>
  <c r="AD3945" i="2"/>
  <c r="AD3961" i="2"/>
  <c r="AD3977" i="2"/>
  <c r="AD3993" i="2"/>
  <c r="AD4009" i="2"/>
  <c r="AD4025" i="2"/>
  <c r="AD4041" i="2"/>
  <c r="AD4057" i="2"/>
  <c r="AD4073" i="2"/>
  <c r="AD4089" i="2"/>
  <c r="AD4105" i="2"/>
  <c r="AD4121" i="2"/>
  <c r="AD4137" i="2"/>
  <c r="AD4153" i="2"/>
  <c r="AD4169" i="2"/>
  <c r="AD4185" i="2"/>
  <c r="AD4201" i="2"/>
  <c r="AD4217" i="2"/>
  <c r="AD4233" i="2"/>
  <c r="AD4249" i="2"/>
  <c r="AD4265" i="2"/>
  <c r="AD4281" i="2"/>
  <c r="AD4297" i="2"/>
  <c r="AD4313" i="2"/>
  <c r="AD4329" i="2"/>
  <c r="AD4345" i="2"/>
  <c r="AD4361" i="2"/>
  <c r="AD4377" i="2"/>
  <c r="AD4393" i="2"/>
  <c r="AD4409" i="2"/>
  <c r="AD4425" i="2"/>
  <c r="B4" i="7"/>
  <c r="R16" i="3"/>
  <c r="AN20" i="2"/>
  <c r="AN16" i="2"/>
  <c r="AN12" i="2"/>
  <c r="AN19" i="2"/>
  <c r="AN15" i="2"/>
  <c r="AN11" i="2"/>
  <c r="AN18" i="2"/>
  <c r="AN14" i="2"/>
  <c r="AN10" i="2"/>
  <c r="AN17" i="2"/>
  <c r="AN13" i="2"/>
  <c r="AA15" i="3"/>
  <c r="AB15" i="3" s="1"/>
  <c r="AE253" i="3"/>
  <c r="AE381" i="3"/>
  <c r="AA14" i="3"/>
  <c r="AE14" i="3" s="1"/>
  <c r="AA13" i="3"/>
  <c r="AE349" i="3"/>
  <c r="H15" i="3"/>
  <c r="S15" i="3" s="1"/>
  <c r="L17" i="2"/>
  <c r="H14" i="3"/>
  <c r="S14" i="3" s="1"/>
  <c r="L13" i="2"/>
  <c r="H10" i="3"/>
  <c r="R10" i="3" s="1"/>
  <c r="H12" i="3"/>
  <c r="R12" i="3" s="1"/>
  <c r="H11" i="3"/>
  <c r="R11" i="3" s="1"/>
  <c r="H13" i="3"/>
  <c r="R13" i="3" s="1"/>
  <c r="J13" i="3" s="1"/>
  <c r="T13" i="3" s="1"/>
  <c r="AC366" i="3"/>
  <c r="AE366" i="3"/>
  <c r="AC338" i="3"/>
  <c r="AE338" i="3"/>
  <c r="AB210" i="3"/>
  <c r="AE210" i="3"/>
  <c r="AD170" i="3"/>
  <c r="AE170" i="3"/>
  <c r="AE26" i="3"/>
  <c r="AE42" i="3"/>
  <c r="AE58" i="3"/>
  <c r="AE66" i="3"/>
  <c r="AE74" i="3"/>
  <c r="AE90" i="3"/>
  <c r="AE94" i="3"/>
  <c r="AE106" i="3"/>
  <c r="AE122" i="3"/>
  <c r="AE138" i="3"/>
  <c r="AE154" i="3"/>
  <c r="AE23" i="3"/>
  <c r="AE31" i="3"/>
  <c r="AE39" i="3"/>
  <c r="AE47" i="3"/>
  <c r="AE55" i="3"/>
  <c r="AE63" i="3"/>
  <c r="AE71" i="3"/>
  <c r="AE79" i="3"/>
  <c r="AE87" i="3"/>
  <c r="AE95" i="3"/>
  <c r="AE103" i="3"/>
  <c r="AE111" i="3"/>
  <c r="AE119" i="3"/>
  <c r="AE127" i="3"/>
  <c r="AE135" i="3"/>
  <c r="AE143" i="3"/>
  <c r="AE151" i="3"/>
  <c r="AE159" i="3"/>
  <c r="AE167" i="3"/>
  <c r="AC508" i="3"/>
  <c r="AE508" i="3"/>
  <c r="AC484" i="3"/>
  <c r="AE484" i="3"/>
  <c r="AC476" i="3"/>
  <c r="AE476" i="3"/>
  <c r="AC452" i="3"/>
  <c r="AE452" i="3"/>
  <c r="AC444" i="3"/>
  <c r="AE444" i="3"/>
  <c r="AC420" i="3"/>
  <c r="AE420" i="3"/>
  <c r="AC412" i="3"/>
  <c r="AE412" i="3"/>
  <c r="AC392" i="3"/>
  <c r="AE392" i="3"/>
  <c r="AC324" i="3"/>
  <c r="AE324" i="3"/>
  <c r="AC224" i="3"/>
  <c r="AE224" i="3"/>
  <c r="AC200" i="3"/>
  <c r="AE200" i="3"/>
  <c r="AC196" i="3"/>
  <c r="AE196" i="3"/>
  <c r="AD176" i="3"/>
  <c r="AE176" i="3"/>
  <c r="AE16" i="3"/>
  <c r="AE32" i="3"/>
  <c r="AE48" i="3"/>
  <c r="AE64" i="3"/>
  <c r="AE80" i="3"/>
  <c r="AE96" i="3"/>
  <c r="AE112" i="3"/>
  <c r="AE128" i="3"/>
  <c r="AE144" i="3"/>
  <c r="AE160" i="3"/>
  <c r="AE181" i="3"/>
  <c r="AE213" i="3"/>
  <c r="AE245" i="3"/>
  <c r="AE277" i="3"/>
  <c r="AE309" i="3"/>
  <c r="AE341" i="3"/>
  <c r="AE373" i="3"/>
  <c r="AE405" i="3"/>
  <c r="AE437" i="3"/>
  <c r="AE469" i="3"/>
  <c r="AE501" i="3"/>
  <c r="AD463" i="3"/>
  <c r="AE463" i="3"/>
  <c r="AB171" i="3"/>
  <c r="AE171" i="3"/>
  <c r="AE21" i="3"/>
  <c r="AE29" i="3"/>
  <c r="AE37" i="3"/>
  <c r="AE45" i="3"/>
  <c r="AE53" i="3"/>
  <c r="AE61" i="3"/>
  <c r="AE69" i="3"/>
  <c r="AE77" i="3"/>
  <c r="AE85" i="3"/>
  <c r="AE93" i="3"/>
  <c r="AE101" i="3"/>
  <c r="AE109" i="3"/>
  <c r="AE117" i="3"/>
  <c r="AE125" i="3"/>
  <c r="AE133" i="3"/>
  <c r="AE141" i="3"/>
  <c r="AE149" i="3"/>
  <c r="AE157" i="3"/>
  <c r="AE165" i="3"/>
  <c r="AE15" i="3"/>
  <c r="B8" i="5"/>
  <c r="B4" i="2"/>
  <c r="B4" i="3"/>
  <c r="AM29" i="2"/>
  <c r="AM37" i="2"/>
  <c r="AM45" i="2"/>
  <c r="AM49" i="2"/>
  <c r="AM57" i="2"/>
  <c r="AM65" i="2"/>
  <c r="AM73" i="2"/>
  <c r="AM81" i="2"/>
  <c r="AM89" i="2"/>
  <c r="AM97" i="2"/>
  <c r="AM105" i="2"/>
  <c r="AM113" i="2"/>
  <c r="AM121" i="2"/>
  <c r="AM133" i="2"/>
  <c r="AM25" i="2"/>
  <c r="AM33" i="2"/>
  <c r="AM41" i="2"/>
  <c r="AM53" i="2"/>
  <c r="AM61" i="2"/>
  <c r="AM69" i="2"/>
  <c r="AM77" i="2"/>
  <c r="AM85" i="2"/>
  <c r="AM93" i="2"/>
  <c r="AM101" i="2"/>
  <c r="AM109" i="2"/>
  <c r="AM117" i="2"/>
  <c r="AM125" i="2"/>
  <c r="AM129" i="2"/>
  <c r="AM137" i="2"/>
  <c r="AM149" i="2"/>
  <c r="AM165" i="2"/>
  <c r="AM181" i="2"/>
  <c r="AM193" i="2"/>
  <c r="AM205" i="2"/>
  <c r="AM221" i="2"/>
  <c r="AM233" i="2"/>
  <c r="AM361" i="2"/>
  <c r="AM385" i="2"/>
  <c r="AM641" i="2"/>
  <c r="AM665" i="2"/>
  <c r="AM705" i="2"/>
  <c r="AM745" i="2"/>
  <c r="AM753" i="2"/>
  <c r="AM793" i="2"/>
  <c r="AM797" i="2"/>
  <c r="AM809" i="2"/>
  <c r="AM817" i="2"/>
  <c r="AM849" i="2"/>
  <c r="AM877" i="2"/>
  <c r="AM889" i="2"/>
  <c r="AM897" i="2"/>
  <c r="AM941" i="2"/>
  <c r="AM953" i="2"/>
  <c r="AM961" i="2"/>
  <c r="AM977" i="2"/>
  <c r="AM1005" i="2"/>
  <c r="AM1017" i="2"/>
  <c r="AM1025" i="2"/>
  <c r="AM1037" i="2"/>
  <c r="AM1069" i="2"/>
  <c r="AM1081" i="2"/>
  <c r="AM1089" i="2"/>
  <c r="AM1133" i="2"/>
  <c r="AM1145" i="2"/>
  <c r="AM1153" i="2"/>
  <c r="AM1165" i="2"/>
  <c r="AM1177" i="2"/>
  <c r="AM1185" i="2"/>
  <c r="AM1197" i="2"/>
  <c r="AM1209" i="2"/>
  <c r="AM1217" i="2"/>
  <c r="AM1245" i="2"/>
  <c r="AM1261" i="2"/>
  <c r="AM1293" i="2"/>
  <c r="AM1305" i="2"/>
  <c r="AM1321" i="2"/>
  <c r="AM1325" i="2"/>
  <c r="AM1337" i="2"/>
  <c r="AM1345" i="2"/>
  <c r="AM1373" i="2"/>
  <c r="AM1385" i="2"/>
  <c r="AM1393" i="2"/>
  <c r="AM1421" i="2"/>
  <c r="AM1453" i="2"/>
  <c r="AM1465" i="2"/>
  <c r="AM1473" i="2"/>
  <c r="AM1485" i="2"/>
  <c r="AM1497" i="2"/>
  <c r="AM1513" i="2"/>
  <c r="AM1549" i="2"/>
  <c r="AM1561" i="2"/>
  <c r="AM1569" i="2"/>
  <c r="AM1577" i="2"/>
  <c r="AM1585" i="2"/>
  <c r="AM1605" i="2"/>
  <c r="AM1617" i="2"/>
  <c r="AM1629" i="2"/>
  <c r="AM1637" i="2"/>
  <c r="AM1649" i="2"/>
  <c r="AM1661" i="2"/>
  <c r="AM1673" i="2"/>
  <c r="AM1689" i="2"/>
  <c r="AM1705" i="2"/>
  <c r="AM1717" i="2"/>
  <c r="AM1729" i="2"/>
  <c r="AM1741" i="2"/>
  <c r="AM1745" i="2"/>
  <c r="AM1757" i="2"/>
  <c r="AM1769" i="2"/>
  <c r="AM1781" i="2"/>
  <c r="AM1793" i="2"/>
  <c r="AM1805" i="2"/>
  <c r="AM1817" i="2"/>
  <c r="AM1829" i="2"/>
  <c r="AM1841" i="2"/>
  <c r="AM1853" i="2"/>
  <c r="AM1865" i="2"/>
  <c r="AM1877" i="2"/>
  <c r="AM1889" i="2"/>
  <c r="AM1901" i="2"/>
  <c r="AM1913" i="2"/>
  <c r="AM1925" i="2"/>
  <c r="AM1937" i="2"/>
  <c r="AM1949" i="2"/>
  <c r="AM1961" i="2"/>
  <c r="AM1973" i="2"/>
  <c r="AM1985" i="2"/>
  <c r="AM2001" i="2"/>
  <c r="AM2013" i="2"/>
  <c r="AM2025" i="2"/>
  <c r="AM2037" i="2"/>
  <c r="AM2049" i="2"/>
  <c r="AM2061" i="2"/>
  <c r="AM2065" i="2"/>
  <c r="AM2077" i="2"/>
  <c r="AM2097" i="2"/>
  <c r="AM2109" i="2"/>
  <c r="AM2121" i="2"/>
  <c r="AM2133" i="2"/>
  <c r="AM2145" i="2"/>
  <c r="AM2157" i="2"/>
  <c r="AM2169" i="2"/>
  <c r="AM2181" i="2"/>
  <c r="AM2193" i="2"/>
  <c r="AM2205" i="2"/>
  <c r="AM2217" i="2"/>
  <c r="AM2229" i="2"/>
  <c r="AM2241" i="2"/>
  <c r="AM2253" i="2"/>
  <c r="AM2269" i="2"/>
  <c r="AM2313" i="2"/>
  <c r="AM2573" i="2"/>
  <c r="AM2585" i="2"/>
  <c r="AM2597" i="2"/>
  <c r="AM2609" i="2"/>
  <c r="AM2621" i="2"/>
  <c r="AM2633" i="2"/>
  <c r="AM2645" i="2"/>
  <c r="AM2657" i="2"/>
  <c r="AM2669" i="2"/>
  <c r="AM2681" i="2"/>
  <c r="AM2693" i="2"/>
  <c r="AM2709" i="2"/>
  <c r="AM2721" i="2"/>
  <c r="AM2733" i="2"/>
  <c r="AM2741" i="2"/>
  <c r="AM2757" i="2"/>
  <c r="AM2773" i="2"/>
  <c r="AM2785" i="2"/>
  <c r="AM2797" i="2"/>
  <c r="AM2809" i="2"/>
  <c r="AM2829" i="2"/>
  <c r="AM2833" i="2"/>
  <c r="AM2845" i="2"/>
  <c r="AM2857" i="2"/>
  <c r="AM2861" i="2"/>
  <c r="AM2873" i="2"/>
  <c r="AM2885" i="2"/>
  <c r="AM2897" i="2"/>
  <c r="AM2909" i="2"/>
  <c r="AM2921" i="2"/>
  <c r="AM2933" i="2"/>
  <c r="AM2945" i="2"/>
  <c r="AM2957" i="2"/>
  <c r="AM2969" i="2"/>
  <c r="AM2981" i="2"/>
  <c r="AM2993" i="2"/>
  <c r="AM2997" i="2"/>
  <c r="AM3009" i="2"/>
  <c r="AM3021" i="2"/>
  <c r="AM3033" i="2"/>
  <c r="AM3045" i="2"/>
  <c r="AM3057" i="2"/>
  <c r="AM3073" i="2"/>
  <c r="AM3089" i="2"/>
  <c r="AM3101" i="2"/>
  <c r="AM3113" i="2"/>
  <c r="AM3129" i="2"/>
  <c r="AM3141" i="2"/>
  <c r="AM3153" i="2"/>
  <c r="AM3165" i="2"/>
  <c r="AM3177" i="2"/>
  <c r="AM3189" i="2"/>
  <c r="AM3205" i="2"/>
  <c r="AM3217" i="2"/>
  <c r="AM3229" i="2"/>
  <c r="AM3241" i="2"/>
  <c r="AM3253" i="2"/>
  <c r="AM3265" i="2"/>
  <c r="AM3281" i="2"/>
  <c r="AM3293" i="2"/>
  <c r="AM3305" i="2"/>
  <c r="AM3317" i="2"/>
  <c r="AM3333" i="2"/>
  <c r="AM3345" i="2"/>
  <c r="AM3357" i="2"/>
  <c r="AM3373" i="2"/>
  <c r="AM3385" i="2"/>
  <c r="AM3401" i="2"/>
  <c r="AM3413" i="2"/>
  <c r="AM3425" i="2"/>
  <c r="AM3437" i="2"/>
  <c r="AM3449" i="2"/>
  <c r="AM3461" i="2"/>
  <c r="AM3481" i="2"/>
  <c r="AM3493" i="2"/>
  <c r="AM3505" i="2"/>
  <c r="AM3517" i="2"/>
  <c r="AM3537" i="2"/>
  <c r="AM3549" i="2"/>
  <c r="AM3561" i="2"/>
  <c r="AM3573" i="2"/>
  <c r="AM3585" i="2"/>
  <c r="AM3597" i="2"/>
  <c r="AM3609" i="2"/>
  <c r="AM3621" i="2"/>
  <c r="AM3633" i="2"/>
  <c r="AM3645" i="2"/>
  <c r="AM3657" i="2"/>
  <c r="AM3677" i="2"/>
  <c r="AM3689" i="2"/>
  <c r="AM3701" i="2"/>
  <c r="AM3717" i="2"/>
  <c r="AM3729" i="2"/>
  <c r="AM3741" i="2"/>
  <c r="AM3761" i="2"/>
  <c r="AM3773" i="2"/>
  <c r="AM3785" i="2"/>
  <c r="AM3797" i="2"/>
  <c r="AM3809" i="2"/>
  <c r="AM3825" i="2"/>
  <c r="AM3841" i="2"/>
  <c r="AM3853" i="2"/>
  <c r="AM3865" i="2"/>
  <c r="AM3877" i="2"/>
  <c r="AM3897" i="2"/>
  <c r="AM3909" i="2"/>
  <c r="AM3921" i="2"/>
  <c r="AM3933" i="2"/>
  <c r="AM3945" i="2"/>
  <c r="AM3957" i="2"/>
  <c r="AM3969" i="2"/>
  <c r="AM3981" i="2"/>
  <c r="AM3993" i="2"/>
  <c r="AM4001" i="2"/>
  <c r="AM4005" i="2"/>
  <c r="AM4009" i="2"/>
  <c r="AM4013" i="2"/>
  <c r="AM4021" i="2"/>
  <c r="AM4025" i="2"/>
  <c r="AM4029" i="2"/>
  <c r="AM4033" i="2"/>
  <c r="AM4037" i="2"/>
  <c r="AM4041" i="2"/>
  <c r="AM4045" i="2"/>
  <c r="AM4049" i="2"/>
  <c r="AM4053" i="2"/>
  <c r="AM4057" i="2"/>
  <c r="AM4061" i="2"/>
  <c r="AM4065" i="2"/>
  <c r="AM4069" i="2"/>
  <c r="AM4073" i="2"/>
  <c r="AM4077" i="2"/>
  <c r="AM4081" i="2"/>
  <c r="AM4085" i="2"/>
  <c r="AM4089" i="2"/>
  <c r="AM4093" i="2"/>
  <c r="AM4097" i="2"/>
  <c r="AM4101" i="2"/>
  <c r="AM4105" i="2"/>
  <c r="AM4109" i="2"/>
  <c r="AM4113" i="2"/>
  <c r="AM4117" i="2"/>
  <c r="AM4121" i="2"/>
  <c r="AM4125" i="2"/>
  <c r="AM4129" i="2"/>
  <c r="AM4133" i="2"/>
  <c r="AM4137" i="2"/>
  <c r="AM4145" i="2"/>
  <c r="AM4149" i="2"/>
  <c r="AM4153" i="2"/>
  <c r="AM4157" i="2"/>
  <c r="AM4161" i="2"/>
  <c r="AM4165" i="2"/>
  <c r="AM4169" i="2"/>
  <c r="AM4173" i="2"/>
  <c r="AM4177" i="2"/>
  <c r="AM4181" i="2"/>
  <c r="AM4185" i="2"/>
  <c r="AM4189" i="2"/>
  <c r="AM4193" i="2"/>
  <c r="AM4197" i="2"/>
  <c r="AM4201" i="2"/>
  <c r="AM4205" i="2"/>
  <c r="AM4209" i="2"/>
  <c r="AM4213" i="2"/>
  <c r="AM4217" i="2"/>
  <c r="AM4221" i="2"/>
  <c r="AM4225" i="2"/>
  <c r="AM4229" i="2"/>
  <c r="AM4233" i="2"/>
  <c r="AM4237" i="2"/>
  <c r="AM4241" i="2"/>
  <c r="AM4245" i="2"/>
  <c r="AM4337" i="2"/>
  <c r="AM4341" i="2"/>
  <c r="AM4349" i="2"/>
  <c r="AM4357" i="2"/>
  <c r="AM4369" i="2"/>
  <c r="AM4377" i="2"/>
  <c r="AM4385" i="2"/>
  <c r="AM4393" i="2"/>
  <c r="AM4397" i="2"/>
  <c r="AM4405" i="2"/>
  <c r="AM4413" i="2"/>
  <c r="AM4421" i="2"/>
  <c r="AM4429" i="2"/>
  <c r="AM4437" i="2"/>
  <c r="AM4445" i="2"/>
  <c r="AM4457" i="2"/>
  <c r="AM4465" i="2"/>
  <c r="AM4473" i="2"/>
  <c r="AM4481" i="2"/>
  <c r="AM4485" i="2"/>
  <c r="AM4493" i="2"/>
  <c r="AM4501" i="2"/>
  <c r="AM4509" i="2"/>
  <c r="AM4513" i="2"/>
  <c r="AM4525" i="2"/>
  <c r="AM4533" i="2"/>
  <c r="AM4537" i="2"/>
  <c r="AM4545" i="2"/>
  <c r="AM4553" i="2"/>
  <c r="AM4561" i="2"/>
  <c r="AM4569" i="2"/>
  <c r="AM4577" i="2"/>
  <c r="AM4585" i="2"/>
  <c r="AM4593" i="2"/>
  <c r="AM4601" i="2"/>
  <c r="AM4609" i="2"/>
  <c r="AM4617" i="2"/>
  <c r="AM4625" i="2"/>
  <c r="AM4633" i="2"/>
  <c r="AM4641" i="2"/>
  <c r="AM4649" i="2"/>
  <c r="AM4657" i="2"/>
  <c r="AM4665" i="2"/>
  <c r="AM4673" i="2"/>
  <c r="AM4681" i="2"/>
  <c r="AM4693" i="2"/>
  <c r="AM4701" i="2"/>
  <c r="AM4705" i="2"/>
  <c r="AM4713" i="2"/>
  <c r="AM4721" i="2"/>
  <c r="AM4729" i="2"/>
  <c r="AM4737" i="2"/>
  <c r="AM4745" i="2"/>
  <c r="AM4753" i="2"/>
  <c r="AM4761" i="2"/>
  <c r="AM4773" i="2"/>
  <c r="AM4781" i="2"/>
  <c r="AM4789" i="2"/>
  <c r="AM4797" i="2"/>
  <c r="AM4805" i="2"/>
  <c r="AM4813" i="2"/>
  <c r="AM4821" i="2"/>
  <c r="AM4825" i="2"/>
  <c r="AM4833" i="2"/>
  <c r="AM4841" i="2"/>
  <c r="AM4849" i="2"/>
  <c r="AM4857" i="2"/>
  <c r="AM4865" i="2"/>
  <c r="AM4873" i="2"/>
  <c r="AM4881" i="2"/>
  <c r="AM4893" i="2"/>
  <c r="AM4901" i="2"/>
  <c r="AM4909" i="2"/>
  <c r="AM4917" i="2"/>
  <c r="AM4925" i="2"/>
  <c r="AM4933" i="2"/>
  <c r="AM4945" i="2"/>
  <c r="AM4953" i="2"/>
  <c r="AM4957" i="2"/>
  <c r="AM4961" i="2"/>
  <c r="AM4969" i="2"/>
  <c r="AM4981" i="2"/>
  <c r="AM4989" i="2"/>
  <c r="AM4993" i="2"/>
  <c r="AM5001" i="2"/>
  <c r="AM5005" i="2"/>
  <c r="AM32" i="2"/>
  <c r="AM48" i="2"/>
  <c r="AM64" i="2"/>
  <c r="AM80" i="2"/>
  <c r="AM96" i="2"/>
  <c r="AM112" i="2"/>
  <c r="AM128" i="2"/>
  <c r="AM144" i="2"/>
  <c r="AM160" i="2"/>
  <c r="AM176" i="2"/>
  <c r="AM192" i="2"/>
  <c r="AM208" i="2"/>
  <c r="AM224" i="2"/>
  <c r="AM241" i="2"/>
  <c r="AM269" i="2"/>
  <c r="AM301" i="2"/>
  <c r="AM333" i="2"/>
  <c r="AM365" i="2"/>
  <c r="AM397" i="2"/>
  <c r="AM429" i="2"/>
  <c r="AM461" i="2"/>
  <c r="AM493" i="2"/>
  <c r="AM525" i="2"/>
  <c r="AM557" i="2"/>
  <c r="AM589" i="2"/>
  <c r="AM621" i="2"/>
  <c r="AM653" i="2"/>
  <c r="AM685" i="2"/>
  <c r="AM717" i="2"/>
  <c r="AM749" i="2"/>
  <c r="AM781" i="2"/>
  <c r="AM837" i="2"/>
  <c r="AM901" i="2"/>
  <c r="AM965" i="2"/>
  <c r="AM1029" i="2"/>
  <c r="AM1093" i="2"/>
  <c r="AM1157" i="2"/>
  <c r="AM1221" i="2"/>
  <c r="AM1285" i="2"/>
  <c r="AM1349" i="2"/>
  <c r="AM1413" i="2"/>
  <c r="AM1477" i="2"/>
  <c r="AM1541" i="2"/>
  <c r="AM141" i="2"/>
  <c r="AM153" i="2"/>
  <c r="AM161" i="2"/>
  <c r="AM173" i="2"/>
  <c r="AM185" i="2"/>
  <c r="AM197" i="2"/>
  <c r="AM209" i="2"/>
  <c r="AM217" i="2"/>
  <c r="AM229" i="2"/>
  <c r="AM237" i="2"/>
  <c r="AM245" i="2"/>
  <c r="AM289" i="2"/>
  <c r="AM297" i="2"/>
  <c r="AM353" i="2"/>
  <c r="AM393" i="2"/>
  <c r="AM401" i="2"/>
  <c r="AM409" i="2"/>
  <c r="AM433" i="2"/>
  <c r="AM441" i="2"/>
  <c r="AM449" i="2"/>
  <c r="AM457" i="2"/>
  <c r="AM465" i="2"/>
  <c r="AM473" i="2"/>
  <c r="AM481" i="2"/>
  <c r="AM489" i="2"/>
  <c r="AM497" i="2"/>
  <c r="AM553" i="2"/>
  <c r="AM561" i="2"/>
  <c r="AM569" i="2"/>
  <c r="AM577" i="2"/>
  <c r="AM585" i="2"/>
  <c r="AM593" i="2"/>
  <c r="AM601" i="2"/>
  <c r="AM609" i="2"/>
  <c r="AM617" i="2"/>
  <c r="AM625" i="2"/>
  <c r="AM649" i="2"/>
  <c r="AM673" i="2"/>
  <c r="AM681" i="2"/>
  <c r="AM689" i="2"/>
  <c r="AM697" i="2"/>
  <c r="AM721" i="2"/>
  <c r="AM729" i="2"/>
  <c r="AM737" i="2"/>
  <c r="AM761" i="2"/>
  <c r="AM769" i="2"/>
  <c r="AM777" i="2"/>
  <c r="AM785" i="2"/>
  <c r="AM813" i="2"/>
  <c r="AM825" i="2"/>
  <c r="AM833" i="2"/>
  <c r="AM861" i="2"/>
  <c r="AM909" i="2"/>
  <c r="AM921" i="2"/>
  <c r="AM937" i="2"/>
  <c r="AM945" i="2"/>
  <c r="AM989" i="2"/>
  <c r="AM1001" i="2"/>
  <c r="AM1009" i="2"/>
  <c r="AM1021" i="2"/>
  <c r="AM1033" i="2"/>
  <c r="AM1053" i="2"/>
  <c r="AM1065" i="2"/>
  <c r="AM1073" i="2"/>
  <c r="AM1105" i="2"/>
  <c r="AM1117" i="2"/>
  <c r="AM1129" i="2"/>
  <c r="AM1137" i="2"/>
  <c r="AM1181" i="2"/>
  <c r="AM1193" i="2"/>
  <c r="AM1201" i="2"/>
  <c r="AM1229" i="2"/>
  <c r="AM1241" i="2"/>
  <c r="AM1249" i="2"/>
  <c r="AM1257" i="2"/>
  <c r="AM1265" i="2"/>
  <c r="AM1273" i="2"/>
  <c r="AM1281" i="2"/>
  <c r="AM1329" i="2"/>
  <c r="AM1357" i="2"/>
  <c r="AM1369" i="2"/>
  <c r="AM1377" i="2"/>
  <c r="AM1405" i="2"/>
  <c r="AM1417" i="2"/>
  <c r="AM1425" i="2"/>
  <c r="AM1433" i="2"/>
  <c r="AM1441" i="2"/>
  <c r="AM1469" i="2"/>
  <c r="AM1481" i="2"/>
  <c r="AM1489" i="2"/>
  <c r="AM1501" i="2"/>
  <c r="AM1505" i="2"/>
  <c r="AM1533" i="2"/>
  <c r="AM1545" i="2"/>
  <c r="AM1553" i="2"/>
  <c r="AM1581" i="2"/>
  <c r="AM1593" i="2"/>
  <c r="AM1601" i="2"/>
  <c r="AM1613" i="2"/>
  <c r="AM1621" i="2"/>
  <c r="AM1633" i="2"/>
  <c r="AM1645" i="2"/>
  <c r="AM1657" i="2"/>
  <c r="AM1669" i="2"/>
  <c r="AM1681" i="2"/>
  <c r="AM1685" i="2"/>
  <c r="AM1697" i="2"/>
  <c r="AM1709" i="2"/>
  <c r="AM1721" i="2"/>
  <c r="AM1733" i="2"/>
  <c r="AM1753" i="2"/>
  <c r="AM1765" i="2"/>
  <c r="AM1777" i="2"/>
  <c r="AM1785" i="2"/>
  <c r="AM1797" i="2"/>
  <c r="AM1809" i="2"/>
  <c r="AM1825" i="2"/>
  <c r="AM1837" i="2"/>
  <c r="AM1849" i="2"/>
  <c r="AM1861" i="2"/>
  <c r="AM1873" i="2"/>
  <c r="AM1885" i="2"/>
  <c r="AM1897" i="2"/>
  <c r="AM1905" i="2"/>
  <c r="AM1917" i="2"/>
  <c r="AM1929" i="2"/>
  <c r="AM1941" i="2"/>
  <c r="AM1953" i="2"/>
  <c r="AM1969" i="2"/>
  <c r="AM1977" i="2"/>
  <c r="AM1989" i="2"/>
  <c r="AM1997" i="2"/>
  <c r="AM2009" i="2"/>
  <c r="AM2021" i="2"/>
  <c r="AM2033" i="2"/>
  <c r="AM2045" i="2"/>
  <c r="AM2053" i="2"/>
  <c r="AM2069" i="2"/>
  <c r="AM2085" i="2"/>
  <c r="AM2093" i="2"/>
  <c r="AM2105" i="2"/>
  <c r="AM2117" i="2"/>
  <c r="AM2129" i="2"/>
  <c r="AM2141" i="2"/>
  <c r="AM2153" i="2"/>
  <c r="AM2165" i="2"/>
  <c r="AM2177" i="2"/>
  <c r="AM2185" i="2"/>
  <c r="AM2197" i="2"/>
  <c r="AM2213" i="2"/>
  <c r="AM2225" i="2"/>
  <c r="AM2237" i="2"/>
  <c r="AM2249" i="2"/>
  <c r="AM2261" i="2"/>
  <c r="AM2273" i="2"/>
  <c r="AM2281" i="2"/>
  <c r="AM2289" i="2"/>
  <c r="AM2297" i="2"/>
  <c r="AM2305" i="2"/>
  <c r="AM2317" i="2"/>
  <c r="AM2325" i="2"/>
  <c r="AM2333" i="2"/>
  <c r="AM2341" i="2"/>
  <c r="AM2349" i="2"/>
  <c r="AM2357" i="2"/>
  <c r="AM2365" i="2"/>
  <c r="AM2373" i="2"/>
  <c r="AM2381" i="2"/>
  <c r="AM2393" i="2"/>
  <c r="AM2401" i="2"/>
  <c r="AM2409" i="2"/>
  <c r="AM2417" i="2"/>
  <c r="AM2425" i="2"/>
  <c r="AM2433" i="2"/>
  <c r="AM2441" i="2"/>
  <c r="AM2449" i="2"/>
  <c r="AM2457" i="2"/>
  <c r="AM2461" i="2"/>
  <c r="AM2469" i="2"/>
  <c r="AM2477" i="2"/>
  <c r="AM2485" i="2"/>
  <c r="AM2493" i="2"/>
  <c r="AM2501" i="2"/>
  <c r="AM2509" i="2"/>
  <c r="AM2517" i="2"/>
  <c r="AM2525" i="2"/>
  <c r="AM2529" i="2"/>
  <c r="AM2537" i="2"/>
  <c r="AM2545" i="2"/>
  <c r="AM2553" i="2"/>
  <c r="AM2561" i="2"/>
  <c r="AM2569" i="2"/>
  <c r="AM2581" i="2"/>
  <c r="AM2593" i="2"/>
  <c r="AM2605" i="2"/>
  <c r="AM2617" i="2"/>
  <c r="AM2629" i="2"/>
  <c r="AM2641" i="2"/>
  <c r="AM2653" i="2"/>
  <c r="AM2665" i="2"/>
  <c r="AM2677" i="2"/>
  <c r="AM2689" i="2"/>
  <c r="AM2701" i="2"/>
  <c r="AM2713" i="2"/>
  <c r="AM2725" i="2"/>
  <c r="AM2737" i="2"/>
  <c r="AM2749" i="2"/>
  <c r="AM2761" i="2"/>
  <c r="AM2769" i="2"/>
  <c r="AM2781" i="2"/>
  <c r="AM2793" i="2"/>
  <c r="AM2805" i="2"/>
  <c r="AM2817" i="2"/>
  <c r="AM2825" i="2"/>
  <c r="AM2841" i="2"/>
  <c r="AM2849" i="2"/>
  <c r="AM2865" i="2"/>
  <c r="AM2881" i="2"/>
  <c r="AM2893" i="2"/>
  <c r="AM2905" i="2"/>
  <c r="AM2917" i="2"/>
  <c r="AM2929" i="2"/>
  <c r="AM2941" i="2"/>
  <c r="AM2953" i="2"/>
  <c r="AM2965" i="2"/>
  <c r="AM2973" i="2"/>
  <c r="AM2985" i="2"/>
  <c r="AM3001" i="2"/>
  <c r="AM3013" i="2"/>
  <c r="AM3025" i="2"/>
  <c r="AM3037" i="2"/>
  <c r="AM3053" i="2"/>
  <c r="AM3065" i="2"/>
  <c r="AM3077" i="2"/>
  <c r="AM3085" i="2"/>
  <c r="AM3097" i="2"/>
  <c r="AM3109" i="2"/>
  <c r="AM3121" i="2"/>
  <c r="AM3137" i="2"/>
  <c r="AM3149" i="2"/>
  <c r="AM3157" i="2"/>
  <c r="AM3169" i="2"/>
  <c r="AM3181" i="2"/>
  <c r="AM3193" i="2"/>
  <c r="AM3201" i="2"/>
  <c r="AM3213" i="2"/>
  <c r="AM3225" i="2"/>
  <c r="AM3237" i="2"/>
  <c r="AM3249" i="2"/>
  <c r="AM3257" i="2"/>
  <c r="AM3269" i="2"/>
  <c r="AM3273" i="2"/>
  <c r="AM3285" i="2"/>
  <c r="AM3297" i="2"/>
  <c r="AM3309" i="2"/>
  <c r="AM3321" i="2"/>
  <c r="AM3325" i="2"/>
  <c r="AM3337" i="2"/>
  <c r="AM3349" i="2"/>
  <c r="AM3361" i="2"/>
  <c r="AM3365" i="2"/>
  <c r="AM3377" i="2"/>
  <c r="AM3389" i="2"/>
  <c r="AM3397" i="2"/>
  <c r="AM3409" i="2"/>
  <c r="AM3421" i="2"/>
  <c r="AM3429" i="2"/>
  <c r="AM3441" i="2"/>
  <c r="AM3457" i="2"/>
  <c r="AM3469" i="2"/>
  <c r="AM3477" i="2"/>
  <c r="AM3489" i="2"/>
  <c r="AM3497" i="2"/>
  <c r="AM3509" i="2"/>
  <c r="AM3521" i="2"/>
  <c r="AM3529" i="2"/>
  <c r="AM3541" i="2"/>
  <c r="AM3557" i="2"/>
  <c r="AM3565" i="2"/>
  <c r="AM3581" i="2"/>
  <c r="AM3589" i="2"/>
  <c r="AM3601" i="2"/>
  <c r="AM3613" i="2"/>
  <c r="AM3629" i="2"/>
  <c r="AM3641" i="2"/>
  <c r="AM3653" i="2"/>
  <c r="AM3665" i="2"/>
  <c r="AM3673" i="2"/>
  <c r="AM3685" i="2"/>
  <c r="AM3697" i="2"/>
  <c r="AM3709" i="2"/>
  <c r="AM3725" i="2"/>
  <c r="AM3737" i="2"/>
  <c r="AM3749" i="2"/>
  <c r="AM3753" i="2"/>
  <c r="AM3765" i="2"/>
  <c r="AM3777" i="2"/>
  <c r="AM3789" i="2"/>
  <c r="AM3801" i="2"/>
  <c r="AM3813" i="2"/>
  <c r="AM3821" i="2"/>
  <c r="AM3833" i="2"/>
  <c r="AM3845" i="2"/>
  <c r="AM3861" i="2"/>
  <c r="AM3873" i="2"/>
  <c r="AM3885" i="2"/>
  <c r="AM3893" i="2"/>
  <c r="AM3905" i="2"/>
  <c r="AM3917" i="2"/>
  <c r="AM3925" i="2"/>
  <c r="AM3937" i="2"/>
  <c r="AM3953" i="2"/>
  <c r="AM3965" i="2"/>
  <c r="AM3977" i="2"/>
  <c r="AM3985" i="2"/>
  <c r="AM3997" i="2"/>
  <c r="AM4017" i="2"/>
  <c r="AM4249" i="2"/>
  <c r="AM4253" i="2"/>
  <c r="AM4257" i="2"/>
  <c r="AM4261" i="2"/>
  <c r="AM4265" i="2"/>
  <c r="AM4269" i="2"/>
  <c r="AM4273" i="2"/>
  <c r="AM4277" i="2"/>
  <c r="AM4281" i="2"/>
  <c r="AM4285" i="2"/>
  <c r="AM4289" i="2"/>
  <c r="AM4293" i="2"/>
  <c r="AM4297" i="2"/>
  <c r="AM4301" i="2"/>
  <c r="AM4305" i="2"/>
  <c r="AM4309" i="2"/>
  <c r="AM4313" i="2"/>
  <c r="AM4317" i="2"/>
  <c r="AM4321" i="2"/>
  <c r="AM4325" i="2"/>
  <c r="AM4329" i="2"/>
  <c r="AM4333" i="2"/>
  <c r="AM4345" i="2"/>
  <c r="AM4353" i="2"/>
  <c r="AM4361" i="2"/>
  <c r="AM4365" i="2"/>
  <c r="AM4373" i="2"/>
  <c r="AM4381" i="2"/>
  <c r="AM4389" i="2"/>
  <c r="AM4401" i="2"/>
  <c r="AM4409" i="2"/>
  <c r="AM4417" i="2"/>
  <c r="AM4425" i="2"/>
  <c r="AM4433" i="2"/>
  <c r="AM4441" i="2"/>
  <c r="AM4449" i="2"/>
  <c r="AM4453" i="2"/>
  <c r="AM4461" i="2"/>
  <c r="AM4469" i="2"/>
  <c r="AM4477" i="2"/>
  <c r="AM4489" i="2"/>
  <c r="AM4497" i="2"/>
  <c r="AM4505" i="2"/>
  <c r="AM4517" i="2"/>
  <c r="AM4521" i="2"/>
  <c r="AM4529" i="2"/>
  <c r="AM4541" i="2"/>
  <c r="AM4549" i="2"/>
  <c r="AM4557" i="2"/>
  <c r="AM4565" i="2"/>
  <c r="AM4573" i="2"/>
  <c r="AM4581" i="2"/>
  <c r="AM4589" i="2"/>
  <c r="AM4597" i="2"/>
  <c r="AM4605" i="2"/>
  <c r="AM4613" i="2"/>
  <c r="AM4621" i="2"/>
  <c r="AM4629" i="2"/>
  <c r="AM4637" i="2"/>
  <c r="AM4645" i="2"/>
  <c r="AM4653" i="2"/>
  <c r="AM4661" i="2"/>
  <c r="AM4669" i="2"/>
  <c r="AM4677" i="2"/>
  <c r="AM4685" i="2"/>
  <c r="AM4689" i="2"/>
  <c r="AM4697" i="2"/>
  <c r="AM4709" i="2"/>
  <c r="AM4717" i="2"/>
  <c r="AM4725" i="2"/>
  <c r="AM4733" i="2"/>
  <c r="AM4741" i="2"/>
  <c r="AM4749" i="2"/>
  <c r="AM4757" i="2"/>
  <c r="AM4765" i="2"/>
  <c r="AM4769" i="2"/>
  <c r="AM4777" i="2"/>
  <c r="AM4785" i="2"/>
  <c r="AM4793" i="2"/>
  <c r="AM4801" i="2"/>
  <c r="AM4809" i="2"/>
  <c r="AM4817" i="2"/>
  <c r="AM4829" i="2"/>
  <c r="AM4837" i="2"/>
  <c r="AM4845" i="2"/>
  <c r="AM4853" i="2"/>
  <c r="AM4861" i="2"/>
  <c r="AM4869" i="2"/>
  <c r="AM4877" i="2"/>
  <c r="AM4885" i="2"/>
  <c r="AM4889" i="2"/>
  <c r="AM4897" i="2"/>
  <c r="AM4905" i="2"/>
  <c r="AM4913" i="2"/>
  <c r="AM4921" i="2"/>
  <c r="AM4929" i="2"/>
  <c r="AM4937" i="2"/>
  <c r="AM4941" i="2"/>
  <c r="AM4949" i="2"/>
  <c r="AM4965" i="2"/>
  <c r="AM4973" i="2"/>
  <c r="AM4977" i="2"/>
  <c r="AM4985" i="2"/>
  <c r="AM4997" i="2"/>
  <c r="B5" i="3"/>
  <c r="AM22" i="2"/>
  <c r="AM26" i="2"/>
  <c r="AM30" i="2"/>
  <c r="AM34" i="2"/>
  <c r="AM38" i="2"/>
  <c r="AM42" i="2"/>
  <c r="AM46" i="2"/>
  <c r="AM50" i="2"/>
  <c r="AM54" i="2"/>
  <c r="AM58" i="2"/>
  <c r="AM62" i="2"/>
  <c r="AM66" i="2"/>
  <c r="AM70" i="2"/>
  <c r="AM74" i="2"/>
  <c r="AM78" i="2"/>
  <c r="AM82" i="2"/>
  <c r="AM86" i="2"/>
  <c r="AM90" i="2"/>
  <c r="AM94" i="2"/>
  <c r="AM98" i="2"/>
  <c r="AM102" i="2"/>
  <c r="AM106" i="2"/>
  <c r="AM110" i="2"/>
  <c r="AM114" i="2"/>
  <c r="AM118" i="2"/>
  <c r="AM122" i="2"/>
  <c r="AM126" i="2"/>
  <c r="AM130" i="2"/>
  <c r="AM134" i="2"/>
  <c r="AM138" i="2"/>
  <c r="AM142" i="2"/>
  <c r="AM146" i="2"/>
  <c r="AM150" i="2"/>
  <c r="AM154" i="2"/>
  <c r="AM158" i="2"/>
  <c r="AM162" i="2"/>
  <c r="AM166" i="2"/>
  <c r="AM170" i="2"/>
  <c r="AM174" i="2"/>
  <c r="AM178" i="2"/>
  <c r="AM182" i="2"/>
  <c r="AM186" i="2"/>
  <c r="AM190" i="2"/>
  <c r="AM194" i="2"/>
  <c r="AM198" i="2"/>
  <c r="AM202" i="2"/>
  <c r="AM206" i="2"/>
  <c r="AM210" i="2"/>
  <c r="AM214" i="2"/>
  <c r="AM218" i="2"/>
  <c r="AM222" i="2"/>
  <c r="AM226" i="2"/>
  <c r="AM230" i="2"/>
  <c r="AM234" i="2"/>
  <c r="AM238" i="2"/>
  <c r="AM242" i="2"/>
  <c r="AM246" i="2"/>
  <c r="AM250" i="2"/>
  <c r="AM254" i="2"/>
  <c r="AM258" i="2"/>
  <c r="AM262" i="2"/>
  <c r="AM266" i="2"/>
  <c r="AM270" i="2"/>
  <c r="AM274" i="2"/>
  <c r="AM278" i="2"/>
  <c r="AM282" i="2"/>
  <c r="AM286" i="2"/>
  <c r="AM290" i="2"/>
  <c r="AM294" i="2"/>
  <c r="AM298" i="2"/>
  <c r="AM302" i="2"/>
  <c r="AM306" i="2"/>
  <c r="AM310" i="2"/>
  <c r="AM314" i="2"/>
  <c r="AM318" i="2"/>
  <c r="AM322" i="2"/>
  <c r="AM326" i="2"/>
  <c r="AM330" i="2"/>
  <c r="AM334" i="2"/>
  <c r="AM338" i="2"/>
  <c r="AM342" i="2"/>
  <c r="AM346" i="2"/>
  <c r="AM350" i="2"/>
  <c r="AM354" i="2"/>
  <c r="AM358" i="2"/>
  <c r="AM362" i="2"/>
  <c r="AM366" i="2"/>
  <c r="AM370" i="2"/>
  <c r="AM374" i="2"/>
  <c r="AM378" i="2"/>
  <c r="AM382" i="2"/>
  <c r="AM386" i="2"/>
  <c r="AM390" i="2"/>
  <c r="AM394" i="2"/>
  <c r="AM398" i="2"/>
  <c r="AM402" i="2"/>
  <c r="AM406" i="2"/>
  <c r="AM410" i="2"/>
  <c r="AM414" i="2"/>
  <c r="AM418" i="2"/>
  <c r="AM422" i="2"/>
  <c r="AM426" i="2"/>
  <c r="AM430" i="2"/>
  <c r="AM434" i="2"/>
  <c r="AM438" i="2"/>
  <c r="AM442" i="2"/>
  <c r="AM446" i="2"/>
  <c r="AM450" i="2"/>
  <c r="AM454" i="2"/>
  <c r="AM458" i="2"/>
  <c r="AM462" i="2"/>
  <c r="AM466" i="2"/>
  <c r="AM470" i="2"/>
  <c r="AM474" i="2"/>
  <c r="AM478" i="2"/>
  <c r="AM482" i="2"/>
  <c r="AM486" i="2"/>
  <c r="AM490" i="2"/>
  <c r="AM494" i="2"/>
  <c r="AM498" i="2"/>
  <c r="AM502" i="2"/>
  <c r="AM506" i="2"/>
  <c r="AM510" i="2"/>
  <c r="AM514" i="2"/>
  <c r="AM518" i="2"/>
  <c r="AM522" i="2"/>
  <c r="AM526" i="2"/>
  <c r="AM530" i="2"/>
  <c r="AM534" i="2"/>
  <c r="AM538" i="2"/>
  <c r="AM542" i="2"/>
  <c r="AM546" i="2"/>
  <c r="AM550" i="2"/>
  <c r="AM554" i="2"/>
  <c r="AM558" i="2"/>
  <c r="AM562" i="2"/>
  <c r="AM566" i="2"/>
  <c r="AM570" i="2"/>
  <c r="AM574" i="2"/>
  <c r="AM578" i="2"/>
  <c r="AM582" i="2"/>
  <c r="AM586" i="2"/>
  <c r="AM590" i="2"/>
  <c r="AM594" i="2"/>
  <c r="AM598" i="2"/>
  <c r="AM602" i="2"/>
  <c r="AM606" i="2"/>
  <c r="AM610" i="2"/>
  <c r="AM614" i="2"/>
  <c r="AM618" i="2"/>
  <c r="AM622" i="2"/>
  <c r="AM626" i="2"/>
  <c r="AM630" i="2"/>
  <c r="AM634" i="2"/>
  <c r="AM638" i="2"/>
  <c r="AM642" i="2"/>
  <c r="AM646" i="2"/>
  <c r="AM650" i="2"/>
  <c r="AM654" i="2"/>
  <c r="AM658" i="2"/>
  <c r="AM662" i="2"/>
  <c r="AM666" i="2"/>
  <c r="AM670" i="2"/>
  <c r="AM674" i="2"/>
  <c r="AM678" i="2"/>
  <c r="AM682" i="2"/>
  <c r="AM686" i="2"/>
  <c r="AM690" i="2"/>
  <c r="AM694" i="2"/>
  <c r="AM698" i="2"/>
  <c r="AM702" i="2"/>
  <c r="AM706" i="2"/>
  <c r="AM710" i="2"/>
  <c r="AM714" i="2"/>
  <c r="AM718" i="2"/>
  <c r="AM722" i="2"/>
  <c r="AM726" i="2"/>
  <c r="AM730" i="2"/>
  <c r="AM734" i="2"/>
  <c r="AM738" i="2"/>
  <c r="AM742" i="2"/>
  <c r="AM746" i="2"/>
  <c r="AM750" i="2"/>
  <c r="AM754" i="2"/>
  <c r="AM758" i="2"/>
  <c r="AM762" i="2"/>
  <c r="AM766" i="2"/>
  <c r="AM770" i="2"/>
  <c r="AM774" i="2"/>
  <c r="AM778" i="2"/>
  <c r="AM782" i="2"/>
  <c r="AM786" i="2"/>
  <c r="AM790" i="2"/>
  <c r="AM794" i="2"/>
  <c r="AM798" i="2"/>
  <c r="AM802" i="2"/>
  <c r="AM806" i="2"/>
  <c r="AM810" i="2"/>
  <c r="AM814" i="2"/>
  <c r="AM818" i="2"/>
  <c r="AM822" i="2"/>
  <c r="AM826" i="2"/>
  <c r="AM830" i="2"/>
  <c r="AM834" i="2"/>
  <c r="AM838" i="2"/>
  <c r="AM842" i="2"/>
  <c r="AM846" i="2"/>
  <c r="AM850" i="2"/>
  <c r="AM854" i="2"/>
  <c r="AM858" i="2"/>
  <c r="AM862" i="2"/>
  <c r="AM866" i="2"/>
  <c r="AM870" i="2"/>
  <c r="AM874" i="2"/>
  <c r="AM878" i="2"/>
  <c r="AM882" i="2"/>
  <c r="AM886" i="2"/>
  <c r="AM890" i="2"/>
  <c r="AM894" i="2"/>
  <c r="AM898" i="2"/>
  <c r="AM902" i="2"/>
  <c r="AM906" i="2"/>
  <c r="AM910" i="2"/>
  <c r="AM914" i="2"/>
  <c r="AM918" i="2"/>
  <c r="AM922" i="2"/>
  <c r="AM926" i="2"/>
  <c r="AM930" i="2"/>
  <c r="AM934" i="2"/>
  <c r="AM938" i="2"/>
  <c r="AM942" i="2"/>
  <c r="AM946" i="2"/>
  <c r="AM950" i="2"/>
  <c r="AM954" i="2"/>
  <c r="AM958" i="2"/>
  <c r="AM962" i="2"/>
  <c r="AM966" i="2"/>
  <c r="AM970" i="2"/>
  <c r="AM974" i="2"/>
  <c r="AM978" i="2"/>
  <c r="AM982" i="2"/>
  <c r="AM986" i="2"/>
  <c r="AM990" i="2"/>
  <c r="AM994" i="2"/>
  <c r="AM998" i="2"/>
  <c r="AM1002" i="2"/>
  <c r="AM1006" i="2"/>
  <c r="AM1010" i="2"/>
  <c r="AM1014" i="2"/>
  <c r="AM1018" i="2"/>
  <c r="AM1022" i="2"/>
  <c r="AM1026" i="2"/>
  <c r="AM1030" i="2"/>
  <c r="AM1034" i="2"/>
  <c r="AM1038" i="2"/>
  <c r="AM1042" i="2"/>
  <c r="AM1046" i="2"/>
  <c r="AM1050" i="2"/>
  <c r="AM1054" i="2"/>
  <c r="AM1058" i="2"/>
  <c r="AM1062" i="2"/>
  <c r="AM1066" i="2"/>
  <c r="AM1070" i="2"/>
  <c r="AM1074" i="2"/>
  <c r="AM1078" i="2"/>
  <c r="AM1082" i="2"/>
  <c r="AM1086" i="2"/>
  <c r="AM1090" i="2"/>
  <c r="AM1094" i="2"/>
  <c r="AM1098" i="2"/>
  <c r="AM1102" i="2"/>
  <c r="AM1106" i="2"/>
  <c r="AM1110" i="2"/>
  <c r="AM1114" i="2"/>
  <c r="AM1118" i="2"/>
  <c r="AM1122" i="2"/>
  <c r="AM1126" i="2"/>
  <c r="AM1130" i="2"/>
  <c r="AM1134" i="2"/>
  <c r="AM1138" i="2"/>
  <c r="AM1142" i="2"/>
  <c r="AM1146" i="2"/>
  <c r="AM1150" i="2"/>
  <c r="AM1154" i="2"/>
  <c r="AM1158" i="2"/>
  <c r="AM1162" i="2"/>
  <c r="AM1166" i="2"/>
  <c r="AM1170" i="2"/>
  <c r="AM1174" i="2"/>
  <c r="AM1178" i="2"/>
  <c r="AM1182" i="2"/>
  <c r="AM1186" i="2"/>
  <c r="AM1190" i="2"/>
  <c r="AM1194" i="2"/>
  <c r="AM1198" i="2"/>
  <c r="AM1202" i="2"/>
  <c r="AM1206" i="2"/>
  <c r="AM1210" i="2"/>
  <c r="AM1214" i="2"/>
  <c r="AM1218" i="2"/>
  <c r="AM1222" i="2"/>
  <c r="AM1226" i="2"/>
  <c r="AM1230" i="2"/>
  <c r="AM1234" i="2"/>
  <c r="AM1238" i="2"/>
  <c r="AM1242" i="2"/>
  <c r="AM1246" i="2"/>
  <c r="AM1250" i="2"/>
  <c r="AM1254" i="2"/>
  <c r="AM1258" i="2"/>
  <c r="AM1262" i="2"/>
  <c r="AM1266" i="2"/>
  <c r="AM1270" i="2"/>
  <c r="AM1274" i="2"/>
  <c r="AM1278" i="2"/>
  <c r="AM1282" i="2"/>
  <c r="AM1286" i="2"/>
  <c r="AM1290" i="2"/>
  <c r="AM1294" i="2"/>
  <c r="AM1298" i="2"/>
  <c r="AM1302" i="2"/>
  <c r="AM1306" i="2"/>
  <c r="AM1310" i="2"/>
  <c r="AM1314" i="2"/>
  <c r="AM1318" i="2"/>
  <c r="AM1322" i="2"/>
  <c r="AM1326" i="2"/>
  <c r="AM1330" i="2"/>
  <c r="AM1334" i="2"/>
  <c r="AM1338" i="2"/>
  <c r="AM1342" i="2"/>
  <c r="AM1346" i="2"/>
  <c r="AM1350" i="2"/>
  <c r="AM1354" i="2"/>
  <c r="AM1358" i="2"/>
  <c r="AM1362" i="2"/>
  <c r="AM1366" i="2"/>
  <c r="AM1370" i="2"/>
  <c r="AM1374" i="2"/>
  <c r="AM1378" i="2"/>
  <c r="AM1382" i="2"/>
  <c r="AM1386" i="2"/>
  <c r="AM1390" i="2"/>
  <c r="AM1394" i="2"/>
  <c r="AM1398" i="2"/>
  <c r="AM1402" i="2"/>
  <c r="AM1406" i="2"/>
  <c r="AM1410" i="2"/>
  <c r="AM1414" i="2"/>
  <c r="AM1418" i="2"/>
  <c r="AM1422" i="2"/>
  <c r="AM1426" i="2"/>
  <c r="AM1430" i="2"/>
  <c r="AM1434" i="2"/>
  <c r="AM1438" i="2"/>
  <c r="AM1442" i="2"/>
  <c r="AM1446" i="2"/>
  <c r="AM1450" i="2"/>
  <c r="AM1454" i="2"/>
  <c r="AM1458" i="2"/>
  <c r="AM1462" i="2"/>
  <c r="AM1466" i="2"/>
  <c r="AM1470" i="2"/>
  <c r="AM1474" i="2"/>
  <c r="AM1478" i="2"/>
  <c r="AM1482" i="2"/>
  <c r="AM1486" i="2"/>
  <c r="AM1490" i="2"/>
  <c r="AM1494" i="2"/>
  <c r="AM1498" i="2"/>
  <c r="AM1502" i="2"/>
  <c r="AM1506" i="2"/>
  <c r="AM1510" i="2"/>
  <c r="AM1514" i="2"/>
  <c r="AM1518" i="2"/>
  <c r="AM1522" i="2"/>
  <c r="AM1526" i="2"/>
  <c r="AM1530" i="2"/>
  <c r="AM1534" i="2"/>
  <c r="AM1538" i="2"/>
  <c r="AM1542" i="2"/>
  <c r="AM1546" i="2"/>
  <c r="AM1550" i="2"/>
  <c r="AM1554" i="2"/>
  <c r="AM1558" i="2"/>
  <c r="AM1562" i="2"/>
  <c r="AM1566" i="2"/>
  <c r="AM1570" i="2"/>
  <c r="AM1574" i="2"/>
  <c r="AM1578" i="2"/>
  <c r="AM1582" i="2"/>
  <c r="AM1586" i="2"/>
  <c r="AM1590" i="2"/>
  <c r="AM1594" i="2"/>
  <c r="AM1598" i="2"/>
  <c r="AM1602" i="2"/>
  <c r="AM1606" i="2"/>
  <c r="AM1610" i="2"/>
  <c r="AM1614" i="2"/>
  <c r="AM1618" i="2"/>
  <c r="AM1622" i="2"/>
  <c r="AM1626" i="2"/>
  <c r="AM1630" i="2"/>
  <c r="AM1634" i="2"/>
  <c r="AM1638" i="2"/>
  <c r="AM1642" i="2"/>
  <c r="AM1646" i="2"/>
  <c r="AM1650" i="2"/>
  <c r="AM1654" i="2"/>
  <c r="AM1658" i="2"/>
  <c r="AM1662" i="2"/>
  <c r="AM1666" i="2"/>
  <c r="AM1670" i="2"/>
  <c r="AM1674" i="2"/>
  <c r="AM1678" i="2"/>
  <c r="AM1682" i="2"/>
  <c r="AM1686" i="2"/>
  <c r="AM1690" i="2"/>
  <c r="AM1694" i="2"/>
  <c r="AM1698" i="2"/>
  <c r="AM1702" i="2"/>
  <c r="AM1706" i="2"/>
  <c r="AM1710" i="2"/>
  <c r="AM1714" i="2"/>
  <c r="AM1718" i="2"/>
  <c r="AM1722" i="2"/>
  <c r="AM1726" i="2"/>
  <c r="AM1730" i="2"/>
  <c r="AM1734" i="2"/>
  <c r="AM1738" i="2"/>
  <c r="AM1742" i="2"/>
  <c r="AM1746" i="2"/>
  <c r="AM1750" i="2"/>
  <c r="AM1754" i="2"/>
  <c r="AM1758" i="2"/>
  <c r="AM1762" i="2"/>
  <c r="AM1766" i="2"/>
  <c r="AM1770" i="2"/>
  <c r="AM1774" i="2"/>
  <c r="AM1778" i="2"/>
  <c r="AM1782" i="2"/>
  <c r="AM1786" i="2"/>
  <c r="AM1790" i="2"/>
  <c r="AM1794" i="2"/>
  <c r="AM1798" i="2"/>
  <c r="AM1802" i="2"/>
  <c r="AM1806" i="2"/>
  <c r="AM1810" i="2"/>
  <c r="AM1814" i="2"/>
  <c r="AM1818" i="2"/>
  <c r="AM1822" i="2"/>
  <c r="AM1826" i="2"/>
  <c r="AM1830" i="2"/>
  <c r="AM1834" i="2"/>
  <c r="AM1838" i="2"/>
  <c r="AM1842" i="2"/>
  <c r="AM1846" i="2"/>
  <c r="AM1850" i="2"/>
  <c r="AM1854" i="2"/>
  <c r="AM1858" i="2"/>
  <c r="AM1862" i="2"/>
  <c r="AM1866" i="2"/>
  <c r="AM1870" i="2"/>
  <c r="AM1874" i="2"/>
  <c r="AM1878" i="2"/>
  <c r="AM1882" i="2"/>
  <c r="AM1886" i="2"/>
  <c r="AM1890" i="2"/>
  <c r="AM1894" i="2"/>
  <c r="AM1898" i="2"/>
  <c r="AM1902" i="2"/>
  <c r="AM1906" i="2"/>
  <c r="AM1910" i="2"/>
  <c r="AM1914" i="2"/>
  <c r="AM1918" i="2"/>
  <c r="AM1922" i="2"/>
  <c r="AM1926" i="2"/>
  <c r="AM1930" i="2"/>
  <c r="AM1934" i="2"/>
  <c r="AM1938" i="2"/>
  <c r="AM1942" i="2"/>
  <c r="AM1946" i="2"/>
  <c r="AM1950" i="2"/>
  <c r="AM1954" i="2"/>
  <c r="AM1958" i="2"/>
  <c r="AM1962" i="2"/>
  <c r="AM1966" i="2"/>
  <c r="AM1970" i="2"/>
  <c r="AM1974" i="2"/>
  <c r="AM1978" i="2"/>
  <c r="AM1982" i="2"/>
  <c r="AM1986" i="2"/>
  <c r="AM1990" i="2"/>
  <c r="AM1994" i="2"/>
  <c r="AM1998" i="2"/>
  <c r="AM2002" i="2"/>
  <c r="AM2006" i="2"/>
  <c r="AM2010" i="2"/>
  <c r="AM2014" i="2"/>
  <c r="AM2018" i="2"/>
  <c r="AM2022" i="2"/>
  <c r="AM2026" i="2"/>
  <c r="AM2030" i="2"/>
  <c r="AM2034" i="2"/>
  <c r="AM2038" i="2"/>
  <c r="AM2042" i="2"/>
  <c r="AM2046" i="2"/>
  <c r="AM2050" i="2"/>
  <c r="AM2054" i="2"/>
  <c r="AM2058" i="2"/>
  <c r="AM2062" i="2"/>
  <c r="AM2066" i="2"/>
  <c r="AM2070" i="2"/>
  <c r="AM2074" i="2"/>
  <c r="AM2078" i="2"/>
  <c r="AM2082" i="2"/>
  <c r="AM2086" i="2"/>
  <c r="AM2090" i="2"/>
  <c r="AM2094" i="2"/>
  <c r="AM2098" i="2"/>
  <c r="AM2102" i="2"/>
  <c r="AM2106" i="2"/>
  <c r="AM2110" i="2"/>
  <c r="AM2114" i="2"/>
  <c r="AM2118" i="2"/>
  <c r="AM2122" i="2"/>
  <c r="AM2126" i="2"/>
  <c r="AM2130" i="2"/>
  <c r="AM2134" i="2"/>
  <c r="AM2138" i="2"/>
  <c r="AM2142" i="2"/>
  <c r="AM2146" i="2"/>
  <c r="AM2150" i="2"/>
  <c r="AM2154" i="2"/>
  <c r="AM2158" i="2"/>
  <c r="AM2162" i="2"/>
  <c r="AM2166" i="2"/>
  <c r="AM2170" i="2"/>
  <c r="AM2174" i="2"/>
  <c r="AM2178" i="2"/>
  <c r="AM2182" i="2"/>
  <c r="AM2186" i="2"/>
  <c r="AM2190" i="2"/>
  <c r="AM2194" i="2"/>
  <c r="AM2198" i="2"/>
  <c r="AM2202" i="2"/>
  <c r="AM2206" i="2"/>
  <c r="AM2210" i="2"/>
  <c r="AM2214" i="2"/>
  <c r="AM2218" i="2"/>
  <c r="AM2222" i="2"/>
  <c r="AM2226" i="2"/>
  <c r="AM2230" i="2"/>
  <c r="AM2234" i="2"/>
  <c r="AM2238" i="2"/>
  <c r="AM2242" i="2"/>
  <c r="AM2246" i="2"/>
  <c r="AM2250" i="2"/>
  <c r="AM2254" i="2"/>
  <c r="AM2258" i="2"/>
  <c r="AM2262" i="2"/>
  <c r="AM2266" i="2"/>
  <c r="AM2270" i="2"/>
  <c r="AM2274" i="2"/>
  <c r="AM2278" i="2"/>
  <c r="AM2282" i="2"/>
  <c r="AM2286" i="2"/>
  <c r="AM2290" i="2"/>
  <c r="AM2294" i="2"/>
  <c r="AM2298" i="2"/>
  <c r="AM2302" i="2"/>
  <c r="AM2306" i="2"/>
  <c r="AM2310" i="2"/>
  <c r="AM2314" i="2"/>
  <c r="AM2318" i="2"/>
  <c r="AM2322" i="2"/>
  <c r="AM2326" i="2"/>
  <c r="AM2330" i="2"/>
  <c r="AM2334" i="2"/>
  <c r="AM2338" i="2"/>
  <c r="AM2342" i="2"/>
  <c r="AM2346" i="2"/>
  <c r="AM2350" i="2"/>
  <c r="AM2354" i="2"/>
  <c r="AM2358" i="2"/>
  <c r="AM2362" i="2"/>
  <c r="AM2366" i="2"/>
  <c r="AM2370" i="2"/>
  <c r="AM2374" i="2"/>
  <c r="AM2378" i="2"/>
  <c r="AM2382" i="2"/>
  <c r="AM2386" i="2"/>
  <c r="AM2390" i="2"/>
  <c r="AM2394" i="2"/>
  <c r="AM2398" i="2"/>
  <c r="AM2402" i="2"/>
  <c r="AM2406" i="2"/>
  <c r="AM2410" i="2"/>
  <c r="AM2414" i="2"/>
  <c r="AM2418" i="2"/>
  <c r="AM2422" i="2"/>
  <c r="AM2426" i="2"/>
  <c r="AM2430" i="2"/>
  <c r="AM2434" i="2"/>
  <c r="AM2438" i="2"/>
  <c r="AM2442" i="2"/>
  <c r="AM2446" i="2"/>
  <c r="AM2450" i="2"/>
  <c r="AM2454" i="2"/>
  <c r="AM2458" i="2"/>
  <c r="AM2462" i="2"/>
  <c r="AM2466" i="2"/>
  <c r="AM2470" i="2"/>
  <c r="AM2474" i="2"/>
  <c r="AM2478" i="2"/>
  <c r="AM2482" i="2"/>
  <c r="AM2486" i="2"/>
  <c r="AM2490" i="2"/>
  <c r="AM2494" i="2"/>
  <c r="AM2498" i="2"/>
  <c r="AM2502" i="2"/>
  <c r="AM2506" i="2"/>
  <c r="AM2510" i="2"/>
  <c r="AM2514" i="2"/>
  <c r="AM2518" i="2"/>
  <c r="AM2522" i="2"/>
  <c r="AM2526" i="2"/>
  <c r="AM2530" i="2"/>
  <c r="AM2534" i="2"/>
  <c r="AM2538" i="2"/>
  <c r="AM2542" i="2"/>
  <c r="AM2546" i="2"/>
  <c r="AM2550" i="2"/>
  <c r="AM2554" i="2"/>
  <c r="AM2558" i="2"/>
  <c r="AM2562" i="2"/>
  <c r="AM2566" i="2"/>
  <c r="AM2570" i="2"/>
  <c r="AM2574" i="2"/>
  <c r="AM2578" i="2"/>
  <c r="AM2582" i="2"/>
  <c r="AM2586" i="2"/>
  <c r="AM2590" i="2"/>
  <c r="AM2594" i="2"/>
  <c r="AM2598" i="2"/>
  <c r="AM2602" i="2"/>
  <c r="AM2606" i="2"/>
  <c r="AM2610" i="2"/>
  <c r="AM2614" i="2"/>
  <c r="AM2618" i="2"/>
  <c r="AM2622" i="2"/>
  <c r="AM2626" i="2"/>
  <c r="AM2630" i="2"/>
  <c r="AM2634" i="2"/>
  <c r="AM2638" i="2"/>
  <c r="AM2642" i="2"/>
  <c r="AM2646" i="2"/>
  <c r="AM2650" i="2"/>
  <c r="AM2654" i="2"/>
  <c r="AM2658" i="2"/>
  <c r="AM2662" i="2"/>
  <c r="AM2666" i="2"/>
  <c r="AM2670" i="2"/>
  <c r="AM2674" i="2"/>
  <c r="AM2678" i="2"/>
  <c r="AM2682" i="2"/>
  <c r="AM2686" i="2"/>
  <c r="AM2690" i="2"/>
  <c r="AM2694" i="2"/>
  <c r="AM2698" i="2"/>
  <c r="AM2702" i="2"/>
  <c r="AM2706" i="2"/>
  <c r="AM2710" i="2"/>
  <c r="AM2714" i="2"/>
  <c r="AM2718" i="2"/>
  <c r="AM2722" i="2"/>
  <c r="AM2726" i="2"/>
  <c r="AM2730" i="2"/>
  <c r="AM2734" i="2"/>
  <c r="AM2738" i="2"/>
  <c r="AM2742" i="2"/>
  <c r="AM2746" i="2"/>
  <c r="AM2750" i="2"/>
  <c r="AM2754" i="2"/>
  <c r="AM2758" i="2"/>
  <c r="AM2762" i="2"/>
  <c r="AM2766" i="2"/>
  <c r="AM2770" i="2"/>
  <c r="AM2774" i="2"/>
  <c r="AM2778" i="2"/>
  <c r="AM2782" i="2"/>
  <c r="AM2786" i="2"/>
  <c r="AM2790" i="2"/>
  <c r="AM2794" i="2"/>
  <c r="AM2798" i="2"/>
  <c r="AM2802" i="2"/>
  <c r="AM2806" i="2"/>
  <c r="AM2810" i="2"/>
  <c r="AM2814" i="2"/>
  <c r="AM2818" i="2"/>
  <c r="AM2822" i="2"/>
  <c r="AM2826" i="2"/>
  <c r="AM2830" i="2"/>
  <c r="AM2834" i="2"/>
  <c r="AM2838" i="2"/>
  <c r="AM2842" i="2"/>
  <c r="AM2846" i="2"/>
  <c r="AM2850" i="2"/>
  <c r="AM2854" i="2"/>
  <c r="AM2858" i="2"/>
  <c r="AM2862" i="2"/>
  <c r="AM2866" i="2"/>
  <c r="AM2870" i="2"/>
  <c r="AM2874" i="2"/>
  <c r="AM2878" i="2"/>
  <c r="AM2882" i="2"/>
  <c r="AM2886" i="2"/>
  <c r="AM2890" i="2"/>
  <c r="AM2894" i="2"/>
  <c r="AM2898" i="2"/>
  <c r="AM2902" i="2"/>
  <c r="AM2906" i="2"/>
  <c r="AM2910" i="2"/>
  <c r="AM2914" i="2"/>
  <c r="AM2918" i="2"/>
  <c r="AM2922" i="2"/>
  <c r="AM2926" i="2"/>
  <c r="AM2930" i="2"/>
  <c r="AM2934" i="2"/>
  <c r="AM2938" i="2"/>
  <c r="AM2942" i="2"/>
  <c r="AM2946" i="2"/>
  <c r="AM2950" i="2"/>
  <c r="AM2954" i="2"/>
  <c r="AM2958" i="2"/>
  <c r="AM2962" i="2"/>
  <c r="AM2966" i="2"/>
  <c r="AM2970" i="2"/>
  <c r="AM2974" i="2"/>
  <c r="AM2978" i="2"/>
  <c r="AM2982" i="2"/>
  <c r="AM2986" i="2"/>
  <c r="AM2990" i="2"/>
  <c r="AM2994" i="2"/>
  <c r="AM2998" i="2"/>
  <c r="AM3002" i="2"/>
  <c r="AM3006" i="2"/>
  <c r="AM3010" i="2"/>
  <c r="AM3014" i="2"/>
  <c r="AM3018" i="2"/>
  <c r="AM3022" i="2"/>
  <c r="AM3026" i="2"/>
  <c r="AM3030" i="2"/>
  <c r="AM3034" i="2"/>
  <c r="AM3038" i="2"/>
  <c r="AM3042" i="2"/>
  <c r="AM3046" i="2"/>
  <c r="AM3050" i="2"/>
  <c r="AM3054" i="2"/>
  <c r="AM3058" i="2"/>
  <c r="AM3062" i="2"/>
  <c r="AM3066" i="2"/>
  <c r="AM3070" i="2"/>
  <c r="AM3074" i="2"/>
  <c r="AM3078" i="2"/>
  <c r="AM3082" i="2"/>
  <c r="AM3086" i="2"/>
  <c r="AM3090" i="2"/>
  <c r="AM3094" i="2"/>
  <c r="AM3098" i="2"/>
  <c r="AM3102" i="2"/>
  <c r="AM3106" i="2"/>
  <c r="AM3110" i="2"/>
  <c r="AM3114" i="2"/>
  <c r="AM3118" i="2"/>
  <c r="AM3122" i="2"/>
  <c r="AM3126" i="2"/>
  <c r="AM3130" i="2"/>
  <c r="AM3134" i="2"/>
  <c r="AM3138" i="2"/>
  <c r="AM3142" i="2"/>
  <c r="AM3146" i="2"/>
  <c r="AM3150" i="2"/>
  <c r="AM3154" i="2"/>
  <c r="AM3158" i="2"/>
  <c r="AM3162" i="2"/>
  <c r="AM3166" i="2"/>
  <c r="AM3170" i="2"/>
  <c r="AM3174" i="2"/>
  <c r="AM3178" i="2"/>
  <c r="AM3182" i="2"/>
  <c r="AM3186" i="2"/>
  <c r="AM3190" i="2"/>
  <c r="AM3194" i="2"/>
  <c r="AM3198" i="2"/>
  <c r="AM3202" i="2"/>
  <c r="AM3206" i="2"/>
  <c r="AM3210" i="2"/>
  <c r="AM3214" i="2"/>
  <c r="AM3218" i="2"/>
  <c r="AM3222" i="2"/>
  <c r="AM3226" i="2"/>
  <c r="AM3230" i="2"/>
  <c r="AM3234" i="2"/>
  <c r="AM3238" i="2"/>
  <c r="AM3242" i="2"/>
  <c r="AM3246" i="2"/>
  <c r="AM3250" i="2"/>
  <c r="AM3254" i="2"/>
  <c r="AM3258" i="2"/>
  <c r="AM3262" i="2"/>
  <c r="AM3266" i="2"/>
  <c r="AM3270" i="2"/>
  <c r="AM3274" i="2"/>
  <c r="AM3278" i="2"/>
  <c r="AM3282" i="2"/>
  <c r="AM3286" i="2"/>
  <c r="AM3290" i="2"/>
  <c r="AM3294" i="2"/>
  <c r="AM3298" i="2"/>
  <c r="AM3302" i="2"/>
  <c r="AM3306" i="2"/>
  <c r="AM3310" i="2"/>
  <c r="AM3314" i="2"/>
  <c r="AM3318" i="2"/>
  <c r="AM3322" i="2"/>
  <c r="AM3326" i="2"/>
  <c r="AM3330" i="2"/>
  <c r="AM3334" i="2"/>
  <c r="AM3338" i="2"/>
  <c r="AM3342" i="2"/>
  <c r="AM3346" i="2"/>
  <c r="AM3350" i="2"/>
  <c r="AM3354" i="2"/>
  <c r="AM3358" i="2"/>
  <c r="AM3362" i="2"/>
  <c r="AM3366" i="2"/>
  <c r="AM3370" i="2"/>
  <c r="AM3374" i="2"/>
  <c r="AM3378" i="2"/>
  <c r="AM3382" i="2"/>
  <c r="AM3386" i="2"/>
  <c r="AM3390" i="2"/>
  <c r="AM3394" i="2"/>
  <c r="AM3398" i="2"/>
  <c r="AM3402" i="2"/>
  <c r="AM3406" i="2"/>
  <c r="AM3410" i="2"/>
  <c r="AM3414" i="2"/>
  <c r="AM3418" i="2"/>
  <c r="AM3422" i="2"/>
  <c r="AM3426" i="2"/>
  <c r="AM3430" i="2"/>
  <c r="AM3434" i="2"/>
  <c r="AM3438" i="2"/>
  <c r="AM3442" i="2"/>
  <c r="AM3446" i="2"/>
  <c r="AM3450" i="2"/>
  <c r="AM3454" i="2"/>
  <c r="AM3458" i="2"/>
  <c r="AM3462" i="2"/>
  <c r="AM3466" i="2"/>
  <c r="AM3470" i="2"/>
  <c r="AM3474" i="2"/>
  <c r="AM3478" i="2"/>
  <c r="AM3482" i="2"/>
  <c r="AM3486" i="2"/>
  <c r="AM3490" i="2"/>
  <c r="AM3494" i="2"/>
  <c r="AM3498" i="2"/>
  <c r="AM3502" i="2"/>
  <c r="AM3506" i="2"/>
  <c r="AM3510" i="2"/>
  <c r="AM3514" i="2"/>
  <c r="AM3518" i="2"/>
  <c r="AM3522" i="2"/>
  <c r="AM3526" i="2"/>
  <c r="AM3530" i="2"/>
  <c r="AM3534" i="2"/>
  <c r="AM3538" i="2"/>
  <c r="AM3542" i="2"/>
  <c r="AM3546" i="2"/>
  <c r="AM3550" i="2"/>
  <c r="AM3554" i="2"/>
  <c r="AM3558" i="2"/>
  <c r="AM3562" i="2"/>
  <c r="AM3566" i="2"/>
  <c r="AM3570" i="2"/>
  <c r="AM3574" i="2"/>
  <c r="AM3578" i="2"/>
  <c r="AM3582" i="2"/>
  <c r="AM3586" i="2"/>
  <c r="AM3590" i="2"/>
  <c r="AM3594" i="2"/>
  <c r="AM3598" i="2"/>
  <c r="AM3602" i="2"/>
  <c r="AM3606" i="2"/>
  <c r="AM3610" i="2"/>
  <c r="AM3614" i="2"/>
  <c r="AM3618" i="2"/>
  <c r="AM3622" i="2"/>
  <c r="AM3626" i="2"/>
  <c r="AM3630" i="2"/>
  <c r="AM3634" i="2"/>
  <c r="AM3638" i="2"/>
  <c r="AM3642" i="2"/>
  <c r="AM3646" i="2"/>
  <c r="AM3650" i="2"/>
  <c r="AM3654" i="2"/>
  <c r="AM3658" i="2"/>
  <c r="AM3662" i="2"/>
  <c r="AM3666" i="2"/>
  <c r="AM3670" i="2"/>
  <c r="AM3674" i="2"/>
  <c r="AM3678" i="2"/>
  <c r="AM3682" i="2"/>
  <c r="AM3686" i="2"/>
  <c r="AM3690" i="2"/>
  <c r="AM3694" i="2"/>
  <c r="AM3698" i="2"/>
  <c r="AM3702" i="2"/>
  <c r="AM3706" i="2"/>
  <c r="AM3710" i="2"/>
  <c r="AM3714" i="2"/>
  <c r="AM3718" i="2"/>
  <c r="AM3722" i="2"/>
  <c r="AM3726" i="2"/>
  <c r="AM3730" i="2"/>
  <c r="AM3734" i="2"/>
  <c r="AM3738" i="2"/>
  <c r="AM3742" i="2"/>
  <c r="AM3746" i="2"/>
  <c r="AM3750" i="2"/>
  <c r="AM3754" i="2"/>
  <c r="AM3758" i="2"/>
  <c r="AM3762" i="2"/>
  <c r="AM3766" i="2"/>
  <c r="AM3770" i="2"/>
  <c r="AM3774" i="2"/>
  <c r="AM3778" i="2"/>
  <c r="AM3782" i="2"/>
  <c r="AM3786" i="2"/>
  <c r="AM3790" i="2"/>
  <c r="AM3794" i="2"/>
  <c r="AM3798" i="2"/>
  <c r="AM3802" i="2"/>
  <c r="AM3806" i="2"/>
  <c r="AM3810" i="2"/>
  <c r="AM3814" i="2"/>
  <c r="AM3818" i="2"/>
  <c r="AM3822" i="2"/>
  <c r="AM3826" i="2"/>
  <c r="AM3830" i="2"/>
  <c r="AM3834" i="2"/>
  <c r="AM3838" i="2"/>
  <c r="AM3842" i="2"/>
  <c r="AM3846" i="2"/>
  <c r="AM3850" i="2"/>
  <c r="AM3854" i="2"/>
  <c r="AM3858" i="2"/>
  <c r="AM3862" i="2"/>
  <c r="AM3866" i="2"/>
  <c r="AM3870" i="2"/>
  <c r="AM3874" i="2"/>
  <c r="AM3878" i="2"/>
  <c r="AM3882" i="2"/>
  <c r="AM3886" i="2"/>
  <c r="AM3890" i="2"/>
  <c r="AM3894" i="2"/>
  <c r="AM3898" i="2"/>
  <c r="AM3902" i="2"/>
  <c r="AM3906" i="2"/>
  <c r="AM3910" i="2"/>
  <c r="AM3914" i="2"/>
  <c r="AM3918" i="2"/>
  <c r="AM3922" i="2"/>
  <c r="AM3926" i="2"/>
  <c r="AM3930" i="2"/>
  <c r="AM3934" i="2"/>
  <c r="AM3938" i="2"/>
  <c r="AM3942" i="2"/>
  <c r="AM3946" i="2"/>
  <c r="AM3950" i="2"/>
  <c r="AM3954" i="2"/>
  <c r="AM3958" i="2"/>
  <c r="AM3962" i="2"/>
  <c r="AM3966" i="2"/>
  <c r="AM3970" i="2"/>
  <c r="AM3974" i="2"/>
  <c r="AM3978" i="2"/>
  <c r="AM3982" i="2"/>
  <c r="AM3986" i="2"/>
  <c r="AM3990" i="2"/>
  <c r="AM3994" i="2"/>
  <c r="AM3998" i="2"/>
  <c r="AM4002" i="2"/>
  <c r="AM4006" i="2"/>
  <c r="AM4010" i="2"/>
  <c r="AM4014" i="2"/>
  <c r="AM4018" i="2"/>
  <c r="AM4022" i="2"/>
  <c r="AM4026" i="2"/>
  <c r="AM4030" i="2"/>
  <c r="AM4034" i="2"/>
  <c r="AM4038" i="2"/>
  <c r="AM4042" i="2"/>
  <c r="AM4046" i="2"/>
  <c r="AM4050" i="2"/>
  <c r="AM4054" i="2"/>
  <c r="AM4058" i="2"/>
  <c r="AM4062" i="2"/>
  <c r="AM4066" i="2"/>
  <c r="AM4070" i="2"/>
  <c r="AM4074" i="2"/>
  <c r="AM4078" i="2"/>
  <c r="AM4082" i="2"/>
  <c r="AM4086" i="2"/>
  <c r="AM4090" i="2"/>
  <c r="AM4094" i="2"/>
  <c r="AM4098" i="2"/>
  <c r="AM4102" i="2"/>
  <c r="AM4106" i="2"/>
  <c r="AM4110" i="2"/>
  <c r="AM4114" i="2"/>
  <c r="AM4118" i="2"/>
  <c r="AM4122" i="2"/>
  <c r="AM4126" i="2"/>
  <c r="AM4130" i="2"/>
  <c r="AM4134" i="2"/>
  <c r="AM4138" i="2"/>
  <c r="AM4142" i="2"/>
  <c r="AM4146" i="2"/>
  <c r="AM4150" i="2"/>
  <c r="AM4154" i="2"/>
  <c r="AM4158" i="2"/>
  <c r="AM4162" i="2"/>
  <c r="AM4166" i="2"/>
  <c r="AM4170" i="2"/>
  <c r="AM4174" i="2"/>
  <c r="AM4178" i="2"/>
  <c r="AM4182" i="2"/>
  <c r="AM4186" i="2"/>
  <c r="AM4190" i="2"/>
  <c r="AM4194" i="2"/>
  <c r="AM4198" i="2"/>
  <c r="AM4202" i="2"/>
  <c r="AM4206" i="2"/>
  <c r="AM4210" i="2"/>
  <c r="AM4214" i="2"/>
  <c r="AM4218" i="2"/>
  <c r="AM4222" i="2"/>
  <c r="AM4226" i="2"/>
  <c r="AM4230" i="2"/>
  <c r="AM4234" i="2"/>
  <c r="AM4238" i="2"/>
  <c r="AM4242" i="2"/>
  <c r="AM4246" i="2"/>
  <c r="AM4250" i="2"/>
  <c r="AM4254" i="2"/>
  <c r="AM4258" i="2"/>
  <c r="AM4262" i="2"/>
  <c r="AM4266" i="2"/>
  <c r="AM4270" i="2"/>
  <c r="AM4274" i="2"/>
  <c r="AM4278" i="2"/>
  <c r="AM4282" i="2"/>
  <c r="AM4286" i="2"/>
  <c r="AM4290" i="2"/>
  <c r="AM4294" i="2"/>
  <c r="AM4298" i="2"/>
  <c r="AM4302" i="2"/>
  <c r="AM4306" i="2"/>
  <c r="AM4310" i="2"/>
  <c r="AM4314" i="2"/>
  <c r="AM4318" i="2"/>
  <c r="AM4322" i="2"/>
  <c r="AM4326" i="2"/>
  <c r="AM4330" i="2"/>
  <c r="AM4334" i="2"/>
  <c r="AM4338" i="2"/>
  <c r="AM4342" i="2"/>
  <c r="AM4346" i="2"/>
  <c r="AM4350" i="2"/>
  <c r="AM4354" i="2"/>
  <c r="AM4358" i="2"/>
  <c r="AM4362" i="2"/>
  <c r="AM4366" i="2"/>
  <c r="AM4370" i="2"/>
  <c r="AM4374" i="2"/>
  <c r="AM4378" i="2"/>
  <c r="AM4382" i="2"/>
  <c r="AM4386" i="2"/>
  <c r="AM4390" i="2"/>
  <c r="AM4394" i="2"/>
  <c r="AM4398" i="2"/>
  <c r="AM4402" i="2"/>
  <c r="AM4406" i="2"/>
  <c r="AM4410" i="2"/>
  <c r="AM4414" i="2"/>
  <c r="AM4418" i="2"/>
  <c r="AM4422" i="2"/>
  <c r="AM4426" i="2"/>
  <c r="AM4430" i="2"/>
  <c r="AM4434" i="2"/>
  <c r="AM4438" i="2"/>
  <c r="AM4442" i="2"/>
  <c r="AM4446" i="2"/>
  <c r="AM4450" i="2"/>
  <c r="AM4454" i="2"/>
  <c r="AM4458" i="2"/>
  <c r="AM4462" i="2"/>
  <c r="AM4466" i="2"/>
  <c r="AM4470" i="2"/>
  <c r="AM4474" i="2"/>
  <c r="AM4478" i="2"/>
  <c r="AM4482" i="2"/>
  <c r="AM4486" i="2"/>
  <c r="AM4490" i="2"/>
  <c r="AM4494" i="2"/>
  <c r="AM4498" i="2"/>
  <c r="AM4502" i="2"/>
  <c r="AM4506" i="2"/>
  <c r="AM4510" i="2"/>
  <c r="AM4514" i="2"/>
  <c r="AM4518" i="2"/>
  <c r="AM4522" i="2"/>
  <c r="AM4526" i="2"/>
  <c r="AM4530" i="2"/>
  <c r="AM4534" i="2"/>
  <c r="AM4538" i="2"/>
  <c r="AM4542" i="2"/>
  <c r="AM4546" i="2"/>
  <c r="AM4550" i="2"/>
  <c r="AM4554" i="2"/>
  <c r="AM4558" i="2"/>
  <c r="AM4562" i="2"/>
  <c r="AM4566" i="2"/>
  <c r="AM4570" i="2"/>
  <c r="AM4574" i="2"/>
  <c r="AM4578" i="2"/>
  <c r="AM4582" i="2"/>
  <c r="AM4586" i="2"/>
  <c r="AM4590" i="2"/>
  <c r="AM4594" i="2"/>
  <c r="AM4598" i="2"/>
  <c r="AM4602" i="2"/>
  <c r="AM4606" i="2"/>
  <c r="AM4610" i="2"/>
  <c r="AM4614" i="2"/>
  <c r="AM4618" i="2"/>
  <c r="AM4622" i="2"/>
  <c r="AM4626" i="2"/>
  <c r="AM4630" i="2"/>
  <c r="AM4634" i="2"/>
  <c r="AM4638" i="2"/>
  <c r="AM4642" i="2"/>
  <c r="AM4646" i="2"/>
  <c r="AM4650" i="2"/>
  <c r="AM4654" i="2"/>
  <c r="AM4658" i="2"/>
  <c r="AM4662" i="2"/>
  <c r="AM4666" i="2"/>
  <c r="AM4670" i="2"/>
  <c r="AM4674" i="2"/>
  <c r="AM4678" i="2"/>
  <c r="AM4682" i="2"/>
  <c r="AM4686" i="2"/>
  <c r="AM4690" i="2"/>
  <c r="AM4694" i="2"/>
  <c r="AM4698" i="2"/>
  <c r="AM4702" i="2"/>
  <c r="AM4706" i="2"/>
  <c r="AM4710" i="2"/>
  <c r="AM4714" i="2"/>
  <c r="AM4718" i="2"/>
  <c r="AM4722" i="2"/>
  <c r="AM4726" i="2"/>
  <c r="AM4730" i="2"/>
  <c r="AM4734" i="2"/>
  <c r="AM4738" i="2"/>
  <c r="AM4742" i="2"/>
  <c r="AM4746" i="2"/>
  <c r="AM4750" i="2"/>
  <c r="AM4754" i="2"/>
  <c r="AM4758" i="2"/>
  <c r="AM4762" i="2"/>
  <c r="AM4766" i="2"/>
  <c r="AM4770" i="2"/>
  <c r="AM4774" i="2"/>
  <c r="AM4778" i="2"/>
  <c r="AM4782" i="2"/>
  <c r="AM4786" i="2"/>
  <c r="AM4790" i="2"/>
  <c r="AM4794" i="2"/>
  <c r="AM4798" i="2"/>
  <c r="AM4802" i="2"/>
  <c r="AM4806" i="2"/>
  <c r="AM4810" i="2"/>
  <c r="AM4814" i="2"/>
  <c r="AM4818" i="2"/>
  <c r="AM4822" i="2"/>
  <c r="AM4826" i="2"/>
  <c r="AM4830" i="2"/>
  <c r="AM4834" i="2"/>
  <c r="AM4838" i="2"/>
  <c r="AM4842" i="2"/>
  <c r="AM4846" i="2"/>
  <c r="AM4850" i="2"/>
  <c r="AM4854" i="2"/>
  <c r="AM4858" i="2"/>
  <c r="AM4862" i="2"/>
  <c r="AM4866" i="2"/>
  <c r="AM4870" i="2"/>
  <c r="AM4874" i="2"/>
  <c r="AM4878" i="2"/>
  <c r="AM4882" i="2"/>
  <c r="AM4886" i="2"/>
  <c r="AM4890" i="2"/>
  <c r="AM4894" i="2"/>
  <c r="AM4898" i="2"/>
  <c r="AM4902" i="2"/>
  <c r="AM4906" i="2"/>
  <c r="AM4910" i="2"/>
  <c r="AM4914" i="2"/>
  <c r="AM4918" i="2"/>
  <c r="AM4922" i="2"/>
  <c r="AM4926" i="2"/>
  <c r="AM4930" i="2"/>
  <c r="AM4934" i="2"/>
  <c r="AM4938" i="2"/>
  <c r="AM4942" i="2"/>
  <c r="AM4946" i="2"/>
  <c r="AM4950" i="2"/>
  <c r="AM4954" i="2"/>
  <c r="AM4958" i="2"/>
  <c r="AM4962" i="2"/>
  <c r="AM4966" i="2"/>
  <c r="AM4970" i="2"/>
  <c r="AM4974" i="2"/>
  <c r="AM4978" i="2"/>
  <c r="AM4982" i="2"/>
  <c r="AM4986" i="2"/>
  <c r="AM4990" i="2"/>
  <c r="AM4994" i="2"/>
  <c r="AM4998" i="2"/>
  <c r="AM5002" i="2"/>
  <c r="AM5006" i="2"/>
  <c r="AM36" i="2"/>
  <c r="AM52" i="2"/>
  <c r="AM68" i="2"/>
  <c r="AM84" i="2"/>
  <c r="AM100" i="2"/>
  <c r="AM116" i="2"/>
  <c r="AM132" i="2"/>
  <c r="AM148" i="2"/>
  <c r="AM164" i="2"/>
  <c r="AM180" i="2"/>
  <c r="AM196" i="2"/>
  <c r="AM212" i="2"/>
  <c r="AM228" i="2"/>
  <c r="AM247" i="2"/>
  <c r="AM277" i="2"/>
  <c r="AM309" i="2"/>
  <c r="AM341" i="2"/>
  <c r="AM373" i="2"/>
  <c r="AM405" i="2"/>
  <c r="AM437" i="2"/>
  <c r="AM469" i="2"/>
  <c r="AM501" i="2"/>
  <c r="AM533" i="2"/>
  <c r="AM565" i="2"/>
  <c r="AM597" i="2"/>
  <c r="AM629" i="2"/>
  <c r="AM661" i="2"/>
  <c r="AM693" i="2"/>
  <c r="AM725" i="2"/>
  <c r="AM757" i="2"/>
  <c r="AM789" i="2"/>
  <c r="AM853" i="2"/>
  <c r="AM917" i="2"/>
  <c r="AM981" i="2"/>
  <c r="AM1045" i="2"/>
  <c r="AM1109" i="2"/>
  <c r="AM1173" i="2"/>
  <c r="AM1237" i="2"/>
  <c r="AM1301" i="2"/>
  <c r="AM1365" i="2"/>
  <c r="AM1429" i="2"/>
  <c r="AM1493" i="2"/>
  <c r="AM1557" i="2"/>
  <c r="AM1163" i="2"/>
  <c r="AM1171" i="2"/>
  <c r="AM1179" i="2"/>
  <c r="AM1187" i="2"/>
  <c r="AM1199" i="2"/>
  <c r="AM1207" i="2"/>
  <c r="AM1215" i="2"/>
  <c r="AM1223" i="2"/>
  <c r="AM1231" i="2"/>
  <c r="AM1239" i="2"/>
  <c r="AM1247" i="2"/>
  <c r="AM1255" i="2"/>
  <c r="AM1263" i="2"/>
  <c r="AM1271" i="2"/>
  <c r="AM1279" i="2"/>
  <c r="AM1283" i="2"/>
  <c r="AM1291" i="2"/>
  <c r="AM1299" i="2"/>
  <c r="AM1307" i="2"/>
  <c r="AM1315" i="2"/>
  <c r="AM1323" i="2"/>
  <c r="AM1331" i="2"/>
  <c r="AM1339" i="2"/>
  <c r="AM1347" i="2"/>
  <c r="AM1355" i="2"/>
  <c r="AM1363" i="2"/>
  <c r="AM1371" i="2"/>
  <c r="AM1379" i="2"/>
  <c r="AM1387" i="2"/>
  <c r="AM1395" i="2"/>
  <c r="AM1403" i="2"/>
  <c r="AM1411" i="2"/>
  <c r="AM1419" i="2"/>
  <c r="AM1427" i="2"/>
  <c r="AM1435" i="2"/>
  <c r="AM1443" i="2"/>
  <c r="AM1451" i="2"/>
  <c r="AM1459" i="2"/>
  <c r="AM1467" i="2"/>
  <c r="AM1475" i="2"/>
  <c r="AM1479" i="2"/>
  <c r="AM1487" i="2"/>
  <c r="AM1495" i="2"/>
  <c r="AM1503" i="2"/>
  <c r="AM1511" i="2"/>
  <c r="AM1519" i="2"/>
  <c r="AM1527" i="2"/>
  <c r="AM1535" i="2"/>
  <c r="AM1543" i="2"/>
  <c r="AM1551" i="2"/>
  <c r="AM1555" i="2"/>
  <c r="AM1563" i="2"/>
  <c r="AM1571" i="2"/>
  <c r="AM1579" i="2"/>
  <c r="AM1587" i="2"/>
  <c r="AM1595" i="2"/>
  <c r="AM1603" i="2"/>
  <c r="AM1611" i="2"/>
  <c r="AM1619" i="2"/>
  <c r="AM1631" i="2"/>
  <c r="AM1635" i="2"/>
  <c r="AM1643" i="2"/>
  <c r="AM1651" i="2"/>
  <c r="AM1659" i="2"/>
  <c r="AM1667" i="2"/>
  <c r="AM1675" i="2"/>
  <c r="AM1683" i="2"/>
  <c r="AM1691" i="2"/>
  <c r="AM1699" i="2"/>
  <c r="AM1707" i="2"/>
  <c r="AM1715" i="2"/>
  <c r="AM1723" i="2"/>
  <c r="AM1731" i="2"/>
  <c r="AM1743" i="2"/>
  <c r="AM1751" i="2"/>
  <c r="AM1755" i="2"/>
  <c r="AM1763" i="2"/>
  <c r="AM1771" i="2"/>
  <c r="AM1779" i="2"/>
  <c r="AM1787" i="2"/>
  <c r="AM1795" i="2"/>
  <c r="AM1803" i="2"/>
  <c r="AM1811" i="2"/>
  <c r="AM1819" i="2"/>
  <c r="AM1827" i="2"/>
  <c r="AM1835" i="2"/>
  <c r="AM1843" i="2"/>
  <c r="AM1851" i="2"/>
  <c r="AM1859" i="2"/>
  <c r="AM1863" i="2"/>
  <c r="AM1871" i="2"/>
  <c r="AM1879" i="2"/>
  <c r="AM1887" i="2"/>
  <c r="AM1895" i="2"/>
  <c r="AM1903" i="2"/>
  <c r="AM1911" i="2"/>
  <c r="AM1919" i="2"/>
  <c r="AM1927" i="2"/>
  <c r="AM1935" i="2"/>
  <c r="AM1943" i="2"/>
  <c r="AM1951" i="2"/>
  <c r="AM1955" i="2"/>
  <c r="AM1963" i="2"/>
  <c r="AM1971" i="2"/>
  <c r="AM1979" i="2"/>
  <c r="AM1987" i="2"/>
  <c r="AM1995" i="2"/>
  <c r="AM2003" i="2"/>
  <c r="AM2011" i="2"/>
  <c r="AM2019" i="2"/>
  <c r="AM2027" i="2"/>
  <c r="AM2035" i="2"/>
  <c r="AM2039" i="2"/>
  <c r="AM2047" i="2"/>
  <c r="AM2055" i="2"/>
  <c r="AM2063" i="2"/>
  <c r="AM2071" i="2"/>
  <c r="AM2079" i="2"/>
  <c r="AM2087" i="2"/>
  <c r="AM2095" i="2"/>
  <c r="AM2099" i="2"/>
  <c r="AM2107" i="2"/>
  <c r="AM2115" i="2"/>
  <c r="AM2123" i="2"/>
  <c r="AM2131" i="2"/>
  <c r="AM2135" i="2"/>
  <c r="AM2143" i="2"/>
  <c r="AM2155" i="2"/>
  <c r="AM2163" i="2"/>
  <c r="AM2171" i="2"/>
  <c r="AM2175" i="2"/>
  <c r="AM2183" i="2"/>
  <c r="AM2191" i="2"/>
  <c r="AM2203" i="2"/>
  <c r="AM2211" i="2"/>
  <c r="AM2219" i="2"/>
  <c r="AM2227" i="2"/>
  <c r="AM2235" i="2"/>
  <c r="AM2243" i="2"/>
  <c r="AM2251" i="2"/>
  <c r="AM2259" i="2"/>
  <c r="AM2267" i="2"/>
  <c r="AM2275" i="2"/>
  <c r="AM2279" i="2"/>
  <c r="AM2287" i="2"/>
  <c r="AM2299" i="2"/>
  <c r="AM2307" i="2"/>
  <c r="AM2315" i="2"/>
  <c r="AM2323" i="2"/>
  <c r="AM2327" i="2"/>
  <c r="AM2335" i="2"/>
  <c r="AM2343" i="2"/>
  <c r="AM2351" i="2"/>
  <c r="AM2359" i="2"/>
  <c r="AM2367" i="2"/>
  <c r="AM2375" i="2"/>
  <c r="AM2383" i="2"/>
  <c r="AM2391" i="2"/>
  <c r="AM2399" i="2"/>
  <c r="AM2411" i="2"/>
  <c r="AM2419" i="2"/>
  <c r="AM2427" i="2"/>
  <c r="AM2435" i="2"/>
  <c r="AM2443" i="2"/>
  <c r="AM2451" i="2"/>
  <c r="AM2459" i="2"/>
  <c r="AM2467" i="2"/>
  <c r="AM2475" i="2"/>
  <c r="AM2483" i="2"/>
  <c r="AM2491" i="2"/>
  <c r="AM2499" i="2"/>
  <c r="AM2507" i="2"/>
  <c r="AM2515" i="2"/>
  <c r="AM2523" i="2"/>
  <c r="AM2531" i="2"/>
  <c r="AM2539" i="2"/>
  <c r="AM2547" i="2"/>
  <c r="AM2555" i="2"/>
  <c r="AM2563" i="2"/>
  <c r="AM2571" i="2"/>
  <c r="AM2579" i="2"/>
  <c r="AM2587" i="2"/>
  <c r="AM2595" i="2"/>
  <c r="AM2603" i="2"/>
  <c r="AM2611" i="2"/>
  <c r="AM2619" i="2"/>
  <c r="AM2627" i="2"/>
  <c r="AM2635" i="2"/>
  <c r="AM2643" i="2"/>
  <c r="AM2651" i="2"/>
  <c r="AM2659" i="2"/>
  <c r="AM2667" i="2"/>
  <c r="AM2675" i="2"/>
  <c r="AM2683" i="2"/>
  <c r="AM2691" i="2"/>
  <c r="AM2699" i="2"/>
  <c r="AM2707" i="2"/>
  <c r="AM2715" i="2"/>
  <c r="AM2723" i="2"/>
  <c r="AM2731" i="2"/>
  <c r="AM2739" i="2"/>
  <c r="AM2747" i="2"/>
  <c r="AM2755" i="2"/>
  <c r="AM2763" i="2"/>
  <c r="AM2771" i="2"/>
  <c r="AM2779" i="2"/>
  <c r="AM2787" i="2"/>
  <c r="AM2795" i="2"/>
  <c r="AM2803" i="2"/>
  <c r="AM2811" i="2"/>
  <c r="AM2819" i="2"/>
  <c r="AM2827" i="2"/>
  <c r="AM2831" i="2"/>
  <c r="AM2839" i="2"/>
  <c r="AM2847" i="2"/>
  <c r="AM2855" i="2"/>
  <c r="AM2863" i="2"/>
  <c r="AM2871" i="2"/>
  <c r="AM2879" i="2"/>
  <c r="AM2887" i="2"/>
  <c r="AM2895" i="2"/>
  <c r="AM2903" i="2"/>
  <c r="AM2911" i="2"/>
  <c r="AM2919" i="2"/>
  <c r="AM2927" i="2"/>
  <c r="AM2935" i="2"/>
  <c r="AM2943" i="2"/>
  <c r="AM2951" i="2"/>
  <c r="AM2959" i="2"/>
  <c r="AM2967" i="2"/>
  <c r="AM2975" i="2"/>
  <c r="AM2983" i="2"/>
  <c r="AM2991" i="2"/>
  <c r="AM2999" i="2"/>
  <c r="AM3007" i="2"/>
  <c r="AM3015" i="2"/>
  <c r="AM3023" i="2"/>
  <c r="AM3031" i="2"/>
  <c r="AM3039" i="2"/>
  <c r="AM3047" i="2"/>
  <c r="AM3055" i="2"/>
  <c r="AM3063" i="2"/>
  <c r="AM3071" i="2"/>
  <c r="AM3079" i="2"/>
  <c r="AM3083" i="2"/>
  <c r="AM3091" i="2"/>
  <c r="AM3099" i="2"/>
  <c r="AM3111" i="2"/>
  <c r="AM3119" i="2"/>
  <c r="AM3127" i="2"/>
  <c r="AM3135" i="2"/>
  <c r="AM3143" i="2"/>
  <c r="AM3151" i="2"/>
  <c r="AM3159" i="2"/>
  <c r="AM3163" i="2"/>
  <c r="AM3171" i="2"/>
  <c r="AM3179" i="2"/>
  <c r="AM3187" i="2"/>
  <c r="AM3199" i="2"/>
  <c r="AM3207" i="2"/>
  <c r="AM3215" i="2"/>
  <c r="AM3223" i="2"/>
  <c r="AM3231" i="2"/>
  <c r="AM3239" i="2"/>
  <c r="AM3247" i="2"/>
  <c r="AM3255" i="2"/>
  <c r="AM3263" i="2"/>
  <c r="AM3271" i="2"/>
  <c r="AM3279" i="2"/>
  <c r="AM3287" i="2"/>
  <c r="AM3295" i="2"/>
  <c r="AM3303" i="2"/>
  <c r="AM3311" i="2"/>
  <c r="AM3319" i="2"/>
  <c r="AM3327" i="2"/>
  <c r="AM3335" i="2"/>
  <c r="AM3343" i="2"/>
  <c r="AM3351" i="2"/>
  <c r="AM3359" i="2"/>
  <c r="AM3367" i="2"/>
  <c r="AM3375" i="2"/>
  <c r="AM3383" i="2"/>
  <c r="AM3391" i="2"/>
  <c r="AM3399" i="2"/>
  <c r="AM3407" i="2"/>
  <c r="AM3411" i="2"/>
  <c r="AM3419" i="2"/>
  <c r="AM3443" i="2"/>
  <c r="AM3883" i="2"/>
  <c r="AM3891" i="2"/>
  <c r="AM3899" i="2"/>
  <c r="AM3907" i="2"/>
  <c r="AM3915" i="2"/>
  <c r="AM3923" i="2"/>
  <c r="AM3931" i="2"/>
  <c r="AM3939" i="2"/>
  <c r="AM3947" i="2"/>
  <c r="AM3955" i="2"/>
  <c r="AM3967" i="2"/>
  <c r="AM3975" i="2"/>
  <c r="AM3983" i="2"/>
  <c r="AM3991" i="2"/>
  <c r="AM3999" i="2"/>
  <c r="AM4007" i="2"/>
  <c r="AM4015" i="2"/>
  <c r="AM4027" i="2"/>
  <c r="AM4031" i="2"/>
  <c r="AM4039" i="2"/>
  <c r="AM4047" i="2"/>
  <c r="AM4051" i="2"/>
  <c r="AM4059" i="2"/>
  <c r="AM4067" i="2"/>
  <c r="AM4075" i="2"/>
  <c r="AM4087" i="2"/>
  <c r="AM4095" i="2"/>
  <c r="AM4103" i="2"/>
  <c r="AM4107" i="2"/>
  <c r="AM4115" i="2"/>
  <c r="AM4123" i="2"/>
  <c r="AM4131" i="2"/>
  <c r="AM4139" i="2"/>
  <c r="AM4147" i="2"/>
  <c r="AM4155" i="2"/>
  <c r="AM4163" i="2"/>
  <c r="AM4171" i="2"/>
  <c r="AM4179" i="2"/>
  <c r="AM4187" i="2"/>
  <c r="AM4195" i="2"/>
  <c r="AM4203" i="2"/>
  <c r="AM4211" i="2"/>
  <c r="AM4215" i="2"/>
  <c r="AM4223" i="2"/>
  <c r="AM4231" i="2"/>
  <c r="AM4239" i="2"/>
  <c r="AM4247" i="2"/>
  <c r="AM4255" i="2"/>
  <c r="AM4263" i="2"/>
  <c r="AM4271" i="2"/>
  <c r="AM4279" i="2"/>
  <c r="AM4291" i="2"/>
  <c r="AM4299" i="2"/>
  <c r="AM4307" i="2"/>
  <c r="AM4315" i="2"/>
  <c r="AM4327" i="2"/>
  <c r="AM4335" i="2"/>
  <c r="AM4343" i="2"/>
  <c r="AM4351" i="2"/>
  <c r="AM4355" i="2"/>
  <c r="AM4363" i="2"/>
  <c r="AM4371" i="2"/>
  <c r="AM4379" i="2"/>
  <c r="AM4387" i="2"/>
  <c r="AM4395" i="2"/>
  <c r="AM4403" i="2"/>
  <c r="AM4411" i="2"/>
  <c r="AM4419" i="2"/>
  <c r="AM4431" i="2"/>
  <c r="AM4439" i="2"/>
  <c r="AM4447" i="2"/>
  <c r="AM4451" i="2"/>
  <c r="AM4459" i="2"/>
  <c r="AM4467" i="2"/>
  <c r="AM4475" i="2"/>
  <c r="AM4483" i="2"/>
  <c r="AM4491" i="2"/>
  <c r="AM4499" i="2"/>
  <c r="AM4507" i="2"/>
  <c r="AM4515" i="2"/>
  <c r="AM4523" i="2"/>
  <c r="AM4531" i="2"/>
  <c r="AM4539" i="2"/>
  <c r="AM4547" i="2"/>
  <c r="AM4555" i="2"/>
  <c r="AM4567" i="2"/>
  <c r="AM4575" i="2"/>
  <c r="AM4583" i="2"/>
  <c r="AM4587" i="2"/>
  <c r="AM4599" i="2"/>
  <c r="AM4607" i="2"/>
  <c r="AM4611" i="2"/>
  <c r="AM4619" i="2"/>
  <c r="AM4627" i="2"/>
  <c r="AM4635" i="2"/>
  <c r="AM4643" i="2"/>
  <c r="AM4651" i="2"/>
  <c r="AM4659" i="2"/>
  <c r="AM4667" i="2"/>
  <c r="AM4675" i="2"/>
  <c r="AM4683" i="2"/>
  <c r="AM4691" i="2"/>
  <c r="AM4695" i="2"/>
  <c r="AM4703" i="2"/>
  <c r="AM4711" i="2"/>
  <c r="AM4719" i="2"/>
  <c r="AM4727" i="2"/>
  <c r="AM4735" i="2"/>
  <c r="AM4743" i="2"/>
  <c r="AM4751" i="2"/>
  <c r="AM4759" i="2"/>
  <c r="AM4767" i="2"/>
  <c r="AM4775" i="2"/>
  <c r="AM4783" i="2"/>
  <c r="AM4791" i="2"/>
  <c r="AM4795" i="2"/>
  <c r="AM4803" i="2"/>
  <c r="AM4811" i="2"/>
  <c r="AM4815" i="2"/>
  <c r="AM4823" i="2"/>
  <c r="AM4831" i="2"/>
  <c r="AM4839" i="2"/>
  <c r="AM4851" i="2"/>
  <c r="AM4855" i="2"/>
  <c r="AM4867" i="2"/>
  <c r="AM4875" i="2"/>
  <c r="AM4883" i="2"/>
  <c r="AM4891" i="2"/>
  <c r="AM4899" i="2"/>
  <c r="AM4907" i="2"/>
  <c r="AM4915" i="2"/>
  <c r="AM4927" i="2"/>
  <c r="AM4931" i="2"/>
  <c r="AM4939" i="2"/>
  <c r="AM4947" i="2"/>
  <c r="AM4951" i="2"/>
  <c r="AM4959" i="2"/>
  <c r="AM4963" i="2"/>
  <c r="AM4975" i="2"/>
  <c r="AM4983" i="2"/>
  <c r="AM4991" i="2"/>
  <c r="AM5007" i="2"/>
  <c r="AM24" i="2"/>
  <c r="AM40" i="2"/>
  <c r="AM56" i="2"/>
  <c r="AM72" i="2"/>
  <c r="AM88" i="2"/>
  <c r="AM104" i="2"/>
  <c r="AM120" i="2"/>
  <c r="AM136" i="2"/>
  <c r="AM152" i="2"/>
  <c r="AM168" i="2"/>
  <c r="AM184" i="2"/>
  <c r="AM200" i="2"/>
  <c r="AM216" i="2"/>
  <c r="AM232" i="2"/>
  <c r="AM253" i="2"/>
  <c r="AM285" i="2"/>
  <c r="AM317" i="2"/>
  <c r="AM349" i="2"/>
  <c r="AM381" i="2"/>
  <c r="AM413" i="2"/>
  <c r="AM445" i="2"/>
  <c r="AM477" i="2"/>
  <c r="AM509" i="2"/>
  <c r="AM541" i="2"/>
  <c r="AM573" i="2"/>
  <c r="AM605" i="2"/>
  <c r="AM637" i="2"/>
  <c r="AM669" i="2"/>
  <c r="AM701" i="2"/>
  <c r="AM733" i="2"/>
  <c r="AM765" i="2"/>
  <c r="AM805" i="2"/>
  <c r="AM869" i="2"/>
  <c r="AM933" i="2"/>
  <c r="AM997" i="2"/>
  <c r="AM1061" i="2"/>
  <c r="AM1125" i="2"/>
  <c r="AM1189" i="2"/>
  <c r="AM1253" i="2"/>
  <c r="AM1317" i="2"/>
  <c r="AM1381" i="2"/>
  <c r="AM1445" i="2"/>
  <c r="AM1509" i="2"/>
  <c r="AM1573" i="2"/>
  <c r="AM145" i="2"/>
  <c r="AM157" i="2"/>
  <c r="AM169" i="2"/>
  <c r="AM177" i="2"/>
  <c r="AM189" i="2"/>
  <c r="AM201" i="2"/>
  <c r="AM213" i="2"/>
  <c r="AM225" i="2"/>
  <c r="AM249" i="2"/>
  <c r="AM257" i="2"/>
  <c r="AM265" i="2"/>
  <c r="AM273" i="2"/>
  <c r="AM281" i="2"/>
  <c r="AM305" i="2"/>
  <c r="AM313" i="2"/>
  <c r="AM321" i="2"/>
  <c r="AM329" i="2"/>
  <c r="AM337" i="2"/>
  <c r="AM345" i="2"/>
  <c r="AM369" i="2"/>
  <c r="AM377" i="2"/>
  <c r="AM417" i="2"/>
  <c r="AM425" i="2"/>
  <c r="AM505" i="2"/>
  <c r="AM513" i="2"/>
  <c r="AM521" i="2"/>
  <c r="AM529" i="2"/>
  <c r="AM537" i="2"/>
  <c r="AM545" i="2"/>
  <c r="AM633" i="2"/>
  <c r="AM657" i="2"/>
  <c r="AM713" i="2"/>
  <c r="AM801" i="2"/>
  <c r="AM829" i="2"/>
  <c r="AM841" i="2"/>
  <c r="AM845" i="2"/>
  <c r="AM857" i="2"/>
  <c r="AM865" i="2"/>
  <c r="AM873" i="2"/>
  <c r="AM881" i="2"/>
  <c r="AM893" i="2"/>
  <c r="AM905" i="2"/>
  <c r="AM913" i="2"/>
  <c r="AM925" i="2"/>
  <c r="AM929" i="2"/>
  <c r="AM957" i="2"/>
  <c r="AM969" i="2"/>
  <c r="AM973" i="2"/>
  <c r="AM985" i="2"/>
  <c r="AM993" i="2"/>
  <c r="AM1041" i="2"/>
  <c r="AM1049" i="2"/>
  <c r="AM1057" i="2"/>
  <c r="AM1085" i="2"/>
  <c r="AM1097" i="2"/>
  <c r="AM1101" i="2"/>
  <c r="AM1113" i="2"/>
  <c r="AM1121" i="2"/>
  <c r="AM1149" i="2"/>
  <c r="AM1161" i="2"/>
  <c r="AM1169" i="2"/>
  <c r="AM1213" i="2"/>
  <c r="AM1225" i="2"/>
  <c r="AM1233" i="2"/>
  <c r="AM1277" i="2"/>
  <c r="AM1289" i="2"/>
  <c r="AM1297" i="2"/>
  <c r="AM1309" i="2"/>
  <c r="AM1313" i="2"/>
  <c r="AM1341" i="2"/>
  <c r="AM1353" i="2"/>
  <c r="AM1361" i="2"/>
  <c r="AM1389" i="2"/>
  <c r="AM1401" i="2"/>
  <c r="AM1409" i="2"/>
  <c r="AM1437" i="2"/>
  <c r="AM1449" i="2"/>
  <c r="AM1457" i="2"/>
  <c r="AM1517" i="2"/>
  <c r="AM1521" i="2"/>
  <c r="AM1529" i="2"/>
  <c r="AM1537" i="2"/>
  <c r="AM1565" i="2"/>
  <c r="AM1597" i="2"/>
  <c r="AM1609" i="2"/>
  <c r="AM1625" i="2"/>
  <c r="AM1641" i="2"/>
  <c r="AM1653" i="2"/>
  <c r="AM1665" i="2"/>
  <c r="AM1677" i="2"/>
  <c r="AM1693" i="2"/>
  <c r="AM1701" i="2"/>
  <c r="AM1713" i="2"/>
  <c r="AM1725" i="2"/>
  <c r="AM1737" i="2"/>
  <c r="AM1749" i="2"/>
  <c r="AM1761" i="2"/>
  <c r="AM1773" i="2"/>
  <c r="AM1789" i="2"/>
  <c r="AM1801" i="2"/>
  <c r="AM1813" i="2"/>
  <c r="AM1821" i="2"/>
  <c r="AM1833" i="2"/>
  <c r="AM1845" i="2"/>
  <c r="AM1857" i="2"/>
  <c r="AM1869" i="2"/>
  <c r="AM1881" i="2"/>
  <c r="AM1893" i="2"/>
  <c r="AM1909" i="2"/>
  <c r="AM1921" i="2"/>
  <c r="AM1933" i="2"/>
  <c r="AM1945" i="2"/>
  <c r="AM1957" i="2"/>
  <c r="AM1965" i="2"/>
  <c r="AM1981" i="2"/>
  <c r="AM1993" i="2"/>
  <c r="AM2005" i="2"/>
  <c r="AM2017" i="2"/>
  <c r="AM2029" i="2"/>
  <c r="AM2041" i="2"/>
  <c r="AM2057" i="2"/>
  <c r="AM2073" i="2"/>
  <c r="AM2081" i="2"/>
  <c r="AM2089" i="2"/>
  <c r="AM2101" i="2"/>
  <c r="AM2113" i="2"/>
  <c r="AM2125" i="2"/>
  <c r="AM2137" i="2"/>
  <c r="AM2149" i="2"/>
  <c r="AM2161" i="2"/>
  <c r="AM2173" i="2"/>
  <c r="AM2189" i="2"/>
  <c r="AM2201" i="2"/>
  <c r="AM2209" i="2"/>
  <c r="AM2221" i="2"/>
  <c r="AM2233" i="2"/>
  <c r="AM2245" i="2"/>
  <c r="AM2257" i="2"/>
  <c r="AM2265" i="2"/>
  <c r="AM2277" i="2"/>
  <c r="AM2285" i="2"/>
  <c r="AM2293" i="2"/>
  <c r="AM2301" i="2"/>
  <c r="AM2309" i="2"/>
  <c r="AM2321" i="2"/>
  <c r="AM2329" i="2"/>
  <c r="AM2337" i="2"/>
  <c r="AM2345" i="2"/>
  <c r="AM2353" i="2"/>
  <c r="AM2361" i="2"/>
  <c r="AM2369" i="2"/>
  <c r="AM2377" i="2"/>
  <c r="AM2385" i="2"/>
  <c r="AM2389" i="2"/>
  <c r="AM2397" i="2"/>
  <c r="AM2405" i="2"/>
  <c r="AM2413" i="2"/>
  <c r="AM2421" i="2"/>
  <c r="AM2429" i="2"/>
  <c r="AM2437" i="2"/>
  <c r="AM2445" i="2"/>
  <c r="AM2453" i="2"/>
  <c r="AM2465" i="2"/>
  <c r="AM2473" i="2"/>
  <c r="AM2481" i="2"/>
  <c r="AM2489" i="2"/>
  <c r="AM2497" i="2"/>
  <c r="AM2505" i="2"/>
  <c r="AM2513" i="2"/>
  <c r="AM2521" i="2"/>
  <c r="AM2533" i="2"/>
  <c r="AM2541" i="2"/>
  <c r="AM2549" i="2"/>
  <c r="AM2557" i="2"/>
  <c r="AM2565" i="2"/>
  <c r="AM2577" i="2"/>
  <c r="AM2589" i="2"/>
  <c r="AM2601" i="2"/>
  <c r="AM2613" i="2"/>
  <c r="AM2625" i="2"/>
  <c r="AM2637" i="2"/>
  <c r="AM2649" i="2"/>
  <c r="AM2661" i="2"/>
  <c r="AM2673" i="2"/>
  <c r="AM2685" i="2"/>
  <c r="AM2697" i="2"/>
  <c r="AM2705" i="2"/>
  <c r="AM2717" i="2"/>
  <c r="AM2729" i="2"/>
  <c r="AM2745" i="2"/>
  <c r="AM2753" i="2"/>
  <c r="AM2765" i="2"/>
  <c r="AM2777" i="2"/>
  <c r="AM2789" i="2"/>
  <c r="AM2801" i="2"/>
  <c r="AM2813" i="2"/>
  <c r="AM2821" i="2"/>
  <c r="AM2837" i="2"/>
  <c r="AM2853" i="2"/>
  <c r="AM2869" i="2"/>
  <c r="AM2877" i="2"/>
  <c r="AM2889" i="2"/>
  <c r="AM2901" i="2"/>
  <c r="AM2913" i="2"/>
  <c r="AM2925" i="2"/>
  <c r="AM2937" i="2"/>
  <c r="AM2949" i="2"/>
  <c r="AM2961" i="2"/>
  <c r="AM2977" i="2"/>
  <c r="AM2989" i="2"/>
  <c r="AM3005" i="2"/>
  <c r="AM3017" i="2"/>
  <c r="AM3029" i="2"/>
  <c r="AM3041" i="2"/>
  <c r="AM3049" i="2"/>
  <c r="AM3061" i="2"/>
  <c r="AM3069" i="2"/>
  <c r="AM3081" i="2"/>
  <c r="AM3093" i="2"/>
  <c r="AM3105" i="2"/>
  <c r="AM3117" i="2"/>
  <c r="AM3125" i="2"/>
  <c r="AM3133" i="2"/>
  <c r="AM3145" i="2"/>
  <c r="AM3161" i="2"/>
  <c r="AM3173" i="2"/>
  <c r="AM3185" i="2"/>
  <c r="AM3197" i="2"/>
  <c r="AM3209" i="2"/>
  <c r="AM3221" i="2"/>
  <c r="AM3233" i="2"/>
  <c r="AM3245" i="2"/>
  <c r="AM3261" i="2"/>
  <c r="AM3277" i="2"/>
  <c r="AM3289" i="2"/>
  <c r="AM3301" i="2"/>
  <c r="AM3313" i="2"/>
  <c r="AM3329" i="2"/>
  <c r="AM3341" i="2"/>
  <c r="AM3353" i="2"/>
  <c r="AM3369" i="2"/>
  <c r="AM3381" i="2"/>
  <c r="AM3393" i="2"/>
  <c r="AM3405" i="2"/>
  <c r="AM3417" i="2"/>
  <c r="AM3433" i="2"/>
  <c r="AM3445" i="2"/>
  <c r="AM3453" i="2"/>
  <c r="AM3465" i="2"/>
  <c r="AM3473" i="2"/>
  <c r="AM3485" i="2"/>
  <c r="AM3501" i="2"/>
  <c r="AM3513" i="2"/>
  <c r="AM3525" i="2"/>
  <c r="AM3533" i="2"/>
  <c r="AM3545" i="2"/>
  <c r="AM3553" i="2"/>
  <c r="AM3569" i="2"/>
  <c r="AM3577" i="2"/>
  <c r="AM3593" i="2"/>
  <c r="AM3605" i="2"/>
  <c r="AM3617" i="2"/>
  <c r="AM3625" i="2"/>
  <c r="AM3637" i="2"/>
  <c r="AM3649" i="2"/>
  <c r="AM3661" i="2"/>
  <c r="AM3669" i="2"/>
  <c r="AM3681" i="2"/>
  <c r="AM3693" i="2"/>
  <c r="AM3705" i="2"/>
  <c r="AM3713" i="2"/>
  <c r="AM3721" i="2"/>
  <c r="AM3733" i="2"/>
  <c r="AM3745" i="2"/>
  <c r="AM3757" i="2"/>
  <c r="AM3769" i="2"/>
  <c r="AM3781" i="2"/>
  <c r="AM3793" i="2"/>
  <c r="AM3805" i="2"/>
  <c r="AM3817" i="2"/>
  <c r="AM3829" i="2"/>
  <c r="AM3837" i="2"/>
  <c r="AM3849" i="2"/>
  <c r="AM3857" i="2"/>
  <c r="AM3869" i="2"/>
  <c r="AM3881" i="2"/>
  <c r="AM3889" i="2"/>
  <c r="AM3901" i="2"/>
  <c r="AM3913" i="2"/>
  <c r="AM3929" i="2"/>
  <c r="AM3941" i="2"/>
  <c r="AM3949" i="2"/>
  <c r="AM3961" i="2"/>
  <c r="AM3973" i="2"/>
  <c r="AM3989" i="2"/>
  <c r="AM4141" i="2"/>
  <c r="AM23" i="2"/>
  <c r="AM27" i="2"/>
  <c r="AM31" i="2"/>
  <c r="AM35" i="2"/>
  <c r="AM39" i="2"/>
  <c r="AM43" i="2"/>
  <c r="AM47" i="2"/>
  <c r="AM51" i="2"/>
  <c r="AM55" i="2"/>
  <c r="AM59" i="2"/>
  <c r="AM63" i="2"/>
  <c r="AM67" i="2"/>
  <c r="AM71" i="2"/>
  <c r="AM75" i="2"/>
  <c r="AM79" i="2"/>
  <c r="AM83" i="2"/>
  <c r="AM87" i="2"/>
  <c r="AM91" i="2"/>
  <c r="AM95" i="2"/>
  <c r="AM99" i="2"/>
  <c r="AM103" i="2"/>
  <c r="AM107" i="2"/>
  <c r="AM111" i="2"/>
  <c r="AM115" i="2"/>
  <c r="AM119" i="2"/>
  <c r="AM123" i="2"/>
  <c r="AM127" i="2"/>
  <c r="AM131" i="2"/>
  <c r="AM135" i="2"/>
  <c r="AM139" i="2"/>
  <c r="AM143" i="2"/>
  <c r="AM147" i="2"/>
  <c r="AM151" i="2"/>
  <c r="AM155" i="2"/>
  <c r="AM159" i="2"/>
  <c r="AM163" i="2"/>
  <c r="AM167" i="2"/>
  <c r="AM171" i="2"/>
  <c r="AM175" i="2"/>
  <c r="AM179" i="2"/>
  <c r="AM183" i="2"/>
  <c r="AM187" i="2"/>
  <c r="AM191" i="2"/>
  <c r="AM195" i="2"/>
  <c r="AM199" i="2"/>
  <c r="AM203" i="2"/>
  <c r="AM207" i="2"/>
  <c r="AM211" i="2"/>
  <c r="AM215" i="2"/>
  <c r="AM219" i="2"/>
  <c r="AM223" i="2"/>
  <c r="AM227" i="2"/>
  <c r="AM231" i="2"/>
  <c r="AM235" i="2"/>
  <c r="AM239" i="2"/>
  <c r="AM243" i="2"/>
  <c r="AM251" i="2"/>
  <c r="AM255" i="2"/>
  <c r="AM259" i="2"/>
  <c r="AM263" i="2"/>
  <c r="AM267" i="2"/>
  <c r="AM271" i="2"/>
  <c r="AM275" i="2"/>
  <c r="AM279" i="2"/>
  <c r="AM283" i="2"/>
  <c r="AM287" i="2"/>
  <c r="AM291" i="2"/>
  <c r="AM295" i="2"/>
  <c r="AM299" i="2"/>
  <c r="AM303" i="2"/>
  <c r="AM307" i="2"/>
  <c r="AM311" i="2"/>
  <c r="AM315" i="2"/>
  <c r="AM319" i="2"/>
  <c r="AM323" i="2"/>
  <c r="AM327" i="2"/>
  <c r="AM331" i="2"/>
  <c r="AM335" i="2"/>
  <c r="AM339" i="2"/>
  <c r="AM343" i="2"/>
  <c r="AM347" i="2"/>
  <c r="AM351" i="2"/>
  <c r="AM355" i="2"/>
  <c r="AM359" i="2"/>
  <c r="AM363" i="2"/>
  <c r="AM367" i="2"/>
  <c r="AM371" i="2"/>
  <c r="AM375" i="2"/>
  <c r="AM379" i="2"/>
  <c r="AM383" i="2"/>
  <c r="AM387" i="2"/>
  <c r="AM391" i="2"/>
  <c r="AM395" i="2"/>
  <c r="AM399" i="2"/>
  <c r="AM403" i="2"/>
  <c r="AM407" i="2"/>
  <c r="AM411" i="2"/>
  <c r="AM415" i="2"/>
  <c r="AM419" i="2"/>
  <c r="AM423" i="2"/>
  <c r="AM427" i="2"/>
  <c r="AM431" i="2"/>
  <c r="AM435" i="2"/>
  <c r="AM439" i="2"/>
  <c r="AM443" i="2"/>
  <c r="AM447" i="2"/>
  <c r="AM451" i="2"/>
  <c r="AM455" i="2"/>
  <c r="AM459" i="2"/>
  <c r="AM463" i="2"/>
  <c r="AM467" i="2"/>
  <c r="AM471" i="2"/>
  <c r="AM475" i="2"/>
  <c r="AM479" i="2"/>
  <c r="AM483" i="2"/>
  <c r="AM487" i="2"/>
  <c r="AM491" i="2"/>
  <c r="AM495" i="2"/>
  <c r="AM499" i="2"/>
  <c r="AM503" i="2"/>
  <c r="AM507" i="2"/>
  <c r="AM511" i="2"/>
  <c r="AM515" i="2"/>
  <c r="AM519" i="2"/>
  <c r="AM523" i="2"/>
  <c r="AM527" i="2"/>
  <c r="AM531" i="2"/>
  <c r="AM535" i="2"/>
  <c r="AM539" i="2"/>
  <c r="AM543" i="2"/>
  <c r="AM547" i="2"/>
  <c r="AM551" i="2"/>
  <c r="AM555" i="2"/>
  <c r="AM559" i="2"/>
  <c r="AM563" i="2"/>
  <c r="AM567" i="2"/>
  <c r="AM571" i="2"/>
  <c r="AM575" i="2"/>
  <c r="AM579" i="2"/>
  <c r="AM583" i="2"/>
  <c r="AM587" i="2"/>
  <c r="AM591" i="2"/>
  <c r="AM595" i="2"/>
  <c r="AM599" i="2"/>
  <c r="AM603" i="2"/>
  <c r="AM607" i="2"/>
  <c r="AM611" i="2"/>
  <c r="AM615" i="2"/>
  <c r="AM619" i="2"/>
  <c r="AM623" i="2"/>
  <c r="AM627" i="2"/>
  <c r="AM631" i="2"/>
  <c r="AM635" i="2"/>
  <c r="AM639" i="2"/>
  <c r="AM643" i="2"/>
  <c r="AM647" i="2"/>
  <c r="AM651" i="2"/>
  <c r="AM655" i="2"/>
  <c r="AM659" i="2"/>
  <c r="AM663" i="2"/>
  <c r="AM667" i="2"/>
  <c r="AM671" i="2"/>
  <c r="AM675" i="2"/>
  <c r="AM679" i="2"/>
  <c r="AM683" i="2"/>
  <c r="AM687" i="2"/>
  <c r="AM691" i="2"/>
  <c r="AM695" i="2"/>
  <c r="AM699" i="2"/>
  <c r="AM703" i="2"/>
  <c r="AM707" i="2"/>
  <c r="AM711" i="2"/>
  <c r="AM715" i="2"/>
  <c r="AM719" i="2"/>
  <c r="AM723" i="2"/>
  <c r="AM727" i="2"/>
  <c r="AM731" i="2"/>
  <c r="AM735" i="2"/>
  <c r="AM739" i="2"/>
  <c r="AM743" i="2"/>
  <c r="AM747" i="2"/>
  <c r="AM751" i="2"/>
  <c r="AM755" i="2"/>
  <c r="AM759" i="2"/>
  <c r="AM763" i="2"/>
  <c r="AM767" i="2"/>
  <c r="AM771" i="2"/>
  <c r="AM775" i="2"/>
  <c r="AM779" i="2"/>
  <c r="AM783" i="2"/>
  <c r="AM787" i="2"/>
  <c r="AM791" i="2"/>
  <c r="AM795" i="2"/>
  <c r="AM799" i="2"/>
  <c r="AM803" i="2"/>
  <c r="AM807" i="2"/>
  <c r="AM811" i="2"/>
  <c r="AM815" i="2"/>
  <c r="AM819" i="2"/>
  <c r="AM823" i="2"/>
  <c r="AM827" i="2"/>
  <c r="AM831" i="2"/>
  <c r="AM835" i="2"/>
  <c r="AM839" i="2"/>
  <c r="AM843" i="2"/>
  <c r="AM847" i="2"/>
  <c r="AM851" i="2"/>
  <c r="AM855" i="2"/>
  <c r="AM859" i="2"/>
  <c r="AM863" i="2"/>
  <c r="AM867" i="2"/>
  <c r="AM871" i="2"/>
  <c r="AM875" i="2"/>
  <c r="AM879" i="2"/>
  <c r="AM883" i="2"/>
  <c r="AM887" i="2"/>
  <c r="AM891" i="2"/>
  <c r="AM895" i="2"/>
  <c r="AM899" i="2"/>
  <c r="AM903" i="2"/>
  <c r="AM907" i="2"/>
  <c r="AM911" i="2"/>
  <c r="AM915" i="2"/>
  <c r="AM919" i="2"/>
  <c r="AM923" i="2"/>
  <c r="AM927" i="2"/>
  <c r="AM931" i="2"/>
  <c r="AM935" i="2"/>
  <c r="AM939" i="2"/>
  <c r="AM943" i="2"/>
  <c r="AM947" i="2"/>
  <c r="AM951" i="2"/>
  <c r="AM955" i="2"/>
  <c r="AM959" i="2"/>
  <c r="AM963" i="2"/>
  <c r="AM967" i="2"/>
  <c r="AM971" i="2"/>
  <c r="AM975" i="2"/>
  <c r="AM979" i="2"/>
  <c r="AM983" i="2"/>
  <c r="AM987" i="2"/>
  <c r="AM991" i="2"/>
  <c r="AM995" i="2"/>
  <c r="AM999" i="2"/>
  <c r="AM1003" i="2"/>
  <c r="AM1007" i="2"/>
  <c r="AM1011" i="2"/>
  <c r="AM1015" i="2"/>
  <c r="AM1019" i="2"/>
  <c r="AM1023" i="2"/>
  <c r="AM1027" i="2"/>
  <c r="AM1031" i="2"/>
  <c r="AM1035" i="2"/>
  <c r="AM1039" i="2"/>
  <c r="AM1043" i="2"/>
  <c r="AM1047" i="2"/>
  <c r="AM1051" i="2"/>
  <c r="AM1055" i="2"/>
  <c r="AM1059" i="2"/>
  <c r="AM1063" i="2"/>
  <c r="AM1067" i="2"/>
  <c r="AM1071" i="2"/>
  <c r="AM1075" i="2"/>
  <c r="AM1079" i="2"/>
  <c r="AM1083" i="2"/>
  <c r="AM1087" i="2"/>
  <c r="AM1091" i="2"/>
  <c r="AM1095" i="2"/>
  <c r="AM1099" i="2"/>
  <c r="AM1103" i="2"/>
  <c r="AM1107" i="2"/>
  <c r="AM1111" i="2"/>
  <c r="AM1115" i="2"/>
  <c r="AM1119" i="2"/>
  <c r="AM1123" i="2"/>
  <c r="AM1127" i="2"/>
  <c r="AM1131" i="2"/>
  <c r="AM1135" i="2"/>
  <c r="AM1139" i="2"/>
  <c r="AM1143" i="2"/>
  <c r="AM1147" i="2"/>
  <c r="AM1151" i="2"/>
  <c r="AM1155" i="2"/>
  <c r="AM1159" i="2"/>
  <c r="AM1167" i="2"/>
  <c r="AM1175" i="2"/>
  <c r="AM1183" i="2"/>
  <c r="AM1191" i="2"/>
  <c r="AM1195" i="2"/>
  <c r="AM1203" i="2"/>
  <c r="AM1211" i="2"/>
  <c r="AM1219" i="2"/>
  <c r="AM1227" i="2"/>
  <c r="AM1235" i="2"/>
  <c r="AM1243" i="2"/>
  <c r="AM1251" i="2"/>
  <c r="AM1259" i="2"/>
  <c r="AM1267" i="2"/>
  <c r="AM1275" i="2"/>
  <c r="AM1287" i="2"/>
  <c r="AM1295" i="2"/>
  <c r="AM1303" i="2"/>
  <c r="AM1311" i="2"/>
  <c r="AM1319" i="2"/>
  <c r="AM1327" i="2"/>
  <c r="AM1335" i="2"/>
  <c r="AM1343" i="2"/>
  <c r="AM1351" i="2"/>
  <c r="AM1359" i="2"/>
  <c r="AM1367" i="2"/>
  <c r="AM1375" i="2"/>
  <c r="AM1383" i="2"/>
  <c r="AM1391" i="2"/>
  <c r="AM1399" i="2"/>
  <c r="AM1407" i="2"/>
  <c r="AM1415" i="2"/>
  <c r="AM1423" i="2"/>
  <c r="AM1431" i="2"/>
  <c r="AM1439" i="2"/>
  <c r="AM1447" i="2"/>
  <c r="AM1455" i="2"/>
  <c r="AM1463" i="2"/>
  <c r="AM1471" i="2"/>
  <c r="AM1483" i="2"/>
  <c r="AM1491" i="2"/>
  <c r="AM1499" i="2"/>
  <c r="AM1507" i="2"/>
  <c r="AM1515" i="2"/>
  <c r="AM1523" i="2"/>
  <c r="AM1531" i="2"/>
  <c r="AM1539" i="2"/>
  <c r="AM1547" i="2"/>
  <c r="AM1559" i="2"/>
  <c r="AM1567" i="2"/>
  <c r="AM1575" i="2"/>
  <c r="AM1583" i="2"/>
  <c r="AM1591" i="2"/>
  <c r="AM1599" i="2"/>
  <c r="AM1607" i="2"/>
  <c r="AM1615" i="2"/>
  <c r="AM1623" i="2"/>
  <c r="AM1627" i="2"/>
  <c r="AM1639" i="2"/>
  <c r="AM1647" i="2"/>
  <c r="AM1655" i="2"/>
  <c r="AM1663" i="2"/>
  <c r="AM1671" i="2"/>
  <c r="AM1679" i="2"/>
  <c r="AM1687" i="2"/>
  <c r="AM1695" i="2"/>
  <c r="AM1703" i="2"/>
  <c r="AM1711" i="2"/>
  <c r="AM1719" i="2"/>
  <c r="AM1727" i="2"/>
  <c r="AM1735" i="2"/>
  <c r="AM1739" i="2"/>
  <c r="AM1747" i="2"/>
  <c r="AM1759" i="2"/>
  <c r="AM1767" i="2"/>
  <c r="AM1775" i="2"/>
  <c r="AM1783" i="2"/>
  <c r="AM1791" i="2"/>
  <c r="AM1799" i="2"/>
  <c r="AM1807" i="2"/>
  <c r="AM1815" i="2"/>
  <c r="AM1823" i="2"/>
  <c r="AM1831" i="2"/>
  <c r="AM1839" i="2"/>
  <c r="AM1847" i="2"/>
  <c r="AM1855" i="2"/>
  <c r="AM1867" i="2"/>
  <c r="AM1875" i="2"/>
  <c r="AM1883" i="2"/>
  <c r="AM1891" i="2"/>
  <c r="AM1899" i="2"/>
  <c r="AM1907" i="2"/>
  <c r="AM1915" i="2"/>
  <c r="AM1923" i="2"/>
  <c r="AM1931" i="2"/>
  <c r="AM1939" i="2"/>
  <c r="AM1947" i="2"/>
  <c r="AM1959" i="2"/>
  <c r="AM1967" i="2"/>
  <c r="AM1975" i="2"/>
  <c r="AM1983" i="2"/>
  <c r="AM1991" i="2"/>
  <c r="AM1999" i="2"/>
  <c r="AM2007" i="2"/>
  <c r="AM2015" i="2"/>
  <c r="AM2023" i="2"/>
  <c r="AM2031" i="2"/>
  <c r="AM2043" i="2"/>
  <c r="AM2051" i="2"/>
  <c r="AM2059" i="2"/>
  <c r="AM2067" i="2"/>
  <c r="AM2075" i="2"/>
  <c r="AM2083" i="2"/>
  <c r="AM2091" i="2"/>
  <c r="AM2103" i="2"/>
  <c r="AM2111" i="2"/>
  <c r="AM2119" i="2"/>
  <c r="AM2127" i="2"/>
  <c r="AM2139" i="2"/>
  <c r="AM2147" i="2"/>
  <c r="AM2151" i="2"/>
  <c r="AM2159" i="2"/>
  <c r="AM2167" i="2"/>
  <c r="AM2179" i="2"/>
  <c r="AM2187" i="2"/>
  <c r="AM2195" i="2"/>
  <c r="AM2199" i="2"/>
  <c r="AM2207" i="2"/>
  <c r="AM2215" i="2"/>
  <c r="AM2223" i="2"/>
  <c r="AM2231" i="2"/>
  <c r="AM2239" i="2"/>
  <c r="AM2247" i="2"/>
  <c r="AM2255" i="2"/>
  <c r="AM2263" i="2"/>
  <c r="AM2271" i="2"/>
  <c r="AM2283" i="2"/>
  <c r="AM2291" i="2"/>
  <c r="AM2295" i="2"/>
  <c r="AM2303" i="2"/>
  <c r="AM2311" i="2"/>
  <c r="AM2319" i="2"/>
  <c r="AM2331" i="2"/>
  <c r="AM2339" i="2"/>
  <c r="AM2347" i="2"/>
  <c r="AM2355" i="2"/>
  <c r="AM2363" i="2"/>
  <c r="AM2371" i="2"/>
  <c r="AM2379" i="2"/>
  <c r="AM2387" i="2"/>
  <c r="AM2395" i="2"/>
  <c r="AM2403" i="2"/>
  <c r="AM2407" i="2"/>
  <c r="AM2415" i="2"/>
  <c r="AM2423" i="2"/>
  <c r="AM2431" i="2"/>
  <c r="AM2439" i="2"/>
  <c r="AM2447" i="2"/>
  <c r="AM2455" i="2"/>
  <c r="AM2463" i="2"/>
  <c r="AM2471" i="2"/>
  <c r="AM2479" i="2"/>
  <c r="AM2487" i="2"/>
  <c r="AM2495" i="2"/>
  <c r="AM2503" i="2"/>
  <c r="AM2511" i="2"/>
  <c r="AM2519" i="2"/>
  <c r="AM2527" i="2"/>
  <c r="AM2535" i="2"/>
  <c r="AM2543" i="2"/>
  <c r="AM2551" i="2"/>
  <c r="AM2559" i="2"/>
  <c r="AM2567" i="2"/>
  <c r="AM2575" i="2"/>
  <c r="AM2583" i="2"/>
  <c r="AM2591" i="2"/>
  <c r="AM2599" i="2"/>
  <c r="AM2607" i="2"/>
  <c r="AM2615" i="2"/>
  <c r="AM2623" i="2"/>
  <c r="AM2631" i="2"/>
  <c r="AM2639" i="2"/>
  <c r="AM2647" i="2"/>
  <c r="AM2655" i="2"/>
  <c r="AM2663" i="2"/>
  <c r="AM2671" i="2"/>
  <c r="AM2679" i="2"/>
  <c r="AM2687" i="2"/>
  <c r="AM2695" i="2"/>
  <c r="AM2703" i="2"/>
  <c r="AM2711" i="2"/>
  <c r="AM2719" i="2"/>
  <c r="AM2727" i="2"/>
  <c r="AM2735" i="2"/>
  <c r="AM2743" i="2"/>
  <c r="AM2751" i="2"/>
  <c r="AM2759" i="2"/>
  <c r="AM2767" i="2"/>
  <c r="AM2775" i="2"/>
  <c r="AM2783" i="2"/>
  <c r="AM2791" i="2"/>
  <c r="AM2799" i="2"/>
  <c r="AM2807" i="2"/>
  <c r="AM2815" i="2"/>
  <c r="AM2823" i="2"/>
  <c r="AM2835" i="2"/>
  <c r="AM2843" i="2"/>
  <c r="AM2851" i="2"/>
  <c r="AM2859" i="2"/>
  <c r="AM2867" i="2"/>
  <c r="AM2875" i="2"/>
  <c r="AM2883" i="2"/>
  <c r="AM2891" i="2"/>
  <c r="AM2899" i="2"/>
  <c r="AM2907" i="2"/>
  <c r="AM2915" i="2"/>
  <c r="AM2923" i="2"/>
  <c r="AM2931" i="2"/>
  <c r="AM2939" i="2"/>
  <c r="AM2947" i="2"/>
  <c r="AM2955" i="2"/>
  <c r="AM2963" i="2"/>
  <c r="AM2971" i="2"/>
  <c r="AM2979" i="2"/>
  <c r="AM2987" i="2"/>
  <c r="AM2995" i="2"/>
  <c r="AM3003" i="2"/>
  <c r="AM3011" i="2"/>
  <c r="AM3019" i="2"/>
  <c r="AM3027" i="2"/>
  <c r="AM3035" i="2"/>
  <c r="AM3043" i="2"/>
  <c r="AM3051" i="2"/>
  <c r="AM3059" i="2"/>
  <c r="AM3067" i="2"/>
  <c r="AM3075" i="2"/>
  <c r="AM3087" i="2"/>
  <c r="AM3095" i="2"/>
  <c r="AM3103" i="2"/>
  <c r="AM3107" i="2"/>
  <c r="AM3115" i="2"/>
  <c r="AM3123" i="2"/>
  <c r="AM3131" i="2"/>
  <c r="AM3139" i="2"/>
  <c r="AM3147" i="2"/>
  <c r="AM3155" i="2"/>
  <c r="AM3167" i="2"/>
  <c r="AM3175" i="2"/>
  <c r="AM3183" i="2"/>
  <c r="AM3191" i="2"/>
  <c r="AM3195" i="2"/>
  <c r="AM3203" i="2"/>
  <c r="AM3211" i="2"/>
  <c r="AM3219" i="2"/>
  <c r="AM3227" i="2"/>
  <c r="AM3235" i="2"/>
  <c r="AM3243" i="2"/>
  <c r="AM3251" i="2"/>
  <c r="AM3259" i="2"/>
  <c r="AM3267" i="2"/>
  <c r="AM3275" i="2"/>
  <c r="AM3283" i="2"/>
  <c r="AM3291" i="2"/>
  <c r="AM3299" i="2"/>
  <c r="AM3307" i="2"/>
  <c r="AM3315" i="2"/>
  <c r="AM3323" i="2"/>
  <c r="AM3331" i="2"/>
  <c r="AM3339" i="2"/>
  <c r="AM3347" i="2"/>
  <c r="AM3355" i="2"/>
  <c r="AM3363" i="2"/>
  <c r="AM3371" i="2"/>
  <c r="AM3379" i="2"/>
  <c r="AM3387" i="2"/>
  <c r="AM3395" i="2"/>
  <c r="AM3403" i="2"/>
  <c r="AM3415" i="2"/>
  <c r="AM3423" i="2"/>
  <c r="AM3427" i="2"/>
  <c r="AM3431" i="2"/>
  <c r="AM3435" i="2"/>
  <c r="AM3439" i="2"/>
  <c r="AM3447" i="2"/>
  <c r="AM3451" i="2"/>
  <c r="AM3455" i="2"/>
  <c r="AM3459" i="2"/>
  <c r="AM3463" i="2"/>
  <c r="AM3467" i="2"/>
  <c r="AM3471" i="2"/>
  <c r="AM3475" i="2"/>
  <c r="AM3479" i="2"/>
  <c r="AM3483" i="2"/>
  <c r="AM3487" i="2"/>
  <c r="AM3491" i="2"/>
  <c r="AM3495" i="2"/>
  <c r="AM3499" i="2"/>
  <c r="AM3503" i="2"/>
  <c r="AM3507" i="2"/>
  <c r="AM3511" i="2"/>
  <c r="AM3515" i="2"/>
  <c r="AM3519" i="2"/>
  <c r="AM3523" i="2"/>
  <c r="AM3527" i="2"/>
  <c r="AM3531" i="2"/>
  <c r="AM3535" i="2"/>
  <c r="AM3539" i="2"/>
  <c r="AM3543" i="2"/>
  <c r="AM3547" i="2"/>
  <c r="AM3551" i="2"/>
  <c r="AM3555" i="2"/>
  <c r="AM3559" i="2"/>
  <c r="AM3563" i="2"/>
  <c r="AM3567" i="2"/>
  <c r="AM3571" i="2"/>
  <c r="AM3575" i="2"/>
  <c r="AM3579" i="2"/>
  <c r="AM3583" i="2"/>
  <c r="AM3587" i="2"/>
  <c r="AM3591" i="2"/>
  <c r="AM3595" i="2"/>
  <c r="AM3599" i="2"/>
  <c r="AM3603" i="2"/>
  <c r="AM3607" i="2"/>
  <c r="AM3611" i="2"/>
  <c r="AM3615" i="2"/>
  <c r="AM3619" i="2"/>
  <c r="AM3623" i="2"/>
  <c r="AM3627" i="2"/>
  <c r="AM3631" i="2"/>
  <c r="AM3635" i="2"/>
  <c r="AM3639" i="2"/>
  <c r="AM3643" i="2"/>
  <c r="AM3647" i="2"/>
  <c r="AM3651" i="2"/>
  <c r="AM3655" i="2"/>
  <c r="AM3659" i="2"/>
  <c r="AM3663" i="2"/>
  <c r="AM3667" i="2"/>
  <c r="AM3671" i="2"/>
  <c r="AM3675" i="2"/>
  <c r="AM3679" i="2"/>
  <c r="AM3683" i="2"/>
  <c r="AM3687" i="2"/>
  <c r="AM3691" i="2"/>
  <c r="AM3695" i="2"/>
  <c r="AM3699" i="2"/>
  <c r="AM3703" i="2"/>
  <c r="AM3707" i="2"/>
  <c r="AM3711" i="2"/>
  <c r="AM3715" i="2"/>
  <c r="AM3719" i="2"/>
  <c r="AM3723" i="2"/>
  <c r="AM3727" i="2"/>
  <c r="AM3731" i="2"/>
  <c r="AM3735" i="2"/>
  <c r="AM3739" i="2"/>
  <c r="AM3743" i="2"/>
  <c r="AM3747" i="2"/>
  <c r="AM3751" i="2"/>
  <c r="AM3755" i="2"/>
  <c r="AM3759" i="2"/>
  <c r="AM3763" i="2"/>
  <c r="AM3767" i="2"/>
  <c r="AM3771" i="2"/>
  <c r="AM3775" i="2"/>
  <c r="AM3779" i="2"/>
  <c r="AM3783" i="2"/>
  <c r="AM3787" i="2"/>
  <c r="AM3791" i="2"/>
  <c r="AM3795" i="2"/>
  <c r="AM3799" i="2"/>
  <c r="AM3803" i="2"/>
  <c r="AM3807" i="2"/>
  <c r="AM3811" i="2"/>
  <c r="AM3815" i="2"/>
  <c r="AM3819" i="2"/>
  <c r="AM3823" i="2"/>
  <c r="AM3827" i="2"/>
  <c r="AM3831" i="2"/>
  <c r="AM3835" i="2"/>
  <c r="AM3839" i="2"/>
  <c r="AM3843" i="2"/>
  <c r="AM3847" i="2"/>
  <c r="AM3851" i="2"/>
  <c r="AM3855" i="2"/>
  <c r="AM3859" i="2"/>
  <c r="AM3863" i="2"/>
  <c r="AM3867" i="2"/>
  <c r="AM3871" i="2"/>
  <c r="AM3875" i="2"/>
  <c r="AM3879" i="2"/>
  <c r="AM3887" i="2"/>
  <c r="AM3895" i="2"/>
  <c r="AM3903" i="2"/>
  <c r="AM3911" i="2"/>
  <c r="AM3919" i="2"/>
  <c r="AM3927" i="2"/>
  <c r="AM3935" i="2"/>
  <c r="AM3943" i="2"/>
  <c r="AM3951" i="2"/>
  <c r="AM3959" i="2"/>
  <c r="AM3963" i="2"/>
  <c r="AM3971" i="2"/>
  <c r="AM3979" i="2"/>
  <c r="AM3987" i="2"/>
  <c r="AM3995" i="2"/>
  <c r="AM4003" i="2"/>
  <c r="AM4011" i="2"/>
  <c r="AM4019" i="2"/>
  <c r="AM4023" i="2"/>
  <c r="AM4035" i="2"/>
  <c r="AM4043" i="2"/>
  <c r="AM4055" i="2"/>
  <c r="AM4063" i="2"/>
  <c r="AM4071" i="2"/>
  <c r="AM4079" i="2"/>
  <c r="AM4083" i="2"/>
  <c r="AM4091" i="2"/>
  <c r="AM4099" i="2"/>
  <c r="AM4111" i="2"/>
  <c r="AM4119" i="2"/>
  <c r="AM4127" i="2"/>
  <c r="AM4135" i="2"/>
  <c r="AM4143" i="2"/>
  <c r="AM4151" i="2"/>
  <c r="AM4159" i="2"/>
  <c r="AM4167" i="2"/>
  <c r="AM4175" i="2"/>
  <c r="AM4183" i="2"/>
  <c r="AM4191" i="2"/>
  <c r="AM4199" i="2"/>
  <c r="AM4207" i="2"/>
  <c r="AM4219" i="2"/>
  <c r="AM4227" i="2"/>
  <c r="AM4235" i="2"/>
  <c r="AM4243" i="2"/>
  <c r="AM4251" i="2"/>
  <c r="AM4259" i="2"/>
  <c r="AM4267" i="2"/>
  <c r="AM4275" i="2"/>
  <c r="AM4283" i="2"/>
  <c r="AM4287" i="2"/>
  <c r="AM4295" i="2"/>
  <c r="AM4303" i="2"/>
  <c r="AM4311" i="2"/>
  <c r="AM4319" i="2"/>
  <c r="AM4323" i="2"/>
  <c r="AM4331" i="2"/>
  <c r="AM4339" i="2"/>
  <c r="AM4347" i="2"/>
  <c r="AM4359" i="2"/>
  <c r="AM4367" i="2"/>
  <c r="AM4375" i="2"/>
  <c r="AM4383" i="2"/>
  <c r="AM4391" i="2"/>
  <c r="AM4399" i="2"/>
  <c r="AM4407" i="2"/>
  <c r="AM4415" i="2"/>
  <c r="AM4423" i="2"/>
  <c r="AM4427" i="2"/>
  <c r="AM4435" i="2"/>
  <c r="AM4443" i="2"/>
  <c r="AM4455" i="2"/>
  <c r="AM4463" i="2"/>
  <c r="AM4471" i="2"/>
  <c r="AM4479" i="2"/>
  <c r="AM4487" i="2"/>
  <c r="AM4495" i="2"/>
  <c r="AM4503" i="2"/>
  <c r="AM4511" i="2"/>
  <c r="AM4519" i="2"/>
  <c r="AM4527" i="2"/>
  <c r="AM4535" i="2"/>
  <c r="AM4543" i="2"/>
  <c r="AM4551" i="2"/>
  <c r="AM4559" i="2"/>
  <c r="AM4563" i="2"/>
  <c r="AM4571" i="2"/>
  <c r="AM4579" i="2"/>
  <c r="AM4591" i="2"/>
  <c r="AM4595" i="2"/>
  <c r="AM4603" i="2"/>
  <c r="AM4615" i="2"/>
  <c r="AM4623" i="2"/>
  <c r="AM4631" i="2"/>
  <c r="AM4639" i="2"/>
  <c r="AM4647" i="2"/>
  <c r="AM4655" i="2"/>
  <c r="AM4663" i="2"/>
  <c r="AM4671" i="2"/>
  <c r="AM4679" i="2"/>
  <c r="AM4687" i="2"/>
  <c r="AM4699" i="2"/>
  <c r="AM4707" i="2"/>
  <c r="AM4715" i="2"/>
  <c r="AM4723" i="2"/>
  <c r="AM4731" i="2"/>
  <c r="AM4739" i="2"/>
  <c r="AM4747" i="2"/>
  <c r="AM4755" i="2"/>
  <c r="AM4763" i="2"/>
  <c r="AM4771" i="2"/>
  <c r="AM4779" i="2"/>
  <c r="AM4787" i="2"/>
  <c r="AM4799" i="2"/>
  <c r="AM4807" i="2"/>
  <c r="AM4819" i="2"/>
  <c r="AM4827" i="2"/>
  <c r="AM4835" i="2"/>
  <c r="AM4843" i="2"/>
  <c r="AM4847" i="2"/>
  <c r="AM4859" i="2"/>
  <c r="AM4863" i="2"/>
  <c r="AM4871" i="2"/>
  <c r="AM4879" i="2"/>
  <c r="AM4887" i="2"/>
  <c r="AM4895" i="2"/>
  <c r="AM4903" i="2"/>
  <c r="AM4911" i="2"/>
  <c r="AM4919" i="2"/>
  <c r="AM4923" i="2"/>
  <c r="AM4935" i="2"/>
  <c r="AM4943" i="2"/>
  <c r="AM4955" i="2"/>
  <c r="AM4967" i="2"/>
  <c r="AM4971" i="2"/>
  <c r="AM4979" i="2"/>
  <c r="AM4987" i="2"/>
  <c r="AM4995" i="2"/>
  <c r="AM4999" i="2"/>
  <c r="AM5003" i="2"/>
  <c r="AM240" i="2"/>
  <c r="AM244" i="2"/>
  <c r="AM248" i="2"/>
  <c r="AM252" i="2"/>
  <c r="AM256" i="2"/>
  <c r="AM260" i="2"/>
  <c r="AM264" i="2"/>
  <c r="AM268" i="2"/>
  <c r="AM272" i="2"/>
  <c r="AM276" i="2"/>
  <c r="AM280" i="2"/>
  <c r="AM284" i="2"/>
  <c r="AM288" i="2"/>
  <c r="AM292" i="2"/>
  <c r="AM296" i="2"/>
  <c r="AM300" i="2"/>
  <c r="AM304" i="2"/>
  <c r="AM308" i="2"/>
  <c r="AM312" i="2"/>
  <c r="AM316" i="2"/>
  <c r="AM320" i="2"/>
  <c r="AM324" i="2"/>
  <c r="AM328" i="2"/>
  <c r="AM332" i="2"/>
  <c r="AM336" i="2"/>
  <c r="AM340" i="2"/>
  <c r="AM344" i="2"/>
  <c r="AM348" i="2"/>
  <c r="AM352" i="2"/>
  <c r="AM356" i="2"/>
  <c r="AM360" i="2"/>
  <c r="AM364" i="2"/>
  <c r="AM368" i="2"/>
  <c r="AM372" i="2"/>
  <c r="AM376" i="2"/>
  <c r="AM380" i="2"/>
  <c r="AM384" i="2"/>
  <c r="AM388" i="2"/>
  <c r="AM392" i="2"/>
  <c r="AM396" i="2"/>
  <c r="AM400" i="2"/>
  <c r="AM404" i="2"/>
  <c r="AM408" i="2"/>
  <c r="AM412" i="2"/>
  <c r="AM416" i="2"/>
  <c r="AM420" i="2"/>
  <c r="AM424" i="2"/>
  <c r="AM428" i="2"/>
  <c r="AM432" i="2"/>
  <c r="AM436" i="2"/>
  <c r="AM440" i="2"/>
  <c r="AM444" i="2"/>
  <c r="AM448" i="2"/>
  <c r="AM452" i="2"/>
  <c r="AM456" i="2"/>
  <c r="AM460" i="2"/>
  <c r="AM464" i="2"/>
  <c r="AM468" i="2"/>
  <c r="AM472" i="2"/>
  <c r="AM476" i="2"/>
  <c r="AM480" i="2"/>
  <c r="AM484" i="2"/>
  <c r="AM488" i="2"/>
  <c r="AM492" i="2"/>
  <c r="AM496" i="2"/>
  <c r="AM500" i="2"/>
  <c r="AM504" i="2"/>
  <c r="AM508" i="2"/>
  <c r="AM512" i="2"/>
  <c r="AM516" i="2"/>
  <c r="AM520" i="2"/>
  <c r="AM524" i="2"/>
  <c r="AM528" i="2"/>
  <c r="AM532" i="2"/>
  <c r="AM536" i="2"/>
  <c r="AM540" i="2"/>
  <c r="AM544" i="2"/>
  <c r="AM548" i="2"/>
  <c r="AM552" i="2"/>
  <c r="AM556" i="2"/>
  <c r="AM560" i="2"/>
  <c r="AM564" i="2"/>
  <c r="AM568" i="2"/>
  <c r="AM572" i="2"/>
  <c r="AM576" i="2"/>
  <c r="AM580" i="2"/>
  <c r="AM584" i="2"/>
  <c r="AM588" i="2"/>
  <c r="AM592" i="2"/>
  <c r="AM596" i="2"/>
  <c r="AM600" i="2"/>
  <c r="AM604" i="2"/>
  <c r="AM608" i="2"/>
  <c r="AM612" i="2"/>
  <c r="AM616" i="2"/>
  <c r="AM620" i="2"/>
  <c r="AM624" i="2"/>
  <c r="AM628" i="2"/>
  <c r="AM632" i="2"/>
  <c r="AM636" i="2"/>
  <c r="AM640" i="2"/>
  <c r="AM644" i="2"/>
  <c r="AM648" i="2"/>
  <c r="AM652" i="2"/>
  <c r="AM656" i="2"/>
  <c r="AM660" i="2"/>
  <c r="AM664" i="2"/>
  <c r="AM668" i="2"/>
  <c r="AM672" i="2"/>
  <c r="AM676" i="2"/>
  <c r="AM680" i="2"/>
  <c r="AM684" i="2"/>
  <c r="AM688" i="2"/>
  <c r="AM692" i="2"/>
  <c r="AM696" i="2"/>
  <c r="AM700" i="2"/>
  <c r="AM704" i="2"/>
  <c r="AM708" i="2"/>
  <c r="AM712" i="2"/>
  <c r="AM716" i="2"/>
  <c r="AM720" i="2"/>
  <c r="AM724" i="2"/>
  <c r="AM728" i="2"/>
  <c r="AM732" i="2"/>
  <c r="AM736" i="2"/>
  <c r="AM740" i="2"/>
  <c r="AM744" i="2"/>
  <c r="AM748" i="2"/>
  <c r="AM752" i="2"/>
  <c r="AM756" i="2"/>
  <c r="AM760" i="2"/>
  <c r="AM764" i="2"/>
  <c r="AM768" i="2"/>
  <c r="AM772" i="2"/>
  <c r="AM776" i="2"/>
  <c r="AM780" i="2"/>
  <c r="AM784" i="2"/>
  <c r="AM788" i="2"/>
  <c r="AM792" i="2"/>
  <c r="AM796" i="2"/>
  <c r="AM800" i="2"/>
  <c r="AM804" i="2"/>
  <c r="AM808" i="2"/>
  <c r="AM812" i="2"/>
  <c r="AM816" i="2"/>
  <c r="AM820" i="2"/>
  <c r="AM824" i="2"/>
  <c r="AM828" i="2"/>
  <c r="AM832" i="2"/>
  <c r="AM836" i="2"/>
  <c r="AM840" i="2"/>
  <c r="AM844" i="2"/>
  <c r="AM848" i="2"/>
  <c r="AM852" i="2"/>
  <c r="AM856" i="2"/>
  <c r="AM860" i="2"/>
  <c r="AM864" i="2"/>
  <c r="AM868" i="2"/>
  <c r="AM872" i="2"/>
  <c r="AM876" i="2"/>
  <c r="AM880" i="2"/>
  <c r="AM884" i="2"/>
  <c r="AM888" i="2"/>
  <c r="AM892" i="2"/>
  <c r="AM896" i="2"/>
  <c r="AM900" i="2"/>
  <c r="AM904" i="2"/>
  <c r="AM908" i="2"/>
  <c r="AM912" i="2"/>
  <c r="AM916" i="2"/>
  <c r="AM920" i="2"/>
  <c r="AM924" i="2"/>
  <c r="AM928" i="2"/>
  <c r="AM932" i="2"/>
  <c r="AM936" i="2"/>
  <c r="AM940" i="2"/>
  <c r="AM944" i="2"/>
  <c r="AM948" i="2"/>
  <c r="AM952" i="2"/>
  <c r="AM956" i="2"/>
  <c r="AM960" i="2"/>
  <c r="AM964" i="2"/>
  <c r="AM968" i="2"/>
  <c r="AM972" i="2"/>
  <c r="AM976" i="2"/>
  <c r="AM980" i="2"/>
  <c r="AM984" i="2"/>
  <c r="AM988" i="2"/>
  <c r="AM992" i="2"/>
  <c r="AM996" i="2"/>
  <c r="AM1000" i="2"/>
  <c r="AM1004" i="2"/>
  <c r="AM1008" i="2"/>
  <c r="AM1012" i="2"/>
  <c r="AM1016" i="2"/>
  <c r="AM1020" i="2"/>
  <c r="AM1024" i="2"/>
  <c r="AM1028" i="2"/>
  <c r="AM1032" i="2"/>
  <c r="AM1036" i="2"/>
  <c r="AM1040" i="2"/>
  <c r="AM1044" i="2"/>
  <c r="AM1048" i="2"/>
  <c r="AM1052" i="2"/>
  <c r="AM1056" i="2"/>
  <c r="AM1060" i="2"/>
  <c r="AM1064" i="2"/>
  <c r="AM1068" i="2"/>
  <c r="AM1072" i="2"/>
  <c r="AM1076" i="2"/>
  <c r="AM1080" i="2"/>
  <c r="AM1084" i="2"/>
  <c r="AM1088" i="2"/>
  <c r="AM1092" i="2"/>
  <c r="AM1096" i="2"/>
  <c r="AM1100" i="2"/>
  <c r="AM1104" i="2"/>
  <c r="AM1108" i="2"/>
  <c r="AM1112" i="2"/>
  <c r="AM1116" i="2"/>
  <c r="AM1120" i="2"/>
  <c r="AM1124" i="2"/>
  <c r="AM1128" i="2"/>
  <c r="AM1132" i="2"/>
  <c r="AM1136" i="2"/>
  <c r="AM1140" i="2"/>
  <c r="AM1144" i="2"/>
  <c r="AM1148" i="2"/>
  <c r="AM1152" i="2"/>
  <c r="AM1156" i="2"/>
  <c r="AM1160" i="2"/>
  <c r="AM1164" i="2"/>
  <c r="AM1168" i="2"/>
  <c r="AM1172" i="2"/>
  <c r="AM1176" i="2"/>
  <c r="AM1180" i="2"/>
  <c r="AM1184" i="2"/>
  <c r="AM1188" i="2"/>
  <c r="AM1192" i="2"/>
  <c r="AM1196" i="2"/>
  <c r="AM1200" i="2"/>
  <c r="AM1204" i="2"/>
  <c r="AM1208" i="2"/>
  <c r="AM1212" i="2"/>
  <c r="AM1216" i="2"/>
  <c r="AM1220" i="2"/>
  <c r="AM1224" i="2"/>
  <c r="AM1228" i="2"/>
  <c r="AM1232" i="2"/>
  <c r="AM1236" i="2"/>
  <c r="AM1240" i="2"/>
  <c r="AM1244" i="2"/>
  <c r="AM1248" i="2"/>
  <c r="AM1252" i="2"/>
  <c r="AM1256" i="2"/>
  <c r="AM1260" i="2"/>
  <c r="AM1264" i="2"/>
  <c r="AM1268" i="2"/>
  <c r="AM1272" i="2"/>
  <c r="AM1276" i="2"/>
  <c r="AM1280" i="2"/>
  <c r="AM1284" i="2"/>
  <c r="AM1288" i="2"/>
  <c r="AM1292" i="2"/>
  <c r="AM1296" i="2"/>
  <c r="AM1300" i="2"/>
  <c r="AM1304" i="2"/>
  <c r="AM1308" i="2"/>
  <c r="AM1312" i="2"/>
  <c r="AM1316" i="2"/>
  <c r="AM1320" i="2"/>
  <c r="AM1324" i="2"/>
  <c r="AM1328" i="2"/>
  <c r="AM1332" i="2"/>
  <c r="AM1336" i="2"/>
  <c r="AM1340" i="2"/>
  <c r="AM1344" i="2"/>
  <c r="AM1348" i="2"/>
  <c r="AM1352" i="2"/>
  <c r="AM1356" i="2"/>
  <c r="AM1360" i="2"/>
  <c r="AM1364" i="2"/>
  <c r="AM1368" i="2"/>
  <c r="AM1372" i="2"/>
  <c r="AM1376" i="2"/>
  <c r="AM1380" i="2"/>
  <c r="AM1384" i="2"/>
  <c r="AM1388" i="2"/>
  <c r="AM1392" i="2"/>
  <c r="AM1396" i="2"/>
  <c r="AM1400" i="2"/>
  <c r="AM1404" i="2"/>
  <c r="AM1408" i="2"/>
  <c r="AM1412" i="2"/>
  <c r="AM1416" i="2"/>
  <c r="AM1420" i="2"/>
  <c r="AM1424" i="2"/>
  <c r="AM1428" i="2"/>
  <c r="AM1432" i="2"/>
  <c r="AM1436" i="2"/>
  <c r="AM1440" i="2"/>
  <c r="AM1444" i="2"/>
  <c r="AM1448" i="2"/>
  <c r="AM1452" i="2"/>
  <c r="AM1456" i="2"/>
  <c r="AM1460" i="2"/>
  <c r="AM1464" i="2"/>
  <c r="AM1468" i="2"/>
  <c r="AM1472" i="2"/>
  <c r="AM1476" i="2"/>
  <c r="AM1480" i="2"/>
  <c r="AM1484" i="2"/>
  <c r="AM1488" i="2"/>
  <c r="AM1492" i="2"/>
  <c r="AM1496" i="2"/>
  <c r="AM1500" i="2"/>
  <c r="AM1504" i="2"/>
  <c r="AM1508" i="2"/>
  <c r="AM1512" i="2"/>
  <c r="AM1516" i="2"/>
  <c r="AM1520" i="2"/>
  <c r="AM1524" i="2"/>
  <c r="AM1528" i="2"/>
  <c r="AM1532" i="2"/>
  <c r="AM1536" i="2"/>
  <c r="AM1540" i="2"/>
  <c r="AM1544" i="2"/>
  <c r="AM1548" i="2"/>
  <c r="AM1552" i="2"/>
  <c r="AM1556" i="2"/>
  <c r="AM1560" i="2"/>
  <c r="AM1564" i="2"/>
  <c r="AM1568" i="2"/>
  <c r="AM1572" i="2"/>
  <c r="AM1576" i="2"/>
  <c r="AM1580" i="2"/>
  <c r="AM1584" i="2"/>
  <c r="AM1588" i="2"/>
  <c r="AM1592" i="2"/>
  <c r="AM1596" i="2"/>
  <c r="AM1600" i="2"/>
  <c r="AM1604" i="2"/>
  <c r="AM1608" i="2"/>
  <c r="AM1612" i="2"/>
  <c r="AM1616" i="2"/>
  <c r="AM1620" i="2"/>
  <c r="AM1624" i="2"/>
  <c r="AM1628" i="2"/>
  <c r="AM1632" i="2"/>
  <c r="AM1636" i="2"/>
  <c r="AM1640" i="2"/>
  <c r="AM1644" i="2"/>
  <c r="AM1648" i="2"/>
  <c r="AM1652" i="2"/>
  <c r="AM1656" i="2"/>
  <c r="AM1660" i="2"/>
  <c r="AM1664" i="2"/>
  <c r="AM1668" i="2"/>
  <c r="AM1672" i="2"/>
  <c r="AM1676" i="2"/>
  <c r="AM1680" i="2"/>
  <c r="AM1684" i="2"/>
  <c r="AM1688" i="2"/>
  <c r="AM1692" i="2"/>
  <c r="AM1696" i="2"/>
  <c r="AM1700" i="2"/>
  <c r="AM1704" i="2"/>
  <c r="AM1708" i="2"/>
  <c r="AM1712" i="2"/>
  <c r="AM1716" i="2"/>
  <c r="AM1720" i="2"/>
  <c r="AM1724" i="2"/>
  <c r="AM1728" i="2"/>
  <c r="AM1732" i="2"/>
  <c r="AM1736" i="2"/>
  <c r="AM1740" i="2"/>
  <c r="AM1744" i="2"/>
  <c r="AM1748" i="2"/>
  <c r="AM1752" i="2"/>
  <c r="AM1756" i="2"/>
  <c r="AM1760" i="2"/>
  <c r="AM1764" i="2"/>
  <c r="AM1768" i="2"/>
  <c r="AM1772" i="2"/>
  <c r="AM1776" i="2"/>
  <c r="AM1780" i="2"/>
  <c r="AM1784" i="2"/>
  <c r="AM1788" i="2"/>
  <c r="AM1792" i="2"/>
  <c r="AM1796" i="2"/>
  <c r="AM1800" i="2"/>
  <c r="AM1804" i="2"/>
  <c r="AM1808" i="2"/>
  <c r="AM1812" i="2"/>
  <c r="AM1816" i="2"/>
  <c r="AM1820" i="2"/>
  <c r="AM1824" i="2"/>
  <c r="AM1828" i="2"/>
  <c r="AM1832" i="2"/>
  <c r="AM1836" i="2"/>
  <c r="AM1840" i="2"/>
  <c r="AM1844" i="2"/>
  <c r="AM1848" i="2"/>
  <c r="AM1852" i="2"/>
  <c r="AM1856" i="2"/>
  <c r="AM1860" i="2"/>
  <c r="AM1864" i="2"/>
  <c r="AM1868" i="2"/>
  <c r="AM1872" i="2"/>
  <c r="AM1876" i="2"/>
  <c r="AM1880" i="2"/>
  <c r="AM1884" i="2"/>
  <c r="AM1888" i="2"/>
  <c r="AM1892" i="2"/>
  <c r="AM1896" i="2"/>
  <c r="AM1900" i="2"/>
  <c r="AM1904" i="2"/>
  <c r="AM1908" i="2"/>
  <c r="AM1912" i="2"/>
  <c r="AM1916" i="2"/>
  <c r="AM1920" i="2"/>
  <c r="AM1924" i="2"/>
  <c r="AM1928" i="2"/>
  <c r="AM1932" i="2"/>
  <c r="AM1936" i="2"/>
  <c r="AM1940" i="2"/>
  <c r="AM1944" i="2"/>
  <c r="AM1948" i="2"/>
  <c r="AM1952" i="2"/>
  <c r="AM1956" i="2"/>
  <c r="AM1960" i="2"/>
  <c r="AM1964" i="2"/>
  <c r="AM1968" i="2"/>
  <c r="AM1972" i="2"/>
  <c r="AM1976" i="2"/>
  <c r="AM1980" i="2"/>
  <c r="AM1984" i="2"/>
  <c r="AM1988" i="2"/>
  <c r="AM1992" i="2"/>
  <c r="AM1996" i="2"/>
  <c r="AM2000" i="2"/>
  <c r="AM2004" i="2"/>
  <c r="AM2008" i="2"/>
  <c r="AM2012" i="2"/>
  <c r="AM2016" i="2"/>
  <c r="AM2020" i="2"/>
  <c r="AM2024" i="2"/>
  <c r="AM2028" i="2"/>
  <c r="AM2032" i="2"/>
  <c r="AM2036" i="2"/>
  <c r="AM2040" i="2"/>
  <c r="AM2044" i="2"/>
  <c r="AM2048" i="2"/>
  <c r="AM2052" i="2"/>
  <c r="AM2056" i="2"/>
  <c r="AM2060" i="2"/>
  <c r="AM2064" i="2"/>
  <c r="AM2068" i="2"/>
  <c r="AM2072" i="2"/>
  <c r="AM2076" i="2"/>
  <c r="AM2080" i="2"/>
  <c r="AM2084" i="2"/>
  <c r="AM2088" i="2"/>
  <c r="AM2092" i="2"/>
  <c r="AM2096" i="2"/>
  <c r="AM2100" i="2"/>
  <c r="AM2104" i="2"/>
  <c r="AM2108" i="2"/>
  <c r="AM2112" i="2"/>
  <c r="AM2116" i="2"/>
  <c r="AM2120" i="2"/>
  <c r="AM2124" i="2"/>
  <c r="AM2128" i="2"/>
  <c r="AM2132" i="2"/>
  <c r="AM2136" i="2"/>
  <c r="AM2140" i="2"/>
  <c r="AM2144" i="2"/>
  <c r="AM2148" i="2"/>
  <c r="AM2152" i="2"/>
  <c r="AM2156" i="2"/>
  <c r="AM2160" i="2"/>
  <c r="AM2164" i="2"/>
  <c r="AM2168" i="2"/>
  <c r="AM2172" i="2"/>
  <c r="AM2176" i="2"/>
  <c r="AM2180" i="2"/>
  <c r="AM2184" i="2"/>
  <c r="AM2188" i="2"/>
  <c r="AM2192" i="2"/>
  <c r="AM2196" i="2"/>
  <c r="AM2200" i="2"/>
  <c r="AM2204" i="2"/>
  <c r="AM2208" i="2"/>
  <c r="AM2212" i="2"/>
  <c r="AM2216" i="2"/>
  <c r="AM2220" i="2"/>
  <c r="AM2224" i="2"/>
  <c r="AM2228" i="2"/>
  <c r="AM2232" i="2"/>
  <c r="AM2236" i="2"/>
  <c r="AM2240" i="2"/>
  <c r="AM2244" i="2"/>
  <c r="AM2248" i="2"/>
  <c r="AM2252" i="2"/>
  <c r="AM2256" i="2"/>
  <c r="AM2260" i="2"/>
  <c r="AM2264" i="2"/>
  <c r="AM2268" i="2"/>
  <c r="AM2272" i="2"/>
  <c r="AM2276" i="2"/>
  <c r="AM2280" i="2"/>
  <c r="AM2284" i="2"/>
  <c r="AM2288" i="2"/>
  <c r="AM2292" i="2"/>
  <c r="AM2296" i="2"/>
  <c r="AM2300" i="2"/>
  <c r="AM2304" i="2"/>
  <c r="AM2308" i="2"/>
  <c r="AM2312" i="2"/>
  <c r="AM2316" i="2"/>
  <c r="AM2320" i="2"/>
  <c r="AM2324" i="2"/>
  <c r="AM2328" i="2"/>
  <c r="AM2332" i="2"/>
  <c r="AM2336" i="2"/>
  <c r="AM2340" i="2"/>
  <c r="AM2344" i="2"/>
  <c r="AM2348" i="2"/>
  <c r="AM2352" i="2"/>
  <c r="AM2356" i="2"/>
  <c r="AM2360" i="2"/>
  <c r="AM2364" i="2"/>
  <c r="AM2368" i="2"/>
  <c r="AM2372" i="2"/>
  <c r="AM2376" i="2"/>
  <c r="AM2380" i="2"/>
  <c r="AM2384" i="2"/>
  <c r="AM2388" i="2"/>
  <c r="AM2392" i="2"/>
  <c r="AM2396" i="2"/>
  <c r="AM2400" i="2"/>
  <c r="AM2404" i="2"/>
  <c r="AM2408" i="2"/>
  <c r="AM2412" i="2"/>
  <c r="AM2416" i="2"/>
  <c r="AM2420" i="2"/>
  <c r="AM2424" i="2"/>
  <c r="AM2428" i="2"/>
  <c r="AM2432" i="2"/>
  <c r="AM2436" i="2"/>
  <c r="AM2440" i="2"/>
  <c r="AM2444" i="2"/>
  <c r="AM2448" i="2"/>
  <c r="AM2452" i="2"/>
  <c r="AM2456" i="2"/>
  <c r="AM2460" i="2"/>
  <c r="AM2464" i="2"/>
  <c r="AM2468" i="2"/>
  <c r="AM2472" i="2"/>
  <c r="AM2476" i="2"/>
  <c r="AM2480" i="2"/>
  <c r="AM2484" i="2"/>
  <c r="AM2488" i="2"/>
  <c r="AM2492" i="2"/>
  <c r="AM2496" i="2"/>
  <c r="AM2500" i="2"/>
  <c r="AM2504" i="2"/>
  <c r="AM2508" i="2"/>
  <c r="AM2512" i="2"/>
  <c r="AM2516" i="2"/>
  <c r="AM2520" i="2"/>
  <c r="AM2524" i="2"/>
  <c r="AM2528" i="2"/>
  <c r="AM2532" i="2"/>
  <c r="AM2536" i="2"/>
  <c r="AM2540" i="2"/>
  <c r="AM2544" i="2"/>
  <c r="AM2548" i="2"/>
  <c r="AM2552" i="2"/>
  <c r="AM2556" i="2"/>
  <c r="AM2560" i="2"/>
  <c r="AM2564" i="2"/>
  <c r="AM2568" i="2"/>
  <c r="AM2572" i="2"/>
  <c r="AM2576" i="2"/>
  <c r="AM2580" i="2"/>
  <c r="AM2584" i="2"/>
  <c r="AM2588" i="2"/>
  <c r="AM2592" i="2"/>
  <c r="AM2596" i="2"/>
  <c r="AM2600" i="2"/>
  <c r="AM2604" i="2"/>
  <c r="AM2608" i="2"/>
  <c r="AM2612" i="2"/>
  <c r="AM2616" i="2"/>
  <c r="AM2620" i="2"/>
  <c r="AM2624" i="2"/>
  <c r="AM2628" i="2"/>
  <c r="AM2632" i="2"/>
  <c r="AM2636" i="2"/>
  <c r="AM2640" i="2"/>
  <c r="AM2644" i="2"/>
  <c r="AM2648" i="2"/>
  <c r="AM2652" i="2"/>
  <c r="AM2656" i="2"/>
  <c r="AM2660" i="2"/>
  <c r="AM2664" i="2"/>
  <c r="AM2668" i="2"/>
  <c r="AM2672" i="2"/>
  <c r="AM2676" i="2"/>
  <c r="AM2680" i="2"/>
  <c r="AM2684" i="2"/>
  <c r="AM2688" i="2"/>
  <c r="AM2692" i="2"/>
  <c r="AM2696" i="2"/>
  <c r="AM2700" i="2"/>
  <c r="AM2704" i="2"/>
  <c r="AM2708" i="2"/>
  <c r="AM2712" i="2"/>
  <c r="AM2716" i="2"/>
  <c r="AM2720" i="2"/>
  <c r="AM2724" i="2"/>
  <c r="AM2728" i="2"/>
  <c r="AM2732" i="2"/>
  <c r="AM2736" i="2"/>
  <c r="AM2740" i="2"/>
  <c r="AM2744" i="2"/>
  <c r="AM2748" i="2"/>
  <c r="AM2752" i="2"/>
  <c r="AM2756" i="2"/>
  <c r="AM2760" i="2"/>
  <c r="AM2764" i="2"/>
  <c r="AM2768" i="2"/>
  <c r="AM2772" i="2"/>
  <c r="AM2776" i="2"/>
  <c r="AM2780" i="2"/>
  <c r="AM2784" i="2"/>
  <c r="AM2788" i="2"/>
  <c r="AM2792" i="2"/>
  <c r="AM2796" i="2"/>
  <c r="AM2800" i="2"/>
  <c r="AM2804" i="2"/>
  <c r="AM2808" i="2"/>
  <c r="AM2812" i="2"/>
  <c r="AM2816" i="2"/>
  <c r="AM2820" i="2"/>
  <c r="AM2824" i="2"/>
  <c r="AM2828" i="2"/>
  <c r="AM2832" i="2"/>
  <c r="AM2836" i="2"/>
  <c r="AM2840" i="2"/>
  <c r="AM2844" i="2"/>
  <c r="AM2848" i="2"/>
  <c r="AM2852" i="2"/>
  <c r="AM2856" i="2"/>
  <c r="AM2860" i="2"/>
  <c r="AM2864" i="2"/>
  <c r="AM2868" i="2"/>
  <c r="AM2872" i="2"/>
  <c r="AM2876" i="2"/>
  <c r="AM2880" i="2"/>
  <c r="AM2884" i="2"/>
  <c r="AM2888" i="2"/>
  <c r="AM2892" i="2"/>
  <c r="AM2896" i="2"/>
  <c r="AM2900" i="2"/>
  <c r="AM2904" i="2"/>
  <c r="AM2908" i="2"/>
  <c r="AM2912" i="2"/>
  <c r="AM2916" i="2"/>
  <c r="AM2920" i="2"/>
  <c r="AM2924" i="2"/>
  <c r="AM2928" i="2"/>
  <c r="AM2932" i="2"/>
  <c r="AM2936" i="2"/>
  <c r="AM2940" i="2"/>
  <c r="AM2944" i="2"/>
  <c r="AM2948" i="2"/>
  <c r="AM2952" i="2"/>
  <c r="AM2956" i="2"/>
  <c r="AM2960" i="2"/>
  <c r="AM2964" i="2"/>
  <c r="AM2968" i="2"/>
  <c r="AM2972" i="2"/>
  <c r="AM2976" i="2"/>
  <c r="AM2980" i="2"/>
  <c r="AM2984" i="2"/>
  <c r="AM2988" i="2"/>
  <c r="AM2992" i="2"/>
  <c r="AM2996" i="2"/>
  <c r="AM3000" i="2"/>
  <c r="AM3004" i="2"/>
  <c r="AM3008" i="2"/>
  <c r="AM3012" i="2"/>
  <c r="AM3016" i="2"/>
  <c r="AM3020" i="2"/>
  <c r="AM3024" i="2"/>
  <c r="AM3028" i="2"/>
  <c r="AM3032" i="2"/>
  <c r="AM3036" i="2"/>
  <c r="AM3040" i="2"/>
  <c r="AM3044" i="2"/>
  <c r="AM3048" i="2"/>
  <c r="AM3052" i="2"/>
  <c r="AM3056" i="2"/>
  <c r="AM3060" i="2"/>
  <c r="AM3064" i="2"/>
  <c r="AM3068" i="2"/>
  <c r="AM3072" i="2"/>
  <c r="AM3076" i="2"/>
  <c r="AM3080" i="2"/>
  <c r="AM3084" i="2"/>
  <c r="AM3088" i="2"/>
  <c r="AM3092" i="2"/>
  <c r="AM3096" i="2"/>
  <c r="AM3100" i="2"/>
  <c r="AM3104" i="2"/>
  <c r="AM3108" i="2"/>
  <c r="AM3112" i="2"/>
  <c r="AM3116" i="2"/>
  <c r="AM3120" i="2"/>
  <c r="AM3124" i="2"/>
  <c r="AM3128" i="2"/>
  <c r="AM3132" i="2"/>
  <c r="AM3136" i="2"/>
  <c r="AM3140" i="2"/>
  <c r="AM3144" i="2"/>
  <c r="AM3148" i="2"/>
  <c r="AM3152" i="2"/>
  <c r="AM3156" i="2"/>
  <c r="AM3160" i="2"/>
  <c r="AM3164" i="2"/>
  <c r="AM3168" i="2"/>
  <c r="AM3172" i="2"/>
  <c r="AM3176" i="2"/>
  <c r="AM3180" i="2"/>
  <c r="AM3184" i="2"/>
  <c r="AM3188" i="2"/>
  <c r="AM3192" i="2"/>
  <c r="AM3196" i="2"/>
  <c r="AM3200" i="2"/>
  <c r="AM3204" i="2"/>
  <c r="AM3208" i="2"/>
  <c r="AM3212" i="2"/>
  <c r="AM3216" i="2"/>
  <c r="AM3220" i="2"/>
  <c r="AM3224" i="2"/>
  <c r="AM3228" i="2"/>
  <c r="AM3232" i="2"/>
  <c r="AM3236" i="2"/>
  <c r="AM3240" i="2"/>
  <c r="AM3244" i="2"/>
  <c r="AM3248" i="2"/>
  <c r="AM3252" i="2"/>
  <c r="AM3256" i="2"/>
  <c r="AM3260" i="2"/>
  <c r="AM3264" i="2"/>
  <c r="AM3268" i="2"/>
  <c r="AM3272" i="2"/>
  <c r="AM3276" i="2"/>
  <c r="AM3280" i="2"/>
  <c r="AM3284" i="2"/>
  <c r="AM3288" i="2"/>
  <c r="AM3292" i="2"/>
  <c r="AM3296" i="2"/>
  <c r="AM3300" i="2"/>
  <c r="AM3304" i="2"/>
  <c r="AM3308" i="2"/>
  <c r="AM3312" i="2"/>
  <c r="AM3316" i="2"/>
  <c r="AM3320" i="2"/>
  <c r="AM3324" i="2"/>
  <c r="AM3328" i="2"/>
  <c r="AM3332" i="2"/>
  <c r="AM3336" i="2"/>
  <c r="AM3340" i="2"/>
  <c r="AM3344" i="2"/>
  <c r="AM3348" i="2"/>
  <c r="AM3352" i="2"/>
  <c r="AM3356" i="2"/>
  <c r="AM3360" i="2"/>
  <c r="AM3364" i="2"/>
  <c r="AM3368" i="2"/>
  <c r="AM3372" i="2"/>
  <c r="AM3376" i="2"/>
  <c r="AM3380" i="2"/>
  <c r="AM3384" i="2"/>
  <c r="AM3388" i="2"/>
  <c r="AM3392" i="2"/>
  <c r="AM3396" i="2"/>
  <c r="AM3400" i="2"/>
  <c r="AM3404" i="2"/>
  <c r="AM3408" i="2"/>
  <c r="AM3412" i="2"/>
  <c r="AM3416" i="2"/>
  <c r="AM3420" i="2"/>
  <c r="AM3424" i="2"/>
  <c r="AM3428" i="2"/>
  <c r="AM3432" i="2"/>
  <c r="AM3436" i="2"/>
  <c r="AM3440" i="2"/>
  <c r="AM3444" i="2"/>
  <c r="AM3448" i="2"/>
  <c r="AM3452" i="2"/>
  <c r="AM3456" i="2"/>
  <c r="AM3460" i="2"/>
  <c r="AM3464" i="2"/>
  <c r="AM3468" i="2"/>
  <c r="AM3472" i="2"/>
  <c r="AM3476" i="2"/>
  <c r="AM3480" i="2"/>
  <c r="AM3484" i="2"/>
  <c r="AM3488" i="2"/>
  <c r="AM3492" i="2"/>
  <c r="AM3496" i="2"/>
  <c r="AM3500" i="2"/>
  <c r="AM3504" i="2"/>
  <c r="AM3508" i="2"/>
  <c r="AM3512" i="2"/>
  <c r="AM3516" i="2"/>
  <c r="AM3520" i="2"/>
  <c r="AM3524" i="2"/>
  <c r="AM3528" i="2"/>
  <c r="AM3532" i="2"/>
  <c r="AM3536" i="2"/>
  <c r="AM3540" i="2"/>
  <c r="AM3544" i="2"/>
  <c r="AM3548" i="2"/>
  <c r="AM3552" i="2"/>
  <c r="AM3556" i="2"/>
  <c r="AM3560" i="2"/>
  <c r="AM3564" i="2"/>
  <c r="AM3568" i="2"/>
  <c r="AM3572" i="2"/>
  <c r="AM3576" i="2"/>
  <c r="AM3580" i="2"/>
  <c r="AM3584" i="2"/>
  <c r="AM3588" i="2"/>
  <c r="AM3592" i="2"/>
  <c r="AM3596" i="2"/>
  <c r="AM3600" i="2"/>
  <c r="AM3604" i="2"/>
  <c r="AM3608" i="2"/>
  <c r="AM3612" i="2"/>
  <c r="AM3616" i="2"/>
  <c r="AM3620" i="2"/>
  <c r="AM3624" i="2"/>
  <c r="AM3628" i="2"/>
  <c r="AM3632" i="2"/>
  <c r="AM3636" i="2"/>
  <c r="AM3640" i="2"/>
  <c r="AM3644" i="2"/>
  <c r="AM3648" i="2"/>
  <c r="AM3652" i="2"/>
  <c r="AM3656" i="2"/>
  <c r="AM3660" i="2"/>
  <c r="AM3664" i="2"/>
  <c r="AM3668" i="2"/>
  <c r="AM3672" i="2"/>
  <c r="AM3676" i="2"/>
  <c r="AM3680" i="2"/>
  <c r="AM3684" i="2"/>
  <c r="AM3688" i="2"/>
  <c r="AM3692" i="2"/>
  <c r="AM3696" i="2"/>
  <c r="AM3700" i="2"/>
  <c r="AM3704" i="2"/>
  <c r="AM3708" i="2"/>
  <c r="AM3712" i="2"/>
  <c r="AM3716" i="2"/>
  <c r="AM3720" i="2"/>
  <c r="AM3724" i="2"/>
  <c r="AM3728" i="2"/>
  <c r="AM3732" i="2"/>
  <c r="AM3736" i="2"/>
  <c r="AM3740" i="2"/>
  <c r="AM3744" i="2"/>
  <c r="AM3748" i="2"/>
  <c r="AM3752" i="2"/>
  <c r="AM3756" i="2"/>
  <c r="AM3760" i="2"/>
  <c r="AM3764" i="2"/>
  <c r="AM3768" i="2"/>
  <c r="AM3772" i="2"/>
  <c r="AM3776" i="2"/>
  <c r="AM3780" i="2"/>
  <c r="AM3784" i="2"/>
  <c r="AM3788" i="2"/>
  <c r="AM3792" i="2"/>
  <c r="AM3796" i="2"/>
  <c r="AM3800" i="2"/>
  <c r="AM3804" i="2"/>
  <c r="AM3808" i="2"/>
  <c r="AM3812" i="2"/>
  <c r="AM3816" i="2"/>
  <c r="AM3820" i="2"/>
  <c r="AM3824" i="2"/>
  <c r="AM3828" i="2"/>
  <c r="AM3832" i="2"/>
  <c r="AM3836" i="2"/>
  <c r="AM3840" i="2"/>
  <c r="AM3844" i="2"/>
  <c r="AM3848" i="2"/>
  <c r="AM3852" i="2"/>
  <c r="AM3856" i="2"/>
  <c r="AM3860" i="2"/>
  <c r="AM3864" i="2"/>
  <c r="AM3868" i="2"/>
  <c r="AM3872" i="2"/>
  <c r="AM3876" i="2"/>
  <c r="AM3880" i="2"/>
  <c r="AM3884" i="2"/>
  <c r="AM3888" i="2"/>
  <c r="AM3892" i="2"/>
  <c r="AM3896" i="2"/>
  <c r="AM3900" i="2"/>
  <c r="AM3904" i="2"/>
  <c r="AM3908" i="2"/>
  <c r="AM3912" i="2"/>
  <c r="AM3916" i="2"/>
  <c r="AM3920" i="2"/>
  <c r="AM3924" i="2"/>
  <c r="AM3928" i="2"/>
  <c r="AM3932" i="2"/>
  <c r="AM3936" i="2"/>
  <c r="AM3940" i="2"/>
  <c r="AM3944" i="2"/>
  <c r="AM3948" i="2"/>
  <c r="AM3952" i="2"/>
  <c r="AM3956" i="2"/>
  <c r="AM3960" i="2"/>
  <c r="AM3964" i="2"/>
  <c r="AM3968" i="2"/>
  <c r="AM3972" i="2"/>
  <c r="AM3976" i="2"/>
  <c r="AM3980" i="2"/>
  <c r="AM3984" i="2"/>
  <c r="AM3988" i="2"/>
  <c r="AM3992" i="2"/>
  <c r="AM3996" i="2"/>
  <c r="AM4000" i="2"/>
  <c r="AM4004" i="2"/>
  <c r="AM4008" i="2"/>
  <c r="AM4012" i="2"/>
  <c r="AM4016" i="2"/>
  <c r="AM4020" i="2"/>
  <c r="AM4024" i="2"/>
  <c r="AM4028" i="2"/>
  <c r="AM4032" i="2"/>
  <c r="AM4036" i="2"/>
  <c r="AM4040" i="2"/>
  <c r="AM4044" i="2"/>
  <c r="AM4048" i="2"/>
  <c r="AM4052" i="2"/>
  <c r="AM4056" i="2"/>
  <c r="AM4060" i="2"/>
  <c r="AM4064" i="2"/>
  <c r="AM4068" i="2"/>
  <c r="AM4072" i="2"/>
  <c r="AM4076" i="2"/>
  <c r="AM4080" i="2"/>
  <c r="AM4084" i="2"/>
  <c r="AM4088" i="2"/>
  <c r="AM4092" i="2"/>
  <c r="AM4096" i="2"/>
  <c r="AM4100" i="2"/>
  <c r="AM4104" i="2"/>
  <c r="AM4108" i="2"/>
  <c r="AM4112" i="2"/>
  <c r="AM4116" i="2"/>
  <c r="AM4120" i="2"/>
  <c r="AM4124" i="2"/>
  <c r="AM4128" i="2"/>
  <c r="AM4132" i="2"/>
  <c r="AM4136" i="2"/>
  <c r="AM4140" i="2"/>
  <c r="AM4144" i="2"/>
  <c r="AM4148" i="2"/>
  <c r="AM4152" i="2"/>
  <c r="AM4156" i="2"/>
  <c r="AM4160" i="2"/>
  <c r="AM4164" i="2"/>
  <c r="AM4168" i="2"/>
  <c r="AM4172" i="2"/>
  <c r="AM4176" i="2"/>
  <c r="AM4180" i="2"/>
  <c r="AM4184" i="2"/>
  <c r="AM4188" i="2"/>
  <c r="AM4192" i="2"/>
  <c r="AM4196" i="2"/>
  <c r="AM4200" i="2"/>
  <c r="AM4204" i="2"/>
  <c r="AM4208" i="2"/>
  <c r="AM4212" i="2"/>
  <c r="AM4216" i="2"/>
  <c r="AM4220" i="2"/>
  <c r="AM4224" i="2"/>
  <c r="AM4228" i="2"/>
  <c r="AM4232" i="2"/>
  <c r="AM4236" i="2"/>
  <c r="AM4240" i="2"/>
  <c r="AM4244" i="2"/>
  <c r="AM4248" i="2"/>
  <c r="AM4252" i="2"/>
  <c r="AM4256" i="2"/>
  <c r="AM4260" i="2"/>
  <c r="AM4264" i="2"/>
  <c r="AM4268" i="2"/>
  <c r="AM4272" i="2"/>
  <c r="AM4276" i="2"/>
  <c r="AM4280" i="2"/>
  <c r="AM4284" i="2"/>
  <c r="AM4288" i="2"/>
  <c r="AM4292" i="2"/>
  <c r="AM4296" i="2"/>
  <c r="AM4300" i="2"/>
  <c r="AM4304" i="2"/>
  <c r="AM4308" i="2"/>
  <c r="AM4312" i="2"/>
  <c r="AM4316" i="2"/>
  <c r="AM4320" i="2"/>
  <c r="AM4324" i="2"/>
  <c r="AM4328" i="2"/>
  <c r="AM4332" i="2"/>
  <c r="AM4336" i="2"/>
  <c r="AM4340" i="2"/>
  <c r="AM4344" i="2"/>
  <c r="AM4348" i="2"/>
  <c r="AM4352" i="2"/>
  <c r="AM4356" i="2"/>
  <c r="AM4360" i="2"/>
  <c r="AM4364" i="2"/>
  <c r="AM4368" i="2"/>
  <c r="AM4372" i="2"/>
  <c r="AM4376" i="2"/>
  <c r="AM4380" i="2"/>
  <c r="AM4384" i="2"/>
  <c r="AM4388" i="2"/>
  <c r="AM4392" i="2"/>
  <c r="AM4396" i="2"/>
  <c r="AM4400" i="2"/>
  <c r="AM4404" i="2"/>
  <c r="AM4408" i="2"/>
  <c r="AM4412" i="2"/>
  <c r="AM4416" i="2"/>
  <c r="AM4420" i="2"/>
  <c r="AM4424" i="2"/>
  <c r="AM4428" i="2"/>
  <c r="AM4432" i="2"/>
  <c r="AM4436" i="2"/>
  <c r="AM4440" i="2"/>
  <c r="AM4444" i="2"/>
  <c r="AM4448" i="2"/>
  <c r="AM4452" i="2"/>
  <c r="AM4456" i="2"/>
  <c r="AM4460" i="2"/>
  <c r="AM4464" i="2"/>
  <c r="AM4468" i="2"/>
  <c r="AM4472" i="2"/>
  <c r="AM4476" i="2"/>
  <c r="AM4480" i="2"/>
  <c r="AM4484" i="2"/>
  <c r="AM4488" i="2"/>
  <c r="AM4492" i="2"/>
  <c r="AM4496" i="2"/>
  <c r="AM4500" i="2"/>
  <c r="AM4504" i="2"/>
  <c r="AM4508" i="2"/>
  <c r="AM4512" i="2"/>
  <c r="AM4516" i="2"/>
  <c r="AM4520" i="2"/>
  <c r="AM4524" i="2"/>
  <c r="AM4528" i="2"/>
  <c r="AM4532" i="2"/>
  <c r="AM4536" i="2"/>
  <c r="AM4540" i="2"/>
  <c r="AM4544" i="2"/>
  <c r="AM4548" i="2"/>
  <c r="AM4552" i="2"/>
  <c r="AM4556" i="2"/>
  <c r="AM4560" i="2"/>
  <c r="AM4564" i="2"/>
  <c r="AM4568" i="2"/>
  <c r="AM4572" i="2"/>
  <c r="AM4576" i="2"/>
  <c r="AM4580" i="2"/>
  <c r="AM4584" i="2"/>
  <c r="AM4588" i="2"/>
  <c r="AM4592" i="2"/>
  <c r="AM4596" i="2"/>
  <c r="AM4600" i="2"/>
  <c r="AM4604" i="2"/>
  <c r="AM4608" i="2"/>
  <c r="AM4612" i="2"/>
  <c r="AM4616" i="2"/>
  <c r="AM4620" i="2"/>
  <c r="AM4624" i="2"/>
  <c r="AM4628" i="2"/>
  <c r="AM4632" i="2"/>
  <c r="AM4636" i="2"/>
  <c r="AM4640" i="2"/>
  <c r="AM4644" i="2"/>
  <c r="AM4648" i="2"/>
  <c r="AM4652" i="2"/>
  <c r="AM4656" i="2"/>
  <c r="AM4660" i="2"/>
  <c r="AM4664" i="2"/>
  <c r="AM4668" i="2"/>
  <c r="AM4672" i="2"/>
  <c r="AM4676" i="2"/>
  <c r="AM4680" i="2"/>
  <c r="AM4684" i="2"/>
  <c r="AM4688" i="2"/>
  <c r="AM4692" i="2"/>
  <c r="AM4696" i="2"/>
  <c r="AM4700" i="2"/>
  <c r="AM4704" i="2"/>
  <c r="AM4708" i="2"/>
  <c r="AM4712" i="2"/>
  <c r="AM4716" i="2"/>
  <c r="AM4720" i="2"/>
  <c r="AM4724" i="2"/>
  <c r="AM4728" i="2"/>
  <c r="AM4732" i="2"/>
  <c r="AM4736" i="2"/>
  <c r="AM4740" i="2"/>
  <c r="AM4744" i="2"/>
  <c r="AM4748" i="2"/>
  <c r="AM4752" i="2"/>
  <c r="AM4756" i="2"/>
  <c r="AM4760" i="2"/>
  <c r="AM4764" i="2"/>
  <c r="AM4768" i="2"/>
  <c r="AM4772" i="2"/>
  <c r="AM4776" i="2"/>
  <c r="AM4780" i="2"/>
  <c r="AM4784" i="2"/>
  <c r="AM4788" i="2"/>
  <c r="AM4792" i="2"/>
  <c r="AM4796" i="2"/>
  <c r="AM4800" i="2"/>
  <c r="AM4804" i="2"/>
  <c r="AM4808" i="2"/>
  <c r="AM4812" i="2"/>
  <c r="AM4816" i="2"/>
  <c r="AM4820" i="2"/>
  <c r="AM4824" i="2"/>
  <c r="AM4828" i="2"/>
  <c r="AM4832" i="2"/>
  <c r="AM4836" i="2"/>
  <c r="AM4840" i="2"/>
  <c r="AM4844" i="2"/>
  <c r="AM4848" i="2"/>
  <c r="AM4852" i="2"/>
  <c r="AM4856" i="2"/>
  <c r="AM4860" i="2"/>
  <c r="AM4864" i="2"/>
  <c r="AM4868" i="2"/>
  <c r="AM4872" i="2"/>
  <c r="AM4876" i="2"/>
  <c r="AM4880" i="2"/>
  <c r="AM4884" i="2"/>
  <c r="AM4888" i="2"/>
  <c r="AM4892" i="2"/>
  <c r="AM4896" i="2"/>
  <c r="AM4900" i="2"/>
  <c r="AM4904" i="2"/>
  <c r="AM4908" i="2"/>
  <c r="AM4912" i="2"/>
  <c r="AM4916" i="2"/>
  <c r="AM4920" i="2"/>
  <c r="AM4924" i="2"/>
  <c r="AM4928" i="2"/>
  <c r="AM4932" i="2"/>
  <c r="AM4936" i="2"/>
  <c r="AM4940" i="2"/>
  <c r="AM4944" i="2"/>
  <c r="AM4948" i="2"/>
  <c r="AM4952" i="2"/>
  <c r="AM4956" i="2"/>
  <c r="AM4960" i="2"/>
  <c r="AM4964" i="2"/>
  <c r="AM4968" i="2"/>
  <c r="AM4972" i="2"/>
  <c r="AM4976" i="2"/>
  <c r="AM4980" i="2"/>
  <c r="AM4984" i="2"/>
  <c r="AM4988" i="2"/>
  <c r="AM4992" i="2"/>
  <c r="AM4996" i="2"/>
  <c r="AM5000" i="2"/>
  <c r="AM5004" i="2"/>
  <c r="AM5008" i="2"/>
  <c r="AM28" i="2"/>
  <c r="AM44" i="2"/>
  <c r="AM60" i="2"/>
  <c r="AM76" i="2"/>
  <c r="AM92" i="2"/>
  <c r="AM108" i="2"/>
  <c r="AM124" i="2"/>
  <c r="AM140" i="2"/>
  <c r="AM156" i="2"/>
  <c r="AM172" i="2"/>
  <c r="AM188" i="2"/>
  <c r="AM204" i="2"/>
  <c r="AM220" i="2"/>
  <c r="AM236" i="2"/>
  <c r="AM261" i="2"/>
  <c r="AM293" i="2"/>
  <c r="AM325" i="2"/>
  <c r="AM357" i="2"/>
  <c r="AM389" i="2"/>
  <c r="AM421" i="2"/>
  <c r="AM453" i="2"/>
  <c r="AM485" i="2"/>
  <c r="AM517" i="2"/>
  <c r="AM549" i="2"/>
  <c r="AM581" i="2"/>
  <c r="AM613" i="2"/>
  <c r="AM645" i="2"/>
  <c r="AM677" i="2"/>
  <c r="AM709" i="2"/>
  <c r="AM741" i="2"/>
  <c r="AM773" i="2"/>
  <c r="AM821" i="2"/>
  <c r="AM885" i="2"/>
  <c r="AM949" i="2"/>
  <c r="AM1013" i="2"/>
  <c r="AM1077" i="2"/>
  <c r="AM1141" i="2"/>
  <c r="AM1205" i="2"/>
  <c r="AM1269" i="2"/>
  <c r="AM1333" i="2"/>
  <c r="AM1397" i="2"/>
  <c r="AM1461" i="2"/>
  <c r="AM1525" i="2"/>
  <c r="AM1589" i="2"/>
  <c r="AE13" i="3"/>
  <c r="AC210" i="3"/>
  <c r="AC42" i="3"/>
  <c r="AD16" i="3"/>
  <c r="AC138" i="3"/>
  <c r="AD122" i="3"/>
  <c r="AC74" i="3"/>
  <c r="AC160" i="3"/>
  <c r="AC64" i="3"/>
  <c r="AD66" i="3"/>
  <c r="AC96" i="3"/>
  <c r="AC32" i="3"/>
  <c r="AA12" i="3"/>
  <c r="AE12" i="3" s="1"/>
  <c r="AA10" i="3"/>
  <c r="AE10" i="3" s="1"/>
  <c r="AD506" i="3"/>
  <c r="AB506" i="3"/>
  <c r="AC506" i="3"/>
  <c r="AD502" i="3"/>
  <c r="AB502" i="3"/>
  <c r="AC502" i="3"/>
  <c r="AD498" i="3"/>
  <c r="AB498" i="3"/>
  <c r="AC498" i="3"/>
  <c r="AD494" i="3"/>
  <c r="AB494" i="3"/>
  <c r="AC494" i="3"/>
  <c r="AD490" i="3"/>
  <c r="AB490" i="3"/>
  <c r="AC490" i="3"/>
  <c r="AD486" i="3"/>
  <c r="AB486" i="3"/>
  <c r="AC486" i="3"/>
  <c r="AD482" i="3"/>
  <c r="AB482" i="3"/>
  <c r="AC482" i="3"/>
  <c r="AD478" i="3"/>
  <c r="AB478" i="3"/>
  <c r="AC478" i="3"/>
  <c r="AD474" i="3"/>
  <c r="AB474" i="3"/>
  <c r="AC474" i="3"/>
  <c r="AD470" i="3"/>
  <c r="AB470" i="3"/>
  <c r="AC470" i="3"/>
  <c r="AD466" i="3"/>
  <c r="AB466" i="3"/>
  <c r="AC466" i="3"/>
  <c r="AD462" i="3"/>
  <c r="AB462" i="3"/>
  <c r="AC462" i="3"/>
  <c r="AD458" i="3"/>
  <c r="AB458" i="3"/>
  <c r="AC458" i="3"/>
  <c r="AD454" i="3"/>
  <c r="AB454" i="3"/>
  <c r="AC454" i="3"/>
  <c r="AD450" i="3"/>
  <c r="AB450" i="3"/>
  <c r="AC450" i="3"/>
  <c r="AD446" i="3"/>
  <c r="AB446" i="3"/>
  <c r="AC446" i="3"/>
  <c r="AD442" i="3"/>
  <c r="AB442" i="3"/>
  <c r="AC442" i="3"/>
  <c r="AD438" i="3"/>
  <c r="AB438" i="3"/>
  <c r="AC438" i="3"/>
  <c r="AD434" i="3"/>
  <c r="AB434" i="3"/>
  <c r="AC434" i="3"/>
  <c r="AD430" i="3"/>
  <c r="AB430" i="3"/>
  <c r="AC430" i="3"/>
  <c r="AD426" i="3"/>
  <c r="AB426" i="3"/>
  <c r="AC426" i="3"/>
  <c r="AD422" i="3"/>
  <c r="AB422" i="3"/>
  <c r="AC422" i="3"/>
  <c r="AD418" i="3"/>
  <c r="AB418" i="3"/>
  <c r="AC418" i="3"/>
  <c r="AD414" i="3"/>
  <c r="AB414" i="3"/>
  <c r="AC414" i="3"/>
  <c r="AD410" i="3"/>
  <c r="AB410" i="3"/>
  <c r="AC410" i="3"/>
  <c r="AD406" i="3"/>
  <c r="AC406" i="3"/>
  <c r="AB406" i="3"/>
  <c r="AD402" i="3"/>
  <c r="AB402" i="3"/>
  <c r="AD398" i="3"/>
  <c r="AC398" i="3"/>
  <c r="AB398" i="3"/>
  <c r="AD394" i="3"/>
  <c r="AB394" i="3"/>
  <c r="AC394" i="3"/>
  <c r="AD390" i="3"/>
  <c r="AC390" i="3"/>
  <c r="AB390" i="3"/>
  <c r="AD386" i="3"/>
  <c r="AB386" i="3"/>
  <c r="AC386" i="3"/>
  <c r="AD382" i="3"/>
  <c r="AC382" i="3"/>
  <c r="AB382" i="3"/>
  <c r="AD378" i="3"/>
  <c r="AC378" i="3"/>
  <c r="AB378" i="3"/>
  <c r="AD374" i="3"/>
  <c r="AC374" i="3"/>
  <c r="AB374" i="3"/>
  <c r="AD370" i="3"/>
  <c r="AB370" i="3"/>
  <c r="AC370" i="3"/>
  <c r="AD366" i="3"/>
  <c r="AB366" i="3"/>
  <c r="AD362" i="3"/>
  <c r="AB362" i="3"/>
  <c r="AC362" i="3"/>
  <c r="AD358" i="3"/>
  <c r="AC358" i="3"/>
  <c r="AB358" i="3"/>
  <c r="AD354" i="3"/>
  <c r="AC354" i="3"/>
  <c r="AB354" i="3"/>
  <c r="AD350" i="3"/>
  <c r="AC350" i="3"/>
  <c r="AB350" i="3"/>
  <c r="AD346" i="3"/>
  <c r="AC346" i="3"/>
  <c r="AB346" i="3"/>
  <c r="AD342" i="3"/>
  <c r="AC342" i="3"/>
  <c r="AB342" i="3"/>
  <c r="AD338" i="3"/>
  <c r="AB338" i="3"/>
  <c r="AD334" i="3"/>
  <c r="AB334" i="3"/>
  <c r="AC334" i="3"/>
  <c r="AD330" i="3"/>
  <c r="AB330" i="3"/>
  <c r="AC330" i="3"/>
  <c r="AD326" i="3"/>
  <c r="AC326" i="3"/>
  <c r="AB326" i="3"/>
  <c r="AD322" i="3"/>
  <c r="AC322" i="3"/>
  <c r="AB322" i="3"/>
  <c r="AD318" i="3"/>
  <c r="AC318" i="3"/>
  <c r="AB318" i="3"/>
  <c r="AD314" i="3"/>
  <c r="AC314" i="3"/>
  <c r="AB314" i="3"/>
  <c r="AD310" i="3"/>
  <c r="AC310" i="3"/>
  <c r="AB310" i="3"/>
  <c r="AD306" i="3"/>
  <c r="AB306" i="3"/>
  <c r="AC306" i="3"/>
  <c r="AD302" i="3"/>
  <c r="AB302" i="3"/>
  <c r="AC302" i="3"/>
  <c r="AD298" i="3"/>
  <c r="AB298" i="3"/>
  <c r="AC298" i="3"/>
  <c r="AD294" i="3"/>
  <c r="AC294" i="3"/>
  <c r="AB294" i="3"/>
  <c r="AD290" i="3"/>
  <c r="AC290" i="3"/>
  <c r="AB290" i="3"/>
  <c r="AD286" i="3"/>
  <c r="AC286" i="3"/>
  <c r="AB286" i="3"/>
  <c r="AD282" i="3"/>
  <c r="AC282" i="3"/>
  <c r="AB282" i="3"/>
  <c r="AD278" i="3"/>
  <c r="AC278" i="3"/>
  <c r="AB278" i="3"/>
  <c r="AD274" i="3"/>
  <c r="AB274" i="3"/>
  <c r="AC274" i="3"/>
  <c r="AD270" i="3"/>
  <c r="AB270" i="3"/>
  <c r="AC270" i="3"/>
  <c r="AD266" i="3"/>
  <c r="AB266" i="3"/>
  <c r="AD262" i="3"/>
  <c r="AC262" i="3"/>
  <c r="AB262" i="3"/>
  <c r="AD258" i="3"/>
  <c r="AC258" i="3"/>
  <c r="AB258" i="3"/>
  <c r="AD254" i="3"/>
  <c r="AC254" i="3"/>
  <c r="AB254" i="3"/>
  <c r="AC250" i="3"/>
  <c r="AB250" i="3"/>
  <c r="AD246" i="3"/>
  <c r="AC246" i="3"/>
  <c r="AB246" i="3"/>
  <c r="AD242" i="3"/>
  <c r="AB242" i="3"/>
  <c r="AC242" i="3"/>
  <c r="AD238" i="3"/>
  <c r="AB238" i="3"/>
  <c r="AD234" i="3"/>
  <c r="AB234" i="3"/>
  <c r="AC234" i="3"/>
  <c r="AC230" i="3"/>
  <c r="AB230" i="3"/>
  <c r="AD230" i="3"/>
  <c r="AD226" i="3"/>
  <c r="AC226" i="3"/>
  <c r="AB226" i="3"/>
  <c r="AD222" i="3"/>
  <c r="AC222" i="3"/>
  <c r="AB222" i="3"/>
  <c r="AD218" i="3"/>
  <c r="AC218" i="3"/>
  <c r="AB218" i="3"/>
  <c r="AD214" i="3"/>
  <c r="AC214" i="3"/>
  <c r="AB214" i="3"/>
  <c r="AB53" i="3"/>
  <c r="AB117" i="3"/>
  <c r="AB181" i="3"/>
  <c r="AB309" i="3"/>
  <c r="AC381" i="3"/>
  <c r="AC266" i="3"/>
  <c r="AD250" i="3"/>
  <c r="AD505" i="3"/>
  <c r="AC505" i="3"/>
  <c r="AB505" i="3"/>
  <c r="AD501" i="3"/>
  <c r="AC501" i="3"/>
  <c r="AD497" i="3"/>
  <c r="AC497" i="3"/>
  <c r="AB497" i="3"/>
  <c r="AC493" i="3"/>
  <c r="AD493" i="3"/>
  <c r="AD489" i="3"/>
  <c r="AC489" i="3"/>
  <c r="AB489" i="3"/>
  <c r="AD485" i="3"/>
  <c r="AC485" i="3"/>
  <c r="AD481" i="3"/>
  <c r="AC481" i="3"/>
  <c r="AB481" i="3"/>
  <c r="AC477" i="3"/>
  <c r="AD477" i="3"/>
  <c r="AD473" i="3"/>
  <c r="AC473" i="3"/>
  <c r="AB473" i="3"/>
  <c r="AD469" i="3"/>
  <c r="AC469" i="3"/>
  <c r="AD465" i="3"/>
  <c r="AC465" i="3"/>
  <c r="AB465" i="3"/>
  <c r="AD461" i="3"/>
  <c r="AC461" i="3"/>
  <c r="AD457" i="3"/>
  <c r="AC457" i="3"/>
  <c r="AB457" i="3"/>
  <c r="AD453" i="3"/>
  <c r="AC453" i="3"/>
  <c r="AD449" i="3"/>
  <c r="AC449" i="3"/>
  <c r="AB449" i="3"/>
  <c r="AD445" i="3"/>
  <c r="AC445" i="3"/>
  <c r="AD441" i="3"/>
  <c r="AC441" i="3"/>
  <c r="AB441" i="3"/>
  <c r="AD437" i="3"/>
  <c r="AC437" i="3"/>
  <c r="AC433" i="3"/>
  <c r="AB433" i="3"/>
  <c r="AD433" i="3"/>
  <c r="AD429" i="3"/>
  <c r="AC429" i="3"/>
  <c r="AD425" i="3"/>
  <c r="AC425" i="3"/>
  <c r="AB425" i="3"/>
  <c r="AC421" i="3"/>
  <c r="AD421" i="3"/>
  <c r="AD417" i="3"/>
  <c r="AC417" i="3"/>
  <c r="AB417" i="3"/>
  <c r="AD413" i="3"/>
  <c r="AC413" i="3"/>
  <c r="AD409" i="3"/>
  <c r="AC409" i="3"/>
  <c r="AB409" i="3"/>
  <c r="AD405" i="3"/>
  <c r="AC405" i="3"/>
  <c r="AD401" i="3"/>
  <c r="AC401" i="3"/>
  <c r="AB401" i="3"/>
  <c r="AD397" i="3"/>
  <c r="AC397" i="3"/>
  <c r="AD393" i="3"/>
  <c r="AC393" i="3"/>
  <c r="AB393" i="3"/>
  <c r="AD389" i="3"/>
  <c r="AC389" i="3"/>
  <c r="AD385" i="3"/>
  <c r="AC385" i="3"/>
  <c r="AB385" i="3"/>
  <c r="AB377" i="3"/>
  <c r="AD377" i="3"/>
  <c r="AC377" i="3"/>
  <c r="AD373" i="3"/>
  <c r="AC373" i="3"/>
  <c r="AD369" i="3"/>
  <c r="AC369" i="3"/>
  <c r="AB369" i="3"/>
  <c r="AD365" i="3"/>
  <c r="AC365" i="3"/>
  <c r="AD361" i="3"/>
  <c r="AC361" i="3"/>
  <c r="AB361" i="3"/>
  <c r="AD357" i="3"/>
  <c r="AC357" i="3"/>
  <c r="AD353" i="3"/>
  <c r="AC353" i="3"/>
  <c r="AB353" i="3"/>
  <c r="AD345" i="3"/>
  <c r="AC345" i="3"/>
  <c r="AB345" i="3"/>
  <c r="AD341" i="3"/>
  <c r="AC341" i="3"/>
  <c r="AD337" i="3"/>
  <c r="AC337" i="3"/>
  <c r="AB337" i="3"/>
  <c r="AD333" i="3"/>
  <c r="AC333" i="3"/>
  <c r="AD329" i="3"/>
  <c r="AC329" i="3"/>
  <c r="AB329" i="3"/>
  <c r="AD325" i="3"/>
  <c r="AC325" i="3"/>
  <c r="AC321" i="3"/>
  <c r="AB321" i="3"/>
  <c r="AD321" i="3"/>
  <c r="AD317" i="3"/>
  <c r="AC317" i="3"/>
  <c r="AD313" i="3"/>
  <c r="AB313" i="3"/>
  <c r="AC313" i="3"/>
  <c r="AC305" i="3"/>
  <c r="AD305" i="3"/>
  <c r="AB305" i="3"/>
  <c r="AD301" i="3"/>
  <c r="AC301" i="3"/>
  <c r="AD297" i="3"/>
  <c r="AC297" i="3"/>
  <c r="AB297" i="3"/>
  <c r="AC293" i="3"/>
  <c r="AD293" i="3"/>
  <c r="AD289" i="3"/>
  <c r="AC289" i="3"/>
  <c r="AB289" i="3"/>
  <c r="AD285" i="3"/>
  <c r="AC285" i="3"/>
  <c r="AD281" i="3"/>
  <c r="AB281" i="3"/>
  <c r="AD277" i="3"/>
  <c r="AC277" i="3"/>
  <c r="AD273" i="3"/>
  <c r="AC273" i="3"/>
  <c r="AB273" i="3"/>
  <c r="AD269" i="3"/>
  <c r="AC269" i="3"/>
  <c r="AD265" i="3"/>
  <c r="AC265" i="3"/>
  <c r="AB265" i="3"/>
  <c r="AD261" i="3"/>
  <c r="AC261" i="3"/>
  <c r="AD257" i="3"/>
  <c r="AC257" i="3"/>
  <c r="AB257" i="3"/>
  <c r="AD249" i="3"/>
  <c r="AB249" i="3"/>
  <c r="AC249" i="3"/>
  <c r="AD245" i="3"/>
  <c r="AC245" i="3"/>
  <c r="AD241" i="3"/>
  <c r="AC241" i="3"/>
  <c r="AB241" i="3"/>
  <c r="AD237" i="3"/>
  <c r="AC237" i="3"/>
  <c r="AD233" i="3"/>
  <c r="AC233" i="3"/>
  <c r="AB233" i="3"/>
  <c r="AD229" i="3"/>
  <c r="AC229" i="3"/>
  <c r="AD225" i="3"/>
  <c r="AC225" i="3"/>
  <c r="AB225" i="3"/>
  <c r="AD221" i="3"/>
  <c r="AC221" i="3"/>
  <c r="AD217" i="3"/>
  <c r="AC217" i="3"/>
  <c r="AB217" i="3"/>
  <c r="AD213" i="3"/>
  <c r="AC213" i="3"/>
  <c r="AD209" i="3"/>
  <c r="AC209" i="3"/>
  <c r="AB209" i="3"/>
  <c r="AD205" i="3"/>
  <c r="AC205" i="3"/>
  <c r="AD201" i="3"/>
  <c r="AC201" i="3"/>
  <c r="AB201" i="3"/>
  <c r="AD197" i="3"/>
  <c r="AC197" i="3"/>
  <c r="AD193" i="3"/>
  <c r="AC193" i="3"/>
  <c r="AB193" i="3"/>
  <c r="AD189" i="3"/>
  <c r="AC189" i="3"/>
  <c r="AD185" i="3"/>
  <c r="AB185" i="3"/>
  <c r="AC185" i="3"/>
  <c r="AD177" i="3"/>
  <c r="AC177" i="3"/>
  <c r="AB177" i="3"/>
  <c r="AD173" i="3"/>
  <c r="AC173" i="3"/>
  <c r="AB173" i="3"/>
  <c r="AD169" i="3"/>
  <c r="AC169" i="3"/>
  <c r="AB169" i="3"/>
  <c r="AD165" i="3"/>
  <c r="AC165" i="3"/>
  <c r="AD161" i="3"/>
  <c r="AC161" i="3"/>
  <c r="AD157" i="3"/>
  <c r="AC157" i="3"/>
  <c r="AD153" i="3"/>
  <c r="AC153" i="3"/>
  <c r="AD149" i="3"/>
  <c r="AC149" i="3"/>
  <c r="AD145" i="3"/>
  <c r="AC145" i="3"/>
  <c r="AD141" i="3"/>
  <c r="AC141" i="3"/>
  <c r="AC137" i="3"/>
  <c r="AD137" i="3"/>
  <c r="AD133" i="3"/>
  <c r="AC133" i="3"/>
  <c r="AD129" i="3"/>
  <c r="AC129" i="3"/>
  <c r="AD125" i="3"/>
  <c r="AC125" i="3"/>
  <c r="AC121" i="3"/>
  <c r="AD121" i="3"/>
  <c r="AD113" i="3"/>
  <c r="AC113" i="3"/>
  <c r="AC109" i="3"/>
  <c r="AD109" i="3"/>
  <c r="AD105" i="3"/>
  <c r="AC105" i="3"/>
  <c r="AD101" i="3"/>
  <c r="AC101" i="3"/>
  <c r="AD97" i="3"/>
  <c r="AC97" i="3"/>
  <c r="AD93" i="3"/>
  <c r="AC93" i="3"/>
  <c r="AD89" i="3"/>
  <c r="AC89" i="3"/>
  <c r="AD85" i="3"/>
  <c r="AC85" i="3"/>
  <c r="AD81" i="3"/>
  <c r="AC81" i="3"/>
  <c r="AD77" i="3"/>
  <c r="AC77" i="3"/>
  <c r="AC73" i="3"/>
  <c r="AD73" i="3"/>
  <c r="AD69" i="3"/>
  <c r="AC69" i="3"/>
  <c r="AD65" i="3"/>
  <c r="AC65" i="3"/>
  <c r="AD61" i="3"/>
  <c r="AC61" i="3"/>
  <c r="AC57" i="3"/>
  <c r="AD57" i="3"/>
  <c r="AD49" i="3"/>
  <c r="AC49" i="3"/>
  <c r="AC45" i="3"/>
  <c r="AD45" i="3"/>
  <c r="AD41" i="3"/>
  <c r="AC41" i="3"/>
  <c r="AD37" i="3"/>
  <c r="AC37" i="3"/>
  <c r="AD33" i="3"/>
  <c r="AC33" i="3"/>
  <c r="AD29" i="3"/>
  <c r="AC29" i="3"/>
  <c r="AC25" i="3"/>
  <c r="AD25" i="3"/>
  <c r="AD21" i="3"/>
  <c r="AC21" i="3"/>
  <c r="AD17" i="3"/>
  <c r="AC17" i="3"/>
  <c r="AB189" i="3"/>
  <c r="AB221" i="3"/>
  <c r="AB253" i="3"/>
  <c r="AB285" i="3"/>
  <c r="AB317" i="3"/>
  <c r="AB349" i="3"/>
  <c r="AB381" i="3"/>
  <c r="AB413" i="3"/>
  <c r="AB445" i="3"/>
  <c r="AB477" i="3"/>
  <c r="AC309" i="3"/>
  <c r="AC253" i="3"/>
  <c r="AC117" i="3"/>
  <c r="AC53" i="3"/>
  <c r="AD349" i="3"/>
  <c r="AC13" i="3"/>
  <c r="AM18" i="2"/>
  <c r="AM14" i="2"/>
  <c r="AM10" i="2"/>
  <c r="AM20" i="2"/>
  <c r="AM16" i="2"/>
  <c r="AM12" i="2"/>
  <c r="AM19" i="2"/>
  <c r="AM15" i="2"/>
  <c r="AM17" i="2"/>
  <c r="AM11" i="2"/>
  <c r="AM13" i="2"/>
  <c r="AM9" i="2"/>
  <c r="AD508" i="3"/>
  <c r="AB508" i="3"/>
  <c r="AD504" i="3"/>
  <c r="AB504" i="3"/>
  <c r="AC504" i="3"/>
  <c r="AD500" i="3"/>
  <c r="AB500" i="3"/>
  <c r="AD496" i="3"/>
  <c r="AB496" i="3"/>
  <c r="AC496" i="3"/>
  <c r="AD492" i="3"/>
  <c r="AB492" i="3"/>
  <c r="AD488" i="3"/>
  <c r="AB488" i="3"/>
  <c r="AC488" i="3"/>
  <c r="AD484" i="3"/>
  <c r="AB484" i="3"/>
  <c r="AD480" i="3"/>
  <c r="AB480" i="3"/>
  <c r="AC480" i="3"/>
  <c r="AD476" i="3"/>
  <c r="AB476" i="3"/>
  <c r="AD472" i="3"/>
  <c r="AB472" i="3"/>
  <c r="AC472" i="3"/>
  <c r="AD468" i="3"/>
  <c r="AB468" i="3"/>
  <c r="AD464" i="3"/>
  <c r="AB464" i="3"/>
  <c r="AC464" i="3"/>
  <c r="AD460" i="3"/>
  <c r="AB460" i="3"/>
  <c r="AD456" i="3"/>
  <c r="AB456" i="3"/>
  <c r="AC456" i="3"/>
  <c r="AD452" i="3"/>
  <c r="AB452" i="3"/>
  <c r="AD448" i="3"/>
  <c r="AB448" i="3"/>
  <c r="AC448" i="3"/>
  <c r="AD444" i="3"/>
  <c r="AB444" i="3"/>
  <c r="AD440" i="3"/>
  <c r="AB440" i="3"/>
  <c r="AC440" i="3"/>
  <c r="AD436" i="3"/>
  <c r="AB436" i="3"/>
  <c r="AD432" i="3"/>
  <c r="AB432" i="3"/>
  <c r="AC432" i="3"/>
  <c r="AD428" i="3"/>
  <c r="AB428" i="3"/>
  <c r="AD424" i="3"/>
  <c r="AB424" i="3"/>
  <c r="AC424" i="3"/>
  <c r="AD420" i="3"/>
  <c r="AB420" i="3"/>
  <c r="AD416" i="3"/>
  <c r="AB416" i="3"/>
  <c r="AC416" i="3"/>
  <c r="AD412" i="3"/>
  <c r="AB412" i="3"/>
  <c r="AD408" i="3"/>
  <c r="AB408" i="3"/>
  <c r="AC408" i="3"/>
  <c r="AD404" i="3"/>
  <c r="AC404" i="3"/>
  <c r="AB404" i="3"/>
  <c r="AD400" i="3"/>
  <c r="AB400" i="3"/>
  <c r="AC400" i="3"/>
  <c r="AD396" i="3"/>
  <c r="AB396" i="3"/>
  <c r="AC396" i="3"/>
  <c r="AD392" i="3"/>
  <c r="AB392" i="3"/>
  <c r="AD388" i="3"/>
  <c r="AC388" i="3"/>
  <c r="AB388" i="3"/>
  <c r="AD384" i="3"/>
  <c r="AB384" i="3"/>
  <c r="AC384" i="3"/>
  <c r="AD380" i="3"/>
  <c r="AC380" i="3"/>
  <c r="AB380" i="3"/>
  <c r="AD376" i="3"/>
  <c r="AC376" i="3"/>
  <c r="AB376" i="3"/>
  <c r="AD372" i="3"/>
  <c r="AB372" i="3"/>
  <c r="AC372" i="3"/>
  <c r="AD368" i="3"/>
  <c r="AC368" i="3"/>
  <c r="AB368" i="3"/>
  <c r="AD364" i="3"/>
  <c r="AC364" i="3"/>
  <c r="AB364" i="3"/>
  <c r="AD360" i="3"/>
  <c r="AB360" i="3"/>
  <c r="AC360" i="3"/>
  <c r="AD356" i="3"/>
  <c r="AB356" i="3"/>
  <c r="AC356" i="3"/>
  <c r="AD352" i="3"/>
  <c r="AB352" i="3"/>
  <c r="AD348" i="3"/>
  <c r="AC348" i="3"/>
  <c r="AB348" i="3"/>
  <c r="AD344" i="3"/>
  <c r="AB344" i="3"/>
  <c r="AC344" i="3"/>
  <c r="AD340" i="3"/>
  <c r="AC340" i="3"/>
  <c r="AB340" i="3"/>
  <c r="AD336" i="3"/>
  <c r="AB336" i="3"/>
  <c r="AC336" i="3"/>
  <c r="AD332" i="3"/>
  <c r="AC332" i="3"/>
  <c r="AB332" i="3"/>
  <c r="AD328" i="3"/>
  <c r="AB328" i="3"/>
  <c r="AC328" i="3"/>
  <c r="AD324" i="3"/>
  <c r="AB324" i="3"/>
  <c r="AD320" i="3"/>
  <c r="AB320" i="3"/>
  <c r="AC320" i="3"/>
  <c r="AD316" i="3"/>
  <c r="AC316" i="3"/>
  <c r="AB316" i="3"/>
  <c r="AD312" i="3"/>
  <c r="AC312" i="3"/>
  <c r="AB312" i="3"/>
  <c r="AD308" i="3"/>
  <c r="AB308" i="3"/>
  <c r="AC308" i="3"/>
  <c r="AD304" i="3"/>
  <c r="AC304" i="3"/>
  <c r="AB304" i="3"/>
  <c r="AD300" i="3"/>
  <c r="AC300" i="3"/>
  <c r="AB300" i="3"/>
  <c r="AD296" i="3"/>
  <c r="AB296" i="3"/>
  <c r="AD292" i="3"/>
  <c r="AB292" i="3"/>
  <c r="AC292" i="3"/>
  <c r="AD288" i="3"/>
  <c r="AB288" i="3"/>
  <c r="AC288" i="3"/>
  <c r="AD284" i="3"/>
  <c r="AC284" i="3"/>
  <c r="AB284" i="3"/>
  <c r="AD280" i="3"/>
  <c r="AB280" i="3"/>
  <c r="AC280" i="3"/>
  <c r="AD276" i="3"/>
  <c r="AC276" i="3"/>
  <c r="AB276" i="3"/>
  <c r="AD272" i="3"/>
  <c r="AB272" i="3"/>
  <c r="AC272" i="3"/>
  <c r="AD268" i="3"/>
  <c r="AC268" i="3"/>
  <c r="AB268" i="3"/>
  <c r="AD264" i="3"/>
  <c r="AB264" i="3"/>
  <c r="AC264" i="3"/>
  <c r="AD260" i="3"/>
  <c r="AB260" i="3"/>
  <c r="AC260" i="3"/>
  <c r="AD256" i="3"/>
  <c r="AB256" i="3"/>
  <c r="AC256" i="3"/>
  <c r="AD252" i="3"/>
  <c r="AC252" i="3"/>
  <c r="AB252" i="3"/>
  <c r="AD248" i="3"/>
  <c r="AC248" i="3"/>
  <c r="AB248" i="3"/>
  <c r="AD244" i="3"/>
  <c r="AB244" i="3"/>
  <c r="AC244" i="3"/>
  <c r="AD240" i="3"/>
  <c r="AC240" i="3"/>
  <c r="AB240" i="3"/>
  <c r="AD236" i="3"/>
  <c r="AC236" i="3"/>
  <c r="AB236" i="3"/>
  <c r="AD232" i="3"/>
  <c r="AB232" i="3"/>
  <c r="AC232" i="3"/>
  <c r="AD228" i="3"/>
  <c r="AB228" i="3"/>
  <c r="AC228" i="3"/>
  <c r="AD224" i="3"/>
  <c r="AB224" i="3"/>
  <c r="AD220" i="3"/>
  <c r="AC220" i="3"/>
  <c r="AB220" i="3"/>
  <c r="AD216" i="3"/>
  <c r="AB216" i="3"/>
  <c r="AC216" i="3"/>
  <c r="AA11" i="3"/>
  <c r="AE11" i="3" s="1"/>
  <c r="AB17" i="3"/>
  <c r="AB25" i="3"/>
  <c r="AB33" i="3"/>
  <c r="AB41" i="3"/>
  <c r="AB49" i="3"/>
  <c r="AB57" i="3"/>
  <c r="AB65" i="3"/>
  <c r="AB73" i="3"/>
  <c r="AB81" i="3"/>
  <c r="AB89" i="3"/>
  <c r="AB97" i="3"/>
  <c r="AB105" i="3"/>
  <c r="AB113" i="3"/>
  <c r="AB121" i="3"/>
  <c r="AB129" i="3"/>
  <c r="AB137" i="3"/>
  <c r="AB145" i="3"/>
  <c r="AB153" i="3"/>
  <c r="AB161" i="3"/>
  <c r="AB197" i="3"/>
  <c r="AB229" i="3"/>
  <c r="AB261" i="3"/>
  <c r="AB293" i="3"/>
  <c r="AB325" i="3"/>
  <c r="AB357" i="3"/>
  <c r="AB389" i="3"/>
  <c r="AB421" i="3"/>
  <c r="AB453" i="3"/>
  <c r="AB485" i="3"/>
  <c r="AC500" i="3"/>
  <c r="AC468" i="3"/>
  <c r="AC436" i="3"/>
  <c r="AC402" i="3"/>
  <c r="AC352" i="3"/>
  <c r="AC296" i="3"/>
  <c r="AC238" i="3"/>
  <c r="AC181" i="3"/>
  <c r="AD507" i="3"/>
  <c r="AC507" i="3"/>
  <c r="AB507" i="3"/>
  <c r="AD503" i="3"/>
  <c r="AC503" i="3"/>
  <c r="AB503" i="3"/>
  <c r="AD499" i="3"/>
  <c r="AC499" i="3"/>
  <c r="AB499" i="3"/>
  <c r="AD495" i="3"/>
  <c r="AC495" i="3"/>
  <c r="AB495" i="3"/>
  <c r="AD491" i="3"/>
  <c r="AC491" i="3"/>
  <c r="AB491" i="3"/>
  <c r="AD487" i="3"/>
  <c r="AC487" i="3"/>
  <c r="AB487" i="3"/>
  <c r="AD483" i="3"/>
  <c r="AC483" i="3"/>
  <c r="AB483" i="3"/>
  <c r="AD479" i="3"/>
  <c r="AC479" i="3"/>
  <c r="AB479" i="3"/>
  <c r="AD475" i="3"/>
  <c r="AC475" i="3"/>
  <c r="AB475" i="3"/>
  <c r="AD471" i="3"/>
  <c r="AC471" i="3"/>
  <c r="AB471" i="3"/>
  <c r="AD467" i="3"/>
  <c r="AC467" i="3"/>
  <c r="AB467" i="3"/>
  <c r="AC463" i="3"/>
  <c r="AB463" i="3"/>
  <c r="AD459" i="3"/>
  <c r="AC459" i="3"/>
  <c r="AB459" i="3"/>
  <c r="AD455" i="3"/>
  <c r="AC455" i="3"/>
  <c r="AB455" i="3"/>
  <c r="AD451" i="3"/>
  <c r="AC451" i="3"/>
  <c r="AB451" i="3"/>
  <c r="AD447" i="3"/>
  <c r="AC447" i="3"/>
  <c r="AB447" i="3"/>
  <c r="AD443" i="3"/>
  <c r="AC443" i="3"/>
  <c r="AB443" i="3"/>
  <c r="AD439" i="3"/>
  <c r="AC439" i="3"/>
  <c r="AB439" i="3"/>
  <c r="AD435" i="3"/>
  <c r="AC435" i="3"/>
  <c r="AB435" i="3"/>
  <c r="AD431" i="3"/>
  <c r="AC431" i="3"/>
  <c r="AB431" i="3"/>
  <c r="AD427" i="3"/>
  <c r="AC427" i="3"/>
  <c r="AB427" i="3"/>
  <c r="AD423" i="3"/>
  <c r="AC423" i="3"/>
  <c r="AB423" i="3"/>
  <c r="AD419" i="3"/>
  <c r="AC419" i="3"/>
  <c r="AB419" i="3"/>
  <c r="AD415" i="3"/>
  <c r="AC415" i="3"/>
  <c r="AB415" i="3"/>
  <c r="AD411" i="3"/>
  <c r="AC411" i="3"/>
  <c r="AB411" i="3"/>
  <c r="AC407" i="3"/>
  <c r="AD407" i="3"/>
  <c r="AB407" i="3"/>
  <c r="AD403" i="3"/>
  <c r="AC403" i="3"/>
  <c r="AB403" i="3"/>
  <c r="AC399" i="3"/>
  <c r="AD399" i="3"/>
  <c r="AB399" i="3"/>
  <c r="AD395" i="3"/>
  <c r="AC395" i="3"/>
  <c r="AB395" i="3"/>
  <c r="AC391" i="3"/>
  <c r="AD391" i="3"/>
  <c r="AB391" i="3"/>
  <c r="AD387" i="3"/>
  <c r="AC387" i="3"/>
  <c r="AB387" i="3"/>
  <c r="AD383" i="3"/>
  <c r="AC383" i="3"/>
  <c r="AB383" i="3"/>
  <c r="AD379" i="3"/>
  <c r="AC379" i="3"/>
  <c r="AB379" i="3"/>
  <c r="AC375" i="3"/>
  <c r="AD375" i="3"/>
  <c r="AB375" i="3"/>
  <c r="AD371" i="3"/>
  <c r="AC371" i="3"/>
  <c r="AB371" i="3"/>
  <c r="AC367" i="3"/>
  <c r="AD367" i="3"/>
  <c r="AB367" i="3"/>
  <c r="AD363" i="3"/>
  <c r="AC363" i="3"/>
  <c r="AB363" i="3"/>
  <c r="AC359" i="3"/>
  <c r="AD359" i="3"/>
  <c r="AB359" i="3"/>
  <c r="AD355" i="3"/>
  <c r="AC355" i="3"/>
  <c r="AB355" i="3"/>
  <c r="AD351" i="3"/>
  <c r="AC351" i="3"/>
  <c r="AB351" i="3"/>
  <c r="AD347" i="3"/>
  <c r="AC347" i="3"/>
  <c r="AB347" i="3"/>
  <c r="AC343" i="3"/>
  <c r="AD343" i="3"/>
  <c r="AB343" i="3"/>
  <c r="AD339" i="3"/>
  <c r="AC339" i="3"/>
  <c r="AB339" i="3"/>
  <c r="AC335" i="3"/>
  <c r="AD335" i="3"/>
  <c r="AB335" i="3"/>
  <c r="AD331" i="3"/>
  <c r="AC331" i="3"/>
  <c r="AB331" i="3"/>
  <c r="AC327" i="3"/>
  <c r="AD327" i="3"/>
  <c r="AB327" i="3"/>
  <c r="AD323" i="3"/>
  <c r="AC323" i="3"/>
  <c r="AB323" i="3"/>
  <c r="AD319" i="3"/>
  <c r="AC319" i="3"/>
  <c r="AB319" i="3"/>
  <c r="AD315" i="3"/>
  <c r="AC315" i="3"/>
  <c r="AB315" i="3"/>
  <c r="AC311" i="3"/>
  <c r="AD311" i="3"/>
  <c r="AB311" i="3"/>
  <c r="AD307" i="3"/>
  <c r="AC307" i="3"/>
  <c r="AB307" i="3"/>
  <c r="AC303" i="3"/>
  <c r="AD303" i="3"/>
  <c r="AB303" i="3"/>
  <c r="AD299" i="3"/>
  <c r="AC299" i="3"/>
  <c r="AB299" i="3"/>
  <c r="AC295" i="3"/>
  <c r="AD295" i="3"/>
  <c r="AB295" i="3"/>
  <c r="AD291" i="3"/>
  <c r="AC291" i="3"/>
  <c r="AB291" i="3"/>
  <c r="AD287" i="3"/>
  <c r="AC287" i="3"/>
  <c r="AB287" i="3"/>
  <c r="AD283" i="3"/>
  <c r="AC283" i="3"/>
  <c r="AB283" i="3"/>
  <c r="AC279" i="3"/>
  <c r="AD279" i="3"/>
  <c r="AB279" i="3"/>
  <c r="AD275" i="3"/>
  <c r="AC275" i="3"/>
  <c r="AB275" i="3"/>
  <c r="AC271" i="3"/>
  <c r="AD271" i="3"/>
  <c r="AB271" i="3"/>
  <c r="AC267" i="3"/>
  <c r="AD267" i="3"/>
  <c r="AB267" i="3"/>
  <c r="AC263" i="3"/>
  <c r="AD263" i="3"/>
  <c r="AB263" i="3"/>
  <c r="AD259" i="3"/>
  <c r="AC259" i="3"/>
  <c r="AB259" i="3"/>
  <c r="AD255" i="3"/>
  <c r="AC255" i="3"/>
  <c r="AB255" i="3"/>
  <c r="AC251" i="3"/>
  <c r="AD251" i="3"/>
  <c r="AB251" i="3"/>
  <c r="AD247" i="3"/>
  <c r="AC247" i="3"/>
  <c r="AB247" i="3"/>
  <c r="AD243" i="3"/>
  <c r="AC243" i="3"/>
  <c r="AB243" i="3"/>
  <c r="AC239" i="3"/>
  <c r="AD239" i="3"/>
  <c r="AB239" i="3"/>
  <c r="AC235" i="3"/>
  <c r="AD235" i="3"/>
  <c r="AB235" i="3"/>
  <c r="AC231" i="3"/>
  <c r="AD231" i="3"/>
  <c r="AB231" i="3"/>
  <c r="AD227" i="3"/>
  <c r="AC227" i="3"/>
  <c r="AB227" i="3"/>
  <c r="AC223" i="3"/>
  <c r="AD223" i="3"/>
  <c r="AB223" i="3"/>
  <c r="AD219" i="3"/>
  <c r="AC219" i="3"/>
  <c r="AB219" i="3"/>
  <c r="AC215" i="3"/>
  <c r="AD215" i="3"/>
  <c r="AB215" i="3"/>
  <c r="AD211" i="3"/>
  <c r="AC211" i="3"/>
  <c r="AB211" i="3"/>
  <c r="AC207" i="3"/>
  <c r="AD207" i="3"/>
  <c r="AB207" i="3"/>
  <c r="AC203" i="3"/>
  <c r="AD203" i="3"/>
  <c r="AB203" i="3"/>
  <c r="AC199" i="3"/>
  <c r="AD199" i="3"/>
  <c r="AB199" i="3"/>
  <c r="AC195" i="3"/>
  <c r="AD195" i="3"/>
  <c r="AB195" i="3"/>
  <c r="AC191" i="3"/>
  <c r="AD191" i="3"/>
  <c r="AB191" i="3"/>
  <c r="AD187" i="3"/>
  <c r="AC187" i="3"/>
  <c r="AB187" i="3"/>
  <c r="AC183" i="3"/>
  <c r="AD183" i="3"/>
  <c r="AB183" i="3"/>
  <c r="AC179" i="3"/>
  <c r="AB179" i="3"/>
  <c r="AC175" i="3"/>
  <c r="AD175" i="3"/>
  <c r="AD171" i="3"/>
  <c r="AC171" i="3"/>
  <c r="AC167" i="3"/>
  <c r="AD167" i="3"/>
  <c r="AC163" i="3"/>
  <c r="AD163" i="3"/>
  <c r="AC159" i="3"/>
  <c r="AD159" i="3"/>
  <c r="AD155" i="3"/>
  <c r="AC155" i="3"/>
  <c r="AC151" i="3"/>
  <c r="AD151" i="3"/>
  <c r="AC147" i="3"/>
  <c r="AD147" i="3"/>
  <c r="AC143" i="3"/>
  <c r="AD143" i="3"/>
  <c r="AD139" i="3"/>
  <c r="AC139" i="3"/>
  <c r="AC135" i="3"/>
  <c r="AD135" i="3"/>
  <c r="AC131" i="3"/>
  <c r="AD131" i="3"/>
  <c r="AC127" i="3"/>
  <c r="AD127" i="3"/>
  <c r="AD123" i="3"/>
  <c r="AC123" i="3"/>
  <c r="AC119" i="3"/>
  <c r="AD119" i="3"/>
  <c r="AC115" i="3"/>
  <c r="AD115" i="3"/>
  <c r="AC111" i="3"/>
  <c r="AD111" i="3"/>
  <c r="AD107" i="3"/>
  <c r="AC107" i="3"/>
  <c r="AC103" i="3"/>
  <c r="AD103" i="3"/>
  <c r="AC99" i="3"/>
  <c r="AD99" i="3"/>
  <c r="AC95" i="3"/>
  <c r="AD95" i="3"/>
  <c r="AD91" i="3"/>
  <c r="AC91" i="3"/>
  <c r="AC87" i="3"/>
  <c r="AD87" i="3"/>
  <c r="AC83" i="3"/>
  <c r="AD83" i="3"/>
  <c r="AC79" i="3"/>
  <c r="AD79" i="3"/>
  <c r="AD75" i="3"/>
  <c r="AC75" i="3"/>
  <c r="AC71" i="3"/>
  <c r="AD71" i="3"/>
  <c r="AC67" i="3"/>
  <c r="AD67" i="3"/>
  <c r="AC63" i="3"/>
  <c r="AD63" i="3"/>
  <c r="AD59" i="3"/>
  <c r="AC59" i="3"/>
  <c r="AC55" i="3"/>
  <c r="AD55" i="3"/>
  <c r="AC51" i="3"/>
  <c r="AD51" i="3"/>
  <c r="AC47" i="3"/>
  <c r="AD47" i="3"/>
  <c r="AD43" i="3"/>
  <c r="AC43" i="3"/>
  <c r="AC39" i="3"/>
  <c r="AD39" i="3"/>
  <c r="AC35" i="3"/>
  <c r="AD35" i="3"/>
  <c r="AC31" i="3"/>
  <c r="AD31" i="3"/>
  <c r="AC27" i="3"/>
  <c r="AD27" i="3"/>
  <c r="AC23" i="3"/>
  <c r="AD23" i="3"/>
  <c r="AC19" i="3"/>
  <c r="AD19" i="3"/>
  <c r="AC15" i="3"/>
  <c r="AD15" i="3"/>
  <c r="AB19" i="3"/>
  <c r="AB27" i="3"/>
  <c r="AB35" i="3"/>
  <c r="AB43" i="3"/>
  <c r="AB51" i="3"/>
  <c r="AB59" i="3"/>
  <c r="AB67" i="3"/>
  <c r="AB75" i="3"/>
  <c r="AB83" i="3"/>
  <c r="AB91" i="3"/>
  <c r="AB99" i="3"/>
  <c r="AB107" i="3"/>
  <c r="AB115" i="3"/>
  <c r="AB123" i="3"/>
  <c r="AB131" i="3"/>
  <c r="AB139" i="3"/>
  <c r="AB147" i="3"/>
  <c r="AB155" i="3"/>
  <c r="AB163" i="3"/>
  <c r="AB175" i="3"/>
  <c r="AB205" i="3"/>
  <c r="AB237" i="3"/>
  <c r="AB269" i="3"/>
  <c r="AB301" i="3"/>
  <c r="AB333" i="3"/>
  <c r="AB365" i="3"/>
  <c r="AB397" i="3"/>
  <c r="AB429" i="3"/>
  <c r="AB461" i="3"/>
  <c r="AB493" i="3"/>
  <c r="AC492" i="3"/>
  <c r="AC460" i="3"/>
  <c r="AC428" i="3"/>
  <c r="AC281" i="3"/>
  <c r="AD179" i="3"/>
  <c r="AD206" i="3"/>
  <c r="AB206" i="3"/>
  <c r="AD202" i="3"/>
  <c r="AB202" i="3"/>
  <c r="AD198" i="3"/>
  <c r="AC198" i="3"/>
  <c r="AB198" i="3"/>
  <c r="AC194" i="3"/>
  <c r="AB194" i="3"/>
  <c r="AD190" i="3"/>
  <c r="AC190" i="3"/>
  <c r="AB190" i="3"/>
  <c r="AD186" i="3"/>
  <c r="AC186" i="3"/>
  <c r="AB186" i="3"/>
  <c r="AD182" i="3"/>
  <c r="AC182" i="3"/>
  <c r="AB182" i="3"/>
  <c r="AD178" i="3"/>
  <c r="AC178" i="3"/>
  <c r="AB178" i="3"/>
  <c r="AD174" i="3"/>
  <c r="AC174" i="3"/>
  <c r="AD166" i="3"/>
  <c r="AC166" i="3"/>
  <c r="AD162" i="3"/>
  <c r="AC162" i="3"/>
  <c r="AC158" i="3"/>
  <c r="AD158" i="3"/>
  <c r="AD150" i="3"/>
  <c r="AC150" i="3"/>
  <c r="AD146" i="3"/>
  <c r="AC146" i="3"/>
  <c r="AC142" i="3"/>
  <c r="AD142" i="3"/>
  <c r="AD134" i="3"/>
  <c r="AC134" i="3"/>
  <c r="AC130" i="3"/>
  <c r="AD130" i="3"/>
  <c r="AD126" i="3"/>
  <c r="AC126" i="3"/>
  <c r="AD118" i="3"/>
  <c r="AC118" i="3"/>
  <c r="AD114" i="3"/>
  <c r="AC114" i="3"/>
  <c r="AD110" i="3"/>
  <c r="AC110" i="3"/>
  <c r="AD102" i="3"/>
  <c r="AC102" i="3"/>
  <c r="AD98" i="3"/>
  <c r="AC98" i="3"/>
  <c r="AD86" i="3"/>
  <c r="AC86" i="3"/>
  <c r="AD82" i="3"/>
  <c r="AC82" i="3"/>
  <c r="AC78" i="3"/>
  <c r="AD78" i="3"/>
  <c r="AD70" i="3"/>
  <c r="AC70" i="3"/>
  <c r="AD62" i="3"/>
  <c r="AC62" i="3"/>
  <c r="AD54" i="3"/>
  <c r="AC54" i="3"/>
  <c r="AD50" i="3"/>
  <c r="AC50" i="3"/>
  <c r="AD46" i="3"/>
  <c r="AC46" i="3"/>
  <c r="AD38" i="3"/>
  <c r="AC38" i="3"/>
  <c r="AD34" i="3"/>
  <c r="AC34" i="3"/>
  <c r="AD30" i="3"/>
  <c r="AC30" i="3"/>
  <c r="AD22" i="3"/>
  <c r="AC22" i="3"/>
  <c r="AD18" i="3"/>
  <c r="AC18" i="3"/>
  <c r="AD14" i="3"/>
  <c r="AC14" i="3"/>
  <c r="AB14" i="3"/>
  <c r="AB18" i="3"/>
  <c r="AB22" i="3"/>
  <c r="AB26" i="3"/>
  <c r="AB30" i="3"/>
  <c r="AB34" i="3"/>
  <c r="AB38" i="3"/>
  <c r="AB42" i="3"/>
  <c r="AB46" i="3"/>
  <c r="AB50" i="3"/>
  <c r="AB54" i="3"/>
  <c r="AB58" i="3"/>
  <c r="AB62" i="3"/>
  <c r="AB66" i="3"/>
  <c r="AB70" i="3"/>
  <c r="AB74" i="3"/>
  <c r="AB78" i="3"/>
  <c r="AB82" i="3"/>
  <c r="AB86" i="3"/>
  <c r="AB90" i="3"/>
  <c r="AB94" i="3"/>
  <c r="AB98" i="3"/>
  <c r="AB102" i="3"/>
  <c r="AB106" i="3"/>
  <c r="AB110" i="3"/>
  <c r="AB114" i="3"/>
  <c r="AB118" i="3"/>
  <c r="AB122" i="3"/>
  <c r="AB126" i="3"/>
  <c r="AB130" i="3"/>
  <c r="AB134" i="3"/>
  <c r="AB138" i="3"/>
  <c r="AB142" i="3"/>
  <c r="AB146" i="3"/>
  <c r="AB150" i="3"/>
  <c r="AB154" i="3"/>
  <c r="AB158" i="3"/>
  <c r="AB162" i="3"/>
  <c r="AB166" i="3"/>
  <c r="AB170" i="3"/>
  <c r="AB174" i="3"/>
  <c r="AC144" i="3"/>
  <c r="AC80" i="3"/>
  <c r="AC58" i="3"/>
  <c r="AC16" i="3"/>
  <c r="AD212" i="3"/>
  <c r="AC212" i="3"/>
  <c r="AB212" i="3"/>
  <c r="AD208" i="3"/>
  <c r="AB208" i="3"/>
  <c r="AC208" i="3"/>
  <c r="AD204" i="3"/>
  <c r="AC204" i="3"/>
  <c r="AB204" i="3"/>
  <c r="AD200" i="3"/>
  <c r="AB200" i="3"/>
  <c r="AD196" i="3"/>
  <c r="AB196" i="3"/>
  <c r="AD192" i="3"/>
  <c r="AB192" i="3"/>
  <c r="AD188" i="3"/>
  <c r="AC188" i="3"/>
  <c r="AB188" i="3"/>
  <c r="AD184" i="3"/>
  <c r="AC184" i="3"/>
  <c r="AB184" i="3"/>
  <c r="AD180" i="3"/>
  <c r="AC180" i="3"/>
  <c r="AB180" i="3"/>
  <c r="AD172" i="3"/>
  <c r="AC172" i="3"/>
  <c r="AD168" i="3"/>
  <c r="AC168" i="3"/>
  <c r="AD164" i="3"/>
  <c r="AC164" i="3"/>
  <c r="AD156" i="3"/>
  <c r="AC156" i="3"/>
  <c r="AD152" i="3"/>
  <c r="AC152" i="3"/>
  <c r="AD148" i="3"/>
  <c r="AC148" i="3"/>
  <c r="AD140" i="3"/>
  <c r="AC140" i="3"/>
  <c r="AD136" i="3"/>
  <c r="AC136" i="3"/>
  <c r="AD132" i="3"/>
  <c r="AC132" i="3"/>
  <c r="AD124" i="3"/>
  <c r="AC124" i="3"/>
  <c r="AD120" i="3"/>
  <c r="AC120" i="3"/>
  <c r="AD116" i="3"/>
  <c r="AC116" i="3"/>
  <c r="AD108" i="3"/>
  <c r="AC108" i="3"/>
  <c r="AD104" i="3"/>
  <c r="AC104" i="3"/>
  <c r="AD100" i="3"/>
  <c r="AC100" i="3"/>
  <c r="AD92" i="3"/>
  <c r="AC92" i="3"/>
  <c r="AD88" i="3"/>
  <c r="AC88" i="3"/>
  <c r="AD84" i="3"/>
  <c r="AC84" i="3"/>
  <c r="AD76" i="3"/>
  <c r="AC76" i="3"/>
  <c r="AD72" i="3"/>
  <c r="AC72" i="3"/>
  <c r="AD68" i="3"/>
  <c r="AC68" i="3"/>
  <c r="AD60" i="3"/>
  <c r="AC60" i="3"/>
  <c r="AD56" i="3"/>
  <c r="AC56" i="3"/>
  <c r="AD52" i="3"/>
  <c r="AC52" i="3"/>
  <c r="AD44" i="3"/>
  <c r="AC44" i="3"/>
  <c r="AD40" i="3"/>
  <c r="AC40" i="3"/>
  <c r="AC36" i="3"/>
  <c r="AD36" i="3"/>
  <c r="AD28" i="3"/>
  <c r="AC28" i="3"/>
  <c r="AD24" i="3"/>
  <c r="AC24" i="3"/>
  <c r="AC20" i="3"/>
  <c r="AD20" i="3"/>
  <c r="AB20" i="3"/>
  <c r="AB24" i="3"/>
  <c r="AB28" i="3"/>
  <c r="AB32" i="3"/>
  <c r="AB36" i="3"/>
  <c r="AB40" i="3"/>
  <c r="AB44" i="3"/>
  <c r="AB48" i="3"/>
  <c r="AB52" i="3"/>
  <c r="AB56" i="3"/>
  <c r="AB60" i="3"/>
  <c r="AB64" i="3"/>
  <c r="AB68" i="3"/>
  <c r="AB72" i="3"/>
  <c r="AB76" i="3"/>
  <c r="AB80" i="3"/>
  <c r="AB84" i="3"/>
  <c r="AB88" i="3"/>
  <c r="AB92" i="3"/>
  <c r="AB96" i="3"/>
  <c r="AB100" i="3"/>
  <c r="AB104" i="3"/>
  <c r="AB108" i="3"/>
  <c r="AB112" i="3"/>
  <c r="AB116" i="3"/>
  <c r="AB120" i="3"/>
  <c r="AB124" i="3"/>
  <c r="AB128" i="3"/>
  <c r="AB132" i="3"/>
  <c r="AB136" i="3"/>
  <c r="AB140" i="3"/>
  <c r="AB144" i="3"/>
  <c r="AB148" i="3"/>
  <c r="AB152" i="3"/>
  <c r="AB156" i="3"/>
  <c r="AB160" i="3"/>
  <c r="AB164" i="3"/>
  <c r="AB168" i="3"/>
  <c r="AB172" i="3"/>
  <c r="AB176" i="3"/>
  <c r="AC206" i="3"/>
  <c r="AC192" i="3"/>
  <c r="AC176" i="3"/>
  <c r="AC154" i="3"/>
  <c r="AC112" i="3"/>
  <c r="AC90" i="3"/>
  <c r="AC48" i="3"/>
  <c r="AC26" i="3"/>
  <c r="AD194" i="3"/>
  <c r="AC202" i="3"/>
  <c r="AC170" i="3"/>
  <c r="AC128" i="3"/>
  <c r="AC106" i="3"/>
  <c r="AD94" i="3"/>
  <c r="AD210" i="3"/>
  <c r="N21" i="2"/>
  <c r="AD21" i="2"/>
  <c r="AM21" i="2"/>
  <c r="BG5" i="7"/>
  <c r="AK6" i="2"/>
  <c r="W7" i="3"/>
  <c r="W10" i="3" s="1"/>
  <c r="S12" i="3"/>
  <c r="BD15" i="5"/>
  <c r="BC14" i="5"/>
  <c r="AD9" i="2"/>
  <c r="AD11" i="2"/>
  <c r="AD13" i="2"/>
  <c r="AD15" i="2"/>
  <c r="AD17" i="2"/>
  <c r="AD19" i="2"/>
  <c r="AD10" i="2"/>
  <c r="AD12" i="2"/>
  <c r="AD14" i="2"/>
  <c r="AD16" i="2"/>
  <c r="AD18" i="2"/>
  <c r="AD20" i="2"/>
  <c r="BC15" i="4"/>
  <c r="N12" i="2"/>
  <c r="N10" i="2"/>
  <c r="N14" i="2"/>
  <c r="N18" i="2"/>
  <c r="N11" i="2"/>
  <c r="N15" i="2"/>
  <c r="N16" i="2"/>
  <c r="N13" i="2"/>
  <c r="N17" i="2"/>
  <c r="H9" i="3"/>
  <c r="R9" i="3" s="1"/>
  <c r="J11" i="3"/>
  <c r="T11" i="3" s="1"/>
  <c r="N20" i="2"/>
  <c r="N19" i="2"/>
  <c r="N9" i="2"/>
  <c r="AN9" i="2" s="1"/>
  <c r="S11" i="3" l="1"/>
  <c r="S10" i="3"/>
  <c r="J10" i="3" s="1"/>
  <c r="T10" i="3" s="1"/>
  <c r="R15" i="3"/>
  <c r="J15" i="3" s="1"/>
  <c r="T15" i="3" s="1"/>
  <c r="W13" i="3"/>
  <c r="W12" i="3"/>
  <c r="I10" i="3"/>
  <c r="I15" i="3"/>
  <c r="I16" i="3"/>
  <c r="W17" i="3"/>
  <c r="W16" i="3"/>
  <c r="AB13" i="3"/>
  <c r="J12" i="3"/>
  <c r="T12" i="3" s="1"/>
  <c r="R14" i="3"/>
  <c r="J14" i="3" s="1"/>
  <c r="T14" i="3" s="1"/>
  <c r="S13" i="3"/>
  <c r="I11" i="3"/>
  <c r="I14" i="3"/>
  <c r="I12" i="3"/>
  <c r="W15" i="3"/>
  <c r="AB12" i="3"/>
  <c r="W11" i="3"/>
  <c r="AP7" i="7"/>
  <c r="AK7" i="7"/>
  <c r="Y7" i="7"/>
  <c r="W9" i="3"/>
  <c r="I9" i="3"/>
  <c r="I13" i="3"/>
  <c r="AN12" i="7"/>
  <c r="B17" i="7" s="1"/>
  <c r="B18" i="7" s="1"/>
  <c r="B19" i="7" s="1"/>
  <c r="B20" i="7" s="1"/>
  <c r="B21" i="7" s="1"/>
  <c r="B22" i="7" s="1"/>
  <c r="B23" i="7" s="1"/>
  <c r="B24" i="7" s="1"/>
  <c r="B25" i="7" s="1"/>
  <c r="B26" i="7" s="1"/>
  <c r="B27" i="7" s="1"/>
  <c r="B28" i="7" s="1"/>
  <c r="B29" i="7" s="1"/>
  <c r="B30" i="7" s="1"/>
  <c r="B31" i="7" s="1"/>
  <c r="X17" i="7" s="1"/>
  <c r="X18" i="7" s="1"/>
  <c r="X19" i="7" s="1"/>
  <c r="X20" i="7" s="1"/>
  <c r="X21" i="7" s="1"/>
  <c r="X22" i="7" s="1"/>
  <c r="X23" i="7" s="1"/>
  <c r="X24" i="7" s="1"/>
  <c r="X25" i="7" s="1"/>
  <c r="X26" i="7" s="1"/>
  <c r="X27" i="7" s="1"/>
  <c r="X28" i="7" s="1"/>
  <c r="X29" i="7" s="1"/>
  <c r="X30" i="7" s="1"/>
  <c r="X31" i="7" s="1"/>
  <c r="AN3" i="2"/>
  <c r="J7" i="7"/>
  <c r="AC12" i="3"/>
  <c r="AC9" i="3"/>
  <c r="AC11" i="3"/>
  <c r="AB11" i="3"/>
  <c r="AC10" i="3"/>
  <c r="AB10" i="3"/>
  <c r="AB9" i="3"/>
  <c r="B2" i="7"/>
  <c r="B12" i="7"/>
  <c r="Y65" i="5"/>
  <c r="BD14" i="5"/>
  <c r="Y64" i="5" s="1"/>
  <c r="BC13" i="5"/>
  <c r="BD15" i="4"/>
  <c r="BF15" i="4" s="1"/>
  <c r="BC19" i="4"/>
  <c r="BC14" i="4"/>
  <c r="H5" i="3"/>
  <c r="S9" i="3"/>
  <c r="J9" i="3" s="1"/>
  <c r="T9" i="3" s="1"/>
  <c r="AD10" i="3" l="1"/>
  <c r="AD11" i="3"/>
  <c r="Y505" i="3"/>
  <c r="AD13" i="3"/>
  <c r="J5" i="3"/>
  <c r="I5" i="3"/>
  <c r="Y494" i="3"/>
  <c r="BA489" i="5" s="1"/>
  <c r="Y79" i="3"/>
  <c r="Y286" i="3"/>
  <c r="Y74" i="3"/>
  <c r="Y216" i="3"/>
  <c r="BM211" i="7" s="1"/>
  <c r="Y370" i="3"/>
  <c r="Y17" i="3"/>
  <c r="Y154" i="3"/>
  <c r="Y92" i="3"/>
  <c r="BM87" i="7" s="1"/>
  <c r="Y30" i="3"/>
  <c r="Y406" i="3"/>
  <c r="Y304" i="3"/>
  <c r="Y123" i="3"/>
  <c r="BM118" i="7" s="1"/>
  <c r="Y177" i="3"/>
  <c r="Y242" i="3"/>
  <c r="Y180" i="3"/>
  <c r="Y110" i="3"/>
  <c r="BM105" i="7" s="1"/>
  <c r="Y48" i="3"/>
  <c r="Y458" i="3"/>
  <c r="Y163" i="3"/>
  <c r="Y380" i="3"/>
  <c r="BA375" i="5" s="1"/>
  <c r="Y334" i="3"/>
  <c r="Y260" i="3"/>
  <c r="Y198" i="3"/>
  <c r="Y136" i="3"/>
  <c r="BM131" i="7" s="1"/>
  <c r="Y35" i="3"/>
  <c r="Y251" i="3"/>
  <c r="Y435" i="3"/>
  <c r="Y82" i="3"/>
  <c r="BM77" i="7" s="1"/>
  <c r="Y170" i="3"/>
  <c r="Y250" i="3"/>
  <c r="Y350" i="3"/>
  <c r="Y20" i="3"/>
  <c r="BM15" i="7" s="1"/>
  <c r="Y100" i="3"/>
  <c r="Y188" i="3"/>
  <c r="Y276" i="3"/>
  <c r="Y386" i="3"/>
  <c r="BM381" i="7" s="1"/>
  <c r="Y38" i="3"/>
  <c r="Y126" i="3"/>
  <c r="Y206" i="3"/>
  <c r="Y294" i="3"/>
  <c r="BM289" i="7" s="1"/>
  <c r="Y438" i="3"/>
  <c r="Y56" i="3"/>
  <c r="Y144" i="3"/>
  <c r="Y232" i="3"/>
  <c r="BM227" i="7" s="1"/>
  <c r="Y312" i="3"/>
  <c r="Y474" i="3"/>
  <c r="Y43" i="3"/>
  <c r="Y83" i="3"/>
  <c r="BM78" i="7" s="1"/>
  <c r="Y127" i="3"/>
  <c r="Y171" i="3"/>
  <c r="Y267" i="3"/>
  <c r="Y33" i="3"/>
  <c r="BA28" i="5" s="1"/>
  <c r="Y209" i="3"/>
  <c r="Y412" i="3"/>
  <c r="Y451" i="3"/>
  <c r="Y26" i="3"/>
  <c r="BM21" i="7" s="1"/>
  <c r="Y114" i="3"/>
  <c r="Y202" i="3"/>
  <c r="Y282" i="3"/>
  <c r="Y414" i="3"/>
  <c r="BM409" i="7" s="1"/>
  <c r="Y52" i="3"/>
  <c r="Y132" i="3"/>
  <c r="Y220" i="3"/>
  <c r="Y308" i="3"/>
  <c r="BM303" i="7" s="1"/>
  <c r="Y450" i="3"/>
  <c r="Y70" i="3"/>
  <c r="Y158" i="3"/>
  <c r="Y238" i="3"/>
  <c r="BM233" i="7" s="1"/>
  <c r="Y326" i="3"/>
  <c r="Y502" i="3"/>
  <c r="Y88" i="3"/>
  <c r="Y176" i="3"/>
  <c r="BM171" i="7" s="1"/>
  <c r="Y264" i="3"/>
  <c r="Y362" i="3"/>
  <c r="Y15" i="3"/>
  <c r="Y59" i="3"/>
  <c r="BM54" i="7" s="1"/>
  <c r="Y99" i="3"/>
  <c r="Y143" i="3"/>
  <c r="Y187" i="3"/>
  <c r="Y336" i="3"/>
  <c r="BA331" i="5" s="1"/>
  <c r="Y97" i="3"/>
  <c r="Y273" i="3"/>
  <c r="Y339" i="3"/>
  <c r="Y333" i="3"/>
  <c r="BA328" i="5" s="1"/>
  <c r="Y42" i="3"/>
  <c r="Y122" i="3"/>
  <c r="Y210" i="3"/>
  <c r="Y298" i="3"/>
  <c r="BM293" i="7" s="1"/>
  <c r="Y430" i="3"/>
  <c r="Y60" i="3"/>
  <c r="Y148" i="3"/>
  <c r="Y228" i="3"/>
  <c r="BM223" i="7" s="1"/>
  <c r="Y316" i="3"/>
  <c r="Y482" i="3"/>
  <c r="Y78" i="3"/>
  <c r="Y166" i="3"/>
  <c r="BM161" i="7" s="1"/>
  <c r="Y254" i="3"/>
  <c r="Y342" i="3"/>
  <c r="Y16" i="3"/>
  <c r="Y104" i="3"/>
  <c r="BM99" i="7" s="1"/>
  <c r="Y184" i="3"/>
  <c r="Y272" i="3"/>
  <c r="Y394" i="3"/>
  <c r="Y19" i="3"/>
  <c r="BM14" i="7" s="1"/>
  <c r="Y63" i="3"/>
  <c r="Y107" i="3"/>
  <c r="Y147" i="3"/>
  <c r="Y195" i="3"/>
  <c r="BM190" i="7" s="1"/>
  <c r="Y400" i="3"/>
  <c r="Y113" i="3"/>
  <c r="Y289" i="3"/>
  <c r="Y371" i="3"/>
  <c r="BM366" i="7" s="1"/>
  <c r="Y413" i="3"/>
  <c r="Y18" i="3"/>
  <c r="Y58" i="3"/>
  <c r="Y106" i="3"/>
  <c r="BM101" i="7" s="1"/>
  <c r="Y146" i="3"/>
  <c r="Y186" i="3"/>
  <c r="Y234" i="3"/>
  <c r="Y274" i="3"/>
  <c r="BM269" i="7" s="1"/>
  <c r="Y314" i="3"/>
  <c r="Y398" i="3"/>
  <c r="Y478" i="3"/>
  <c r="Y36" i="3"/>
  <c r="BM31" i="7" s="1"/>
  <c r="Y84" i="3"/>
  <c r="Y124" i="3"/>
  <c r="Y164" i="3"/>
  <c r="Y212" i="3"/>
  <c r="BM207" i="7" s="1"/>
  <c r="Y252" i="3"/>
  <c r="Y292" i="3"/>
  <c r="Y354" i="3"/>
  <c r="Y434" i="3"/>
  <c r="BA429" i="5" s="1"/>
  <c r="Y14" i="3"/>
  <c r="Y62" i="3"/>
  <c r="Y102" i="3"/>
  <c r="Y142" i="3"/>
  <c r="BM137" i="7" s="1"/>
  <c r="Y190" i="3"/>
  <c r="Y230" i="3"/>
  <c r="Y270" i="3"/>
  <c r="Y318" i="3"/>
  <c r="BM313" i="7" s="1"/>
  <c r="Y390" i="3"/>
  <c r="Y470" i="3"/>
  <c r="Y40" i="3"/>
  <c r="Y80" i="3"/>
  <c r="BM75" i="7" s="1"/>
  <c r="Y120" i="3"/>
  <c r="Y168" i="3"/>
  <c r="Y208" i="3"/>
  <c r="Y248" i="3"/>
  <c r="BM243" i="7" s="1"/>
  <c r="Y296" i="3"/>
  <c r="Y346" i="3"/>
  <c r="Y426" i="3"/>
  <c r="Y11" i="3"/>
  <c r="BA6" i="5" s="1"/>
  <c r="Y31" i="3"/>
  <c r="Y51" i="3"/>
  <c r="Y75" i="3"/>
  <c r="Y95" i="3"/>
  <c r="BM90" i="7" s="1"/>
  <c r="Y115" i="3"/>
  <c r="Y139" i="3"/>
  <c r="Y159" i="3"/>
  <c r="Y179" i="3"/>
  <c r="BM174" i="7" s="1"/>
  <c r="Y235" i="3"/>
  <c r="Y315" i="3"/>
  <c r="Y464" i="3"/>
  <c r="Y81" i="3"/>
  <c r="BA76" i="5" s="1"/>
  <c r="Y161" i="3"/>
  <c r="Y241" i="3"/>
  <c r="Y348" i="3"/>
  <c r="Y508" i="3"/>
  <c r="BM503" i="7" s="1"/>
  <c r="Y403" i="3"/>
  <c r="Y499" i="3"/>
  <c r="Y397" i="3"/>
  <c r="Y477" i="3"/>
  <c r="BM472" i="7" s="1"/>
  <c r="Y349" i="3"/>
  <c r="Y445" i="3"/>
  <c r="Y10" i="3"/>
  <c r="Y50" i="3"/>
  <c r="BM45" i="7" s="1"/>
  <c r="Y90" i="3"/>
  <c r="Y138" i="3"/>
  <c r="Y178" i="3"/>
  <c r="Y218" i="3"/>
  <c r="BM213" i="7" s="1"/>
  <c r="Y266" i="3"/>
  <c r="Y306" i="3"/>
  <c r="Y366" i="3"/>
  <c r="Y462" i="3"/>
  <c r="BA457" i="5" s="1"/>
  <c r="Y28" i="3"/>
  <c r="Y68" i="3"/>
  <c r="Y116" i="3"/>
  <c r="Y156" i="3"/>
  <c r="BM151" i="7" s="1"/>
  <c r="Y196" i="3"/>
  <c r="Y244" i="3"/>
  <c r="Y284" i="3"/>
  <c r="Y324" i="3"/>
  <c r="BM319" i="7" s="1"/>
  <c r="Y418" i="3"/>
  <c r="Y498" i="3"/>
  <c r="Y46" i="3"/>
  <c r="Y94" i="3"/>
  <c r="BM89" i="7" s="1"/>
  <c r="Y134" i="3"/>
  <c r="Y174" i="3"/>
  <c r="Y222" i="3"/>
  <c r="Y262" i="3"/>
  <c r="BM257" i="7" s="1"/>
  <c r="Y302" i="3"/>
  <c r="Y374" i="3"/>
  <c r="Y454" i="3"/>
  <c r="Y24" i="3"/>
  <c r="BM19" i="7" s="1"/>
  <c r="Y72" i="3"/>
  <c r="BM67" i="7" s="1"/>
  <c r="Y112" i="3"/>
  <c r="Y152" i="3"/>
  <c r="Y200" i="3"/>
  <c r="BM195" i="7" s="1"/>
  <c r="Y240" i="3"/>
  <c r="BM235" i="7" s="1"/>
  <c r="Y280" i="3"/>
  <c r="Y330" i="3"/>
  <c r="Y410" i="3"/>
  <c r="BM405" i="7" s="1"/>
  <c r="Y490" i="3"/>
  <c r="BM485" i="7" s="1"/>
  <c r="Y27" i="3"/>
  <c r="Y47" i="3"/>
  <c r="Y67" i="3"/>
  <c r="BM62" i="7" s="1"/>
  <c r="Y91" i="3"/>
  <c r="BM86" i="7" s="1"/>
  <c r="Y111" i="3"/>
  <c r="Y131" i="3"/>
  <c r="Y155" i="3"/>
  <c r="BM150" i="7" s="1"/>
  <c r="Y175" i="3"/>
  <c r="BM170" i="7" s="1"/>
  <c r="Y203" i="3"/>
  <c r="Y299" i="3"/>
  <c r="Y432" i="3"/>
  <c r="BA427" i="5" s="1"/>
  <c r="Y49" i="3"/>
  <c r="Y145" i="3"/>
  <c r="Y225" i="3"/>
  <c r="Y305" i="3"/>
  <c r="BM300" i="7" s="1"/>
  <c r="Y476" i="3"/>
  <c r="Y387" i="3"/>
  <c r="Y467" i="3"/>
  <c r="Y381" i="3"/>
  <c r="BM376" i="7" s="1"/>
  <c r="Y461" i="3"/>
  <c r="BA456" i="5" s="1"/>
  <c r="Y34" i="3"/>
  <c r="Y66" i="3"/>
  <c r="Y98" i="3"/>
  <c r="BM93" i="7" s="1"/>
  <c r="Y130" i="3"/>
  <c r="Y162" i="3"/>
  <c r="Y194" i="3"/>
  <c r="Y226" i="3"/>
  <c r="BM221" i="7" s="1"/>
  <c r="Y258" i="3"/>
  <c r="BM253" i="7" s="1"/>
  <c r="Y290" i="3"/>
  <c r="Y322" i="3"/>
  <c r="Y382" i="3"/>
  <c r="BM377" i="7" s="1"/>
  <c r="Y446" i="3"/>
  <c r="BA441" i="5" s="1"/>
  <c r="Y12" i="3"/>
  <c r="Y44" i="3"/>
  <c r="Y76" i="3"/>
  <c r="BM71" i="7" s="1"/>
  <c r="Y108" i="3"/>
  <c r="BA103" i="5" s="1"/>
  <c r="Y140" i="3"/>
  <c r="Y172" i="3"/>
  <c r="Y204" i="3"/>
  <c r="BM199" i="7" s="1"/>
  <c r="Y236" i="3"/>
  <c r="Y268" i="3"/>
  <c r="Y300" i="3"/>
  <c r="Y338" i="3"/>
  <c r="BM333" i="7" s="1"/>
  <c r="Y402" i="3"/>
  <c r="BM397" i="7" s="1"/>
  <c r="Y466" i="3"/>
  <c r="Y22" i="3"/>
  <c r="Y54" i="3"/>
  <c r="BM49" i="7" s="1"/>
  <c r="Y86" i="3"/>
  <c r="BM81" i="7" s="1"/>
  <c r="Y118" i="3"/>
  <c r="Y150" i="3"/>
  <c r="Y182" i="3"/>
  <c r="BM177" i="7" s="1"/>
  <c r="Y214" i="3"/>
  <c r="BA209" i="5" s="1"/>
  <c r="Y246" i="3"/>
  <c r="Y278" i="3"/>
  <c r="Y310" i="3"/>
  <c r="BM305" i="7" s="1"/>
  <c r="Y358" i="3"/>
  <c r="Y422" i="3"/>
  <c r="Y486" i="3"/>
  <c r="Y32" i="3"/>
  <c r="BM27" i="7" s="1"/>
  <c r="Y64" i="3"/>
  <c r="BM59" i="7" s="1"/>
  <c r="Y96" i="3"/>
  <c r="Y128" i="3"/>
  <c r="Y160" i="3"/>
  <c r="BM155" i="7" s="1"/>
  <c r="Y192" i="3"/>
  <c r="Y224" i="3"/>
  <c r="Y256" i="3"/>
  <c r="Y288" i="3"/>
  <c r="BM283" i="7" s="1"/>
  <c r="Y320" i="3"/>
  <c r="BM315" i="7" s="1"/>
  <c r="Y378" i="3"/>
  <c r="Y442" i="3"/>
  <c r="Y506" i="3"/>
  <c r="BA501" i="5" s="1"/>
  <c r="Y23" i="3"/>
  <c r="BA18" i="5" s="1"/>
  <c r="Y39" i="3"/>
  <c r="Y55" i="3"/>
  <c r="Y71" i="3"/>
  <c r="BM66" i="7" s="1"/>
  <c r="Y87" i="3"/>
  <c r="BM82" i="7" s="1"/>
  <c r="Y103" i="3"/>
  <c r="Y119" i="3"/>
  <c r="Y135" i="3"/>
  <c r="BM130" i="7" s="1"/>
  <c r="Y151" i="3"/>
  <c r="BA146" i="5" s="1"/>
  <c r="Y167" i="3"/>
  <c r="Y183" i="3"/>
  <c r="Y219" i="3"/>
  <c r="BM214" i="7" s="1"/>
  <c r="Y283" i="3"/>
  <c r="BA278" i="5" s="1"/>
  <c r="Y368" i="3"/>
  <c r="Y496" i="3"/>
  <c r="Y65" i="3"/>
  <c r="BM60" i="7" s="1"/>
  <c r="Y129" i="3"/>
  <c r="BA124" i="5" s="1"/>
  <c r="Y193" i="3"/>
  <c r="Y257" i="3"/>
  <c r="Y321" i="3"/>
  <c r="BM316" i="7" s="1"/>
  <c r="Y444" i="3"/>
  <c r="BM439" i="7" s="1"/>
  <c r="Y355" i="3"/>
  <c r="Y419" i="3"/>
  <c r="Y483" i="3"/>
  <c r="BM478" i="7" s="1"/>
  <c r="Y365" i="3"/>
  <c r="BA360" i="5" s="1"/>
  <c r="Y429" i="3"/>
  <c r="Y493" i="3"/>
  <c r="Y191" i="3"/>
  <c r="BM186" i="7" s="1"/>
  <c r="Y207" i="3"/>
  <c r="BM202" i="7" s="1"/>
  <c r="Y223" i="3"/>
  <c r="Y239" i="3"/>
  <c r="Y255" i="3"/>
  <c r="BM250" i="7" s="1"/>
  <c r="Y271" i="3"/>
  <c r="BA266" i="5" s="1"/>
  <c r="Y287" i="3"/>
  <c r="Y303" i="3"/>
  <c r="Y319" i="3"/>
  <c r="BM314" i="7" s="1"/>
  <c r="Y344" i="3"/>
  <c r="BM339" i="7" s="1"/>
  <c r="Y376" i="3"/>
  <c r="Y408" i="3"/>
  <c r="Y440" i="3"/>
  <c r="BA435" i="5" s="1"/>
  <c r="Y472" i="3"/>
  <c r="BM467" i="7" s="1"/>
  <c r="Y504" i="3"/>
  <c r="BM499" i="7" s="1"/>
  <c r="Y21" i="3"/>
  <c r="Y37" i="3"/>
  <c r="BM32" i="7" s="1"/>
  <c r="Y53" i="3"/>
  <c r="BM48" i="7" s="1"/>
  <c r="Y69" i="3"/>
  <c r="BM64" i="7" s="1"/>
  <c r="Y85" i="3"/>
  <c r="BM80" i="7" s="1"/>
  <c r="Y101" i="3"/>
  <c r="BM96" i="7" s="1"/>
  <c r="Y117" i="3"/>
  <c r="BA112" i="5" s="1"/>
  <c r="Y133" i="3"/>
  <c r="BM128" i="7" s="1"/>
  <c r="Y149" i="3"/>
  <c r="BM144" i="7" s="1"/>
  <c r="Y165" i="3"/>
  <c r="BM160" i="7" s="1"/>
  <c r="Y181" i="3"/>
  <c r="BM176" i="7" s="1"/>
  <c r="Y197" i="3"/>
  <c r="BM192" i="7" s="1"/>
  <c r="Y213" i="3"/>
  <c r="BA208" i="5" s="1"/>
  <c r="Y229" i="3"/>
  <c r="BM224" i="7" s="1"/>
  <c r="Y245" i="3"/>
  <c r="BM240" i="7" s="1"/>
  <c r="Y261" i="3"/>
  <c r="Y277" i="3"/>
  <c r="BA272" i="5" s="1"/>
  <c r="Y293" i="3"/>
  <c r="BA288" i="5" s="1"/>
  <c r="Y309" i="3"/>
  <c r="BA304" i="5" s="1"/>
  <c r="Y325" i="3"/>
  <c r="Y356" i="3"/>
  <c r="BM351" i="7" s="1"/>
  <c r="Y388" i="3"/>
  <c r="BA383" i="5" s="1"/>
  <c r="Y420" i="3"/>
  <c r="BA415" i="5" s="1"/>
  <c r="Y452" i="3"/>
  <c r="BA447" i="5" s="1"/>
  <c r="Y484" i="3"/>
  <c r="BM479" i="7" s="1"/>
  <c r="Y327" i="3"/>
  <c r="BM322" i="7" s="1"/>
  <c r="Y343" i="3"/>
  <c r="BA338" i="5" s="1"/>
  <c r="Y359" i="3"/>
  <c r="BM354" i="7" s="1"/>
  <c r="Y375" i="3"/>
  <c r="BA370" i="5" s="1"/>
  <c r="Y391" i="3"/>
  <c r="BM386" i="7" s="1"/>
  <c r="Y407" i="3"/>
  <c r="BA402" i="5" s="1"/>
  <c r="Y423" i="3"/>
  <c r="BM418" i="7" s="1"/>
  <c r="Y439" i="3"/>
  <c r="BM434" i="7" s="1"/>
  <c r="Y455" i="3"/>
  <c r="BM450" i="7" s="1"/>
  <c r="Y471" i="3"/>
  <c r="BA466" i="5" s="1"/>
  <c r="Y487" i="3"/>
  <c r="BM482" i="7" s="1"/>
  <c r="Y503" i="3"/>
  <c r="BA498" i="5" s="1"/>
  <c r="Y337" i="3"/>
  <c r="BM332" i="7" s="1"/>
  <c r="Y353" i="3"/>
  <c r="BA348" i="5" s="1"/>
  <c r="Y369" i="3"/>
  <c r="BM364" i="7" s="1"/>
  <c r="Y385" i="3"/>
  <c r="BM380" i="7" s="1"/>
  <c r="Y401" i="3"/>
  <c r="BM396" i="7" s="1"/>
  <c r="Y417" i="3"/>
  <c r="BA412" i="5" s="1"/>
  <c r="Y433" i="3"/>
  <c r="BA428" i="5" s="1"/>
  <c r="Y449" i="3"/>
  <c r="BA444" i="5" s="1"/>
  <c r="Y465" i="3"/>
  <c r="BA460" i="5" s="1"/>
  <c r="Y481" i="3"/>
  <c r="BA476" i="5" s="1"/>
  <c r="Y497" i="3"/>
  <c r="Y211" i="3"/>
  <c r="BM206" i="7" s="1"/>
  <c r="Y227" i="3"/>
  <c r="BA222" i="5" s="1"/>
  <c r="Y243" i="3"/>
  <c r="BA238" i="5" s="1"/>
  <c r="Y259" i="3"/>
  <c r="BM254" i="7" s="1"/>
  <c r="Y275" i="3"/>
  <c r="BA270" i="5" s="1"/>
  <c r="Y291" i="3"/>
  <c r="BM286" i="7" s="1"/>
  <c r="Y307" i="3"/>
  <c r="BA302" i="5" s="1"/>
  <c r="Y323" i="3"/>
  <c r="BM318" i="7" s="1"/>
  <c r="Y352" i="3"/>
  <c r="BA347" i="5" s="1"/>
  <c r="Y384" i="3"/>
  <c r="BA379" i="5" s="1"/>
  <c r="Y416" i="3"/>
  <c r="BM411" i="7" s="1"/>
  <c r="Y448" i="3"/>
  <c r="BM443" i="7" s="1"/>
  <c r="Y480" i="3"/>
  <c r="BA475" i="5" s="1"/>
  <c r="Y9" i="3"/>
  <c r="BM4" i="7" s="1"/>
  <c r="Y25" i="3"/>
  <c r="BA20" i="5" s="1"/>
  <c r="Y41" i="3"/>
  <c r="BM36" i="7" s="1"/>
  <c r="Y57" i="3"/>
  <c r="BM52" i="7" s="1"/>
  <c r="Y73" i="3"/>
  <c r="BM68" i="7" s="1"/>
  <c r="Y89" i="3"/>
  <c r="BA84" i="5" s="1"/>
  <c r="Y105" i="3"/>
  <c r="BM100" i="7" s="1"/>
  <c r="Y121" i="3"/>
  <c r="BA116" i="5" s="1"/>
  <c r="Y137" i="3"/>
  <c r="BM132" i="7" s="1"/>
  <c r="Y153" i="3"/>
  <c r="BA148" i="5" s="1"/>
  <c r="Y169" i="3"/>
  <c r="BM164" i="7" s="1"/>
  <c r="Y185" i="3"/>
  <c r="BM180" i="7" s="1"/>
  <c r="Y201" i="3"/>
  <c r="BM196" i="7" s="1"/>
  <c r="Y217" i="3"/>
  <c r="BA212" i="5" s="1"/>
  <c r="Y233" i="3"/>
  <c r="BA228" i="5" s="1"/>
  <c r="Y249" i="3"/>
  <c r="BM244" i="7" s="1"/>
  <c r="Y265" i="3"/>
  <c r="BM260" i="7" s="1"/>
  <c r="Y281" i="3"/>
  <c r="BA276" i="5" s="1"/>
  <c r="Y297" i="3"/>
  <c r="BM292" i="7" s="1"/>
  <c r="Y313" i="3"/>
  <c r="BM308" i="7" s="1"/>
  <c r="Y332" i="3"/>
  <c r="BA327" i="5" s="1"/>
  <c r="Y364" i="3"/>
  <c r="BM359" i="7" s="1"/>
  <c r="Y396" i="3"/>
  <c r="BM391" i="7" s="1"/>
  <c r="Y428" i="3"/>
  <c r="BM423" i="7" s="1"/>
  <c r="Y460" i="3"/>
  <c r="BM455" i="7" s="1"/>
  <c r="Y492" i="3"/>
  <c r="BM487" i="7" s="1"/>
  <c r="Y331" i="3"/>
  <c r="BM326" i="7" s="1"/>
  <c r="Y347" i="3"/>
  <c r="BM342" i="7" s="1"/>
  <c r="Y363" i="3"/>
  <c r="BA358" i="5" s="1"/>
  <c r="Y379" i="3"/>
  <c r="BA374" i="5" s="1"/>
  <c r="Y395" i="3"/>
  <c r="BA390" i="5" s="1"/>
  <c r="Y411" i="3"/>
  <c r="BM406" i="7" s="1"/>
  <c r="Y427" i="3"/>
  <c r="BA422" i="5" s="1"/>
  <c r="Y443" i="3"/>
  <c r="BA438" i="5" s="1"/>
  <c r="Y459" i="3"/>
  <c r="BM454" i="7" s="1"/>
  <c r="Y475" i="3"/>
  <c r="BA470" i="5" s="1"/>
  <c r="Y491" i="3"/>
  <c r="BM486" i="7" s="1"/>
  <c r="Y507" i="3"/>
  <c r="BA502" i="5" s="1"/>
  <c r="Y341" i="3"/>
  <c r="BA336" i="5" s="1"/>
  <c r="Y357" i="3"/>
  <c r="BM352" i="7" s="1"/>
  <c r="Y373" i="3"/>
  <c r="BM368" i="7" s="1"/>
  <c r="Y389" i="3"/>
  <c r="BA384" i="5" s="1"/>
  <c r="Y405" i="3"/>
  <c r="BM400" i="7" s="1"/>
  <c r="Y421" i="3"/>
  <c r="BM416" i="7" s="1"/>
  <c r="Y437" i="3"/>
  <c r="BM432" i="7" s="1"/>
  <c r="Y453" i="3"/>
  <c r="BA448" i="5" s="1"/>
  <c r="Y469" i="3"/>
  <c r="BA464" i="5" s="1"/>
  <c r="Y485" i="3"/>
  <c r="BA480" i="5" s="1"/>
  <c r="Y501" i="3"/>
  <c r="BM496" i="7" s="1"/>
  <c r="Y199" i="3"/>
  <c r="BA194" i="5" s="1"/>
  <c r="Y215" i="3"/>
  <c r="BM210" i="7" s="1"/>
  <c r="Y231" i="3"/>
  <c r="BM226" i="7" s="1"/>
  <c r="Y247" i="3"/>
  <c r="BM242" i="7" s="1"/>
  <c r="Y263" i="3"/>
  <c r="BA258" i="5" s="1"/>
  <c r="Y279" i="3"/>
  <c r="BA274" i="5" s="1"/>
  <c r="Y295" i="3"/>
  <c r="BM290" i="7" s="1"/>
  <c r="Y311" i="3"/>
  <c r="BM306" i="7" s="1"/>
  <c r="Y328" i="3"/>
  <c r="BA323" i="5" s="1"/>
  <c r="Y360" i="3"/>
  <c r="BA355" i="5" s="1"/>
  <c r="Y392" i="3"/>
  <c r="BA387" i="5" s="1"/>
  <c r="Y424" i="3"/>
  <c r="BA419" i="5" s="1"/>
  <c r="Y456" i="3"/>
  <c r="BM451" i="7" s="1"/>
  <c r="Y488" i="3"/>
  <c r="BM483" i="7" s="1"/>
  <c r="Y13" i="3"/>
  <c r="BM8" i="7" s="1"/>
  <c r="Y29" i="3"/>
  <c r="BM24" i="7" s="1"/>
  <c r="Y45" i="3"/>
  <c r="BA40" i="5" s="1"/>
  <c r="Y61" i="3"/>
  <c r="BM56" i="7" s="1"/>
  <c r="Y77" i="3"/>
  <c r="BA72" i="5" s="1"/>
  <c r="Y93" i="3"/>
  <c r="BM88" i="7" s="1"/>
  <c r="Y109" i="3"/>
  <c r="BA104" i="5" s="1"/>
  <c r="Y125" i="3"/>
  <c r="BA120" i="5" s="1"/>
  <c r="Y141" i="3"/>
  <c r="BM136" i="7" s="1"/>
  <c r="Y157" i="3"/>
  <c r="BM152" i="7" s="1"/>
  <c r="Y173" i="3"/>
  <c r="BA168" i="5" s="1"/>
  <c r="Y189" i="3"/>
  <c r="BA184" i="5" s="1"/>
  <c r="Y205" i="3"/>
  <c r="BM200" i="7" s="1"/>
  <c r="Y221" i="3"/>
  <c r="BM216" i="7" s="1"/>
  <c r="Y237" i="3"/>
  <c r="BA232" i="5" s="1"/>
  <c r="Y253" i="3"/>
  <c r="BA248" i="5" s="1"/>
  <c r="Y269" i="3"/>
  <c r="BM264" i="7" s="1"/>
  <c r="Y285" i="3"/>
  <c r="BM280" i="7" s="1"/>
  <c r="Y301" i="3"/>
  <c r="BA296" i="5" s="1"/>
  <c r="Y317" i="3"/>
  <c r="BM312" i="7" s="1"/>
  <c r="Y340" i="3"/>
  <c r="BA335" i="5" s="1"/>
  <c r="Y372" i="3"/>
  <c r="BA367" i="5" s="1"/>
  <c r="Y404" i="3"/>
  <c r="BM399" i="7" s="1"/>
  <c r="Y436" i="3"/>
  <c r="BM431" i="7" s="1"/>
  <c r="Y468" i="3"/>
  <c r="BA463" i="5" s="1"/>
  <c r="Y500" i="3"/>
  <c r="BA495" i="5" s="1"/>
  <c r="Y335" i="3"/>
  <c r="BA330" i="5" s="1"/>
  <c r="Y351" i="3"/>
  <c r="BM346" i="7" s="1"/>
  <c r="Y367" i="3"/>
  <c r="BA362" i="5" s="1"/>
  <c r="Y383" i="3"/>
  <c r="BM378" i="7" s="1"/>
  <c r="Y399" i="3"/>
  <c r="BA394" i="5" s="1"/>
  <c r="Y415" i="3"/>
  <c r="BA410" i="5" s="1"/>
  <c r="Y431" i="3"/>
  <c r="BM426" i="7" s="1"/>
  <c r="Y447" i="3"/>
  <c r="BM442" i="7" s="1"/>
  <c r="Y463" i="3"/>
  <c r="BA458" i="5" s="1"/>
  <c r="Y479" i="3"/>
  <c r="BA474" i="5" s="1"/>
  <c r="Y495" i="3"/>
  <c r="BA490" i="5" s="1"/>
  <c r="Y329" i="3"/>
  <c r="BM324" i="7" s="1"/>
  <c r="Y345" i="3"/>
  <c r="BA340" i="5" s="1"/>
  <c r="Y361" i="3"/>
  <c r="BA356" i="5" s="1"/>
  <c r="Y377" i="3"/>
  <c r="BM372" i="7" s="1"/>
  <c r="Y393" i="3"/>
  <c r="BM388" i="7" s="1"/>
  <c r="Y409" i="3"/>
  <c r="BA404" i="5" s="1"/>
  <c r="Y425" i="3"/>
  <c r="BM420" i="7" s="1"/>
  <c r="Y441" i="3"/>
  <c r="BA436" i="5" s="1"/>
  <c r="Y457" i="3"/>
  <c r="BM452" i="7" s="1"/>
  <c r="Y473" i="3"/>
  <c r="BA468" i="5" s="1"/>
  <c r="Y489" i="3"/>
  <c r="BA484" i="5" s="1"/>
  <c r="BM69" i="7"/>
  <c r="BA69" i="5"/>
  <c r="BM165" i="7"/>
  <c r="BA165" i="5"/>
  <c r="BM261" i="7"/>
  <c r="BA261" i="5"/>
  <c r="BM393" i="7"/>
  <c r="BA393" i="5"/>
  <c r="BA15" i="5"/>
  <c r="BM79" i="7"/>
  <c r="BA79" i="5"/>
  <c r="BM143" i="7"/>
  <c r="BA143" i="5"/>
  <c r="BA303" i="5"/>
  <c r="BM413" i="7"/>
  <c r="BA413" i="5"/>
  <c r="BM25" i="7"/>
  <c r="BA25" i="5"/>
  <c r="BM57" i="7"/>
  <c r="BA57" i="5"/>
  <c r="BM121" i="7"/>
  <c r="BA121" i="5"/>
  <c r="BM153" i="7"/>
  <c r="BA153" i="5"/>
  <c r="BM185" i="7"/>
  <c r="BA185" i="5"/>
  <c r="BM217" i="7"/>
  <c r="BA217" i="5"/>
  <c r="BM249" i="7"/>
  <c r="BA249" i="5"/>
  <c r="BM281" i="7"/>
  <c r="BA281" i="5"/>
  <c r="BA313" i="5"/>
  <c r="BM369" i="7"/>
  <c r="BA369" i="5"/>
  <c r="BA433" i="5"/>
  <c r="BM433" i="7"/>
  <c r="BA497" i="5"/>
  <c r="BM497" i="7"/>
  <c r="BM35" i="7"/>
  <c r="BA35" i="5"/>
  <c r="BA67" i="5"/>
  <c r="BA99" i="5"/>
  <c r="BM163" i="7"/>
  <c r="BA163" i="5"/>
  <c r="BA227" i="5"/>
  <c r="BM259" i="7"/>
  <c r="BA259" i="5"/>
  <c r="BM291" i="7"/>
  <c r="BA291" i="5"/>
  <c r="BM325" i="7"/>
  <c r="BA325" i="5"/>
  <c r="BM389" i="7"/>
  <c r="BA389" i="5"/>
  <c r="BA453" i="5"/>
  <c r="BM453" i="7"/>
  <c r="BM6" i="7"/>
  <c r="BM22" i="7"/>
  <c r="BA22" i="5"/>
  <c r="BM38" i="7"/>
  <c r="BA38" i="5"/>
  <c r="BA70" i="5"/>
  <c r="BM70" i="7"/>
  <c r="BM102" i="7"/>
  <c r="BA102" i="5"/>
  <c r="BA134" i="5"/>
  <c r="BM134" i="7"/>
  <c r="BM166" i="7"/>
  <c r="BA166" i="5"/>
  <c r="BM182" i="7"/>
  <c r="BA182" i="5"/>
  <c r="BA198" i="5"/>
  <c r="BM198" i="7"/>
  <c r="BM230" i="7"/>
  <c r="BA230" i="5"/>
  <c r="BM246" i="7"/>
  <c r="BA246" i="5"/>
  <c r="BA262" i="5"/>
  <c r="BM262" i="7"/>
  <c r="BM294" i="7"/>
  <c r="BA294" i="5"/>
  <c r="BM310" i="7"/>
  <c r="BA310" i="5"/>
  <c r="BM331" i="7"/>
  <c r="BA363" i="5"/>
  <c r="BM363" i="7"/>
  <c r="BA395" i="5"/>
  <c r="BM395" i="7"/>
  <c r="BA459" i="5"/>
  <c r="BM459" i="7"/>
  <c r="BA491" i="5"/>
  <c r="BM491" i="7"/>
  <c r="BM12" i="7"/>
  <c r="BA12" i="5"/>
  <c r="BM44" i="7"/>
  <c r="BA44" i="5"/>
  <c r="BM92" i="7"/>
  <c r="BA92" i="5"/>
  <c r="BM108" i="7"/>
  <c r="BA108" i="5"/>
  <c r="BM140" i="7"/>
  <c r="BA140" i="5"/>
  <c r="BM156" i="7"/>
  <c r="BA156" i="5"/>
  <c r="BM172" i="7"/>
  <c r="BA172" i="5"/>
  <c r="BM188" i="7"/>
  <c r="BA188" i="5"/>
  <c r="BM204" i="7"/>
  <c r="BA204" i="5"/>
  <c r="BM220" i="7"/>
  <c r="BA220" i="5"/>
  <c r="BM236" i="7"/>
  <c r="BA236" i="5"/>
  <c r="BM252" i="7"/>
  <c r="BA252" i="5"/>
  <c r="BM268" i="7"/>
  <c r="BA268" i="5"/>
  <c r="BM284" i="7"/>
  <c r="BA284" i="5"/>
  <c r="BA343" i="5"/>
  <c r="BM343" i="7"/>
  <c r="BA407" i="5"/>
  <c r="BM407" i="7"/>
  <c r="BA471" i="5"/>
  <c r="BM471" i="7"/>
  <c r="BA503" i="5"/>
  <c r="BM334" i="7"/>
  <c r="BA334" i="5"/>
  <c r="BM350" i="7"/>
  <c r="BA350" i="5"/>
  <c r="BM382" i="7"/>
  <c r="BA382" i="5"/>
  <c r="BM398" i="7"/>
  <c r="BA398" i="5"/>
  <c r="BM414" i="7"/>
  <c r="BA414" i="5"/>
  <c r="BM430" i="7"/>
  <c r="BA430" i="5"/>
  <c r="BM446" i="7"/>
  <c r="BA446" i="5"/>
  <c r="BM462" i="7"/>
  <c r="BA462" i="5"/>
  <c r="BM494" i="7"/>
  <c r="BA494" i="5"/>
  <c r="BM344" i="7"/>
  <c r="BA344" i="5"/>
  <c r="BA376" i="5"/>
  <c r="BM392" i="7"/>
  <c r="BA392" i="5"/>
  <c r="BM408" i="7"/>
  <c r="BA408" i="5"/>
  <c r="BM424" i="7"/>
  <c r="BA424" i="5"/>
  <c r="BM440" i="7"/>
  <c r="BA440" i="5"/>
  <c r="BM456" i="7"/>
  <c r="BA472" i="5"/>
  <c r="BM488" i="7"/>
  <c r="BA488" i="5"/>
  <c r="BM13" i="7"/>
  <c r="BA13" i="5"/>
  <c r="BA77" i="5"/>
  <c r="BM109" i="7"/>
  <c r="BA109" i="5"/>
  <c r="BM141" i="7"/>
  <c r="BA141" i="5"/>
  <c r="BM173" i="7"/>
  <c r="BA173" i="5"/>
  <c r="BM205" i="7"/>
  <c r="BA205" i="5"/>
  <c r="BM237" i="7"/>
  <c r="BA237" i="5"/>
  <c r="BA269" i="5"/>
  <c r="BM301" i="7"/>
  <c r="BA301" i="5"/>
  <c r="BM345" i="7"/>
  <c r="BA345" i="5"/>
  <c r="BA473" i="5"/>
  <c r="BM473" i="7"/>
  <c r="BM23" i="7"/>
  <c r="BA23" i="5"/>
  <c r="BM55" i="7"/>
  <c r="BA55" i="5"/>
  <c r="BM119" i="7"/>
  <c r="BA119" i="5"/>
  <c r="BM183" i="7"/>
  <c r="BA183" i="5"/>
  <c r="BM215" i="7"/>
  <c r="BA215" i="5"/>
  <c r="BM247" i="7"/>
  <c r="BA247" i="5"/>
  <c r="BM279" i="7"/>
  <c r="BA279" i="5"/>
  <c r="BM311" i="7"/>
  <c r="BA311" i="5"/>
  <c r="BM365" i="7"/>
  <c r="BA365" i="5"/>
  <c r="BM429" i="7"/>
  <c r="BA493" i="5"/>
  <c r="BM493" i="7"/>
  <c r="BM33" i="7"/>
  <c r="BA33" i="5"/>
  <c r="BM65" i="7"/>
  <c r="BA65" i="5"/>
  <c r="BM97" i="7"/>
  <c r="BA97" i="5"/>
  <c r="BM129" i="7"/>
  <c r="BA129" i="5"/>
  <c r="BA161" i="5"/>
  <c r="BM193" i="7"/>
  <c r="BA193" i="5"/>
  <c r="BM225" i="7"/>
  <c r="BA225" i="5"/>
  <c r="BA289" i="5"/>
  <c r="BM321" i="7"/>
  <c r="BA321" i="5"/>
  <c r="BM385" i="7"/>
  <c r="BA385" i="5"/>
  <c r="BA449" i="5"/>
  <c r="BM449" i="7"/>
  <c r="BM11" i="7"/>
  <c r="BA11" i="5"/>
  <c r="BM43" i="7"/>
  <c r="BA43" i="5"/>
  <c r="BA75" i="5"/>
  <c r="BM107" i="7"/>
  <c r="BA107" i="5"/>
  <c r="BM139" i="7"/>
  <c r="BA139" i="5"/>
  <c r="BM203" i="7"/>
  <c r="BA203" i="5"/>
  <c r="BM267" i="7"/>
  <c r="BA267" i="5"/>
  <c r="BM299" i="7"/>
  <c r="BA299" i="5"/>
  <c r="BM341" i="7"/>
  <c r="BA341" i="5"/>
  <c r="BA469" i="5"/>
  <c r="BM469" i="7"/>
  <c r="BM10" i="7"/>
  <c r="BA10" i="5"/>
  <c r="BM26" i="7"/>
  <c r="BA26" i="5"/>
  <c r="BM42" i="7"/>
  <c r="BA42" i="5"/>
  <c r="BM58" i="7"/>
  <c r="BA58" i="5"/>
  <c r="BM74" i="7"/>
  <c r="BA74" i="5"/>
  <c r="BA90" i="5"/>
  <c r="BM106" i="7"/>
  <c r="BA106" i="5"/>
  <c r="BM122" i="7"/>
  <c r="BA122" i="5"/>
  <c r="BM138" i="7"/>
  <c r="BA138" i="5"/>
  <c r="BM154" i="7"/>
  <c r="BA154" i="5"/>
  <c r="BA170" i="5"/>
  <c r="BA202" i="5"/>
  <c r="BM218" i="7"/>
  <c r="BA218" i="5"/>
  <c r="BM234" i="7"/>
  <c r="BA234" i="5"/>
  <c r="BM282" i="7"/>
  <c r="BA282" i="5"/>
  <c r="BM298" i="7"/>
  <c r="BA298" i="5"/>
  <c r="BA371" i="5"/>
  <c r="BM371" i="7"/>
  <c r="BA403" i="5"/>
  <c r="BM403" i="7"/>
  <c r="BA467" i="5"/>
  <c r="BA499" i="5"/>
  <c r="BM16" i="7"/>
  <c r="BA16" i="5"/>
  <c r="BA48" i="5"/>
  <c r="BA80" i="5"/>
  <c r="BA128" i="5"/>
  <c r="BA192" i="5"/>
  <c r="BM256" i="7"/>
  <c r="BA256" i="5"/>
  <c r="BM272" i="7"/>
  <c r="BM288" i="7"/>
  <c r="BM320" i="7"/>
  <c r="BA320" i="5"/>
  <c r="BA351" i="5"/>
  <c r="BM447" i="7"/>
  <c r="BA354" i="5"/>
  <c r="BM370" i="7"/>
  <c r="BA482" i="5"/>
  <c r="BM498" i="7"/>
  <c r="BM492" i="7"/>
  <c r="BA492" i="5"/>
  <c r="BM5" i="7"/>
  <c r="BA5" i="5"/>
  <c r="BM197" i="7"/>
  <c r="BA197" i="5"/>
  <c r="BM457" i="7"/>
  <c r="BM47" i="7"/>
  <c r="BA47" i="5"/>
  <c r="BM111" i="7"/>
  <c r="BA111" i="5"/>
  <c r="BM175" i="7"/>
  <c r="BA175" i="5"/>
  <c r="BM239" i="7"/>
  <c r="BA239" i="5"/>
  <c r="BM271" i="7"/>
  <c r="BA271" i="5"/>
  <c r="BM349" i="7"/>
  <c r="BA349" i="5"/>
  <c r="BA477" i="5"/>
  <c r="BM477" i="7"/>
  <c r="BA89" i="5"/>
  <c r="BM53" i="7"/>
  <c r="BA53" i="5"/>
  <c r="BM85" i="7"/>
  <c r="BA85" i="5"/>
  <c r="BM117" i="7"/>
  <c r="BA117" i="5"/>
  <c r="BM149" i="7"/>
  <c r="BA149" i="5"/>
  <c r="BM181" i="7"/>
  <c r="BA181" i="5"/>
  <c r="BM245" i="7"/>
  <c r="BA245" i="5"/>
  <c r="BM277" i="7"/>
  <c r="BA277" i="5"/>
  <c r="BM309" i="7"/>
  <c r="BA309" i="5"/>
  <c r="BM361" i="7"/>
  <c r="BA361" i="5"/>
  <c r="BA425" i="5"/>
  <c r="BM425" i="7"/>
  <c r="BA31" i="5"/>
  <c r="BM63" i="7"/>
  <c r="BA63" i="5"/>
  <c r="BM95" i="7"/>
  <c r="BA95" i="5"/>
  <c r="BM127" i="7"/>
  <c r="BA127" i="5"/>
  <c r="BM159" i="7"/>
  <c r="BA159" i="5"/>
  <c r="BM191" i="7"/>
  <c r="BA191" i="5"/>
  <c r="BA223" i="5"/>
  <c r="BM255" i="7"/>
  <c r="BA255" i="5"/>
  <c r="BM287" i="7"/>
  <c r="BA287" i="5"/>
  <c r="BA381" i="5"/>
  <c r="BA445" i="5"/>
  <c r="BM445" i="7"/>
  <c r="BM9" i="7"/>
  <c r="BA9" i="5"/>
  <c r="BM41" i="7"/>
  <c r="BA41" i="5"/>
  <c r="BM73" i="7"/>
  <c r="BA73" i="5"/>
  <c r="BA137" i="5"/>
  <c r="BM169" i="7"/>
  <c r="BA169" i="5"/>
  <c r="BM201" i="7"/>
  <c r="BA201" i="5"/>
  <c r="BM265" i="7"/>
  <c r="BA265" i="5"/>
  <c r="BM297" i="7"/>
  <c r="BA297" i="5"/>
  <c r="BM337" i="7"/>
  <c r="BA337" i="5"/>
  <c r="BM401" i="7"/>
  <c r="BA401" i="5"/>
  <c r="BA465" i="5"/>
  <c r="BM465" i="7"/>
  <c r="BM51" i="7"/>
  <c r="BA51" i="5"/>
  <c r="BM83" i="7"/>
  <c r="BA83" i="5"/>
  <c r="BM115" i="7"/>
  <c r="BA115" i="5"/>
  <c r="BM147" i="7"/>
  <c r="BA147" i="5"/>
  <c r="BM179" i="7"/>
  <c r="BA179" i="5"/>
  <c r="BA243" i="5"/>
  <c r="BM275" i="7"/>
  <c r="BA275" i="5"/>
  <c r="BM307" i="7"/>
  <c r="BA307" i="5"/>
  <c r="BM357" i="7"/>
  <c r="BA357" i="5"/>
  <c r="BM421" i="7"/>
  <c r="BA421" i="5"/>
  <c r="BA485" i="5"/>
  <c r="BA14" i="5"/>
  <c r="BM30" i="7"/>
  <c r="BA30" i="5"/>
  <c r="BM46" i="7"/>
  <c r="BA46" i="5"/>
  <c r="BA78" i="5"/>
  <c r="BM94" i="7"/>
  <c r="BA94" i="5"/>
  <c r="BM110" i="7"/>
  <c r="BA110" i="5"/>
  <c r="BM126" i="7"/>
  <c r="BA126" i="5"/>
  <c r="BM142" i="7"/>
  <c r="BA142" i="5"/>
  <c r="BM158" i="7"/>
  <c r="BA158" i="5"/>
  <c r="BA174" i="5"/>
  <c r="BA254" i="5"/>
  <c r="BA443" i="5"/>
  <c r="BA100" i="5"/>
  <c r="BM228" i="7"/>
  <c r="BM390" i="7"/>
  <c r="BM464" i="7"/>
  <c r="BM37" i="7"/>
  <c r="BA37" i="5"/>
  <c r="BM133" i="7"/>
  <c r="BA133" i="5"/>
  <c r="BM229" i="7"/>
  <c r="BA229" i="5"/>
  <c r="BM329" i="7"/>
  <c r="BA329" i="5"/>
  <c r="BM29" i="7"/>
  <c r="BA29" i="5"/>
  <c r="BM61" i="7"/>
  <c r="BA61" i="5"/>
  <c r="BA93" i="5"/>
  <c r="BM125" i="7"/>
  <c r="BA125" i="5"/>
  <c r="BM157" i="7"/>
  <c r="BA157" i="5"/>
  <c r="BM189" i="7"/>
  <c r="BA189" i="5"/>
  <c r="BA221" i="5"/>
  <c r="BA253" i="5"/>
  <c r="BM285" i="7"/>
  <c r="BA285" i="5"/>
  <c r="BM317" i="7"/>
  <c r="BA317" i="5"/>
  <c r="BA377" i="5"/>
  <c r="BM7" i="7"/>
  <c r="BA7" i="5"/>
  <c r="BM39" i="7"/>
  <c r="BA39" i="5"/>
  <c r="BA71" i="5"/>
  <c r="BM103" i="7"/>
  <c r="BM135" i="7"/>
  <c r="BA135" i="5"/>
  <c r="BM167" i="7"/>
  <c r="BA167" i="5"/>
  <c r="BA199" i="5"/>
  <c r="BM231" i="7"/>
  <c r="BA231" i="5"/>
  <c r="BM263" i="7"/>
  <c r="BA263" i="5"/>
  <c r="BM295" i="7"/>
  <c r="BA295" i="5"/>
  <c r="BA333" i="5"/>
  <c r="BA397" i="5"/>
  <c r="BA461" i="5"/>
  <c r="BM461" i="7"/>
  <c r="BM17" i="7"/>
  <c r="BA17" i="5"/>
  <c r="BA49" i="5"/>
  <c r="BM113" i="7"/>
  <c r="BA113" i="5"/>
  <c r="BM145" i="7"/>
  <c r="BA145" i="5"/>
  <c r="BA177" i="5"/>
  <c r="BM209" i="7"/>
  <c r="BM241" i="7"/>
  <c r="BA241" i="5"/>
  <c r="BM273" i="7"/>
  <c r="BA273" i="5"/>
  <c r="BA305" i="5"/>
  <c r="BM353" i="7"/>
  <c r="BA353" i="5"/>
  <c r="BM417" i="7"/>
  <c r="BA417" i="5"/>
  <c r="BA481" i="5"/>
  <c r="BM481" i="7"/>
  <c r="BM91" i="7"/>
  <c r="BA91" i="5"/>
  <c r="BM123" i="7"/>
  <c r="BA123" i="5"/>
  <c r="BM187" i="7"/>
  <c r="BA187" i="5"/>
  <c r="BM219" i="7"/>
  <c r="BA219" i="5"/>
  <c r="BM251" i="7"/>
  <c r="BA251" i="5"/>
  <c r="BA283" i="5"/>
  <c r="BA315" i="5"/>
  <c r="BM373" i="7"/>
  <c r="BA373" i="5"/>
  <c r="BA437" i="5"/>
  <c r="BM437" i="7"/>
  <c r="BM18" i="7"/>
  <c r="BM34" i="7"/>
  <c r="BA34" i="5"/>
  <c r="BM50" i="7"/>
  <c r="BA50" i="5"/>
  <c r="BA82" i="5"/>
  <c r="BM98" i="7"/>
  <c r="BA98" i="5"/>
  <c r="BM114" i="7"/>
  <c r="BA114" i="5"/>
  <c r="BM146" i="7"/>
  <c r="BM162" i="7"/>
  <c r="BA162" i="5"/>
  <c r="BM178" i="7"/>
  <c r="BA178" i="5"/>
  <c r="BM274" i="7"/>
  <c r="BM410" i="7"/>
  <c r="BM500" i="7"/>
  <c r="BA500" i="5"/>
  <c r="AD9" i="3"/>
  <c r="AD12" i="3"/>
  <c r="BC12" i="5"/>
  <c r="BD13" i="5"/>
  <c r="BE15" i="4"/>
  <c r="BG15" i="4" s="1"/>
  <c r="BD14" i="4"/>
  <c r="BF14" i="4" s="1"/>
  <c r="BC13" i="4"/>
  <c r="BM278" i="7" l="1"/>
  <c r="BA210" i="5"/>
  <c r="BI210" i="5" s="1"/>
  <c r="BA400" i="5"/>
  <c r="BA431" i="5"/>
  <c r="BM120" i="7"/>
  <c r="BM336" i="7"/>
  <c r="BA391" i="5"/>
  <c r="BM428" i="7"/>
  <c r="BA483" i="5"/>
  <c r="BA364" i="5"/>
  <c r="BI364" i="5" s="1"/>
  <c r="BM484" i="7"/>
  <c r="BM248" i="7"/>
  <c r="BM356" i="7"/>
  <c r="BM470" i="7"/>
  <c r="BM444" i="7"/>
  <c r="BA479" i="5"/>
  <c r="BA144" i="5"/>
  <c r="BI144" i="5" s="1"/>
  <c r="BM208" i="7"/>
  <c r="BA420" i="5"/>
  <c r="BA346" i="5"/>
  <c r="BA312" i="5"/>
  <c r="BM312" i="5" s="1"/>
  <c r="BA56" i="5"/>
  <c r="BJ56" i="5" s="1"/>
  <c r="BM355" i="7"/>
  <c r="BM474" i="7"/>
  <c r="BM184" i="7"/>
  <c r="BA59" i="5"/>
  <c r="BJ59" i="5" s="1"/>
  <c r="BA81" i="5"/>
  <c r="BM441" i="7"/>
  <c r="BA454" i="5"/>
  <c r="BJ454" i="5" s="1"/>
  <c r="BA326" i="5"/>
  <c r="BM326" i="5" s="1"/>
  <c r="BA292" i="5"/>
  <c r="BA164" i="5"/>
  <c r="BA36" i="5"/>
  <c r="BL36" i="5" s="1"/>
  <c r="BA318" i="5"/>
  <c r="BJ318" i="5" s="1"/>
  <c r="BA418" i="5"/>
  <c r="BA240" i="5"/>
  <c r="BA176" i="5"/>
  <c r="BI176" i="5" s="1"/>
  <c r="BA64" i="5"/>
  <c r="BL64" i="5" s="1"/>
  <c r="BA339" i="5"/>
  <c r="BA235" i="5"/>
  <c r="BM360" i="7"/>
  <c r="BA439" i="5"/>
  <c r="BL439" i="5" s="1"/>
  <c r="BA86" i="5"/>
  <c r="BM338" i="7"/>
  <c r="BM112" i="7"/>
  <c r="BM266" i="7"/>
  <c r="BM124" i="7"/>
  <c r="BM327" i="7"/>
  <c r="BM460" i="7"/>
  <c r="BA396" i="5"/>
  <c r="BM396" i="5" s="1"/>
  <c r="BA322" i="5"/>
  <c r="BL322" i="5" s="1"/>
  <c r="BA160" i="5"/>
  <c r="BA32" i="5"/>
  <c r="BJ32" i="5" s="1"/>
  <c r="BM501" i="7"/>
  <c r="BA455" i="5"/>
  <c r="BJ455" i="5" s="1"/>
  <c r="BM222" i="7"/>
  <c r="BA366" i="5"/>
  <c r="BM427" i="7"/>
  <c r="BM72" i="7"/>
  <c r="BA66" i="5"/>
  <c r="BM358" i="7"/>
  <c r="BA196" i="5"/>
  <c r="BM196" i="5" s="1"/>
  <c r="BM270" i="7"/>
  <c r="BA190" i="5"/>
  <c r="BA62" i="5"/>
  <c r="BL62" i="5" s="1"/>
  <c r="BA211" i="5"/>
  <c r="BI211" i="5" s="1"/>
  <c r="BA19" i="5"/>
  <c r="BI19" i="5" s="1"/>
  <c r="BA233" i="5"/>
  <c r="BA105" i="5"/>
  <c r="BJ105" i="5" s="1"/>
  <c r="BA319" i="5"/>
  <c r="BI319" i="5" s="1"/>
  <c r="BM489" i="7"/>
  <c r="BA213" i="5"/>
  <c r="BA21" i="5"/>
  <c r="BI21" i="5" s="1"/>
  <c r="BA293" i="5"/>
  <c r="BL293" i="5" s="1"/>
  <c r="BA101" i="5"/>
  <c r="BM101" i="5" s="1"/>
  <c r="BA405" i="5"/>
  <c r="BA171" i="5"/>
  <c r="BI171" i="5" s="1"/>
  <c r="BA257" i="5"/>
  <c r="BM257" i="5" s="1"/>
  <c r="BA151" i="5"/>
  <c r="BM151" i="5" s="1"/>
  <c r="BA87" i="5"/>
  <c r="BA409" i="5"/>
  <c r="BL409" i="5" s="1"/>
  <c r="BA45" i="5"/>
  <c r="BM45" i="5" s="1"/>
  <c r="BM328" i="7"/>
  <c r="BM375" i="7"/>
  <c r="BA300" i="5"/>
  <c r="BM76" i="7"/>
  <c r="BM28" i="7"/>
  <c r="BA150" i="5"/>
  <c r="BA118" i="5"/>
  <c r="BI118" i="5" s="1"/>
  <c r="BA54" i="5"/>
  <c r="BJ54" i="5" s="1"/>
  <c r="BA195" i="5"/>
  <c r="BI195" i="5" s="1"/>
  <c r="BA131" i="5"/>
  <c r="BA207" i="5"/>
  <c r="BI207" i="5" s="1"/>
  <c r="BA314" i="5"/>
  <c r="BL314" i="5" s="1"/>
  <c r="BA186" i="5"/>
  <c r="BL186" i="5" s="1"/>
  <c r="BA130" i="5"/>
  <c r="BA155" i="5"/>
  <c r="BL155" i="5" s="1"/>
  <c r="BM422" i="7"/>
  <c r="BA260" i="5"/>
  <c r="BM260" i="5" s="1"/>
  <c r="BA180" i="5"/>
  <c r="BA332" i="5"/>
  <c r="BJ332" i="5" s="1"/>
  <c r="BA96" i="5"/>
  <c r="BM96" i="5" s="1"/>
  <c r="BM435" i="7"/>
  <c r="BA250" i="5"/>
  <c r="BM276" i="7"/>
  <c r="BM20" i="7"/>
  <c r="BM415" i="7"/>
  <c r="BM304" i="7"/>
  <c r="BA27" i="5"/>
  <c r="BM27" i="5" s="1"/>
  <c r="BA452" i="5"/>
  <c r="BM452" i="5" s="1"/>
  <c r="BA388" i="5"/>
  <c r="BL388" i="5" s="1"/>
  <c r="BA324" i="5"/>
  <c r="BA442" i="5"/>
  <c r="BI442" i="5" s="1"/>
  <c r="BA378" i="5"/>
  <c r="BM378" i="5" s="1"/>
  <c r="BM495" i="7"/>
  <c r="BM367" i="7"/>
  <c r="BA280" i="5"/>
  <c r="BM280" i="5" s="1"/>
  <c r="BA216" i="5"/>
  <c r="BM216" i="5" s="1"/>
  <c r="BA152" i="5"/>
  <c r="BM152" i="5" s="1"/>
  <c r="BA88" i="5"/>
  <c r="BA132" i="5"/>
  <c r="BJ132" i="5" s="1"/>
  <c r="BA68" i="5"/>
  <c r="BL68" i="5" s="1"/>
  <c r="BA450" i="5"/>
  <c r="BM450" i="5" s="1"/>
  <c r="BA386" i="5"/>
  <c r="BM383" i="7"/>
  <c r="BA224" i="5"/>
  <c r="BM224" i="5" s="1"/>
  <c r="BA24" i="5"/>
  <c r="BL24" i="5" s="1"/>
  <c r="BM419" i="7"/>
  <c r="BA306" i="5"/>
  <c r="BI306" i="5" s="1"/>
  <c r="BA242" i="5"/>
  <c r="BI242" i="5" s="1"/>
  <c r="BA496" i="5"/>
  <c r="BL496" i="5" s="1"/>
  <c r="BA432" i="5"/>
  <c r="BA368" i="5"/>
  <c r="BM368" i="5" s="1"/>
  <c r="BA486" i="5"/>
  <c r="BL486" i="5" s="1"/>
  <c r="BA4" i="5"/>
  <c r="BM379" i="7"/>
  <c r="BA286" i="5"/>
  <c r="BL286" i="5" s="1"/>
  <c r="BA478" i="5"/>
  <c r="BL478" i="5" s="1"/>
  <c r="BA316" i="5"/>
  <c r="BM316" i="5" s="1"/>
  <c r="BA60" i="5"/>
  <c r="BA214" i="5"/>
  <c r="BI214" i="5" s="1"/>
  <c r="BM362" i="7"/>
  <c r="BM387" i="7"/>
  <c r="BA342" i="5"/>
  <c r="BJ342" i="5" s="1"/>
  <c r="BM116" i="7"/>
  <c r="BA206" i="5"/>
  <c r="BM206" i="5" s="1"/>
  <c r="BA434" i="5"/>
  <c r="BM434" i="5" s="1"/>
  <c r="BM480" i="7"/>
  <c r="BA423" i="5"/>
  <c r="BL423" i="5" s="1"/>
  <c r="BA264" i="5"/>
  <c r="BL264" i="5" s="1"/>
  <c r="BA136" i="5"/>
  <c r="BJ136" i="5" s="1"/>
  <c r="BA352" i="5"/>
  <c r="BJ352" i="5" s="1"/>
  <c r="BM347" i="7"/>
  <c r="BA380" i="5"/>
  <c r="BM380" i="5" s="1"/>
  <c r="BM340" i="7"/>
  <c r="BM232" i="7"/>
  <c r="BA451" i="5"/>
  <c r="BL451" i="5" s="1"/>
  <c r="BM448" i="7"/>
  <c r="BM374" i="7"/>
  <c r="BA359" i="5"/>
  <c r="BM148" i="7"/>
  <c r="BA411" i="5"/>
  <c r="BM411" i="5" s="1"/>
  <c r="BM238" i="7"/>
  <c r="BM412" i="7"/>
  <c r="BM466" i="7"/>
  <c r="BA399" i="5"/>
  <c r="BJ399" i="5" s="1"/>
  <c r="BM104" i="7"/>
  <c r="BM258" i="7"/>
  <c r="BM502" i="7"/>
  <c r="BA487" i="5"/>
  <c r="BL487" i="5" s="1"/>
  <c r="BM212" i="7"/>
  <c r="BM84" i="7"/>
  <c r="BM302" i="7"/>
  <c r="BM476" i="7"/>
  <c r="BM348" i="7"/>
  <c r="BM402" i="7"/>
  <c r="BM490" i="7"/>
  <c r="BM394" i="7"/>
  <c r="BM463" i="7"/>
  <c r="BA8" i="5"/>
  <c r="BA226" i="5"/>
  <c r="BL226" i="5" s="1"/>
  <c r="BA406" i="5"/>
  <c r="BI406" i="5" s="1"/>
  <c r="BA244" i="5"/>
  <c r="BM244" i="5" s="1"/>
  <c r="BM475" i="7"/>
  <c r="BM436" i="7"/>
  <c r="BA290" i="5"/>
  <c r="BM290" i="5" s="1"/>
  <c r="BA416" i="5"/>
  <c r="BM416" i="5" s="1"/>
  <c r="BA52" i="5"/>
  <c r="BI52" i="5" s="1"/>
  <c r="BA426" i="5"/>
  <c r="BL426" i="5" s="1"/>
  <c r="BA200" i="5"/>
  <c r="BL200" i="5" s="1"/>
  <c r="BA308" i="5"/>
  <c r="BM308" i="5" s="1"/>
  <c r="BM468" i="7"/>
  <c r="BA372" i="5"/>
  <c r="BM372" i="5" s="1"/>
  <c r="BM335" i="7"/>
  <c r="BM404" i="7"/>
  <c r="BM330" i="7"/>
  <c r="BM168" i="7"/>
  <c r="BM323" i="7"/>
  <c r="BM384" i="7"/>
  <c r="BM458" i="7"/>
  <c r="BM296" i="7"/>
  <c r="BM40" i="7"/>
  <c r="BM194" i="7"/>
  <c r="BM438" i="7"/>
  <c r="Z24" i="7"/>
  <c r="AO31" i="7"/>
  <c r="AO27" i="7"/>
  <c r="AO23" i="7"/>
  <c r="AO19" i="7"/>
  <c r="S29" i="7"/>
  <c r="S25" i="7"/>
  <c r="S21" i="7"/>
  <c r="AO17" i="7"/>
  <c r="AO30" i="7"/>
  <c r="AO26" i="7"/>
  <c r="AO22" i="7"/>
  <c r="AO18" i="7"/>
  <c r="S28" i="7"/>
  <c r="S24" i="7"/>
  <c r="S20" i="7"/>
  <c r="S17" i="7"/>
  <c r="AO28" i="7"/>
  <c r="AO20" i="7"/>
  <c r="S26" i="7"/>
  <c r="S18" i="7"/>
  <c r="AO29" i="7"/>
  <c r="AO25" i="7"/>
  <c r="AO21" i="7"/>
  <c r="S31" i="7"/>
  <c r="S27" i="7"/>
  <c r="S23" i="7"/>
  <c r="S19" i="7"/>
  <c r="AO24" i="7"/>
  <c r="S30" i="7"/>
  <c r="S22" i="7"/>
  <c r="BM468" i="5"/>
  <c r="BL468" i="5"/>
  <c r="BI468" i="5"/>
  <c r="BJ468" i="5"/>
  <c r="BM404" i="5"/>
  <c r="BL404" i="5"/>
  <c r="BI404" i="5"/>
  <c r="BJ404" i="5"/>
  <c r="BM340" i="5"/>
  <c r="BL340" i="5"/>
  <c r="BI340" i="5"/>
  <c r="BJ340" i="5"/>
  <c r="BL458" i="5"/>
  <c r="BM458" i="5"/>
  <c r="BJ458" i="5"/>
  <c r="BI458" i="5"/>
  <c r="BL394" i="5"/>
  <c r="BM394" i="5"/>
  <c r="BJ394" i="5"/>
  <c r="BI394" i="5"/>
  <c r="BM330" i="5"/>
  <c r="BL330" i="5"/>
  <c r="BJ330" i="5"/>
  <c r="BI330" i="5"/>
  <c r="BL296" i="5"/>
  <c r="BJ296" i="5"/>
  <c r="BM296" i="5"/>
  <c r="BI296" i="5"/>
  <c r="BL232" i="5"/>
  <c r="BJ232" i="5"/>
  <c r="BM232" i="5"/>
  <c r="BI232" i="5"/>
  <c r="BL168" i="5"/>
  <c r="BJ168" i="5"/>
  <c r="BI168" i="5"/>
  <c r="BM168" i="5"/>
  <c r="BL104" i="5"/>
  <c r="BJ104" i="5"/>
  <c r="BI104" i="5"/>
  <c r="BM104" i="5"/>
  <c r="BM40" i="5"/>
  <c r="BL40" i="5"/>
  <c r="BJ40" i="5"/>
  <c r="BI40" i="5"/>
  <c r="BL323" i="5"/>
  <c r="BI323" i="5"/>
  <c r="BJ323" i="5"/>
  <c r="BM323" i="5"/>
  <c r="BM258" i="5"/>
  <c r="BL258" i="5"/>
  <c r="BJ258" i="5"/>
  <c r="BI258" i="5"/>
  <c r="BL194" i="5"/>
  <c r="BM194" i="5"/>
  <c r="BJ194" i="5"/>
  <c r="BI194" i="5"/>
  <c r="BM130" i="5"/>
  <c r="BL130" i="5"/>
  <c r="BJ130" i="5"/>
  <c r="BI130" i="5"/>
  <c r="BM98" i="5"/>
  <c r="BL98" i="5"/>
  <c r="BJ98" i="5"/>
  <c r="BI98" i="5"/>
  <c r="BM34" i="5"/>
  <c r="BL34" i="5"/>
  <c r="BJ34" i="5"/>
  <c r="BI34" i="5"/>
  <c r="BI373" i="5"/>
  <c r="BL373" i="5"/>
  <c r="BJ373" i="5"/>
  <c r="BM373" i="5"/>
  <c r="BJ219" i="5"/>
  <c r="BL219" i="5"/>
  <c r="BM219" i="5"/>
  <c r="BI219" i="5"/>
  <c r="BL91" i="5"/>
  <c r="BM91" i="5"/>
  <c r="BI91" i="5"/>
  <c r="BJ91" i="5"/>
  <c r="BI417" i="5"/>
  <c r="BM417" i="5"/>
  <c r="BL417" i="5"/>
  <c r="BJ417" i="5"/>
  <c r="BI241" i="5"/>
  <c r="BL241" i="5"/>
  <c r="BM241" i="5"/>
  <c r="BJ241" i="5"/>
  <c r="BJ113" i="5"/>
  <c r="BM113" i="5"/>
  <c r="BI113" i="5"/>
  <c r="BL113" i="5"/>
  <c r="BM263" i="5"/>
  <c r="BJ263" i="5"/>
  <c r="BL263" i="5"/>
  <c r="BI263" i="5"/>
  <c r="BJ135" i="5"/>
  <c r="BM135" i="5"/>
  <c r="BI135" i="5"/>
  <c r="BL135" i="5"/>
  <c r="BI7" i="5"/>
  <c r="BJ7" i="5"/>
  <c r="BI285" i="5"/>
  <c r="BJ285" i="5"/>
  <c r="BM285" i="5"/>
  <c r="BL285" i="5"/>
  <c r="BI221" i="5"/>
  <c r="BL221" i="5"/>
  <c r="BM221" i="5"/>
  <c r="BJ221" i="5"/>
  <c r="BL157" i="5"/>
  <c r="BJ157" i="5"/>
  <c r="BM157" i="5"/>
  <c r="BI157" i="5"/>
  <c r="BL93" i="5"/>
  <c r="BI93" i="5"/>
  <c r="BM93" i="5"/>
  <c r="BJ93" i="5"/>
  <c r="BM29" i="5"/>
  <c r="BI29" i="5"/>
  <c r="BL29" i="5"/>
  <c r="BJ29" i="5"/>
  <c r="BM37" i="5"/>
  <c r="BL37" i="5"/>
  <c r="BI37" i="5"/>
  <c r="BJ37" i="5"/>
  <c r="BM480" i="5"/>
  <c r="BL480" i="5"/>
  <c r="BJ480" i="5"/>
  <c r="BI480" i="5"/>
  <c r="BM448" i="5"/>
  <c r="BJ448" i="5"/>
  <c r="BL448" i="5"/>
  <c r="BI448" i="5"/>
  <c r="BJ416" i="5"/>
  <c r="BM384" i="5"/>
  <c r="BJ384" i="5"/>
  <c r="BL384" i="5"/>
  <c r="BI384" i="5"/>
  <c r="BI352" i="5"/>
  <c r="BL502" i="5"/>
  <c r="BM502" i="5"/>
  <c r="BI502" i="5"/>
  <c r="BJ502" i="5"/>
  <c r="BL470" i="5"/>
  <c r="BM470" i="5"/>
  <c r="BJ470" i="5"/>
  <c r="BI470" i="5"/>
  <c r="BL438" i="5"/>
  <c r="BM438" i="5"/>
  <c r="BJ438" i="5"/>
  <c r="BI438" i="5"/>
  <c r="BL374" i="5"/>
  <c r="BM374" i="5"/>
  <c r="BJ374" i="5"/>
  <c r="BI374" i="5"/>
  <c r="BL342" i="5"/>
  <c r="BL308" i="5"/>
  <c r="BL276" i="5"/>
  <c r="BM276" i="5"/>
  <c r="BI276" i="5"/>
  <c r="BJ276" i="5"/>
  <c r="BL244" i="5"/>
  <c r="BL212" i="5"/>
  <c r="BM212" i="5"/>
  <c r="BI212" i="5"/>
  <c r="BJ212" i="5"/>
  <c r="BL180" i="5"/>
  <c r="BM180" i="5"/>
  <c r="BI180" i="5"/>
  <c r="BJ180" i="5"/>
  <c r="BL148" i="5"/>
  <c r="BM148" i="5"/>
  <c r="BI148" i="5"/>
  <c r="BJ148" i="5"/>
  <c r="BL116" i="5"/>
  <c r="BM116" i="5"/>
  <c r="BI116" i="5"/>
  <c r="BJ116" i="5"/>
  <c r="BL84" i="5"/>
  <c r="BM84" i="5"/>
  <c r="BI84" i="5"/>
  <c r="BJ84" i="5"/>
  <c r="BM52" i="5"/>
  <c r="BL52" i="5"/>
  <c r="BM20" i="5"/>
  <c r="BL20" i="5"/>
  <c r="BI20" i="5"/>
  <c r="BJ20" i="5"/>
  <c r="BM302" i="5"/>
  <c r="BL302" i="5"/>
  <c r="BJ302" i="5"/>
  <c r="BI302" i="5"/>
  <c r="BM270" i="5"/>
  <c r="BL270" i="5"/>
  <c r="BJ270" i="5"/>
  <c r="BI270" i="5"/>
  <c r="BJ238" i="5"/>
  <c r="BL238" i="5"/>
  <c r="BM238" i="5"/>
  <c r="BI238" i="5"/>
  <c r="BJ174" i="5"/>
  <c r="BL174" i="5"/>
  <c r="BM174" i="5"/>
  <c r="BI174" i="5"/>
  <c r="BJ142" i="5"/>
  <c r="BL142" i="5"/>
  <c r="BM142" i="5"/>
  <c r="BI142" i="5"/>
  <c r="BM110" i="5"/>
  <c r="BL110" i="5"/>
  <c r="BJ110" i="5"/>
  <c r="BI110" i="5"/>
  <c r="BM78" i="5"/>
  <c r="BL78" i="5"/>
  <c r="BJ78" i="5"/>
  <c r="BI78" i="5"/>
  <c r="BM46" i="5"/>
  <c r="BL46" i="5"/>
  <c r="BJ46" i="5"/>
  <c r="BI46" i="5"/>
  <c r="BM14" i="5"/>
  <c r="BL14" i="5"/>
  <c r="BJ14" i="5"/>
  <c r="BI14" i="5"/>
  <c r="BI421" i="5"/>
  <c r="BL421" i="5"/>
  <c r="BJ421" i="5"/>
  <c r="BM421" i="5"/>
  <c r="BJ307" i="5"/>
  <c r="BM307" i="5"/>
  <c r="BI307" i="5"/>
  <c r="BL307" i="5"/>
  <c r="BL243" i="5"/>
  <c r="BI243" i="5"/>
  <c r="BJ243" i="5"/>
  <c r="BM243" i="5"/>
  <c r="BL179" i="5"/>
  <c r="BI179" i="5"/>
  <c r="BJ179" i="5"/>
  <c r="BM179" i="5"/>
  <c r="BL115" i="5"/>
  <c r="BI115" i="5"/>
  <c r="BJ115" i="5"/>
  <c r="BM115" i="5"/>
  <c r="BM51" i="5"/>
  <c r="BI51" i="5"/>
  <c r="BJ51" i="5"/>
  <c r="BL51" i="5"/>
  <c r="BI337" i="5"/>
  <c r="BM337" i="5"/>
  <c r="BL337" i="5"/>
  <c r="BJ337" i="5"/>
  <c r="BI265" i="5"/>
  <c r="BL265" i="5"/>
  <c r="BJ265" i="5"/>
  <c r="BM265" i="5"/>
  <c r="BJ201" i="5"/>
  <c r="BM201" i="5"/>
  <c r="BL201" i="5"/>
  <c r="BI201" i="5"/>
  <c r="BJ137" i="5"/>
  <c r="BI137" i="5"/>
  <c r="BM137" i="5"/>
  <c r="BL137" i="5"/>
  <c r="BJ73" i="5"/>
  <c r="BI73" i="5"/>
  <c r="BL73" i="5"/>
  <c r="BM73" i="5"/>
  <c r="BJ9" i="5"/>
  <c r="BI9" i="5"/>
  <c r="BL9" i="5"/>
  <c r="BM9" i="5"/>
  <c r="BJ381" i="5"/>
  <c r="BM381" i="5"/>
  <c r="BL381" i="5"/>
  <c r="BI381" i="5"/>
  <c r="BJ287" i="5"/>
  <c r="BM287" i="5"/>
  <c r="BL287" i="5"/>
  <c r="BI287" i="5"/>
  <c r="BI223" i="5"/>
  <c r="BM223" i="5"/>
  <c r="BJ223" i="5"/>
  <c r="BL223" i="5"/>
  <c r="BJ159" i="5"/>
  <c r="BI159" i="5"/>
  <c r="BM159" i="5"/>
  <c r="BL159" i="5"/>
  <c r="BJ95" i="5"/>
  <c r="BI95" i="5"/>
  <c r="BM95" i="5"/>
  <c r="BL95" i="5"/>
  <c r="BJ31" i="5"/>
  <c r="BI31" i="5"/>
  <c r="BL31" i="5"/>
  <c r="BM31" i="5"/>
  <c r="BI309" i="5"/>
  <c r="BM309" i="5"/>
  <c r="BJ309" i="5"/>
  <c r="BL309" i="5"/>
  <c r="BI245" i="5"/>
  <c r="BM245" i="5"/>
  <c r="BJ245" i="5"/>
  <c r="BL245" i="5"/>
  <c r="BI181" i="5"/>
  <c r="BL181" i="5"/>
  <c r="BJ181" i="5"/>
  <c r="BM181" i="5"/>
  <c r="BL117" i="5"/>
  <c r="BM117" i="5"/>
  <c r="BI117" i="5"/>
  <c r="BJ117" i="5"/>
  <c r="BM53" i="5"/>
  <c r="BL53" i="5"/>
  <c r="BI53" i="5"/>
  <c r="BJ53" i="5"/>
  <c r="BJ89" i="5"/>
  <c r="BI89" i="5"/>
  <c r="BM89" i="5"/>
  <c r="BL89" i="5"/>
  <c r="BJ349" i="5"/>
  <c r="BI349" i="5"/>
  <c r="BM349" i="5"/>
  <c r="BL349" i="5"/>
  <c r="BI239" i="5"/>
  <c r="BM239" i="5"/>
  <c r="BL239" i="5"/>
  <c r="BJ239" i="5"/>
  <c r="BJ111" i="5"/>
  <c r="BI111" i="5"/>
  <c r="BM111" i="5"/>
  <c r="BL111" i="5"/>
  <c r="BI197" i="5"/>
  <c r="BL197" i="5"/>
  <c r="BJ197" i="5"/>
  <c r="BM197" i="5"/>
  <c r="BJ5" i="5"/>
  <c r="BI5" i="5"/>
  <c r="BM476" i="5"/>
  <c r="BL476" i="5"/>
  <c r="BI476" i="5"/>
  <c r="BJ476" i="5"/>
  <c r="BM444" i="5"/>
  <c r="BL444" i="5"/>
  <c r="BI444" i="5"/>
  <c r="BJ444" i="5"/>
  <c r="BM412" i="5"/>
  <c r="BL412" i="5"/>
  <c r="BI412" i="5"/>
  <c r="BJ412" i="5"/>
  <c r="BM348" i="5"/>
  <c r="BL348" i="5"/>
  <c r="BI348" i="5"/>
  <c r="BJ348" i="5"/>
  <c r="BL498" i="5"/>
  <c r="BM498" i="5"/>
  <c r="BJ498" i="5"/>
  <c r="BI498" i="5"/>
  <c r="BL466" i="5"/>
  <c r="BM466" i="5"/>
  <c r="BJ466" i="5"/>
  <c r="BI466" i="5"/>
  <c r="BL434" i="5"/>
  <c r="BJ434" i="5"/>
  <c r="BL402" i="5"/>
  <c r="BM402" i="5"/>
  <c r="BJ402" i="5"/>
  <c r="BI402" i="5"/>
  <c r="BL370" i="5"/>
  <c r="BM370" i="5"/>
  <c r="BJ370" i="5"/>
  <c r="BI370" i="5"/>
  <c r="BL338" i="5"/>
  <c r="BM338" i="5"/>
  <c r="BJ338" i="5"/>
  <c r="BI338" i="5"/>
  <c r="BL304" i="5"/>
  <c r="BM304" i="5"/>
  <c r="BJ304" i="5"/>
  <c r="BI304" i="5"/>
  <c r="BL272" i="5"/>
  <c r="BM272" i="5"/>
  <c r="BJ272" i="5"/>
  <c r="BI272" i="5"/>
  <c r="BL240" i="5"/>
  <c r="BM240" i="5"/>
  <c r="BJ240" i="5"/>
  <c r="BI240" i="5"/>
  <c r="BL208" i="5"/>
  <c r="BM208" i="5"/>
  <c r="BJ208" i="5"/>
  <c r="BI208" i="5"/>
  <c r="BL176" i="5"/>
  <c r="BM176" i="5"/>
  <c r="BL144" i="5"/>
  <c r="BM144" i="5"/>
  <c r="BL112" i="5"/>
  <c r="BM112" i="5"/>
  <c r="BI112" i="5"/>
  <c r="BJ112" i="5"/>
  <c r="BM80" i="5"/>
  <c r="BL80" i="5"/>
  <c r="BJ80" i="5"/>
  <c r="BI80" i="5"/>
  <c r="BM48" i="5"/>
  <c r="BL48" i="5"/>
  <c r="BI48" i="5"/>
  <c r="BJ48" i="5"/>
  <c r="BM16" i="5"/>
  <c r="BL16" i="5"/>
  <c r="BJ16" i="5"/>
  <c r="BI16" i="5"/>
  <c r="BM339" i="5"/>
  <c r="BJ339" i="5"/>
  <c r="BL339" i="5"/>
  <c r="BI339" i="5"/>
  <c r="BM298" i="5"/>
  <c r="BL298" i="5"/>
  <c r="BJ298" i="5"/>
  <c r="BI298" i="5"/>
  <c r="BM266" i="5"/>
  <c r="BL266" i="5"/>
  <c r="BJ266" i="5"/>
  <c r="BI266" i="5"/>
  <c r="BM234" i="5"/>
  <c r="BL234" i="5"/>
  <c r="BJ234" i="5"/>
  <c r="BI234" i="5"/>
  <c r="BM202" i="5"/>
  <c r="BL202" i="5"/>
  <c r="BJ202" i="5"/>
  <c r="BI202" i="5"/>
  <c r="BM170" i="5"/>
  <c r="BL170" i="5"/>
  <c r="BJ170" i="5"/>
  <c r="BI170" i="5"/>
  <c r="BM138" i="5"/>
  <c r="BL138" i="5"/>
  <c r="BJ138" i="5"/>
  <c r="BI138" i="5"/>
  <c r="BM106" i="5"/>
  <c r="BL106" i="5"/>
  <c r="BJ106" i="5"/>
  <c r="BI106" i="5"/>
  <c r="BM74" i="5"/>
  <c r="BJ74" i="5"/>
  <c r="BI74" i="5"/>
  <c r="BL74" i="5"/>
  <c r="BM42" i="5"/>
  <c r="BJ42" i="5"/>
  <c r="BL42" i="5"/>
  <c r="BI42" i="5"/>
  <c r="BM10" i="5"/>
  <c r="BJ10" i="5"/>
  <c r="BI10" i="5"/>
  <c r="BL10" i="5"/>
  <c r="BI405" i="5"/>
  <c r="BL405" i="5"/>
  <c r="BJ405" i="5"/>
  <c r="BM405" i="5"/>
  <c r="BL299" i="5"/>
  <c r="BM299" i="5"/>
  <c r="BJ299" i="5"/>
  <c r="BI299" i="5"/>
  <c r="BL235" i="5"/>
  <c r="BM235" i="5"/>
  <c r="BI235" i="5"/>
  <c r="BJ235" i="5"/>
  <c r="BL171" i="5"/>
  <c r="BM171" i="5"/>
  <c r="BL107" i="5"/>
  <c r="BM107" i="5"/>
  <c r="BI107" i="5"/>
  <c r="BJ107" i="5"/>
  <c r="BM43" i="5"/>
  <c r="BL43" i="5"/>
  <c r="BI43" i="5"/>
  <c r="BJ43" i="5"/>
  <c r="BI321" i="5"/>
  <c r="BL321" i="5"/>
  <c r="BM321" i="5"/>
  <c r="BJ321" i="5"/>
  <c r="BI193" i="5"/>
  <c r="BM193" i="5"/>
  <c r="BJ193" i="5"/>
  <c r="BL193" i="5"/>
  <c r="BJ129" i="5"/>
  <c r="BM129" i="5"/>
  <c r="BI129" i="5"/>
  <c r="BL129" i="5"/>
  <c r="BJ65" i="5"/>
  <c r="BL65" i="5"/>
  <c r="BI65" i="5"/>
  <c r="BM65" i="5"/>
  <c r="BJ365" i="5"/>
  <c r="BL365" i="5"/>
  <c r="BM365" i="5"/>
  <c r="BI365" i="5"/>
  <c r="BM279" i="5"/>
  <c r="BJ279" i="5"/>
  <c r="BL279" i="5"/>
  <c r="BI279" i="5"/>
  <c r="BM215" i="5"/>
  <c r="BI215" i="5"/>
  <c r="BL215" i="5"/>
  <c r="BJ215" i="5"/>
  <c r="BJ151" i="5"/>
  <c r="BI151" i="5"/>
  <c r="BJ87" i="5"/>
  <c r="BM87" i="5"/>
  <c r="BI87" i="5"/>
  <c r="BL87" i="5"/>
  <c r="BJ23" i="5"/>
  <c r="BL23" i="5"/>
  <c r="BI23" i="5"/>
  <c r="BM23" i="5"/>
  <c r="BJ409" i="5"/>
  <c r="BM409" i="5"/>
  <c r="BI301" i="5"/>
  <c r="BJ301" i="5"/>
  <c r="BL301" i="5"/>
  <c r="BM301" i="5"/>
  <c r="BI237" i="5"/>
  <c r="BL237" i="5"/>
  <c r="BM237" i="5"/>
  <c r="BJ237" i="5"/>
  <c r="BI173" i="5"/>
  <c r="BL173" i="5"/>
  <c r="BM173" i="5"/>
  <c r="BJ173" i="5"/>
  <c r="BL109" i="5"/>
  <c r="BI109" i="5"/>
  <c r="BJ109" i="5"/>
  <c r="BM109" i="5"/>
  <c r="BM488" i="5"/>
  <c r="BJ488" i="5"/>
  <c r="BL488" i="5"/>
  <c r="BI488" i="5"/>
  <c r="BM456" i="5"/>
  <c r="BJ456" i="5"/>
  <c r="BL456" i="5"/>
  <c r="BI456" i="5"/>
  <c r="BM424" i="5"/>
  <c r="BJ424" i="5"/>
  <c r="BL424" i="5"/>
  <c r="BI424" i="5"/>
  <c r="BM392" i="5"/>
  <c r="BJ392" i="5"/>
  <c r="BL392" i="5"/>
  <c r="BI392" i="5"/>
  <c r="BM360" i="5"/>
  <c r="BJ360" i="5"/>
  <c r="BL360" i="5"/>
  <c r="BI360" i="5"/>
  <c r="BL328" i="5"/>
  <c r="BJ328" i="5"/>
  <c r="BM328" i="5"/>
  <c r="BI328" i="5"/>
  <c r="BL446" i="5"/>
  <c r="BM446" i="5"/>
  <c r="BJ446" i="5"/>
  <c r="BI446" i="5"/>
  <c r="BL414" i="5"/>
  <c r="BM414" i="5"/>
  <c r="BJ414" i="5"/>
  <c r="BI414" i="5"/>
  <c r="BL382" i="5"/>
  <c r="BM382" i="5"/>
  <c r="BJ382" i="5"/>
  <c r="BI382" i="5"/>
  <c r="BL350" i="5"/>
  <c r="BM350" i="5"/>
  <c r="BJ350" i="5"/>
  <c r="BI350" i="5"/>
  <c r="BL316" i="5"/>
  <c r="BI316" i="5"/>
  <c r="BL284" i="5"/>
  <c r="BM284" i="5"/>
  <c r="BI284" i="5"/>
  <c r="BJ284" i="5"/>
  <c r="BL252" i="5"/>
  <c r="BM252" i="5"/>
  <c r="BI252" i="5"/>
  <c r="BJ252" i="5"/>
  <c r="BL220" i="5"/>
  <c r="BM220" i="5"/>
  <c r="BI220" i="5"/>
  <c r="BJ220" i="5"/>
  <c r="BL188" i="5"/>
  <c r="BM188" i="5"/>
  <c r="BI188" i="5"/>
  <c r="BJ188" i="5"/>
  <c r="BL156" i="5"/>
  <c r="BM156" i="5"/>
  <c r="BI156" i="5"/>
  <c r="BJ156" i="5"/>
  <c r="BL124" i="5"/>
  <c r="BM124" i="5"/>
  <c r="BI124" i="5"/>
  <c r="BJ124" i="5"/>
  <c r="BL92" i="5"/>
  <c r="BM92" i="5"/>
  <c r="BI92" i="5"/>
  <c r="BJ92" i="5"/>
  <c r="BM60" i="5"/>
  <c r="BL60" i="5"/>
  <c r="BI60" i="5"/>
  <c r="BJ60" i="5"/>
  <c r="BM28" i="5"/>
  <c r="BL28" i="5"/>
  <c r="BI28" i="5"/>
  <c r="BJ28" i="5"/>
  <c r="BM310" i="5"/>
  <c r="BL310" i="5"/>
  <c r="BJ310" i="5"/>
  <c r="BI310" i="5"/>
  <c r="BM278" i="5"/>
  <c r="BL278" i="5"/>
  <c r="BJ278" i="5"/>
  <c r="BI278" i="5"/>
  <c r="BM246" i="5"/>
  <c r="BL246" i="5"/>
  <c r="BJ246" i="5"/>
  <c r="BI246" i="5"/>
  <c r="BL214" i="5"/>
  <c r="BJ214" i="5"/>
  <c r="BM182" i="5"/>
  <c r="BL182" i="5"/>
  <c r="BJ182" i="5"/>
  <c r="BI182" i="5"/>
  <c r="BM150" i="5"/>
  <c r="BL150" i="5"/>
  <c r="BJ150" i="5"/>
  <c r="BI150" i="5"/>
  <c r="BL118" i="5"/>
  <c r="BJ118" i="5"/>
  <c r="BM86" i="5"/>
  <c r="BL86" i="5"/>
  <c r="BJ86" i="5"/>
  <c r="BI86" i="5"/>
  <c r="BM22" i="5"/>
  <c r="BL22" i="5"/>
  <c r="BJ22" i="5"/>
  <c r="BI22" i="5"/>
  <c r="BI325" i="5"/>
  <c r="BM325" i="5"/>
  <c r="BJ325" i="5"/>
  <c r="BL325" i="5"/>
  <c r="BL259" i="5"/>
  <c r="BI259" i="5"/>
  <c r="BJ259" i="5"/>
  <c r="BM259" i="5"/>
  <c r="BL195" i="5"/>
  <c r="BM195" i="5"/>
  <c r="BL131" i="5"/>
  <c r="BI131" i="5"/>
  <c r="BM131" i="5"/>
  <c r="BJ131" i="5"/>
  <c r="BM67" i="5"/>
  <c r="BI67" i="5"/>
  <c r="BL67" i="5"/>
  <c r="BJ67" i="5"/>
  <c r="BI369" i="5"/>
  <c r="BM369" i="5"/>
  <c r="BL369" i="5"/>
  <c r="BJ369" i="5"/>
  <c r="BI281" i="5"/>
  <c r="BJ281" i="5"/>
  <c r="BL281" i="5"/>
  <c r="BM281" i="5"/>
  <c r="BJ217" i="5"/>
  <c r="BM217" i="5"/>
  <c r="BI217" i="5"/>
  <c r="BL217" i="5"/>
  <c r="BI153" i="5"/>
  <c r="BJ153" i="5"/>
  <c r="BM153" i="5"/>
  <c r="BL153" i="5"/>
  <c r="BJ57" i="5"/>
  <c r="BI57" i="5"/>
  <c r="BL57" i="5"/>
  <c r="BM57" i="5"/>
  <c r="BJ413" i="5"/>
  <c r="BI413" i="5"/>
  <c r="BM413" i="5"/>
  <c r="BL413" i="5"/>
  <c r="BJ207" i="5"/>
  <c r="BL207" i="5"/>
  <c r="BJ79" i="5"/>
  <c r="BI79" i="5"/>
  <c r="BL79" i="5"/>
  <c r="BM79" i="5"/>
  <c r="BI393" i="5"/>
  <c r="BJ393" i="5"/>
  <c r="BM393" i="5"/>
  <c r="BL393" i="5"/>
  <c r="BL165" i="5"/>
  <c r="BI165" i="5"/>
  <c r="BJ165" i="5"/>
  <c r="BM165" i="5"/>
  <c r="BM500" i="5"/>
  <c r="BL500" i="5"/>
  <c r="BI500" i="5"/>
  <c r="BJ500" i="5"/>
  <c r="BM436" i="5"/>
  <c r="BL436" i="5"/>
  <c r="BI436" i="5"/>
  <c r="BJ436" i="5"/>
  <c r="BI372" i="5"/>
  <c r="BJ372" i="5"/>
  <c r="BL490" i="5"/>
  <c r="BM490" i="5"/>
  <c r="BJ490" i="5"/>
  <c r="BI490" i="5"/>
  <c r="BJ426" i="5"/>
  <c r="BI426" i="5"/>
  <c r="BL362" i="5"/>
  <c r="BM362" i="5"/>
  <c r="BJ362" i="5"/>
  <c r="BI362" i="5"/>
  <c r="BJ335" i="5"/>
  <c r="BM335" i="5"/>
  <c r="BL335" i="5"/>
  <c r="BI335" i="5"/>
  <c r="BL136" i="5"/>
  <c r="BI136" i="5"/>
  <c r="BM72" i="5"/>
  <c r="BL72" i="5"/>
  <c r="BJ72" i="5"/>
  <c r="BI72" i="5"/>
  <c r="BI8" i="5"/>
  <c r="BJ8" i="5"/>
  <c r="BL290" i="5"/>
  <c r="BJ226" i="5"/>
  <c r="BI226" i="5"/>
  <c r="BL162" i="5"/>
  <c r="BM162" i="5"/>
  <c r="BJ162" i="5"/>
  <c r="BI162" i="5"/>
  <c r="BM66" i="5"/>
  <c r="BL66" i="5"/>
  <c r="BJ66" i="5"/>
  <c r="BI66" i="5"/>
  <c r="BL283" i="5"/>
  <c r="BM283" i="5"/>
  <c r="BJ283" i="5"/>
  <c r="BI283" i="5"/>
  <c r="BI155" i="5"/>
  <c r="BJ155" i="5"/>
  <c r="BI27" i="5"/>
  <c r="BJ27" i="5"/>
  <c r="BI305" i="5"/>
  <c r="BL305" i="5"/>
  <c r="BM305" i="5"/>
  <c r="BJ305" i="5"/>
  <c r="BI177" i="5"/>
  <c r="BM177" i="5"/>
  <c r="BJ177" i="5"/>
  <c r="BL177" i="5"/>
  <c r="BJ49" i="5"/>
  <c r="BL49" i="5"/>
  <c r="BI49" i="5"/>
  <c r="BM49" i="5"/>
  <c r="BI333" i="5"/>
  <c r="BJ333" i="5"/>
  <c r="BM333" i="5"/>
  <c r="BL333" i="5"/>
  <c r="BM199" i="5"/>
  <c r="BI199" i="5"/>
  <c r="BL199" i="5"/>
  <c r="BJ199" i="5"/>
  <c r="BJ71" i="5"/>
  <c r="BL71" i="5"/>
  <c r="BI71" i="5"/>
  <c r="BM71" i="5"/>
  <c r="BI377" i="5"/>
  <c r="BM377" i="5"/>
  <c r="BJ377" i="5"/>
  <c r="BL377" i="5"/>
  <c r="BI229" i="5"/>
  <c r="BL229" i="5"/>
  <c r="BJ229" i="5"/>
  <c r="BM229" i="5"/>
  <c r="BJ463" i="5"/>
  <c r="BL463" i="5"/>
  <c r="BM463" i="5"/>
  <c r="BI463" i="5"/>
  <c r="BM451" i="5"/>
  <c r="BJ451" i="5"/>
  <c r="BM387" i="5"/>
  <c r="BJ387" i="5"/>
  <c r="BL387" i="5"/>
  <c r="BI387" i="5"/>
  <c r="BI501" i="5"/>
  <c r="BL501" i="5"/>
  <c r="BJ501" i="5"/>
  <c r="BM501" i="5"/>
  <c r="BJ461" i="5"/>
  <c r="BL461" i="5"/>
  <c r="BM461" i="5"/>
  <c r="BI461" i="5"/>
  <c r="BM423" i="5"/>
  <c r="BI423" i="5"/>
  <c r="BL359" i="5"/>
  <c r="BJ359" i="5"/>
  <c r="BM359" i="5"/>
  <c r="BI359" i="5"/>
  <c r="BM475" i="5"/>
  <c r="BL475" i="5"/>
  <c r="BJ475" i="5"/>
  <c r="BI475" i="5"/>
  <c r="BM347" i="5"/>
  <c r="BL347" i="5"/>
  <c r="BJ347" i="5"/>
  <c r="BI347" i="5"/>
  <c r="BI465" i="5"/>
  <c r="BM465" i="5"/>
  <c r="BL465" i="5"/>
  <c r="BJ465" i="5"/>
  <c r="BI425" i="5"/>
  <c r="BJ425" i="5"/>
  <c r="BM425" i="5"/>
  <c r="BL425" i="5"/>
  <c r="BI457" i="5"/>
  <c r="BJ457" i="5"/>
  <c r="BM457" i="5"/>
  <c r="BL457" i="5"/>
  <c r="BJ479" i="5"/>
  <c r="BL479" i="5"/>
  <c r="BI479" i="5"/>
  <c r="BM479" i="5"/>
  <c r="BJ415" i="5"/>
  <c r="BL415" i="5"/>
  <c r="BI415" i="5"/>
  <c r="BM415" i="5"/>
  <c r="BJ351" i="5"/>
  <c r="BL351" i="5"/>
  <c r="BI351" i="5"/>
  <c r="BM351" i="5"/>
  <c r="BM467" i="5"/>
  <c r="BJ467" i="5"/>
  <c r="BL467" i="5"/>
  <c r="BI467" i="5"/>
  <c r="BM403" i="5"/>
  <c r="BJ403" i="5"/>
  <c r="BL403" i="5"/>
  <c r="BI403" i="5"/>
  <c r="BI449" i="5"/>
  <c r="BM449" i="5"/>
  <c r="BL449" i="5"/>
  <c r="BJ449" i="5"/>
  <c r="BJ493" i="5"/>
  <c r="BM493" i="5"/>
  <c r="BI493" i="5"/>
  <c r="BL493" i="5"/>
  <c r="BL503" i="5"/>
  <c r="BJ503" i="5"/>
  <c r="BM503" i="5"/>
  <c r="BI503" i="5"/>
  <c r="BM439" i="5"/>
  <c r="BL375" i="5"/>
  <c r="BJ375" i="5"/>
  <c r="BM375" i="5"/>
  <c r="BI375" i="5"/>
  <c r="BM491" i="5"/>
  <c r="BL491" i="5"/>
  <c r="BI491" i="5"/>
  <c r="BJ491" i="5"/>
  <c r="BM427" i="5"/>
  <c r="BL427" i="5"/>
  <c r="BI427" i="5"/>
  <c r="BJ427" i="5"/>
  <c r="BM363" i="5"/>
  <c r="BL363" i="5"/>
  <c r="BI363" i="5"/>
  <c r="BJ363" i="5"/>
  <c r="BI453" i="5"/>
  <c r="BL453" i="5"/>
  <c r="BJ453" i="5"/>
  <c r="BM453" i="5"/>
  <c r="BI497" i="5"/>
  <c r="BM497" i="5"/>
  <c r="BL497" i="5"/>
  <c r="BJ497" i="5"/>
  <c r="BM484" i="5"/>
  <c r="BL484" i="5"/>
  <c r="BI484" i="5"/>
  <c r="BJ484" i="5"/>
  <c r="BM420" i="5"/>
  <c r="BL420" i="5"/>
  <c r="BI420" i="5"/>
  <c r="BJ420" i="5"/>
  <c r="BM388" i="5"/>
  <c r="BI388" i="5"/>
  <c r="BJ388" i="5"/>
  <c r="BM356" i="5"/>
  <c r="BL356" i="5"/>
  <c r="BI356" i="5"/>
  <c r="BJ356" i="5"/>
  <c r="BL324" i="5"/>
  <c r="BM324" i="5"/>
  <c r="BI324" i="5"/>
  <c r="BJ324" i="5"/>
  <c r="BL474" i="5"/>
  <c r="BM474" i="5"/>
  <c r="BJ474" i="5"/>
  <c r="BI474" i="5"/>
  <c r="BM442" i="5"/>
  <c r="BJ442" i="5"/>
  <c r="BL410" i="5"/>
  <c r="BM410" i="5"/>
  <c r="BJ410" i="5"/>
  <c r="BI410" i="5"/>
  <c r="BL346" i="5"/>
  <c r="BM346" i="5"/>
  <c r="BJ346" i="5"/>
  <c r="BI346" i="5"/>
  <c r="BL312" i="5"/>
  <c r="BJ312" i="5"/>
  <c r="BI312" i="5"/>
  <c r="BL280" i="5"/>
  <c r="BI280" i="5"/>
  <c r="BL248" i="5"/>
  <c r="BM248" i="5"/>
  <c r="BJ248" i="5"/>
  <c r="BI248" i="5"/>
  <c r="BL184" i="5"/>
  <c r="BM184" i="5"/>
  <c r="BJ184" i="5"/>
  <c r="BI184" i="5"/>
  <c r="BL152" i="5"/>
  <c r="BJ152" i="5"/>
  <c r="BI152" i="5"/>
  <c r="BL120" i="5"/>
  <c r="BM120" i="5"/>
  <c r="BJ120" i="5"/>
  <c r="BI120" i="5"/>
  <c r="BL88" i="5"/>
  <c r="BM88" i="5"/>
  <c r="BJ88" i="5"/>
  <c r="BI88" i="5"/>
  <c r="BM24" i="5"/>
  <c r="BI24" i="5"/>
  <c r="BJ24" i="5"/>
  <c r="BL306" i="5"/>
  <c r="BJ306" i="5"/>
  <c r="BM274" i="5"/>
  <c r="BL274" i="5"/>
  <c r="BJ274" i="5"/>
  <c r="BI274" i="5"/>
  <c r="BL210" i="5"/>
  <c r="BL178" i="5"/>
  <c r="BM178" i="5"/>
  <c r="BJ178" i="5"/>
  <c r="BI178" i="5"/>
  <c r="BL146" i="5"/>
  <c r="BM146" i="5"/>
  <c r="BJ146" i="5"/>
  <c r="BI146" i="5"/>
  <c r="BM114" i="5"/>
  <c r="BL114" i="5"/>
  <c r="BJ114" i="5"/>
  <c r="BI114" i="5"/>
  <c r="BM82" i="5"/>
  <c r="BL82" i="5"/>
  <c r="BJ82" i="5"/>
  <c r="BI82" i="5"/>
  <c r="BM50" i="5"/>
  <c r="BL50" i="5"/>
  <c r="BJ50" i="5"/>
  <c r="BI50" i="5"/>
  <c r="BM18" i="5"/>
  <c r="BL18" i="5"/>
  <c r="BJ18" i="5"/>
  <c r="BI18" i="5"/>
  <c r="BL315" i="5"/>
  <c r="BM315" i="5"/>
  <c r="BI315" i="5"/>
  <c r="BJ315" i="5"/>
  <c r="BL251" i="5"/>
  <c r="BM251" i="5"/>
  <c r="BI251" i="5"/>
  <c r="BJ251" i="5"/>
  <c r="BL187" i="5"/>
  <c r="BM187" i="5"/>
  <c r="BI187" i="5"/>
  <c r="BJ187" i="5"/>
  <c r="BL123" i="5"/>
  <c r="BM123" i="5"/>
  <c r="BI123" i="5"/>
  <c r="BJ123" i="5"/>
  <c r="BL59" i="5"/>
  <c r="BI353" i="5"/>
  <c r="BM353" i="5"/>
  <c r="BL353" i="5"/>
  <c r="BJ353" i="5"/>
  <c r="BI273" i="5"/>
  <c r="BL273" i="5"/>
  <c r="BM273" i="5"/>
  <c r="BJ273" i="5"/>
  <c r="BM209" i="5"/>
  <c r="BJ209" i="5"/>
  <c r="BI209" i="5"/>
  <c r="BL209" i="5"/>
  <c r="BI145" i="5"/>
  <c r="BM145" i="5"/>
  <c r="BJ145" i="5"/>
  <c r="BL145" i="5"/>
  <c r="BJ81" i="5"/>
  <c r="BL81" i="5"/>
  <c r="BI81" i="5"/>
  <c r="BM81" i="5"/>
  <c r="BJ17" i="5"/>
  <c r="BL17" i="5"/>
  <c r="BI17" i="5"/>
  <c r="BM17" i="5"/>
  <c r="BJ397" i="5"/>
  <c r="BM397" i="5"/>
  <c r="BL397" i="5"/>
  <c r="BI397" i="5"/>
  <c r="BM295" i="5"/>
  <c r="BJ295" i="5"/>
  <c r="BL295" i="5"/>
  <c r="BI295" i="5"/>
  <c r="BM231" i="5"/>
  <c r="BI231" i="5"/>
  <c r="BL231" i="5"/>
  <c r="BJ231" i="5"/>
  <c r="BM167" i="5"/>
  <c r="BI167" i="5"/>
  <c r="BL167" i="5"/>
  <c r="BJ167" i="5"/>
  <c r="BJ103" i="5"/>
  <c r="BM103" i="5"/>
  <c r="BI103" i="5"/>
  <c r="BL103" i="5"/>
  <c r="BJ39" i="5"/>
  <c r="BL39" i="5"/>
  <c r="BI39" i="5"/>
  <c r="BM39" i="5"/>
  <c r="BI317" i="5"/>
  <c r="BJ317" i="5"/>
  <c r="BM317" i="5"/>
  <c r="BL317" i="5"/>
  <c r="BI253" i="5"/>
  <c r="BJ253" i="5"/>
  <c r="BM253" i="5"/>
  <c r="BL253" i="5"/>
  <c r="BI189" i="5"/>
  <c r="BL189" i="5"/>
  <c r="BM189" i="5"/>
  <c r="BJ189" i="5"/>
  <c r="BL125" i="5"/>
  <c r="BI125" i="5"/>
  <c r="BJ125" i="5"/>
  <c r="BM125" i="5"/>
  <c r="BM61" i="5"/>
  <c r="BI61" i="5"/>
  <c r="BJ61" i="5"/>
  <c r="BL61" i="5"/>
  <c r="BI329" i="5"/>
  <c r="BJ329" i="5"/>
  <c r="BL329" i="5"/>
  <c r="BM329" i="5"/>
  <c r="BL133" i="5"/>
  <c r="BM133" i="5"/>
  <c r="BJ133" i="5"/>
  <c r="BI133" i="5"/>
  <c r="BM496" i="5"/>
  <c r="BJ496" i="5"/>
  <c r="BI496" i="5"/>
  <c r="BM464" i="5"/>
  <c r="BL464" i="5"/>
  <c r="BJ464" i="5"/>
  <c r="BI464" i="5"/>
  <c r="BM432" i="5"/>
  <c r="BL432" i="5"/>
  <c r="BJ432" i="5"/>
  <c r="BI432" i="5"/>
  <c r="BM400" i="5"/>
  <c r="BL400" i="5"/>
  <c r="BJ400" i="5"/>
  <c r="BI400" i="5"/>
  <c r="BL368" i="5"/>
  <c r="BJ368" i="5"/>
  <c r="BI368" i="5"/>
  <c r="BL336" i="5"/>
  <c r="BM336" i="5"/>
  <c r="BJ336" i="5"/>
  <c r="BI336" i="5"/>
  <c r="BL454" i="5"/>
  <c r="BM454" i="5"/>
  <c r="BI454" i="5"/>
  <c r="BL422" i="5"/>
  <c r="BM422" i="5"/>
  <c r="BJ422" i="5"/>
  <c r="BI422" i="5"/>
  <c r="BL390" i="5"/>
  <c r="BM390" i="5"/>
  <c r="BJ390" i="5"/>
  <c r="BI390" i="5"/>
  <c r="BL358" i="5"/>
  <c r="BM358" i="5"/>
  <c r="BJ358" i="5"/>
  <c r="BI358" i="5"/>
  <c r="BM327" i="5"/>
  <c r="BJ327" i="5"/>
  <c r="BL327" i="5"/>
  <c r="BI327" i="5"/>
  <c r="BL292" i="5"/>
  <c r="BM292" i="5"/>
  <c r="BI292" i="5"/>
  <c r="BJ292" i="5"/>
  <c r="BL260" i="5"/>
  <c r="BI260" i="5"/>
  <c r="BJ260" i="5"/>
  <c r="BL228" i="5"/>
  <c r="BM228" i="5"/>
  <c r="BI228" i="5"/>
  <c r="BJ228" i="5"/>
  <c r="BL164" i="5"/>
  <c r="BM164" i="5"/>
  <c r="BI164" i="5"/>
  <c r="BJ164" i="5"/>
  <c r="BL132" i="5"/>
  <c r="BM132" i="5"/>
  <c r="BI132" i="5"/>
  <c r="BL100" i="5"/>
  <c r="BM100" i="5"/>
  <c r="BI100" i="5"/>
  <c r="BJ100" i="5"/>
  <c r="BM36" i="5"/>
  <c r="BI36" i="5"/>
  <c r="BJ36" i="5"/>
  <c r="BJ4" i="5"/>
  <c r="BI4" i="5"/>
  <c r="BM286" i="5"/>
  <c r="BJ286" i="5"/>
  <c r="BI286" i="5"/>
  <c r="BM254" i="5"/>
  <c r="BL254" i="5"/>
  <c r="BJ254" i="5"/>
  <c r="BI254" i="5"/>
  <c r="BL222" i="5"/>
  <c r="BJ222" i="5"/>
  <c r="BM222" i="5"/>
  <c r="BI222" i="5"/>
  <c r="BL190" i="5"/>
  <c r="BJ190" i="5"/>
  <c r="BM190" i="5"/>
  <c r="BI190" i="5"/>
  <c r="BL158" i="5"/>
  <c r="BJ158" i="5"/>
  <c r="BM158" i="5"/>
  <c r="BI158" i="5"/>
  <c r="BM126" i="5"/>
  <c r="BJ126" i="5"/>
  <c r="BL126" i="5"/>
  <c r="BI126" i="5"/>
  <c r="BM94" i="5"/>
  <c r="BL94" i="5"/>
  <c r="BJ94" i="5"/>
  <c r="BI94" i="5"/>
  <c r="BM62" i="5"/>
  <c r="BJ62" i="5"/>
  <c r="BI62" i="5"/>
  <c r="BM30" i="5"/>
  <c r="BL30" i="5"/>
  <c r="BJ30" i="5"/>
  <c r="BI30" i="5"/>
  <c r="BI357" i="5"/>
  <c r="BL357" i="5"/>
  <c r="BJ357" i="5"/>
  <c r="BM357" i="5"/>
  <c r="BL275" i="5"/>
  <c r="BJ275" i="5"/>
  <c r="BI275" i="5"/>
  <c r="BM275" i="5"/>
  <c r="BJ211" i="5"/>
  <c r="BL147" i="5"/>
  <c r="BI147" i="5"/>
  <c r="BJ147" i="5"/>
  <c r="BM147" i="5"/>
  <c r="BL83" i="5"/>
  <c r="BI83" i="5"/>
  <c r="BJ83" i="5"/>
  <c r="BM83" i="5"/>
  <c r="BM19" i="5"/>
  <c r="BJ19" i="5"/>
  <c r="BL19" i="5"/>
  <c r="BI401" i="5"/>
  <c r="BM401" i="5"/>
  <c r="BL401" i="5"/>
  <c r="BJ401" i="5"/>
  <c r="BI297" i="5"/>
  <c r="BL297" i="5"/>
  <c r="BJ297" i="5"/>
  <c r="BM297" i="5"/>
  <c r="BI233" i="5"/>
  <c r="BJ233" i="5"/>
  <c r="BM233" i="5"/>
  <c r="BL233" i="5"/>
  <c r="BI169" i="5"/>
  <c r="BJ169" i="5"/>
  <c r="BM169" i="5"/>
  <c r="BL169" i="5"/>
  <c r="BI105" i="5"/>
  <c r="BM105" i="5"/>
  <c r="BL105" i="5"/>
  <c r="BJ41" i="5"/>
  <c r="BI41" i="5"/>
  <c r="BL41" i="5"/>
  <c r="BM41" i="5"/>
  <c r="BJ255" i="5"/>
  <c r="BM255" i="5"/>
  <c r="BI255" i="5"/>
  <c r="BL255" i="5"/>
  <c r="BI191" i="5"/>
  <c r="BM191" i="5"/>
  <c r="BJ191" i="5"/>
  <c r="BL191" i="5"/>
  <c r="BJ127" i="5"/>
  <c r="BI127" i="5"/>
  <c r="BM127" i="5"/>
  <c r="BL127" i="5"/>
  <c r="BJ63" i="5"/>
  <c r="BI63" i="5"/>
  <c r="BL63" i="5"/>
  <c r="BM63" i="5"/>
  <c r="BI361" i="5"/>
  <c r="BM361" i="5"/>
  <c r="BJ361" i="5"/>
  <c r="BL361" i="5"/>
  <c r="BI277" i="5"/>
  <c r="BM277" i="5"/>
  <c r="BJ277" i="5"/>
  <c r="BL277" i="5"/>
  <c r="BI213" i="5"/>
  <c r="BL213" i="5"/>
  <c r="BJ213" i="5"/>
  <c r="BM213" i="5"/>
  <c r="BL149" i="5"/>
  <c r="BM149" i="5"/>
  <c r="BJ149" i="5"/>
  <c r="BI149" i="5"/>
  <c r="BL85" i="5"/>
  <c r="BM85" i="5"/>
  <c r="BI85" i="5"/>
  <c r="BJ85" i="5"/>
  <c r="BM21" i="5"/>
  <c r="BL21" i="5"/>
  <c r="BJ21" i="5"/>
  <c r="BJ271" i="5"/>
  <c r="BM271" i="5"/>
  <c r="BL271" i="5"/>
  <c r="BI271" i="5"/>
  <c r="BI175" i="5"/>
  <c r="BM175" i="5"/>
  <c r="BJ175" i="5"/>
  <c r="BL175" i="5"/>
  <c r="BJ47" i="5"/>
  <c r="BI47" i="5"/>
  <c r="BL47" i="5"/>
  <c r="BM47" i="5"/>
  <c r="BL101" i="5"/>
  <c r="BI101" i="5"/>
  <c r="BJ101" i="5"/>
  <c r="BM492" i="5"/>
  <c r="BL492" i="5"/>
  <c r="BI492" i="5"/>
  <c r="BJ492" i="5"/>
  <c r="BM460" i="5"/>
  <c r="BL460" i="5"/>
  <c r="BI460" i="5"/>
  <c r="BJ460" i="5"/>
  <c r="BM428" i="5"/>
  <c r="BL428" i="5"/>
  <c r="BI428" i="5"/>
  <c r="BJ428" i="5"/>
  <c r="BJ396" i="5"/>
  <c r="BJ364" i="5"/>
  <c r="BL332" i="5"/>
  <c r="BM332" i="5"/>
  <c r="BI332" i="5"/>
  <c r="BL482" i="5"/>
  <c r="BJ482" i="5"/>
  <c r="BI482" i="5"/>
  <c r="BM482" i="5"/>
  <c r="BL450" i="5"/>
  <c r="BJ450" i="5"/>
  <c r="BI450" i="5"/>
  <c r="BL418" i="5"/>
  <c r="BJ418" i="5"/>
  <c r="BM418" i="5"/>
  <c r="BI418" i="5"/>
  <c r="BL386" i="5"/>
  <c r="BM386" i="5"/>
  <c r="BJ386" i="5"/>
  <c r="BI386" i="5"/>
  <c r="BL354" i="5"/>
  <c r="BJ354" i="5"/>
  <c r="BI354" i="5"/>
  <c r="BM354" i="5"/>
  <c r="BL320" i="5"/>
  <c r="BJ320" i="5"/>
  <c r="BM320" i="5"/>
  <c r="BI320" i="5"/>
  <c r="BL288" i="5"/>
  <c r="BM288" i="5"/>
  <c r="BJ288" i="5"/>
  <c r="BI288" i="5"/>
  <c r="BL256" i="5"/>
  <c r="BJ256" i="5"/>
  <c r="BM256" i="5"/>
  <c r="BI256" i="5"/>
  <c r="BI224" i="5"/>
  <c r="BL192" i="5"/>
  <c r="BI192" i="5"/>
  <c r="BJ192" i="5"/>
  <c r="BM192" i="5"/>
  <c r="BL160" i="5"/>
  <c r="BM160" i="5"/>
  <c r="BI160" i="5"/>
  <c r="BJ160" i="5"/>
  <c r="BL128" i="5"/>
  <c r="BI128" i="5"/>
  <c r="BJ128" i="5"/>
  <c r="BM128" i="5"/>
  <c r="BM32" i="5"/>
  <c r="BL32" i="5"/>
  <c r="BI32" i="5"/>
  <c r="BI314" i="5"/>
  <c r="BM282" i="5"/>
  <c r="BL282" i="5"/>
  <c r="BJ282" i="5"/>
  <c r="BI282" i="5"/>
  <c r="BM250" i="5"/>
  <c r="BL250" i="5"/>
  <c r="BJ250" i="5"/>
  <c r="BI250" i="5"/>
  <c r="BM218" i="5"/>
  <c r="BL218" i="5"/>
  <c r="BJ218" i="5"/>
  <c r="BI218" i="5"/>
  <c r="BM186" i="5"/>
  <c r="BJ186" i="5"/>
  <c r="BI186" i="5"/>
  <c r="BM154" i="5"/>
  <c r="BL154" i="5"/>
  <c r="BJ154" i="5"/>
  <c r="BI154" i="5"/>
  <c r="BM122" i="5"/>
  <c r="BL122" i="5"/>
  <c r="BJ122" i="5"/>
  <c r="BI122" i="5"/>
  <c r="BM90" i="5"/>
  <c r="BL90" i="5"/>
  <c r="BJ90" i="5"/>
  <c r="BI90" i="5"/>
  <c r="BM58" i="5"/>
  <c r="BJ58" i="5"/>
  <c r="BI58" i="5"/>
  <c r="BL58" i="5"/>
  <c r="BM26" i="5"/>
  <c r="BL26" i="5"/>
  <c r="BJ26" i="5"/>
  <c r="BI26" i="5"/>
  <c r="BI341" i="5"/>
  <c r="BL341" i="5"/>
  <c r="BJ341" i="5"/>
  <c r="BM341" i="5"/>
  <c r="BL267" i="5"/>
  <c r="BM267" i="5"/>
  <c r="BI267" i="5"/>
  <c r="BJ267" i="5"/>
  <c r="BJ203" i="5"/>
  <c r="BL203" i="5"/>
  <c r="BM203" i="5"/>
  <c r="BI203" i="5"/>
  <c r="BL139" i="5"/>
  <c r="BM139" i="5"/>
  <c r="BJ139" i="5"/>
  <c r="BI139" i="5"/>
  <c r="BM75" i="5"/>
  <c r="BL75" i="5"/>
  <c r="BI75" i="5"/>
  <c r="BJ75" i="5"/>
  <c r="BM11" i="5"/>
  <c r="BL11" i="5"/>
  <c r="BI11" i="5"/>
  <c r="BJ11" i="5"/>
  <c r="BI385" i="5"/>
  <c r="BM385" i="5"/>
  <c r="BL385" i="5"/>
  <c r="BJ385" i="5"/>
  <c r="BI289" i="5"/>
  <c r="BL289" i="5"/>
  <c r="BM289" i="5"/>
  <c r="BJ289" i="5"/>
  <c r="BM225" i="5"/>
  <c r="BJ225" i="5"/>
  <c r="BL225" i="5"/>
  <c r="BI225" i="5"/>
  <c r="BI161" i="5"/>
  <c r="BM161" i="5"/>
  <c r="BJ161" i="5"/>
  <c r="BL161" i="5"/>
  <c r="BJ97" i="5"/>
  <c r="BM97" i="5"/>
  <c r="BI97" i="5"/>
  <c r="BL97" i="5"/>
  <c r="BJ33" i="5"/>
  <c r="BL33" i="5"/>
  <c r="BI33" i="5"/>
  <c r="BM33" i="5"/>
  <c r="BJ311" i="5"/>
  <c r="BM311" i="5"/>
  <c r="BL311" i="5"/>
  <c r="BI311" i="5"/>
  <c r="BM247" i="5"/>
  <c r="BI247" i="5"/>
  <c r="BL247" i="5"/>
  <c r="BJ247" i="5"/>
  <c r="BM183" i="5"/>
  <c r="BI183" i="5"/>
  <c r="BL183" i="5"/>
  <c r="BJ183" i="5"/>
  <c r="BJ119" i="5"/>
  <c r="BM119" i="5"/>
  <c r="BI119" i="5"/>
  <c r="BL119" i="5"/>
  <c r="BJ55" i="5"/>
  <c r="BL55" i="5"/>
  <c r="BI55" i="5"/>
  <c r="BM55" i="5"/>
  <c r="BI345" i="5"/>
  <c r="BM345" i="5"/>
  <c r="BJ345" i="5"/>
  <c r="BL345" i="5"/>
  <c r="BI269" i="5"/>
  <c r="BJ269" i="5"/>
  <c r="BL269" i="5"/>
  <c r="BM269" i="5"/>
  <c r="BI205" i="5"/>
  <c r="BL205" i="5"/>
  <c r="BJ205" i="5"/>
  <c r="BM205" i="5"/>
  <c r="BL141" i="5"/>
  <c r="BJ141" i="5"/>
  <c r="BM141" i="5"/>
  <c r="BI141" i="5"/>
  <c r="BM77" i="5"/>
  <c r="BI77" i="5"/>
  <c r="BL77" i="5"/>
  <c r="BJ77" i="5"/>
  <c r="BM13" i="5"/>
  <c r="BI13" i="5"/>
  <c r="BL13" i="5"/>
  <c r="BJ13" i="5"/>
  <c r="BM472" i="5"/>
  <c r="BL472" i="5"/>
  <c r="BJ472" i="5"/>
  <c r="BI472" i="5"/>
  <c r="BM440" i="5"/>
  <c r="BL440" i="5"/>
  <c r="BJ440" i="5"/>
  <c r="BI440" i="5"/>
  <c r="BM408" i="5"/>
  <c r="BL408" i="5"/>
  <c r="BJ408" i="5"/>
  <c r="BI408" i="5"/>
  <c r="BM376" i="5"/>
  <c r="BL376" i="5"/>
  <c r="BJ376" i="5"/>
  <c r="BI376" i="5"/>
  <c r="BM344" i="5"/>
  <c r="BL344" i="5"/>
  <c r="BJ344" i="5"/>
  <c r="BI344" i="5"/>
  <c r="BL494" i="5"/>
  <c r="BM494" i="5"/>
  <c r="BI494" i="5"/>
  <c r="BJ494" i="5"/>
  <c r="BL462" i="5"/>
  <c r="BM462" i="5"/>
  <c r="BJ462" i="5"/>
  <c r="BI462" i="5"/>
  <c r="BL430" i="5"/>
  <c r="BM430" i="5"/>
  <c r="BJ430" i="5"/>
  <c r="BI430" i="5"/>
  <c r="BL398" i="5"/>
  <c r="BM398" i="5"/>
  <c r="BJ398" i="5"/>
  <c r="BI398" i="5"/>
  <c r="BL366" i="5"/>
  <c r="BM366" i="5"/>
  <c r="BJ366" i="5"/>
  <c r="BI366" i="5"/>
  <c r="BM334" i="5"/>
  <c r="BL334" i="5"/>
  <c r="BJ334" i="5"/>
  <c r="BI334" i="5"/>
  <c r="BL300" i="5"/>
  <c r="BM300" i="5"/>
  <c r="BI300" i="5"/>
  <c r="BJ300" i="5"/>
  <c r="BL268" i="5"/>
  <c r="BM268" i="5"/>
  <c r="BI268" i="5"/>
  <c r="BJ268" i="5"/>
  <c r="BL236" i="5"/>
  <c r="BM236" i="5"/>
  <c r="BI236" i="5"/>
  <c r="BJ236" i="5"/>
  <c r="BL204" i="5"/>
  <c r="BM204" i="5"/>
  <c r="BI204" i="5"/>
  <c r="BJ204" i="5"/>
  <c r="BL172" i="5"/>
  <c r="BM172" i="5"/>
  <c r="BI172" i="5"/>
  <c r="BJ172" i="5"/>
  <c r="BL140" i="5"/>
  <c r="BM140" i="5"/>
  <c r="BI140" i="5"/>
  <c r="BJ140" i="5"/>
  <c r="BL108" i="5"/>
  <c r="BM108" i="5"/>
  <c r="BI108" i="5"/>
  <c r="BJ108" i="5"/>
  <c r="BM76" i="5"/>
  <c r="BL76" i="5"/>
  <c r="BI76" i="5"/>
  <c r="BJ76" i="5"/>
  <c r="BM44" i="5"/>
  <c r="BL44" i="5"/>
  <c r="BI44" i="5"/>
  <c r="BJ44" i="5"/>
  <c r="BM12" i="5"/>
  <c r="BL12" i="5"/>
  <c r="BI12" i="5"/>
  <c r="BJ12" i="5"/>
  <c r="BL331" i="5"/>
  <c r="BM331" i="5"/>
  <c r="BI331" i="5"/>
  <c r="BJ331" i="5"/>
  <c r="BM294" i="5"/>
  <c r="BL294" i="5"/>
  <c r="BJ294" i="5"/>
  <c r="BI294" i="5"/>
  <c r="BI230" i="5"/>
  <c r="BM230" i="5"/>
  <c r="BJ230" i="5"/>
  <c r="BL230" i="5"/>
  <c r="BM166" i="5"/>
  <c r="BJ166" i="5"/>
  <c r="BI166" i="5"/>
  <c r="BL166" i="5"/>
  <c r="BM102" i="5"/>
  <c r="BL102" i="5"/>
  <c r="BJ102" i="5"/>
  <c r="BI102" i="5"/>
  <c r="BM38" i="5"/>
  <c r="BL38" i="5"/>
  <c r="BJ38" i="5"/>
  <c r="BI38" i="5"/>
  <c r="BI389" i="5"/>
  <c r="BL389" i="5"/>
  <c r="BJ389" i="5"/>
  <c r="BM389" i="5"/>
  <c r="BL291" i="5"/>
  <c r="BI291" i="5"/>
  <c r="BJ291" i="5"/>
  <c r="BM291" i="5"/>
  <c r="BJ227" i="5"/>
  <c r="BL227" i="5"/>
  <c r="BI227" i="5"/>
  <c r="BM227" i="5"/>
  <c r="BL163" i="5"/>
  <c r="BJ163" i="5"/>
  <c r="BI163" i="5"/>
  <c r="BM163" i="5"/>
  <c r="BL99" i="5"/>
  <c r="BI99" i="5"/>
  <c r="BJ99" i="5"/>
  <c r="BM99" i="5"/>
  <c r="BM35" i="5"/>
  <c r="BI35" i="5"/>
  <c r="BJ35" i="5"/>
  <c r="BL35" i="5"/>
  <c r="BI313" i="5"/>
  <c r="BJ313" i="5"/>
  <c r="BL313" i="5"/>
  <c r="BM313" i="5"/>
  <c r="BI249" i="5"/>
  <c r="BL249" i="5"/>
  <c r="BJ249" i="5"/>
  <c r="BM249" i="5"/>
  <c r="BI185" i="5"/>
  <c r="BJ185" i="5"/>
  <c r="BM185" i="5"/>
  <c r="BL185" i="5"/>
  <c r="BJ121" i="5"/>
  <c r="BI121" i="5"/>
  <c r="BM121" i="5"/>
  <c r="BL121" i="5"/>
  <c r="BJ25" i="5"/>
  <c r="BI25" i="5"/>
  <c r="BL25" i="5"/>
  <c r="BM25" i="5"/>
  <c r="BJ303" i="5"/>
  <c r="BM303" i="5"/>
  <c r="BL303" i="5"/>
  <c r="BI303" i="5"/>
  <c r="BJ143" i="5"/>
  <c r="BI143" i="5"/>
  <c r="BM143" i="5"/>
  <c r="BL143" i="5"/>
  <c r="BJ15" i="5"/>
  <c r="BI15" i="5"/>
  <c r="BL15" i="5"/>
  <c r="BM15" i="5"/>
  <c r="BI261" i="5"/>
  <c r="BM261" i="5"/>
  <c r="BJ261" i="5"/>
  <c r="BL261" i="5"/>
  <c r="BM69" i="5"/>
  <c r="BL69" i="5"/>
  <c r="BJ69" i="5"/>
  <c r="BI69" i="5"/>
  <c r="BJ495" i="5"/>
  <c r="BL495" i="5"/>
  <c r="BM495" i="5"/>
  <c r="BI495" i="5"/>
  <c r="BJ431" i="5"/>
  <c r="BL431" i="5"/>
  <c r="BM431" i="5"/>
  <c r="BI431" i="5"/>
  <c r="BJ367" i="5"/>
  <c r="BL367" i="5"/>
  <c r="BM367" i="5"/>
  <c r="BI367" i="5"/>
  <c r="BM483" i="5"/>
  <c r="BJ483" i="5"/>
  <c r="BL483" i="5"/>
  <c r="BI483" i="5"/>
  <c r="BM419" i="5"/>
  <c r="BJ419" i="5"/>
  <c r="BL419" i="5"/>
  <c r="BI419" i="5"/>
  <c r="BM355" i="5"/>
  <c r="BJ355" i="5"/>
  <c r="BL355" i="5"/>
  <c r="BI355" i="5"/>
  <c r="BI437" i="5"/>
  <c r="BL437" i="5"/>
  <c r="BJ437" i="5"/>
  <c r="BM437" i="5"/>
  <c r="BI481" i="5"/>
  <c r="BM481" i="5"/>
  <c r="BL481" i="5"/>
  <c r="BJ481" i="5"/>
  <c r="BI441" i="5"/>
  <c r="BM441" i="5"/>
  <c r="BJ441" i="5"/>
  <c r="BL441" i="5"/>
  <c r="BL455" i="5"/>
  <c r="BM455" i="5"/>
  <c r="BI455" i="5"/>
  <c r="BL391" i="5"/>
  <c r="BJ391" i="5"/>
  <c r="BM391" i="5"/>
  <c r="BI391" i="5"/>
  <c r="BM443" i="5"/>
  <c r="BL443" i="5"/>
  <c r="BJ443" i="5"/>
  <c r="BI443" i="5"/>
  <c r="BM379" i="5"/>
  <c r="BL379" i="5"/>
  <c r="BJ379" i="5"/>
  <c r="BI379" i="5"/>
  <c r="BI485" i="5"/>
  <c r="BL485" i="5"/>
  <c r="BJ485" i="5"/>
  <c r="BM485" i="5"/>
  <c r="BJ445" i="5"/>
  <c r="BI445" i="5"/>
  <c r="BM445" i="5"/>
  <c r="BL445" i="5"/>
  <c r="BI489" i="5"/>
  <c r="BJ489" i="5"/>
  <c r="BM489" i="5"/>
  <c r="BL489" i="5"/>
  <c r="BJ477" i="5"/>
  <c r="BI477" i="5"/>
  <c r="BM477" i="5"/>
  <c r="BL477" i="5"/>
  <c r="BM322" i="5"/>
  <c r="BJ322" i="5"/>
  <c r="BI322" i="5"/>
  <c r="BJ447" i="5"/>
  <c r="BL447" i="5"/>
  <c r="BM447" i="5"/>
  <c r="BI447" i="5"/>
  <c r="BJ383" i="5"/>
  <c r="BL383" i="5"/>
  <c r="BM383" i="5"/>
  <c r="BI383" i="5"/>
  <c r="BM499" i="5"/>
  <c r="BJ499" i="5"/>
  <c r="BI499" i="5"/>
  <c r="BL499" i="5"/>
  <c r="BM435" i="5"/>
  <c r="BJ435" i="5"/>
  <c r="BI435" i="5"/>
  <c r="BL435" i="5"/>
  <c r="BM371" i="5"/>
  <c r="BJ371" i="5"/>
  <c r="BI371" i="5"/>
  <c r="BL371" i="5"/>
  <c r="BI469" i="5"/>
  <c r="BL469" i="5"/>
  <c r="BJ469" i="5"/>
  <c r="BM469" i="5"/>
  <c r="BJ429" i="5"/>
  <c r="BL429" i="5"/>
  <c r="BM429" i="5"/>
  <c r="BI429" i="5"/>
  <c r="BI473" i="5"/>
  <c r="BM473" i="5"/>
  <c r="BJ473" i="5"/>
  <c r="BL473" i="5"/>
  <c r="BL471" i="5"/>
  <c r="BJ471" i="5"/>
  <c r="BM471" i="5"/>
  <c r="BI471" i="5"/>
  <c r="BL407" i="5"/>
  <c r="BJ407" i="5"/>
  <c r="BM407" i="5"/>
  <c r="BI407" i="5"/>
  <c r="BL343" i="5"/>
  <c r="BJ343" i="5"/>
  <c r="BM343" i="5"/>
  <c r="BI343" i="5"/>
  <c r="BM459" i="5"/>
  <c r="BL459" i="5"/>
  <c r="BI459" i="5"/>
  <c r="BJ459" i="5"/>
  <c r="BM395" i="5"/>
  <c r="BL395" i="5"/>
  <c r="BI395" i="5"/>
  <c r="BJ395" i="5"/>
  <c r="BM262" i="5"/>
  <c r="BL262" i="5"/>
  <c r="BJ262" i="5"/>
  <c r="BI262" i="5"/>
  <c r="BI198" i="5"/>
  <c r="BM198" i="5"/>
  <c r="BJ198" i="5"/>
  <c r="BL198" i="5"/>
  <c r="BM134" i="5"/>
  <c r="BL134" i="5"/>
  <c r="BJ134" i="5"/>
  <c r="BI134" i="5"/>
  <c r="BM70" i="5"/>
  <c r="BL70" i="5"/>
  <c r="BJ70" i="5"/>
  <c r="BI70" i="5"/>
  <c r="BJ6" i="5"/>
  <c r="BI6" i="5"/>
  <c r="BI433" i="5"/>
  <c r="BM433" i="5"/>
  <c r="BL433" i="5"/>
  <c r="BJ433" i="5"/>
  <c r="D31" i="7"/>
  <c r="Z29" i="7"/>
  <c r="AJ26" i="7"/>
  <c r="AJ18" i="7"/>
  <c r="N30" i="7"/>
  <c r="AJ25" i="7"/>
  <c r="Z25" i="7"/>
  <c r="Z17" i="7"/>
  <c r="AJ29" i="7"/>
  <c r="AJ24" i="7"/>
  <c r="N22" i="7"/>
  <c r="BG7" i="7"/>
  <c r="BG8" i="7" s="1"/>
  <c r="AR12" i="7" s="1"/>
  <c r="N20" i="7"/>
  <c r="D23" i="7"/>
  <c r="AJ21" i="7"/>
  <c r="Z20" i="7"/>
  <c r="D18" i="7"/>
  <c r="Z31" i="7"/>
  <c r="N31" i="7"/>
  <c r="N23" i="7"/>
  <c r="D29" i="7"/>
  <c r="AJ23" i="7"/>
  <c r="Z22" i="7"/>
  <c r="D20" i="7"/>
  <c r="AJ22" i="7"/>
  <c r="Z21" i="7"/>
  <c r="N26" i="7"/>
  <c r="N18" i="7"/>
  <c r="D19" i="7"/>
  <c r="AJ17" i="7"/>
  <c r="D30" i="7"/>
  <c r="AJ28" i="7"/>
  <c r="Z27" i="7"/>
  <c r="N29" i="7"/>
  <c r="N21" i="7"/>
  <c r="D25" i="7"/>
  <c r="AJ19" i="7"/>
  <c r="Z18" i="7"/>
  <c r="D17" i="7"/>
  <c r="D26" i="7"/>
  <c r="Z23" i="7"/>
  <c r="N27" i="7"/>
  <c r="N19" i="7"/>
  <c r="D21" i="7"/>
  <c r="AJ31" i="7"/>
  <c r="Z30" i="7"/>
  <c r="D28" i="7"/>
  <c r="D22" i="7"/>
  <c r="AJ20" i="7"/>
  <c r="Z19" i="7"/>
  <c r="N25" i="7"/>
  <c r="N17" i="7"/>
  <c r="AJ27" i="7"/>
  <c r="Z26" i="7"/>
  <c r="D24" i="7"/>
  <c r="N28" i="7"/>
  <c r="N24" i="7"/>
  <c r="Z28" i="7"/>
  <c r="AJ30" i="7"/>
  <c r="D27" i="7"/>
  <c r="Y63" i="5"/>
  <c r="BD12" i="5"/>
  <c r="BC11" i="5"/>
  <c r="BE14" i="4"/>
  <c r="BG14" i="4" s="1"/>
  <c r="BD13" i="4"/>
  <c r="BF13" i="4" s="1"/>
  <c r="BC12" i="4"/>
  <c r="BM64" i="5" l="1"/>
  <c r="BL364" i="5"/>
  <c r="BJ210" i="5"/>
  <c r="BL96" i="5"/>
  <c r="BM364" i="5"/>
  <c r="BM318" i="5"/>
  <c r="BM210" i="5"/>
  <c r="BL56" i="5"/>
  <c r="BL216" i="5"/>
  <c r="BI452" i="5"/>
  <c r="BJ478" i="5"/>
  <c r="BM314" i="5"/>
  <c r="BJ64" i="5"/>
  <c r="BL224" i="5"/>
  <c r="BI396" i="5"/>
  <c r="BJ293" i="5"/>
  <c r="BM319" i="5"/>
  <c r="BJ68" i="5"/>
  <c r="BL196" i="5"/>
  <c r="BI326" i="5"/>
  <c r="BI486" i="5"/>
  <c r="BM242" i="5"/>
  <c r="BI378" i="5"/>
  <c r="BJ411" i="5"/>
  <c r="BL206" i="5"/>
  <c r="BM399" i="5"/>
  <c r="BI264" i="5"/>
  <c r="BL257" i="5"/>
  <c r="BM487" i="5"/>
  <c r="BJ96" i="5"/>
  <c r="BM293" i="5"/>
  <c r="BL319" i="5"/>
  <c r="BL211" i="5"/>
  <c r="BL318" i="5"/>
  <c r="BM68" i="5"/>
  <c r="BJ196" i="5"/>
  <c r="BJ242" i="5"/>
  <c r="BM56" i="5"/>
  <c r="BI216" i="5"/>
  <c r="BL378" i="5"/>
  <c r="BI439" i="5"/>
  <c r="BI200" i="5"/>
  <c r="BJ380" i="5"/>
  <c r="BJ406" i="5"/>
  <c r="BJ326" i="5"/>
  <c r="BJ486" i="5"/>
  <c r="BI59" i="5"/>
  <c r="BJ452" i="5"/>
  <c r="BI411" i="5"/>
  <c r="BI487" i="5"/>
  <c r="BI399" i="5"/>
  <c r="BI290" i="5"/>
  <c r="BL54" i="5"/>
  <c r="BL45" i="5"/>
  <c r="BM306" i="5"/>
  <c r="BJ280" i="5"/>
  <c r="BL442" i="5"/>
  <c r="BJ423" i="5"/>
  <c r="BI451" i="5"/>
  <c r="BL27" i="5"/>
  <c r="BM155" i="5"/>
  <c r="BM226" i="5"/>
  <c r="BM426" i="5"/>
  <c r="BL372" i="5"/>
  <c r="BM207" i="5"/>
  <c r="BM118" i="5"/>
  <c r="BM214" i="5"/>
  <c r="BI409" i="5"/>
  <c r="BJ171" i="5"/>
  <c r="BJ144" i="5"/>
  <c r="BJ176" i="5"/>
  <c r="BM200" i="5"/>
  <c r="BM264" i="5"/>
  <c r="BM54" i="5"/>
  <c r="BI478" i="5"/>
  <c r="BJ45" i="5"/>
  <c r="BI257" i="5"/>
  <c r="BI380" i="5"/>
  <c r="BJ206" i="5"/>
  <c r="BM406" i="5"/>
  <c r="BJ314" i="5"/>
  <c r="BI64" i="5"/>
  <c r="BI96" i="5"/>
  <c r="BJ224" i="5"/>
  <c r="BL396" i="5"/>
  <c r="BI293" i="5"/>
  <c r="BJ319" i="5"/>
  <c r="BM211" i="5"/>
  <c r="BI318" i="5"/>
  <c r="BI68" i="5"/>
  <c r="BI196" i="5"/>
  <c r="BL326" i="5"/>
  <c r="BM486" i="5"/>
  <c r="BM59" i="5"/>
  <c r="BL242" i="5"/>
  <c r="BI56" i="5"/>
  <c r="BJ216" i="5"/>
  <c r="BJ378" i="5"/>
  <c r="BL452" i="5"/>
  <c r="BJ439" i="5"/>
  <c r="BL411" i="5"/>
  <c r="BJ487" i="5"/>
  <c r="BL399" i="5"/>
  <c r="BJ290" i="5"/>
  <c r="BJ200" i="5"/>
  <c r="BJ264" i="5"/>
  <c r="BI54" i="5"/>
  <c r="BM478" i="5"/>
  <c r="BI45" i="5"/>
  <c r="BJ257" i="5"/>
  <c r="BL380" i="5"/>
  <c r="BI206" i="5"/>
  <c r="BL406" i="5"/>
  <c r="BE22" i="5"/>
  <c r="BD22" i="5"/>
  <c r="BM136" i="5"/>
  <c r="BJ195" i="5"/>
  <c r="BJ316" i="5"/>
  <c r="BL151" i="5"/>
  <c r="BI434" i="5"/>
  <c r="BJ244" i="5"/>
  <c r="BJ308" i="5"/>
  <c r="BL416" i="5"/>
  <c r="BI244" i="5"/>
  <c r="BI308" i="5"/>
  <c r="BI416" i="5"/>
  <c r="BL8" i="5"/>
  <c r="BI342" i="5"/>
  <c r="BL352" i="5"/>
  <c r="BJ52" i="5"/>
  <c r="BM342" i="5"/>
  <c r="BM352" i="5"/>
  <c r="Y62" i="5"/>
  <c r="BC10" i="5"/>
  <c r="BD11" i="5"/>
  <c r="BE13" i="4"/>
  <c r="BG13" i="4" s="1"/>
  <c r="BD12" i="4"/>
  <c r="BF12" i="4" s="1"/>
  <c r="BC11" i="4"/>
  <c r="BL7" i="5" l="1"/>
  <c r="BL5" i="5"/>
  <c r="BL4" i="5"/>
  <c r="AN43" i="5" s="1"/>
  <c r="BL6" i="5"/>
  <c r="BM7" i="5"/>
  <c r="BJ2" i="5"/>
  <c r="AN54" i="5" s="1"/>
  <c r="BI2" i="5"/>
  <c r="AN51" i="5" s="1"/>
  <c r="BM8" i="5"/>
  <c r="BM5" i="5"/>
  <c r="BM4" i="5"/>
  <c r="AN46" i="5" s="1"/>
  <c r="BM6" i="5"/>
  <c r="Y61" i="5"/>
  <c r="BD10" i="5"/>
  <c r="BC9" i="5"/>
  <c r="BE12" i="4"/>
  <c r="BG12" i="4" s="1"/>
  <c r="BD11" i="4"/>
  <c r="BF11" i="4" s="1"/>
  <c r="BC10" i="4"/>
  <c r="BE23" i="5" l="1"/>
  <c r="BD23" i="5"/>
  <c r="BL2" i="5"/>
  <c r="AR43" i="5" s="1"/>
  <c r="BM2" i="5"/>
  <c r="AR46" i="5" s="1"/>
  <c r="Y60" i="5"/>
  <c r="BC8" i="5"/>
  <c r="BD9" i="5"/>
  <c r="B65" i="5" s="1"/>
  <c r="BE11" i="4"/>
  <c r="BG11" i="4" s="1"/>
  <c r="BD10" i="4"/>
  <c r="BF10" i="4" s="1"/>
  <c r="BC9" i="4"/>
  <c r="BD8" i="5" l="1"/>
  <c r="B64" i="5" s="1"/>
  <c r="BC7" i="5"/>
  <c r="BE10" i="4"/>
  <c r="BG10" i="4" s="1"/>
  <c r="BD9" i="4"/>
  <c r="BF9" i="4" s="1"/>
  <c r="BC8" i="4"/>
  <c r="BC6" i="5" l="1"/>
  <c r="BD7" i="5"/>
  <c r="B63" i="5" s="1"/>
  <c r="BE9" i="4"/>
  <c r="BG9" i="4" s="1"/>
  <c r="BD8" i="4"/>
  <c r="BF8" i="4" s="1"/>
  <c r="BC7" i="4"/>
  <c r="BD6" i="5" l="1"/>
  <c r="B62" i="5" s="1"/>
  <c r="BC5" i="5"/>
  <c r="BE8" i="4"/>
  <c r="BG8" i="4" s="1"/>
  <c r="BD7" i="4"/>
  <c r="BF7" i="4" s="1"/>
  <c r="BC6" i="4"/>
  <c r="BC4" i="5" l="1"/>
  <c r="AJ6" i="2" s="1"/>
  <c r="AK21" i="2" s="1"/>
  <c r="BD5" i="5"/>
  <c r="B61" i="5" s="1"/>
  <c r="BE7" i="4"/>
  <c r="BG7" i="4" s="1"/>
  <c r="BD6" i="4"/>
  <c r="BF6" i="4" s="1"/>
  <c r="BC5" i="4"/>
  <c r="AK9" i="2" l="1"/>
  <c r="AK20" i="2"/>
  <c r="AK16" i="2"/>
  <c r="AK12" i="2"/>
  <c r="AK13" i="2"/>
  <c r="AK19" i="2"/>
  <c r="AK15" i="2"/>
  <c r="AK11" i="2"/>
  <c r="AK18" i="2"/>
  <c r="AK14" i="2"/>
  <c r="AK10" i="2"/>
  <c r="AK17" i="2"/>
  <c r="AH21" i="2"/>
  <c r="AJ21" i="2"/>
  <c r="AG21" i="2" s="1"/>
  <c r="AH20" i="2"/>
  <c r="AJ20" i="2"/>
  <c r="AG20" i="2" s="1"/>
  <c r="AJ18" i="2"/>
  <c r="AJ16" i="2"/>
  <c r="AJ14" i="2"/>
  <c r="AJ12" i="2"/>
  <c r="AJ10" i="2"/>
  <c r="AH19" i="2"/>
  <c r="AJ19" i="2"/>
  <c r="AG19" i="2" s="1"/>
  <c r="AJ17" i="2"/>
  <c r="AJ15" i="2"/>
  <c r="AJ13" i="2"/>
  <c r="AJ11" i="2"/>
  <c r="AJ9" i="2"/>
  <c r="BD4" i="5"/>
  <c r="B60" i="5" s="1"/>
  <c r="BC18" i="5"/>
  <c r="BE6" i="4"/>
  <c r="BG6" i="4" s="1"/>
  <c r="BC4" i="4"/>
  <c r="BD5" i="4"/>
  <c r="BF5" i="4" s="1"/>
  <c r="B6" i="5" l="1"/>
  <c r="B35" i="5"/>
  <c r="AH18" i="2"/>
  <c r="BF13" i="5" s="1"/>
  <c r="AO63" i="5" s="1"/>
  <c r="AH16" i="2"/>
  <c r="BF11" i="5" s="1"/>
  <c r="AO61" i="5" s="1"/>
  <c r="AH14" i="2"/>
  <c r="BF9" i="5" s="1"/>
  <c r="R65" i="5" s="1"/>
  <c r="AH12" i="2"/>
  <c r="BF7" i="5" s="1"/>
  <c r="R63" i="5" s="1"/>
  <c r="AH10" i="2"/>
  <c r="BF5" i="5" s="1"/>
  <c r="R61" i="5" s="1"/>
  <c r="AG18" i="2"/>
  <c r="BE13" i="5" s="1"/>
  <c r="AH63" i="5" s="1"/>
  <c r="AG16" i="2"/>
  <c r="BE11" i="5" s="1"/>
  <c r="AG14" i="2"/>
  <c r="BE9" i="5" s="1"/>
  <c r="AG12" i="2"/>
  <c r="BE7" i="5" s="1"/>
  <c r="AG10" i="2"/>
  <c r="BE5" i="5" s="1"/>
  <c r="K61" i="5" s="1"/>
  <c r="AG13" i="2"/>
  <c r="BE8" i="5" s="1"/>
  <c r="AH17" i="2"/>
  <c r="BF12" i="5" s="1"/>
  <c r="AO62" i="5" s="1"/>
  <c r="AH15" i="2"/>
  <c r="BF10" i="5" s="1"/>
  <c r="AO60" i="5" s="1"/>
  <c r="AH13" i="2"/>
  <c r="BF8" i="5" s="1"/>
  <c r="R64" i="5" s="1"/>
  <c r="AH11" i="2"/>
  <c r="BF6" i="5" s="1"/>
  <c r="R62" i="5" s="1"/>
  <c r="AG17" i="2"/>
  <c r="BE12" i="5" s="1"/>
  <c r="AG15" i="2"/>
  <c r="BE10" i="5" s="1"/>
  <c r="AG11" i="2"/>
  <c r="BE6" i="5" s="1"/>
  <c r="AG9" i="2"/>
  <c r="BE4" i="5" s="1"/>
  <c r="K60" i="5" s="1"/>
  <c r="AH9" i="2"/>
  <c r="BF4" i="5" s="1"/>
  <c r="R60" i="5" s="1"/>
  <c r="BE5" i="4"/>
  <c r="BG5" i="4" s="1"/>
  <c r="BD4" i="4"/>
  <c r="BF4" i="4" s="1"/>
  <c r="BC18" i="4"/>
  <c r="B6" i="4" s="1"/>
  <c r="BG10" i="5" l="1"/>
  <c r="AH60" i="5"/>
  <c r="BG12" i="5"/>
  <c r="AH62" i="5"/>
  <c r="BG11" i="5"/>
  <c r="AH61" i="5"/>
  <c r="K65" i="5"/>
  <c r="BG9" i="5"/>
  <c r="K64" i="5"/>
  <c r="BG8" i="5"/>
  <c r="K63" i="5"/>
  <c r="BG7" i="5"/>
  <c r="K62" i="5"/>
  <c r="BG6" i="5"/>
  <c r="BG13" i="5"/>
  <c r="BG5" i="5"/>
  <c r="BE15" i="5"/>
  <c r="AH65" i="5" s="1"/>
  <c r="BF15" i="5"/>
  <c r="AO65" i="5" s="1"/>
  <c r="BG4" i="5"/>
  <c r="BE14" i="5"/>
  <c r="AH64" i="5" s="1"/>
  <c r="BF14" i="5"/>
  <c r="AO64" i="5" s="1"/>
  <c r="BE4" i="4"/>
  <c r="BG4" i="4" s="1"/>
  <c r="BG15" i="5" l="1"/>
  <c r="BG14" i="5"/>
</calcChain>
</file>

<file path=xl/sharedStrings.xml><?xml version="1.0" encoding="utf-8"?>
<sst xmlns="http://schemas.openxmlformats.org/spreadsheetml/2006/main" count="144" uniqueCount="100">
  <si>
    <t>Job Reference</t>
  </si>
  <si>
    <t>Price Per Hour</t>
  </si>
  <si>
    <t>Estimated Hours</t>
  </si>
  <si>
    <t>Client Name</t>
  </si>
  <si>
    <t>Job Description</t>
  </si>
  <si>
    <t>Client/Job Ref</t>
  </si>
  <si>
    <t>Hours Worked</t>
  </si>
  <si>
    <t>Total Value</t>
  </si>
  <si>
    <t>Date</t>
  </si>
  <si>
    <t>Month</t>
  </si>
  <si>
    <t>Start Time</t>
  </si>
  <si>
    <t>End Time</t>
  </si>
  <si>
    <t>Less Breaks</t>
  </si>
  <si>
    <t>Hour Rate</t>
  </si>
  <si>
    <t>Money Earned</t>
  </si>
  <si>
    <t>Notes</t>
  </si>
  <si>
    <t>hh:mm</t>
  </si>
  <si>
    <t>[h]:mm</t>
  </si>
  <si>
    <t>Blank for default</t>
  </si>
  <si>
    <t>Select</t>
  </si>
  <si>
    <t>Est. Hours Still to Work</t>
  </si>
  <si>
    <t>Duplicate</t>
  </si>
  <si>
    <t>Unique reference</t>
  </si>
  <si>
    <t>Total Hours Worked</t>
  </si>
  <si>
    <t>Reference</t>
  </si>
  <si>
    <t>Time Between</t>
  </si>
  <si>
    <t>Still to Work</t>
  </si>
  <si>
    <t>Worked Over</t>
  </si>
  <si>
    <t>Still Colour</t>
  </si>
  <si>
    <t>User's Name:</t>
  </si>
  <si>
    <t>Currency:</t>
  </si>
  <si>
    <t>Currencies</t>
  </si>
  <si>
    <t>£</t>
  </si>
  <si>
    <t>$</t>
  </si>
  <si>
    <t>R</t>
  </si>
  <si>
    <t>Date Formats</t>
  </si>
  <si>
    <t>ddd, dd mmm yyyy</t>
  </si>
  <si>
    <t>ddd, mmm dd yyyy</t>
  </si>
  <si>
    <t>Time Sheet</t>
  </si>
  <si>
    <t>For each entry</t>
  </si>
  <si>
    <t>For your reference</t>
  </si>
  <si>
    <t>Total hours worked</t>
  </si>
  <si>
    <t>Total earned</t>
  </si>
  <si>
    <t>Based on estimate hours</t>
  </si>
  <si>
    <t>Total Value Earned</t>
  </si>
  <si>
    <t>Excludes over worked time</t>
  </si>
  <si>
    <t>Job List</t>
  </si>
  <si>
    <t>Complete the red section below, to set up jobs. Each Client/Job Ref needs to be unique. These references will be available to select on the Time Sheet.</t>
  </si>
  <si>
    <t>Leave blank if you wish to have the current month as the final month</t>
  </si>
  <si>
    <t>Value Earned</t>
  </si>
  <si>
    <t>Enter ANY date within the required month which you wish to have as the final month of the year shown:</t>
  </si>
  <si>
    <t>Please select job reference:</t>
  </si>
  <si>
    <t>Leave blank for all jobs</t>
  </si>
  <si>
    <t>Job References</t>
  </si>
  <si>
    <t>Time Worked</t>
  </si>
  <si>
    <t>Please select client name:</t>
  </si>
  <si>
    <t>Leave blank for all clients</t>
  </si>
  <si>
    <t>Unique Clients</t>
  </si>
  <si>
    <t>Rank</t>
  </si>
  <si>
    <t>No</t>
  </si>
  <si>
    <t>Client List</t>
  </si>
  <si>
    <t>Others</t>
  </si>
  <si>
    <t>Value
Position</t>
  </si>
  <si>
    <t>Time
Position</t>
  </si>
  <si>
    <t>% of Overall
Value</t>
  </si>
  <si>
    <t>% of Overall
Time</t>
  </si>
  <si>
    <t>Monthly Breakdown for the First Six Months</t>
  </si>
  <si>
    <t>Monthly Breakdown for the Second Six Months</t>
  </si>
  <si>
    <t>Select Client</t>
  </si>
  <si>
    <t>Start Date</t>
  </si>
  <si>
    <t>End Date</t>
  </si>
  <si>
    <t>Time Worked:</t>
  </si>
  <si>
    <t>Value Earned:</t>
  </si>
  <si>
    <t>Page:</t>
  </si>
  <si>
    <t>of</t>
  </si>
  <si>
    <t>Reduced Job References</t>
  </si>
  <si>
    <t>Page No:</t>
  </si>
  <si>
    <t>Min</t>
  </si>
  <si>
    <t>Max</t>
  </si>
  <si>
    <t>Default Rates:</t>
  </si>
  <si>
    <t>Rate</t>
  </si>
  <si>
    <t>dd mmmm yyyy</t>
  </si>
  <si>
    <t>Please check that your name is filled in correctly below, and then select your preferred currency and date format.</t>
  </si>
  <si>
    <t>Instructions</t>
  </si>
  <si>
    <t>Need Help?</t>
  </si>
  <si>
    <t>Watch this demo video</t>
  </si>
  <si>
    <t>Or watch on YouTube</t>
  </si>
  <si>
    <t>This spreadsheet was created by:</t>
  </si>
  <si>
    <t>SSS10100 - Client Time Sheet</t>
  </si>
  <si>
    <t>© Sumcor Ltd - Trading as Spreadsheet Solutions</t>
  </si>
  <si>
    <t>1. Set up client/job combinations by filling in the red sections on the 'Job List', giving each entry a unique reference. If you have 2 clients with the same name, make sure that you can identify them by their 'Client Name'.</t>
  </si>
  <si>
    <t>2. Log your time worked for each reference (job/client) for each day in the red sections provided on the 'Time Sheet'. Only use the yellow section if you wish to override the default date. If you wish to use the default date, leave the yellow section blank.</t>
  </si>
  <si>
    <t>3. Enjoy the 3 reports at any stage. There are fields at the top of each report (or to the right) which are usually in red. These fields can be edited in order to customise each report as required.</t>
  </si>
  <si>
    <t>Any jobs set up on the 'Job List' will appear in the drop down list in the 'Job Reference' columns below. Complete the red section for each 'work session', including any breaks during the session. Make sure each session does not exceed 24 hours. If your session goes from one night to the next morning, put in the date of the first day. Only use the 'Rate Override' if you NO NOT wish to use the default rate, if you leave this column blank, the default rate for that job reference will be used. Upon adding each new row of data in the red section, the green will automatically populate. The reports will all update accordingly.</t>
  </si>
  <si>
    <t>Rate Override</t>
  </si>
  <si>
    <t>Show Finance:</t>
  </si>
  <si>
    <t>Yes</t>
  </si>
  <si>
    <t>Thank you for trying this Consultant Time Sheet. Please purchase the full version to unlock the 'greyed out' spaces. Please take a look at the instructions below.</t>
  </si>
  <si>
    <t>No user name on the free trial</t>
  </si>
  <si>
    <t>Date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</si>
</sst>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h]:mm"/>
    <numFmt numFmtId="165" formatCode="ddd\,\ dd\ mmm\ yyyy"/>
    <numFmt numFmtId="166" formatCode="dd\ mmm\ yyyy"/>
    <numFmt numFmtId="167" formatCode="[$-F800]dddd\,\ mmmm\ dd\,\ yyyy"/>
  </numFmts>
  <fonts count="1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9"/>
      <color theme="1"/>
      <name val="Calibri"/>
      <family val="2"/>
      <scheme val="minor"/>
    </font>
    <font>
      <b/>
      <sz val="8"/>
      <color theme="1"/>
      <name val="Calibri"/>
      <family val="2"/>
      <scheme val="minor"/>
    </font>
    <font>
      <b/>
      <u/>
      <sz val="11"/>
      <color theme="1"/>
      <name val="Calibri"/>
      <family val="2"/>
      <scheme val="minor"/>
    </font>
    <font>
      <b/>
      <sz val="14"/>
      <color theme="1"/>
      <name val="Calibri"/>
      <family val="2"/>
      <scheme val="minor"/>
    </font>
    <font>
      <b/>
      <sz val="14"/>
      <color theme="0"/>
      <name val="Calibri"/>
      <family val="2"/>
      <scheme val="minor"/>
    </font>
    <font>
      <b/>
      <sz val="20"/>
      <color theme="0"/>
      <name val="Calibri"/>
      <family val="2"/>
      <scheme val="minor"/>
    </font>
    <font>
      <b/>
      <sz val="9"/>
      <color theme="1"/>
      <name val="Calibri"/>
      <family val="2"/>
      <scheme val="minor"/>
    </font>
    <font>
      <sz val="20"/>
      <color theme="1"/>
      <name val="Calibri"/>
      <family val="2"/>
      <scheme val="minor"/>
    </font>
    <font>
      <b/>
      <sz val="20"/>
      <color theme="1"/>
      <name val="Calibri"/>
      <family val="2"/>
      <scheme val="minor"/>
    </font>
    <font>
      <b/>
      <sz val="11"/>
      <color rgb="FFC00000"/>
      <name val="Calibri"/>
      <family val="2"/>
      <scheme val="minor"/>
    </font>
    <font>
      <b/>
      <sz val="16"/>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0000"/>
        <bgColor indexed="64"/>
      </patternFill>
    </fill>
    <fill>
      <patternFill patternType="solid">
        <fgColor rgb="FFAE230C"/>
        <bgColor indexed="64"/>
      </patternFill>
    </fill>
    <fill>
      <patternFill patternType="solid">
        <fgColor rgb="FF2B723E"/>
        <bgColor indexed="64"/>
      </patternFill>
    </fill>
    <fill>
      <patternFill patternType="solid">
        <fgColor rgb="FFFFC000"/>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378">
    <xf numFmtId="0" fontId="0" fillId="0" borderId="0" xfId="0"/>
    <xf numFmtId="0" fontId="0" fillId="0" borderId="0" xfId="0" applyAlignment="1" applyProtection="1">
      <alignment shrinkToFit="1"/>
      <protection hidden="1"/>
    </xf>
    <xf numFmtId="0" fontId="0" fillId="0" borderId="0" xfId="0" applyFill="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3" fillId="4" borderId="8" xfId="0" applyFont="1" applyFill="1" applyBorder="1" applyAlignment="1" applyProtection="1">
      <alignment shrinkToFit="1"/>
      <protection hidden="1"/>
    </xf>
    <xf numFmtId="0" fontId="3" fillId="4" borderId="9" xfId="0" applyFont="1" applyFill="1" applyBorder="1" applyAlignment="1" applyProtection="1">
      <alignment shrinkToFit="1"/>
      <protection hidden="1"/>
    </xf>
    <xf numFmtId="0" fontId="3" fillId="4" borderId="10" xfId="0" applyFont="1" applyFill="1" applyBorder="1" applyAlignment="1" applyProtection="1">
      <alignment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0" borderId="13" xfId="0" applyBorder="1" applyAlignment="1" applyProtection="1">
      <alignment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0" fontId="0" fillId="0" borderId="0" xfId="0"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hidden="1"/>
    </xf>
    <xf numFmtId="0" fontId="4" fillId="5" borderId="11" xfId="0" applyFont="1" applyFill="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0" fontId="1" fillId="3" borderId="13" xfId="0" applyFont="1" applyFill="1" applyBorder="1" applyAlignment="1" applyProtection="1">
      <alignment horizontal="center" shrinkToFit="1"/>
      <protection locked="0"/>
    </xf>
    <xf numFmtId="0" fontId="4" fillId="5" borderId="13" xfId="0" applyFont="1" applyFill="1" applyBorder="1" applyAlignment="1" applyProtection="1">
      <alignment horizontal="center" shrinkToFit="1"/>
      <protection locked="0"/>
    </xf>
    <xf numFmtId="0" fontId="0" fillId="0" borderId="11" xfId="0" applyBorder="1" applyAlignment="1" applyProtection="1">
      <alignment horizontal="center" shrinkToFit="1"/>
      <protection locked="0"/>
    </xf>
    <xf numFmtId="165" fontId="0" fillId="0" borderId="11" xfId="0" applyNumberFormat="1" applyBorder="1" applyAlignment="1" applyProtection="1">
      <alignment horizontal="center" shrinkToFit="1"/>
      <protection locked="0"/>
    </xf>
    <xf numFmtId="8" fontId="0" fillId="0" borderId="11" xfId="0" applyNumberFormat="1" applyBorder="1" applyAlignment="1" applyProtection="1">
      <alignment horizontal="center" shrinkToFit="1"/>
      <protection locked="0"/>
    </xf>
    <xf numFmtId="0" fontId="0" fillId="0" borderId="11" xfId="0" applyBorder="1" applyAlignment="1" applyProtection="1">
      <alignment horizontal="left" shrinkToFit="1"/>
      <protection locked="0"/>
    </xf>
    <xf numFmtId="0" fontId="0" fillId="0" borderId="12" xfId="0" applyBorder="1" applyAlignment="1" applyProtection="1">
      <alignment horizontal="center" shrinkToFit="1"/>
      <protection locked="0"/>
    </xf>
    <xf numFmtId="165" fontId="0" fillId="0" borderId="12" xfId="0" applyNumberFormat="1" applyBorder="1" applyAlignment="1" applyProtection="1">
      <alignment horizontal="center" shrinkToFit="1"/>
      <protection locked="0"/>
    </xf>
    <xf numFmtId="8" fontId="0" fillId="0" borderId="12" xfId="0" applyNumberFormat="1" applyBorder="1" applyAlignment="1" applyProtection="1">
      <alignment horizontal="center" shrinkToFit="1"/>
      <protection locked="0"/>
    </xf>
    <xf numFmtId="0" fontId="0" fillId="0" borderId="12" xfId="0" applyBorder="1" applyAlignment="1" applyProtection="1">
      <alignment horizontal="left" shrinkToFit="1"/>
      <protection locked="0"/>
    </xf>
    <xf numFmtId="0" fontId="0" fillId="0" borderId="13" xfId="0" applyBorder="1" applyAlignment="1" applyProtection="1">
      <alignment horizontal="center" shrinkToFit="1"/>
      <protection locked="0"/>
    </xf>
    <xf numFmtId="8" fontId="0" fillId="0" borderId="13" xfId="0" applyNumberFormat="1" applyBorder="1" applyAlignment="1" applyProtection="1">
      <alignment horizontal="center" shrinkToFit="1"/>
      <protection locked="0"/>
    </xf>
    <xf numFmtId="0" fontId="0" fillId="0" borderId="13" xfId="0" applyBorder="1" applyAlignment="1" applyProtection="1">
      <alignment horizontal="left" shrinkToFit="1"/>
      <protection locked="0"/>
    </xf>
    <xf numFmtId="0" fontId="3" fillId="3" borderId="13" xfId="0" applyFont="1" applyFill="1" applyBorder="1" applyAlignment="1" applyProtection="1">
      <alignment shrinkToFit="1"/>
      <protection locked="0"/>
    </xf>
    <xf numFmtId="0" fontId="3" fillId="3" borderId="10" xfId="0" applyFont="1" applyFill="1" applyBorder="1" applyAlignment="1" applyProtection="1">
      <alignment shrinkToFit="1"/>
      <protection locked="0"/>
    </xf>
    <xf numFmtId="164" fontId="0" fillId="0" borderId="11" xfId="0" applyNumberFormat="1" applyBorder="1" applyAlignment="1" applyProtection="1">
      <alignment horizontal="center" shrinkToFit="1"/>
      <protection locked="0"/>
    </xf>
    <xf numFmtId="164" fontId="0" fillId="0" borderId="12" xfId="0" applyNumberFormat="1" applyBorder="1" applyAlignment="1" applyProtection="1">
      <alignment horizontal="center" shrinkToFit="1"/>
      <protection locked="0"/>
    </xf>
    <xf numFmtId="164" fontId="0" fillId="0" borderId="13" xfId="0" applyNumberFormat="1" applyBorder="1" applyAlignment="1" applyProtection="1">
      <alignment horizontal="center" shrinkToFit="1"/>
      <protection locked="0"/>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7" fillId="0" borderId="0" xfId="0" applyFont="1" applyAlignment="1" applyProtection="1">
      <alignment shrinkToFit="1"/>
      <protection hidden="1"/>
    </xf>
    <xf numFmtId="0" fontId="7" fillId="0" borderId="0" xfId="0" applyFont="1" applyAlignment="1" applyProtection="1">
      <alignment horizontal="center" shrinkToFit="1"/>
      <protection hidden="1"/>
    </xf>
    <xf numFmtId="0" fontId="0" fillId="0" borderId="1" xfId="0" applyBorder="1" applyAlignment="1" applyProtection="1">
      <alignment shrinkToFit="1"/>
      <protection hidden="1"/>
    </xf>
    <xf numFmtId="20" fontId="0" fillId="0" borderId="11"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locked="0"/>
    </xf>
    <xf numFmtId="0" fontId="0" fillId="0" borderId="7"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20" fontId="0" fillId="0" borderId="0" xfId="0" applyNumberFormat="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2" fillId="0" borderId="1" xfId="0" applyNumberFormat="1" applyFont="1" applyBorder="1" applyAlignment="1" applyProtection="1">
      <alignment horizontal="center" shrinkToFit="1"/>
      <protection hidden="1"/>
    </xf>
    <xf numFmtId="0" fontId="0" fillId="7" borderId="0" xfId="0" applyFill="1" applyAlignment="1" applyProtection="1">
      <alignment shrinkToFit="1"/>
      <protection hidden="1"/>
    </xf>
    <xf numFmtId="0" fontId="6" fillId="7" borderId="0" xfId="0" applyFont="1" applyFill="1" applyAlignment="1" applyProtection="1">
      <alignment horizontal="center" shrinkToFit="1"/>
      <protection hidden="1"/>
    </xf>
    <xf numFmtId="0" fontId="6" fillId="7" borderId="9" xfId="0" applyFont="1" applyFill="1" applyBorder="1" applyAlignment="1" applyProtection="1">
      <alignment horizontal="center" shrinkToFit="1"/>
      <protection hidden="1"/>
    </xf>
    <xf numFmtId="0" fontId="0" fillId="7" borderId="0" xfId="0" applyFont="1" applyFill="1" applyAlignment="1" applyProtection="1">
      <alignment shrinkToFit="1"/>
      <protection hidden="1"/>
    </xf>
    <xf numFmtId="0" fontId="2" fillId="7" borderId="0" xfId="0" applyFont="1" applyFill="1" applyBorder="1" applyAlignment="1" applyProtection="1">
      <alignment shrinkToFit="1"/>
      <protection hidden="1"/>
    </xf>
    <xf numFmtId="167" fontId="0" fillId="0" borderId="1" xfId="0" applyNumberFormat="1" applyFill="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167" fontId="0" fillId="0" borderId="13" xfId="0" applyNumberFormat="1" applyBorder="1" applyAlignment="1" applyProtection="1">
      <alignment horizontal="center" shrinkToFit="1"/>
      <protection hidden="1"/>
    </xf>
    <xf numFmtId="0" fontId="0" fillId="7" borderId="0" xfId="0" applyFont="1" applyFill="1" applyAlignment="1" applyProtection="1">
      <alignment vertical="center" shrinkToFit="1"/>
      <protection hidden="1"/>
    </xf>
    <xf numFmtId="8" fontId="0" fillId="0" borderId="7"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14" fontId="2" fillId="0" borderId="1" xfId="0" applyNumberFormat="1" applyFont="1" applyBorder="1" applyAlignment="1" applyProtection="1">
      <alignment horizontal="center" shrinkToFit="1"/>
      <protection hidden="1"/>
    </xf>
    <xf numFmtId="0" fontId="7" fillId="0" borderId="0" xfId="0" applyFont="1" applyBorder="1" applyAlignment="1" applyProtection="1">
      <alignment horizontal="center" shrinkToFit="1"/>
      <protection hidden="1"/>
    </xf>
    <xf numFmtId="167" fontId="2" fillId="0" borderId="1" xfId="0" applyNumberFormat="1" applyFon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6" fillId="7" borderId="0" xfId="0" applyFont="1" applyFill="1" applyAlignment="1" applyProtection="1">
      <alignment shrinkToFit="1"/>
      <protection hidden="1"/>
    </xf>
    <xf numFmtId="8" fontId="8" fillId="7" borderId="0" xfId="0" applyNumberFormat="1" applyFont="1" applyFill="1" applyBorder="1" applyAlignment="1" applyProtection="1">
      <alignment vertical="center" shrinkToFit="1"/>
      <protection hidden="1"/>
    </xf>
    <xf numFmtId="0" fontId="0" fillId="8" borderId="0" xfId="0" applyFill="1" applyAlignment="1" applyProtection="1">
      <alignment shrinkToFit="1"/>
      <protection hidden="1"/>
    </xf>
    <xf numFmtId="8" fontId="2" fillId="0" borderId="1" xfId="0" applyNumberFormat="1" applyFont="1" applyBorder="1" applyAlignment="1" applyProtection="1">
      <alignment horizontal="center" shrinkToFit="1"/>
      <protection hidden="1"/>
    </xf>
    <xf numFmtId="40" fontId="0" fillId="0" borderId="11" xfId="0" applyNumberFormat="1" applyBorder="1" applyAlignment="1" applyProtection="1">
      <alignment horizontal="center" shrinkToFit="1"/>
      <protection hidden="1"/>
    </xf>
    <xf numFmtId="40" fontId="0" fillId="0" borderId="12" xfId="0" applyNumberFormat="1" applyBorder="1" applyAlignment="1" applyProtection="1">
      <alignment horizontal="center" shrinkToFit="1"/>
      <protection hidden="1"/>
    </xf>
    <xf numFmtId="40" fontId="0" fillId="0" borderId="13" xfId="0" applyNumberFormat="1" applyBorder="1" applyAlignment="1" applyProtection="1">
      <alignment horizontal="center" shrinkToFit="1"/>
      <protection hidden="1"/>
    </xf>
    <xf numFmtId="40" fontId="0" fillId="0" borderId="1" xfId="0" applyNumberFormat="1" applyBorder="1" applyAlignment="1" applyProtection="1">
      <alignment horizontal="center" shrinkToFit="1"/>
      <protection hidden="1"/>
    </xf>
    <xf numFmtId="0" fontId="2" fillId="7" borderId="0" xfId="0" applyFont="1" applyFill="1" applyAlignment="1" applyProtection="1">
      <alignment wrapText="1"/>
      <protection hidden="1"/>
    </xf>
    <xf numFmtId="0" fontId="0" fillId="9" borderId="12" xfId="0" applyFill="1" applyBorder="1" applyAlignment="1" applyProtection="1">
      <alignment horizontal="center" shrinkToFit="1"/>
      <protection hidden="1"/>
    </xf>
    <xf numFmtId="165" fontId="0" fillId="9" borderId="12" xfId="0" applyNumberFormat="1" applyFill="1" applyBorder="1" applyAlignment="1" applyProtection="1">
      <alignment horizontal="center" shrinkToFit="1"/>
      <protection hidden="1"/>
    </xf>
    <xf numFmtId="20" fontId="0" fillId="9" borderId="12" xfId="0" applyNumberFormat="1" applyFill="1" applyBorder="1" applyAlignment="1" applyProtection="1">
      <alignment horizontal="center" shrinkToFit="1"/>
      <protection hidden="1"/>
    </xf>
    <xf numFmtId="164" fontId="0" fillId="9" borderId="12" xfId="0" applyNumberFormat="1" applyFill="1" applyBorder="1" applyAlignment="1" applyProtection="1">
      <alignment horizontal="center" shrinkToFit="1"/>
      <protection hidden="1"/>
    </xf>
    <xf numFmtId="8" fontId="0" fillId="9" borderId="12" xfId="0" applyNumberFormat="1" applyFill="1" applyBorder="1" applyAlignment="1" applyProtection="1">
      <alignment horizontal="center" shrinkToFit="1"/>
      <protection hidden="1"/>
    </xf>
    <xf numFmtId="0" fontId="0" fillId="9" borderId="12" xfId="0" applyFill="1" applyBorder="1" applyAlignment="1" applyProtection="1">
      <alignment horizontal="left" shrinkToFit="1"/>
      <protection hidden="1"/>
    </xf>
    <xf numFmtId="0" fontId="0" fillId="9" borderId="13" xfId="0" applyFill="1" applyBorder="1" applyAlignment="1" applyProtection="1">
      <alignment horizontal="center" shrinkToFit="1"/>
      <protection hidden="1"/>
    </xf>
    <xf numFmtId="165" fontId="0" fillId="9" borderId="13" xfId="0" applyNumberFormat="1" applyFill="1" applyBorder="1" applyAlignment="1" applyProtection="1">
      <alignment horizontal="center" shrinkToFit="1"/>
      <protection hidden="1"/>
    </xf>
    <xf numFmtId="20" fontId="0" fillId="9" borderId="13" xfId="0" applyNumberFormat="1" applyFill="1" applyBorder="1" applyAlignment="1" applyProtection="1">
      <alignment horizontal="center" shrinkToFit="1"/>
      <protection hidden="1"/>
    </xf>
    <xf numFmtId="164" fontId="0" fillId="9" borderId="13" xfId="0" applyNumberFormat="1" applyFill="1" applyBorder="1" applyAlignment="1" applyProtection="1">
      <alignment horizontal="center" shrinkToFit="1"/>
      <protection hidden="1"/>
    </xf>
    <xf numFmtId="8" fontId="0" fillId="9" borderId="13" xfId="0" applyNumberFormat="1" applyFill="1" applyBorder="1" applyAlignment="1" applyProtection="1">
      <alignment horizontal="center" shrinkToFit="1"/>
      <protection hidden="1"/>
    </xf>
    <xf numFmtId="0" fontId="0" fillId="9" borderId="13" xfId="0" applyFill="1" applyBorder="1" applyAlignment="1" applyProtection="1">
      <alignment horizontal="left" shrinkToFit="1"/>
      <protection hidden="1"/>
    </xf>
    <xf numFmtId="0" fontId="0" fillId="9" borderId="11" xfId="0" applyFill="1" applyBorder="1" applyAlignment="1" applyProtection="1">
      <alignment horizontal="center" shrinkToFit="1"/>
      <protection hidden="1"/>
    </xf>
    <xf numFmtId="165" fontId="0" fillId="9" borderId="11" xfId="0" applyNumberFormat="1" applyFill="1" applyBorder="1" applyAlignment="1" applyProtection="1">
      <alignment horizontal="center" shrinkToFit="1"/>
      <protection hidden="1"/>
    </xf>
    <xf numFmtId="20" fontId="0" fillId="9" borderId="11" xfId="0" applyNumberFormat="1" applyFill="1" applyBorder="1" applyAlignment="1" applyProtection="1">
      <alignment horizontal="center" shrinkToFit="1"/>
      <protection hidden="1"/>
    </xf>
    <xf numFmtId="164" fontId="0" fillId="9" borderId="11" xfId="0" applyNumberFormat="1" applyFill="1" applyBorder="1" applyAlignment="1" applyProtection="1">
      <alignment horizontal="center" shrinkToFit="1"/>
      <protection hidden="1"/>
    </xf>
    <xf numFmtId="8" fontId="0" fillId="9" borderId="11" xfId="0" applyNumberFormat="1" applyFill="1" applyBorder="1" applyAlignment="1" applyProtection="1">
      <alignment horizontal="center" shrinkToFit="1"/>
      <protection hidden="1"/>
    </xf>
    <xf numFmtId="0" fontId="0" fillId="9" borderId="11" xfId="0" applyFill="1" applyBorder="1" applyAlignment="1" applyProtection="1">
      <alignment horizontal="left" shrinkToFit="1"/>
      <protection hidden="1"/>
    </xf>
    <xf numFmtId="164" fontId="0" fillId="9" borderId="14" xfId="0" applyNumberFormat="1" applyFill="1" applyBorder="1" applyAlignment="1" applyProtection="1">
      <alignment horizontal="center" shrinkToFit="1"/>
      <protection hidden="1"/>
    </xf>
    <xf numFmtId="8" fontId="0" fillId="9" borderId="15" xfId="0" applyNumberFormat="1" applyFill="1" applyBorder="1" applyAlignment="1" applyProtection="1">
      <alignment horizontal="right" shrinkToFit="1"/>
      <protection hidden="1"/>
    </xf>
    <xf numFmtId="164" fontId="0" fillId="9" borderId="8" xfId="0" applyNumberFormat="1" applyFill="1" applyBorder="1" applyAlignment="1" applyProtection="1">
      <alignment horizontal="center" shrinkToFit="1"/>
      <protection hidden="1"/>
    </xf>
    <xf numFmtId="8" fontId="0" fillId="9" borderId="10" xfId="0" applyNumberFormat="1" applyFill="1" applyBorder="1" applyAlignment="1" applyProtection="1">
      <alignment horizontal="right" shrinkToFit="1"/>
      <protection hidden="1"/>
    </xf>
    <xf numFmtId="164" fontId="0" fillId="9" borderId="5" xfId="0" applyNumberFormat="1" applyFill="1" applyBorder="1" applyAlignment="1" applyProtection="1">
      <alignment horizontal="center" shrinkToFit="1"/>
      <protection hidden="1"/>
    </xf>
    <xf numFmtId="8" fontId="0" fillId="9" borderId="7" xfId="0" applyNumberFormat="1" applyFill="1" applyBorder="1" applyAlignment="1" applyProtection="1">
      <alignment horizontal="right" shrinkToFit="1"/>
      <protection hidden="1"/>
    </xf>
    <xf numFmtId="0" fontId="12" fillId="7" borderId="5" xfId="0" applyFont="1" applyFill="1" applyBorder="1" applyAlignment="1" applyProtection="1">
      <alignment horizontal="center" vertical="center" shrinkToFit="1"/>
      <protection hidden="1"/>
    </xf>
    <xf numFmtId="0" fontId="12" fillId="7" borderId="6" xfId="0" applyFont="1" applyFill="1" applyBorder="1" applyAlignment="1" applyProtection="1">
      <alignment horizontal="center" vertical="center" shrinkToFit="1"/>
      <protection hidden="1"/>
    </xf>
    <xf numFmtId="0" fontId="12" fillId="7" borderId="7" xfId="0" applyFont="1" applyFill="1" applyBorder="1" applyAlignment="1" applyProtection="1">
      <alignment horizontal="center" vertical="center" shrinkToFit="1"/>
      <protection hidden="1"/>
    </xf>
    <xf numFmtId="0" fontId="12" fillId="7" borderId="8" xfId="0" applyFont="1" applyFill="1" applyBorder="1" applyAlignment="1" applyProtection="1">
      <alignment horizontal="center" vertical="center" shrinkToFit="1"/>
      <protection hidden="1"/>
    </xf>
    <xf numFmtId="0" fontId="12" fillId="7" borderId="9" xfId="0" applyFont="1" applyFill="1" applyBorder="1" applyAlignment="1" applyProtection="1">
      <alignment horizontal="center" vertical="center" shrinkToFit="1"/>
      <protection hidden="1"/>
    </xf>
    <xf numFmtId="0" fontId="12" fillId="7" borderId="10" xfId="0" applyFont="1" applyFill="1" applyBorder="1" applyAlignment="1" applyProtection="1">
      <alignment horizontal="center" vertical="center" shrinkToFit="1"/>
      <protection hidden="1"/>
    </xf>
    <xf numFmtId="0" fontId="0" fillId="7" borderId="5" xfId="0" applyFill="1" applyBorder="1" applyAlignment="1" applyProtection="1">
      <alignment horizontal="left" vertical="top" wrapText="1"/>
      <protection hidden="1"/>
    </xf>
    <xf numFmtId="0" fontId="0" fillId="7" borderId="6" xfId="0" applyFill="1" applyBorder="1" applyAlignment="1" applyProtection="1">
      <alignment horizontal="left" vertical="top" wrapText="1"/>
      <protection hidden="1"/>
    </xf>
    <xf numFmtId="0" fontId="0" fillId="7" borderId="7" xfId="0" applyFill="1" applyBorder="1" applyAlignment="1" applyProtection="1">
      <alignment horizontal="left" vertical="top" wrapText="1"/>
      <protection hidden="1"/>
    </xf>
    <xf numFmtId="0" fontId="0" fillId="7" borderId="8" xfId="0" applyFill="1" applyBorder="1" applyAlignment="1" applyProtection="1">
      <alignment horizontal="left" vertical="top" wrapText="1"/>
      <protection hidden="1"/>
    </xf>
    <xf numFmtId="0" fontId="0" fillId="7" borderId="9" xfId="0" applyFill="1" applyBorder="1" applyAlignment="1" applyProtection="1">
      <alignment horizontal="left" vertical="top" wrapText="1"/>
      <protection hidden="1"/>
    </xf>
    <xf numFmtId="0" fontId="0" fillId="7" borderId="10" xfId="0" applyFill="1" applyBorder="1" applyAlignment="1" applyProtection="1">
      <alignment horizontal="left" vertical="top" wrapText="1"/>
      <protection hidden="1"/>
    </xf>
    <xf numFmtId="0" fontId="9" fillId="6" borderId="5" xfId="0" applyFont="1" applyFill="1" applyBorder="1" applyAlignment="1" applyProtection="1">
      <alignment horizontal="center" vertical="center" shrinkToFit="1"/>
      <protection hidden="1"/>
    </xf>
    <xf numFmtId="0" fontId="9" fillId="6" borderId="6" xfId="0" applyFont="1" applyFill="1" applyBorder="1" applyAlignment="1" applyProtection="1">
      <alignment horizontal="center" vertical="center" shrinkToFit="1"/>
      <protection hidden="1"/>
    </xf>
    <xf numFmtId="0" fontId="9" fillId="6" borderId="7" xfId="0" applyFont="1" applyFill="1" applyBorder="1" applyAlignment="1" applyProtection="1">
      <alignment horizontal="center" vertical="center" shrinkToFit="1"/>
      <protection hidden="1"/>
    </xf>
    <xf numFmtId="0" fontId="9" fillId="6" borderId="8" xfId="0" applyFont="1" applyFill="1" applyBorder="1" applyAlignment="1" applyProtection="1">
      <alignment horizontal="center" vertical="center" shrinkToFit="1"/>
      <protection hidden="1"/>
    </xf>
    <xf numFmtId="0" fontId="9" fillId="6" borderId="9" xfId="0" applyFont="1" applyFill="1" applyBorder="1" applyAlignment="1" applyProtection="1">
      <alignment horizontal="center" vertical="center" shrinkToFit="1"/>
      <protection hidden="1"/>
    </xf>
    <xf numFmtId="0" fontId="9" fillId="6" borderId="10" xfId="0" applyFont="1" applyFill="1" applyBorder="1" applyAlignment="1" applyProtection="1">
      <alignment horizontal="center" vertical="center" shrinkToFit="1"/>
      <protection hidden="1"/>
    </xf>
    <xf numFmtId="0" fontId="8" fillId="8" borderId="5" xfId="0" applyFont="1" applyFill="1" applyBorder="1" applyAlignment="1" applyProtection="1">
      <alignment horizontal="center" vertical="center" shrinkToFit="1"/>
      <protection hidden="1"/>
    </xf>
    <xf numFmtId="0" fontId="8" fillId="8" borderId="6" xfId="0" applyFont="1" applyFill="1" applyBorder="1" applyAlignment="1" applyProtection="1">
      <alignment horizontal="center" vertical="center" shrinkToFit="1"/>
      <protection hidden="1"/>
    </xf>
    <xf numFmtId="0" fontId="8" fillId="8" borderId="7" xfId="0" applyFont="1" applyFill="1" applyBorder="1" applyAlignment="1" applyProtection="1">
      <alignment horizontal="center" vertical="center" shrinkToFit="1"/>
      <protection hidden="1"/>
    </xf>
    <xf numFmtId="0" fontId="8" fillId="8" borderId="8" xfId="0" applyFont="1" applyFill="1" applyBorder="1" applyAlignment="1" applyProtection="1">
      <alignment horizontal="center" vertical="center" shrinkToFit="1"/>
      <protection hidden="1"/>
    </xf>
    <xf numFmtId="0" fontId="8" fillId="8" borderId="9" xfId="0" applyFont="1" applyFill="1" applyBorder="1" applyAlignment="1" applyProtection="1">
      <alignment horizontal="center" vertical="center" shrinkToFit="1"/>
      <protection hidden="1"/>
    </xf>
    <xf numFmtId="0" fontId="8" fillId="8" borderId="10" xfId="0" applyFont="1" applyFill="1" applyBorder="1" applyAlignment="1" applyProtection="1">
      <alignment horizontal="center" vertical="center" shrinkToFit="1"/>
      <protection hidden="1"/>
    </xf>
    <xf numFmtId="0" fontId="9" fillId="3" borderId="5" xfId="0" applyFont="1" applyFill="1" applyBorder="1" applyAlignment="1" applyProtection="1">
      <alignment horizontal="center" vertical="center" shrinkToFit="1"/>
      <protection hidden="1"/>
    </xf>
    <xf numFmtId="0" fontId="9" fillId="3" borderId="6" xfId="0" applyFont="1" applyFill="1" applyBorder="1" applyAlignment="1" applyProtection="1">
      <alignment horizontal="center" vertic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0" fontId="9" fillId="3" borderId="10" xfId="0" applyFont="1" applyFill="1" applyBorder="1" applyAlignment="1" applyProtection="1">
      <alignment horizontal="center" vertical="center" shrinkToFit="1"/>
      <protection hidden="1"/>
    </xf>
    <xf numFmtId="0" fontId="8" fillId="0" borderId="5" xfId="0" applyNumberFormat="1" applyFont="1" applyBorder="1" applyAlignment="1" applyProtection="1">
      <alignment horizontal="center" vertical="center" shrinkToFit="1"/>
      <protection locked="0"/>
    </xf>
    <xf numFmtId="0" fontId="8" fillId="0" borderId="6" xfId="0" applyNumberFormat="1" applyFont="1" applyBorder="1" applyAlignment="1" applyProtection="1">
      <alignment horizontal="center" vertical="center" shrinkToFit="1"/>
      <protection locked="0"/>
    </xf>
    <xf numFmtId="0" fontId="8" fillId="0" borderId="7" xfId="0" applyNumberFormat="1" applyFont="1" applyBorder="1" applyAlignment="1" applyProtection="1">
      <alignment horizontal="center" vertical="center" shrinkToFit="1"/>
      <protection locked="0"/>
    </xf>
    <xf numFmtId="0" fontId="8" fillId="0" borderId="8" xfId="0" applyNumberFormat="1" applyFont="1" applyBorder="1" applyAlignment="1" applyProtection="1">
      <alignment horizontal="center" vertical="center" shrinkToFit="1"/>
      <protection locked="0"/>
    </xf>
    <xf numFmtId="0" fontId="8" fillId="0" borderId="9" xfId="0" applyNumberFormat="1" applyFont="1" applyBorder="1" applyAlignment="1" applyProtection="1">
      <alignment horizontal="center" vertical="center" shrinkToFit="1"/>
      <protection locked="0"/>
    </xf>
    <xf numFmtId="0" fontId="8" fillId="0" borderId="10" xfId="0" applyNumberFormat="1" applyFont="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shrinkToFit="1"/>
      <protection locked="0"/>
    </xf>
    <xf numFmtId="0" fontId="1" fillId="9" borderId="5" xfId="0" applyFont="1" applyFill="1" applyBorder="1" applyAlignment="1" applyProtection="1">
      <alignment horizontal="center" shrinkToFit="1"/>
      <protection hidden="1"/>
    </xf>
    <xf numFmtId="0" fontId="1" fillId="9" borderId="6" xfId="0" applyFont="1" applyFill="1" applyBorder="1" applyAlignment="1" applyProtection="1">
      <alignment horizontal="center" shrinkToFit="1"/>
      <protection hidden="1"/>
    </xf>
    <xf numFmtId="0" fontId="1" fillId="9" borderId="7" xfId="0" applyFont="1" applyFill="1" applyBorder="1" applyAlignment="1" applyProtection="1">
      <alignment horizontal="center" shrinkToFit="1"/>
      <protection hidden="1"/>
    </xf>
    <xf numFmtId="0" fontId="1" fillId="9" borderId="8" xfId="0" applyFont="1" applyFill="1" applyBorder="1" applyAlignment="1" applyProtection="1">
      <alignment horizontal="center" shrinkToFit="1"/>
      <protection hidden="1"/>
    </xf>
    <xf numFmtId="0" fontId="1" fillId="9" borderId="9" xfId="0" applyFont="1" applyFill="1" applyBorder="1" applyAlignment="1" applyProtection="1">
      <alignment horizontal="center" shrinkToFit="1"/>
      <protection hidden="1"/>
    </xf>
    <xf numFmtId="0" fontId="1" fillId="9" borderId="10" xfId="0" applyFont="1" applyFill="1" applyBorder="1" applyAlignment="1" applyProtection="1">
      <alignment horizontal="center" shrinkToFit="1"/>
      <protection hidden="1"/>
    </xf>
    <xf numFmtId="0" fontId="0" fillId="7" borderId="5" xfId="0" applyFill="1" applyBorder="1" applyAlignment="1" applyProtection="1">
      <alignment horizontal="center" vertical="center" shrinkToFit="1"/>
      <protection hidden="1"/>
    </xf>
    <xf numFmtId="0" fontId="0" fillId="7" borderId="6" xfId="0" applyFill="1" applyBorder="1" applyAlignment="1" applyProtection="1">
      <alignment horizontal="center" vertical="center" shrinkToFit="1"/>
      <protection hidden="1"/>
    </xf>
    <xf numFmtId="0" fontId="0" fillId="7" borderId="7" xfId="0" applyFill="1" applyBorder="1" applyAlignment="1" applyProtection="1">
      <alignment horizontal="center" vertical="center" shrinkToFit="1"/>
      <protection hidden="1"/>
    </xf>
    <xf numFmtId="0" fontId="0" fillId="7" borderId="14" xfId="0" applyFill="1" applyBorder="1" applyAlignment="1" applyProtection="1">
      <alignment horizontal="center" vertical="center" shrinkToFit="1"/>
      <protection hidden="1"/>
    </xf>
    <xf numFmtId="0" fontId="0" fillId="7" borderId="0" xfId="0" applyFill="1" applyBorder="1" applyAlignment="1" applyProtection="1">
      <alignment horizontal="center" vertical="center" shrinkToFit="1"/>
      <protection hidden="1"/>
    </xf>
    <xf numFmtId="0" fontId="0" fillId="7" borderId="15" xfId="0" applyFill="1" applyBorder="1" applyAlignment="1" applyProtection="1">
      <alignment horizontal="center" vertical="center" shrinkToFit="1"/>
      <protection hidden="1"/>
    </xf>
    <xf numFmtId="0" fontId="0" fillId="7" borderId="8" xfId="0" applyFill="1" applyBorder="1" applyAlignment="1" applyProtection="1">
      <alignment horizontal="center" vertical="center" shrinkToFit="1"/>
      <protection hidden="1"/>
    </xf>
    <xf numFmtId="0" fontId="0" fillId="7" borderId="9" xfId="0" applyFill="1" applyBorder="1" applyAlignment="1" applyProtection="1">
      <alignment horizontal="center" vertical="center" shrinkToFit="1"/>
      <protection hidden="1"/>
    </xf>
    <xf numFmtId="0" fontId="0" fillId="7" borderId="10" xfId="0" applyFill="1" applyBorder="1" applyAlignment="1" applyProtection="1">
      <alignment horizontal="center" vertical="center" shrinkToFit="1"/>
      <protection hidden="1"/>
    </xf>
    <xf numFmtId="0" fontId="1" fillId="2" borderId="2" xfId="1" applyFont="1" applyFill="1" applyBorder="1" applyAlignment="1" applyProtection="1">
      <alignment horizontal="center" shrinkToFit="1"/>
      <protection hidden="1"/>
    </xf>
    <xf numFmtId="0" fontId="1" fillId="2" borderId="3" xfId="1" applyFont="1" applyFill="1" applyBorder="1" applyAlignment="1" applyProtection="1">
      <alignment horizontal="center" shrinkToFit="1"/>
      <protection hidden="1"/>
    </xf>
    <xf numFmtId="0" fontId="1" fillId="2" borderId="4" xfId="1" applyFont="1" applyFill="1" applyBorder="1" applyAlignment="1" applyProtection="1">
      <alignment horizontal="center" shrinkToFit="1"/>
      <protection hidden="1"/>
    </xf>
    <xf numFmtId="0" fontId="15" fillId="7" borderId="5" xfId="0" applyFont="1" applyFill="1" applyBorder="1" applyAlignment="1" applyProtection="1">
      <alignment horizontal="center" vertical="center" wrapText="1"/>
      <protection hidden="1"/>
    </xf>
    <xf numFmtId="0" fontId="15" fillId="7" borderId="6" xfId="0" applyFont="1" applyFill="1" applyBorder="1" applyAlignment="1" applyProtection="1">
      <alignment horizontal="center" vertical="center" wrapText="1"/>
      <protection hidden="1"/>
    </xf>
    <xf numFmtId="0" fontId="15" fillId="7" borderId="7" xfId="0" applyFont="1" applyFill="1" applyBorder="1" applyAlignment="1" applyProtection="1">
      <alignment horizontal="center" vertical="center" wrapText="1"/>
      <protection hidden="1"/>
    </xf>
    <xf numFmtId="0" fontId="15" fillId="7" borderId="14" xfId="0" applyFont="1" applyFill="1" applyBorder="1" applyAlignment="1" applyProtection="1">
      <alignment horizontal="center" vertical="center" wrapText="1"/>
      <protection hidden="1"/>
    </xf>
    <xf numFmtId="0" fontId="15" fillId="7" borderId="0" xfId="0" applyFont="1" applyFill="1" applyBorder="1" applyAlignment="1" applyProtection="1">
      <alignment horizontal="center" vertical="center" wrapText="1"/>
      <protection hidden="1"/>
    </xf>
    <xf numFmtId="0" fontId="15" fillId="7" borderId="15" xfId="0" applyFont="1" applyFill="1" applyBorder="1" applyAlignment="1" applyProtection="1">
      <alignment horizontal="center" vertical="center" wrapText="1"/>
      <protection hidden="1"/>
    </xf>
    <xf numFmtId="0" fontId="15" fillId="7" borderId="8" xfId="0" applyFont="1" applyFill="1" applyBorder="1" applyAlignment="1" applyProtection="1">
      <alignment horizontal="center" vertical="center" wrapText="1"/>
      <protection hidden="1"/>
    </xf>
    <xf numFmtId="0" fontId="15" fillId="7" borderId="9" xfId="0" applyFont="1" applyFill="1" applyBorder="1" applyAlignment="1" applyProtection="1">
      <alignment horizontal="center" vertical="center" wrapText="1"/>
      <protection hidden="1"/>
    </xf>
    <xf numFmtId="0" fontId="15" fillId="7" borderId="10" xfId="0" applyFont="1" applyFill="1" applyBorder="1" applyAlignment="1" applyProtection="1">
      <alignment horizontal="center" vertical="center" wrapText="1"/>
      <protection hidden="1"/>
    </xf>
    <xf numFmtId="0" fontId="2" fillId="7" borderId="0" xfId="0" applyFont="1" applyFill="1" applyAlignment="1" applyProtection="1">
      <alignment horizontal="center" wrapText="1"/>
      <protection hidden="1"/>
    </xf>
    <xf numFmtId="0" fontId="6" fillId="7" borderId="9" xfId="0" applyFont="1" applyFill="1"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10" fillId="6" borderId="5" xfId="0" applyFont="1" applyFill="1" applyBorder="1" applyAlignment="1" applyProtection="1">
      <alignment horizontal="center" vertical="center" shrinkToFit="1"/>
      <protection hidden="1"/>
    </xf>
    <xf numFmtId="0" fontId="10" fillId="6" borderId="6" xfId="0" applyFont="1" applyFill="1" applyBorder="1" applyAlignment="1" applyProtection="1">
      <alignment horizontal="center" vertical="center" shrinkToFit="1"/>
      <protection hidden="1"/>
    </xf>
    <xf numFmtId="0" fontId="10" fillId="6" borderId="7" xfId="0" applyFont="1" applyFill="1" applyBorder="1" applyAlignment="1" applyProtection="1">
      <alignment horizontal="center" vertical="center" shrinkToFit="1"/>
      <protection hidden="1"/>
    </xf>
    <xf numFmtId="0" fontId="10" fillId="6" borderId="8" xfId="0" applyFont="1" applyFill="1" applyBorder="1" applyAlignment="1" applyProtection="1">
      <alignment horizontal="center" vertical="center" shrinkToFit="1"/>
      <protection hidden="1"/>
    </xf>
    <xf numFmtId="0" fontId="10" fillId="6" borderId="9" xfId="0" applyFont="1" applyFill="1" applyBorder="1" applyAlignment="1" applyProtection="1">
      <alignment horizontal="center" vertical="center" shrinkToFit="1"/>
      <protection hidden="1"/>
    </xf>
    <xf numFmtId="0" fontId="10" fillId="6" borderId="10" xfId="0" applyFont="1" applyFill="1" applyBorder="1" applyAlignment="1" applyProtection="1">
      <alignment horizontal="center" vertical="center" shrinkToFit="1"/>
      <protection hidden="1"/>
    </xf>
    <xf numFmtId="0" fontId="2" fillId="7" borderId="0" xfId="0" applyFont="1" applyFill="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0" fillId="3" borderId="5"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vertical="center" shrinkToFit="1"/>
      <protection hidden="1"/>
    </xf>
    <xf numFmtId="0" fontId="10" fillId="3" borderId="7" xfId="0" applyFont="1" applyFill="1" applyBorder="1" applyAlignment="1" applyProtection="1">
      <alignment horizontal="center" vertical="center" shrinkToFit="1"/>
      <protection hidden="1"/>
    </xf>
    <xf numFmtId="0" fontId="10" fillId="3" borderId="8" xfId="0" applyFont="1" applyFill="1" applyBorder="1" applyAlignment="1" applyProtection="1">
      <alignment horizontal="center" vertical="center" shrinkToFit="1"/>
      <protection hidden="1"/>
    </xf>
    <xf numFmtId="0" fontId="10" fillId="3" borderId="9" xfId="0" applyFont="1" applyFill="1" applyBorder="1" applyAlignment="1" applyProtection="1">
      <alignment horizontal="center" vertical="center" shrinkToFit="1"/>
      <protection hidden="1"/>
    </xf>
    <xf numFmtId="0" fontId="10" fillId="3" borderId="10" xfId="0" applyFont="1" applyFill="1" applyBorder="1" applyAlignment="1" applyProtection="1">
      <alignment horizontal="center" vertical="center" shrinkToFit="1"/>
      <protection hidden="1"/>
    </xf>
    <xf numFmtId="0" fontId="2" fillId="7" borderId="6" xfId="0" applyFont="1" applyFill="1" applyBorder="1" applyAlignment="1" applyProtection="1">
      <alignment horizontal="center" shrinkToFi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15"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1" fillId="4" borderId="11" xfId="0" applyFont="1" applyFill="1" applyBorder="1" applyAlignment="1" applyProtection="1">
      <alignment horizontal="center" vertical="center" wrapText="1"/>
      <protection hidden="1"/>
    </xf>
    <xf numFmtId="0" fontId="1" fillId="4" borderId="13" xfId="0" applyFont="1" applyFill="1" applyBorder="1" applyAlignment="1" applyProtection="1">
      <alignment horizontal="center" vertical="center" wrapText="1"/>
      <protection hidden="1"/>
    </xf>
    <xf numFmtId="0" fontId="14" fillId="7" borderId="0" xfId="0" applyFont="1" applyFill="1" applyAlignment="1" applyProtection="1">
      <alignment horizontal="center" shrinkToFit="1"/>
      <protection hidden="1"/>
    </xf>
    <xf numFmtId="0" fontId="10" fillId="4" borderId="5" xfId="0" applyFont="1" applyFill="1" applyBorder="1" applyAlignment="1" applyProtection="1">
      <alignment horizontal="center" vertical="center" shrinkToFit="1"/>
      <protection hidden="1"/>
    </xf>
    <xf numFmtId="0" fontId="10" fillId="4" borderId="6" xfId="0" applyFont="1" applyFill="1" applyBorder="1" applyAlignment="1" applyProtection="1">
      <alignment horizontal="center" vertical="center" shrinkToFit="1"/>
      <protection hidden="1"/>
    </xf>
    <xf numFmtId="0" fontId="10" fillId="4" borderId="7" xfId="0" applyFont="1" applyFill="1" applyBorder="1" applyAlignment="1" applyProtection="1">
      <alignment horizontal="center" vertical="center" shrinkToFit="1"/>
      <protection hidden="1"/>
    </xf>
    <xf numFmtId="0" fontId="10" fillId="4" borderId="8" xfId="0" applyFont="1" applyFill="1" applyBorder="1" applyAlignment="1" applyProtection="1">
      <alignment horizontal="center" vertical="center" shrinkToFit="1"/>
      <protection hidden="1"/>
    </xf>
    <xf numFmtId="0" fontId="10" fillId="4" borderId="9" xfId="0" applyFont="1" applyFill="1" applyBorder="1" applyAlignment="1" applyProtection="1">
      <alignment horizontal="center" vertical="center" shrinkToFit="1"/>
      <protection hidden="1"/>
    </xf>
    <xf numFmtId="0" fontId="10" fillId="4" borderId="10" xfId="0" applyFont="1" applyFill="1" applyBorder="1" applyAlignment="1" applyProtection="1">
      <alignment horizontal="center" vertical="center" shrinkToFit="1"/>
      <protection hidden="1"/>
    </xf>
    <xf numFmtId="0" fontId="1" fillId="3" borderId="5" xfId="0" applyFont="1" applyFill="1" applyBorder="1" applyAlignment="1" applyProtection="1">
      <alignment horizontal="center" vertical="center" shrinkToFit="1"/>
      <protection hidden="1"/>
    </xf>
    <xf numFmtId="0" fontId="1" fillId="3" borderId="6" xfId="0" applyFont="1" applyFill="1" applyBorder="1" applyAlignment="1" applyProtection="1">
      <alignment horizontal="center" vertical="center" shrinkToFit="1"/>
      <protection hidden="1"/>
    </xf>
    <xf numFmtId="0" fontId="1" fillId="3" borderId="7" xfId="0" applyFont="1" applyFill="1" applyBorder="1" applyAlignment="1" applyProtection="1">
      <alignment horizontal="center" vertical="center" shrinkToFit="1"/>
      <protection hidden="1"/>
    </xf>
    <xf numFmtId="0" fontId="1" fillId="3" borderId="8" xfId="0" applyFont="1" applyFill="1" applyBorder="1" applyAlignment="1" applyProtection="1">
      <alignment horizontal="center" vertical="center" shrinkToFit="1"/>
      <protection hidden="1"/>
    </xf>
    <xf numFmtId="0" fontId="1" fillId="3" borderId="9" xfId="0" applyFont="1" applyFill="1" applyBorder="1" applyAlignment="1" applyProtection="1">
      <alignment horizontal="center" vertical="center" shrinkToFit="1"/>
      <protection hidden="1"/>
    </xf>
    <xf numFmtId="0" fontId="1" fillId="3" borderId="10" xfId="0" applyFont="1" applyFill="1" applyBorder="1" applyAlignment="1" applyProtection="1">
      <alignment horizontal="center" vertical="center" shrinkToFit="1"/>
      <protection hidden="1"/>
    </xf>
    <xf numFmtId="0" fontId="2" fillId="7" borderId="5" xfId="0" applyFont="1" applyFill="1" applyBorder="1" applyAlignment="1" applyProtection="1">
      <alignment horizontal="center" vertical="center" shrinkToFit="1"/>
      <protection locked="0"/>
    </xf>
    <xf numFmtId="0" fontId="2" fillId="7" borderId="6" xfId="0" applyFont="1" applyFill="1" applyBorder="1" applyAlignment="1" applyProtection="1">
      <alignment horizontal="center" vertical="center" shrinkToFit="1"/>
      <protection locked="0"/>
    </xf>
    <xf numFmtId="0" fontId="2" fillId="7" borderId="7" xfId="0" applyFont="1" applyFill="1" applyBorder="1" applyAlignment="1" applyProtection="1">
      <alignment horizontal="center" vertical="center" shrinkToFit="1"/>
      <protection locked="0"/>
    </xf>
    <xf numFmtId="0" fontId="2" fillId="7" borderId="8" xfId="0" applyFont="1" applyFill="1" applyBorder="1" applyAlignment="1" applyProtection="1">
      <alignment horizontal="center" vertical="center" shrinkToFit="1"/>
      <protection locked="0"/>
    </xf>
    <xf numFmtId="0" fontId="2" fillId="7" borderId="9" xfId="0" applyFont="1" applyFill="1" applyBorder="1" applyAlignment="1" applyProtection="1">
      <alignment horizontal="center" vertical="center" shrinkToFit="1"/>
      <protection locked="0"/>
    </xf>
    <xf numFmtId="0" fontId="2" fillId="7" borderId="10" xfId="0" applyFont="1" applyFill="1" applyBorder="1" applyAlignment="1" applyProtection="1">
      <alignment horizontal="center" vertical="center" shrinkToFit="1"/>
      <protection locked="0"/>
    </xf>
    <xf numFmtId="0" fontId="6" fillId="7" borderId="6" xfId="0" applyFont="1" applyFill="1" applyBorder="1" applyAlignment="1" applyProtection="1">
      <alignment horizontal="right" vertical="center" shrinkToFit="1"/>
      <protection hidden="1"/>
    </xf>
    <xf numFmtId="0" fontId="1" fillId="3" borderId="5" xfId="0" applyFont="1" applyFill="1" applyBorder="1" applyAlignment="1" applyProtection="1">
      <alignment horizontal="center" wrapText="1"/>
      <protection hidden="1"/>
    </xf>
    <xf numFmtId="0" fontId="1" fillId="3" borderId="6" xfId="0" applyFont="1" applyFill="1" applyBorder="1" applyAlignment="1" applyProtection="1">
      <alignment horizontal="center" wrapText="1"/>
      <protection hidden="1"/>
    </xf>
    <xf numFmtId="0" fontId="1" fillId="3" borderId="7" xfId="0" applyFont="1" applyFill="1" applyBorder="1" applyAlignment="1" applyProtection="1">
      <alignment horizontal="center" wrapText="1"/>
      <protection hidden="1"/>
    </xf>
    <xf numFmtId="0" fontId="1" fillId="3" borderId="8" xfId="0" applyFont="1" applyFill="1" applyBorder="1" applyAlignment="1" applyProtection="1">
      <alignment horizontal="center" wrapText="1"/>
      <protection hidden="1"/>
    </xf>
    <xf numFmtId="0" fontId="1" fillId="3" borderId="9" xfId="0" applyFont="1" applyFill="1" applyBorder="1" applyAlignment="1" applyProtection="1">
      <alignment horizontal="center" wrapText="1"/>
      <protection hidden="1"/>
    </xf>
    <xf numFmtId="0" fontId="1" fillId="3" borderId="10" xfId="0" applyFont="1" applyFill="1" applyBorder="1" applyAlignment="1" applyProtection="1">
      <alignment horizontal="center" wrapText="1"/>
      <protection hidden="1"/>
    </xf>
    <xf numFmtId="166" fontId="2" fillId="0" borderId="5" xfId="0" applyNumberFormat="1" applyFont="1" applyBorder="1" applyAlignment="1" applyProtection="1">
      <alignment horizontal="center" vertical="center" shrinkToFit="1"/>
      <protection locked="0"/>
    </xf>
    <xf numFmtId="166" fontId="2" fillId="0" borderId="6" xfId="0" applyNumberFormat="1" applyFont="1" applyBorder="1" applyAlignment="1" applyProtection="1">
      <alignment horizontal="center" vertical="center" shrinkToFit="1"/>
      <protection locked="0"/>
    </xf>
    <xf numFmtId="166" fontId="2" fillId="0" borderId="7" xfId="0" applyNumberFormat="1" applyFont="1" applyBorder="1" applyAlignment="1" applyProtection="1">
      <alignment horizontal="center" vertical="center" shrinkToFit="1"/>
      <protection locked="0"/>
    </xf>
    <xf numFmtId="166" fontId="2" fillId="0" borderId="8" xfId="0" applyNumberFormat="1" applyFont="1" applyBorder="1" applyAlignment="1" applyProtection="1">
      <alignment horizontal="center" vertical="center" shrinkToFit="1"/>
      <protection locked="0"/>
    </xf>
    <xf numFmtId="166" fontId="2" fillId="0" borderId="9" xfId="0" applyNumberFormat="1" applyFont="1" applyBorder="1" applyAlignment="1" applyProtection="1">
      <alignment horizontal="center" vertical="center" shrinkToFit="1"/>
      <protection locked="0"/>
    </xf>
    <xf numFmtId="166" fontId="2" fillId="0" borderId="10" xfId="0" applyNumberFormat="1" applyFont="1" applyBorder="1" applyAlignment="1" applyProtection="1">
      <alignment horizontal="center" vertical="center" shrinkToFit="1"/>
      <protection locked="0"/>
    </xf>
    <xf numFmtId="0" fontId="6" fillId="7" borderId="6" xfId="0" applyFont="1" applyFill="1" applyBorder="1" applyAlignment="1" applyProtection="1">
      <alignment horizontal="right" vertical="top" shrinkToFit="1"/>
      <protection hidden="1"/>
    </xf>
    <xf numFmtId="0" fontId="9" fillId="9" borderId="5" xfId="0" applyFont="1" applyFill="1" applyBorder="1" applyAlignment="1" applyProtection="1">
      <alignment horizontal="center" vertical="center" wrapText="1"/>
      <protection hidden="1"/>
    </xf>
    <xf numFmtId="0" fontId="9" fillId="9" borderId="6" xfId="0" applyFont="1" applyFill="1" applyBorder="1" applyAlignment="1" applyProtection="1">
      <alignment horizontal="center" vertical="center" wrapText="1"/>
      <protection hidden="1"/>
    </xf>
    <xf numFmtId="0" fontId="9" fillId="9" borderId="7" xfId="0" applyFont="1" applyFill="1" applyBorder="1" applyAlignment="1" applyProtection="1">
      <alignment horizontal="center" vertical="center" wrapText="1"/>
      <protection hidden="1"/>
    </xf>
    <xf numFmtId="0" fontId="9" fillId="9" borderId="14" xfId="0" applyFont="1" applyFill="1" applyBorder="1" applyAlignment="1" applyProtection="1">
      <alignment horizontal="center" vertical="center" wrapText="1"/>
      <protection hidden="1"/>
    </xf>
    <xf numFmtId="0" fontId="9" fillId="9" borderId="0" xfId="0" applyFont="1" applyFill="1" applyBorder="1" applyAlignment="1" applyProtection="1">
      <alignment horizontal="center" vertical="center" wrapText="1"/>
      <protection hidden="1"/>
    </xf>
    <xf numFmtId="0" fontId="9" fillId="9" borderId="15" xfId="0" applyFont="1" applyFill="1" applyBorder="1" applyAlignment="1" applyProtection="1">
      <alignment horizontal="center" vertical="center" wrapText="1"/>
      <protection hidden="1"/>
    </xf>
    <xf numFmtId="0" fontId="9" fillId="9" borderId="8" xfId="0" applyFont="1" applyFill="1" applyBorder="1" applyAlignment="1" applyProtection="1">
      <alignment horizontal="center" vertical="center" wrapText="1"/>
      <protection hidden="1"/>
    </xf>
    <xf numFmtId="0" fontId="9" fillId="9" borderId="9" xfId="0" applyFont="1" applyFill="1" applyBorder="1" applyAlignment="1" applyProtection="1">
      <alignment horizontal="center" vertical="center" wrapText="1"/>
      <protection hidden="1"/>
    </xf>
    <xf numFmtId="0" fontId="9" fillId="9" borderId="10" xfId="0" applyFont="1" applyFill="1" applyBorder="1" applyAlignment="1" applyProtection="1">
      <alignment horizontal="center" vertical="center" wrapText="1"/>
      <protection hidden="1"/>
    </xf>
    <xf numFmtId="0" fontId="2" fillId="0" borderId="1" xfId="0" applyFont="1" applyBorder="1" applyAlignment="1" applyProtection="1">
      <alignment horizontal="center" shrinkToFit="1"/>
      <protection hidden="1"/>
    </xf>
    <xf numFmtId="0" fontId="2" fillId="7" borderId="6" xfId="0" applyFont="1" applyFill="1" applyBorder="1" applyAlignment="1" applyProtection="1">
      <alignment horizontal="center" vertical="center" shrinkToFit="1"/>
      <protection hidden="1"/>
    </xf>
    <xf numFmtId="0" fontId="2" fillId="7" borderId="7" xfId="0" applyFont="1" applyFill="1" applyBorder="1" applyAlignment="1" applyProtection="1">
      <alignment horizontal="center" vertical="center" shrinkToFit="1"/>
      <protection hidden="1"/>
    </xf>
    <xf numFmtId="0" fontId="2" fillId="7" borderId="9" xfId="0" applyFont="1" applyFill="1" applyBorder="1" applyAlignment="1" applyProtection="1">
      <alignment horizontal="center" vertical="center" shrinkToFit="1"/>
      <protection hidden="1"/>
    </xf>
    <xf numFmtId="0" fontId="2" fillId="7" borderId="10" xfId="0" applyFont="1" applyFill="1" applyBorder="1" applyAlignment="1" applyProtection="1">
      <alignment horizontal="center" vertical="center" shrinkToFit="1"/>
      <protection hidden="1"/>
    </xf>
    <xf numFmtId="9" fontId="8" fillId="0" borderId="5" xfId="0" applyNumberFormat="1" applyFont="1" applyBorder="1" applyAlignment="1" applyProtection="1">
      <alignment horizontal="center" vertical="center" shrinkToFit="1"/>
      <protection hidden="1"/>
    </xf>
    <xf numFmtId="9" fontId="8" fillId="0" borderId="6" xfId="0" applyNumberFormat="1" applyFont="1" applyBorder="1" applyAlignment="1" applyProtection="1">
      <alignment horizontal="center" vertical="center" shrinkToFit="1"/>
      <protection hidden="1"/>
    </xf>
    <xf numFmtId="9" fontId="8" fillId="0" borderId="7" xfId="0" applyNumberFormat="1" applyFont="1" applyBorder="1" applyAlignment="1" applyProtection="1">
      <alignment horizontal="center" vertical="center" shrinkToFit="1"/>
      <protection hidden="1"/>
    </xf>
    <xf numFmtId="9" fontId="8" fillId="0" borderId="8" xfId="0" applyNumberFormat="1" applyFont="1" applyBorder="1" applyAlignment="1" applyProtection="1">
      <alignment horizontal="center" vertical="center" shrinkToFit="1"/>
      <protection hidden="1"/>
    </xf>
    <xf numFmtId="9" fontId="8" fillId="0" borderId="9" xfId="0" applyNumberFormat="1" applyFont="1" applyBorder="1" applyAlignment="1" applyProtection="1">
      <alignment horizontal="center" vertical="center" shrinkToFit="1"/>
      <protection hidden="1"/>
    </xf>
    <xf numFmtId="9" fontId="8" fillId="0" borderId="10" xfId="0" applyNumberFormat="1" applyFont="1" applyBorder="1" applyAlignment="1" applyProtection="1">
      <alignment horizontal="center" vertical="center" shrinkToFit="1"/>
      <protection hidden="1"/>
    </xf>
    <xf numFmtId="0" fontId="1" fillId="4" borderId="5" xfId="0" applyFont="1" applyFill="1" applyBorder="1" applyAlignment="1" applyProtection="1">
      <alignment horizontal="center" wrapText="1" shrinkToFit="1"/>
      <protection hidden="1"/>
    </xf>
    <xf numFmtId="0" fontId="1" fillId="4" borderId="6" xfId="0" applyFont="1" applyFill="1" applyBorder="1" applyAlignment="1" applyProtection="1">
      <alignment horizontal="center" wrapText="1" shrinkToFit="1"/>
      <protection hidden="1"/>
    </xf>
    <xf numFmtId="0" fontId="1" fillId="4" borderId="7" xfId="0" applyFont="1" applyFill="1" applyBorder="1" applyAlignment="1" applyProtection="1">
      <alignment horizontal="center" wrapText="1" shrinkToFit="1"/>
      <protection hidden="1"/>
    </xf>
    <xf numFmtId="0" fontId="1" fillId="4" borderId="8" xfId="0" applyFont="1" applyFill="1" applyBorder="1" applyAlignment="1" applyProtection="1">
      <alignment horizontal="center" wrapText="1" shrinkToFit="1"/>
      <protection hidden="1"/>
    </xf>
    <xf numFmtId="0" fontId="1" fillId="4" borderId="9" xfId="0" applyFont="1" applyFill="1" applyBorder="1" applyAlignment="1" applyProtection="1">
      <alignment horizontal="center" wrapText="1" shrinkToFit="1"/>
      <protection hidden="1"/>
    </xf>
    <xf numFmtId="0" fontId="1" fillId="4" borderId="10" xfId="0" applyFont="1" applyFill="1" applyBorder="1" applyAlignment="1" applyProtection="1">
      <alignment horizontal="center" wrapText="1" shrinkToFit="1"/>
      <protection hidden="1"/>
    </xf>
    <xf numFmtId="0" fontId="1" fillId="3" borderId="5" xfId="0" applyFont="1" applyFill="1" applyBorder="1" applyAlignment="1" applyProtection="1">
      <alignment horizontal="center" wrapText="1" shrinkToFit="1"/>
      <protection hidden="1"/>
    </xf>
    <xf numFmtId="0" fontId="1" fillId="3" borderId="6" xfId="0" applyFont="1" applyFill="1" applyBorder="1" applyAlignment="1" applyProtection="1">
      <alignment horizontal="center" wrapText="1" shrinkToFit="1"/>
      <protection hidden="1"/>
    </xf>
    <xf numFmtId="0" fontId="1" fillId="3" borderId="7" xfId="0" applyFont="1" applyFill="1" applyBorder="1" applyAlignment="1" applyProtection="1">
      <alignment horizontal="center" wrapText="1" shrinkToFit="1"/>
      <protection hidden="1"/>
    </xf>
    <xf numFmtId="0" fontId="1" fillId="3" borderId="8" xfId="0" applyFont="1" applyFill="1" applyBorder="1" applyAlignment="1" applyProtection="1">
      <alignment horizontal="center" wrapText="1" shrinkToFit="1"/>
      <protection hidden="1"/>
    </xf>
    <xf numFmtId="0" fontId="1" fillId="3" borderId="9" xfId="0" applyFont="1" applyFill="1" applyBorder="1" applyAlignment="1" applyProtection="1">
      <alignment horizontal="center" wrapText="1" shrinkToFit="1"/>
      <protection hidden="1"/>
    </xf>
    <xf numFmtId="0" fontId="1" fillId="3" borderId="10" xfId="0" applyFont="1" applyFill="1" applyBorder="1" applyAlignment="1" applyProtection="1">
      <alignment horizontal="center" wrapText="1" shrinkToFit="1"/>
      <protection hidden="1"/>
    </xf>
    <xf numFmtId="0" fontId="2" fillId="7" borderId="5" xfId="0" applyFont="1" applyFill="1" applyBorder="1" applyAlignment="1" applyProtection="1">
      <alignment horizontal="center" vertical="center" shrinkToFit="1"/>
      <protection hidden="1"/>
    </xf>
    <xf numFmtId="0" fontId="2" fillId="7" borderId="8" xfId="0" applyFont="1" applyFill="1" applyBorder="1" applyAlignment="1" applyProtection="1">
      <alignment horizontal="center" vertical="center" shrinkToFit="1"/>
      <protection hidden="1"/>
    </xf>
    <xf numFmtId="0" fontId="5" fillId="7" borderId="6" xfId="0" applyFont="1" applyFill="1" applyBorder="1" applyAlignment="1" applyProtection="1">
      <alignment horizontal="center" vertical="center" shrinkToFit="1"/>
      <protection hidden="1"/>
    </xf>
    <xf numFmtId="0" fontId="5" fillId="7" borderId="9" xfId="0" applyFont="1" applyFill="1" applyBorder="1" applyAlignment="1" applyProtection="1">
      <alignment horizontal="center" vertical="center" shrinkToFit="1"/>
      <protection hidden="1"/>
    </xf>
    <xf numFmtId="8" fontId="2" fillId="0" borderId="1" xfId="0" applyNumberFormat="1" applyFont="1" applyBorder="1" applyAlignment="1" applyProtection="1">
      <alignment horizontal="center" shrinkToFit="1"/>
      <protection hidden="1"/>
    </xf>
    <xf numFmtId="164" fontId="2" fillId="0" borderId="1" xfId="0" applyNumberFormat="1" applyFont="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167" fontId="0" fillId="0" borderId="2" xfId="0" applyNumberFormat="1" applyBorder="1" applyAlignment="1" applyProtection="1">
      <alignment horizontal="center" shrinkToFit="1"/>
      <protection locked="0"/>
    </xf>
    <xf numFmtId="167" fontId="0" fillId="0" borderId="3" xfId="0" applyNumberFormat="1" applyBorder="1" applyAlignment="1" applyProtection="1">
      <alignment horizontal="center" shrinkToFit="1"/>
      <protection locked="0"/>
    </xf>
    <xf numFmtId="167" fontId="0" fillId="0" borderId="4" xfId="0" applyNumberFormat="1" applyBorder="1" applyAlignment="1" applyProtection="1">
      <alignment horizontal="center" shrinkToFit="1"/>
      <protection locked="0"/>
    </xf>
    <xf numFmtId="164" fontId="8" fillId="0" borderId="5" xfId="0" applyNumberFormat="1" applyFont="1" applyBorder="1" applyAlignment="1" applyProtection="1">
      <alignment horizontal="center" vertical="center" shrinkToFit="1"/>
      <protection hidden="1"/>
    </xf>
    <xf numFmtId="164" fontId="8" fillId="0" borderId="6" xfId="0" applyNumberFormat="1" applyFont="1" applyBorder="1" applyAlignment="1" applyProtection="1">
      <alignment horizontal="center" vertical="center" shrinkToFit="1"/>
      <protection hidden="1"/>
    </xf>
    <xf numFmtId="164" fontId="8" fillId="0" borderId="7" xfId="0" applyNumberFormat="1" applyFont="1" applyBorder="1" applyAlignment="1" applyProtection="1">
      <alignment horizontal="center" vertical="center" shrinkToFit="1"/>
      <protection hidden="1"/>
    </xf>
    <xf numFmtId="164" fontId="8" fillId="0" borderId="8" xfId="0" applyNumberFormat="1" applyFont="1" applyBorder="1" applyAlignment="1" applyProtection="1">
      <alignment horizontal="center" vertical="center" shrinkToFit="1"/>
      <protection hidden="1"/>
    </xf>
    <xf numFmtId="164" fontId="8" fillId="0" borderId="9" xfId="0" applyNumberFormat="1" applyFont="1" applyBorder="1" applyAlignment="1" applyProtection="1">
      <alignment horizontal="center" vertical="center" shrinkToFit="1"/>
      <protection hidden="1"/>
    </xf>
    <xf numFmtId="164" fontId="8" fillId="0" borderId="10" xfId="0" applyNumberFormat="1" applyFont="1" applyBorder="1" applyAlignment="1" applyProtection="1">
      <alignment horizontal="center" vertical="center" shrinkToFit="1"/>
      <protection hidden="1"/>
    </xf>
    <xf numFmtId="0" fontId="13" fillId="8" borderId="5" xfId="0" applyFont="1" applyFill="1" applyBorder="1" applyAlignment="1" applyProtection="1">
      <alignment horizontal="center" vertical="center" shrinkToFit="1"/>
      <protection hidden="1"/>
    </xf>
    <xf numFmtId="0" fontId="13" fillId="8" borderId="6" xfId="0" applyFont="1" applyFill="1" applyBorder="1" applyAlignment="1" applyProtection="1">
      <alignment horizontal="center" vertical="center" shrinkToFit="1"/>
      <protection hidden="1"/>
    </xf>
    <xf numFmtId="0" fontId="13" fillId="8" borderId="7" xfId="0" applyFont="1" applyFill="1" applyBorder="1" applyAlignment="1" applyProtection="1">
      <alignment horizontal="center" vertical="center" shrinkToFit="1"/>
      <protection hidden="1"/>
    </xf>
    <xf numFmtId="0" fontId="13" fillId="8" borderId="8" xfId="0" applyFont="1" applyFill="1" applyBorder="1" applyAlignment="1" applyProtection="1">
      <alignment horizontal="center" vertical="center" shrinkToFit="1"/>
      <protection hidden="1"/>
    </xf>
    <xf numFmtId="0" fontId="13" fillId="8" borderId="9" xfId="0" applyFont="1" applyFill="1" applyBorder="1" applyAlignment="1" applyProtection="1">
      <alignment horizontal="center" vertical="center" shrinkToFit="1"/>
      <protection hidden="1"/>
    </xf>
    <xf numFmtId="0" fontId="13" fillId="8" borderId="10" xfId="0" applyFont="1" applyFill="1" applyBorder="1" applyAlignment="1" applyProtection="1">
      <alignment horizontal="center" vertic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2" fillId="8" borderId="4" xfId="0" applyFont="1" applyFill="1" applyBorder="1" applyAlignment="1" applyProtection="1">
      <alignment horizontal="center" shrinkToFit="1"/>
      <protection hidden="1"/>
    </xf>
    <xf numFmtId="0" fontId="2" fillId="8" borderId="1" xfId="0" applyFont="1" applyFill="1" applyBorder="1" applyAlignment="1" applyProtection="1">
      <alignment horizontal="center" shrinkToFit="1"/>
      <protection hidden="1"/>
    </xf>
    <xf numFmtId="0" fontId="11" fillId="7" borderId="0" xfId="0" applyFont="1" applyFill="1" applyAlignment="1" applyProtection="1">
      <alignment horizontal="center" vertical="center" shrinkToFit="1"/>
      <protection hidden="1"/>
    </xf>
    <xf numFmtId="0" fontId="0" fillId="0" borderId="14" xfId="0" applyBorder="1" applyAlignment="1" applyProtection="1">
      <alignment horizontal="left" shrinkToFit="1"/>
      <protection hidden="1"/>
    </xf>
    <xf numFmtId="0" fontId="0" fillId="0" borderId="0" xfId="0" applyBorder="1" applyAlignment="1" applyProtection="1">
      <alignment horizontal="left" shrinkToFit="1"/>
      <protection hidden="1"/>
    </xf>
    <xf numFmtId="164" fontId="0" fillId="0" borderId="14"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8" fontId="0" fillId="0" borderId="0"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8" fillId="7" borderId="5" xfId="0" applyNumberFormat="1" applyFont="1" applyFill="1" applyBorder="1" applyAlignment="1" applyProtection="1">
      <alignment horizontal="center" vertical="center" shrinkToFit="1"/>
      <protection hidden="1"/>
    </xf>
    <xf numFmtId="8" fontId="8" fillId="7" borderId="6" xfId="0" applyNumberFormat="1" applyFont="1" applyFill="1" applyBorder="1" applyAlignment="1" applyProtection="1">
      <alignment horizontal="center" vertical="center" shrinkToFit="1"/>
      <protection hidden="1"/>
    </xf>
    <xf numFmtId="8" fontId="8" fillId="7" borderId="7" xfId="0" applyNumberFormat="1" applyFont="1" applyFill="1" applyBorder="1" applyAlignment="1" applyProtection="1">
      <alignment horizontal="center" vertical="center" shrinkToFit="1"/>
      <protection hidden="1"/>
    </xf>
    <xf numFmtId="8" fontId="8" fillId="7" borderId="8" xfId="0" applyNumberFormat="1" applyFont="1" applyFill="1" applyBorder="1" applyAlignment="1" applyProtection="1">
      <alignment horizontal="center" vertical="center" shrinkToFit="1"/>
      <protection hidden="1"/>
    </xf>
    <xf numFmtId="8" fontId="8" fillId="7" borderId="9" xfId="0" applyNumberFormat="1" applyFont="1" applyFill="1" applyBorder="1" applyAlignment="1" applyProtection="1">
      <alignment horizontal="center" vertical="center" shrinkToFit="1"/>
      <protection hidden="1"/>
    </xf>
    <xf numFmtId="8" fontId="8" fillId="7" borderId="10" xfId="0" applyNumberFormat="1" applyFont="1" applyFill="1" applyBorder="1" applyAlignment="1" applyProtection="1">
      <alignment horizontal="center" vertical="center" shrinkToFit="1"/>
      <protection hidden="1"/>
    </xf>
    <xf numFmtId="0" fontId="6" fillId="8" borderId="3" xfId="0" applyFont="1" applyFill="1" applyBorder="1" applyAlignment="1" applyProtection="1">
      <alignment horizontal="center" shrinkToFit="1"/>
      <protection hidden="1"/>
    </xf>
    <xf numFmtId="0" fontId="0" fillId="7" borderId="0" xfId="0" applyFont="1" applyFill="1" applyBorder="1" applyAlignment="1" applyProtection="1">
      <alignment horizontal="center" shrinkToFit="1"/>
      <protection hidden="1"/>
    </xf>
    <xf numFmtId="0" fontId="2" fillId="8" borderId="2" xfId="0" applyFont="1" applyFill="1" applyBorder="1" applyAlignment="1" applyProtection="1">
      <alignment horizontal="center" shrinkToFit="1"/>
      <protection hidden="1"/>
    </xf>
    <xf numFmtId="0" fontId="8" fillId="7" borderId="5"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xf numFmtId="0" fontId="8" fillId="7" borderId="8" xfId="0" applyFont="1" applyFill="1" applyBorder="1" applyAlignment="1" applyProtection="1">
      <alignment horizontal="center" vertical="center" shrinkToFit="1"/>
      <protection hidden="1"/>
    </xf>
    <xf numFmtId="0" fontId="8" fillId="7" borderId="9" xfId="0" applyFont="1" applyFill="1" applyBorder="1" applyAlignment="1" applyProtection="1">
      <alignment horizontal="center" vertical="center" shrinkToFit="1"/>
      <protection hidden="1"/>
    </xf>
    <xf numFmtId="0" fontId="8" fillId="7" borderId="7" xfId="0" applyFont="1" applyFill="1" applyBorder="1" applyAlignment="1" applyProtection="1">
      <alignment horizontal="center" vertical="center" shrinkToFit="1"/>
      <protection hidden="1"/>
    </xf>
    <xf numFmtId="0" fontId="8" fillId="7" borderId="10" xfId="0" applyFont="1" applyFill="1" applyBorder="1" applyAlignment="1" applyProtection="1">
      <alignment horizontal="center" vertical="center" shrinkToFit="1"/>
      <protection hidden="1"/>
    </xf>
    <xf numFmtId="8" fontId="8" fillId="0" borderId="5" xfId="0" applyNumberFormat="1" applyFont="1" applyBorder="1" applyAlignment="1" applyProtection="1">
      <alignment horizontal="center" vertical="center" shrinkToFit="1"/>
      <protection hidden="1"/>
    </xf>
    <xf numFmtId="8" fontId="8" fillId="0" borderId="6" xfId="0" applyNumberFormat="1" applyFont="1" applyBorder="1" applyAlignment="1" applyProtection="1">
      <alignment horizontal="center" vertical="center" shrinkToFit="1"/>
      <protection hidden="1"/>
    </xf>
    <xf numFmtId="8" fontId="8" fillId="0" borderId="7" xfId="0" applyNumberFormat="1" applyFont="1" applyBorder="1" applyAlignment="1" applyProtection="1">
      <alignment horizontal="center" vertical="center" shrinkToFit="1"/>
      <protection hidden="1"/>
    </xf>
    <xf numFmtId="8" fontId="8" fillId="0" borderId="8" xfId="0" applyNumberFormat="1" applyFont="1" applyBorder="1" applyAlignment="1" applyProtection="1">
      <alignment horizontal="center" vertical="center" shrinkToFit="1"/>
      <protection hidden="1"/>
    </xf>
    <xf numFmtId="8" fontId="8" fillId="0" borderId="9" xfId="0" applyNumberFormat="1" applyFont="1" applyBorder="1" applyAlignment="1" applyProtection="1">
      <alignment horizontal="center" vertical="center" shrinkToFit="1"/>
      <protection hidden="1"/>
    </xf>
    <xf numFmtId="8" fontId="8" fillId="0" borderId="10" xfId="0" applyNumberFormat="1" applyFont="1" applyBorder="1" applyAlignment="1" applyProtection="1">
      <alignment horizontal="center" vertical="center" shrinkToFit="1"/>
      <protection hidden="1"/>
    </xf>
  </cellXfs>
  <cellStyles count="2">
    <cellStyle name="Hyperlink" xfId="1" builtinId="8"/>
    <cellStyle name="Normal" xfId="0" builtinId="0"/>
  </cellStyles>
  <dxfs count="19">
    <dxf>
      <numFmt numFmtId="168" formatCode="[$$-409]#,##0.00_ ;[Red]\-[$$-409]#,##0.00\ "/>
    </dxf>
    <dxf>
      <numFmt numFmtId="169" formatCode="[$R-1C09]#,##0.00;[Red]\-[$R-1C09]#,##0.00"/>
    </dxf>
    <dxf>
      <font>
        <b/>
        <i val="0"/>
        <color rgb="FFC00000"/>
      </font>
    </dxf>
    <dxf>
      <font>
        <b/>
        <i val="0"/>
        <color theme="1"/>
      </font>
      <fill>
        <patternFill>
          <bgColor rgb="FFFFFF00"/>
        </patternFill>
      </fill>
    </dxf>
    <dxf>
      <numFmt numFmtId="168" formatCode="[$$-409]#,##0.00_ ;[Red]\-[$$-409]#,##0.00\ "/>
    </dxf>
    <dxf>
      <numFmt numFmtId="169" formatCode="[$R-1C09]#,##0.00;[Red]\-[$R-1C09]#,##0.00"/>
    </dxf>
    <dxf>
      <font>
        <b/>
        <i val="0"/>
        <color rgb="FFC00000"/>
      </font>
    </dxf>
    <dxf>
      <font>
        <b/>
        <i val="0"/>
        <color rgb="FFC00000"/>
      </font>
    </dxf>
    <dxf>
      <numFmt numFmtId="168" formatCode="[$$-409]#,##0.00_ ;[Red]\-[$$-409]#,##0.00\ "/>
    </dxf>
    <dxf>
      <numFmt numFmtId="169" formatCode="[$R-1C09]#,##0.00;[Red]\-[$R-1C09]#,##0.00"/>
    </dxf>
    <dxf>
      <font>
        <b/>
        <i val="0"/>
        <color rgb="FFC00000"/>
      </font>
    </dxf>
    <dxf>
      <font>
        <b/>
        <i val="0"/>
        <color theme="0"/>
      </font>
      <fill>
        <patternFill>
          <bgColor rgb="FFFF0000"/>
        </patternFill>
      </fill>
    </dxf>
    <dxf>
      <font>
        <b/>
        <i val="0"/>
        <color theme="0"/>
      </font>
      <fill>
        <patternFill>
          <bgColor rgb="FF00B050"/>
        </patternFill>
      </fill>
    </dxf>
    <dxf>
      <font>
        <b/>
        <i val="0"/>
        <color theme="1"/>
      </font>
      <fill>
        <patternFill>
          <bgColor rgb="FFFFC000"/>
        </patternFill>
      </fill>
    </dxf>
    <dxf>
      <font>
        <b/>
        <i val="0"/>
        <color theme="0"/>
      </font>
      <fill>
        <patternFill>
          <bgColor rgb="FFFF0000"/>
        </patternFill>
      </fill>
    </dxf>
    <dxf>
      <numFmt numFmtId="168" formatCode="[$$-409]#,##0.00_ ;[Red]\-[$$-409]#,##0.00\ "/>
    </dxf>
    <dxf>
      <numFmt numFmtId="169" formatCode="[$R-1C09]#,##0.00;[Red]\-[$R-1C09]#,##0.00"/>
    </dxf>
    <dxf>
      <numFmt numFmtId="170" formatCode="ddd\,\ mmm\ dd\ yyyy"/>
    </dxf>
    <dxf>
      <font>
        <b/>
        <i val="0"/>
        <color rgb="FFC00000"/>
      </font>
    </dxf>
  </dxfs>
  <tableStyles count="0" defaultTableStyle="TableStyleMedium2" defaultPivotStyle="PivotStyleLight16"/>
  <colors>
    <mruColors>
      <color rgb="FFAE230C"/>
      <color rgb="FF2B72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'Annual Report - Per Month'!$BF$3</c:f>
              <c:strCache>
                <c:ptCount val="1"/>
                <c:pt idx="0">
                  <c:v>Value Earned</c:v>
                </c:pt>
              </c:strCache>
            </c:strRef>
          </c:tx>
          <c:spPr>
            <a:solidFill>
              <a:srgbClr val="2B723E"/>
            </a:solidFill>
            <a:ln>
              <a:noFill/>
            </a:ln>
            <a:effectLst/>
          </c:spPr>
          <c:invertIfNegative val="0"/>
          <c:cat>
            <c:strRef>
              <c:f>'Annual Report - Per Month'!$BD$4:$BD$15</c:f>
              <c:strCache>
                <c:ptCount val="12"/>
                <c:pt idx="0">
                  <c:v>Mar 2017</c:v>
                </c:pt>
                <c:pt idx="1">
                  <c:v>Apr 2017</c:v>
                </c:pt>
                <c:pt idx="2">
                  <c:v>May 2017</c:v>
                </c:pt>
                <c:pt idx="3">
                  <c:v>Jun 2017</c:v>
                </c:pt>
                <c:pt idx="4">
                  <c:v>Jul 2017</c:v>
                </c:pt>
                <c:pt idx="5">
                  <c:v>Aug 2017</c:v>
                </c:pt>
                <c:pt idx="6">
                  <c:v>Sep 2017</c:v>
                </c:pt>
                <c:pt idx="7">
                  <c:v>Oct 2017</c:v>
                </c:pt>
                <c:pt idx="8">
                  <c:v>Nov 2017</c:v>
                </c:pt>
                <c:pt idx="9">
                  <c:v>Dec 2017</c:v>
                </c:pt>
                <c:pt idx="10">
                  <c:v>Jan 2018</c:v>
                </c:pt>
                <c:pt idx="11">
                  <c:v>Feb 2018</c:v>
                </c:pt>
              </c:strCache>
            </c:strRef>
          </c:cat>
          <c:val>
            <c:numRef>
              <c:f>'Annual Report - Per Month'!$BF$4:$BF$15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CB-4944-9C72-B41DDB7015C3}"/>
            </c:ext>
          </c:extLst>
        </c:ser>
        <c:dLbls>
          <c:showLegendKey val="0"/>
          <c:showVal val="0"/>
          <c:showCatName val="0"/>
          <c:showSerName val="0"/>
          <c:showPercent val="0"/>
          <c:showBubbleSize val="0"/>
        </c:dLbls>
        <c:gapWidth val="219"/>
        <c:axId val="430331912"/>
        <c:axId val="430331128"/>
      </c:barChart>
      <c:lineChart>
        <c:grouping val="standard"/>
        <c:varyColors val="0"/>
        <c:ser>
          <c:idx val="1"/>
          <c:order val="1"/>
          <c:tx>
            <c:strRef>
              <c:f>'Annual Report - Per Month'!$BG$3</c:f>
              <c:strCache>
                <c:ptCount val="1"/>
                <c:pt idx="0">
                  <c:v>Hours Worked</c:v>
                </c:pt>
              </c:strCache>
            </c:strRef>
          </c:tx>
          <c:spPr>
            <a:ln w="28575" cap="rnd">
              <a:solidFill>
                <a:srgbClr val="AE230C"/>
              </a:solidFill>
              <a:round/>
            </a:ln>
            <a:effectLst/>
          </c:spPr>
          <c:marker>
            <c:symbol val="circle"/>
            <c:size val="5"/>
            <c:spPr>
              <a:solidFill>
                <a:srgbClr val="AE230C"/>
              </a:solidFill>
              <a:ln w="9525">
                <a:solidFill>
                  <a:schemeClr val="tx1"/>
                </a:solidFill>
              </a:ln>
              <a:effectLst/>
            </c:spPr>
          </c:marker>
          <c:cat>
            <c:strRef>
              <c:f>'Annual Report - Per Month'!$BD$4:$BD$15</c:f>
              <c:strCache>
                <c:ptCount val="12"/>
                <c:pt idx="0">
                  <c:v>Mar 2017</c:v>
                </c:pt>
                <c:pt idx="1">
                  <c:v>Apr 2017</c:v>
                </c:pt>
                <c:pt idx="2">
                  <c:v>May 2017</c:v>
                </c:pt>
                <c:pt idx="3">
                  <c:v>Jun 2017</c:v>
                </c:pt>
                <c:pt idx="4">
                  <c:v>Jul 2017</c:v>
                </c:pt>
                <c:pt idx="5">
                  <c:v>Aug 2017</c:v>
                </c:pt>
                <c:pt idx="6">
                  <c:v>Sep 2017</c:v>
                </c:pt>
                <c:pt idx="7">
                  <c:v>Oct 2017</c:v>
                </c:pt>
                <c:pt idx="8">
                  <c:v>Nov 2017</c:v>
                </c:pt>
                <c:pt idx="9">
                  <c:v>Dec 2017</c:v>
                </c:pt>
                <c:pt idx="10">
                  <c:v>Jan 2018</c:v>
                </c:pt>
                <c:pt idx="11">
                  <c:v>Feb 2018</c:v>
                </c:pt>
              </c:strCache>
            </c:strRef>
          </c:cat>
          <c:val>
            <c:numRef>
              <c:f>'Annual Report - Per Month'!$BG$4:$BG$15</c:f>
              <c:numCache>
                <c:formatCode>[h]:mm</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37CB-4944-9C72-B41DDB7015C3}"/>
            </c:ext>
          </c:extLst>
        </c:ser>
        <c:dLbls>
          <c:showLegendKey val="0"/>
          <c:showVal val="0"/>
          <c:showCatName val="0"/>
          <c:showSerName val="0"/>
          <c:showPercent val="0"/>
          <c:showBubbleSize val="0"/>
        </c:dLbls>
        <c:marker val="1"/>
        <c:smooth val="0"/>
        <c:axId val="430331520"/>
        <c:axId val="430335048"/>
      </c:lineChart>
      <c:catAx>
        <c:axId val="43033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128"/>
        <c:crosses val="autoZero"/>
        <c:auto val="1"/>
        <c:lblAlgn val="ctr"/>
        <c:lblOffset val="100"/>
        <c:noMultiLvlLbl val="0"/>
      </c:catAx>
      <c:valAx>
        <c:axId val="430331128"/>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912"/>
        <c:crosses val="autoZero"/>
        <c:crossBetween val="between"/>
      </c:valAx>
      <c:valAx>
        <c:axId val="430335048"/>
        <c:scaling>
          <c:orientation val="minMax"/>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520"/>
        <c:crosses val="max"/>
        <c:crossBetween val="between"/>
      </c:valAx>
      <c:catAx>
        <c:axId val="430331520"/>
        <c:scaling>
          <c:orientation val="minMax"/>
        </c:scaling>
        <c:delete val="1"/>
        <c:axPos val="b"/>
        <c:numFmt formatCode="General" sourceLinked="1"/>
        <c:majorTickMark val="out"/>
        <c:minorTickMark val="none"/>
        <c:tickLblPos val="nextTo"/>
        <c:crossAx val="4303350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'Internal Client Report'!$BF$3</c:f>
              <c:strCache>
                <c:ptCount val="1"/>
                <c:pt idx="0">
                  <c:v>Value Earned</c:v>
                </c:pt>
              </c:strCache>
            </c:strRef>
          </c:tx>
          <c:spPr>
            <a:solidFill>
              <a:srgbClr val="2B723E"/>
            </a:solidFill>
            <a:ln>
              <a:noFill/>
            </a:ln>
            <a:effectLst/>
          </c:spPr>
          <c:invertIfNegative val="0"/>
          <c:cat>
            <c:strRef>
              <c:f>'Internal Client Report'!$BD$4:$BD$15</c:f>
              <c:strCache>
                <c:ptCount val="12"/>
                <c:pt idx="0">
                  <c:v>Mar 2017</c:v>
                </c:pt>
                <c:pt idx="1">
                  <c:v>Apr 2017</c:v>
                </c:pt>
                <c:pt idx="2">
                  <c:v>May 2017</c:v>
                </c:pt>
                <c:pt idx="3">
                  <c:v>Jun 2017</c:v>
                </c:pt>
                <c:pt idx="4">
                  <c:v>Jul 2017</c:v>
                </c:pt>
                <c:pt idx="5">
                  <c:v>Aug 2017</c:v>
                </c:pt>
                <c:pt idx="6">
                  <c:v>Sep 2017</c:v>
                </c:pt>
                <c:pt idx="7">
                  <c:v>Oct 2017</c:v>
                </c:pt>
                <c:pt idx="8">
                  <c:v>Nov 2017</c:v>
                </c:pt>
                <c:pt idx="9">
                  <c:v>Dec 2017</c:v>
                </c:pt>
                <c:pt idx="10">
                  <c:v>Jan 2018</c:v>
                </c:pt>
                <c:pt idx="11">
                  <c:v>Feb 2018</c:v>
                </c:pt>
              </c:strCache>
            </c:strRef>
          </c:cat>
          <c:val>
            <c:numRef>
              <c:f>'Internal Client Report'!$BF$4:$BF$15</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D74-4B10-8A16-0FC8206F0D65}"/>
            </c:ext>
          </c:extLst>
        </c:ser>
        <c:dLbls>
          <c:showLegendKey val="0"/>
          <c:showVal val="0"/>
          <c:showCatName val="0"/>
          <c:showSerName val="0"/>
          <c:showPercent val="0"/>
          <c:showBubbleSize val="0"/>
        </c:dLbls>
        <c:gapWidth val="219"/>
        <c:axId val="430327600"/>
        <c:axId val="430328776"/>
      </c:barChart>
      <c:lineChart>
        <c:grouping val="standard"/>
        <c:varyColors val="0"/>
        <c:ser>
          <c:idx val="1"/>
          <c:order val="1"/>
          <c:tx>
            <c:strRef>
              <c:f>'Internal Client Report'!$BG$3</c:f>
              <c:strCache>
                <c:ptCount val="1"/>
                <c:pt idx="0">
                  <c:v>Hours Worked</c:v>
                </c:pt>
              </c:strCache>
            </c:strRef>
          </c:tx>
          <c:spPr>
            <a:ln w="28575" cap="rnd">
              <a:solidFill>
                <a:srgbClr val="AE230C"/>
              </a:solidFill>
              <a:round/>
            </a:ln>
            <a:effectLst/>
          </c:spPr>
          <c:marker>
            <c:symbol val="circle"/>
            <c:size val="5"/>
            <c:spPr>
              <a:solidFill>
                <a:srgbClr val="AE230C"/>
              </a:solidFill>
              <a:ln w="9525">
                <a:solidFill>
                  <a:schemeClr val="tx1"/>
                </a:solidFill>
              </a:ln>
              <a:effectLst/>
            </c:spPr>
          </c:marker>
          <c:cat>
            <c:strRef>
              <c:f>'Internal Client Report'!$BD$4:$BD$15</c:f>
              <c:strCache>
                <c:ptCount val="12"/>
                <c:pt idx="0">
                  <c:v>Mar 2017</c:v>
                </c:pt>
                <c:pt idx="1">
                  <c:v>Apr 2017</c:v>
                </c:pt>
                <c:pt idx="2">
                  <c:v>May 2017</c:v>
                </c:pt>
                <c:pt idx="3">
                  <c:v>Jun 2017</c:v>
                </c:pt>
                <c:pt idx="4">
                  <c:v>Jul 2017</c:v>
                </c:pt>
                <c:pt idx="5">
                  <c:v>Aug 2017</c:v>
                </c:pt>
                <c:pt idx="6">
                  <c:v>Sep 2017</c:v>
                </c:pt>
                <c:pt idx="7">
                  <c:v>Oct 2017</c:v>
                </c:pt>
                <c:pt idx="8">
                  <c:v>Nov 2017</c:v>
                </c:pt>
                <c:pt idx="9">
                  <c:v>Dec 2017</c:v>
                </c:pt>
                <c:pt idx="10">
                  <c:v>Jan 2018</c:v>
                </c:pt>
                <c:pt idx="11">
                  <c:v>Feb 2018</c:v>
                </c:pt>
              </c:strCache>
            </c:strRef>
          </c:cat>
          <c:val>
            <c:numRef>
              <c:f>'Internal Client Report'!$BG$4:$BG$15</c:f>
              <c:numCache>
                <c:formatCode>[h]:mm</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AD74-4B10-8A16-0FC8206F0D65}"/>
            </c:ext>
          </c:extLst>
        </c:ser>
        <c:dLbls>
          <c:showLegendKey val="0"/>
          <c:showVal val="0"/>
          <c:showCatName val="0"/>
          <c:showSerName val="0"/>
          <c:showPercent val="0"/>
          <c:showBubbleSize val="0"/>
        </c:dLbls>
        <c:marker val="1"/>
        <c:smooth val="0"/>
        <c:axId val="430333088"/>
        <c:axId val="430327992"/>
      </c:lineChart>
      <c:catAx>
        <c:axId val="43032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28776"/>
        <c:crosses val="autoZero"/>
        <c:auto val="1"/>
        <c:lblAlgn val="ctr"/>
        <c:lblOffset val="100"/>
        <c:noMultiLvlLbl val="0"/>
      </c:catAx>
      <c:valAx>
        <c:axId val="43032877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27600"/>
        <c:crosses val="autoZero"/>
        <c:crossBetween val="between"/>
      </c:valAx>
      <c:valAx>
        <c:axId val="430327992"/>
        <c:scaling>
          <c:orientation val="minMax"/>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3088"/>
        <c:crosses val="max"/>
        <c:crossBetween val="between"/>
      </c:valAx>
      <c:catAx>
        <c:axId val="430333088"/>
        <c:scaling>
          <c:orientation val="minMax"/>
        </c:scaling>
        <c:delete val="1"/>
        <c:axPos val="b"/>
        <c:numFmt formatCode="General" sourceLinked="1"/>
        <c:majorTickMark val="out"/>
        <c:minorTickMark val="none"/>
        <c:tickLblPos val="nextTo"/>
        <c:crossAx val="43032799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'Internal Client Report'!$BD$21</c:f>
              <c:strCache>
                <c:ptCount val="1"/>
                <c:pt idx="0">
                  <c:v>Value Earned</c:v>
                </c:pt>
              </c:strCache>
            </c:strRef>
          </c:tx>
          <c:dPt>
            <c:idx val="0"/>
            <c:bubble3D val="0"/>
            <c:spPr>
              <a:solidFill>
                <a:srgbClr val="2B723E"/>
              </a:solidFill>
              <a:ln w="19050">
                <a:solidFill>
                  <a:schemeClr val="lt1"/>
                </a:solidFill>
              </a:ln>
              <a:effectLst/>
            </c:spPr>
            <c:extLst>
              <c:ext xmlns:c16="http://schemas.microsoft.com/office/drawing/2014/chart" uri="{C3380CC4-5D6E-409C-BE32-E72D297353CC}">
                <c16:uniqueId val="{00000001-0073-40EE-A417-C07EB051995F}"/>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0073-40EE-A417-C07EB051995F}"/>
              </c:ext>
            </c:extLst>
          </c:dPt>
          <c:cat>
            <c:strRef>
              <c:f>'Internal Client Report'!$BC$22:$BC$23</c:f>
              <c:strCache>
                <c:ptCount val="2"/>
                <c:pt idx="0">
                  <c:v>None Selected</c:v>
                </c:pt>
                <c:pt idx="1">
                  <c:v>Others</c:v>
                </c:pt>
              </c:strCache>
            </c:strRef>
          </c:cat>
          <c:val>
            <c:numRef>
              <c:f>'Internal Client Report'!$BD$22:$BD$23</c:f>
              <c:numCache>
                <c:formatCode>#,##0.00_);[Red]\(#,##0.00\)</c:formatCode>
                <c:ptCount val="2"/>
                <c:pt idx="0">
                  <c:v>0</c:v>
                </c:pt>
                <c:pt idx="1">
                  <c:v>0</c:v>
                </c:pt>
              </c:numCache>
            </c:numRef>
          </c:val>
          <c:extLst>
            <c:ext xmlns:c16="http://schemas.microsoft.com/office/drawing/2014/chart" uri="{C3380CC4-5D6E-409C-BE32-E72D297353CC}">
              <c16:uniqueId val="{00000004-0073-40EE-A417-C07EB051995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'Internal Client Report'!$BE$21</c:f>
              <c:strCache>
                <c:ptCount val="1"/>
                <c:pt idx="0">
                  <c:v>Time Worked</c:v>
                </c:pt>
              </c:strCache>
            </c:strRef>
          </c:tx>
          <c:dPt>
            <c:idx val="0"/>
            <c:bubble3D val="0"/>
            <c:spPr>
              <a:solidFill>
                <a:srgbClr val="AE230C"/>
              </a:solidFill>
              <a:ln w="19050">
                <a:solidFill>
                  <a:schemeClr val="lt1"/>
                </a:solidFill>
              </a:ln>
              <a:effectLst/>
            </c:spPr>
            <c:extLst>
              <c:ext xmlns:c16="http://schemas.microsoft.com/office/drawing/2014/chart" uri="{C3380CC4-5D6E-409C-BE32-E72D297353CC}">
                <c16:uniqueId val="{00000001-3B13-4506-824A-9B82AD08E993}"/>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3B13-4506-824A-9B82AD08E993}"/>
              </c:ext>
            </c:extLst>
          </c:dPt>
          <c:cat>
            <c:strRef>
              <c:f>'Internal Client Report'!$BC$22:$BC$23</c:f>
              <c:strCache>
                <c:ptCount val="2"/>
                <c:pt idx="0">
                  <c:v>None Selected</c:v>
                </c:pt>
                <c:pt idx="1">
                  <c:v>Others</c:v>
                </c:pt>
              </c:strCache>
            </c:strRef>
          </c:cat>
          <c:val>
            <c:numRef>
              <c:f>'Internal Client Report'!$BE$22:$BE$23</c:f>
              <c:numCache>
                <c:formatCode>[h]:mm</c:formatCode>
                <c:ptCount val="2"/>
                <c:pt idx="0">
                  <c:v>0</c:v>
                </c:pt>
                <c:pt idx="1">
                  <c:v>0</c:v>
                </c:pt>
              </c:numCache>
            </c:numRef>
          </c:val>
          <c:extLst>
            <c:ext xmlns:c16="http://schemas.microsoft.com/office/drawing/2014/chart" uri="{C3380CC4-5D6E-409C-BE32-E72D297353CC}">
              <c16:uniqueId val="{00000004-3B13-4506-824A-9B82AD08E99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terms-conditions/?10100consultanttimesheet" TargetMode="External"/><Relationship Id="rId2" Type="http://schemas.openxmlformats.org/officeDocument/2006/relationships/image" Target="../media/image1.jpeg"/><Relationship Id="rId1" Type="http://schemas.openxmlformats.org/officeDocument/2006/relationships/hyperlink" Target="http://spreadsheetsolutions.biz/?10100consultanttimesheet" TargetMode="External"/><Relationship Id="rId6" Type="http://schemas.openxmlformats.org/officeDocument/2006/relationships/image" Target="../media/image3.jpeg"/><Relationship Id="rId5" Type="http://schemas.openxmlformats.org/officeDocument/2006/relationships/hyperlink" Target="http://spreadsheetsolutions.biz/project/consultant-time-sheet/?10100timesheet"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47625</xdr:colOff>
      <xdr:row>36</xdr:row>
      <xdr:rowOff>57149</xdr:rowOff>
    </xdr:from>
    <xdr:to>
      <xdr:col>43</xdr:col>
      <xdr:colOff>123825</xdr:colOff>
      <xdr:row>48</xdr:row>
      <xdr:rowOff>135662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6915149"/>
          <a:ext cx="7886700" cy="2364513"/>
        </a:xfrm>
        <a:prstGeom prst="rect">
          <a:avLst/>
        </a:prstGeom>
      </xdr:spPr>
    </xdr:pic>
    <xdr:clientData/>
  </xdr:twoCellAnchor>
  <xdr:twoCellAnchor editAs="oneCell">
    <xdr:from>
      <xdr:col>22</xdr:col>
      <xdr:colOff>6804</xdr:colOff>
      <xdr:row>59</xdr:row>
      <xdr:rowOff>152400</xdr:rowOff>
    </xdr:from>
    <xdr:to>
      <xdr:col>44</xdr:col>
      <xdr:colOff>180975</xdr:colOff>
      <xdr:row>63</xdr:row>
      <xdr:rowOff>40532</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804" y="11391900"/>
          <a:ext cx="4365171" cy="650132"/>
        </a:xfrm>
        <a:prstGeom prst="rect">
          <a:avLst/>
        </a:prstGeom>
      </xdr:spPr>
    </xdr:pic>
    <xdr:clientData/>
  </xdr:twoCellAnchor>
  <xdr:twoCellAnchor editAs="oneCell">
    <xdr:from>
      <xdr:col>37</xdr:col>
      <xdr:colOff>57150</xdr:colOff>
      <xdr:row>11</xdr:row>
      <xdr:rowOff>76199</xdr:rowOff>
    </xdr:from>
    <xdr:to>
      <xdr:col>43</xdr:col>
      <xdr:colOff>152400</xdr:colOff>
      <xdr:row>15</xdr:row>
      <xdr:rowOff>142875</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05650" y="2171699"/>
          <a:ext cx="1238250" cy="828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295275</xdr:colOff>
      <xdr:row>38</xdr:row>
      <xdr:rowOff>161925</xdr:rowOff>
    </xdr:from>
    <xdr:ext cx="6667500" cy="71846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85775" y="7400925"/>
          <a:ext cx="6667500"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4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42</xdr:row>
      <xdr:rowOff>4762</xdr:rowOff>
    </xdr:from>
    <xdr:to>
      <xdr:col>30</xdr:col>
      <xdr:colOff>0</xdr:colOff>
      <xdr:row>55</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42</xdr:row>
      <xdr:rowOff>4762</xdr:rowOff>
    </xdr:from>
    <xdr:to>
      <xdr:col>15</xdr:col>
      <xdr:colOff>0</xdr:colOff>
      <xdr:row>55</xdr:row>
      <xdr:rowOff>0</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qnow4CM2Lo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C66"/>
  <sheetViews>
    <sheetView tabSelected="1" zoomScaleNormal="100" workbookViewId="0"/>
  </sheetViews>
  <sheetFormatPr defaultColWidth="0" defaultRowHeight="15" zeroHeight="1" x14ac:dyDescent="0.25"/>
  <cols>
    <col min="1" max="46" width="2.85546875" style="1" customWidth="1"/>
    <col min="47" max="54" width="2.85546875" style="1" hidden="1" customWidth="1"/>
    <col min="55" max="55" width="17.140625" style="1" hidden="1" customWidth="1"/>
    <col min="56" max="16384" width="2.85546875" style="1" hidden="1"/>
  </cols>
  <sheetData>
    <row r="1" spans="1:55"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row>
    <row r="2" spans="1:55" x14ac:dyDescent="0.25">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row>
    <row r="3" spans="1:55" x14ac:dyDescent="0.25">
      <c r="A3" s="77"/>
      <c r="B3" s="77"/>
      <c r="C3" s="191" t="s">
        <v>97</v>
      </c>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3"/>
      <c r="AS3" s="77"/>
      <c r="AT3" s="77"/>
      <c r="BC3" s="60" t="s">
        <v>31</v>
      </c>
    </row>
    <row r="4" spans="1:55" x14ac:dyDescent="0.25">
      <c r="A4" s="77"/>
      <c r="B4" s="77"/>
      <c r="C4" s="194"/>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6"/>
      <c r="AS4" s="77"/>
      <c r="AT4" s="77"/>
      <c r="BC4" s="71" t="s">
        <v>32</v>
      </c>
    </row>
    <row r="5" spans="1:55" x14ac:dyDescent="0.25">
      <c r="A5" s="77"/>
      <c r="B5" s="77"/>
      <c r="C5" s="197"/>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9"/>
      <c r="AS5" s="77"/>
      <c r="AT5" s="77"/>
      <c r="BC5" s="72" t="s">
        <v>33</v>
      </c>
    </row>
    <row r="6" spans="1:55" x14ac:dyDescent="0.25">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BC6" s="73" t="s">
        <v>34</v>
      </c>
    </row>
    <row r="7" spans="1:55" x14ac:dyDescent="0.25">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row>
    <row r="8" spans="1:55" ht="15" customHeight="1" x14ac:dyDescent="0.25">
      <c r="A8" s="77"/>
      <c r="B8" s="77"/>
      <c r="C8" s="200" t="s">
        <v>82</v>
      </c>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77"/>
      <c r="AT8" s="77"/>
      <c r="BC8" s="74" t="str">
        <f>IF(K11="", "NOT REGISTERED", K11)</f>
        <v>NOT REGISTERED</v>
      </c>
    </row>
    <row r="9" spans="1:55" x14ac:dyDescent="0.25">
      <c r="A9" s="77"/>
      <c r="B9" s="77"/>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77"/>
      <c r="AT9" s="77"/>
    </row>
    <row r="10" spans="1:55" x14ac:dyDescent="0.25">
      <c r="A10" s="77"/>
      <c r="B10" s="77"/>
      <c r="C10" s="77"/>
      <c r="D10" s="77"/>
      <c r="E10" s="77"/>
      <c r="F10" s="77"/>
      <c r="G10" s="77"/>
      <c r="H10" s="77"/>
      <c r="I10" s="77"/>
      <c r="J10" s="77"/>
      <c r="K10" s="201" t="s">
        <v>98</v>
      </c>
      <c r="L10" s="201"/>
      <c r="M10" s="201"/>
      <c r="N10" s="201"/>
      <c r="O10" s="201"/>
      <c r="P10" s="201"/>
      <c r="Q10" s="201"/>
      <c r="R10" s="201"/>
      <c r="S10" s="201"/>
      <c r="T10" s="201"/>
      <c r="U10" s="201"/>
      <c r="V10" s="201"/>
      <c r="W10" s="77"/>
      <c r="X10" s="77"/>
      <c r="Y10" s="77"/>
      <c r="Z10" s="77"/>
      <c r="AA10" s="77"/>
      <c r="AB10" s="77"/>
      <c r="AC10" s="77"/>
      <c r="AD10" s="77"/>
      <c r="AE10" s="77"/>
      <c r="AF10" s="77"/>
      <c r="AG10" s="77"/>
      <c r="AH10" s="77"/>
      <c r="AI10" s="77"/>
      <c r="AJ10" s="77"/>
      <c r="AK10" s="77"/>
      <c r="AL10" s="173" t="s">
        <v>84</v>
      </c>
      <c r="AM10" s="174"/>
      <c r="AN10" s="174"/>
      <c r="AO10" s="174"/>
      <c r="AP10" s="174"/>
      <c r="AQ10" s="174"/>
      <c r="AR10" s="175"/>
      <c r="AS10" s="77"/>
      <c r="AT10" s="77"/>
    </row>
    <row r="11" spans="1:55" x14ac:dyDescent="0.25">
      <c r="A11" s="77"/>
      <c r="B11" s="77"/>
      <c r="C11" s="143" t="s">
        <v>29</v>
      </c>
      <c r="D11" s="144"/>
      <c r="E11" s="144"/>
      <c r="F11" s="144"/>
      <c r="G11" s="144"/>
      <c r="H11" s="144"/>
      <c r="I11" s="144"/>
      <c r="J11" s="145"/>
      <c r="K11" s="149"/>
      <c r="L11" s="150"/>
      <c r="M11" s="150"/>
      <c r="N11" s="150"/>
      <c r="O11" s="150"/>
      <c r="P11" s="150"/>
      <c r="Q11" s="150"/>
      <c r="R11" s="150"/>
      <c r="S11" s="150"/>
      <c r="T11" s="150"/>
      <c r="U11" s="150"/>
      <c r="V11" s="151"/>
      <c r="W11" s="77"/>
      <c r="X11" s="77"/>
      <c r="Y11" s="77"/>
      <c r="Z11" s="77"/>
      <c r="AA11" s="77"/>
      <c r="AB11" s="77"/>
      <c r="AC11" s="77"/>
      <c r="AD11" s="77"/>
      <c r="AE11" s="77"/>
      <c r="AF11" s="77"/>
      <c r="AG11" s="77"/>
      <c r="AH11" s="77"/>
      <c r="AI11" s="77"/>
      <c r="AJ11" s="77"/>
      <c r="AK11" s="77"/>
      <c r="AL11" s="176" t="s">
        <v>85</v>
      </c>
      <c r="AM11" s="177"/>
      <c r="AN11" s="177"/>
      <c r="AO11" s="177"/>
      <c r="AP11" s="177"/>
      <c r="AQ11" s="177"/>
      <c r="AR11" s="178"/>
      <c r="AS11" s="77"/>
      <c r="AT11" s="77"/>
      <c r="BC11" s="60" t="s">
        <v>35</v>
      </c>
    </row>
    <row r="12" spans="1:55" x14ac:dyDescent="0.25">
      <c r="A12" s="77"/>
      <c r="B12" s="77"/>
      <c r="C12" s="146"/>
      <c r="D12" s="147"/>
      <c r="E12" s="147"/>
      <c r="F12" s="147"/>
      <c r="G12" s="147"/>
      <c r="H12" s="147"/>
      <c r="I12" s="147"/>
      <c r="J12" s="148"/>
      <c r="K12" s="152"/>
      <c r="L12" s="153"/>
      <c r="M12" s="153"/>
      <c r="N12" s="153"/>
      <c r="O12" s="153"/>
      <c r="P12" s="153"/>
      <c r="Q12" s="153"/>
      <c r="R12" s="153"/>
      <c r="S12" s="153"/>
      <c r="T12" s="153"/>
      <c r="U12" s="153"/>
      <c r="V12" s="154"/>
      <c r="W12" s="77"/>
      <c r="X12" s="77"/>
      <c r="Y12" s="77"/>
      <c r="Z12" s="77"/>
      <c r="AA12" s="77"/>
      <c r="AB12" s="77"/>
      <c r="AC12" s="77"/>
      <c r="AD12" s="77"/>
      <c r="AE12" s="77"/>
      <c r="AF12" s="77"/>
      <c r="AG12" s="77"/>
      <c r="AH12" s="77"/>
      <c r="AI12" s="77"/>
      <c r="AJ12" s="77"/>
      <c r="AK12" s="77"/>
      <c r="AL12" s="179"/>
      <c r="AM12" s="180"/>
      <c r="AN12" s="180"/>
      <c r="AO12" s="180"/>
      <c r="AP12" s="180"/>
      <c r="AQ12" s="180"/>
      <c r="AR12" s="181"/>
      <c r="AS12" s="77"/>
      <c r="AT12" s="77"/>
      <c r="BC12" s="13" t="s">
        <v>36</v>
      </c>
    </row>
    <row r="13" spans="1:55"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182"/>
      <c r="AM13" s="183"/>
      <c r="AN13" s="183"/>
      <c r="AO13" s="183"/>
      <c r="AP13" s="183"/>
      <c r="AQ13" s="183"/>
      <c r="AR13" s="184"/>
      <c r="AS13" s="77"/>
      <c r="AT13" s="77"/>
      <c r="BC13" s="15" t="s">
        <v>37</v>
      </c>
    </row>
    <row r="14" spans="1:5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182"/>
      <c r="AM14" s="183"/>
      <c r="AN14" s="183"/>
      <c r="AO14" s="183"/>
      <c r="AP14" s="183"/>
      <c r="AQ14" s="183"/>
      <c r="AR14" s="184"/>
      <c r="AS14" s="77"/>
      <c r="AT14" s="77"/>
    </row>
    <row r="15" spans="1:55" x14ac:dyDescent="0.25">
      <c r="A15" s="77"/>
      <c r="B15" s="77"/>
      <c r="C15" s="155" t="s">
        <v>99</v>
      </c>
      <c r="D15" s="156"/>
      <c r="E15" s="156"/>
      <c r="F15" s="156"/>
      <c r="G15" s="156"/>
      <c r="H15" s="156"/>
      <c r="I15" s="156"/>
      <c r="J15" s="157"/>
      <c r="K15" s="167" t="s">
        <v>36</v>
      </c>
      <c r="L15" s="168"/>
      <c r="M15" s="168"/>
      <c r="N15" s="168"/>
      <c r="O15" s="168"/>
      <c r="P15" s="168"/>
      <c r="Q15" s="168"/>
      <c r="R15" s="168"/>
      <c r="S15" s="168"/>
      <c r="T15" s="168"/>
      <c r="U15" s="168"/>
      <c r="V15" s="169"/>
      <c r="W15" s="77"/>
      <c r="X15" s="155" t="s">
        <v>30</v>
      </c>
      <c r="Y15" s="156"/>
      <c r="Z15" s="156"/>
      <c r="AA15" s="156"/>
      <c r="AB15" s="156"/>
      <c r="AC15" s="156"/>
      <c r="AD15" s="156"/>
      <c r="AE15" s="157"/>
      <c r="AF15" s="161" t="s">
        <v>32</v>
      </c>
      <c r="AG15" s="162"/>
      <c r="AH15" s="162"/>
      <c r="AI15" s="163"/>
      <c r="AJ15" s="77"/>
      <c r="AK15" s="77"/>
      <c r="AL15" s="182"/>
      <c r="AM15" s="183"/>
      <c r="AN15" s="183"/>
      <c r="AO15" s="183"/>
      <c r="AP15" s="183"/>
      <c r="AQ15" s="183"/>
      <c r="AR15" s="184"/>
      <c r="AS15" s="77"/>
      <c r="AT15" s="77"/>
    </row>
    <row r="16" spans="1:55" x14ac:dyDescent="0.25">
      <c r="A16" s="77"/>
      <c r="B16" s="77"/>
      <c r="C16" s="158"/>
      <c r="D16" s="159"/>
      <c r="E16" s="159"/>
      <c r="F16" s="159"/>
      <c r="G16" s="159"/>
      <c r="H16" s="159"/>
      <c r="I16" s="159"/>
      <c r="J16" s="160"/>
      <c r="K16" s="170"/>
      <c r="L16" s="171"/>
      <c r="M16" s="171"/>
      <c r="N16" s="171"/>
      <c r="O16" s="171"/>
      <c r="P16" s="171"/>
      <c r="Q16" s="171"/>
      <c r="R16" s="171"/>
      <c r="S16" s="171"/>
      <c r="T16" s="171"/>
      <c r="U16" s="171"/>
      <c r="V16" s="172"/>
      <c r="W16" s="77"/>
      <c r="X16" s="158"/>
      <c r="Y16" s="159"/>
      <c r="Z16" s="159"/>
      <c r="AA16" s="159"/>
      <c r="AB16" s="159"/>
      <c r="AC16" s="159"/>
      <c r="AD16" s="159"/>
      <c r="AE16" s="160"/>
      <c r="AF16" s="164"/>
      <c r="AG16" s="165"/>
      <c r="AH16" s="165"/>
      <c r="AI16" s="166"/>
      <c r="AJ16" s="77"/>
      <c r="AK16" s="77"/>
      <c r="AL16" s="185"/>
      <c r="AM16" s="186"/>
      <c r="AN16" s="186"/>
      <c r="AO16" s="186"/>
      <c r="AP16" s="186"/>
      <c r="AQ16" s="186"/>
      <c r="AR16" s="187"/>
      <c r="AS16" s="77"/>
      <c r="AT16" s="77"/>
    </row>
    <row r="17" spans="1:46"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row>
    <row r="18" spans="1:46"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188" t="s">
        <v>86</v>
      </c>
      <c r="AM18" s="189"/>
      <c r="AN18" s="189"/>
      <c r="AO18" s="189"/>
      <c r="AP18" s="189"/>
      <c r="AQ18" s="189"/>
      <c r="AR18" s="190"/>
      <c r="AS18" s="77"/>
      <c r="AT18" s="77"/>
    </row>
    <row r="19" spans="1:46"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row>
    <row r="20" spans="1:46" x14ac:dyDescent="0.25">
      <c r="A20" s="77"/>
      <c r="B20" s="77"/>
      <c r="C20" s="131" t="s">
        <v>83</v>
      </c>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3"/>
      <c r="AS20" s="77"/>
      <c r="AT20" s="77"/>
    </row>
    <row r="21" spans="1:46" x14ac:dyDescent="0.25">
      <c r="A21" s="77"/>
      <c r="B21" s="77"/>
      <c r="C21" s="134"/>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6"/>
      <c r="AS21" s="77"/>
      <c r="AT21" s="77"/>
    </row>
    <row r="22" spans="1:46"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row>
    <row r="23" spans="1:46" x14ac:dyDescent="0.25">
      <c r="A23" s="77"/>
      <c r="B23" s="77"/>
      <c r="C23" s="137" t="s">
        <v>90</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9"/>
      <c r="AS23" s="77"/>
      <c r="AT23" s="77"/>
    </row>
    <row r="24" spans="1:46" x14ac:dyDescent="0.25">
      <c r="A24" s="77"/>
      <c r="B24" s="77"/>
      <c r="C24" s="140"/>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2"/>
      <c r="AS24" s="77"/>
      <c r="AT24" s="77"/>
    </row>
    <row r="25" spans="1:46"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row>
    <row r="26" spans="1:46" x14ac:dyDescent="0.25">
      <c r="A26" s="77"/>
      <c r="B26" s="77"/>
      <c r="C26" s="137" t="s">
        <v>91</v>
      </c>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9"/>
      <c r="AS26" s="77"/>
      <c r="AT26" s="77"/>
    </row>
    <row r="27" spans="1:46" x14ac:dyDescent="0.25">
      <c r="A27" s="77"/>
      <c r="B27" s="77"/>
      <c r="C27" s="140"/>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2"/>
      <c r="AS27" s="77"/>
      <c r="AT27" s="77"/>
    </row>
    <row r="28" spans="1:46"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row>
    <row r="29" spans="1:46" x14ac:dyDescent="0.25">
      <c r="A29" s="77"/>
      <c r="B29" s="77"/>
      <c r="C29" s="137" t="s">
        <v>92</v>
      </c>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9"/>
      <c r="AS29" s="77"/>
      <c r="AT29" s="77"/>
    </row>
    <row r="30" spans="1:46" x14ac:dyDescent="0.25">
      <c r="A30" s="77"/>
      <c r="B30" s="77"/>
      <c r="C30" s="140"/>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2"/>
      <c r="AS30" s="77"/>
      <c r="AT30" s="77"/>
    </row>
    <row r="31" spans="1:46"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row>
    <row r="32" spans="1:46"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row>
    <row r="33" spans="1:46"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row>
    <row r="34" spans="1:46" x14ac:dyDescent="0.25">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row>
    <row r="35" spans="1:46" x14ac:dyDescent="0.25">
      <c r="A35" s="77"/>
      <c r="B35" s="77"/>
      <c r="C35" s="211" t="s">
        <v>87</v>
      </c>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3"/>
      <c r="AS35" s="77"/>
      <c r="AT35" s="77"/>
    </row>
    <row r="36" spans="1:46" x14ac:dyDescent="0.25">
      <c r="A36" s="77"/>
      <c r="B36" s="77"/>
      <c r="C36" s="21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6"/>
      <c r="AS36" s="77"/>
      <c r="AT36" s="77"/>
    </row>
    <row r="37" spans="1:46" x14ac:dyDescent="0.25">
      <c r="A37" s="77"/>
      <c r="B37" s="77"/>
      <c r="C37" s="202"/>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4"/>
      <c r="AS37" s="77"/>
      <c r="AT37" s="77"/>
    </row>
    <row r="38" spans="1:46" x14ac:dyDescent="0.25">
      <c r="A38" s="77"/>
      <c r="B38" s="77"/>
      <c r="C38" s="205"/>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7"/>
      <c r="AS38" s="77"/>
      <c r="AT38" s="77"/>
    </row>
    <row r="39" spans="1:46" x14ac:dyDescent="0.25">
      <c r="A39" s="77"/>
      <c r="B39" s="77"/>
      <c r="C39" s="205"/>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7"/>
      <c r="AS39" s="77"/>
      <c r="AT39" s="77"/>
    </row>
    <row r="40" spans="1:46" x14ac:dyDescent="0.25">
      <c r="A40" s="77"/>
      <c r="B40" s="77"/>
      <c r="C40" s="205"/>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7"/>
      <c r="AS40" s="77"/>
      <c r="AT40" s="77"/>
    </row>
    <row r="41" spans="1:46" x14ac:dyDescent="0.25">
      <c r="A41" s="77"/>
      <c r="B41" s="77"/>
      <c r="C41" s="205"/>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7"/>
      <c r="AS41" s="77"/>
      <c r="AT41" s="77"/>
    </row>
    <row r="42" spans="1:46" x14ac:dyDescent="0.25">
      <c r="A42" s="77"/>
      <c r="B42" s="77"/>
      <c r="C42" s="205"/>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7"/>
      <c r="AS42" s="77"/>
      <c r="AT42" s="77"/>
    </row>
    <row r="43" spans="1:46" x14ac:dyDescent="0.25">
      <c r="A43" s="77"/>
      <c r="B43" s="77"/>
      <c r="C43" s="205"/>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7"/>
      <c r="AS43" s="77"/>
      <c r="AT43" s="77"/>
    </row>
    <row r="44" spans="1:46" x14ac:dyDescent="0.25">
      <c r="A44" s="77"/>
      <c r="B44" s="77"/>
      <c r="C44" s="205"/>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7"/>
      <c r="AS44" s="77"/>
      <c r="AT44" s="77"/>
    </row>
    <row r="45" spans="1:46" x14ac:dyDescent="0.25">
      <c r="A45" s="77"/>
      <c r="B45" s="77"/>
      <c r="C45" s="205"/>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7"/>
      <c r="AS45" s="77"/>
      <c r="AT45" s="77"/>
    </row>
    <row r="46" spans="1:46" x14ac:dyDescent="0.25">
      <c r="A46" s="77"/>
      <c r="B46" s="77"/>
      <c r="C46" s="205"/>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7"/>
      <c r="AS46" s="77"/>
      <c r="AT46" s="77"/>
    </row>
    <row r="47" spans="1:46" x14ac:dyDescent="0.25">
      <c r="A47" s="77"/>
      <c r="B47" s="77"/>
      <c r="C47" s="205"/>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7"/>
      <c r="AS47" s="77"/>
      <c r="AT47" s="77"/>
    </row>
    <row r="48" spans="1:46" x14ac:dyDescent="0.25">
      <c r="A48" s="77"/>
      <c r="B48" s="77"/>
      <c r="C48" s="205"/>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7"/>
      <c r="AS48" s="77"/>
      <c r="AT48" s="77"/>
    </row>
    <row r="49" spans="1:46" x14ac:dyDescent="0.25">
      <c r="A49" s="77"/>
      <c r="B49" s="77"/>
      <c r="C49" s="208"/>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10"/>
      <c r="AS49" s="77"/>
      <c r="AT49" s="77"/>
    </row>
    <row r="50" spans="1:46" x14ac:dyDescent="0.25">
      <c r="A50" s="77"/>
      <c r="B50" s="77"/>
      <c r="C50" s="211" t="s">
        <v>88</v>
      </c>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3"/>
      <c r="AS50" s="77"/>
      <c r="AT50" s="77"/>
    </row>
    <row r="51" spans="1:46" x14ac:dyDescent="0.25">
      <c r="A51" s="77"/>
      <c r="B51" s="77"/>
      <c r="C51" s="21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6"/>
      <c r="AS51" s="77"/>
      <c r="AT51" s="77"/>
    </row>
    <row r="52" spans="1:46" x14ac:dyDescent="0.25">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row>
    <row r="53" spans="1:46" x14ac:dyDescent="0.25">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row>
    <row r="54" spans="1:46" x14ac:dyDescent="0.25">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row>
    <row r="55" spans="1:46" x14ac:dyDescent="0.25">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row>
    <row r="56" spans="1:46" x14ac:dyDescent="0.25">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row>
    <row r="57" spans="1:46" x14ac:dyDescent="0.25">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row>
    <row r="58" spans="1:46" x14ac:dyDescent="0.25">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row>
    <row r="59" spans="1:46" x14ac:dyDescent="0.25">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row>
    <row r="60" spans="1:46" x14ac:dyDescent="0.25">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row>
    <row r="61" spans="1:46" x14ac:dyDescent="0.25">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row>
    <row r="62" spans="1:46" x14ac:dyDescent="0.25">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row>
    <row r="63" spans="1:46" x14ac:dyDescent="0.25">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row>
    <row r="64" spans="1:46" x14ac:dyDescent="0.25">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row>
    <row r="65" spans="1:46" x14ac:dyDescent="0.25">
      <c r="A65" s="77"/>
      <c r="B65" s="77"/>
      <c r="C65" s="77"/>
      <c r="D65" s="77"/>
      <c r="E65" s="77"/>
      <c r="F65" s="77"/>
      <c r="G65" s="77"/>
      <c r="H65" s="77"/>
      <c r="I65" s="77"/>
      <c r="J65" s="77"/>
      <c r="K65" s="77"/>
      <c r="L65" s="77"/>
      <c r="M65" s="77"/>
      <c r="N65" s="77"/>
      <c r="O65" s="77"/>
      <c r="P65" s="77"/>
      <c r="Q65" s="77"/>
      <c r="R65" s="77"/>
      <c r="S65" s="77"/>
      <c r="T65" s="77"/>
      <c r="U65" s="77"/>
      <c r="V65" s="77"/>
      <c r="W65" s="217" t="s">
        <v>89</v>
      </c>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77"/>
    </row>
    <row r="66" spans="1:46" x14ac:dyDescent="0.25">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row>
  </sheetData>
  <sheetProtection algorithmName="SHA-512" hashValue="Iy8iGwFJfCMrf5gOmhCV1b+MAIGwTc3YtT9CwiKtF48zUfMpkBvutB8jGzsIAh2UfFxfMfzv7SuxiI6NKlOgyQ==" saltValue="akrok7bDkEcbgiXk6dLqaA==" spinCount="100000" sheet="1" objects="1" scenarios="1"/>
  <mergeCells count="21">
    <mergeCell ref="C37:AR49"/>
    <mergeCell ref="C50:AR51"/>
    <mergeCell ref="W65:AS65"/>
    <mergeCell ref="C29:AR30"/>
    <mergeCell ref="C35:AR36"/>
    <mergeCell ref="AL10:AR10"/>
    <mergeCell ref="AL11:AR11"/>
    <mergeCell ref="AL12:AR16"/>
    <mergeCell ref="AL18:AR18"/>
    <mergeCell ref="C3:AR5"/>
    <mergeCell ref="C8:AR8"/>
    <mergeCell ref="K10:V10"/>
    <mergeCell ref="C20:AR21"/>
    <mergeCell ref="C23:AR24"/>
    <mergeCell ref="C26:AR27"/>
    <mergeCell ref="C11:J12"/>
    <mergeCell ref="K11:V12"/>
    <mergeCell ref="X15:AE16"/>
    <mergeCell ref="AF15:AI16"/>
    <mergeCell ref="C15:J16"/>
    <mergeCell ref="K15:V16"/>
  </mergeCells>
  <dataValidations count="2">
    <dataValidation type="list" showInputMessage="1" showErrorMessage="1" sqref="AF15:AI16" xr:uid="{00000000-0002-0000-0000-000000000000}">
      <formula1>$BC$4:$BC$6</formula1>
    </dataValidation>
    <dataValidation type="list" showInputMessage="1" showErrorMessage="1" sqref="K15:V16" xr:uid="{00000000-0002-0000-0000-000001000000}">
      <formula1>$BC$12:$BC$13</formula1>
    </dataValidation>
  </dataValidations>
  <hyperlinks>
    <hyperlink ref="AL18:AR18" r:id="rId1" display="Or watch on YouTube" xr:uid="{00000000-0004-0000-0000-000000000000}"/>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E230C"/>
  </sheetPr>
  <dimension ref="A1:AN5012"/>
  <sheetViews>
    <sheetView zoomScaleNormal="100" workbookViewId="0">
      <pane xSplit="9" ySplit="8" topLeftCell="J9" activePane="bottomRight" state="frozen"/>
      <selection pane="topRight" activeCell="J1" sqref="J1"/>
      <selection pane="bottomLeft" activeCell="A9" sqref="A9"/>
      <selection pane="bottomRight"/>
    </sheetView>
  </sheetViews>
  <sheetFormatPr defaultColWidth="0" defaultRowHeight="15" zeroHeight="1" x14ac:dyDescent="0.25"/>
  <cols>
    <col min="1" max="1" width="2.85546875" style="1" customWidth="1"/>
    <col min="2" max="3" width="17.140625" style="1" customWidth="1"/>
    <col min="4" max="5" width="10" style="1" customWidth="1"/>
    <col min="6" max="7" width="11.42578125" style="1" customWidth="1"/>
    <col min="8" max="8" width="28.5703125" style="1" customWidth="1"/>
    <col min="9" max="9" width="2.85546875" style="1" customWidth="1"/>
    <col min="10" max="10" width="21.42578125" style="1" customWidth="1"/>
    <col min="11" max="11" width="28.5703125" style="1" customWidth="1"/>
    <col min="12" max="12" width="10.7109375" style="1" customWidth="1"/>
    <col min="13" max="13" width="11.42578125" style="1" customWidth="1"/>
    <col min="14" max="14" width="14.28515625" style="1" customWidth="1"/>
    <col min="15" max="15" width="2.85546875" style="1" customWidth="1"/>
    <col min="16" max="26" width="2.85546875" style="1" hidden="1" customWidth="1"/>
    <col min="27" max="27" width="21.42578125" style="1" hidden="1" customWidth="1"/>
    <col min="28" max="31" width="14.28515625" style="1" hidden="1" customWidth="1"/>
    <col min="32" max="32" width="9.140625" style="1" hidden="1" customWidth="1"/>
    <col min="33" max="34" width="14.28515625" style="1" hidden="1" customWidth="1"/>
    <col min="35" max="35" width="2.85546875" style="1" hidden="1" customWidth="1"/>
    <col min="36" max="37" width="14.28515625" style="1" hidden="1" customWidth="1"/>
    <col min="38" max="38" width="2.85546875" style="1" hidden="1" customWidth="1"/>
    <col min="39" max="40" width="17.140625" style="1" hidden="1" customWidth="1"/>
    <col min="41" max="16384" width="9.140625" style="1" hidden="1"/>
  </cols>
  <sheetData>
    <row r="1" spans="1:40" x14ac:dyDescent="0.25">
      <c r="A1" s="77"/>
      <c r="B1" s="77"/>
      <c r="C1" s="77"/>
      <c r="D1" s="77"/>
      <c r="E1" s="77"/>
      <c r="F1" s="77"/>
      <c r="G1" s="77"/>
      <c r="H1" s="77"/>
      <c r="I1" s="77"/>
      <c r="J1" s="77"/>
      <c r="K1" s="77"/>
      <c r="L1" s="77"/>
      <c r="M1" s="77"/>
      <c r="N1" s="77"/>
      <c r="O1" s="77"/>
    </row>
    <row r="2" spans="1:40" ht="15" customHeight="1" x14ac:dyDescent="0.25">
      <c r="A2" s="77"/>
      <c r="B2" s="220" t="s">
        <v>38</v>
      </c>
      <c r="C2" s="221"/>
      <c r="D2" s="222"/>
      <c r="E2" s="77"/>
      <c r="F2" s="227" t="s">
        <v>93</v>
      </c>
      <c r="G2" s="228"/>
      <c r="H2" s="228"/>
      <c r="I2" s="228"/>
      <c r="J2" s="228"/>
      <c r="K2" s="229"/>
      <c r="L2" s="77"/>
      <c r="M2" s="77"/>
      <c r="N2" s="77"/>
      <c r="O2" s="77"/>
    </row>
    <row r="3" spans="1:40" x14ac:dyDescent="0.25">
      <c r="A3" s="77"/>
      <c r="B3" s="223"/>
      <c r="C3" s="224"/>
      <c r="D3" s="225"/>
      <c r="E3" s="77"/>
      <c r="F3" s="230"/>
      <c r="G3" s="231"/>
      <c r="H3" s="231"/>
      <c r="I3" s="231"/>
      <c r="J3" s="231"/>
      <c r="K3" s="232"/>
      <c r="L3" s="77"/>
      <c r="M3" s="77"/>
      <c r="N3" s="77"/>
      <c r="O3" s="77"/>
      <c r="AM3" s="91" t="str">
        <f>IF('External Client Report'!$AV$3="", "", 'External Client Report'!$AV$3)</f>
        <v/>
      </c>
      <c r="AN3" s="91" t="b">
        <f>'External Client Report'!$BG$5</f>
        <v>0</v>
      </c>
    </row>
    <row r="4" spans="1:40" x14ac:dyDescent="0.25">
      <c r="A4" s="77"/>
      <c r="B4" s="226" t="str">
        <f>'Intro &amp; Setup'!$BC$8</f>
        <v>NOT REGISTERED</v>
      </c>
      <c r="C4" s="226"/>
      <c r="D4" s="226"/>
      <c r="E4" s="77"/>
      <c r="F4" s="230"/>
      <c r="G4" s="231"/>
      <c r="H4" s="231"/>
      <c r="I4" s="231"/>
      <c r="J4" s="231"/>
      <c r="K4" s="232"/>
      <c r="L4" s="77"/>
      <c r="M4" s="77"/>
      <c r="N4" s="77"/>
      <c r="O4" s="77"/>
      <c r="AM4" s="94" t="str">
        <f>IF('External Client Report'!$AV$6="", "", 'External Client Report'!$AV$6)</f>
        <v/>
      </c>
      <c r="AN4" s="94" t="str">
        <f>IF('External Client Report'!$AV$9="", "", 'External Client Report'!$AV$9)</f>
        <v/>
      </c>
    </row>
    <row r="5" spans="1:40" x14ac:dyDescent="0.25">
      <c r="A5" s="77"/>
      <c r="B5" s="77"/>
      <c r="C5" s="77"/>
      <c r="D5" s="77"/>
      <c r="E5" s="77"/>
      <c r="F5" s="233"/>
      <c r="G5" s="234"/>
      <c r="H5" s="234"/>
      <c r="I5" s="234"/>
      <c r="J5" s="234"/>
      <c r="K5" s="235"/>
      <c r="L5" s="77"/>
      <c r="M5" s="77"/>
      <c r="N5" s="77"/>
      <c r="O5" s="77"/>
    </row>
    <row r="6" spans="1:40" x14ac:dyDescent="0.25">
      <c r="A6" s="77"/>
      <c r="B6" s="78" t="s">
        <v>19</v>
      </c>
      <c r="C6" s="77"/>
      <c r="D6" s="78" t="s">
        <v>16</v>
      </c>
      <c r="E6" s="78" t="s">
        <v>16</v>
      </c>
      <c r="F6" s="78" t="s">
        <v>17</v>
      </c>
      <c r="G6" s="79" t="s">
        <v>18</v>
      </c>
      <c r="H6" s="79" t="s">
        <v>40</v>
      </c>
      <c r="I6" s="77"/>
      <c r="J6" s="77"/>
      <c r="K6" s="77"/>
      <c r="L6" s="78" t="s">
        <v>17</v>
      </c>
      <c r="M6" s="77"/>
      <c r="N6" s="78" t="s">
        <v>39</v>
      </c>
      <c r="O6" s="77"/>
      <c r="AC6" s="67"/>
      <c r="AD6" s="218" t="str">
        <f>IF('Annual Report - Per Month'!$AL$2="", "", 'Annual Report - Per Month'!$AL$2)</f>
        <v/>
      </c>
      <c r="AE6" s="219"/>
      <c r="AG6" s="218" t="str">
        <f>IF('Internal Client Report'!$AL$2="", "", 'Internal Client Report'!$AL$2)</f>
        <v/>
      </c>
      <c r="AH6" s="219"/>
      <c r="AJ6" s="92">
        <f ca="1">IFERROR(DATE(YEAR('Internal Client Report'!$BC$4), MONTH('Internal Client Report'!$BC$4), DAY(1)), "")</f>
        <v>42795</v>
      </c>
      <c r="AK6" s="92">
        <f ca="1">IFERROR(DATE(YEAR('Internal Client Report'!$BC$15), MONTH('Internal Client Report'!$BC$15)+1, DAY(1)-1), "")</f>
        <v>43159</v>
      </c>
    </row>
    <row r="7" spans="1:40" x14ac:dyDescent="0.25">
      <c r="A7" s="77"/>
      <c r="B7" s="16" t="s">
        <v>0</v>
      </c>
      <c r="C7" s="16" t="s">
        <v>8</v>
      </c>
      <c r="D7" s="16" t="s">
        <v>10</v>
      </c>
      <c r="E7" s="16" t="s">
        <v>11</v>
      </c>
      <c r="F7" s="16" t="s">
        <v>12</v>
      </c>
      <c r="G7" s="29" t="s">
        <v>94</v>
      </c>
      <c r="H7" s="16" t="s">
        <v>15</v>
      </c>
      <c r="I7" s="77"/>
      <c r="J7" s="4" t="s">
        <v>3</v>
      </c>
      <c r="K7" s="5" t="s">
        <v>4</v>
      </c>
      <c r="L7" s="5" t="s">
        <v>54</v>
      </c>
      <c r="M7" s="5" t="s">
        <v>13</v>
      </c>
      <c r="N7" s="6" t="s">
        <v>14</v>
      </c>
      <c r="O7" s="77"/>
      <c r="AA7" s="60" t="s">
        <v>24</v>
      </c>
    </row>
    <row r="8" spans="1:40" x14ac:dyDescent="0.25">
      <c r="A8" s="77"/>
      <c r="B8" s="33"/>
      <c r="C8" s="33"/>
      <c r="D8" s="33"/>
      <c r="E8" s="33"/>
      <c r="F8" s="33"/>
      <c r="G8" s="34"/>
      <c r="H8" s="33"/>
      <c r="I8" s="77"/>
      <c r="J8" s="26"/>
      <c r="K8" s="27"/>
      <c r="L8" s="27"/>
      <c r="M8" s="27"/>
      <c r="N8" s="28"/>
      <c r="O8" s="77"/>
      <c r="AA8" s="61"/>
      <c r="AB8" s="60" t="s">
        <v>9</v>
      </c>
      <c r="AC8" s="60" t="s">
        <v>25</v>
      </c>
      <c r="AD8" s="60" t="s">
        <v>6</v>
      </c>
      <c r="AE8" s="60" t="s">
        <v>49</v>
      </c>
      <c r="AG8" s="60" t="s">
        <v>6</v>
      </c>
      <c r="AH8" s="60" t="s">
        <v>49</v>
      </c>
      <c r="AJ8" s="60" t="s">
        <v>6</v>
      </c>
      <c r="AK8" s="60" t="s">
        <v>49</v>
      </c>
      <c r="AM8" s="60" t="s">
        <v>6</v>
      </c>
      <c r="AN8" s="60" t="s">
        <v>49</v>
      </c>
    </row>
    <row r="9" spans="1:40" x14ac:dyDescent="0.25">
      <c r="A9" s="77"/>
      <c r="B9" s="35"/>
      <c r="C9" s="36"/>
      <c r="D9" s="62"/>
      <c r="E9" s="62"/>
      <c r="F9" s="48"/>
      <c r="G9" s="37"/>
      <c r="H9" s="38"/>
      <c r="I9" s="77"/>
      <c r="J9" s="17" t="str">
        <f>IF($B9="", "", IFERROR(INDEX('Job List'!$C$9:$C$508, MATCH($B9, 'Job List'!$B$9:$B$508, 0)), ""))</f>
        <v/>
      </c>
      <c r="K9" s="17" t="str">
        <f>IF($B9="", "", IFERROR(INDEX('Job List'!$D$9:$D$508, MATCH($B9, 'Job List'!$B$9:$B$508, 0)), ""))</f>
        <v/>
      </c>
      <c r="L9" s="54" t="str">
        <f>IFERROR(IF(B9="", "", AC9-F9), "")</f>
        <v/>
      </c>
      <c r="M9" s="30" t="str">
        <f>IF($B9="", "", IF($G9="", IFERROR(INDEX('Job List'!$E$9:$E$508, MATCH($B9, 'Job List'!$B$9:$B$508, 0)), ""), $G9))</f>
        <v/>
      </c>
      <c r="N9" s="57" t="str">
        <f>IF(OR(B9="", L9="", M9=""), "", L9*24*M9)</f>
        <v/>
      </c>
      <c r="O9" s="77"/>
      <c r="AA9" s="51" t="str">
        <f>IF('Job List'!B9="", "", 'Job List'!B9)</f>
        <v/>
      </c>
      <c r="AB9" s="13" t="str">
        <f>IF(C9="", "", TEXT(C9, "mmm yyyy"))</f>
        <v/>
      </c>
      <c r="AC9" s="19" t="str">
        <f>IF(OR(D9="", E9=""), "", IF(IF(E9&gt;D9, E9-D9, E9-D9+1)=0, 1, IF(E9&gt;D9, E9-D9, E9-D9+1)))</f>
        <v/>
      </c>
      <c r="AD9" s="54" t="str">
        <f>IF($AB9="", "", IF($AD$6="", L9, IF($AD$6=$B9, L9, "")))</f>
        <v/>
      </c>
      <c r="AE9" s="87" t="str">
        <f>IF($AB9="", "", IF($AD$6="", N9, IF($AD$6=$B9, N9, "")))</f>
        <v/>
      </c>
      <c r="AG9" s="54" t="str">
        <f>IF($AB9="", "", IF($AG$6="", AJ9, IF($AG$6=$J9, AJ9, "")))</f>
        <v/>
      </c>
      <c r="AH9" s="87" t="str">
        <f>IF($AB9="", "", IF($AG$6="", AK9, IF($AG$6=$J9, AK9, "")))</f>
        <v/>
      </c>
      <c r="AJ9" s="54" t="str">
        <f>IFERROR(IF($AB9="", "", IF(AND($C9&gt;=$AJ$6, $C9&lt;=$AK$6), L9, "")), "")</f>
        <v/>
      </c>
      <c r="AK9" s="87" t="str">
        <f>IFERROR(IF($AB9="", "", IF(AND($C9&gt;=$AJ$6, $C9&lt;=$AK$6), N9, "")), "")</f>
        <v/>
      </c>
      <c r="AM9" s="54" t="str">
        <f>IFERROR(IF($J9="", "", IF(AND($C9&gt;=$AM$4, $C9&lt;=$AN$4, $J9=$AM$3), L9, "")), "")</f>
        <v/>
      </c>
      <c r="AN9" s="87" t="str">
        <f>IFERROR(IF($J9="", "", IF(AND($C9&gt;=$AM$4, $C9&lt;=$AN$4, $J9=$AM$3), N9, "")), "")</f>
        <v/>
      </c>
    </row>
    <row r="10" spans="1:40" x14ac:dyDescent="0.25">
      <c r="A10" s="77"/>
      <c r="B10" s="39"/>
      <c r="C10" s="40"/>
      <c r="D10" s="63"/>
      <c r="E10" s="63"/>
      <c r="F10" s="49"/>
      <c r="G10" s="41"/>
      <c r="H10" s="42"/>
      <c r="I10" s="77"/>
      <c r="J10" s="18" t="str">
        <f>IF($B10="", "", IFERROR(INDEX('Job List'!$C$9:$C$508, MATCH($B10, 'Job List'!$B$9:$B$508, 0)), ""))</f>
        <v/>
      </c>
      <c r="K10" s="18" t="str">
        <f>IF($B10="", "", IFERROR(INDEX('Job List'!$D$9:$D$508, MATCH($B10, 'Job List'!$B$9:$B$508, 0)), ""))</f>
        <v/>
      </c>
      <c r="L10" s="55" t="str">
        <f t="shared" ref="L10:L73" si="0">IFERROR(IF(B10="", "", AC10-F10), "")</f>
        <v/>
      </c>
      <c r="M10" s="31" t="str">
        <f>IF($B10="", "", IF($G10="", IFERROR(INDEX('Job List'!$E$9:$E$508, MATCH($B10, 'Job List'!$B$9:$B$508, 0)), ""), $G10))</f>
        <v/>
      </c>
      <c r="N10" s="58" t="str">
        <f t="shared" ref="N10:N73" si="1">IF(OR(B10="", L10="", M10=""), "", L10*24*M10)</f>
        <v/>
      </c>
      <c r="O10" s="77"/>
      <c r="AA10" s="52" t="str">
        <f>IF('Job List'!B10="", "", 'Job List'!B10)</f>
        <v/>
      </c>
      <c r="AB10" s="14" t="str">
        <f t="shared" ref="AB10:AB73" si="2">IF(C10="", "", TEXT(C10, "mmm yyyy"))</f>
        <v/>
      </c>
      <c r="AC10" s="20" t="str">
        <f t="shared" ref="AC10:AC73" si="3">IF(OR(D10="", E10=""), "", IF(IF(E10&gt;D10, E10-D10, E10-D10+1)=0, 1, IF(E10&gt;D10, E10-D10, E10-D10+1)))</f>
        <v/>
      </c>
      <c r="AD10" s="55" t="str">
        <f t="shared" ref="AD10:AD73" si="4">IF($AB10="", "", IF($AD$6="", L10, IF($AD$6=$B10, L10, "")))</f>
        <v/>
      </c>
      <c r="AE10" s="88" t="str">
        <f t="shared" ref="AE10:AE73" si="5">IF($AB10="", "", IF($AD$6="", N10, IF($AD$6=$B10, N10, "")))</f>
        <v/>
      </c>
      <c r="AG10" s="55" t="str">
        <f t="shared" ref="AG10:AG73" si="6">IF($AB10="", "", IF($AG$6="", AJ10, IF($AG$6=$J10, AJ10, "")))</f>
        <v/>
      </c>
      <c r="AH10" s="88" t="str">
        <f t="shared" ref="AH10:AH73" si="7">IF($AB10="", "", IF($AG$6="", AK10, IF($AG$6=$J10, AK10, "")))</f>
        <v/>
      </c>
      <c r="AJ10" s="55" t="str">
        <f t="shared" ref="AJ10:AJ73" si="8">IFERROR(IF($AB10="", "", IF(AND($C10&gt;=$AJ$6, $C10&lt;=$AK$6), L10, "")), "")</f>
        <v/>
      </c>
      <c r="AK10" s="88" t="str">
        <f t="shared" ref="AK10:AK73" si="9">IFERROR(IF($AB10="", "", IF(AND($C10&gt;=$AJ$6, $C10&lt;=$AK$6), N10, "")), "")</f>
        <v/>
      </c>
      <c r="AM10" s="55" t="str">
        <f t="shared" ref="AM10:AM73" si="10">IFERROR(IF($J10="", "", IF(AND($C10&gt;=$AM$4, $C10&lt;=$AN$4, $J10=$AM$3), L10, "")), "")</f>
        <v/>
      </c>
      <c r="AN10" s="88" t="str">
        <f t="shared" ref="AN10:AN73" si="11">IFERROR(IF($J10="", "", IF(AND($C10&gt;=$AM$4, $C10&lt;=$AN$4, $J10=$AM$3), N10, "")), "")</f>
        <v/>
      </c>
    </row>
    <row r="11" spans="1:40" x14ac:dyDescent="0.25">
      <c r="A11" s="77"/>
      <c r="B11" s="39"/>
      <c r="C11" s="40"/>
      <c r="D11" s="63"/>
      <c r="E11" s="63"/>
      <c r="F11" s="49"/>
      <c r="G11" s="41"/>
      <c r="H11" s="42"/>
      <c r="I11" s="77"/>
      <c r="J11" s="18" t="str">
        <f>IF($B11="", "", IFERROR(INDEX('Job List'!$C$9:$C$508, MATCH($B11, 'Job List'!$B$9:$B$508, 0)), ""))</f>
        <v/>
      </c>
      <c r="K11" s="18" t="str">
        <f>IF($B11="", "", IFERROR(INDEX('Job List'!$D$9:$D$508, MATCH($B11, 'Job List'!$B$9:$B$508, 0)), ""))</f>
        <v/>
      </c>
      <c r="L11" s="55" t="str">
        <f t="shared" si="0"/>
        <v/>
      </c>
      <c r="M11" s="31" t="str">
        <f>IF($B11="", "", IF($G11="", IFERROR(INDEX('Job List'!$E$9:$E$508, MATCH($B11, 'Job List'!$B$9:$B$508, 0)), ""), $G11))</f>
        <v/>
      </c>
      <c r="N11" s="58" t="str">
        <f t="shared" si="1"/>
        <v/>
      </c>
      <c r="O11" s="77"/>
      <c r="AA11" s="52" t="str">
        <f>IF('Job List'!B11="", "", 'Job List'!B11)</f>
        <v/>
      </c>
      <c r="AB11" s="14" t="str">
        <f t="shared" si="2"/>
        <v/>
      </c>
      <c r="AC11" s="20" t="str">
        <f t="shared" si="3"/>
        <v/>
      </c>
      <c r="AD11" s="55" t="str">
        <f t="shared" si="4"/>
        <v/>
      </c>
      <c r="AE11" s="88" t="str">
        <f t="shared" si="5"/>
        <v/>
      </c>
      <c r="AG11" s="55" t="str">
        <f t="shared" si="6"/>
        <v/>
      </c>
      <c r="AH11" s="88" t="str">
        <f t="shared" si="7"/>
        <v/>
      </c>
      <c r="AJ11" s="55" t="str">
        <f t="shared" si="8"/>
        <v/>
      </c>
      <c r="AK11" s="88" t="str">
        <f t="shared" si="9"/>
        <v/>
      </c>
      <c r="AM11" s="55" t="str">
        <f t="shared" si="10"/>
        <v/>
      </c>
      <c r="AN11" s="88" t="str">
        <f t="shared" si="11"/>
        <v/>
      </c>
    </row>
    <row r="12" spans="1:40" x14ac:dyDescent="0.25">
      <c r="A12" s="77"/>
      <c r="B12" s="39"/>
      <c r="C12" s="40"/>
      <c r="D12" s="63"/>
      <c r="E12" s="63"/>
      <c r="F12" s="49"/>
      <c r="G12" s="41"/>
      <c r="H12" s="42"/>
      <c r="I12" s="77"/>
      <c r="J12" s="18" t="str">
        <f>IF($B12="", "", IFERROR(INDEX('Job List'!$C$9:$C$508, MATCH($B12, 'Job List'!$B$9:$B$508, 0)), ""))</f>
        <v/>
      </c>
      <c r="K12" s="18" t="str">
        <f>IF($B12="", "", IFERROR(INDEX('Job List'!$D$9:$D$508, MATCH($B12, 'Job List'!$B$9:$B$508, 0)), ""))</f>
        <v/>
      </c>
      <c r="L12" s="55" t="str">
        <f t="shared" si="0"/>
        <v/>
      </c>
      <c r="M12" s="31" t="str">
        <f>IF($B12="", "", IF($G12="", IFERROR(INDEX('Job List'!$E$9:$E$508, MATCH($B12, 'Job List'!$B$9:$B$508, 0)), ""), $G12))</f>
        <v/>
      </c>
      <c r="N12" s="58" t="str">
        <f t="shared" si="1"/>
        <v/>
      </c>
      <c r="O12" s="77"/>
      <c r="AA12" s="52" t="str">
        <f>IF('Job List'!B12="", "", 'Job List'!B12)</f>
        <v/>
      </c>
      <c r="AB12" s="14" t="str">
        <f t="shared" si="2"/>
        <v/>
      </c>
      <c r="AC12" s="20" t="str">
        <f t="shared" si="3"/>
        <v/>
      </c>
      <c r="AD12" s="55" t="str">
        <f t="shared" si="4"/>
        <v/>
      </c>
      <c r="AE12" s="88" t="str">
        <f t="shared" si="5"/>
        <v/>
      </c>
      <c r="AG12" s="55" t="str">
        <f t="shared" si="6"/>
        <v/>
      </c>
      <c r="AH12" s="88" t="str">
        <f t="shared" si="7"/>
        <v/>
      </c>
      <c r="AJ12" s="55" t="str">
        <f t="shared" si="8"/>
        <v/>
      </c>
      <c r="AK12" s="88" t="str">
        <f t="shared" si="9"/>
        <v/>
      </c>
      <c r="AM12" s="55" t="str">
        <f t="shared" si="10"/>
        <v/>
      </c>
      <c r="AN12" s="88" t="str">
        <f t="shared" si="11"/>
        <v/>
      </c>
    </row>
    <row r="13" spans="1:40" x14ac:dyDescent="0.25">
      <c r="A13" s="77"/>
      <c r="B13" s="39"/>
      <c r="C13" s="40"/>
      <c r="D13" s="63"/>
      <c r="E13" s="63"/>
      <c r="F13" s="49"/>
      <c r="G13" s="41"/>
      <c r="H13" s="42"/>
      <c r="I13" s="77"/>
      <c r="J13" s="18" t="str">
        <f>IF($B13="", "", IFERROR(INDEX('Job List'!$C$9:$C$508, MATCH($B13, 'Job List'!$B$9:$B$508, 0)), ""))</f>
        <v/>
      </c>
      <c r="K13" s="18" t="str">
        <f>IF($B13="", "", IFERROR(INDEX('Job List'!$D$9:$D$508, MATCH($B13, 'Job List'!$B$9:$B$508, 0)), ""))</f>
        <v/>
      </c>
      <c r="L13" s="55" t="str">
        <f t="shared" si="0"/>
        <v/>
      </c>
      <c r="M13" s="31" t="str">
        <f>IF($B13="", "", IF($G13="", IFERROR(INDEX('Job List'!$E$9:$E$508, MATCH($B13, 'Job List'!$B$9:$B$508, 0)), ""), $G13))</f>
        <v/>
      </c>
      <c r="N13" s="58" t="str">
        <f t="shared" si="1"/>
        <v/>
      </c>
      <c r="O13" s="77"/>
      <c r="AA13" s="52" t="str">
        <f>IF('Job List'!B13="", "", 'Job List'!B13)</f>
        <v/>
      </c>
      <c r="AB13" s="14" t="str">
        <f t="shared" si="2"/>
        <v/>
      </c>
      <c r="AC13" s="20" t="str">
        <f t="shared" si="3"/>
        <v/>
      </c>
      <c r="AD13" s="55" t="str">
        <f t="shared" si="4"/>
        <v/>
      </c>
      <c r="AE13" s="88" t="str">
        <f t="shared" si="5"/>
        <v/>
      </c>
      <c r="AG13" s="55" t="str">
        <f t="shared" si="6"/>
        <v/>
      </c>
      <c r="AH13" s="88" t="str">
        <f t="shared" si="7"/>
        <v/>
      </c>
      <c r="AJ13" s="55" t="str">
        <f t="shared" si="8"/>
        <v/>
      </c>
      <c r="AK13" s="88" t="str">
        <f t="shared" si="9"/>
        <v/>
      </c>
      <c r="AM13" s="55" t="str">
        <f t="shared" si="10"/>
        <v/>
      </c>
      <c r="AN13" s="88" t="str">
        <f t="shared" si="11"/>
        <v/>
      </c>
    </row>
    <row r="14" spans="1:40" x14ac:dyDescent="0.25">
      <c r="A14" s="77"/>
      <c r="B14" s="39"/>
      <c r="C14" s="40"/>
      <c r="D14" s="63"/>
      <c r="E14" s="63"/>
      <c r="F14" s="49"/>
      <c r="G14" s="41"/>
      <c r="H14" s="42"/>
      <c r="I14" s="77"/>
      <c r="J14" s="18" t="str">
        <f>IF($B14="", "", IFERROR(INDEX('Job List'!$C$9:$C$508, MATCH($B14, 'Job List'!$B$9:$B$508, 0)), ""))</f>
        <v/>
      </c>
      <c r="K14" s="18" t="str">
        <f>IF($B14="", "", IFERROR(INDEX('Job List'!$D$9:$D$508, MATCH($B14, 'Job List'!$B$9:$B$508, 0)), ""))</f>
        <v/>
      </c>
      <c r="L14" s="55" t="str">
        <f t="shared" si="0"/>
        <v/>
      </c>
      <c r="M14" s="31" t="str">
        <f>IF($B14="", "", IF($G14="", IFERROR(INDEX('Job List'!$E$9:$E$508, MATCH($B14, 'Job List'!$B$9:$B$508, 0)), ""), $G14))</f>
        <v/>
      </c>
      <c r="N14" s="58" t="str">
        <f t="shared" si="1"/>
        <v/>
      </c>
      <c r="O14" s="77"/>
      <c r="AA14" s="52" t="str">
        <f>IF('Job List'!B14="", "", 'Job List'!B14)</f>
        <v/>
      </c>
      <c r="AB14" s="14" t="str">
        <f t="shared" si="2"/>
        <v/>
      </c>
      <c r="AC14" s="20" t="str">
        <f t="shared" si="3"/>
        <v/>
      </c>
      <c r="AD14" s="55" t="str">
        <f t="shared" si="4"/>
        <v/>
      </c>
      <c r="AE14" s="88" t="str">
        <f t="shared" si="5"/>
        <v/>
      </c>
      <c r="AG14" s="55" t="str">
        <f t="shared" si="6"/>
        <v/>
      </c>
      <c r="AH14" s="88" t="str">
        <f t="shared" si="7"/>
        <v/>
      </c>
      <c r="AJ14" s="55" t="str">
        <f t="shared" si="8"/>
        <v/>
      </c>
      <c r="AK14" s="88" t="str">
        <f t="shared" si="9"/>
        <v/>
      </c>
      <c r="AM14" s="55" t="str">
        <f t="shared" si="10"/>
        <v/>
      </c>
      <c r="AN14" s="88" t="str">
        <f t="shared" si="11"/>
        <v/>
      </c>
    </row>
    <row r="15" spans="1:40" x14ac:dyDescent="0.25">
      <c r="A15" s="77"/>
      <c r="B15" s="39"/>
      <c r="C15" s="40"/>
      <c r="D15" s="63"/>
      <c r="E15" s="63"/>
      <c r="F15" s="49"/>
      <c r="G15" s="41"/>
      <c r="H15" s="42"/>
      <c r="I15" s="77"/>
      <c r="J15" s="18" t="str">
        <f>IF($B15="", "", IFERROR(INDEX('Job List'!$C$9:$C$508, MATCH($B15, 'Job List'!$B$9:$B$508, 0)), ""))</f>
        <v/>
      </c>
      <c r="K15" s="18" t="str">
        <f>IF($B15="", "", IFERROR(INDEX('Job List'!$D$9:$D$508, MATCH($B15, 'Job List'!$B$9:$B$508, 0)), ""))</f>
        <v/>
      </c>
      <c r="L15" s="55" t="str">
        <f t="shared" si="0"/>
        <v/>
      </c>
      <c r="M15" s="31" t="str">
        <f>IF($B15="", "", IF($G15="", IFERROR(INDEX('Job List'!$E$9:$E$508, MATCH($B15, 'Job List'!$B$9:$B$508, 0)), ""), $G15))</f>
        <v/>
      </c>
      <c r="N15" s="58" t="str">
        <f t="shared" si="1"/>
        <v/>
      </c>
      <c r="O15" s="77"/>
      <c r="AA15" s="52" t="str">
        <f>IF('Job List'!B15="", "", 'Job List'!B15)</f>
        <v/>
      </c>
      <c r="AB15" s="14" t="str">
        <f t="shared" si="2"/>
        <v/>
      </c>
      <c r="AC15" s="20" t="str">
        <f t="shared" si="3"/>
        <v/>
      </c>
      <c r="AD15" s="55" t="str">
        <f t="shared" si="4"/>
        <v/>
      </c>
      <c r="AE15" s="88" t="str">
        <f t="shared" si="5"/>
        <v/>
      </c>
      <c r="AG15" s="55" t="str">
        <f t="shared" si="6"/>
        <v/>
      </c>
      <c r="AH15" s="88" t="str">
        <f t="shared" si="7"/>
        <v/>
      </c>
      <c r="AJ15" s="55" t="str">
        <f t="shared" si="8"/>
        <v/>
      </c>
      <c r="AK15" s="88" t="str">
        <f t="shared" si="9"/>
        <v/>
      </c>
      <c r="AM15" s="55" t="str">
        <f t="shared" si="10"/>
        <v/>
      </c>
      <c r="AN15" s="88" t="str">
        <f t="shared" si="11"/>
        <v/>
      </c>
    </row>
    <row r="16" spans="1:40" x14ac:dyDescent="0.25">
      <c r="A16" s="77"/>
      <c r="B16" s="39"/>
      <c r="C16" s="40"/>
      <c r="D16" s="63"/>
      <c r="E16" s="63"/>
      <c r="F16" s="49"/>
      <c r="G16" s="41"/>
      <c r="H16" s="42"/>
      <c r="I16" s="77"/>
      <c r="J16" s="18" t="str">
        <f>IF($B16="", "", IFERROR(INDEX('Job List'!$C$9:$C$508, MATCH($B16, 'Job List'!$B$9:$B$508, 0)), ""))</f>
        <v/>
      </c>
      <c r="K16" s="18" t="str">
        <f>IF($B16="", "", IFERROR(INDEX('Job List'!$D$9:$D$508, MATCH($B16, 'Job List'!$B$9:$B$508, 0)), ""))</f>
        <v/>
      </c>
      <c r="L16" s="55" t="str">
        <f t="shared" si="0"/>
        <v/>
      </c>
      <c r="M16" s="31" t="str">
        <f>IF($B16="", "", IF($G16="", IFERROR(INDEX('Job List'!$E$9:$E$508, MATCH($B16, 'Job List'!$B$9:$B$508, 0)), ""), $G16))</f>
        <v/>
      </c>
      <c r="N16" s="58" t="str">
        <f t="shared" si="1"/>
        <v/>
      </c>
      <c r="O16" s="77"/>
      <c r="AA16" s="52" t="str">
        <f>IF('Job List'!B16="", "", 'Job List'!B16)</f>
        <v/>
      </c>
      <c r="AB16" s="14" t="str">
        <f t="shared" si="2"/>
        <v/>
      </c>
      <c r="AC16" s="20" t="str">
        <f t="shared" si="3"/>
        <v/>
      </c>
      <c r="AD16" s="55" t="str">
        <f t="shared" si="4"/>
        <v/>
      </c>
      <c r="AE16" s="88" t="str">
        <f t="shared" si="5"/>
        <v/>
      </c>
      <c r="AG16" s="55" t="str">
        <f t="shared" si="6"/>
        <v/>
      </c>
      <c r="AH16" s="88" t="str">
        <f t="shared" si="7"/>
        <v/>
      </c>
      <c r="AJ16" s="55" t="str">
        <f t="shared" si="8"/>
        <v/>
      </c>
      <c r="AK16" s="88" t="str">
        <f t="shared" si="9"/>
        <v/>
      </c>
      <c r="AM16" s="55" t="str">
        <f t="shared" si="10"/>
        <v/>
      </c>
      <c r="AN16" s="88" t="str">
        <f t="shared" si="11"/>
        <v/>
      </c>
    </row>
    <row r="17" spans="1:40" x14ac:dyDescent="0.25">
      <c r="A17" s="77"/>
      <c r="B17" s="39"/>
      <c r="C17" s="40"/>
      <c r="D17" s="63"/>
      <c r="E17" s="63"/>
      <c r="F17" s="49"/>
      <c r="G17" s="41"/>
      <c r="H17" s="42"/>
      <c r="I17" s="77"/>
      <c r="J17" s="18" t="str">
        <f>IF($B17="", "", IFERROR(INDEX('Job List'!$C$9:$C$508, MATCH($B17, 'Job List'!$B$9:$B$508, 0)), ""))</f>
        <v/>
      </c>
      <c r="K17" s="18" t="str">
        <f>IF($B17="", "", IFERROR(INDEX('Job List'!$D$9:$D$508, MATCH($B17, 'Job List'!$B$9:$B$508, 0)), ""))</f>
        <v/>
      </c>
      <c r="L17" s="55" t="str">
        <f t="shared" si="0"/>
        <v/>
      </c>
      <c r="M17" s="31" t="str">
        <f>IF($B17="", "", IF($G17="", IFERROR(INDEX('Job List'!$E$9:$E$508, MATCH($B17, 'Job List'!$B$9:$B$508, 0)), ""), $G17))</f>
        <v/>
      </c>
      <c r="N17" s="58" t="str">
        <f t="shared" si="1"/>
        <v/>
      </c>
      <c r="O17" s="77"/>
      <c r="AA17" s="52" t="str">
        <f>IF('Job List'!B17="", "", 'Job List'!B17)</f>
        <v/>
      </c>
      <c r="AB17" s="14" t="str">
        <f t="shared" si="2"/>
        <v/>
      </c>
      <c r="AC17" s="20" t="str">
        <f t="shared" si="3"/>
        <v/>
      </c>
      <c r="AD17" s="55" t="str">
        <f t="shared" si="4"/>
        <v/>
      </c>
      <c r="AE17" s="88" t="str">
        <f t="shared" si="5"/>
        <v/>
      </c>
      <c r="AG17" s="55" t="str">
        <f t="shared" si="6"/>
        <v/>
      </c>
      <c r="AH17" s="88" t="str">
        <f t="shared" si="7"/>
        <v/>
      </c>
      <c r="AJ17" s="55" t="str">
        <f t="shared" si="8"/>
        <v/>
      </c>
      <c r="AK17" s="88" t="str">
        <f t="shared" si="9"/>
        <v/>
      </c>
      <c r="AM17" s="55" t="str">
        <f t="shared" si="10"/>
        <v/>
      </c>
      <c r="AN17" s="88" t="str">
        <f t="shared" si="11"/>
        <v/>
      </c>
    </row>
    <row r="18" spans="1:40" x14ac:dyDescent="0.25">
      <c r="A18" s="77"/>
      <c r="B18" s="39"/>
      <c r="C18" s="40"/>
      <c r="D18" s="63"/>
      <c r="E18" s="63"/>
      <c r="F18" s="49"/>
      <c r="G18" s="41"/>
      <c r="H18" s="42"/>
      <c r="I18" s="77"/>
      <c r="J18" s="18" t="str">
        <f>IF($B18="", "", IFERROR(INDEX('Job List'!$C$9:$C$508, MATCH($B18, 'Job List'!$B$9:$B$508, 0)), ""))</f>
        <v/>
      </c>
      <c r="K18" s="18" t="str">
        <f>IF($B18="", "", IFERROR(INDEX('Job List'!$D$9:$D$508, MATCH($B18, 'Job List'!$B$9:$B$508, 0)), ""))</f>
        <v/>
      </c>
      <c r="L18" s="55" t="str">
        <f t="shared" si="0"/>
        <v/>
      </c>
      <c r="M18" s="31" t="str">
        <f>IF($B18="", "", IF($G18="", IFERROR(INDEX('Job List'!$E$9:$E$508, MATCH($B18, 'Job List'!$B$9:$B$508, 0)), ""), $G18))</f>
        <v/>
      </c>
      <c r="N18" s="58" t="str">
        <f t="shared" si="1"/>
        <v/>
      </c>
      <c r="O18" s="77"/>
      <c r="AA18" s="52" t="str">
        <f>IF('Job List'!B18="", "", 'Job List'!B18)</f>
        <v/>
      </c>
      <c r="AB18" s="14" t="str">
        <f t="shared" si="2"/>
        <v/>
      </c>
      <c r="AC18" s="20" t="str">
        <f t="shared" si="3"/>
        <v/>
      </c>
      <c r="AD18" s="55" t="str">
        <f t="shared" si="4"/>
        <v/>
      </c>
      <c r="AE18" s="88" t="str">
        <f t="shared" si="5"/>
        <v/>
      </c>
      <c r="AG18" s="55" t="str">
        <f t="shared" si="6"/>
        <v/>
      </c>
      <c r="AH18" s="88" t="str">
        <f t="shared" si="7"/>
        <v/>
      </c>
      <c r="AJ18" s="55" t="str">
        <f t="shared" si="8"/>
        <v/>
      </c>
      <c r="AK18" s="88" t="str">
        <f t="shared" si="9"/>
        <v/>
      </c>
      <c r="AM18" s="55" t="str">
        <f t="shared" si="10"/>
        <v/>
      </c>
      <c r="AN18" s="88" t="str">
        <f t="shared" si="11"/>
        <v/>
      </c>
    </row>
    <row r="19" spans="1:40" x14ac:dyDescent="0.25">
      <c r="A19" s="77"/>
      <c r="B19" s="39"/>
      <c r="C19" s="40"/>
      <c r="D19" s="63"/>
      <c r="E19" s="63"/>
      <c r="F19" s="49"/>
      <c r="G19" s="41"/>
      <c r="H19" s="42"/>
      <c r="I19" s="77"/>
      <c r="J19" s="18" t="str">
        <f>IF($B19="", "", IFERROR(INDEX('Job List'!$C$9:$C$508, MATCH($B19, 'Job List'!$B$9:$B$508, 0)), ""))</f>
        <v/>
      </c>
      <c r="K19" s="18" t="str">
        <f>IF($B19="", "", IFERROR(INDEX('Job List'!$D$9:$D$508, MATCH($B19, 'Job List'!$B$9:$B$508, 0)), ""))</f>
        <v/>
      </c>
      <c r="L19" s="55" t="str">
        <f t="shared" si="0"/>
        <v/>
      </c>
      <c r="M19" s="31" t="str">
        <f>IF($B19="", "", IF($G19="", IFERROR(INDEX('Job List'!$E$9:$E$508, MATCH($B19, 'Job List'!$B$9:$B$508, 0)), ""), $G19))</f>
        <v/>
      </c>
      <c r="N19" s="58" t="str">
        <f t="shared" si="1"/>
        <v/>
      </c>
      <c r="O19" s="77"/>
      <c r="AA19" s="52" t="str">
        <f>IF('Job List'!B19="", "", 'Job List'!B19)</f>
        <v/>
      </c>
      <c r="AB19" s="14" t="str">
        <f t="shared" si="2"/>
        <v/>
      </c>
      <c r="AC19" s="20" t="str">
        <f t="shared" si="3"/>
        <v/>
      </c>
      <c r="AD19" s="55" t="str">
        <f t="shared" si="4"/>
        <v/>
      </c>
      <c r="AE19" s="88" t="str">
        <f t="shared" si="5"/>
        <v/>
      </c>
      <c r="AG19" s="55" t="str">
        <f t="shared" si="6"/>
        <v/>
      </c>
      <c r="AH19" s="88" t="str">
        <f t="shared" si="7"/>
        <v/>
      </c>
      <c r="AJ19" s="55" t="str">
        <f t="shared" si="8"/>
        <v/>
      </c>
      <c r="AK19" s="88" t="str">
        <f t="shared" si="9"/>
        <v/>
      </c>
      <c r="AM19" s="55" t="str">
        <f t="shared" si="10"/>
        <v/>
      </c>
      <c r="AN19" s="88" t="str">
        <f t="shared" si="11"/>
        <v/>
      </c>
    </row>
    <row r="20" spans="1:40" x14ac:dyDescent="0.25">
      <c r="A20" s="77"/>
      <c r="B20" s="39"/>
      <c r="C20" s="40"/>
      <c r="D20" s="63"/>
      <c r="E20" s="63"/>
      <c r="F20" s="49"/>
      <c r="G20" s="41"/>
      <c r="H20" s="42"/>
      <c r="I20" s="77"/>
      <c r="J20" s="18" t="str">
        <f>IF($B20="", "", IFERROR(INDEX('Job List'!$C$9:$C$508, MATCH($B20, 'Job List'!$B$9:$B$508, 0)), ""))</f>
        <v/>
      </c>
      <c r="K20" s="18" t="str">
        <f>IF($B20="", "", IFERROR(INDEX('Job List'!$D$9:$D$508, MATCH($B20, 'Job List'!$B$9:$B$508, 0)), ""))</f>
        <v/>
      </c>
      <c r="L20" s="55" t="str">
        <f t="shared" si="0"/>
        <v/>
      </c>
      <c r="M20" s="31" t="str">
        <f>IF($B20="", "", IF($G20="", IFERROR(INDEX('Job List'!$E$9:$E$508, MATCH($B20, 'Job List'!$B$9:$B$508, 0)), ""), $G20))</f>
        <v/>
      </c>
      <c r="N20" s="58" t="str">
        <f t="shared" si="1"/>
        <v/>
      </c>
      <c r="O20" s="77"/>
      <c r="AA20" s="52" t="str">
        <f>IF('Job List'!B20="", "", 'Job List'!B20)</f>
        <v/>
      </c>
      <c r="AB20" s="14" t="str">
        <f t="shared" si="2"/>
        <v/>
      </c>
      <c r="AC20" s="20" t="str">
        <f t="shared" si="3"/>
        <v/>
      </c>
      <c r="AD20" s="55" t="str">
        <f t="shared" si="4"/>
        <v/>
      </c>
      <c r="AE20" s="88" t="str">
        <f t="shared" si="5"/>
        <v/>
      </c>
      <c r="AG20" s="55" t="str">
        <f t="shared" si="6"/>
        <v/>
      </c>
      <c r="AH20" s="88" t="str">
        <f t="shared" si="7"/>
        <v/>
      </c>
      <c r="AJ20" s="55" t="str">
        <f t="shared" si="8"/>
        <v/>
      </c>
      <c r="AK20" s="88" t="str">
        <f t="shared" si="9"/>
        <v/>
      </c>
      <c r="AM20" s="55" t="str">
        <f t="shared" si="10"/>
        <v/>
      </c>
      <c r="AN20" s="88" t="str">
        <f t="shared" si="11"/>
        <v/>
      </c>
    </row>
    <row r="21" spans="1:40" x14ac:dyDescent="0.25">
      <c r="A21" s="77"/>
      <c r="B21" s="39"/>
      <c r="C21" s="40"/>
      <c r="D21" s="63"/>
      <c r="E21" s="63"/>
      <c r="F21" s="49"/>
      <c r="G21" s="41"/>
      <c r="H21" s="42"/>
      <c r="I21" s="77"/>
      <c r="J21" s="18" t="str">
        <f>IF($B21="", "", IFERROR(INDEX('Job List'!$C$9:$C$508, MATCH($B21, 'Job List'!$B$9:$B$508, 0)), ""))</f>
        <v/>
      </c>
      <c r="K21" s="18" t="str">
        <f>IF($B21="", "", IFERROR(INDEX('Job List'!$D$9:$D$508, MATCH($B21, 'Job List'!$B$9:$B$508, 0)), ""))</f>
        <v/>
      </c>
      <c r="L21" s="55" t="str">
        <f t="shared" si="0"/>
        <v/>
      </c>
      <c r="M21" s="31" t="str">
        <f>IF($B21="", "", IF($G21="", IFERROR(INDEX('Job List'!$E$9:$E$508, MATCH($B21, 'Job List'!$B$9:$B$508, 0)), ""), $G21))</f>
        <v/>
      </c>
      <c r="N21" s="58" t="str">
        <f t="shared" si="1"/>
        <v/>
      </c>
      <c r="O21" s="77"/>
      <c r="AA21" s="52" t="str">
        <f>IF('Job List'!B21="", "", 'Job List'!B21)</f>
        <v/>
      </c>
      <c r="AB21" s="14" t="str">
        <f t="shared" si="2"/>
        <v/>
      </c>
      <c r="AC21" s="20" t="str">
        <f t="shared" si="3"/>
        <v/>
      </c>
      <c r="AD21" s="55" t="str">
        <f t="shared" si="4"/>
        <v/>
      </c>
      <c r="AE21" s="88" t="str">
        <f t="shared" si="5"/>
        <v/>
      </c>
      <c r="AG21" s="55" t="str">
        <f t="shared" si="6"/>
        <v/>
      </c>
      <c r="AH21" s="88" t="str">
        <f t="shared" si="7"/>
        <v/>
      </c>
      <c r="AJ21" s="55" t="str">
        <f t="shared" si="8"/>
        <v/>
      </c>
      <c r="AK21" s="88" t="str">
        <f t="shared" si="9"/>
        <v/>
      </c>
      <c r="AM21" s="55" t="str">
        <f t="shared" si="10"/>
        <v/>
      </c>
      <c r="AN21" s="88" t="str">
        <f t="shared" si="11"/>
        <v/>
      </c>
    </row>
    <row r="22" spans="1:40" x14ac:dyDescent="0.25">
      <c r="A22" s="77"/>
      <c r="B22" s="39"/>
      <c r="C22" s="40"/>
      <c r="D22" s="63"/>
      <c r="E22" s="63"/>
      <c r="F22" s="49"/>
      <c r="G22" s="41"/>
      <c r="H22" s="42"/>
      <c r="I22" s="77"/>
      <c r="J22" s="18" t="str">
        <f>IF($B22="", "", IFERROR(INDEX('Job List'!$C$9:$C$508, MATCH($B22, 'Job List'!$B$9:$B$508, 0)), ""))</f>
        <v/>
      </c>
      <c r="K22" s="18" t="str">
        <f>IF($B22="", "", IFERROR(INDEX('Job List'!$D$9:$D$508, MATCH($B22, 'Job List'!$B$9:$B$508, 0)), ""))</f>
        <v/>
      </c>
      <c r="L22" s="55" t="str">
        <f t="shared" si="0"/>
        <v/>
      </c>
      <c r="M22" s="31" t="str">
        <f>IF($B22="", "", IF($G22="", IFERROR(INDEX('Job List'!$E$9:$E$508, MATCH($B22, 'Job List'!$B$9:$B$508, 0)), ""), $G22))</f>
        <v/>
      </c>
      <c r="N22" s="58" t="str">
        <f t="shared" si="1"/>
        <v/>
      </c>
      <c r="O22" s="77"/>
      <c r="AA22" s="52" t="str">
        <f>IF('Job List'!B22="", "", 'Job List'!B22)</f>
        <v/>
      </c>
      <c r="AB22" s="14" t="str">
        <f t="shared" si="2"/>
        <v/>
      </c>
      <c r="AC22" s="20" t="str">
        <f t="shared" si="3"/>
        <v/>
      </c>
      <c r="AD22" s="55" t="str">
        <f t="shared" si="4"/>
        <v/>
      </c>
      <c r="AE22" s="88" t="str">
        <f t="shared" si="5"/>
        <v/>
      </c>
      <c r="AG22" s="55" t="str">
        <f t="shared" si="6"/>
        <v/>
      </c>
      <c r="AH22" s="88" t="str">
        <f t="shared" si="7"/>
        <v/>
      </c>
      <c r="AJ22" s="55" t="str">
        <f t="shared" si="8"/>
        <v/>
      </c>
      <c r="AK22" s="88" t="str">
        <f t="shared" si="9"/>
        <v/>
      </c>
      <c r="AM22" s="55" t="str">
        <f t="shared" si="10"/>
        <v/>
      </c>
      <c r="AN22" s="88" t="str">
        <f t="shared" si="11"/>
        <v/>
      </c>
    </row>
    <row r="23" spans="1:40" x14ac:dyDescent="0.25">
      <c r="A23" s="77"/>
      <c r="B23" s="39"/>
      <c r="C23" s="40"/>
      <c r="D23" s="63"/>
      <c r="E23" s="63"/>
      <c r="F23" s="49"/>
      <c r="G23" s="41"/>
      <c r="H23" s="42"/>
      <c r="I23" s="77"/>
      <c r="J23" s="18" t="str">
        <f>IF($B23="", "", IFERROR(INDEX('Job List'!$C$9:$C$508, MATCH($B23, 'Job List'!$B$9:$B$508, 0)), ""))</f>
        <v/>
      </c>
      <c r="K23" s="18" t="str">
        <f>IF($B23="", "", IFERROR(INDEX('Job List'!$D$9:$D$508, MATCH($B23, 'Job List'!$B$9:$B$508, 0)), ""))</f>
        <v/>
      </c>
      <c r="L23" s="55" t="str">
        <f t="shared" si="0"/>
        <v/>
      </c>
      <c r="M23" s="31" t="str">
        <f>IF($B23="", "", IF($G23="", IFERROR(INDEX('Job List'!$E$9:$E$508, MATCH($B23, 'Job List'!$B$9:$B$508, 0)), ""), $G23))</f>
        <v/>
      </c>
      <c r="N23" s="58" t="str">
        <f t="shared" si="1"/>
        <v/>
      </c>
      <c r="O23" s="77"/>
      <c r="AA23" s="52" t="str">
        <f>IF('Job List'!B23="", "", 'Job List'!B23)</f>
        <v/>
      </c>
      <c r="AB23" s="14" t="str">
        <f t="shared" si="2"/>
        <v/>
      </c>
      <c r="AC23" s="20" t="str">
        <f t="shared" si="3"/>
        <v/>
      </c>
      <c r="AD23" s="55" t="str">
        <f t="shared" si="4"/>
        <v/>
      </c>
      <c r="AE23" s="88" t="str">
        <f t="shared" si="5"/>
        <v/>
      </c>
      <c r="AG23" s="55" t="str">
        <f t="shared" si="6"/>
        <v/>
      </c>
      <c r="AH23" s="88" t="str">
        <f t="shared" si="7"/>
        <v/>
      </c>
      <c r="AJ23" s="55" t="str">
        <f t="shared" si="8"/>
        <v/>
      </c>
      <c r="AK23" s="88" t="str">
        <f t="shared" si="9"/>
        <v/>
      </c>
      <c r="AM23" s="55" t="str">
        <f t="shared" si="10"/>
        <v/>
      </c>
      <c r="AN23" s="88" t="str">
        <f t="shared" si="11"/>
        <v/>
      </c>
    </row>
    <row r="24" spans="1:40" x14ac:dyDescent="0.25">
      <c r="A24" s="77"/>
      <c r="B24" s="39"/>
      <c r="C24" s="40"/>
      <c r="D24" s="63"/>
      <c r="E24" s="63"/>
      <c r="F24" s="49"/>
      <c r="G24" s="41"/>
      <c r="H24" s="42"/>
      <c r="I24" s="77"/>
      <c r="J24" s="18" t="str">
        <f>IF($B24="", "", IFERROR(INDEX('Job List'!$C$9:$C$508, MATCH($B24, 'Job List'!$B$9:$B$508, 0)), ""))</f>
        <v/>
      </c>
      <c r="K24" s="18" t="str">
        <f>IF($B24="", "", IFERROR(INDEX('Job List'!$D$9:$D$508, MATCH($B24, 'Job List'!$B$9:$B$508, 0)), ""))</f>
        <v/>
      </c>
      <c r="L24" s="55" t="str">
        <f t="shared" si="0"/>
        <v/>
      </c>
      <c r="M24" s="31" t="str">
        <f>IF($B24="", "", IF($G24="", IFERROR(INDEX('Job List'!$E$9:$E$508, MATCH($B24, 'Job List'!$B$9:$B$508, 0)), ""), $G24))</f>
        <v/>
      </c>
      <c r="N24" s="58" t="str">
        <f t="shared" si="1"/>
        <v/>
      </c>
      <c r="O24" s="77"/>
      <c r="AA24" s="52" t="str">
        <f>IF('Job List'!B24="", "", 'Job List'!B24)</f>
        <v/>
      </c>
      <c r="AB24" s="14" t="str">
        <f t="shared" si="2"/>
        <v/>
      </c>
      <c r="AC24" s="20" t="str">
        <f t="shared" si="3"/>
        <v/>
      </c>
      <c r="AD24" s="55" t="str">
        <f t="shared" si="4"/>
        <v/>
      </c>
      <c r="AE24" s="88" t="str">
        <f t="shared" si="5"/>
        <v/>
      </c>
      <c r="AG24" s="55" t="str">
        <f t="shared" si="6"/>
        <v/>
      </c>
      <c r="AH24" s="88" t="str">
        <f t="shared" si="7"/>
        <v/>
      </c>
      <c r="AJ24" s="55" t="str">
        <f t="shared" si="8"/>
        <v/>
      </c>
      <c r="AK24" s="88" t="str">
        <f t="shared" si="9"/>
        <v/>
      </c>
      <c r="AM24" s="55" t="str">
        <f t="shared" si="10"/>
        <v/>
      </c>
      <c r="AN24" s="88" t="str">
        <f t="shared" si="11"/>
        <v/>
      </c>
    </row>
    <row r="25" spans="1:40" x14ac:dyDescent="0.25">
      <c r="A25" s="77"/>
      <c r="B25" s="39"/>
      <c r="C25" s="40"/>
      <c r="D25" s="63"/>
      <c r="E25" s="63"/>
      <c r="F25" s="49"/>
      <c r="G25" s="41"/>
      <c r="H25" s="42"/>
      <c r="I25" s="77"/>
      <c r="J25" s="18" t="str">
        <f>IF($B25="", "", IFERROR(INDEX('Job List'!$C$9:$C$508, MATCH($B25, 'Job List'!$B$9:$B$508, 0)), ""))</f>
        <v/>
      </c>
      <c r="K25" s="18" t="str">
        <f>IF($B25="", "", IFERROR(INDEX('Job List'!$D$9:$D$508, MATCH($B25, 'Job List'!$B$9:$B$508, 0)), ""))</f>
        <v/>
      </c>
      <c r="L25" s="55" t="str">
        <f t="shared" si="0"/>
        <v/>
      </c>
      <c r="M25" s="31" t="str">
        <f>IF($B25="", "", IF($G25="", IFERROR(INDEX('Job List'!$E$9:$E$508, MATCH($B25, 'Job List'!$B$9:$B$508, 0)), ""), $G25))</f>
        <v/>
      </c>
      <c r="N25" s="58" t="str">
        <f t="shared" si="1"/>
        <v/>
      </c>
      <c r="O25" s="77"/>
      <c r="AA25" s="52" t="str">
        <f>IF('Job List'!B25="", "", 'Job List'!B25)</f>
        <v/>
      </c>
      <c r="AB25" s="14" t="str">
        <f t="shared" si="2"/>
        <v/>
      </c>
      <c r="AC25" s="20" t="str">
        <f t="shared" si="3"/>
        <v/>
      </c>
      <c r="AD25" s="55" t="str">
        <f t="shared" si="4"/>
        <v/>
      </c>
      <c r="AE25" s="88" t="str">
        <f t="shared" si="5"/>
        <v/>
      </c>
      <c r="AG25" s="55" t="str">
        <f t="shared" si="6"/>
        <v/>
      </c>
      <c r="AH25" s="88" t="str">
        <f t="shared" si="7"/>
        <v/>
      </c>
      <c r="AJ25" s="55" t="str">
        <f t="shared" si="8"/>
        <v/>
      </c>
      <c r="AK25" s="88" t="str">
        <f t="shared" si="9"/>
        <v/>
      </c>
      <c r="AM25" s="55" t="str">
        <f t="shared" si="10"/>
        <v/>
      </c>
      <c r="AN25" s="88" t="str">
        <f t="shared" si="11"/>
        <v/>
      </c>
    </row>
    <row r="26" spans="1:40" x14ac:dyDescent="0.25">
      <c r="A26" s="77"/>
      <c r="B26" s="39"/>
      <c r="C26" s="40"/>
      <c r="D26" s="63"/>
      <c r="E26" s="63"/>
      <c r="F26" s="49"/>
      <c r="G26" s="41"/>
      <c r="H26" s="42"/>
      <c r="I26" s="77"/>
      <c r="J26" s="18" t="str">
        <f>IF($B26="", "", IFERROR(INDEX('Job List'!$C$9:$C$508, MATCH($B26, 'Job List'!$B$9:$B$508, 0)), ""))</f>
        <v/>
      </c>
      <c r="K26" s="18" t="str">
        <f>IF($B26="", "", IFERROR(INDEX('Job List'!$D$9:$D$508, MATCH($B26, 'Job List'!$B$9:$B$508, 0)), ""))</f>
        <v/>
      </c>
      <c r="L26" s="55" t="str">
        <f t="shared" si="0"/>
        <v/>
      </c>
      <c r="M26" s="31" t="str">
        <f>IF($B26="", "", IF($G26="", IFERROR(INDEX('Job List'!$E$9:$E$508, MATCH($B26, 'Job List'!$B$9:$B$508, 0)), ""), $G26))</f>
        <v/>
      </c>
      <c r="N26" s="58" t="str">
        <f t="shared" si="1"/>
        <v/>
      </c>
      <c r="O26" s="77"/>
      <c r="AA26" s="52" t="str">
        <f>IF('Job List'!B26="", "", 'Job List'!B26)</f>
        <v/>
      </c>
      <c r="AB26" s="14" t="str">
        <f t="shared" si="2"/>
        <v/>
      </c>
      <c r="AC26" s="20" t="str">
        <f t="shared" si="3"/>
        <v/>
      </c>
      <c r="AD26" s="55" t="str">
        <f t="shared" si="4"/>
        <v/>
      </c>
      <c r="AE26" s="88" t="str">
        <f t="shared" si="5"/>
        <v/>
      </c>
      <c r="AG26" s="55" t="str">
        <f t="shared" si="6"/>
        <v/>
      </c>
      <c r="AH26" s="88" t="str">
        <f t="shared" si="7"/>
        <v/>
      </c>
      <c r="AJ26" s="55" t="str">
        <f t="shared" si="8"/>
        <v/>
      </c>
      <c r="AK26" s="88" t="str">
        <f t="shared" si="9"/>
        <v/>
      </c>
      <c r="AM26" s="55" t="str">
        <f t="shared" si="10"/>
        <v/>
      </c>
      <c r="AN26" s="88" t="str">
        <f t="shared" si="11"/>
        <v/>
      </c>
    </row>
    <row r="27" spans="1:40" x14ac:dyDescent="0.25">
      <c r="A27" s="77"/>
      <c r="B27" s="39"/>
      <c r="C27" s="40"/>
      <c r="D27" s="63"/>
      <c r="E27" s="63"/>
      <c r="F27" s="49"/>
      <c r="G27" s="41"/>
      <c r="H27" s="42"/>
      <c r="I27" s="77"/>
      <c r="J27" s="18" t="str">
        <f>IF($B27="", "", IFERROR(INDEX('Job List'!$C$9:$C$508, MATCH($B27, 'Job List'!$B$9:$B$508, 0)), ""))</f>
        <v/>
      </c>
      <c r="K27" s="18" t="str">
        <f>IF($B27="", "", IFERROR(INDEX('Job List'!$D$9:$D$508, MATCH($B27, 'Job List'!$B$9:$B$508, 0)), ""))</f>
        <v/>
      </c>
      <c r="L27" s="55" t="str">
        <f t="shared" si="0"/>
        <v/>
      </c>
      <c r="M27" s="31" t="str">
        <f>IF($B27="", "", IF($G27="", IFERROR(INDEX('Job List'!$E$9:$E$508, MATCH($B27, 'Job List'!$B$9:$B$508, 0)), ""), $G27))</f>
        <v/>
      </c>
      <c r="N27" s="58" t="str">
        <f t="shared" si="1"/>
        <v/>
      </c>
      <c r="O27" s="77"/>
      <c r="AA27" s="52" t="str">
        <f>IF('Job List'!B27="", "", 'Job List'!B27)</f>
        <v/>
      </c>
      <c r="AB27" s="14" t="str">
        <f t="shared" si="2"/>
        <v/>
      </c>
      <c r="AC27" s="20" t="str">
        <f t="shared" si="3"/>
        <v/>
      </c>
      <c r="AD27" s="55" t="str">
        <f t="shared" si="4"/>
        <v/>
      </c>
      <c r="AE27" s="88" t="str">
        <f t="shared" si="5"/>
        <v/>
      </c>
      <c r="AG27" s="55" t="str">
        <f t="shared" si="6"/>
        <v/>
      </c>
      <c r="AH27" s="88" t="str">
        <f t="shared" si="7"/>
        <v/>
      </c>
      <c r="AJ27" s="55" t="str">
        <f t="shared" si="8"/>
        <v/>
      </c>
      <c r="AK27" s="88" t="str">
        <f t="shared" si="9"/>
        <v/>
      </c>
      <c r="AM27" s="55" t="str">
        <f t="shared" si="10"/>
        <v/>
      </c>
      <c r="AN27" s="88" t="str">
        <f t="shared" si="11"/>
        <v/>
      </c>
    </row>
    <row r="28" spans="1:40" x14ac:dyDescent="0.25">
      <c r="A28" s="77"/>
      <c r="B28" s="39"/>
      <c r="C28" s="40"/>
      <c r="D28" s="63"/>
      <c r="E28" s="63"/>
      <c r="F28" s="49"/>
      <c r="G28" s="41"/>
      <c r="H28" s="42"/>
      <c r="I28" s="77"/>
      <c r="J28" s="18" t="str">
        <f>IF($B28="", "", IFERROR(INDEX('Job List'!$C$9:$C$508, MATCH($B28, 'Job List'!$B$9:$B$508, 0)), ""))</f>
        <v/>
      </c>
      <c r="K28" s="18" t="str">
        <f>IF($B28="", "", IFERROR(INDEX('Job List'!$D$9:$D$508, MATCH($B28, 'Job List'!$B$9:$B$508, 0)), ""))</f>
        <v/>
      </c>
      <c r="L28" s="55" t="str">
        <f t="shared" si="0"/>
        <v/>
      </c>
      <c r="M28" s="31" t="str">
        <f>IF($B28="", "", IF($G28="", IFERROR(INDEX('Job List'!$E$9:$E$508, MATCH($B28, 'Job List'!$B$9:$B$508, 0)), ""), $G28))</f>
        <v/>
      </c>
      <c r="N28" s="58" t="str">
        <f t="shared" si="1"/>
        <v/>
      </c>
      <c r="O28" s="77"/>
      <c r="AA28" s="52" t="str">
        <f>IF('Job List'!B28="", "", 'Job List'!B28)</f>
        <v/>
      </c>
      <c r="AB28" s="14" t="str">
        <f t="shared" si="2"/>
        <v/>
      </c>
      <c r="AC28" s="20" t="str">
        <f t="shared" si="3"/>
        <v/>
      </c>
      <c r="AD28" s="55" t="str">
        <f t="shared" si="4"/>
        <v/>
      </c>
      <c r="AE28" s="88" t="str">
        <f t="shared" si="5"/>
        <v/>
      </c>
      <c r="AG28" s="55" t="str">
        <f t="shared" si="6"/>
        <v/>
      </c>
      <c r="AH28" s="88" t="str">
        <f t="shared" si="7"/>
        <v/>
      </c>
      <c r="AJ28" s="55" t="str">
        <f t="shared" si="8"/>
        <v/>
      </c>
      <c r="AK28" s="88" t="str">
        <f t="shared" si="9"/>
        <v/>
      </c>
      <c r="AM28" s="55" t="str">
        <f t="shared" si="10"/>
        <v/>
      </c>
      <c r="AN28" s="88" t="str">
        <f t="shared" si="11"/>
        <v/>
      </c>
    </row>
    <row r="29" spans="1:40" x14ac:dyDescent="0.25">
      <c r="A29" s="77"/>
      <c r="B29" s="39"/>
      <c r="C29" s="40"/>
      <c r="D29" s="63"/>
      <c r="E29" s="63"/>
      <c r="F29" s="49"/>
      <c r="G29" s="41"/>
      <c r="H29" s="42"/>
      <c r="I29" s="77"/>
      <c r="J29" s="18" t="str">
        <f>IF($B29="", "", IFERROR(INDEX('Job List'!$C$9:$C$508, MATCH($B29, 'Job List'!$B$9:$B$508, 0)), ""))</f>
        <v/>
      </c>
      <c r="K29" s="18" t="str">
        <f>IF($B29="", "", IFERROR(INDEX('Job List'!$D$9:$D$508, MATCH($B29, 'Job List'!$B$9:$B$508, 0)), ""))</f>
        <v/>
      </c>
      <c r="L29" s="55" t="str">
        <f t="shared" si="0"/>
        <v/>
      </c>
      <c r="M29" s="31" t="str">
        <f>IF($B29="", "", IF($G29="", IFERROR(INDEX('Job List'!$E$9:$E$508, MATCH($B29, 'Job List'!$B$9:$B$508, 0)), ""), $G29))</f>
        <v/>
      </c>
      <c r="N29" s="58" t="str">
        <f t="shared" si="1"/>
        <v/>
      </c>
      <c r="O29" s="77"/>
      <c r="AA29" s="52" t="str">
        <f>IF('Job List'!B29="", "", 'Job List'!B29)</f>
        <v/>
      </c>
      <c r="AB29" s="14" t="str">
        <f t="shared" si="2"/>
        <v/>
      </c>
      <c r="AC29" s="20" t="str">
        <f t="shared" si="3"/>
        <v/>
      </c>
      <c r="AD29" s="55" t="str">
        <f t="shared" si="4"/>
        <v/>
      </c>
      <c r="AE29" s="88" t="str">
        <f t="shared" si="5"/>
        <v/>
      </c>
      <c r="AG29" s="55" t="str">
        <f t="shared" si="6"/>
        <v/>
      </c>
      <c r="AH29" s="88" t="str">
        <f t="shared" si="7"/>
        <v/>
      </c>
      <c r="AJ29" s="55" t="str">
        <f t="shared" si="8"/>
        <v/>
      </c>
      <c r="AK29" s="88" t="str">
        <f t="shared" si="9"/>
        <v/>
      </c>
      <c r="AM29" s="55" t="str">
        <f t="shared" si="10"/>
        <v/>
      </c>
      <c r="AN29" s="88" t="str">
        <f t="shared" si="11"/>
        <v/>
      </c>
    </row>
    <row r="30" spans="1:40" x14ac:dyDescent="0.25">
      <c r="A30" s="77"/>
      <c r="B30" s="39"/>
      <c r="C30" s="40"/>
      <c r="D30" s="63"/>
      <c r="E30" s="63"/>
      <c r="F30" s="49"/>
      <c r="G30" s="41"/>
      <c r="H30" s="42"/>
      <c r="I30" s="77"/>
      <c r="J30" s="18" t="str">
        <f>IF($B30="", "", IFERROR(INDEX('Job List'!$C$9:$C$508, MATCH($B30, 'Job List'!$B$9:$B$508, 0)), ""))</f>
        <v/>
      </c>
      <c r="K30" s="18" t="str">
        <f>IF($B30="", "", IFERROR(INDEX('Job List'!$D$9:$D$508, MATCH($B30, 'Job List'!$B$9:$B$508, 0)), ""))</f>
        <v/>
      </c>
      <c r="L30" s="55" t="str">
        <f t="shared" si="0"/>
        <v/>
      </c>
      <c r="M30" s="31" t="str">
        <f>IF($B30="", "", IF($G30="", IFERROR(INDEX('Job List'!$E$9:$E$508, MATCH($B30, 'Job List'!$B$9:$B$508, 0)), ""), $G30))</f>
        <v/>
      </c>
      <c r="N30" s="58" t="str">
        <f t="shared" si="1"/>
        <v/>
      </c>
      <c r="O30" s="77"/>
      <c r="AA30" s="52" t="str">
        <f>IF('Job List'!B30="", "", 'Job List'!B30)</f>
        <v/>
      </c>
      <c r="AB30" s="14" t="str">
        <f t="shared" si="2"/>
        <v/>
      </c>
      <c r="AC30" s="20" t="str">
        <f t="shared" si="3"/>
        <v/>
      </c>
      <c r="AD30" s="55" t="str">
        <f t="shared" si="4"/>
        <v/>
      </c>
      <c r="AE30" s="88" t="str">
        <f t="shared" si="5"/>
        <v/>
      </c>
      <c r="AG30" s="55" t="str">
        <f t="shared" si="6"/>
        <v/>
      </c>
      <c r="AH30" s="88" t="str">
        <f t="shared" si="7"/>
        <v/>
      </c>
      <c r="AJ30" s="55" t="str">
        <f t="shared" si="8"/>
        <v/>
      </c>
      <c r="AK30" s="88" t="str">
        <f t="shared" si="9"/>
        <v/>
      </c>
      <c r="AM30" s="55" t="str">
        <f t="shared" si="10"/>
        <v/>
      </c>
      <c r="AN30" s="88" t="str">
        <f t="shared" si="11"/>
        <v/>
      </c>
    </row>
    <row r="31" spans="1:40" x14ac:dyDescent="0.25">
      <c r="A31" s="77"/>
      <c r="B31" s="39"/>
      <c r="C31" s="40"/>
      <c r="D31" s="63"/>
      <c r="E31" s="63"/>
      <c r="F31" s="49"/>
      <c r="G31" s="41"/>
      <c r="H31" s="42"/>
      <c r="I31" s="77"/>
      <c r="J31" s="18" t="str">
        <f>IF($B31="", "", IFERROR(INDEX('Job List'!$C$9:$C$508, MATCH($B31, 'Job List'!$B$9:$B$508, 0)), ""))</f>
        <v/>
      </c>
      <c r="K31" s="18" t="str">
        <f>IF($B31="", "", IFERROR(INDEX('Job List'!$D$9:$D$508, MATCH($B31, 'Job List'!$B$9:$B$508, 0)), ""))</f>
        <v/>
      </c>
      <c r="L31" s="55" t="str">
        <f t="shared" si="0"/>
        <v/>
      </c>
      <c r="M31" s="31" t="str">
        <f>IF($B31="", "", IF($G31="", IFERROR(INDEX('Job List'!$E$9:$E$508, MATCH($B31, 'Job List'!$B$9:$B$508, 0)), ""), $G31))</f>
        <v/>
      </c>
      <c r="N31" s="58" t="str">
        <f t="shared" si="1"/>
        <v/>
      </c>
      <c r="O31" s="77"/>
      <c r="AA31" s="52" t="str">
        <f>IF('Job List'!B31="", "", 'Job List'!B31)</f>
        <v/>
      </c>
      <c r="AB31" s="14" t="str">
        <f t="shared" si="2"/>
        <v/>
      </c>
      <c r="AC31" s="20" t="str">
        <f t="shared" si="3"/>
        <v/>
      </c>
      <c r="AD31" s="55" t="str">
        <f t="shared" si="4"/>
        <v/>
      </c>
      <c r="AE31" s="88" t="str">
        <f t="shared" si="5"/>
        <v/>
      </c>
      <c r="AG31" s="55" t="str">
        <f t="shared" si="6"/>
        <v/>
      </c>
      <c r="AH31" s="88" t="str">
        <f t="shared" si="7"/>
        <v/>
      </c>
      <c r="AJ31" s="55" t="str">
        <f t="shared" si="8"/>
        <v/>
      </c>
      <c r="AK31" s="88" t="str">
        <f t="shared" si="9"/>
        <v/>
      </c>
      <c r="AM31" s="55" t="str">
        <f t="shared" si="10"/>
        <v/>
      </c>
      <c r="AN31" s="88" t="str">
        <f t="shared" si="11"/>
        <v/>
      </c>
    </row>
    <row r="32" spans="1:40" x14ac:dyDescent="0.25">
      <c r="A32" s="77"/>
      <c r="B32" s="39"/>
      <c r="C32" s="40"/>
      <c r="D32" s="63"/>
      <c r="E32" s="63"/>
      <c r="F32" s="49"/>
      <c r="G32" s="41"/>
      <c r="H32" s="42"/>
      <c r="I32" s="77"/>
      <c r="J32" s="18" t="str">
        <f>IF($B32="", "", IFERROR(INDEX('Job List'!$C$9:$C$508, MATCH($B32, 'Job List'!$B$9:$B$508, 0)), ""))</f>
        <v/>
      </c>
      <c r="K32" s="18" t="str">
        <f>IF($B32="", "", IFERROR(INDEX('Job List'!$D$9:$D$508, MATCH($B32, 'Job List'!$B$9:$B$508, 0)), ""))</f>
        <v/>
      </c>
      <c r="L32" s="55" t="str">
        <f t="shared" si="0"/>
        <v/>
      </c>
      <c r="M32" s="31" t="str">
        <f>IF($B32="", "", IF($G32="", IFERROR(INDEX('Job List'!$E$9:$E$508, MATCH($B32, 'Job List'!$B$9:$B$508, 0)), ""), $G32))</f>
        <v/>
      </c>
      <c r="N32" s="58" t="str">
        <f t="shared" si="1"/>
        <v/>
      </c>
      <c r="O32" s="77"/>
      <c r="AA32" s="52" t="str">
        <f>IF('Job List'!B32="", "", 'Job List'!B32)</f>
        <v/>
      </c>
      <c r="AB32" s="14" t="str">
        <f t="shared" si="2"/>
        <v/>
      </c>
      <c r="AC32" s="20" t="str">
        <f t="shared" si="3"/>
        <v/>
      </c>
      <c r="AD32" s="55" t="str">
        <f t="shared" si="4"/>
        <v/>
      </c>
      <c r="AE32" s="88" t="str">
        <f t="shared" si="5"/>
        <v/>
      </c>
      <c r="AG32" s="55" t="str">
        <f t="shared" si="6"/>
        <v/>
      </c>
      <c r="AH32" s="88" t="str">
        <f t="shared" si="7"/>
        <v/>
      </c>
      <c r="AJ32" s="55" t="str">
        <f t="shared" si="8"/>
        <v/>
      </c>
      <c r="AK32" s="88" t="str">
        <f t="shared" si="9"/>
        <v/>
      </c>
      <c r="AM32" s="55" t="str">
        <f t="shared" si="10"/>
        <v/>
      </c>
      <c r="AN32" s="88" t="str">
        <f t="shared" si="11"/>
        <v/>
      </c>
    </row>
    <row r="33" spans="1:40" x14ac:dyDescent="0.25">
      <c r="A33" s="77"/>
      <c r="B33" s="39"/>
      <c r="C33" s="40"/>
      <c r="D33" s="63"/>
      <c r="E33" s="63"/>
      <c r="F33" s="49"/>
      <c r="G33" s="41"/>
      <c r="H33" s="42"/>
      <c r="I33" s="77"/>
      <c r="J33" s="18" t="str">
        <f>IF($B33="", "", IFERROR(INDEX('Job List'!$C$9:$C$508, MATCH($B33, 'Job List'!$B$9:$B$508, 0)), ""))</f>
        <v/>
      </c>
      <c r="K33" s="18" t="str">
        <f>IF($B33="", "", IFERROR(INDEX('Job List'!$D$9:$D$508, MATCH($B33, 'Job List'!$B$9:$B$508, 0)), ""))</f>
        <v/>
      </c>
      <c r="L33" s="55" t="str">
        <f t="shared" si="0"/>
        <v/>
      </c>
      <c r="M33" s="31" t="str">
        <f>IF($B33="", "", IF($G33="", IFERROR(INDEX('Job List'!$E$9:$E$508, MATCH($B33, 'Job List'!$B$9:$B$508, 0)), ""), $G33))</f>
        <v/>
      </c>
      <c r="N33" s="58" t="str">
        <f t="shared" si="1"/>
        <v/>
      </c>
      <c r="O33" s="77"/>
      <c r="AA33" s="52" t="str">
        <f>IF('Job List'!B33="", "", 'Job List'!B33)</f>
        <v/>
      </c>
      <c r="AB33" s="14" t="str">
        <f t="shared" si="2"/>
        <v/>
      </c>
      <c r="AC33" s="20" t="str">
        <f t="shared" si="3"/>
        <v/>
      </c>
      <c r="AD33" s="55" t="str">
        <f t="shared" si="4"/>
        <v/>
      </c>
      <c r="AE33" s="88" t="str">
        <f t="shared" si="5"/>
        <v/>
      </c>
      <c r="AG33" s="55" t="str">
        <f t="shared" si="6"/>
        <v/>
      </c>
      <c r="AH33" s="88" t="str">
        <f t="shared" si="7"/>
        <v/>
      </c>
      <c r="AJ33" s="55" t="str">
        <f t="shared" si="8"/>
        <v/>
      </c>
      <c r="AK33" s="88" t="str">
        <f t="shared" si="9"/>
        <v/>
      </c>
      <c r="AM33" s="55" t="str">
        <f t="shared" si="10"/>
        <v/>
      </c>
      <c r="AN33" s="88" t="str">
        <f t="shared" si="11"/>
        <v/>
      </c>
    </row>
    <row r="34" spans="1:40" x14ac:dyDescent="0.25">
      <c r="A34" s="77"/>
      <c r="B34" s="39"/>
      <c r="C34" s="40"/>
      <c r="D34" s="63"/>
      <c r="E34" s="63"/>
      <c r="F34" s="49"/>
      <c r="G34" s="41"/>
      <c r="H34" s="42"/>
      <c r="I34" s="77"/>
      <c r="J34" s="18" t="str">
        <f>IF($B34="", "", IFERROR(INDEX('Job List'!$C$9:$C$508, MATCH($B34, 'Job List'!$B$9:$B$508, 0)), ""))</f>
        <v/>
      </c>
      <c r="K34" s="18" t="str">
        <f>IF($B34="", "", IFERROR(INDEX('Job List'!$D$9:$D$508, MATCH($B34, 'Job List'!$B$9:$B$508, 0)), ""))</f>
        <v/>
      </c>
      <c r="L34" s="55" t="str">
        <f t="shared" si="0"/>
        <v/>
      </c>
      <c r="M34" s="31" t="str">
        <f>IF($B34="", "", IF($G34="", IFERROR(INDEX('Job List'!$E$9:$E$508, MATCH($B34, 'Job List'!$B$9:$B$508, 0)), ""), $G34))</f>
        <v/>
      </c>
      <c r="N34" s="58" t="str">
        <f t="shared" si="1"/>
        <v/>
      </c>
      <c r="O34" s="77"/>
      <c r="AA34" s="52" t="str">
        <f>IF('Job List'!B34="", "", 'Job List'!B34)</f>
        <v/>
      </c>
      <c r="AB34" s="14" t="str">
        <f t="shared" si="2"/>
        <v/>
      </c>
      <c r="AC34" s="20" t="str">
        <f t="shared" si="3"/>
        <v/>
      </c>
      <c r="AD34" s="55" t="str">
        <f t="shared" si="4"/>
        <v/>
      </c>
      <c r="AE34" s="88" t="str">
        <f t="shared" si="5"/>
        <v/>
      </c>
      <c r="AG34" s="55" t="str">
        <f t="shared" si="6"/>
        <v/>
      </c>
      <c r="AH34" s="88" t="str">
        <f t="shared" si="7"/>
        <v/>
      </c>
      <c r="AJ34" s="55" t="str">
        <f t="shared" si="8"/>
        <v/>
      </c>
      <c r="AK34" s="88" t="str">
        <f t="shared" si="9"/>
        <v/>
      </c>
      <c r="AM34" s="55" t="str">
        <f t="shared" si="10"/>
        <v/>
      </c>
      <c r="AN34" s="88" t="str">
        <f t="shared" si="11"/>
        <v/>
      </c>
    </row>
    <row r="35" spans="1:40" x14ac:dyDescent="0.25">
      <c r="A35" s="77"/>
      <c r="B35" s="39"/>
      <c r="C35" s="40"/>
      <c r="D35" s="63"/>
      <c r="E35" s="63"/>
      <c r="F35" s="49"/>
      <c r="G35" s="41"/>
      <c r="H35" s="42"/>
      <c r="I35" s="77"/>
      <c r="J35" s="18" t="str">
        <f>IF($B35="", "", IFERROR(INDEX('Job List'!$C$9:$C$508, MATCH($B35, 'Job List'!$B$9:$B$508, 0)), ""))</f>
        <v/>
      </c>
      <c r="K35" s="18" t="str">
        <f>IF($B35="", "", IFERROR(INDEX('Job List'!$D$9:$D$508, MATCH($B35, 'Job List'!$B$9:$B$508, 0)), ""))</f>
        <v/>
      </c>
      <c r="L35" s="55" t="str">
        <f t="shared" si="0"/>
        <v/>
      </c>
      <c r="M35" s="31" t="str">
        <f>IF($B35="", "", IF($G35="", IFERROR(INDEX('Job List'!$E$9:$E$508, MATCH($B35, 'Job List'!$B$9:$B$508, 0)), ""), $G35))</f>
        <v/>
      </c>
      <c r="N35" s="58" t="str">
        <f t="shared" si="1"/>
        <v/>
      </c>
      <c r="O35" s="77"/>
      <c r="AA35" s="52" t="str">
        <f>IF('Job List'!B35="", "", 'Job List'!B35)</f>
        <v/>
      </c>
      <c r="AB35" s="14" t="str">
        <f t="shared" si="2"/>
        <v/>
      </c>
      <c r="AC35" s="20" t="str">
        <f t="shared" si="3"/>
        <v/>
      </c>
      <c r="AD35" s="55" t="str">
        <f t="shared" si="4"/>
        <v/>
      </c>
      <c r="AE35" s="88" t="str">
        <f t="shared" si="5"/>
        <v/>
      </c>
      <c r="AG35" s="55" t="str">
        <f t="shared" si="6"/>
        <v/>
      </c>
      <c r="AH35" s="88" t="str">
        <f t="shared" si="7"/>
        <v/>
      </c>
      <c r="AJ35" s="55" t="str">
        <f t="shared" si="8"/>
        <v/>
      </c>
      <c r="AK35" s="88" t="str">
        <f t="shared" si="9"/>
        <v/>
      </c>
      <c r="AM35" s="55" t="str">
        <f t="shared" si="10"/>
        <v/>
      </c>
      <c r="AN35" s="88" t="str">
        <f t="shared" si="11"/>
        <v/>
      </c>
    </row>
    <row r="36" spans="1:40" x14ac:dyDescent="0.25">
      <c r="A36" s="77"/>
      <c r="B36" s="39"/>
      <c r="C36" s="40"/>
      <c r="D36" s="63"/>
      <c r="E36" s="63"/>
      <c r="F36" s="49"/>
      <c r="G36" s="41"/>
      <c r="H36" s="42"/>
      <c r="I36" s="77"/>
      <c r="J36" s="18" t="str">
        <f>IF($B36="", "", IFERROR(INDEX('Job List'!$C$9:$C$508, MATCH($B36, 'Job List'!$B$9:$B$508, 0)), ""))</f>
        <v/>
      </c>
      <c r="K36" s="18" t="str">
        <f>IF($B36="", "", IFERROR(INDEX('Job List'!$D$9:$D$508, MATCH($B36, 'Job List'!$B$9:$B$508, 0)), ""))</f>
        <v/>
      </c>
      <c r="L36" s="55" t="str">
        <f t="shared" si="0"/>
        <v/>
      </c>
      <c r="M36" s="31" t="str">
        <f>IF($B36="", "", IF($G36="", IFERROR(INDEX('Job List'!$E$9:$E$508, MATCH($B36, 'Job List'!$B$9:$B$508, 0)), ""), $G36))</f>
        <v/>
      </c>
      <c r="N36" s="58" t="str">
        <f t="shared" si="1"/>
        <v/>
      </c>
      <c r="O36" s="77"/>
      <c r="AA36" s="52" t="str">
        <f>IF('Job List'!B36="", "", 'Job List'!B36)</f>
        <v/>
      </c>
      <c r="AB36" s="14" t="str">
        <f t="shared" si="2"/>
        <v/>
      </c>
      <c r="AC36" s="20" t="str">
        <f t="shared" si="3"/>
        <v/>
      </c>
      <c r="AD36" s="55" t="str">
        <f t="shared" si="4"/>
        <v/>
      </c>
      <c r="AE36" s="88" t="str">
        <f t="shared" si="5"/>
        <v/>
      </c>
      <c r="AG36" s="55" t="str">
        <f t="shared" si="6"/>
        <v/>
      </c>
      <c r="AH36" s="88" t="str">
        <f t="shared" si="7"/>
        <v/>
      </c>
      <c r="AJ36" s="55" t="str">
        <f t="shared" si="8"/>
        <v/>
      </c>
      <c r="AK36" s="88" t="str">
        <f t="shared" si="9"/>
        <v/>
      </c>
      <c r="AM36" s="55" t="str">
        <f t="shared" si="10"/>
        <v/>
      </c>
      <c r="AN36" s="88" t="str">
        <f t="shared" si="11"/>
        <v/>
      </c>
    </row>
    <row r="37" spans="1:40" x14ac:dyDescent="0.25">
      <c r="A37" s="77"/>
      <c r="B37" s="39"/>
      <c r="C37" s="40"/>
      <c r="D37" s="63"/>
      <c r="E37" s="63"/>
      <c r="F37" s="49"/>
      <c r="G37" s="41"/>
      <c r="H37" s="42"/>
      <c r="I37" s="77"/>
      <c r="J37" s="18" t="str">
        <f>IF($B37="", "", IFERROR(INDEX('Job List'!$C$9:$C$508, MATCH($B37, 'Job List'!$B$9:$B$508, 0)), ""))</f>
        <v/>
      </c>
      <c r="K37" s="18" t="str">
        <f>IF($B37="", "", IFERROR(INDEX('Job List'!$D$9:$D$508, MATCH($B37, 'Job List'!$B$9:$B$508, 0)), ""))</f>
        <v/>
      </c>
      <c r="L37" s="55" t="str">
        <f t="shared" si="0"/>
        <v/>
      </c>
      <c r="M37" s="31" t="str">
        <f>IF($B37="", "", IF($G37="", IFERROR(INDEX('Job List'!$E$9:$E$508, MATCH($B37, 'Job List'!$B$9:$B$508, 0)), ""), $G37))</f>
        <v/>
      </c>
      <c r="N37" s="58" t="str">
        <f t="shared" si="1"/>
        <v/>
      </c>
      <c r="O37" s="77"/>
      <c r="AA37" s="52" t="str">
        <f>IF('Job List'!B37="", "", 'Job List'!B37)</f>
        <v/>
      </c>
      <c r="AB37" s="14" t="str">
        <f t="shared" si="2"/>
        <v/>
      </c>
      <c r="AC37" s="20" t="str">
        <f t="shared" si="3"/>
        <v/>
      </c>
      <c r="AD37" s="55" t="str">
        <f t="shared" si="4"/>
        <v/>
      </c>
      <c r="AE37" s="88" t="str">
        <f t="shared" si="5"/>
        <v/>
      </c>
      <c r="AG37" s="55" t="str">
        <f t="shared" si="6"/>
        <v/>
      </c>
      <c r="AH37" s="88" t="str">
        <f t="shared" si="7"/>
        <v/>
      </c>
      <c r="AJ37" s="55" t="str">
        <f t="shared" si="8"/>
        <v/>
      </c>
      <c r="AK37" s="88" t="str">
        <f t="shared" si="9"/>
        <v/>
      </c>
      <c r="AM37" s="55" t="str">
        <f t="shared" si="10"/>
        <v/>
      </c>
      <c r="AN37" s="88" t="str">
        <f t="shared" si="11"/>
        <v/>
      </c>
    </row>
    <row r="38" spans="1:40" x14ac:dyDescent="0.25">
      <c r="A38" s="77"/>
      <c r="B38" s="39"/>
      <c r="C38" s="40"/>
      <c r="D38" s="63"/>
      <c r="E38" s="63"/>
      <c r="F38" s="49"/>
      <c r="G38" s="41"/>
      <c r="H38" s="42"/>
      <c r="I38" s="77"/>
      <c r="J38" s="18" t="str">
        <f>IF($B38="", "", IFERROR(INDEX('Job List'!$C$9:$C$508, MATCH($B38, 'Job List'!$B$9:$B$508, 0)), ""))</f>
        <v/>
      </c>
      <c r="K38" s="18" t="str">
        <f>IF($B38="", "", IFERROR(INDEX('Job List'!$D$9:$D$508, MATCH($B38, 'Job List'!$B$9:$B$508, 0)), ""))</f>
        <v/>
      </c>
      <c r="L38" s="55" t="str">
        <f t="shared" si="0"/>
        <v/>
      </c>
      <c r="M38" s="31" t="str">
        <f>IF($B38="", "", IF($G38="", IFERROR(INDEX('Job List'!$E$9:$E$508, MATCH($B38, 'Job List'!$B$9:$B$508, 0)), ""), $G38))</f>
        <v/>
      </c>
      <c r="N38" s="58" t="str">
        <f t="shared" si="1"/>
        <v/>
      </c>
      <c r="O38" s="77"/>
      <c r="AA38" s="52" t="str">
        <f>IF('Job List'!B38="", "", 'Job List'!B38)</f>
        <v/>
      </c>
      <c r="AB38" s="14" t="str">
        <f t="shared" si="2"/>
        <v/>
      </c>
      <c r="AC38" s="20" t="str">
        <f t="shared" si="3"/>
        <v/>
      </c>
      <c r="AD38" s="55" t="str">
        <f t="shared" si="4"/>
        <v/>
      </c>
      <c r="AE38" s="88" t="str">
        <f t="shared" si="5"/>
        <v/>
      </c>
      <c r="AG38" s="55" t="str">
        <f t="shared" si="6"/>
        <v/>
      </c>
      <c r="AH38" s="88" t="str">
        <f t="shared" si="7"/>
        <v/>
      </c>
      <c r="AJ38" s="55" t="str">
        <f t="shared" si="8"/>
        <v/>
      </c>
      <c r="AK38" s="88" t="str">
        <f t="shared" si="9"/>
        <v/>
      </c>
      <c r="AM38" s="55" t="str">
        <f t="shared" si="10"/>
        <v/>
      </c>
      <c r="AN38" s="88" t="str">
        <f t="shared" si="11"/>
        <v/>
      </c>
    </row>
    <row r="39" spans="1:40" x14ac:dyDescent="0.25">
      <c r="A39" s="77"/>
      <c r="B39" s="119"/>
      <c r="C39" s="120"/>
      <c r="D39" s="121"/>
      <c r="E39" s="121"/>
      <c r="F39" s="122"/>
      <c r="G39" s="123"/>
      <c r="H39" s="124"/>
      <c r="I39" s="77"/>
      <c r="J39" s="124" t="str">
        <f>IF($B39="", "", IFERROR(INDEX('Job List'!$C$9:$C$508, MATCH($B39, 'Job List'!$B$9:$B$508, 0)), ""))</f>
        <v/>
      </c>
      <c r="K39" s="124" t="str">
        <f>IF($B39="", "", IFERROR(INDEX('Job List'!$D$9:$D$508, MATCH($B39, 'Job List'!$B$9:$B$508, 0)), ""))</f>
        <v/>
      </c>
      <c r="L39" s="129" t="str">
        <f t="shared" si="0"/>
        <v/>
      </c>
      <c r="M39" s="123" t="str">
        <f>IF($B39="", "", IF($G39="", IFERROR(INDEX('Job List'!$E$9:$E$508, MATCH($B39, 'Job List'!$B$9:$B$508, 0)), ""), $G39))</f>
        <v/>
      </c>
      <c r="N39" s="130" t="str">
        <f t="shared" si="1"/>
        <v/>
      </c>
      <c r="O39" s="77"/>
      <c r="AA39" s="52" t="str">
        <f>IF('Job List'!B39="", "", 'Job List'!B39)</f>
        <v/>
      </c>
      <c r="AB39" s="14" t="str">
        <f t="shared" si="2"/>
        <v/>
      </c>
      <c r="AC39" s="20" t="str">
        <f t="shared" si="3"/>
        <v/>
      </c>
      <c r="AD39" s="55" t="str">
        <f t="shared" si="4"/>
        <v/>
      </c>
      <c r="AE39" s="88" t="str">
        <f t="shared" si="5"/>
        <v/>
      </c>
      <c r="AG39" s="55" t="str">
        <f t="shared" si="6"/>
        <v/>
      </c>
      <c r="AH39" s="88" t="str">
        <f t="shared" si="7"/>
        <v/>
      </c>
      <c r="AJ39" s="55" t="str">
        <f t="shared" si="8"/>
        <v/>
      </c>
      <c r="AK39" s="88" t="str">
        <f t="shared" si="9"/>
        <v/>
      </c>
      <c r="AM39" s="55" t="str">
        <f t="shared" si="10"/>
        <v/>
      </c>
      <c r="AN39" s="88" t="str">
        <f t="shared" si="11"/>
        <v/>
      </c>
    </row>
    <row r="40" spans="1:40" x14ac:dyDescent="0.25">
      <c r="A40" s="77"/>
      <c r="B40" s="107"/>
      <c r="C40" s="108"/>
      <c r="D40" s="109"/>
      <c r="E40" s="109"/>
      <c r="F40" s="110"/>
      <c r="G40" s="111"/>
      <c r="H40" s="112"/>
      <c r="I40" s="77"/>
      <c r="J40" s="112" t="str">
        <f>IF($B40="", "", IFERROR(INDEX('Job List'!$C$9:$C$508, MATCH($B40, 'Job List'!$B$9:$B$508, 0)), ""))</f>
        <v/>
      </c>
      <c r="K40" s="112" t="str">
        <f>IF($B40="", "", IFERROR(INDEX('Job List'!$D$9:$D$508, MATCH($B40, 'Job List'!$B$9:$B$508, 0)), ""))</f>
        <v/>
      </c>
      <c r="L40" s="125" t="str">
        <f t="shared" si="0"/>
        <v/>
      </c>
      <c r="M40" s="111" t="str">
        <f>IF($B40="", "", IF($G40="", IFERROR(INDEX('Job List'!$E$9:$E$508, MATCH($B40, 'Job List'!$B$9:$B$508, 0)), ""), $G40))</f>
        <v/>
      </c>
      <c r="N40" s="126" t="str">
        <f t="shared" si="1"/>
        <v/>
      </c>
      <c r="O40" s="77"/>
      <c r="AA40" s="52" t="str">
        <f>IF('Job List'!B40="", "", 'Job List'!B40)</f>
        <v/>
      </c>
      <c r="AB40" s="14" t="str">
        <f t="shared" si="2"/>
        <v/>
      </c>
      <c r="AC40" s="20" t="str">
        <f t="shared" si="3"/>
        <v/>
      </c>
      <c r="AD40" s="55" t="str">
        <f t="shared" si="4"/>
        <v/>
      </c>
      <c r="AE40" s="88" t="str">
        <f t="shared" si="5"/>
        <v/>
      </c>
      <c r="AG40" s="55" t="str">
        <f t="shared" si="6"/>
        <v/>
      </c>
      <c r="AH40" s="88" t="str">
        <f t="shared" si="7"/>
        <v/>
      </c>
      <c r="AJ40" s="55" t="str">
        <f t="shared" si="8"/>
        <v/>
      </c>
      <c r="AK40" s="88" t="str">
        <f t="shared" si="9"/>
        <v/>
      </c>
      <c r="AM40" s="55" t="str">
        <f t="shared" si="10"/>
        <v/>
      </c>
      <c r="AN40" s="88" t="str">
        <f t="shared" si="11"/>
        <v/>
      </c>
    </row>
    <row r="41" spans="1:40" x14ac:dyDescent="0.25">
      <c r="A41" s="77"/>
      <c r="B41" s="107"/>
      <c r="C41" s="108"/>
      <c r="D41" s="109"/>
      <c r="E41" s="109"/>
      <c r="F41" s="110"/>
      <c r="G41" s="111"/>
      <c r="H41" s="112"/>
      <c r="I41" s="77"/>
      <c r="J41" s="112" t="str">
        <f>IF($B41="", "", IFERROR(INDEX('Job List'!$C$9:$C$508, MATCH($B41, 'Job List'!$B$9:$B$508, 0)), ""))</f>
        <v/>
      </c>
      <c r="K41" s="112" t="str">
        <f>IF($B41="", "", IFERROR(INDEX('Job List'!$D$9:$D$508, MATCH($B41, 'Job List'!$B$9:$B$508, 0)), ""))</f>
        <v/>
      </c>
      <c r="L41" s="125" t="str">
        <f t="shared" si="0"/>
        <v/>
      </c>
      <c r="M41" s="111" t="str">
        <f>IF($B41="", "", IF($G41="", IFERROR(INDEX('Job List'!$E$9:$E$508, MATCH($B41, 'Job List'!$B$9:$B$508, 0)), ""), $G41))</f>
        <v/>
      </c>
      <c r="N41" s="126" t="str">
        <f t="shared" si="1"/>
        <v/>
      </c>
      <c r="O41" s="77"/>
      <c r="AA41" s="52" t="str">
        <f>IF('Job List'!B41="", "", 'Job List'!B41)</f>
        <v/>
      </c>
      <c r="AB41" s="14" t="str">
        <f t="shared" si="2"/>
        <v/>
      </c>
      <c r="AC41" s="20" t="str">
        <f t="shared" si="3"/>
        <v/>
      </c>
      <c r="AD41" s="55" t="str">
        <f t="shared" si="4"/>
        <v/>
      </c>
      <c r="AE41" s="88" t="str">
        <f t="shared" si="5"/>
        <v/>
      </c>
      <c r="AG41" s="55" t="str">
        <f t="shared" si="6"/>
        <v/>
      </c>
      <c r="AH41" s="88" t="str">
        <f t="shared" si="7"/>
        <v/>
      </c>
      <c r="AJ41" s="55" t="str">
        <f t="shared" si="8"/>
        <v/>
      </c>
      <c r="AK41" s="88" t="str">
        <f t="shared" si="9"/>
        <v/>
      </c>
      <c r="AM41" s="55" t="str">
        <f t="shared" si="10"/>
        <v/>
      </c>
      <c r="AN41" s="88" t="str">
        <f t="shared" si="11"/>
        <v/>
      </c>
    </row>
    <row r="42" spans="1:40" x14ac:dyDescent="0.25">
      <c r="A42" s="77"/>
      <c r="B42" s="107"/>
      <c r="C42" s="108"/>
      <c r="D42" s="109"/>
      <c r="E42" s="109"/>
      <c r="F42" s="110"/>
      <c r="G42" s="111"/>
      <c r="H42" s="112"/>
      <c r="I42" s="77"/>
      <c r="J42" s="112" t="str">
        <f>IF($B42="", "", IFERROR(INDEX('Job List'!$C$9:$C$508, MATCH($B42, 'Job List'!$B$9:$B$508, 0)), ""))</f>
        <v/>
      </c>
      <c r="K42" s="112" t="str">
        <f>IF($B42="", "", IFERROR(INDEX('Job List'!$D$9:$D$508, MATCH($B42, 'Job List'!$B$9:$B$508, 0)), ""))</f>
        <v/>
      </c>
      <c r="L42" s="125" t="str">
        <f t="shared" si="0"/>
        <v/>
      </c>
      <c r="M42" s="111" t="str">
        <f>IF($B42="", "", IF($G42="", IFERROR(INDEX('Job List'!$E$9:$E$508, MATCH($B42, 'Job List'!$B$9:$B$508, 0)), ""), $G42))</f>
        <v/>
      </c>
      <c r="N42" s="126" t="str">
        <f t="shared" si="1"/>
        <v/>
      </c>
      <c r="O42" s="77"/>
      <c r="AA42" s="52" t="str">
        <f>IF('Job List'!B42="", "", 'Job List'!B42)</f>
        <v/>
      </c>
      <c r="AB42" s="14" t="str">
        <f t="shared" si="2"/>
        <v/>
      </c>
      <c r="AC42" s="20" t="str">
        <f t="shared" si="3"/>
        <v/>
      </c>
      <c r="AD42" s="55" t="str">
        <f t="shared" si="4"/>
        <v/>
      </c>
      <c r="AE42" s="88" t="str">
        <f t="shared" si="5"/>
        <v/>
      </c>
      <c r="AG42" s="55" t="str">
        <f t="shared" si="6"/>
        <v/>
      </c>
      <c r="AH42" s="88" t="str">
        <f t="shared" si="7"/>
        <v/>
      </c>
      <c r="AJ42" s="55" t="str">
        <f t="shared" si="8"/>
        <v/>
      </c>
      <c r="AK42" s="88" t="str">
        <f t="shared" si="9"/>
        <v/>
      </c>
      <c r="AM42" s="55" t="str">
        <f t="shared" si="10"/>
        <v/>
      </c>
      <c r="AN42" s="88" t="str">
        <f t="shared" si="11"/>
        <v/>
      </c>
    </row>
    <row r="43" spans="1:40" x14ac:dyDescent="0.25">
      <c r="A43" s="77"/>
      <c r="B43" s="107"/>
      <c r="C43" s="108"/>
      <c r="D43" s="109"/>
      <c r="E43" s="109"/>
      <c r="F43" s="110"/>
      <c r="G43" s="111"/>
      <c r="H43" s="112"/>
      <c r="I43" s="77"/>
      <c r="J43" s="112" t="str">
        <f>IF($B43="", "", IFERROR(INDEX('Job List'!$C$9:$C$508, MATCH($B43, 'Job List'!$B$9:$B$508, 0)), ""))</f>
        <v/>
      </c>
      <c r="K43" s="112" t="str">
        <f>IF($B43="", "", IFERROR(INDEX('Job List'!$D$9:$D$508, MATCH($B43, 'Job List'!$B$9:$B$508, 0)), ""))</f>
        <v/>
      </c>
      <c r="L43" s="125" t="str">
        <f t="shared" si="0"/>
        <v/>
      </c>
      <c r="M43" s="111" t="str">
        <f>IF($B43="", "", IF($G43="", IFERROR(INDEX('Job List'!$E$9:$E$508, MATCH($B43, 'Job List'!$B$9:$B$508, 0)), ""), $G43))</f>
        <v/>
      </c>
      <c r="N43" s="126" t="str">
        <f t="shared" si="1"/>
        <v/>
      </c>
      <c r="O43" s="77"/>
      <c r="AA43" s="52" t="str">
        <f>IF('Job List'!B43="", "", 'Job List'!B43)</f>
        <v/>
      </c>
      <c r="AB43" s="14" t="str">
        <f t="shared" si="2"/>
        <v/>
      </c>
      <c r="AC43" s="20" t="str">
        <f t="shared" si="3"/>
        <v/>
      </c>
      <c r="AD43" s="55" t="str">
        <f t="shared" si="4"/>
        <v/>
      </c>
      <c r="AE43" s="88" t="str">
        <f t="shared" si="5"/>
        <v/>
      </c>
      <c r="AG43" s="55" t="str">
        <f t="shared" si="6"/>
        <v/>
      </c>
      <c r="AH43" s="88" t="str">
        <f t="shared" si="7"/>
        <v/>
      </c>
      <c r="AJ43" s="55" t="str">
        <f t="shared" si="8"/>
        <v/>
      </c>
      <c r="AK43" s="88" t="str">
        <f t="shared" si="9"/>
        <v/>
      </c>
      <c r="AM43" s="55" t="str">
        <f t="shared" si="10"/>
        <v/>
      </c>
      <c r="AN43" s="88" t="str">
        <f t="shared" si="11"/>
        <v/>
      </c>
    </row>
    <row r="44" spans="1:40" x14ac:dyDescent="0.25">
      <c r="A44" s="77"/>
      <c r="B44" s="107"/>
      <c r="C44" s="108"/>
      <c r="D44" s="109"/>
      <c r="E44" s="109"/>
      <c r="F44" s="110"/>
      <c r="G44" s="111"/>
      <c r="H44" s="112"/>
      <c r="I44" s="77"/>
      <c r="J44" s="112" t="str">
        <f>IF($B44="", "", IFERROR(INDEX('Job List'!$C$9:$C$508, MATCH($B44, 'Job List'!$B$9:$B$508, 0)), ""))</f>
        <v/>
      </c>
      <c r="K44" s="112" t="str">
        <f>IF($B44="", "", IFERROR(INDEX('Job List'!$D$9:$D$508, MATCH($B44, 'Job List'!$B$9:$B$508, 0)), ""))</f>
        <v/>
      </c>
      <c r="L44" s="125" t="str">
        <f t="shared" si="0"/>
        <v/>
      </c>
      <c r="M44" s="111" t="str">
        <f>IF($B44="", "", IF($G44="", IFERROR(INDEX('Job List'!$E$9:$E$508, MATCH($B44, 'Job List'!$B$9:$B$508, 0)), ""), $G44))</f>
        <v/>
      </c>
      <c r="N44" s="126" t="str">
        <f t="shared" si="1"/>
        <v/>
      </c>
      <c r="O44" s="77"/>
      <c r="AA44" s="52" t="str">
        <f>IF('Job List'!B44="", "", 'Job List'!B44)</f>
        <v/>
      </c>
      <c r="AB44" s="14" t="str">
        <f t="shared" si="2"/>
        <v/>
      </c>
      <c r="AC44" s="20" t="str">
        <f t="shared" si="3"/>
        <v/>
      </c>
      <c r="AD44" s="55" t="str">
        <f t="shared" si="4"/>
        <v/>
      </c>
      <c r="AE44" s="88" t="str">
        <f t="shared" si="5"/>
        <v/>
      </c>
      <c r="AG44" s="55" t="str">
        <f t="shared" si="6"/>
        <v/>
      </c>
      <c r="AH44" s="88" t="str">
        <f t="shared" si="7"/>
        <v/>
      </c>
      <c r="AJ44" s="55" t="str">
        <f t="shared" si="8"/>
        <v/>
      </c>
      <c r="AK44" s="88" t="str">
        <f t="shared" si="9"/>
        <v/>
      </c>
      <c r="AM44" s="55" t="str">
        <f t="shared" si="10"/>
        <v/>
      </c>
      <c r="AN44" s="88" t="str">
        <f t="shared" si="11"/>
        <v/>
      </c>
    </row>
    <row r="45" spans="1:40" x14ac:dyDescent="0.25">
      <c r="A45" s="77"/>
      <c r="B45" s="107"/>
      <c r="C45" s="108"/>
      <c r="D45" s="109"/>
      <c r="E45" s="109"/>
      <c r="F45" s="110"/>
      <c r="G45" s="111"/>
      <c r="H45" s="112"/>
      <c r="I45" s="77"/>
      <c r="J45" s="112" t="str">
        <f>IF($B45="", "", IFERROR(INDEX('Job List'!$C$9:$C$508, MATCH($B45, 'Job List'!$B$9:$B$508, 0)), ""))</f>
        <v/>
      </c>
      <c r="K45" s="112" t="str">
        <f>IF($B45="", "", IFERROR(INDEX('Job List'!$D$9:$D$508, MATCH($B45, 'Job List'!$B$9:$B$508, 0)), ""))</f>
        <v/>
      </c>
      <c r="L45" s="125" t="str">
        <f t="shared" si="0"/>
        <v/>
      </c>
      <c r="M45" s="111" t="str">
        <f>IF($B45="", "", IF($G45="", IFERROR(INDEX('Job List'!$E$9:$E$508, MATCH($B45, 'Job List'!$B$9:$B$508, 0)), ""), $G45))</f>
        <v/>
      </c>
      <c r="N45" s="126" t="str">
        <f t="shared" si="1"/>
        <v/>
      </c>
      <c r="O45" s="77"/>
      <c r="AA45" s="52" t="str">
        <f>IF('Job List'!B45="", "", 'Job List'!B45)</f>
        <v/>
      </c>
      <c r="AB45" s="14" t="str">
        <f t="shared" si="2"/>
        <v/>
      </c>
      <c r="AC45" s="20" t="str">
        <f t="shared" si="3"/>
        <v/>
      </c>
      <c r="AD45" s="55" t="str">
        <f t="shared" si="4"/>
        <v/>
      </c>
      <c r="AE45" s="88" t="str">
        <f t="shared" si="5"/>
        <v/>
      </c>
      <c r="AG45" s="55" t="str">
        <f t="shared" si="6"/>
        <v/>
      </c>
      <c r="AH45" s="88" t="str">
        <f t="shared" si="7"/>
        <v/>
      </c>
      <c r="AJ45" s="55" t="str">
        <f t="shared" si="8"/>
        <v/>
      </c>
      <c r="AK45" s="88" t="str">
        <f t="shared" si="9"/>
        <v/>
      </c>
      <c r="AM45" s="55" t="str">
        <f t="shared" si="10"/>
        <v/>
      </c>
      <c r="AN45" s="88" t="str">
        <f t="shared" si="11"/>
        <v/>
      </c>
    </row>
    <row r="46" spans="1:40" x14ac:dyDescent="0.25">
      <c r="A46" s="77"/>
      <c r="B46" s="107"/>
      <c r="C46" s="108"/>
      <c r="D46" s="109"/>
      <c r="E46" s="109"/>
      <c r="F46" s="110"/>
      <c r="G46" s="111"/>
      <c r="H46" s="112"/>
      <c r="I46" s="77"/>
      <c r="J46" s="112" t="str">
        <f>IF($B46="", "", IFERROR(INDEX('Job List'!$C$9:$C$508, MATCH($B46, 'Job List'!$B$9:$B$508, 0)), ""))</f>
        <v/>
      </c>
      <c r="K46" s="112" t="str">
        <f>IF($B46="", "", IFERROR(INDEX('Job List'!$D$9:$D$508, MATCH($B46, 'Job List'!$B$9:$B$508, 0)), ""))</f>
        <v/>
      </c>
      <c r="L46" s="125" t="str">
        <f t="shared" si="0"/>
        <v/>
      </c>
      <c r="M46" s="111" t="str">
        <f>IF($B46="", "", IF($G46="", IFERROR(INDEX('Job List'!$E$9:$E$508, MATCH($B46, 'Job List'!$B$9:$B$508, 0)), ""), $G46))</f>
        <v/>
      </c>
      <c r="N46" s="126" t="str">
        <f t="shared" si="1"/>
        <v/>
      </c>
      <c r="O46" s="77"/>
      <c r="AA46" s="52" t="str">
        <f>IF('Job List'!B46="", "", 'Job List'!B46)</f>
        <v/>
      </c>
      <c r="AB46" s="14" t="str">
        <f t="shared" si="2"/>
        <v/>
      </c>
      <c r="AC46" s="20" t="str">
        <f t="shared" si="3"/>
        <v/>
      </c>
      <c r="AD46" s="55" t="str">
        <f t="shared" si="4"/>
        <v/>
      </c>
      <c r="AE46" s="88" t="str">
        <f t="shared" si="5"/>
        <v/>
      </c>
      <c r="AG46" s="55" t="str">
        <f t="shared" si="6"/>
        <v/>
      </c>
      <c r="AH46" s="88" t="str">
        <f t="shared" si="7"/>
        <v/>
      </c>
      <c r="AJ46" s="55" t="str">
        <f t="shared" si="8"/>
        <v/>
      </c>
      <c r="AK46" s="88" t="str">
        <f t="shared" si="9"/>
        <v/>
      </c>
      <c r="AM46" s="55" t="str">
        <f t="shared" si="10"/>
        <v/>
      </c>
      <c r="AN46" s="88" t="str">
        <f t="shared" si="11"/>
        <v/>
      </c>
    </row>
    <row r="47" spans="1:40" x14ac:dyDescent="0.25">
      <c r="A47" s="77"/>
      <c r="B47" s="107"/>
      <c r="C47" s="108"/>
      <c r="D47" s="109"/>
      <c r="E47" s="109"/>
      <c r="F47" s="110"/>
      <c r="G47" s="111"/>
      <c r="H47" s="112"/>
      <c r="I47" s="77"/>
      <c r="J47" s="112" t="str">
        <f>IF($B47="", "", IFERROR(INDEX('Job List'!$C$9:$C$508, MATCH($B47, 'Job List'!$B$9:$B$508, 0)), ""))</f>
        <v/>
      </c>
      <c r="K47" s="112" t="str">
        <f>IF($B47="", "", IFERROR(INDEX('Job List'!$D$9:$D$508, MATCH($B47, 'Job List'!$B$9:$B$508, 0)), ""))</f>
        <v/>
      </c>
      <c r="L47" s="125" t="str">
        <f t="shared" si="0"/>
        <v/>
      </c>
      <c r="M47" s="111" t="str">
        <f>IF($B47="", "", IF($G47="", IFERROR(INDEX('Job List'!$E$9:$E$508, MATCH($B47, 'Job List'!$B$9:$B$508, 0)), ""), $G47))</f>
        <v/>
      </c>
      <c r="N47" s="126" t="str">
        <f t="shared" si="1"/>
        <v/>
      </c>
      <c r="O47" s="77"/>
      <c r="AA47" s="52" t="str">
        <f>IF('Job List'!B47="", "", 'Job List'!B47)</f>
        <v/>
      </c>
      <c r="AB47" s="14" t="str">
        <f t="shared" si="2"/>
        <v/>
      </c>
      <c r="AC47" s="20" t="str">
        <f t="shared" si="3"/>
        <v/>
      </c>
      <c r="AD47" s="55" t="str">
        <f t="shared" si="4"/>
        <v/>
      </c>
      <c r="AE47" s="88" t="str">
        <f t="shared" si="5"/>
        <v/>
      </c>
      <c r="AG47" s="55" t="str">
        <f t="shared" si="6"/>
        <v/>
      </c>
      <c r="AH47" s="88" t="str">
        <f t="shared" si="7"/>
        <v/>
      </c>
      <c r="AJ47" s="55" t="str">
        <f t="shared" si="8"/>
        <v/>
      </c>
      <c r="AK47" s="88" t="str">
        <f t="shared" si="9"/>
        <v/>
      </c>
      <c r="AM47" s="55" t="str">
        <f t="shared" si="10"/>
        <v/>
      </c>
      <c r="AN47" s="88" t="str">
        <f t="shared" si="11"/>
        <v/>
      </c>
    </row>
    <row r="48" spans="1:40" x14ac:dyDescent="0.25">
      <c r="A48" s="77"/>
      <c r="B48" s="107"/>
      <c r="C48" s="108"/>
      <c r="D48" s="109"/>
      <c r="E48" s="109"/>
      <c r="F48" s="110"/>
      <c r="G48" s="111"/>
      <c r="H48" s="112"/>
      <c r="I48" s="77"/>
      <c r="J48" s="112" t="str">
        <f>IF($B48="", "", IFERROR(INDEX('Job List'!$C$9:$C$508, MATCH($B48, 'Job List'!$B$9:$B$508, 0)), ""))</f>
        <v/>
      </c>
      <c r="K48" s="112" t="str">
        <f>IF($B48="", "", IFERROR(INDEX('Job List'!$D$9:$D$508, MATCH($B48, 'Job List'!$B$9:$B$508, 0)), ""))</f>
        <v/>
      </c>
      <c r="L48" s="125" t="str">
        <f t="shared" si="0"/>
        <v/>
      </c>
      <c r="M48" s="111" t="str">
        <f>IF($B48="", "", IF($G48="", IFERROR(INDEX('Job List'!$E$9:$E$508, MATCH($B48, 'Job List'!$B$9:$B$508, 0)), ""), $G48))</f>
        <v/>
      </c>
      <c r="N48" s="126" t="str">
        <f t="shared" si="1"/>
        <v/>
      </c>
      <c r="O48" s="77"/>
      <c r="AA48" s="52" t="str">
        <f>IF('Job List'!B48="", "", 'Job List'!B48)</f>
        <v/>
      </c>
      <c r="AB48" s="14" t="str">
        <f t="shared" si="2"/>
        <v/>
      </c>
      <c r="AC48" s="20" t="str">
        <f t="shared" si="3"/>
        <v/>
      </c>
      <c r="AD48" s="55" t="str">
        <f t="shared" si="4"/>
        <v/>
      </c>
      <c r="AE48" s="88" t="str">
        <f t="shared" si="5"/>
        <v/>
      </c>
      <c r="AG48" s="55" t="str">
        <f t="shared" si="6"/>
        <v/>
      </c>
      <c r="AH48" s="88" t="str">
        <f t="shared" si="7"/>
        <v/>
      </c>
      <c r="AJ48" s="55" t="str">
        <f t="shared" si="8"/>
        <v/>
      </c>
      <c r="AK48" s="88" t="str">
        <f t="shared" si="9"/>
        <v/>
      </c>
      <c r="AM48" s="55" t="str">
        <f t="shared" si="10"/>
        <v/>
      </c>
      <c r="AN48" s="88" t="str">
        <f t="shared" si="11"/>
        <v/>
      </c>
    </row>
    <row r="49" spans="1:40" x14ac:dyDescent="0.25">
      <c r="A49" s="77"/>
      <c r="B49" s="107"/>
      <c r="C49" s="108"/>
      <c r="D49" s="109"/>
      <c r="E49" s="109"/>
      <c r="F49" s="110"/>
      <c r="G49" s="111"/>
      <c r="H49" s="112"/>
      <c r="I49" s="77"/>
      <c r="J49" s="112" t="str">
        <f>IF($B49="", "", IFERROR(INDEX('Job List'!$C$9:$C$508, MATCH($B49, 'Job List'!$B$9:$B$508, 0)), ""))</f>
        <v/>
      </c>
      <c r="K49" s="112" t="str">
        <f>IF($B49="", "", IFERROR(INDEX('Job List'!$D$9:$D$508, MATCH($B49, 'Job List'!$B$9:$B$508, 0)), ""))</f>
        <v/>
      </c>
      <c r="L49" s="125" t="str">
        <f t="shared" si="0"/>
        <v/>
      </c>
      <c r="M49" s="111" t="str">
        <f>IF($B49="", "", IF($G49="", IFERROR(INDEX('Job List'!$E$9:$E$508, MATCH($B49, 'Job List'!$B$9:$B$508, 0)), ""), $G49))</f>
        <v/>
      </c>
      <c r="N49" s="126" t="str">
        <f t="shared" si="1"/>
        <v/>
      </c>
      <c r="O49" s="77"/>
      <c r="AA49" s="52" t="str">
        <f>IF('Job List'!B49="", "", 'Job List'!B49)</f>
        <v/>
      </c>
      <c r="AB49" s="14" t="str">
        <f t="shared" si="2"/>
        <v/>
      </c>
      <c r="AC49" s="20" t="str">
        <f t="shared" si="3"/>
        <v/>
      </c>
      <c r="AD49" s="55" t="str">
        <f t="shared" si="4"/>
        <v/>
      </c>
      <c r="AE49" s="88" t="str">
        <f t="shared" si="5"/>
        <v/>
      </c>
      <c r="AG49" s="55" t="str">
        <f t="shared" si="6"/>
        <v/>
      </c>
      <c r="AH49" s="88" t="str">
        <f t="shared" si="7"/>
        <v/>
      </c>
      <c r="AJ49" s="55" t="str">
        <f t="shared" si="8"/>
        <v/>
      </c>
      <c r="AK49" s="88" t="str">
        <f t="shared" si="9"/>
        <v/>
      </c>
      <c r="AM49" s="55" t="str">
        <f t="shared" si="10"/>
        <v/>
      </c>
      <c r="AN49" s="88" t="str">
        <f t="shared" si="11"/>
        <v/>
      </c>
    </row>
    <row r="50" spans="1:40" x14ac:dyDescent="0.25">
      <c r="A50" s="77"/>
      <c r="B50" s="107"/>
      <c r="C50" s="108"/>
      <c r="D50" s="109"/>
      <c r="E50" s="109"/>
      <c r="F50" s="110"/>
      <c r="G50" s="111"/>
      <c r="H50" s="112"/>
      <c r="I50" s="77"/>
      <c r="J50" s="112" t="str">
        <f>IF($B50="", "", IFERROR(INDEX('Job List'!$C$9:$C$508, MATCH($B50, 'Job List'!$B$9:$B$508, 0)), ""))</f>
        <v/>
      </c>
      <c r="K50" s="112" t="str">
        <f>IF($B50="", "", IFERROR(INDEX('Job List'!$D$9:$D$508, MATCH($B50, 'Job List'!$B$9:$B$508, 0)), ""))</f>
        <v/>
      </c>
      <c r="L50" s="125" t="str">
        <f t="shared" si="0"/>
        <v/>
      </c>
      <c r="M50" s="111" t="str">
        <f>IF($B50="", "", IF($G50="", IFERROR(INDEX('Job List'!$E$9:$E$508, MATCH($B50, 'Job List'!$B$9:$B$508, 0)), ""), $G50))</f>
        <v/>
      </c>
      <c r="N50" s="126" t="str">
        <f t="shared" si="1"/>
        <v/>
      </c>
      <c r="O50" s="77"/>
      <c r="AA50" s="52" t="str">
        <f>IF('Job List'!B50="", "", 'Job List'!B50)</f>
        <v/>
      </c>
      <c r="AB50" s="14" t="str">
        <f t="shared" si="2"/>
        <v/>
      </c>
      <c r="AC50" s="20" t="str">
        <f t="shared" si="3"/>
        <v/>
      </c>
      <c r="AD50" s="55" t="str">
        <f t="shared" si="4"/>
        <v/>
      </c>
      <c r="AE50" s="88" t="str">
        <f t="shared" si="5"/>
        <v/>
      </c>
      <c r="AG50" s="55" t="str">
        <f t="shared" si="6"/>
        <v/>
      </c>
      <c r="AH50" s="88" t="str">
        <f t="shared" si="7"/>
        <v/>
      </c>
      <c r="AJ50" s="55" t="str">
        <f t="shared" si="8"/>
        <v/>
      </c>
      <c r="AK50" s="88" t="str">
        <f t="shared" si="9"/>
        <v/>
      </c>
      <c r="AM50" s="55" t="str">
        <f t="shared" si="10"/>
        <v/>
      </c>
      <c r="AN50" s="88" t="str">
        <f t="shared" si="11"/>
        <v/>
      </c>
    </row>
    <row r="51" spans="1:40" x14ac:dyDescent="0.25">
      <c r="A51" s="77"/>
      <c r="B51" s="107"/>
      <c r="C51" s="108"/>
      <c r="D51" s="109"/>
      <c r="E51" s="109"/>
      <c r="F51" s="110"/>
      <c r="G51" s="111"/>
      <c r="H51" s="112"/>
      <c r="I51" s="77"/>
      <c r="J51" s="112" t="str">
        <f>IF($B51="", "", IFERROR(INDEX('Job List'!$C$9:$C$508, MATCH($B51, 'Job List'!$B$9:$B$508, 0)), ""))</f>
        <v/>
      </c>
      <c r="K51" s="112" t="str">
        <f>IF($B51="", "", IFERROR(INDEX('Job List'!$D$9:$D$508, MATCH($B51, 'Job List'!$B$9:$B$508, 0)), ""))</f>
        <v/>
      </c>
      <c r="L51" s="125" t="str">
        <f t="shared" si="0"/>
        <v/>
      </c>
      <c r="M51" s="111" t="str">
        <f>IF($B51="", "", IF($G51="", IFERROR(INDEX('Job List'!$E$9:$E$508, MATCH($B51, 'Job List'!$B$9:$B$508, 0)), ""), $G51))</f>
        <v/>
      </c>
      <c r="N51" s="126" t="str">
        <f t="shared" si="1"/>
        <v/>
      </c>
      <c r="O51" s="77"/>
      <c r="AA51" s="52" t="str">
        <f>IF('Job List'!B51="", "", 'Job List'!B51)</f>
        <v/>
      </c>
      <c r="AB51" s="14" t="str">
        <f t="shared" si="2"/>
        <v/>
      </c>
      <c r="AC51" s="20" t="str">
        <f t="shared" si="3"/>
        <v/>
      </c>
      <c r="AD51" s="55" t="str">
        <f t="shared" si="4"/>
        <v/>
      </c>
      <c r="AE51" s="88" t="str">
        <f t="shared" si="5"/>
        <v/>
      </c>
      <c r="AG51" s="55" t="str">
        <f t="shared" si="6"/>
        <v/>
      </c>
      <c r="AH51" s="88" t="str">
        <f t="shared" si="7"/>
        <v/>
      </c>
      <c r="AJ51" s="55" t="str">
        <f t="shared" si="8"/>
        <v/>
      </c>
      <c r="AK51" s="88" t="str">
        <f t="shared" si="9"/>
        <v/>
      </c>
      <c r="AM51" s="55" t="str">
        <f t="shared" si="10"/>
        <v/>
      </c>
      <c r="AN51" s="88" t="str">
        <f t="shared" si="11"/>
        <v/>
      </c>
    </row>
    <row r="52" spans="1:40" x14ac:dyDescent="0.25">
      <c r="A52" s="77"/>
      <c r="B52" s="107"/>
      <c r="C52" s="108"/>
      <c r="D52" s="109"/>
      <c r="E52" s="109"/>
      <c r="F52" s="110"/>
      <c r="G52" s="111"/>
      <c r="H52" s="112"/>
      <c r="I52" s="77"/>
      <c r="J52" s="112" t="str">
        <f>IF($B52="", "", IFERROR(INDEX('Job List'!$C$9:$C$508, MATCH($B52, 'Job List'!$B$9:$B$508, 0)), ""))</f>
        <v/>
      </c>
      <c r="K52" s="112" t="str">
        <f>IF($B52="", "", IFERROR(INDEX('Job List'!$D$9:$D$508, MATCH($B52, 'Job List'!$B$9:$B$508, 0)), ""))</f>
        <v/>
      </c>
      <c r="L52" s="125" t="str">
        <f t="shared" si="0"/>
        <v/>
      </c>
      <c r="M52" s="111" t="str">
        <f>IF($B52="", "", IF($G52="", IFERROR(INDEX('Job List'!$E$9:$E$508, MATCH($B52, 'Job List'!$B$9:$B$508, 0)), ""), $G52))</f>
        <v/>
      </c>
      <c r="N52" s="126" t="str">
        <f t="shared" si="1"/>
        <v/>
      </c>
      <c r="O52" s="77"/>
      <c r="AA52" s="52" t="str">
        <f>IF('Job List'!B52="", "", 'Job List'!B52)</f>
        <v/>
      </c>
      <c r="AB52" s="14" t="str">
        <f t="shared" si="2"/>
        <v/>
      </c>
      <c r="AC52" s="20" t="str">
        <f t="shared" si="3"/>
        <v/>
      </c>
      <c r="AD52" s="55" t="str">
        <f t="shared" si="4"/>
        <v/>
      </c>
      <c r="AE52" s="88" t="str">
        <f t="shared" si="5"/>
        <v/>
      </c>
      <c r="AG52" s="55" t="str">
        <f t="shared" si="6"/>
        <v/>
      </c>
      <c r="AH52" s="88" t="str">
        <f t="shared" si="7"/>
        <v/>
      </c>
      <c r="AJ52" s="55" t="str">
        <f t="shared" si="8"/>
        <v/>
      </c>
      <c r="AK52" s="88" t="str">
        <f t="shared" si="9"/>
        <v/>
      </c>
      <c r="AM52" s="55" t="str">
        <f t="shared" si="10"/>
        <v/>
      </c>
      <c r="AN52" s="88" t="str">
        <f t="shared" si="11"/>
        <v/>
      </c>
    </row>
    <row r="53" spans="1:40" x14ac:dyDescent="0.25">
      <c r="A53" s="77"/>
      <c r="B53" s="107"/>
      <c r="C53" s="108"/>
      <c r="D53" s="109"/>
      <c r="E53" s="109"/>
      <c r="F53" s="110"/>
      <c r="G53" s="111"/>
      <c r="H53" s="112"/>
      <c r="I53" s="77"/>
      <c r="J53" s="112" t="str">
        <f>IF($B53="", "", IFERROR(INDEX('Job List'!$C$9:$C$508, MATCH($B53, 'Job List'!$B$9:$B$508, 0)), ""))</f>
        <v/>
      </c>
      <c r="K53" s="112" t="str">
        <f>IF($B53="", "", IFERROR(INDEX('Job List'!$D$9:$D$508, MATCH($B53, 'Job List'!$B$9:$B$508, 0)), ""))</f>
        <v/>
      </c>
      <c r="L53" s="125" t="str">
        <f t="shared" si="0"/>
        <v/>
      </c>
      <c r="M53" s="111" t="str">
        <f>IF($B53="", "", IF($G53="", IFERROR(INDEX('Job List'!$E$9:$E$508, MATCH($B53, 'Job List'!$B$9:$B$508, 0)), ""), $G53))</f>
        <v/>
      </c>
      <c r="N53" s="126" t="str">
        <f t="shared" si="1"/>
        <v/>
      </c>
      <c r="O53" s="77"/>
      <c r="AA53" s="52" t="str">
        <f>IF('Job List'!B53="", "", 'Job List'!B53)</f>
        <v/>
      </c>
      <c r="AB53" s="14" t="str">
        <f t="shared" si="2"/>
        <v/>
      </c>
      <c r="AC53" s="20" t="str">
        <f t="shared" si="3"/>
        <v/>
      </c>
      <c r="AD53" s="55" t="str">
        <f t="shared" si="4"/>
        <v/>
      </c>
      <c r="AE53" s="88" t="str">
        <f t="shared" si="5"/>
        <v/>
      </c>
      <c r="AG53" s="55" t="str">
        <f t="shared" si="6"/>
        <v/>
      </c>
      <c r="AH53" s="88" t="str">
        <f t="shared" si="7"/>
        <v/>
      </c>
      <c r="AJ53" s="55" t="str">
        <f t="shared" si="8"/>
        <v/>
      </c>
      <c r="AK53" s="88" t="str">
        <f t="shared" si="9"/>
        <v/>
      </c>
      <c r="AM53" s="55" t="str">
        <f t="shared" si="10"/>
        <v/>
      </c>
      <c r="AN53" s="88" t="str">
        <f t="shared" si="11"/>
        <v/>
      </c>
    </row>
    <row r="54" spans="1:40" x14ac:dyDescent="0.25">
      <c r="A54" s="77"/>
      <c r="B54" s="107"/>
      <c r="C54" s="108"/>
      <c r="D54" s="109"/>
      <c r="E54" s="109"/>
      <c r="F54" s="110"/>
      <c r="G54" s="111"/>
      <c r="H54" s="112"/>
      <c r="I54" s="77"/>
      <c r="J54" s="112" t="str">
        <f>IF($B54="", "", IFERROR(INDEX('Job List'!$C$9:$C$508, MATCH($B54, 'Job List'!$B$9:$B$508, 0)), ""))</f>
        <v/>
      </c>
      <c r="K54" s="112" t="str">
        <f>IF($B54="", "", IFERROR(INDEX('Job List'!$D$9:$D$508, MATCH($B54, 'Job List'!$B$9:$B$508, 0)), ""))</f>
        <v/>
      </c>
      <c r="L54" s="125" t="str">
        <f t="shared" si="0"/>
        <v/>
      </c>
      <c r="M54" s="111" t="str">
        <f>IF($B54="", "", IF($G54="", IFERROR(INDEX('Job List'!$E$9:$E$508, MATCH($B54, 'Job List'!$B$9:$B$508, 0)), ""), $G54))</f>
        <v/>
      </c>
      <c r="N54" s="126" t="str">
        <f t="shared" si="1"/>
        <v/>
      </c>
      <c r="O54" s="77"/>
      <c r="AA54" s="52" t="str">
        <f>IF('Job List'!B54="", "", 'Job List'!B54)</f>
        <v/>
      </c>
      <c r="AB54" s="14" t="str">
        <f t="shared" si="2"/>
        <v/>
      </c>
      <c r="AC54" s="20" t="str">
        <f t="shared" si="3"/>
        <v/>
      </c>
      <c r="AD54" s="55" t="str">
        <f t="shared" si="4"/>
        <v/>
      </c>
      <c r="AE54" s="88" t="str">
        <f t="shared" si="5"/>
        <v/>
      </c>
      <c r="AG54" s="55" t="str">
        <f t="shared" si="6"/>
        <v/>
      </c>
      <c r="AH54" s="88" t="str">
        <f t="shared" si="7"/>
        <v/>
      </c>
      <c r="AJ54" s="55" t="str">
        <f t="shared" si="8"/>
        <v/>
      </c>
      <c r="AK54" s="88" t="str">
        <f t="shared" si="9"/>
        <v/>
      </c>
      <c r="AM54" s="55" t="str">
        <f t="shared" si="10"/>
        <v/>
      </c>
      <c r="AN54" s="88" t="str">
        <f t="shared" si="11"/>
        <v/>
      </c>
    </row>
    <row r="55" spans="1:40" x14ac:dyDescent="0.25">
      <c r="A55" s="77"/>
      <c r="B55" s="107"/>
      <c r="C55" s="108"/>
      <c r="D55" s="109"/>
      <c r="E55" s="109"/>
      <c r="F55" s="110"/>
      <c r="G55" s="111"/>
      <c r="H55" s="112"/>
      <c r="I55" s="77"/>
      <c r="J55" s="112" t="str">
        <f>IF($B55="", "", IFERROR(INDEX('Job List'!$C$9:$C$508, MATCH($B55, 'Job List'!$B$9:$B$508, 0)), ""))</f>
        <v/>
      </c>
      <c r="K55" s="112" t="str">
        <f>IF($B55="", "", IFERROR(INDEX('Job List'!$D$9:$D$508, MATCH($B55, 'Job List'!$B$9:$B$508, 0)), ""))</f>
        <v/>
      </c>
      <c r="L55" s="125" t="str">
        <f t="shared" si="0"/>
        <v/>
      </c>
      <c r="M55" s="111" t="str">
        <f>IF($B55="", "", IF($G55="", IFERROR(INDEX('Job List'!$E$9:$E$508, MATCH($B55, 'Job List'!$B$9:$B$508, 0)), ""), $G55))</f>
        <v/>
      </c>
      <c r="N55" s="126" t="str">
        <f t="shared" si="1"/>
        <v/>
      </c>
      <c r="O55" s="77"/>
      <c r="AA55" s="52" t="str">
        <f>IF('Job List'!B55="", "", 'Job List'!B55)</f>
        <v/>
      </c>
      <c r="AB55" s="14" t="str">
        <f t="shared" si="2"/>
        <v/>
      </c>
      <c r="AC55" s="20" t="str">
        <f t="shared" si="3"/>
        <v/>
      </c>
      <c r="AD55" s="55" t="str">
        <f t="shared" si="4"/>
        <v/>
      </c>
      <c r="AE55" s="88" t="str">
        <f t="shared" si="5"/>
        <v/>
      </c>
      <c r="AG55" s="55" t="str">
        <f t="shared" si="6"/>
        <v/>
      </c>
      <c r="AH55" s="88" t="str">
        <f t="shared" si="7"/>
        <v/>
      </c>
      <c r="AJ55" s="55" t="str">
        <f t="shared" si="8"/>
        <v/>
      </c>
      <c r="AK55" s="88" t="str">
        <f t="shared" si="9"/>
        <v/>
      </c>
      <c r="AM55" s="55" t="str">
        <f t="shared" si="10"/>
        <v/>
      </c>
      <c r="AN55" s="88" t="str">
        <f t="shared" si="11"/>
        <v/>
      </c>
    </row>
    <row r="56" spans="1:40" x14ac:dyDescent="0.25">
      <c r="A56" s="77"/>
      <c r="B56" s="107"/>
      <c r="C56" s="108"/>
      <c r="D56" s="109"/>
      <c r="E56" s="109"/>
      <c r="F56" s="110"/>
      <c r="G56" s="111"/>
      <c r="H56" s="112"/>
      <c r="I56" s="77"/>
      <c r="J56" s="112" t="str">
        <f>IF($B56="", "", IFERROR(INDEX('Job List'!$C$9:$C$508, MATCH($B56, 'Job List'!$B$9:$B$508, 0)), ""))</f>
        <v/>
      </c>
      <c r="K56" s="112" t="str">
        <f>IF($B56="", "", IFERROR(INDEX('Job List'!$D$9:$D$508, MATCH($B56, 'Job List'!$B$9:$B$508, 0)), ""))</f>
        <v/>
      </c>
      <c r="L56" s="125" t="str">
        <f t="shared" si="0"/>
        <v/>
      </c>
      <c r="M56" s="111" t="str">
        <f>IF($B56="", "", IF($G56="", IFERROR(INDEX('Job List'!$E$9:$E$508, MATCH($B56, 'Job List'!$B$9:$B$508, 0)), ""), $G56))</f>
        <v/>
      </c>
      <c r="N56" s="126" t="str">
        <f t="shared" si="1"/>
        <v/>
      </c>
      <c r="O56" s="77"/>
      <c r="AA56" s="52" t="str">
        <f>IF('Job List'!B56="", "", 'Job List'!B56)</f>
        <v/>
      </c>
      <c r="AB56" s="14" t="str">
        <f t="shared" si="2"/>
        <v/>
      </c>
      <c r="AC56" s="20" t="str">
        <f t="shared" si="3"/>
        <v/>
      </c>
      <c r="AD56" s="55" t="str">
        <f t="shared" si="4"/>
        <v/>
      </c>
      <c r="AE56" s="88" t="str">
        <f t="shared" si="5"/>
        <v/>
      </c>
      <c r="AG56" s="55" t="str">
        <f t="shared" si="6"/>
        <v/>
      </c>
      <c r="AH56" s="88" t="str">
        <f t="shared" si="7"/>
        <v/>
      </c>
      <c r="AJ56" s="55" t="str">
        <f t="shared" si="8"/>
        <v/>
      </c>
      <c r="AK56" s="88" t="str">
        <f t="shared" si="9"/>
        <v/>
      </c>
      <c r="AM56" s="55" t="str">
        <f t="shared" si="10"/>
        <v/>
      </c>
      <c r="AN56" s="88" t="str">
        <f t="shared" si="11"/>
        <v/>
      </c>
    </row>
    <row r="57" spans="1:40" x14ac:dyDescent="0.25">
      <c r="A57" s="77"/>
      <c r="B57" s="107"/>
      <c r="C57" s="108"/>
      <c r="D57" s="109"/>
      <c r="E57" s="109"/>
      <c r="F57" s="110"/>
      <c r="G57" s="111"/>
      <c r="H57" s="112"/>
      <c r="I57" s="77"/>
      <c r="J57" s="112" t="str">
        <f>IF($B57="", "", IFERROR(INDEX('Job List'!$C$9:$C$508, MATCH($B57, 'Job List'!$B$9:$B$508, 0)), ""))</f>
        <v/>
      </c>
      <c r="K57" s="112" t="str">
        <f>IF($B57="", "", IFERROR(INDEX('Job List'!$D$9:$D$508, MATCH($B57, 'Job List'!$B$9:$B$508, 0)), ""))</f>
        <v/>
      </c>
      <c r="L57" s="125" t="str">
        <f t="shared" si="0"/>
        <v/>
      </c>
      <c r="M57" s="111" t="str">
        <f>IF($B57="", "", IF($G57="", IFERROR(INDEX('Job List'!$E$9:$E$508, MATCH($B57, 'Job List'!$B$9:$B$508, 0)), ""), $G57))</f>
        <v/>
      </c>
      <c r="N57" s="126" t="str">
        <f t="shared" si="1"/>
        <v/>
      </c>
      <c r="O57" s="77"/>
      <c r="AA57" s="52" t="str">
        <f>IF('Job List'!B57="", "", 'Job List'!B57)</f>
        <v/>
      </c>
      <c r="AB57" s="14" t="str">
        <f t="shared" si="2"/>
        <v/>
      </c>
      <c r="AC57" s="20" t="str">
        <f t="shared" si="3"/>
        <v/>
      </c>
      <c r="AD57" s="55" t="str">
        <f t="shared" si="4"/>
        <v/>
      </c>
      <c r="AE57" s="88" t="str">
        <f t="shared" si="5"/>
        <v/>
      </c>
      <c r="AG57" s="55" t="str">
        <f t="shared" si="6"/>
        <v/>
      </c>
      <c r="AH57" s="88" t="str">
        <f t="shared" si="7"/>
        <v/>
      </c>
      <c r="AJ57" s="55" t="str">
        <f t="shared" si="8"/>
        <v/>
      </c>
      <c r="AK57" s="88" t="str">
        <f t="shared" si="9"/>
        <v/>
      </c>
      <c r="AM57" s="55" t="str">
        <f t="shared" si="10"/>
        <v/>
      </c>
      <c r="AN57" s="88" t="str">
        <f t="shared" si="11"/>
        <v/>
      </c>
    </row>
    <row r="58" spans="1:40" x14ac:dyDescent="0.25">
      <c r="A58" s="77"/>
      <c r="B58" s="107"/>
      <c r="C58" s="108"/>
      <c r="D58" s="109"/>
      <c r="E58" s="109"/>
      <c r="F58" s="110"/>
      <c r="G58" s="111"/>
      <c r="H58" s="112"/>
      <c r="I58" s="77"/>
      <c r="J58" s="112" t="str">
        <f>IF($B58="", "", IFERROR(INDEX('Job List'!$C$9:$C$508, MATCH($B58, 'Job List'!$B$9:$B$508, 0)), ""))</f>
        <v/>
      </c>
      <c r="K58" s="112" t="str">
        <f>IF($B58="", "", IFERROR(INDEX('Job List'!$D$9:$D$508, MATCH($B58, 'Job List'!$B$9:$B$508, 0)), ""))</f>
        <v/>
      </c>
      <c r="L58" s="125" t="str">
        <f t="shared" si="0"/>
        <v/>
      </c>
      <c r="M58" s="111" t="str">
        <f>IF($B58="", "", IF($G58="", IFERROR(INDEX('Job List'!$E$9:$E$508, MATCH($B58, 'Job List'!$B$9:$B$508, 0)), ""), $G58))</f>
        <v/>
      </c>
      <c r="N58" s="126" t="str">
        <f t="shared" si="1"/>
        <v/>
      </c>
      <c r="O58" s="77"/>
      <c r="AA58" s="52" t="str">
        <f>IF('Job List'!B58="", "", 'Job List'!B58)</f>
        <v/>
      </c>
      <c r="AB58" s="14" t="str">
        <f t="shared" si="2"/>
        <v/>
      </c>
      <c r="AC58" s="20" t="str">
        <f t="shared" si="3"/>
        <v/>
      </c>
      <c r="AD58" s="55" t="str">
        <f t="shared" si="4"/>
        <v/>
      </c>
      <c r="AE58" s="88" t="str">
        <f t="shared" si="5"/>
        <v/>
      </c>
      <c r="AG58" s="55" t="str">
        <f t="shared" si="6"/>
        <v/>
      </c>
      <c r="AH58" s="88" t="str">
        <f t="shared" si="7"/>
        <v/>
      </c>
      <c r="AJ58" s="55" t="str">
        <f t="shared" si="8"/>
        <v/>
      </c>
      <c r="AK58" s="88" t="str">
        <f t="shared" si="9"/>
        <v/>
      </c>
      <c r="AM58" s="55" t="str">
        <f t="shared" si="10"/>
        <v/>
      </c>
      <c r="AN58" s="88" t="str">
        <f t="shared" si="11"/>
        <v/>
      </c>
    </row>
    <row r="59" spans="1:40" x14ac:dyDescent="0.25">
      <c r="A59" s="77"/>
      <c r="B59" s="107"/>
      <c r="C59" s="108"/>
      <c r="D59" s="109"/>
      <c r="E59" s="109"/>
      <c r="F59" s="110"/>
      <c r="G59" s="111"/>
      <c r="H59" s="112"/>
      <c r="I59" s="77"/>
      <c r="J59" s="112" t="str">
        <f>IF($B59="", "", IFERROR(INDEX('Job List'!$C$9:$C$508, MATCH($B59, 'Job List'!$B$9:$B$508, 0)), ""))</f>
        <v/>
      </c>
      <c r="K59" s="112" t="str">
        <f>IF($B59="", "", IFERROR(INDEX('Job List'!$D$9:$D$508, MATCH($B59, 'Job List'!$B$9:$B$508, 0)), ""))</f>
        <v/>
      </c>
      <c r="L59" s="125" t="str">
        <f t="shared" si="0"/>
        <v/>
      </c>
      <c r="M59" s="111" t="str">
        <f>IF($B59="", "", IF($G59="", IFERROR(INDEX('Job List'!$E$9:$E$508, MATCH($B59, 'Job List'!$B$9:$B$508, 0)), ""), $G59))</f>
        <v/>
      </c>
      <c r="N59" s="126" t="str">
        <f t="shared" si="1"/>
        <v/>
      </c>
      <c r="O59" s="77"/>
      <c r="AA59" s="52" t="str">
        <f>IF('Job List'!B59="", "", 'Job List'!B59)</f>
        <v/>
      </c>
      <c r="AB59" s="14" t="str">
        <f t="shared" si="2"/>
        <v/>
      </c>
      <c r="AC59" s="20" t="str">
        <f t="shared" si="3"/>
        <v/>
      </c>
      <c r="AD59" s="55" t="str">
        <f t="shared" si="4"/>
        <v/>
      </c>
      <c r="AE59" s="88" t="str">
        <f t="shared" si="5"/>
        <v/>
      </c>
      <c r="AG59" s="55" t="str">
        <f t="shared" si="6"/>
        <v/>
      </c>
      <c r="AH59" s="88" t="str">
        <f t="shared" si="7"/>
        <v/>
      </c>
      <c r="AJ59" s="55" t="str">
        <f t="shared" si="8"/>
        <v/>
      </c>
      <c r="AK59" s="88" t="str">
        <f t="shared" si="9"/>
        <v/>
      </c>
      <c r="AM59" s="55" t="str">
        <f t="shared" si="10"/>
        <v/>
      </c>
      <c r="AN59" s="88" t="str">
        <f t="shared" si="11"/>
        <v/>
      </c>
    </row>
    <row r="60" spans="1:40" x14ac:dyDescent="0.25">
      <c r="A60" s="77"/>
      <c r="B60" s="107"/>
      <c r="C60" s="108"/>
      <c r="D60" s="109"/>
      <c r="E60" s="109"/>
      <c r="F60" s="110"/>
      <c r="G60" s="111"/>
      <c r="H60" s="112"/>
      <c r="I60" s="77"/>
      <c r="J60" s="112" t="str">
        <f>IF($B60="", "", IFERROR(INDEX('Job List'!$C$9:$C$508, MATCH($B60, 'Job List'!$B$9:$B$508, 0)), ""))</f>
        <v/>
      </c>
      <c r="K60" s="112" t="str">
        <f>IF($B60="", "", IFERROR(INDEX('Job List'!$D$9:$D$508, MATCH($B60, 'Job List'!$B$9:$B$508, 0)), ""))</f>
        <v/>
      </c>
      <c r="L60" s="125" t="str">
        <f t="shared" si="0"/>
        <v/>
      </c>
      <c r="M60" s="111" t="str">
        <f>IF($B60="", "", IF($G60="", IFERROR(INDEX('Job List'!$E$9:$E$508, MATCH($B60, 'Job List'!$B$9:$B$508, 0)), ""), $G60))</f>
        <v/>
      </c>
      <c r="N60" s="126" t="str">
        <f t="shared" si="1"/>
        <v/>
      </c>
      <c r="O60" s="77"/>
      <c r="AA60" s="52" t="str">
        <f>IF('Job List'!B60="", "", 'Job List'!B60)</f>
        <v/>
      </c>
      <c r="AB60" s="14" t="str">
        <f t="shared" si="2"/>
        <v/>
      </c>
      <c r="AC60" s="20" t="str">
        <f t="shared" si="3"/>
        <v/>
      </c>
      <c r="AD60" s="55" t="str">
        <f t="shared" si="4"/>
        <v/>
      </c>
      <c r="AE60" s="88" t="str">
        <f t="shared" si="5"/>
        <v/>
      </c>
      <c r="AG60" s="55" t="str">
        <f t="shared" si="6"/>
        <v/>
      </c>
      <c r="AH60" s="88" t="str">
        <f t="shared" si="7"/>
        <v/>
      </c>
      <c r="AJ60" s="55" t="str">
        <f t="shared" si="8"/>
        <v/>
      </c>
      <c r="AK60" s="88" t="str">
        <f t="shared" si="9"/>
        <v/>
      </c>
      <c r="AM60" s="55" t="str">
        <f t="shared" si="10"/>
        <v/>
      </c>
      <c r="AN60" s="88" t="str">
        <f t="shared" si="11"/>
        <v/>
      </c>
    </row>
    <row r="61" spans="1:40" x14ac:dyDescent="0.25">
      <c r="A61" s="77"/>
      <c r="B61" s="107"/>
      <c r="C61" s="108"/>
      <c r="D61" s="109"/>
      <c r="E61" s="109"/>
      <c r="F61" s="110"/>
      <c r="G61" s="111"/>
      <c r="H61" s="112"/>
      <c r="I61" s="77"/>
      <c r="J61" s="112" t="str">
        <f>IF($B61="", "", IFERROR(INDEX('Job List'!$C$9:$C$508, MATCH($B61, 'Job List'!$B$9:$B$508, 0)), ""))</f>
        <v/>
      </c>
      <c r="K61" s="112" t="str">
        <f>IF($B61="", "", IFERROR(INDEX('Job List'!$D$9:$D$508, MATCH($B61, 'Job List'!$B$9:$B$508, 0)), ""))</f>
        <v/>
      </c>
      <c r="L61" s="125" t="str">
        <f t="shared" si="0"/>
        <v/>
      </c>
      <c r="M61" s="111" t="str">
        <f>IF($B61="", "", IF($G61="", IFERROR(INDEX('Job List'!$E$9:$E$508, MATCH($B61, 'Job List'!$B$9:$B$508, 0)), ""), $G61))</f>
        <v/>
      </c>
      <c r="N61" s="126" t="str">
        <f t="shared" si="1"/>
        <v/>
      </c>
      <c r="O61" s="77"/>
      <c r="AA61" s="52" t="str">
        <f>IF('Job List'!B61="", "", 'Job List'!B61)</f>
        <v/>
      </c>
      <c r="AB61" s="14" t="str">
        <f t="shared" si="2"/>
        <v/>
      </c>
      <c r="AC61" s="20" t="str">
        <f t="shared" si="3"/>
        <v/>
      </c>
      <c r="AD61" s="55" t="str">
        <f t="shared" si="4"/>
        <v/>
      </c>
      <c r="AE61" s="88" t="str">
        <f t="shared" si="5"/>
        <v/>
      </c>
      <c r="AG61" s="55" t="str">
        <f t="shared" si="6"/>
        <v/>
      </c>
      <c r="AH61" s="88" t="str">
        <f t="shared" si="7"/>
        <v/>
      </c>
      <c r="AJ61" s="55" t="str">
        <f t="shared" si="8"/>
        <v/>
      </c>
      <c r="AK61" s="88" t="str">
        <f t="shared" si="9"/>
        <v/>
      </c>
      <c r="AM61" s="55" t="str">
        <f t="shared" si="10"/>
        <v/>
      </c>
      <c r="AN61" s="88" t="str">
        <f t="shared" si="11"/>
        <v/>
      </c>
    </row>
    <row r="62" spans="1:40" x14ac:dyDescent="0.25">
      <c r="A62" s="77"/>
      <c r="B62" s="107"/>
      <c r="C62" s="108"/>
      <c r="D62" s="109"/>
      <c r="E62" s="109"/>
      <c r="F62" s="110"/>
      <c r="G62" s="111"/>
      <c r="H62" s="112"/>
      <c r="I62" s="77"/>
      <c r="J62" s="112" t="str">
        <f>IF($B62="", "", IFERROR(INDEX('Job List'!$C$9:$C$508, MATCH($B62, 'Job List'!$B$9:$B$508, 0)), ""))</f>
        <v/>
      </c>
      <c r="K62" s="112" t="str">
        <f>IF($B62="", "", IFERROR(INDEX('Job List'!$D$9:$D$508, MATCH($B62, 'Job List'!$B$9:$B$508, 0)), ""))</f>
        <v/>
      </c>
      <c r="L62" s="125" t="str">
        <f t="shared" si="0"/>
        <v/>
      </c>
      <c r="M62" s="111" t="str">
        <f>IF($B62="", "", IF($G62="", IFERROR(INDEX('Job List'!$E$9:$E$508, MATCH($B62, 'Job List'!$B$9:$B$508, 0)), ""), $G62))</f>
        <v/>
      </c>
      <c r="N62" s="126" t="str">
        <f t="shared" si="1"/>
        <v/>
      </c>
      <c r="O62" s="77"/>
      <c r="AA62" s="52" t="str">
        <f>IF('Job List'!B62="", "", 'Job List'!B62)</f>
        <v/>
      </c>
      <c r="AB62" s="14" t="str">
        <f t="shared" si="2"/>
        <v/>
      </c>
      <c r="AC62" s="20" t="str">
        <f t="shared" si="3"/>
        <v/>
      </c>
      <c r="AD62" s="55" t="str">
        <f t="shared" si="4"/>
        <v/>
      </c>
      <c r="AE62" s="88" t="str">
        <f t="shared" si="5"/>
        <v/>
      </c>
      <c r="AG62" s="55" t="str">
        <f t="shared" si="6"/>
        <v/>
      </c>
      <c r="AH62" s="88" t="str">
        <f t="shared" si="7"/>
        <v/>
      </c>
      <c r="AJ62" s="55" t="str">
        <f t="shared" si="8"/>
        <v/>
      </c>
      <c r="AK62" s="88" t="str">
        <f t="shared" si="9"/>
        <v/>
      </c>
      <c r="AM62" s="55" t="str">
        <f t="shared" si="10"/>
        <v/>
      </c>
      <c r="AN62" s="88" t="str">
        <f t="shared" si="11"/>
        <v/>
      </c>
    </row>
    <row r="63" spans="1:40" x14ac:dyDescent="0.25">
      <c r="A63" s="77"/>
      <c r="B63" s="107"/>
      <c r="C63" s="108"/>
      <c r="D63" s="109"/>
      <c r="E63" s="109"/>
      <c r="F63" s="110"/>
      <c r="G63" s="111"/>
      <c r="H63" s="112"/>
      <c r="I63" s="77"/>
      <c r="J63" s="112" t="str">
        <f>IF($B63="", "", IFERROR(INDEX('Job List'!$C$9:$C$508, MATCH($B63, 'Job List'!$B$9:$B$508, 0)), ""))</f>
        <v/>
      </c>
      <c r="K63" s="112" t="str">
        <f>IF($B63="", "", IFERROR(INDEX('Job List'!$D$9:$D$508, MATCH($B63, 'Job List'!$B$9:$B$508, 0)), ""))</f>
        <v/>
      </c>
      <c r="L63" s="125" t="str">
        <f t="shared" si="0"/>
        <v/>
      </c>
      <c r="M63" s="111" t="str">
        <f>IF($B63="", "", IF($G63="", IFERROR(INDEX('Job List'!$E$9:$E$508, MATCH($B63, 'Job List'!$B$9:$B$508, 0)), ""), $G63))</f>
        <v/>
      </c>
      <c r="N63" s="126" t="str">
        <f t="shared" si="1"/>
        <v/>
      </c>
      <c r="O63" s="77"/>
      <c r="AA63" s="52" t="str">
        <f>IF('Job List'!B63="", "", 'Job List'!B63)</f>
        <v/>
      </c>
      <c r="AB63" s="14" t="str">
        <f t="shared" si="2"/>
        <v/>
      </c>
      <c r="AC63" s="20" t="str">
        <f t="shared" si="3"/>
        <v/>
      </c>
      <c r="AD63" s="55" t="str">
        <f t="shared" si="4"/>
        <v/>
      </c>
      <c r="AE63" s="88" t="str">
        <f t="shared" si="5"/>
        <v/>
      </c>
      <c r="AG63" s="55" t="str">
        <f t="shared" si="6"/>
        <v/>
      </c>
      <c r="AH63" s="88" t="str">
        <f t="shared" si="7"/>
        <v/>
      </c>
      <c r="AJ63" s="55" t="str">
        <f t="shared" si="8"/>
        <v/>
      </c>
      <c r="AK63" s="88" t="str">
        <f t="shared" si="9"/>
        <v/>
      </c>
      <c r="AM63" s="55" t="str">
        <f t="shared" si="10"/>
        <v/>
      </c>
      <c r="AN63" s="88" t="str">
        <f t="shared" si="11"/>
        <v/>
      </c>
    </row>
    <row r="64" spans="1:40" x14ac:dyDescent="0.25">
      <c r="A64" s="77"/>
      <c r="B64" s="107"/>
      <c r="C64" s="108"/>
      <c r="D64" s="109"/>
      <c r="E64" s="109"/>
      <c r="F64" s="110"/>
      <c r="G64" s="111"/>
      <c r="H64" s="112"/>
      <c r="I64" s="77"/>
      <c r="J64" s="112" t="str">
        <f>IF($B64="", "", IFERROR(INDEX('Job List'!$C$9:$C$508, MATCH($B64, 'Job List'!$B$9:$B$508, 0)), ""))</f>
        <v/>
      </c>
      <c r="K64" s="112" t="str">
        <f>IF($B64="", "", IFERROR(INDEX('Job List'!$D$9:$D$508, MATCH($B64, 'Job List'!$B$9:$B$508, 0)), ""))</f>
        <v/>
      </c>
      <c r="L64" s="125" t="str">
        <f t="shared" si="0"/>
        <v/>
      </c>
      <c r="M64" s="111" t="str">
        <f>IF($B64="", "", IF($G64="", IFERROR(INDEX('Job List'!$E$9:$E$508, MATCH($B64, 'Job List'!$B$9:$B$508, 0)), ""), $G64))</f>
        <v/>
      </c>
      <c r="N64" s="126" t="str">
        <f t="shared" si="1"/>
        <v/>
      </c>
      <c r="O64" s="77"/>
      <c r="AA64" s="52" t="str">
        <f>IF('Job List'!B64="", "", 'Job List'!B64)</f>
        <v/>
      </c>
      <c r="AB64" s="14" t="str">
        <f t="shared" si="2"/>
        <v/>
      </c>
      <c r="AC64" s="20" t="str">
        <f t="shared" si="3"/>
        <v/>
      </c>
      <c r="AD64" s="55" t="str">
        <f t="shared" si="4"/>
        <v/>
      </c>
      <c r="AE64" s="88" t="str">
        <f t="shared" si="5"/>
        <v/>
      </c>
      <c r="AG64" s="55" t="str">
        <f t="shared" si="6"/>
        <v/>
      </c>
      <c r="AH64" s="88" t="str">
        <f t="shared" si="7"/>
        <v/>
      </c>
      <c r="AJ64" s="55" t="str">
        <f t="shared" si="8"/>
        <v/>
      </c>
      <c r="AK64" s="88" t="str">
        <f t="shared" si="9"/>
        <v/>
      </c>
      <c r="AM64" s="55" t="str">
        <f t="shared" si="10"/>
        <v/>
      </c>
      <c r="AN64" s="88" t="str">
        <f t="shared" si="11"/>
        <v/>
      </c>
    </row>
    <row r="65" spans="1:40" x14ac:dyDescent="0.25">
      <c r="A65" s="77"/>
      <c r="B65" s="107"/>
      <c r="C65" s="108"/>
      <c r="D65" s="109"/>
      <c r="E65" s="109"/>
      <c r="F65" s="110"/>
      <c r="G65" s="111"/>
      <c r="H65" s="112"/>
      <c r="I65" s="77"/>
      <c r="J65" s="112" t="str">
        <f>IF($B65="", "", IFERROR(INDEX('Job List'!$C$9:$C$508, MATCH($B65, 'Job List'!$B$9:$B$508, 0)), ""))</f>
        <v/>
      </c>
      <c r="K65" s="112" t="str">
        <f>IF($B65="", "", IFERROR(INDEX('Job List'!$D$9:$D$508, MATCH($B65, 'Job List'!$B$9:$B$508, 0)), ""))</f>
        <v/>
      </c>
      <c r="L65" s="125" t="str">
        <f t="shared" si="0"/>
        <v/>
      </c>
      <c r="M65" s="111" t="str">
        <f>IF($B65="", "", IF($G65="", IFERROR(INDEX('Job List'!$E$9:$E$508, MATCH($B65, 'Job List'!$B$9:$B$508, 0)), ""), $G65))</f>
        <v/>
      </c>
      <c r="N65" s="126" t="str">
        <f t="shared" si="1"/>
        <v/>
      </c>
      <c r="O65" s="77"/>
      <c r="AA65" s="52" t="str">
        <f>IF('Job List'!B65="", "", 'Job List'!B65)</f>
        <v/>
      </c>
      <c r="AB65" s="14" t="str">
        <f t="shared" si="2"/>
        <v/>
      </c>
      <c r="AC65" s="20" t="str">
        <f t="shared" si="3"/>
        <v/>
      </c>
      <c r="AD65" s="55" t="str">
        <f t="shared" si="4"/>
        <v/>
      </c>
      <c r="AE65" s="88" t="str">
        <f t="shared" si="5"/>
        <v/>
      </c>
      <c r="AG65" s="55" t="str">
        <f t="shared" si="6"/>
        <v/>
      </c>
      <c r="AH65" s="88" t="str">
        <f t="shared" si="7"/>
        <v/>
      </c>
      <c r="AJ65" s="55" t="str">
        <f t="shared" si="8"/>
        <v/>
      </c>
      <c r="AK65" s="88" t="str">
        <f t="shared" si="9"/>
        <v/>
      </c>
      <c r="AM65" s="55" t="str">
        <f t="shared" si="10"/>
        <v/>
      </c>
      <c r="AN65" s="88" t="str">
        <f t="shared" si="11"/>
        <v/>
      </c>
    </row>
    <row r="66" spans="1:40" x14ac:dyDescent="0.25">
      <c r="A66" s="77"/>
      <c r="B66" s="107"/>
      <c r="C66" s="108"/>
      <c r="D66" s="109"/>
      <c r="E66" s="109"/>
      <c r="F66" s="110"/>
      <c r="G66" s="111"/>
      <c r="H66" s="112"/>
      <c r="I66" s="77"/>
      <c r="J66" s="112" t="str">
        <f>IF($B66="", "", IFERROR(INDEX('Job List'!$C$9:$C$508, MATCH($B66, 'Job List'!$B$9:$B$508, 0)), ""))</f>
        <v/>
      </c>
      <c r="K66" s="112" t="str">
        <f>IF($B66="", "", IFERROR(INDEX('Job List'!$D$9:$D$508, MATCH($B66, 'Job List'!$B$9:$B$508, 0)), ""))</f>
        <v/>
      </c>
      <c r="L66" s="125" t="str">
        <f t="shared" si="0"/>
        <v/>
      </c>
      <c r="M66" s="111" t="str">
        <f>IF($B66="", "", IF($G66="", IFERROR(INDEX('Job List'!$E$9:$E$508, MATCH($B66, 'Job List'!$B$9:$B$508, 0)), ""), $G66))</f>
        <v/>
      </c>
      <c r="N66" s="126" t="str">
        <f t="shared" si="1"/>
        <v/>
      </c>
      <c r="O66" s="77"/>
      <c r="AA66" s="52" t="str">
        <f>IF('Job List'!B66="", "", 'Job List'!B66)</f>
        <v/>
      </c>
      <c r="AB66" s="14" t="str">
        <f t="shared" si="2"/>
        <v/>
      </c>
      <c r="AC66" s="20" t="str">
        <f t="shared" si="3"/>
        <v/>
      </c>
      <c r="AD66" s="55" t="str">
        <f t="shared" si="4"/>
        <v/>
      </c>
      <c r="AE66" s="88" t="str">
        <f t="shared" si="5"/>
        <v/>
      </c>
      <c r="AG66" s="55" t="str">
        <f t="shared" si="6"/>
        <v/>
      </c>
      <c r="AH66" s="88" t="str">
        <f t="shared" si="7"/>
        <v/>
      </c>
      <c r="AJ66" s="55" t="str">
        <f t="shared" si="8"/>
        <v/>
      </c>
      <c r="AK66" s="88" t="str">
        <f t="shared" si="9"/>
        <v/>
      </c>
      <c r="AM66" s="55" t="str">
        <f t="shared" si="10"/>
        <v/>
      </c>
      <c r="AN66" s="88" t="str">
        <f t="shared" si="11"/>
        <v/>
      </c>
    </row>
    <row r="67" spans="1:40" x14ac:dyDescent="0.25">
      <c r="A67" s="77"/>
      <c r="B67" s="107"/>
      <c r="C67" s="108"/>
      <c r="D67" s="109"/>
      <c r="E67" s="109"/>
      <c r="F67" s="110"/>
      <c r="G67" s="111"/>
      <c r="H67" s="112"/>
      <c r="I67" s="77"/>
      <c r="J67" s="112" t="str">
        <f>IF($B67="", "", IFERROR(INDEX('Job List'!$C$9:$C$508, MATCH($B67, 'Job List'!$B$9:$B$508, 0)), ""))</f>
        <v/>
      </c>
      <c r="K67" s="112" t="str">
        <f>IF($B67="", "", IFERROR(INDEX('Job List'!$D$9:$D$508, MATCH($B67, 'Job List'!$B$9:$B$508, 0)), ""))</f>
        <v/>
      </c>
      <c r="L67" s="125" t="str">
        <f t="shared" si="0"/>
        <v/>
      </c>
      <c r="M67" s="111" t="str">
        <f>IF($B67="", "", IF($G67="", IFERROR(INDEX('Job List'!$E$9:$E$508, MATCH($B67, 'Job List'!$B$9:$B$508, 0)), ""), $G67))</f>
        <v/>
      </c>
      <c r="N67" s="126" t="str">
        <f t="shared" si="1"/>
        <v/>
      </c>
      <c r="O67" s="77"/>
      <c r="AA67" s="52" t="str">
        <f>IF('Job List'!B67="", "", 'Job List'!B67)</f>
        <v/>
      </c>
      <c r="AB67" s="14" t="str">
        <f t="shared" si="2"/>
        <v/>
      </c>
      <c r="AC67" s="20" t="str">
        <f t="shared" si="3"/>
        <v/>
      </c>
      <c r="AD67" s="55" t="str">
        <f t="shared" si="4"/>
        <v/>
      </c>
      <c r="AE67" s="88" t="str">
        <f t="shared" si="5"/>
        <v/>
      </c>
      <c r="AG67" s="55" t="str">
        <f t="shared" si="6"/>
        <v/>
      </c>
      <c r="AH67" s="88" t="str">
        <f t="shared" si="7"/>
        <v/>
      </c>
      <c r="AJ67" s="55" t="str">
        <f t="shared" si="8"/>
        <v/>
      </c>
      <c r="AK67" s="88" t="str">
        <f t="shared" si="9"/>
        <v/>
      </c>
      <c r="AM67" s="55" t="str">
        <f t="shared" si="10"/>
        <v/>
      </c>
      <c r="AN67" s="88" t="str">
        <f t="shared" si="11"/>
        <v/>
      </c>
    </row>
    <row r="68" spans="1:40" x14ac:dyDescent="0.25">
      <c r="A68" s="77"/>
      <c r="B68" s="107"/>
      <c r="C68" s="108"/>
      <c r="D68" s="109"/>
      <c r="E68" s="109"/>
      <c r="F68" s="110"/>
      <c r="G68" s="111"/>
      <c r="H68" s="112"/>
      <c r="I68" s="77"/>
      <c r="J68" s="112" t="str">
        <f>IF($B68="", "", IFERROR(INDEX('Job List'!$C$9:$C$508, MATCH($B68, 'Job List'!$B$9:$B$508, 0)), ""))</f>
        <v/>
      </c>
      <c r="K68" s="112" t="str">
        <f>IF($B68="", "", IFERROR(INDEX('Job List'!$D$9:$D$508, MATCH($B68, 'Job List'!$B$9:$B$508, 0)), ""))</f>
        <v/>
      </c>
      <c r="L68" s="125" t="str">
        <f t="shared" si="0"/>
        <v/>
      </c>
      <c r="M68" s="111" t="str">
        <f>IF($B68="", "", IF($G68="", IFERROR(INDEX('Job List'!$E$9:$E$508, MATCH($B68, 'Job List'!$B$9:$B$508, 0)), ""), $G68))</f>
        <v/>
      </c>
      <c r="N68" s="126" t="str">
        <f t="shared" si="1"/>
        <v/>
      </c>
      <c r="O68" s="77"/>
      <c r="AA68" s="52" t="str">
        <f>IF('Job List'!B68="", "", 'Job List'!B68)</f>
        <v/>
      </c>
      <c r="AB68" s="14" t="str">
        <f t="shared" si="2"/>
        <v/>
      </c>
      <c r="AC68" s="20" t="str">
        <f t="shared" si="3"/>
        <v/>
      </c>
      <c r="AD68" s="55" t="str">
        <f t="shared" si="4"/>
        <v/>
      </c>
      <c r="AE68" s="88" t="str">
        <f t="shared" si="5"/>
        <v/>
      </c>
      <c r="AG68" s="55" t="str">
        <f t="shared" si="6"/>
        <v/>
      </c>
      <c r="AH68" s="88" t="str">
        <f t="shared" si="7"/>
        <v/>
      </c>
      <c r="AJ68" s="55" t="str">
        <f t="shared" si="8"/>
        <v/>
      </c>
      <c r="AK68" s="88" t="str">
        <f t="shared" si="9"/>
        <v/>
      </c>
      <c r="AM68" s="55" t="str">
        <f t="shared" si="10"/>
        <v/>
      </c>
      <c r="AN68" s="88" t="str">
        <f t="shared" si="11"/>
        <v/>
      </c>
    </row>
    <row r="69" spans="1:40" x14ac:dyDescent="0.25">
      <c r="A69" s="77"/>
      <c r="B69" s="107"/>
      <c r="C69" s="108"/>
      <c r="D69" s="109"/>
      <c r="E69" s="109"/>
      <c r="F69" s="110"/>
      <c r="G69" s="111"/>
      <c r="H69" s="112"/>
      <c r="I69" s="77"/>
      <c r="J69" s="112" t="str">
        <f>IF($B69="", "", IFERROR(INDEX('Job List'!$C$9:$C$508, MATCH($B69, 'Job List'!$B$9:$B$508, 0)), ""))</f>
        <v/>
      </c>
      <c r="K69" s="112" t="str">
        <f>IF($B69="", "", IFERROR(INDEX('Job List'!$D$9:$D$508, MATCH($B69, 'Job List'!$B$9:$B$508, 0)), ""))</f>
        <v/>
      </c>
      <c r="L69" s="125" t="str">
        <f t="shared" si="0"/>
        <v/>
      </c>
      <c r="M69" s="111" t="str">
        <f>IF($B69="", "", IF($G69="", IFERROR(INDEX('Job List'!$E$9:$E$508, MATCH($B69, 'Job List'!$B$9:$B$508, 0)), ""), $G69))</f>
        <v/>
      </c>
      <c r="N69" s="126" t="str">
        <f t="shared" si="1"/>
        <v/>
      </c>
      <c r="O69" s="77"/>
      <c r="AA69" s="52" t="str">
        <f>IF('Job List'!B69="", "", 'Job List'!B69)</f>
        <v/>
      </c>
      <c r="AB69" s="14" t="str">
        <f t="shared" si="2"/>
        <v/>
      </c>
      <c r="AC69" s="20" t="str">
        <f t="shared" si="3"/>
        <v/>
      </c>
      <c r="AD69" s="55" t="str">
        <f t="shared" si="4"/>
        <v/>
      </c>
      <c r="AE69" s="88" t="str">
        <f t="shared" si="5"/>
        <v/>
      </c>
      <c r="AG69" s="55" t="str">
        <f t="shared" si="6"/>
        <v/>
      </c>
      <c r="AH69" s="88" t="str">
        <f t="shared" si="7"/>
        <v/>
      </c>
      <c r="AJ69" s="55" t="str">
        <f t="shared" si="8"/>
        <v/>
      </c>
      <c r="AK69" s="88" t="str">
        <f t="shared" si="9"/>
        <v/>
      </c>
      <c r="AM69" s="55" t="str">
        <f t="shared" si="10"/>
        <v/>
      </c>
      <c r="AN69" s="88" t="str">
        <f t="shared" si="11"/>
        <v/>
      </c>
    </row>
    <row r="70" spans="1:40" x14ac:dyDescent="0.25">
      <c r="A70" s="77"/>
      <c r="B70" s="107"/>
      <c r="C70" s="108"/>
      <c r="D70" s="109"/>
      <c r="E70" s="109"/>
      <c r="F70" s="110"/>
      <c r="G70" s="111"/>
      <c r="H70" s="112"/>
      <c r="I70" s="77"/>
      <c r="J70" s="112" t="str">
        <f>IF($B70="", "", IFERROR(INDEX('Job List'!$C$9:$C$508, MATCH($B70, 'Job List'!$B$9:$B$508, 0)), ""))</f>
        <v/>
      </c>
      <c r="K70" s="112" t="str">
        <f>IF($B70="", "", IFERROR(INDEX('Job List'!$D$9:$D$508, MATCH($B70, 'Job List'!$B$9:$B$508, 0)), ""))</f>
        <v/>
      </c>
      <c r="L70" s="125" t="str">
        <f t="shared" si="0"/>
        <v/>
      </c>
      <c r="M70" s="111" t="str">
        <f>IF($B70="", "", IF($G70="", IFERROR(INDEX('Job List'!$E$9:$E$508, MATCH($B70, 'Job List'!$B$9:$B$508, 0)), ""), $G70))</f>
        <v/>
      </c>
      <c r="N70" s="126" t="str">
        <f t="shared" si="1"/>
        <v/>
      </c>
      <c r="O70" s="77"/>
      <c r="AA70" s="52" t="str">
        <f>IF('Job List'!B70="", "", 'Job List'!B70)</f>
        <v/>
      </c>
      <c r="AB70" s="14" t="str">
        <f t="shared" si="2"/>
        <v/>
      </c>
      <c r="AC70" s="20" t="str">
        <f t="shared" si="3"/>
        <v/>
      </c>
      <c r="AD70" s="55" t="str">
        <f t="shared" si="4"/>
        <v/>
      </c>
      <c r="AE70" s="88" t="str">
        <f t="shared" si="5"/>
        <v/>
      </c>
      <c r="AG70" s="55" t="str">
        <f t="shared" si="6"/>
        <v/>
      </c>
      <c r="AH70" s="88" t="str">
        <f t="shared" si="7"/>
        <v/>
      </c>
      <c r="AJ70" s="55" t="str">
        <f t="shared" si="8"/>
        <v/>
      </c>
      <c r="AK70" s="88" t="str">
        <f t="shared" si="9"/>
        <v/>
      </c>
      <c r="AM70" s="55" t="str">
        <f t="shared" si="10"/>
        <v/>
      </c>
      <c r="AN70" s="88" t="str">
        <f t="shared" si="11"/>
        <v/>
      </c>
    </row>
    <row r="71" spans="1:40" x14ac:dyDescent="0.25">
      <c r="A71" s="77"/>
      <c r="B71" s="107"/>
      <c r="C71" s="108"/>
      <c r="D71" s="109"/>
      <c r="E71" s="109"/>
      <c r="F71" s="110"/>
      <c r="G71" s="111"/>
      <c r="H71" s="112"/>
      <c r="I71" s="77"/>
      <c r="J71" s="112" t="str">
        <f>IF($B71="", "", IFERROR(INDEX('Job List'!$C$9:$C$508, MATCH($B71, 'Job List'!$B$9:$B$508, 0)), ""))</f>
        <v/>
      </c>
      <c r="K71" s="112" t="str">
        <f>IF($B71="", "", IFERROR(INDEX('Job List'!$D$9:$D$508, MATCH($B71, 'Job List'!$B$9:$B$508, 0)), ""))</f>
        <v/>
      </c>
      <c r="L71" s="125" t="str">
        <f t="shared" si="0"/>
        <v/>
      </c>
      <c r="M71" s="111" t="str">
        <f>IF($B71="", "", IF($G71="", IFERROR(INDEX('Job List'!$E$9:$E$508, MATCH($B71, 'Job List'!$B$9:$B$508, 0)), ""), $G71))</f>
        <v/>
      </c>
      <c r="N71" s="126" t="str">
        <f t="shared" si="1"/>
        <v/>
      </c>
      <c r="O71" s="77"/>
      <c r="AA71" s="52" t="str">
        <f>IF('Job List'!B71="", "", 'Job List'!B71)</f>
        <v/>
      </c>
      <c r="AB71" s="14" t="str">
        <f t="shared" si="2"/>
        <v/>
      </c>
      <c r="AC71" s="20" t="str">
        <f t="shared" si="3"/>
        <v/>
      </c>
      <c r="AD71" s="55" t="str">
        <f t="shared" si="4"/>
        <v/>
      </c>
      <c r="AE71" s="88" t="str">
        <f t="shared" si="5"/>
        <v/>
      </c>
      <c r="AG71" s="55" t="str">
        <f t="shared" si="6"/>
        <v/>
      </c>
      <c r="AH71" s="88" t="str">
        <f t="shared" si="7"/>
        <v/>
      </c>
      <c r="AJ71" s="55" t="str">
        <f t="shared" si="8"/>
        <v/>
      </c>
      <c r="AK71" s="88" t="str">
        <f t="shared" si="9"/>
        <v/>
      </c>
      <c r="AM71" s="55" t="str">
        <f t="shared" si="10"/>
        <v/>
      </c>
      <c r="AN71" s="88" t="str">
        <f t="shared" si="11"/>
        <v/>
      </c>
    </row>
    <row r="72" spans="1:40" x14ac:dyDescent="0.25">
      <c r="A72" s="77"/>
      <c r="B72" s="107"/>
      <c r="C72" s="108"/>
      <c r="D72" s="109"/>
      <c r="E72" s="109"/>
      <c r="F72" s="110"/>
      <c r="G72" s="111"/>
      <c r="H72" s="112"/>
      <c r="I72" s="77"/>
      <c r="J72" s="112" t="str">
        <f>IF($B72="", "", IFERROR(INDEX('Job List'!$C$9:$C$508, MATCH($B72, 'Job List'!$B$9:$B$508, 0)), ""))</f>
        <v/>
      </c>
      <c r="K72" s="112" t="str">
        <f>IF($B72="", "", IFERROR(INDEX('Job List'!$D$9:$D$508, MATCH($B72, 'Job List'!$B$9:$B$508, 0)), ""))</f>
        <v/>
      </c>
      <c r="L72" s="125" t="str">
        <f t="shared" si="0"/>
        <v/>
      </c>
      <c r="M72" s="111" t="str">
        <f>IF($B72="", "", IF($G72="", IFERROR(INDEX('Job List'!$E$9:$E$508, MATCH($B72, 'Job List'!$B$9:$B$508, 0)), ""), $G72))</f>
        <v/>
      </c>
      <c r="N72" s="126" t="str">
        <f t="shared" si="1"/>
        <v/>
      </c>
      <c r="O72" s="77"/>
      <c r="AA72" s="52" t="str">
        <f>IF('Job List'!B72="", "", 'Job List'!B72)</f>
        <v/>
      </c>
      <c r="AB72" s="14" t="str">
        <f t="shared" si="2"/>
        <v/>
      </c>
      <c r="AC72" s="20" t="str">
        <f t="shared" si="3"/>
        <v/>
      </c>
      <c r="AD72" s="55" t="str">
        <f t="shared" si="4"/>
        <v/>
      </c>
      <c r="AE72" s="88" t="str">
        <f t="shared" si="5"/>
        <v/>
      </c>
      <c r="AG72" s="55" t="str">
        <f t="shared" si="6"/>
        <v/>
      </c>
      <c r="AH72" s="88" t="str">
        <f t="shared" si="7"/>
        <v/>
      </c>
      <c r="AJ72" s="55" t="str">
        <f t="shared" si="8"/>
        <v/>
      </c>
      <c r="AK72" s="88" t="str">
        <f t="shared" si="9"/>
        <v/>
      </c>
      <c r="AM72" s="55" t="str">
        <f t="shared" si="10"/>
        <v/>
      </c>
      <c r="AN72" s="88" t="str">
        <f t="shared" si="11"/>
        <v/>
      </c>
    </row>
    <row r="73" spans="1:40" x14ac:dyDescent="0.25">
      <c r="A73" s="77"/>
      <c r="B73" s="107"/>
      <c r="C73" s="108"/>
      <c r="D73" s="109"/>
      <c r="E73" s="109"/>
      <c r="F73" s="110"/>
      <c r="G73" s="111"/>
      <c r="H73" s="112"/>
      <c r="I73" s="77"/>
      <c r="J73" s="112" t="str">
        <f>IF($B73="", "", IFERROR(INDEX('Job List'!$C$9:$C$508, MATCH($B73, 'Job List'!$B$9:$B$508, 0)), ""))</f>
        <v/>
      </c>
      <c r="K73" s="112" t="str">
        <f>IF($B73="", "", IFERROR(INDEX('Job List'!$D$9:$D$508, MATCH($B73, 'Job List'!$B$9:$B$508, 0)), ""))</f>
        <v/>
      </c>
      <c r="L73" s="125" t="str">
        <f t="shared" si="0"/>
        <v/>
      </c>
      <c r="M73" s="111" t="str">
        <f>IF($B73="", "", IF($G73="", IFERROR(INDEX('Job List'!$E$9:$E$508, MATCH($B73, 'Job List'!$B$9:$B$508, 0)), ""), $G73))</f>
        <v/>
      </c>
      <c r="N73" s="126" t="str">
        <f t="shared" si="1"/>
        <v/>
      </c>
      <c r="O73" s="77"/>
      <c r="AA73" s="52" t="str">
        <f>IF('Job List'!B73="", "", 'Job List'!B73)</f>
        <v/>
      </c>
      <c r="AB73" s="14" t="str">
        <f t="shared" si="2"/>
        <v/>
      </c>
      <c r="AC73" s="20" t="str">
        <f t="shared" si="3"/>
        <v/>
      </c>
      <c r="AD73" s="55" t="str">
        <f t="shared" si="4"/>
        <v/>
      </c>
      <c r="AE73" s="88" t="str">
        <f t="shared" si="5"/>
        <v/>
      </c>
      <c r="AG73" s="55" t="str">
        <f t="shared" si="6"/>
        <v/>
      </c>
      <c r="AH73" s="88" t="str">
        <f t="shared" si="7"/>
        <v/>
      </c>
      <c r="AJ73" s="55" t="str">
        <f t="shared" si="8"/>
        <v/>
      </c>
      <c r="AK73" s="88" t="str">
        <f t="shared" si="9"/>
        <v/>
      </c>
      <c r="AM73" s="55" t="str">
        <f t="shared" si="10"/>
        <v/>
      </c>
      <c r="AN73" s="88" t="str">
        <f t="shared" si="11"/>
        <v/>
      </c>
    </row>
    <row r="74" spans="1:40" x14ac:dyDescent="0.25">
      <c r="A74" s="77"/>
      <c r="B74" s="107"/>
      <c r="C74" s="108"/>
      <c r="D74" s="109"/>
      <c r="E74" s="109"/>
      <c r="F74" s="110"/>
      <c r="G74" s="111"/>
      <c r="H74" s="112"/>
      <c r="I74" s="77"/>
      <c r="J74" s="112" t="str">
        <f>IF($B74="", "", IFERROR(INDEX('Job List'!$C$9:$C$508, MATCH($B74, 'Job List'!$B$9:$B$508, 0)), ""))</f>
        <v/>
      </c>
      <c r="K74" s="112" t="str">
        <f>IF($B74="", "", IFERROR(INDEX('Job List'!$D$9:$D$508, MATCH($B74, 'Job List'!$B$9:$B$508, 0)), ""))</f>
        <v/>
      </c>
      <c r="L74" s="125" t="str">
        <f t="shared" ref="L74:L137" si="12">IFERROR(IF(B74="", "", AC74-F74), "")</f>
        <v/>
      </c>
      <c r="M74" s="111" t="str">
        <f>IF($B74="", "", IF($G74="", IFERROR(INDEX('Job List'!$E$9:$E$508, MATCH($B74, 'Job List'!$B$9:$B$508, 0)), ""), $G74))</f>
        <v/>
      </c>
      <c r="N74" s="126" t="str">
        <f t="shared" ref="N74:N137" si="13">IF(OR(B74="", L74="", M74=""), "", L74*24*M74)</f>
        <v/>
      </c>
      <c r="O74" s="77"/>
      <c r="AA74" s="52" t="str">
        <f>IF('Job List'!B74="", "", 'Job List'!B74)</f>
        <v/>
      </c>
      <c r="AB74" s="14" t="str">
        <f t="shared" ref="AB74:AB137" si="14">IF(C74="", "", TEXT(C74, "mmm yyyy"))</f>
        <v/>
      </c>
      <c r="AC74" s="20" t="str">
        <f t="shared" ref="AC74:AC137" si="15">IF(OR(D74="", E74=""), "", IF(IF(E74&gt;D74, E74-D74, E74-D74+1)=0, 1, IF(E74&gt;D74, E74-D74, E74-D74+1)))</f>
        <v/>
      </c>
      <c r="AD74" s="55" t="str">
        <f t="shared" ref="AD74:AD137" si="16">IF($AB74="", "", IF($AD$6="", L74, IF($AD$6=$B74, L74, "")))</f>
        <v/>
      </c>
      <c r="AE74" s="88" t="str">
        <f t="shared" ref="AE74:AE137" si="17">IF($AB74="", "", IF($AD$6="", N74, IF($AD$6=$B74, N74, "")))</f>
        <v/>
      </c>
      <c r="AG74" s="55" t="str">
        <f t="shared" ref="AG74:AG137" si="18">IF($AB74="", "", IF($AG$6="", AJ74, IF($AG$6=$J74, AJ74, "")))</f>
        <v/>
      </c>
      <c r="AH74" s="88" t="str">
        <f t="shared" ref="AH74:AH137" si="19">IF($AB74="", "", IF($AG$6="", AK74, IF($AG$6=$J74, AK74, "")))</f>
        <v/>
      </c>
      <c r="AJ74" s="55" t="str">
        <f t="shared" ref="AJ74:AJ137" si="20">IFERROR(IF($AB74="", "", IF(AND($C74&gt;=$AJ$6, $C74&lt;=$AK$6), L74, "")), "")</f>
        <v/>
      </c>
      <c r="AK74" s="88" t="str">
        <f t="shared" ref="AK74:AK137" si="21">IFERROR(IF($AB74="", "", IF(AND($C74&gt;=$AJ$6, $C74&lt;=$AK$6), N74, "")), "")</f>
        <v/>
      </c>
      <c r="AM74" s="55" t="str">
        <f t="shared" ref="AM74:AM137" si="22">IFERROR(IF($J74="", "", IF(AND($C74&gt;=$AM$4, $C74&lt;=$AN$4, $J74=$AM$3), L74, "")), "")</f>
        <v/>
      </c>
      <c r="AN74" s="88" t="str">
        <f t="shared" ref="AN74:AN137" si="23">IFERROR(IF($J74="", "", IF(AND($C74&gt;=$AM$4, $C74&lt;=$AN$4, $J74=$AM$3), N74, "")), "")</f>
        <v/>
      </c>
    </row>
    <row r="75" spans="1:40" x14ac:dyDescent="0.25">
      <c r="A75" s="77"/>
      <c r="B75" s="107"/>
      <c r="C75" s="108"/>
      <c r="D75" s="109"/>
      <c r="E75" s="109"/>
      <c r="F75" s="110"/>
      <c r="G75" s="111"/>
      <c r="H75" s="112"/>
      <c r="I75" s="77"/>
      <c r="J75" s="112" t="str">
        <f>IF($B75="", "", IFERROR(INDEX('Job List'!$C$9:$C$508, MATCH($B75, 'Job List'!$B$9:$B$508, 0)), ""))</f>
        <v/>
      </c>
      <c r="K75" s="112" t="str">
        <f>IF($B75="", "", IFERROR(INDEX('Job List'!$D$9:$D$508, MATCH($B75, 'Job List'!$B$9:$B$508, 0)), ""))</f>
        <v/>
      </c>
      <c r="L75" s="125" t="str">
        <f t="shared" si="12"/>
        <v/>
      </c>
      <c r="M75" s="111" t="str">
        <f>IF($B75="", "", IF($G75="", IFERROR(INDEX('Job List'!$E$9:$E$508, MATCH($B75, 'Job List'!$B$9:$B$508, 0)), ""), $G75))</f>
        <v/>
      </c>
      <c r="N75" s="126" t="str">
        <f t="shared" si="13"/>
        <v/>
      </c>
      <c r="O75" s="77"/>
      <c r="AA75" s="52" t="str">
        <f>IF('Job List'!B75="", "", 'Job List'!B75)</f>
        <v/>
      </c>
      <c r="AB75" s="14" t="str">
        <f t="shared" si="14"/>
        <v/>
      </c>
      <c r="AC75" s="20" t="str">
        <f t="shared" si="15"/>
        <v/>
      </c>
      <c r="AD75" s="55" t="str">
        <f t="shared" si="16"/>
        <v/>
      </c>
      <c r="AE75" s="88" t="str">
        <f t="shared" si="17"/>
        <v/>
      </c>
      <c r="AG75" s="55" t="str">
        <f t="shared" si="18"/>
        <v/>
      </c>
      <c r="AH75" s="88" t="str">
        <f t="shared" si="19"/>
        <v/>
      </c>
      <c r="AJ75" s="55" t="str">
        <f t="shared" si="20"/>
        <v/>
      </c>
      <c r="AK75" s="88" t="str">
        <f t="shared" si="21"/>
        <v/>
      </c>
      <c r="AM75" s="55" t="str">
        <f t="shared" si="22"/>
        <v/>
      </c>
      <c r="AN75" s="88" t="str">
        <f t="shared" si="23"/>
        <v/>
      </c>
    </row>
    <row r="76" spans="1:40" x14ac:dyDescent="0.25">
      <c r="A76" s="77"/>
      <c r="B76" s="107"/>
      <c r="C76" s="108"/>
      <c r="D76" s="109"/>
      <c r="E76" s="109"/>
      <c r="F76" s="110"/>
      <c r="G76" s="111"/>
      <c r="H76" s="112"/>
      <c r="I76" s="77"/>
      <c r="J76" s="112" t="str">
        <f>IF($B76="", "", IFERROR(INDEX('Job List'!$C$9:$C$508, MATCH($B76, 'Job List'!$B$9:$B$508, 0)), ""))</f>
        <v/>
      </c>
      <c r="K76" s="112" t="str">
        <f>IF($B76="", "", IFERROR(INDEX('Job List'!$D$9:$D$508, MATCH($B76, 'Job List'!$B$9:$B$508, 0)), ""))</f>
        <v/>
      </c>
      <c r="L76" s="125" t="str">
        <f t="shared" si="12"/>
        <v/>
      </c>
      <c r="M76" s="111" t="str">
        <f>IF($B76="", "", IF($G76="", IFERROR(INDEX('Job List'!$E$9:$E$508, MATCH($B76, 'Job List'!$B$9:$B$508, 0)), ""), $G76))</f>
        <v/>
      </c>
      <c r="N76" s="126" t="str">
        <f t="shared" si="13"/>
        <v/>
      </c>
      <c r="O76" s="77"/>
      <c r="AA76" s="52" t="str">
        <f>IF('Job List'!B76="", "", 'Job List'!B76)</f>
        <v/>
      </c>
      <c r="AB76" s="14" t="str">
        <f t="shared" si="14"/>
        <v/>
      </c>
      <c r="AC76" s="20" t="str">
        <f t="shared" si="15"/>
        <v/>
      </c>
      <c r="AD76" s="55" t="str">
        <f t="shared" si="16"/>
        <v/>
      </c>
      <c r="AE76" s="88" t="str">
        <f t="shared" si="17"/>
        <v/>
      </c>
      <c r="AG76" s="55" t="str">
        <f t="shared" si="18"/>
        <v/>
      </c>
      <c r="AH76" s="88" t="str">
        <f t="shared" si="19"/>
        <v/>
      </c>
      <c r="AJ76" s="55" t="str">
        <f t="shared" si="20"/>
        <v/>
      </c>
      <c r="AK76" s="88" t="str">
        <f t="shared" si="21"/>
        <v/>
      </c>
      <c r="AM76" s="55" t="str">
        <f t="shared" si="22"/>
        <v/>
      </c>
      <c r="AN76" s="88" t="str">
        <f t="shared" si="23"/>
        <v/>
      </c>
    </row>
    <row r="77" spans="1:40" x14ac:dyDescent="0.25">
      <c r="A77" s="77"/>
      <c r="B77" s="107"/>
      <c r="C77" s="108"/>
      <c r="D77" s="109"/>
      <c r="E77" s="109"/>
      <c r="F77" s="110"/>
      <c r="G77" s="111"/>
      <c r="H77" s="112"/>
      <c r="I77" s="77"/>
      <c r="J77" s="112" t="str">
        <f>IF($B77="", "", IFERROR(INDEX('Job List'!$C$9:$C$508, MATCH($B77, 'Job List'!$B$9:$B$508, 0)), ""))</f>
        <v/>
      </c>
      <c r="K77" s="112" t="str">
        <f>IF($B77="", "", IFERROR(INDEX('Job List'!$D$9:$D$508, MATCH($B77, 'Job List'!$B$9:$B$508, 0)), ""))</f>
        <v/>
      </c>
      <c r="L77" s="125" t="str">
        <f t="shared" si="12"/>
        <v/>
      </c>
      <c r="M77" s="111" t="str">
        <f>IF($B77="", "", IF($G77="", IFERROR(INDEX('Job List'!$E$9:$E$508, MATCH($B77, 'Job List'!$B$9:$B$508, 0)), ""), $G77))</f>
        <v/>
      </c>
      <c r="N77" s="126" t="str">
        <f t="shared" si="13"/>
        <v/>
      </c>
      <c r="O77" s="77"/>
      <c r="AA77" s="52" t="str">
        <f>IF('Job List'!B77="", "", 'Job List'!B77)</f>
        <v/>
      </c>
      <c r="AB77" s="14" t="str">
        <f t="shared" si="14"/>
        <v/>
      </c>
      <c r="AC77" s="20" t="str">
        <f t="shared" si="15"/>
        <v/>
      </c>
      <c r="AD77" s="55" t="str">
        <f t="shared" si="16"/>
        <v/>
      </c>
      <c r="AE77" s="88" t="str">
        <f t="shared" si="17"/>
        <v/>
      </c>
      <c r="AG77" s="55" t="str">
        <f t="shared" si="18"/>
        <v/>
      </c>
      <c r="AH77" s="88" t="str">
        <f t="shared" si="19"/>
        <v/>
      </c>
      <c r="AJ77" s="55" t="str">
        <f t="shared" si="20"/>
        <v/>
      </c>
      <c r="AK77" s="88" t="str">
        <f t="shared" si="21"/>
        <v/>
      </c>
      <c r="AM77" s="55" t="str">
        <f t="shared" si="22"/>
        <v/>
      </c>
      <c r="AN77" s="88" t="str">
        <f t="shared" si="23"/>
        <v/>
      </c>
    </row>
    <row r="78" spans="1:40" x14ac:dyDescent="0.25">
      <c r="A78" s="77"/>
      <c r="B78" s="107"/>
      <c r="C78" s="108"/>
      <c r="D78" s="109"/>
      <c r="E78" s="109"/>
      <c r="F78" s="110"/>
      <c r="G78" s="111"/>
      <c r="H78" s="112"/>
      <c r="I78" s="77"/>
      <c r="J78" s="112" t="str">
        <f>IF($B78="", "", IFERROR(INDEX('Job List'!$C$9:$C$508, MATCH($B78, 'Job List'!$B$9:$B$508, 0)), ""))</f>
        <v/>
      </c>
      <c r="K78" s="112" t="str">
        <f>IF($B78="", "", IFERROR(INDEX('Job List'!$D$9:$D$508, MATCH($B78, 'Job List'!$B$9:$B$508, 0)), ""))</f>
        <v/>
      </c>
      <c r="L78" s="125" t="str">
        <f t="shared" si="12"/>
        <v/>
      </c>
      <c r="M78" s="111" t="str">
        <f>IF($B78="", "", IF($G78="", IFERROR(INDEX('Job List'!$E$9:$E$508, MATCH($B78, 'Job List'!$B$9:$B$508, 0)), ""), $G78))</f>
        <v/>
      </c>
      <c r="N78" s="126" t="str">
        <f t="shared" si="13"/>
        <v/>
      </c>
      <c r="O78" s="77"/>
      <c r="AA78" s="52" t="str">
        <f>IF('Job List'!B78="", "", 'Job List'!B78)</f>
        <v/>
      </c>
      <c r="AB78" s="14" t="str">
        <f t="shared" si="14"/>
        <v/>
      </c>
      <c r="AC78" s="20" t="str">
        <f t="shared" si="15"/>
        <v/>
      </c>
      <c r="AD78" s="55" t="str">
        <f t="shared" si="16"/>
        <v/>
      </c>
      <c r="AE78" s="88" t="str">
        <f t="shared" si="17"/>
        <v/>
      </c>
      <c r="AG78" s="55" t="str">
        <f t="shared" si="18"/>
        <v/>
      </c>
      <c r="AH78" s="88" t="str">
        <f t="shared" si="19"/>
        <v/>
      </c>
      <c r="AJ78" s="55" t="str">
        <f t="shared" si="20"/>
        <v/>
      </c>
      <c r="AK78" s="88" t="str">
        <f t="shared" si="21"/>
        <v/>
      </c>
      <c r="AM78" s="55" t="str">
        <f t="shared" si="22"/>
        <v/>
      </c>
      <c r="AN78" s="88" t="str">
        <f t="shared" si="23"/>
        <v/>
      </c>
    </row>
    <row r="79" spans="1:40" x14ac:dyDescent="0.25">
      <c r="A79" s="77"/>
      <c r="B79" s="107"/>
      <c r="C79" s="108"/>
      <c r="D79" s="109"/>
      <c r="E79" s="109"/>
      <c r="F79" s="110"/>
      <c r="G79" s="111"/>
      <c r="H79" s="112"/>
      <c r="I79" s="77"/>
      <c r="J79" s="112" t="str">
        <f>IF($B79="", "", IFERROR(INDEX('Job List'!$C$9:$C$508, MATCH($B79, 'Job List'!$B$9:$B$508, 0)), ""))</f>
        <v/>
      </c>
      <c r="K79" s="112" t="str">
        <f>IF($B79="", "", IFERROR(INDEX('Job List'!$D$9:$D$508, MATCH($B79, 'Job List'!$B$9:$B$508, 0)), ""))</f>
        <v/>
      </c>
      <c r="L79" s="125" t="str">
        <f t="shared" si="12"/>
        <v/>
      </c>
      <c r="M79" s="111" t="str">
        <f>IF($B79="", "", IF($G79="", IFERROR(INDEX('Job List'!$E$9:$E$508, MATCH($B79, 'Job List'!$B$9:$B$508, 0)), ""), $G79))</f>
        <v/>
      </c>
      <c r="N79" s="126" t="str">
        <f t="shared" si="13"/>
        <v/>
      </c>
      <c r="O79" s="77"/>
      <c r="AA79" s="52" t="str">
        <f>IF('Job List'!B79="", "", 'Job List'!B79)</f>
        <v/>
      </c>
      <c r="AB79" s="14" t="str">
        <f t="shared" si="14"/>
        <v/>
      </c>
      <c r="AC79" s="20" t="str">
        <f t="shared" si="15"/>
        <v/>
      </c>
      <c r="AD79" s="55" t="str">
        <f t="shared" si="16"/>
        <v/>
      </c>
      <c r="AE79" s="88" t="str">
        <f t="shared" si="17"/>
        <v/>
      </c>
      <c r="AG79" s="55" t="str">
        <f t="shared" si="18"/>
        <v/>
      </c>
      <c r="AH79" s="88" t="str">
        <f t="shared" si="19"/>
        <v/>
      </c>
      <c r="AJ79" s="55" t="str">
        <f t="shared" si="20"/>
        <v/>
      </c>
      <c r="AK79" s="88" t="str">
        <f t="shared" si="21"/>
        <v/>
      </c>
      <c r="AM79" s="55" t="str">
        <f t="shared" si="22"/>
        <v/>
      </c>
      <c r="AN79" s="88" t="str">
        <f t="shared" si="23"/>
        <v/>
      </c>
    </row>
    <row r="80" spans="1:40" x14ac:dyDescent="0.25">
      <c r="A80" s="77"/>
      <c r="B80" s="107"/>
      <c r="C80" s="108"/>
      <c r="D80" s="109"/>
      <c r="E80" s="109"/>
      <c r="F80" s="110"/>
      <c r="G80" s="111"/>
      <c r="H80" s="112"/>
      <c r="I80" s="77"/>
      <c r="J80" s="112" t="str">
        <f>IF($B80="", "", IFERROR(INDEX('Job List'!$C$9:$C$508, MATCH($B80, 'Job List'!$B$9:$B$508, 0)), ""))</f>
        <v/>
      </c>
      <c r="K80" s="112" t="str">
        <f>IF($B80="", "", IFERROR(INDEX('Job List'!$D$9:$D$508, MATCH($B80, 'Job List'!$B$9:$B$508, 0)), ""))</f>
        <v/>
      </c>
      <c r="L80" s="125" t="str">
        <f t="shared" si="12"/>
        <v/>
      </c>
      <c r="M80" s="111" t="str">
        <f>IF($B80="", "", IF($G80="", IFERROR(INDEX('Job List'!$E$9:$E$508, MATCH($B80, 'Job List'!$B$9:$B$508, 0)), ""), $G80))</f>
        <v/>
      </c>
      <c r="N80" s="126" t="str">
        <f t="shared" si="13"/>
        <v/>
      </c>
      <c r="O80" s="77"/>
      <c r="AA80" s="52" t="str">
        <f>IF('Job List'!B80="", "", 'Job List'!B80)</f>
        <v/>
      </c>
      <c r="AB80" s="14" t="str">
        <f t="shared" si="14"/>
        <v/>
      </c>
      <c r="AC80" s="20" t="str">
        <f t="shared" si="15"/>
        <v/>
      </c>
      <c r="AD80" s="55" t="str">
        <f t="shared" si="16"/>
        <v/>
      </c>
      <c r="AE80" s="88" t="str">
        <f t="shared" si="17"/>
        <v/>
      </c>
      <c r="AG80" s="55" t="str">
        <f t="shared" si="18"/>
        <v/>
      </c>
      <c r="AH80" s="88" t="str">
        <f t="shared" si="19"/>
        <v/>
      </c>
      <c r="AJ80" s="55" t="str">
        <f t="shared" si="20"/>
        <v/>
      </c>
      <c r="AK80" s="88" t="str">
        <f t="shared" si="21"/>
        <v/>
      </c>
      <c r="AM80" s="55" t="str">
        <f t="shared" si="22"/>
        <v/>
      </c>
      <c r="AN80" s="88" t="str">
        <f t="shared" si="23"/>
        <v/>
      </c>
    </row>
    <row r="81" spans="1:40" x14ac:dyDescent="0.25">
      <c r="A81" s="77"/>
      <c r="B81" s="107"/>
      <c r="C81" s="108"/>
      <c r="D81" s="109"/>
      <c r="E81" s="109"/>
      <c r="F81" s="110"/>
      <c r="G81" s="111"/>
      <c r="H81" s="112"/>
      <c r="I81" s="77"/>
      <c r="J81" s="112" t="str">
        <f>IF($B81="", "", IFERROR(INDEX('Job List'!$C$9:$C$508, MATCH($B81, 'Job List'!$B$9:$B$508, 0)), ""))</f>
        <v/>
      </c>
      <c r="K81" s="112" t="str">
        <f>IF($B81="", "", IFERROR(INDEX('Job List'!$D$9:$D$508, MATCH($B81, 'Job List'!$B$9:$B$508, 0)), ""))</f>
        <v/>
      </c>
      <c r="L81" s="125" t="str">
        <f t="shared" si="12"/>
        <v/>
      </c>
      <c r="M81" s="111" t="str">
        <f>IF($B81="", "", IF($G81="", IFERROR(INDEX('Job List'!$E$9:$E$508, MATCH($B81, 'Job List'!$B$9:$B$508, 0)), ""), $G81))</f>
        <v/>
      </c>
      <c r="N81" s="126" t="str">
        <f t="shared" si="13"/>
        <v/>
      </c>
      <c r="O81" s="77"/>
      <c r="AA81" s="52" t="str">
        <f>IF('Job List'!B81="", "", 'Job List'!B81)</f>
        <v/>
      </c>
      <c r="AB81" s="14" t="str">
        <f t="shared" si="14"/>
        <v/>
      </c>
      <c r="AC81" s="20" t="str">
        <f t="shared" si="15"/>
        <v/>
      </c>
      <c r="AD81" s="55" t="str">
        <f t="shared" si="16"/>
        <v/>
      </c>
      <c r="AE81" s="88" t="str">
        <f t="shared" si="17"/>
        <v/>
      </c>
      <c r="AG81" s="55" t="str">
        <f t="shared" si="18"/>
        <v/>
      </c>
      <c r="AH81" s="88" t="str">
        <f t="shared" si="19"/>
        <v/>
      </c>
      <c r="AJ81" s="55" t="str">
        <f t="shared" si="20"/>
        <v/>
      </c>
      <c r="AK81" s="88" t="str">
        <f t="shared" si="21"/>
        <v/>
      </c>
      <c r="AM81" s="55" t="str">
        <f t="shared" si="22"/>
        <v/>
      </c>
      <c r="AN81" s="88" t="str">
        <f t="shared" si="23"/>
        <v/>
      </c>
    </row>
    <row r="82" spans="1:40" x14ac:dyDescent="0.25">
      <c r="A82" s="77"/>
      <c r="B82" s="107"/>
      <c r="C82" s="108"/>
      <c r="D82" s="109"/>
      <c r="E82" s="109"/>
      <c r="F82" s="110"/>
      <c r="G82" s="111"/>
      <c r="H82" s="112"/>
      <c r="I82" s="77"/>
      <c r="J82" s="112" t="str">
        <f>IF($B82="", "", IFERROR(INDEX('Job List'!$C$9:$C$508, MATCH($B82, 'Job List'!$B$9:$B$508, 0)), ""))</f>
        <v/>
      </c>
      <c r="K82" s="112" t="str">
        <f>IF($B82="", "", IFERROR(INDEX('Job List'!$D$9:$D$508, MATCH($B82, 'Job List'!$B$9:$B$508, 0)), ""))</f>
        <v/>
      </c>
      <c r="L82" s="125" t="str">
        <f t="shared" si="12"/>
        <v/>
      </c>
      <c r="M82" s="111" t="str">
        <f>IF($B82="", "", IF($G82="", IFERROR(INDEX('Job List'!$E$9:$E$508, MATCH($B82, 'Job List'!$B$9:$B$508, 0)), ""), $G82))</f>
        <v/>
      </c>
      <c r="N82" s="126" t="str">
        <f t="shared" si="13"/>
        <v/>
      </c>
      <c r="O82" s="77"/>
      <c r="AA82" s="52" t="str">
        <f>IF('Job List'!B82="", "", 'Job List'!B82)</f>
        <v/>
      </c>
      <c r="AB82" s="14" t="str">
        <f t="shared" si="14"/>
        <v/>
      </c>
      <c r="AC82" s="20" t="str">
        <f t="shared" si="15"/>
        <v/>
      </c>
      <c r="AD82" s="55" t="str">
        <f t="shared" si="16"/>
        <v/>
      </c>
      <c r="AE82" s="88" t="str">
        <f t="shared" si="17"/>
        <v/>
      </c>
      <c r="AG82" s="55" t="str">
        <f t="shared" si="18"/>
        <v/>
      </c>
      <c r="AH82" s="88" t="str">
        <f t="shared" si="19"/>
        <v/>
      </c>
      <c r="AJ82" s="55" t="str">
        <f t="shared" si="20"/>
        <v/>
      </c>
      <c r="AK82" s="88" t="str">
        <f t="shared" si="21"/>
        <v/>
      </c>
      <c r="AM82" s="55" t="str">
        <f t="shared" si="22"/>
        <v/>
      </c>
      <c r="AN82" s="88" t="str">
        <f t="shared" si="23"/>
        <v/>
      </c>
    </row>
    <row r="83" spans="1:40" x14ac:dyDescent="0.25">
      <c r="A83" s="77"/>
      <c r="B83" s="107"/>
      <c r="C83" s="108"/>
      <c r="D83" s="109"/>
      <c r="E83" s="109"/>
      <c r="F83" s="110"/>
      <c r="G83" s="111"/>
      <c r="H83" s="112"/>
      <c r="I83" s="77"/>
      <c r="J83" s="112" t="str">
        <f>IF($B83="", "", IFERROR(INDEX('Job List'!$C$9:$C$508, MATCH($B83, 'Job List'!$B$9:$B$508, 0)), ""))</f>
        <v/>
      </c>
      <c r="K83" s="112" t="str">
        <f>IF($B83="", "", IFERROR(INDEX('Job List'!$D$9:$D$508, MATCH($B83, 'Job List'!$B$9:$B$508, 0)), ""))</f>
        <v/>
      </c>
      <c r="L83" s="125" t="str">
        <f t="shared" si="12"/>
        <v/>
      </c>
      <c r="M83" s="111" t="str">
        <f>IF($B83="", "", IF($G83="", IFERROR(INDEX('Job List'!$E$9:$E$508, MATCH($B83, 'Job List'!$B$9:$B$508, 0)), ""), $G83))</f>
        <v/>
      </c>
      <c r="N83" s="126" t="str">
        <f t="shared" si="13"/>
        <v/>
      </c>
      <c r="O83" s="77"/>
      <c r="AA83" s="52" t="str">
        <f>IF('Job List'!B83="", "", 'Job List'!B83)</f>
        <v/>
      </c>
      <c r="AB83" s="14" t="str">
        <f t="shared" si="14"/>
        <v/>
      </c>
      <c r="AC83" s="20" t="str">
        <f t="shared" si="15"/>
        <v/>
      </c>
      <c r="AD83" s="55" t="str">
        <f t="shared" si="16"/>
        <v/>
      </c>
      <c r="AE83" s="88" t="str">
        <f t="shared" si="17"/>
        <v/>
      </c>
      <c r="AG83" s="55" t="str">
        <f t="shared" si="18"/>
        <v/>
      </c>
      <c r="AH83" s="88" t="str">
        <f t="shared" si="19"/>
        <v/>
      </c>
      <c r="AJ83" s="55" t="str">
        <f t="shared" si="20"/>
        <v/>
      </c>
      <c r="AK83" s="88" t="str">
        <f t="shared" si="21"/>
        <v/>
      </c>
      <c r="AM83" s="55" t="str">
        <f t="shared" si="22"/>
        <v/>
      </c>
      <c r="AN83" s="88" t="str">
        <f t="shared" si="23"/>
        <v/>
      </c>
    </row>
    <row r="84" spans="1:40" x14ac:dyDescent="0.25">
      <c r="A84" s="77"/>
      <c r="B84" s="107"/>
      <c r="C84" s="108"/>
      <c r="D84" s="109"/>
      <c r="E84" s="109"/>
      <c r="F84" s="110"/>
      <c r="G84" s="111"/>
      <c r="H84" s="112"/>
      <c r="I84" s="77"/>
      <c r="J84" s="112" t="str">
        <f>IF($B84="", "", IFERROR(INDEX('Job List'!$C$9:$C$508, MATCH($B84, 'Job List'!$B$9:$B$508, 0)), ""))</f>
        <v/>
      </c>
      <c r="K84" s="112" t="str">
        <f>IF($B84="", "", IFERROR(INDEX('Job List'!$D$9:$D$508, MATCH($B84, 'Job List'!$B$9:$B$508, 0)), ""))</f>
        <v/>
      </c>
      <c r="L84" s="125" t="str">
        <f t="shared" si="12"/>
        <v/>
      </c>
      <c r="M84" s="111" t="str">
        <f>IF($B84="", "", IF($G84="", IFERROR(INDEX('Job List'!$E$9:$E$508, MATCH($B84, 'Job List'!$B$9:$B$508, 0)), ""), $G84))</f>
        <v/>
      </c>
      <c r="N84" s="126" t="str">
        <f t="shared" si="13"/>
        <v/>
      </c>
      <c r="O84" s="77"/>
      <c r="AA84" s="52" t="str">
        <f>IF('Job List'!B84="", "", 'Job List'!B84)</f>
        <v/>
      </c>
      <c r="AB84" s="14" t="str">
        <f t="shared" si="14"/>
        <v/>
      </c>
      <c r="AC84" s="20" t="str">
        <f t="shared" si="15"/>
        <v/>
      </c>
      <c r="AD84" s="55" t="str">
        <f t="shared" si="16"/>
        <v/>
      </c>
      <c r="AE84" s="88" t="str">
        <f t="shared" si="17"/>
        <v/>
      </c>
      <c r="AG84" s="55" t="str">
        <f t="shared" si="18"/>
        <v/>
      </c>
      <c r="AH84" s="88" t="str">
        <f t="shared" si="19"/>
        <v/>
      </c>
      <c r="AJ84" s="55" t="str">
        <f t="shared" si="20"/>
        <v/>
      </c>
      <c r="AK84" s="88" t="str">
        <f t="shared" si="21"/>
        <v/>
      </c>
      <c r="AM84" s="55" t="str">
        <f t="shared" si="22"/>
        <v/>
      </c>
      <c r="AN84" s="88" t="str">
        <f t="shared" si="23"/>
        <v/>
      </c>
    </row>
    <row r="85" spans="1:40" x14ac:dyDescent="0.25">
      <c r="A85" s="77"/>
      <c r="B85" s="107"/>
      <c r="C85" s="108"/>
      <c r="D85" s="109"/>
      <c r="E85" s="109"/>
      <c r="F85" s="110"/>
      <c r="G85" s="111"/>
      <c r="H85" s="112"/>
      <c r="I85" s="77"/>
      <c r="J85" s="112" t="str">
        <f>IF($B85="", "", IFERROR(INDEX('Job List'!$C$9:$C$508, MATCH($B85, 'Job List'!$B$9:$B$508, 0)), ""))</f>
        <v/>
      </c>
      <c r="K85" s="112" t="str">
        <f>IF($B85="", "", IFERROR(INDEX('Job List'!$D$9:$D$508, MATCH($B85, 'Job List'!$B$9:$B$508, 0)), ""))</f>
        <v/>
      </c>
      <c r="L85" s="125" t="str">
        <f t="shared" si="12"/>
        <v/>
      </c>
      <c r="M85" s="111" t="str">
        <f>IF($B85="", "", IF($G85="", IFERROR(INDEX('Job List'!$E$9:$E$508, MATCH($B85, 'Job List'!$B$9:$B$508, 0)), ""), $G85))</f>
        <v/>
      </c>
      <c r="N85" s="126" t="str">
        <f t="shared" si="13"/>
        <v/>
      </c>
      <c r="O85" s="77"/>
      <c r="AA85" s="52" t="str">
        <f>IF('Job List'!B85="", "", 'Job List'!B85)</f>
        <v/>
      </c>
      <c r="AB85" s="14" t="str">
        <f t="shared" si="14"/>
        <v/>
      </c>
      <c r="AC85" s="20" t="str">
        <f t="shared" si="15"/>
        <v/>
      </c>
      <c r="AD85" s="55" t="str">
        <f t="shared" si="16"/>
        <v/>
      </c>
      <c r="AE85" s="88" t="str">
        <f t="shared" si="17"/>
        <v/>
      </c>
      <c r="AG85" s="55" t="str">
        <f t="shared" si="18"/>
        <v/>
      </c>
      <c r="AH85" s="88" t="str">
        <f t="shared" si="19"/>
        <v/>
      </c>
      <c r="AJ85" s="55" t="str">
        <f t="shared" si="20"/>
        <v/>
      </c>
      <c r="AK85" s="88" t="str">
        <f t="shared" si="21"/>
        <v/>
      </c>
      <c r="AM85" s="55" t="str">
        <f t="shared" si="22"/>
        <v/>
      </c>
      <c r="AN85" s="88" t="str">
        <f t="shared" si="23"/>
        <v/>
      </c>
    </row>
    <row r="86" spans="1:40" x14ac:dyDescent="0.25">
      <c r="A86" s="77"/>
      <c r="B86" s="107"/>
      <c r="C86" s="108"/>
      <c r="D86" s="109"/>
      <c r="E86" s="109"/>
      <c r="F86" s="110"/>
      <c r="G86" s="111"/>
      <c r="H86" s="112"/>
      <c r="I86" s="77"/>
      <c r="J86" s="112" t="str">
        <f>IF($B86="", "", IFERROR(INDEX('Job List'!$C$9:$C$508, MATCH($B86, 'Job List'!$B$9:$B$508, 0)), ""))</f>
        <v/>
      </c>
      <c r="K86" s="112" t="str">
        <f>IF($B86="", "", IFERROR(INDEX('Job List'!$D$9:$D$508, MATCH($B86, 'Job List'!$B$9:$B$508, 0)), ""))</f>
        <v/>
      </c>
      <c r="L86" s="125" t="str">
        <f t="shared" si="12"/>
        <v/>
      </c>
      <c r="M86" s="111" t="str">
        <f>IF($B86="", "", IF($G86="", IFERROR(INDEX('Job List'!$E$9:$E$508, MATCH($B86, 'Job List'!$B$9:$B$508, 0)), ""), $G86))</f>
        <v/>
      </c>
      <c r="N86" s="126" t="str">
        <f t="shared" si="13"/>
        <v/>
      </c>
      <c r="O86" s="77"/>
      <c r="AA86" s="52" t="str">
        <f>IF('Job List'!B86="", "", 'Job List'!B86)</f>
        <v/>
      </c>
      <c r="AB86" s="14" t="str">
        <f t="shared" si="14"/>
        <v/>
      </c>
      <c r="AC86" s="20" t="str">
        <f t="shared" si="15"/>
        <v/>
      </c>
      <c r="AD86" s="55" t="str">
        <f t="shared" si="16"/>
        <v/>
      </c>
      <c r="AE86" s="88" t="str">
        <f t="shared" si="17"/>
        <v/>
      </c>
      <c r="AG86" s="55" t="str">
        <f t="shared" si="18"/>
        <v/>
      </c>
      <c r="AH86" s="88" t="str">
        <f t="shared" si="19"/>
        <v/>
      </c>
      <c r="AJ86" s="55" t="str">
        <f t="shared" si="20"/>
        <v/>
      </c>
      <c r="AK86" s="88" t="str">
        <f t="shared" si="21"/>
        <v/>
      </c>
      <c r="AM86" s="55" t="str">
        <f t="shared" si="22"/>
        <v/>
      </c>
      <c r="AN86" s="88" t="str">
        <f t="shared" si="23"/>
        <v/>
      </c>
    </row>
    <row r="87" spans="1:40" x14ac:dyDescent="0.25">
      <c r="A87" s="77"/>
      <c r="B87" s="107"/>
      <c r="C87" s="108"/>
      <c r="D87" s="109"/>
      <c r="E87" s="109"/>
      <c r="F87" s="110"/>
      <c r="G87" s="111"/>
      <c r="H87" s="112"/>
      <c r="I87" s="77"/>
      <c r="J87" s="112" t="str">
        <f>IF($B87="", "", IFERROR(INDEX('Job List'!$C$9:$C$508, MATCH($B87, 'Job List'!$B$9:$B$508, 0)), ""))</f>
        <v/>
      </c>
      <c r="K87" s="112" t="str">
        <f>IF($B87="", "", IFERROR(INDEX('Job List'!$D$9:$D$508, MATCH($B87, 'Job List'!$B$9:$B$508, 0)), ""))</f>
        <v/>
      </c>
      <c r="L87" s="125" t="str">
        <f t="shared" si="12"/>
        <v/>
      </c>
      <c r="M87" s="111" t="str">
        <f>IF($B87="", "", IF($G87="", IFERROR(INDEX('Job List'!$E$9:$E$508, MATCH($B87, 'Job List'!$B$9:$B$508, 0)), ""), $G87))</f>
        <v/>
      </c>
      <c r="N87" s="126" t="str">
        <f t="shared" si="13"/>
        <v/>
      </c>
      <c r="O87" s="77"/>
      <c r="AA87" s="52" t="str">
        <f>IF('Job List'!B87="", "", 'Job List'!B87)</f>
        <v/>
      </c>
      <c r="AB87" s="14" t="str">
        <f t="shared" si="14"/>
        <v/>
      </c>
      <c r="AC87" s="20" t="str">
        <f t="shared" si="15"/>
        <v/>
      </c>
      <c r="AD87" s="55" t="str">
        <f t="shared" si="16"/>
        <v/>
      </c>
      <c r="AE87" s="88" t="str">
        <f t="shared" si="17"/>
        <v/>
      </c>
      <c r="AG87" s="55" t="str">
        <f t="shared" si="18"/>
        <v/>
      </c>
      <c r="AH87" s="88" t="str">
        <f t="shared" si="19"/>
        <v/>
      </c>
      <c r="AJ87" s="55" t="str">
        <f t="shared" si="20"/>
        <v/>
      </c>
      <c r="AK87" s="88" t="str">
        <f t="shared" si="21"/>
        <v/>
      </c>
      <c r="AM87" s="55" t="str">
        <f t="shared" si="22"/>
        <v/>
      </c>
      <c r="AN87" s="88" t="str">
        <f t="shared" si="23"/>
        <v/>
      </c>
    </row>
    <row r="88" spans="1:40" x14ac:dyDescent="0.25">
      <c r="A88" s="77"/>
      <c r="B88" s="107"/>
      <c r="C88" s="108"/>
      <c r="D88" s="109"/>
      <c r="E88" s="109"/>
      <c r="F88" s="110"/>
      <c r="G88" s="111"/>
      <c r="H88" s="112"/>
      <c r="I88" s="77"/>
      <c r="J88" s="112" t="str">
        <f>IF($B88="", "", IFERROR(INDEX('Job List'!$C$9:$C$508, MATCH($B88, 'Job List'!$B$9:$B$508, 0)), ""))</f>
        <v/>
      </c>
      <c r="K88" s="112" t="str">
        <f>IF($B88="", "", IFERROR(INDEX('Job List'!$D$9:$D$508, MATCH($B88, 'Job List'!$B$9:$B$508, 0)), ""))</f>
        <v/>
      </c>
      <c r="L88" s="125" t="str">
        <f t="shared" si="12"/>
        <v/>
      </c>
      <c r="M88" s="111" t="str">
        <f>IF($B88="", "", IF($G88="", IFERROR(INDEX('Job List'!$E$9:$E$508, MATCH($B88, 'Job List'!$B$9:$B$508, 0)), ""), $G88))</f>
        <v/>
      </c>
      <c r="N88" s="126" t="str">
        <f t="shared" si="13"/>
        <v/>
      </c>
      <c r="O88" s="77"/>
      <c r="AA88" s="52" t="str">
        <f>IF('Job List'!B88="", "", 'Job List'!B88)</f>
        <v/>
      </c>
      <c r="AB88" s="14" t="str">
        <f t="shared" si="14"/>
        <v/>
      </c>
      <c r="AC88" s="20" t="str">
        <f t="shared" si="15"/>
        <v/>
      </c>
      <c r="AD88" s="55" t="str">
        <f t="shared" si="16"/>
        <v/>
      </c>
      <c r="AE88" s="88" t="str">
        <f t="shared" si="17"/>
        <v/>
      </c>
      <c r="AG88" s="55" t="str">
        <f t="shared" si="18"/>
        <v/>
      </c>
      <c r="AH88" s="88" t="str">
        <f t="shared" si="19"/>
        <v/>
      </c>
      <c r="AJ88" s="55" t="str">
        <f t="shared" si="20"/>
        <v/>
      </c>
      <c r="AK88" s="88" t="str">
        <f t="shared" si="21"/>
        <v/>
      </c>
      <c r="AM88" s="55" t="str">
        <f t="shared" si="22"/>
        <v/>
      </c>
      <c r="AN88" s="88" t="str">
        <f t="shared" si="23"/>
        <v/>
      </c>
    </row>
    <row r="89" spans="1:40" x14ac:dyDescent="0.25">
      <c r="A89" s="77"/>
      <c r="B89" s="107"/>
      <c r="C89" s="108"/>
      <c r="D89" s="109"/>
      <c r="E89" s="109"/>
      <c r="F89" s="110"/>
      <c r="G89" s="111"/>
      <c r="H89" s="112"/>
      <c r="I89" s="77"/>
      <c r="J89" s="112" t="str">
        <f>IF($B89="", "", IFERROR(INDEX('Job List'!$C$9:$C$508, MATCH($B89, 'Job List'!$B$9:$B$508, 0)), ""))</f>
        <v/>
      </c>
      <c r="K89" s="112" t="str">
        <f>IF($B89="", "", IFERROR(INDEX('Job List'!$D$9:$D$508, MATCH($B89, 'Job List'!$B$9:$B$508, 0)), ""))</f>
        <v/>
      </c>
      <c r="L89" s="125" t="str">
        <f t="shared" si="12"/>
        <v/>
      </c>
      <c r="M89" s="111" t="str">
        <f>IF($B89="", "", IF($G89="", IFERROR(INDEX('Job List'!$E$9:$E$508, MATCH($B89, 'Job List'!$B$9:$B$508, 0)), ""), $G89))</f>
        <v/>
      </c>
      <c r="N89" s="126" t="str">
        <f t="shared" si="13"/>
        <v/>
      </c>
      <c r="O89" s="77"/>
      <c r="AA89" s="52" t="str">
        <f>IF('Job List'!B89="", "", 'Job List'!B89)</f>
        <v/>
      </c>
      <c r="AB89" s="14" t="str">
        <f t="shared" si="14"/>
        <v/>
      </c>
      <c r="AC89" s="20" t="str">
        <f t="shared" si="15"/>
        <v/>
      </c>
      <c r="AD89" s="55" t="str">
        <f t="shared" si="16"/>
        <v/>
      </c>
      <c r="AE89" s="88" t="str">
        <f t="shared" si="17"/>
        <v/>
      </c>
      <c r="AG89" s="55" t="str">
        <f t="shared" si="18"/>
        <v/>
      </c>
      <c r="AH89" s="88" t="str">
        <f t="shared" si="19"/>
        <v/>
      </c>
      <c r="AJ89" s="55" t="str">
        <f t="shared" si="20"/>
        <v/>
      </c>
      <c r="AK89" s="88" t="str">
        <f t="shared" si="21"/>
        <v/>
      </c>
      <c r="AM89" s="55" t="str">
        <f t="shared" si="22"/>
        <v/>
      </c>
      <c r="AN89" s="88" t="str">
        <f t="shared" si="23"/>
        <v/>
      </c>
    </row>
    <row r="90" spans="1:40" x14ac:dyDescent="0.25">
      <c r="A90" s="77"/>
      <c r="B90" s="107"/>
      <c r="C90" s="108"/>
      <c r="D90" s="109"/>
      <c r="E90" s="109"/>
      <c r="F90" s="110"/>
      <c r="G90" s="111"/>
      <c r="H90" s="112"/>
      <c r="I90" s="77"/>
      <c r="J90" s="112" t="str">
        <f>IF($B90="", "", IFERROR(INDEX('Job List'!$C$9:$C$508, MATCH($B90, 'Job List'!$B$9:$B$508, 0)), ""))</f>
        <v/>
      </c>
      <c r="K90" s="112" t="str">
        <f>IF($B90="", "", IFERROR(INDEX('Job List'!$D$9:$D$508, MATCH($B90, 'Job List'!$B$9:$B$508, 0)), ""))</f>
        <v/>
      </c>
      <c r="L90" s="125" t="str">
        <f t="shared" si="12"/>
        <v/>
      </c>
      <c r="M90" s="111" t="str">
        <f>IF($B90="", "", IF($G90="", IFERROR(INDEX('Job List'!$E$9:$E$508, MATCH($B90, 'Job List'!$B$9:$B$508, 0)), ""), $G90))</f>
        <v/>
      </c>
      <c r="N90" s="126" t="str">
        <f t="shared" si="13"/>
        <v/>
      </c>
      <c r="O90" s="77"/>
      <c r="AA90" s="52" t="str">
        <f>IF('Job List'!B90="", "", 'Job List'!B90)</f>
        <v/>
      </c>
      <c r="AB90" s="14" t="str">
        <f t="shared" si="14"/>
        <v/>
      </c>
      <c r="AC90" s="20" t="str">
        <f t="shared" si="15"/>
        <v/>
      </c>
      <c r="AD90" s="55" t="str">
        <f t="shared" si="16"/>
        <v/>
      </c>
      <c r="AE90" s="88" t="str">
        <f t="shared" si="17"/>
        <v/>
      </c>
      <c r="AG90" s="55" t="str">
        <f t="shared" si="18"/>
        <v/>
      </c>
      <c r="AH90" s="88" t="str">
        <f t="shared" si="19"/>
        <v/>
      </c>
      <c r="AJ90" s="55" t="str">
        <f t="shared" si="20"/>
        <v/>
      </c>
      <c r="AK90" s="88" t="str">
        <f t="shared" si="21"/>
        <v/>
      </c>
      <c r="AM90" s="55" t="str">
        <f t="shared" si="22"/>
        <v/>
      </c>
      <c r="AN90" s="88" t="str">
        <f t="shared" si="23"/>
        <v/>
      </c>
    </row>
    <row r="91" spans="1:40" x14ac:dyDescent="0.25">
      <c r="A91" s="77"/>
      <c r="B91" s="107"/>
      <c r="C91" s="108"/>
      <c r="D91" s="109"/>
      <c r="E91" s="109"/>
      <c r="F91" s="110"/>
      <c r="G91" s="111"/>
      <c r="H91" s="112"/>
      <c r="I91" s="77"/>
      <c r="J91" s="112" t="str">
        <f>IF($B91="", "", IFERROR(INDEX('Job List'!$C$9:$C$508, MATCH($B91, 'Job List'!$B$9:$B$508, 0)), ""))</f>
        <v/>
      </c>
      <c r="K91" s="112" t="str">
        <f>IF($B91="", "", IFERROR(INDEX('Job List'!$D$9:$D$508, MATCH($B91, 'Job List'!$B$9:$B$508, 0)), ""))</f>
        <v/>
      </c>
      <c r="L91" s="125" t="str">
        <f t="shared" si="12"/>
        <v/>
      </c>
      <c r="M91" s="111" t="str">
        <f>IF($B91="", "", IF($G91="", IFERROR(INDEX('Job List'!$E$9:$E$508, MATCH($B91, 'Job List'!$B$9:$B$508, 0)), ""), $G91))</f>
        <v/>
      </c>
      <c r="N91" s="126" t="str">
        <f t="shared" si="13"/>
        <v/>
      </c>
      <c r="O91" s="77"/>
      <c r="AA91" s="52" t="str">
        <f>IF('Job List'!B91="", "", 'Job List'!B91)</f>
        <v/>
      </c>
      <c r="AB91" s="14" t="str">
        <f t="shared" si="14"/>
        <v/>
      </c>
      <c r="AC91" s="20" t="str">
        <f t="shared" si="15"/>
        <v/>
      </c>
      <c r="AD91" s="55" t="str">
        <f t="shared" si="16"/>
        <v/>
      </c>
      <c r="AE91" s="88" t="str">
        <f t="shared" si="17"/>
        <v/>
      </c>
      <c r="AG91" s="55" t="str">
        <f t="shared" si="18"/>
        <v/>
      </c>
      <c r="AH91" s="88" t="str">
        <f t="shared" si="19"/>
        <v/>
      </c>
      <c r="AJ91" s="55" t="str">
        <f t="shared" si="20"/>
        <v/>
      </c>
      <c r="AK91" s="88" t="str">
        <f t="shared" si="21"/>
        <v/>
      </c>
      <c r="AM91" s="55" t="str">
        <f t="shared" si="22"/>
        <v/>
      </c>
      <c r="AN91" s="88" t="str">
        <f t="shared" si="23"/>
        <v/>
      </c>
    </row>
    <row r="92" spans="1:40" x14ac:dyDescent="0.25">
      <c r="A92" s="77"/>
      <c r="B92" s="107"/>
      <c r="C92" s="108"/>
      <c r="D92" s="109"/>
      <c r="E92" s="109"/>
      <c r="F92" s="110"/>
      <c r="G92" s="111"/>
      <c r="H92" s="112"/>
      <c r="I92" s="77"/>
      <c r="J92" s="112" t="str">
        <f>IF($B92="", "", IFERROR(INDEX('Job List'!$C$9:$C$508, MATCH($B92, 'Job List'!$B$9:$B$508, 0)), ""))</f>
        <v/>
      </c>
      <c r="K92" s="112" t="str">
        <f>IF($B92="", "", IFERROR(INDEX('Job List'!$D$9:$D$508, MATCH($B92, 'Job List'!$B$9:$B$508, 0)), ""))</f>
        <v/>
      </c>
      <c r="L92" s="125" t="str">
        <f t="shared" si="12"/>
        <v/>
      </c>
      <c r="M92" s="111" t="str">
        <f>IF($B92="", "", IF($G92="", IFERROR(INDEX('Job List'!$E$9:$E$508, MATCH($B92, 'Job List'!$B$9:$B$508, 0)), ""), $G92))</f>
        <v/>
      </c>
      <c r="N92" s="126" t="str">
        <f t="shared" si="13"/>
        <v/>
      </c>
      <c r="O92" s="77"/>
      <c r="AA92" s="52" t="str">
        <f>IF('Job List'!B92="", "", 'Job List'!B92)</f>
        <v/>
      </c>
      <c r="AB92" s="14" t="str">
        <f t="shared" si="14"/>
        <v/>
      </c>
      <c r="AC92" s="20" t="str">
        <f t="shared" si="15"/>
        <v/>
      </c>
      <c r="AD92" s="55" t="str">
        <f t="shared" si="16"/>
        <v/>
      </c>
      <c r="AE92" s="88" t="str">
        <f t="shared" si="17"/>
        <v/>
      </c>
      <c r="AG92" s="55" t="str">
        <f t="shared" si="18"/>
        <v/>
      </c>
      <c r="AH92" s="88" t="str">
        <f t="shared" si="19"/>
        <v/>
      </c>
      <c r="AJ92" s="55" t="str">
        <f t="shared" si="20"/>
        <v/>
      </c>
      <c r="AK92" s="88" t="str">
        <f t="shared" si="21"/>
        <v/>
      </c>
      <c r="AM92" s="55" t="str">
        <f t="shared" si="22"/>
        <v/>
      </c>
      <c r="AN92" s="88" t="str">
        <f t="shared" si="23"/>
        <v/>
      </c>
    </row>
    <row r="93" spans="1:40" x14ac:dyDescent="0.25">
      <c r="A93" s="77"/>
      <c r="B93" s="107"/>
      <c r="C93" s="108"/>
      <c r="D93" s="109"/>
      <c r="E93" s="109"/>
      <c r="F93" s="110"/>
      <c r="G93" s="111"/>
      <c r="H93" s="112"/>
      <c r="I93" s="77"/>
      <c r="J93" s="112" t="str">
        <f>IF($B93="", "", IFERROR(INDEX('Job List'!$C$9:$C$508, MATCH($B93, 'Job List'!$B$9:$B$508, 0)), ""))</f>
        <v/>
      </c>
      <c r="K93" s="112" t="str">
        <f>IF($B93="", "", IFERROR(INDEX('Job List'!$D$9:$D$508, MATCH($B93, 'Job List'!$B$9:$B$508, 0)), ""))</f>
        <v/>
      </c>
      <c r="L93" s="125" t="str">
        <f t="shared" si="12"/>
        <v/>
      </c>
      <c r="M93" s="111" t="str">
        <f>IF($B93="", "", IF($G93="", IFERROR(INDEX('Job List'!$E$9:$E$508, MATCH($B93, 'Job List'!$B$9:$B$508, 0)), ""), $G93))</f>
        <v/>
      </c>
      <c r="N93" s="126" t="str">
        <f t="shared" si="13"/>
        <v/>
      </c>
      <c r="O93" s="77"/>
      <c r="AA93" s="52" t="str">
        <f>IF('Job List'!B93="", "", 'Job List'!B93)</f>
        <v/>
      </c>
      <c r="AB93" s="14" t="str">
        <f t="shared" si="14"/>
        <v/>
      </c>
      <c r="AC93" s="20" t="str">
        <f t="shared" si="15"/>
        <v/>
      </c>
      <c r="AD93" s="55" t="str">
        <f t="shared" si="16"/>
        <v/>
      </c>
      <c r="AE93" s="88" t="str">
        <f t="shared" si="17"/>
        <v/>
      </c>
      <c r="AG93" s="55" t="str">
        <f t="shared" si="18"/>
        <v/>
      </c>
      <c r="AH93" s="88" t="str">
        <f t="shared" si="19"/>
        <v/>
      </c>
      <c r="AJ93" s="55" t="str">
        <f t="shared" si="20"/>
        <v/>
      </c>
      <c r="AK93" s="88" t="str">
        <f t="shared" si="21"/>
        <v/>
      </c>
      <c r="AM93" s="55" t="str">
        <f t="shared" si="22"/>
        <v/>
      </c>
      <c r="AN93" s="88" t="str">
        <f t="shared" si="23"/>
        <v/>
      </c>
    </row>
    <row r="94" spans="1:40" x14ac:dyDescent="0.25">
      <c r="A94" s="77"/>
      <c r="B94" s="107"/>
      <c r="C94" s="108"/>
      <c r="D94" s="109"/>
      <c r="E94" s="109"/>
      <c r="F94" s="110"/>
      <c r="G94" s="111"/>
      <c r="H94" s="112"/>
      <c r="I94" s="77"/>
      <c r="J94" s="112" t="str">
        <f>IF($B94="", "", IFERROR(INDEX('Job List'!$C$9:$C$508, MATCH($B94, 'Job List'!$B$9:$B$508, 0)), ""))</f>
        <v/>
      </c>
      <c r="K94" s="112" t="str">
        <f>IF($B94="", "", IFERROR(INDEX('Job List'!$D$9:$D$508, MATCH($B94, 'Job List'!$B$9:$B$508, 0)), ""))</f>
        <v/>
      </c>
      <c r="L94" s="125" t="str">
        <f t="shared" si="12"/>
        <v/>
      </c>
      <c r="M94" s="111" t="str">
        <f>IF($B94="", "", IF($G94="", IFERROR(INDEX('Job List'!$E$9:$E$508, MATCH($B94, 'Job List'!$B$9:$B$508, 0)), ""), $G94))</f>
        <v/>
      </c>
      <c r="N94" s="126" t="str">
        <f t="shared" si="13"/>
        <v/>
      </c>
      <c r="O94" s="77"/>
      <c r="AA94" s="52" t="str">
        <f>IF('Job List'!B94="", "", 'Job List'!B94)</f>
        <v/>
      </c>
      <c r="AB94" s="14" t="str">
        <f t="shared" si="14"/>
        <v/>
      </c>
      <c r="AC94" s="20" t="str">
        <f t="shared" si="15"/>
        <v/>
      </c>
      <c r="AD94" s="55" t="str">
        <f t="shared" si="16"/>
        <v/>
      </c>
      <c r="AE94" s="88" t="str">
        <f t="shared" si="17"/>
        <v/>
      </c>
      <c r="AG94" s="55" t="str">
        <f t="shared" si="18"/>
        <v/>
      </c>
      <c r="AH94" s="88" t="str">
        <f t="shared" si="19"/>
        <v/>
      </c>
      <c r="AJ94" s="55" t="str">
        <f t="shared" si="20"/>
        <v/>
      </c>
      <c r="AK94" s="88" t="str">
        <f t="shared" si="21"/>
        <v/>
      </c>
      <c r="AM94" s="55" t="str">
        <f t="shared" si="22"/>
        <v/>
      </c>
      <c r="AN94" s="88" t="str">
        <f t="shared" si="23"/>
        <v/>
      </c>
    </row>
    <row r="95" spans="1:40" x14ac:dyDescent="0.25">
      <c r="A95" s="77"/>
      <c r="B95" s="107"/>
      <c r="C95" s="108"/>
      <c r="D95" s="109"/>
      <c r="E95" s="109"/>
      <c r="F95" s="110"/>
      <c r="G95" s="111"/>
      <c r="H95" s="112"/>
      <c r="I95" s="77"/>
      <c r="J95" s="112" t="str">
        <f>IF($B95="", "", IFERROR(INDEX('Job List'!$C$9:$C$508, MATCH($B95, 'Job List'!$B$9:$B$508, 0)), ""))</f>
        <v/>
      </c>
      <c r="K95" s="112" t="str">
        <f>IF($B95="", "", IFERROR(INDEX('Job List'!$D$9:$D$508, MATCH($B95, 'Job List'!$B$9:$B$508, 0)), ""))</f>
        <v/>
      </c>
      <c r="L95" s="125" t="str">
        <f t="shared" si="12"/>
        <v/>
      </c>
      <c r="M95" s="111" t="str">
        <f>IF($B95="", "", IF($G95="", IFERROR(INDEX('Job List'!$E$9:$E$508, MATCH($B95, 'Job List'!$B$9:$B$508, 0)), ""), $G95))</f>
        <v/>
      </c>
      <c r="N95" s="126" t="str">
        <f t="shared" si="13"/>
        <v/>
      </c>
      <c r="O95" s="77"/>
      <c r="AA95" s="52" t="str">
        <f>IF('Job List'!B95="", "", 'Job List'!B95)</f>
        <v/>
      </c>
      <c r="AB95" s="14" t="str">
        <f t="shared" si="14"/>
        <v/>
      </c>
      <c r="AC95" s="20" t="str">
        <f t="shared" si="15"/>
        <v/>
      </c>
      <c r="AD95" s="55" t="str">
        <f t="shared" si="16"/>
        <v/>
      </c>
      <c r="AE95" s="88" t="str">
        <f t="shared" si="17"/>
        <v/>
      </c>
      <c r="AG95" s="55" t="str">
        <f t="shared" si="18"/>
        <v/>
      </c>
      <c r="AH95" s="88" t="str">
        <f t="shared" si="19"/>
        <v/>
      </c>
      <c r="AJ95" s="55" t="str">
        <f t="shared" si="20"/>
        <v/>
      </c>
      <c r="AK95" s="88" t="str">
        <f t="shared" si="21"/>
        <v/>
      </c>
      <c r="AM95" s="55" t="str">
        <f t="shared" si="22"/>
        <v/>
      </c>
      <c r="AN95" s="88" t="str">
        <f t="shared" si="23"/>
        <v/>
      </c>
    </row>
    <row r="96" spans="1:40" x14ac:dyDescent="0.25">
      <c r="A96" s="77"/>
      <c r="B96" s="107"/>
      <c r="C96" s="108"/>
      <c r="D96" s="109"/>
      <c r="E96" s="109"/>
      <c r="F96" s="110"/>
      <c r="G96" s="111"/>
      <c r="H96" s="112"/>
      <c r="I96" s="77"/>
      <c r="J96" s="112" t="str">
        <f>IF($B96="", "", IFERROR(INDEX('Job List'!$C$9:$C$508, MATCH($B96, 'Job List'!$B$9:$B$508, 0)), ""))</f>
        <v/>
      </c>
      <c r="K96" s="112" t="str">
        <f>IF($B96="", "", IFERROR(INDEX('Job List'!$D$9:$D$508, MATCH($B96, 'Job List'!$B$9:$B$508, 0)), ""))</f>
        <v/>
      </c>
      <c r="L96" s="125" t="str">
        <f t="shared" si="12"/>
        <v/>
      </c>
      <c r="M96" s="111" t="str">
        <f>IF($B96="", "", IF($G96="", IFERROR(INDEX('Job List'!$E$9:$E$508, MATCH($B96, 'Job List'!$B$9:$B$508, 0)), ""), $G96))</f>
        <v/>
      </c>
      <c r="N96" s="126" t="str">
        <f t="shared" si="13"/>
        <v/>
      </c>
      <c r="O96" s="77"/>
      <c r="AA96" s="52" t="str">
        <f>IF('Job List'!B96="", "", 'Job List'!B96)</f>
        <v/>
      </c>
      <c r="AB96" s="14" t="str">
        <f t="shared" si="14"/>
        <v/>
      </c>
      <c r="AC96" s="20" t="str">
        <f t="shared" si="15"/>
        <v/>
      </c>
      <c r="AD96" s="55" t="str">
        <f t="shared" si="16"/>
        <v/>
      </c>
      <c r="AE96" s="88" t="str">
        <f t="shared" si="17"/>
        <v/>
      </c>
      <c r="AG96" s="55" t="str">
        <f t="shared" si="18"/>
        <v/>
      </c>
      <c r="AH96" s="88" t="str">
        <f t="shared" si="19"/>
        <v/>
      </c>
      <c r="AJ96" s="55" t="str">
        <f t="shared" si="20"/>
        <v/>
      </c>
      <c r="AK96" s="88" t="str">
        <f t="shared" si="21"/>
        <v/>
      </c>
      <c r="AM96" s="55" t="str">
        <f t="shared" si="22"/>
        <v/>
      </c>
      <c r="AN96" s="88" t="str">
        <f t="shared" si="23"/>
        <v/>
      </c>
    </row>
    <row r="97" spans="1:40" x14ac:dyDescent="0.25">
      <c r="A97" s="77"/>
      <c r="B97" s="107"/>
      <c r="C97" s="108"/>
      <c r="D97" s="109"/>
      <c r="E97" s="109"/>
      <c r="F97" s="110"/>
      <c r="G97" s="111"/>
      <c r="H97" s="112"/>
      <c r="I97" s="77"/>
      <c r="J97" s="112" t="str">
        <f>IF($B97="", "", IFERROR(INDEX('Job List'!$C$9:$C$508, MATCH($B97, 'Job List'!$B$9:$B$508, 0)), ""))</f>
        <v/>
      </c>
      <c r="K97" s="112" t="str">
        <f>IF($B97="", "", IFERROR(INDEX('Job List'!$D$9:$D$508, MATCH($B97, 'Job List'!$B$9:$B$508, 0)), ""))</f>
        <v/>
      </c>
      <c r="L97" s="125" t="str">
        <f t="shared" si="12"/>
        <v/>
      </c>
      <c r="M97" s="111" t="str">
        <f>IF($B97="", "", IF($G97="", IFERROR(INDEX('Job List'!$E$9:$E$508, MATCH($B97, 'Job List'!$B$9:$B$508, 0)), ""), $G97))</f>
        <v/>
      </c>
      <c r="N97" s="126" t="str">
        <f t="shared" si="13"/>
        <v/>
      </c>
      <c r="O97" s="77"/>
      <c r="AA97" s="52" t="str">
        <f>IF('Job List'!B97="", "", 'Job List'!B97)</f>
        <v/>
      </c>
      <c r="AB97" s="14" t="str">
        <f t="shared" si="14"/>
        <v/>
      </c>
      <c r="AC97" s="20" t="str">
        <f t="shared" si="15"/>
        <v/>
      </c>
      <c r="AD97" s="55" t="str">
        <f t="shared" si="16"/>
        <v/>
      </c>
      <c r="AE97" s="88" t="str">
        <f t="shared" si="17"/>
        <v/>
      </c>
      <c r="AG97" s="55" t="str">
        <f t="shared" si="18"/>
        <v/>
      </c>
      <c r="AH97" s="88" t="str">
        <f t="shared" si="19"/>
        <v/>
      </c>
      <c r="AJ97" s="55" t="str">
        <f t="shared" si="20"/>
        <v/>
      </c>
      <c r="AK97" s="88" t="str">
        <f t="shared" si="21"/>
        <v/>
      </c>
      <c r="AM97" s="55" t="str">
        <f t="shared" si="22"/>
        <v/>
      </c>
      <c r="AN97" s="88" t="str">
        <f t="shared" si="23"/>
        <v/>
      </c>
    </row>
    <row r="98" spans="1:40" x14ac:dyDescent="0.25">
      <c r="A98" s="77"/>
      <c r="B98" s="107"/>
      <c r="C98" s="108"/>
      <c r="D98" s="109"/>
      <c r="E98" s="109"/>
      <c r="F98" s="110"/>
      <c r="G98" s="111"/>
      <c r="H98" s="112"/>
      <c r="I98" s="77"/>
      <c r="J98" s="112" t="str">
        <f>IF($B98="", "", IFERROR(INDEX('Job List'!$C$9:$C$508, MATCH($B98, 'Job List'!$B$9:$B$508, 0)), ""))</f>
        <v/>
      </c>
      <c r="K98" s="112" t="str">
        <f>IF($B98="", "", IFERROR(INDEX('Job List'!$D$9:$D$508, MATCH($B98, 'Job List'!$B$9:$B$508, 0)), ""))</f>
        <v/>
      </c>
      <c r="L98" s="125" t="str">
        <f t="shared" si="12"/>
        <v/>
      </c>
      <c r="M98" s="111" t="str">
        <f>IF($B98="", "", IF($G98="", IFERROR(INDEX('Job List'!$E$9:$E$508, MATCH($B98, 'Job List'!$B$9:$B$508, 0)), ""), $G98))</f>
        <v/>
      </c>
      <c r="N98" s="126" t="str">
        <f t="shared" si="13"/>
        <v/>
      </c>
      <c r="O98" s="77"/>
      <c r="AA98" s="52" t="str">
        <f>IF('Job List'!B98="", "", 'Job List'!B98)</f>
        <v/>
      </c>
      <c r="AB98" s="14" t="str">
        <f t="shared" si="14"/>
        <v/>
      </c>
      <c r="AC98" s="20" t="str">
        <f t="shared" si="15"/>
        <v/>
      </c>
      <c r="AD98" s="55" t="str">
        <f t="shared" si="16"/>
        <v/>
      </c>
      <c r="AE98" s="88" t="str">
        <f t="shared" si="17"/>
        <v/>
      </c>
      <c r="AG98" s="55" t="str">
        <f t="shared" si="18"/>
        <v/>
      </c>
      <c r="AH98" s="88" t="str">
        <f t="shared" si="19"/>
        <v/>
      </c>
      <c r="AJ98" s="55" t="str">
        <f t="shared" si="20"/>
        <v/>
      </c>
      <c r="AK98" s="88" t="str">
        <f t="shared" si="21"/>
        <v/>
      </c>
      <c r="AM98" s="55" t="str">
        <f t="shared" si="22"/>
        <v/>
      </c>
      <c r="AN98" s="88" t="str">
        <f t="shared" si="23"/>
        <v/>
      </c>
    </row>
    <row r="99" spans="1:40" x14ac:dyDescent="0.25">
      <c r="A99" s="77"/>
      <c r="B99" s="107"/>
      <c r="C99" s="108"/>
      <c r="D99" s="109"/>
      <c r="E99" s="109"/>
      <c r="F99" s="110"/>
      <c r="G99" s="111"/>
      <c r="H99" s="112"/>
      <c r="I99" s="77"/>
      <c r="J99" s="112" t="str">
        <f>IF($B99="", "", IFERROR(INDEX('Job List'!$C$9:$C$508, MATCH($B99, 'Job List'!$B$9:$B$508, 0)), ""))</f>
        <v/>
      </c>
      <c r="K99" s="112" t="str">
        <f>IF($B99="", "", IFERROR(INDEX('Job List'!$D$9:$D$508, MATCH($B99, 'Job List'!$B$9:$B$508, 0)), ""))</f>
        <v/>
      </c>
      <c r="L99" s="125" t="str">
        <f t="shared" si="12"/>
        <v/>
      </c>
      <c r="M99" s="111" t="str">
        <f>IF($B99="", "", IF($G99="", IFERROR(INDEX('Job List'!$E$9:$E$508, MATCH($B99, 'Job List'!$B$9:$B$508, 0)), ""), $G99))</f>
        <v/>
      </c>
      <c r="N99" s="126" t="str">
        <f t="shared" si="13"/>
        <v/>
      </c>
      <c r="O99" s="77"/>
      <c r="AA99" s="52" t="str">
        <f>IF('Job List'!B99="", "", 'Job List'!B99)</f>
        <v/>
      </c>
      <c r="AB99" s="14" t="str">
        <f t="shared" si="14"/>
        <v/>
      </c>
      <c r="AC99" s="20" t="str">
        <f t="shared" si="15"/>
        <v/>
      </c>
      <c r="AD99" s="55" t="str">
        <f t="shared" si="16"/>
        <v/>
      </c>
      <c r="AE99" s="88" t="str">
        <f t="shared" si="17"/>
        <v/>
      </c>
      <c r="AG99" s="55" t="str">
        <f t="shared" si="18"/>
        <v/>
      </c>
      <c r="AH99" s="88" t="str">
        <f t="shared" si="19"/>
        <v/>
      </c>
      <c r="AJ99" s="55" t="str">
        <f t="shared" si="20"/>
        <v/>
      </c>
      <c r="AK99" s="88" t="str">
        <f t="shared" si="21"/>
        <v/>
      </c>
      <c r="AM99" s="55" t="str">
        <f t="shared" si="22"/>
        <v/>
      </c>
      <c r="AN99" s="88" t="str">
        <f t="shared" si="23"/>
        <v/>
      </c>
    </row>
    <row r="100" spans="1:40" x14ac:dyDescent="0.25">
      <c r="A100" s="77"/>
      <c r="B100" s="107"/>
      <c r="C100" s="108"/>
      <c r="D100" s="109"/>
      <c r="E100" s="109"/>
      <c r="F100" s="110"/>
      <c r="G100" s="111"/>
      <c r="H100" s="112"/>
      <c r="I100" s="77"/>
      <c r="J100" s="112" t="str">
        <f>IF($B100="", "", IFERROR(INDEX('Job List'!$C$9:$C$508, MATCH($B100, 'Job List'!$B$9:$B$508, 0)), ""))</f>
        <v/>
      </c>
      <c r="K100" s="112" t="str">
        <f>IF($B100="", "", IFERROR(INDEX('Job List'!$D$9:$D$508, MATCH($B100, 'Job List'!$B$9:$B$508, 0)), ""))</f>
        <v/>
      </c>
      <c r="L100" s="125" t="str">
        <f t="shared" si="12"/>
        <v/>
      </c>
      <c r="M100" s="111" t="str">
        <f>IF($B100="", "", IF($G100="", IFERROR(INDEX('Job List'!$E$9:$E$508, MATCH($B100, 'Job List'!$B$9:$B$508, 0)), ""), $G100))</f>
        <v/>
      </c>
      <c r="N100" s="126" t="str">
        <f t="shared" si="13"/>
        <v/>
      </c>
      <c r="O100" s="77"/>
      <c r="AA100" s="52" t="str">
        <f>IF('Job List'!B100="", "", 'Job List'!B100)</f>
        <v/>
      </c>
      <c r="AB100" s="14" t="str">
        <f t="shared" si="14"/>
        <v/>
      </c>
      <c r="AC100" s="20" t="str">
        <f t="shared" si="15"/>
        <v/>
      </c>
      <c r="AD100" s="55" t="str">
        <f t="shared" si="16"/>
        <v/>
      </c>
      <c r="AE100" s="88" t="str">
        <f t="shared" si="17"/>
        <v/>
      </c>
      <c r="AG100" s="55" t="str">
        <f t="shared" si="18"/>
        <v/>
      </c>
      <c r="AH100" s="88" t="str">
        <f t="shared" si="19"/>
        <v/>
      </c>
      <c r="AJ100" s="55" t="str">
        <f t="shared" si="20"/>
        <v/>
      </c>
      <c r="AK100" s="88" t="str">
        <f t="shared" si="21"/>
        <v/>
      </c>
      <c r="AM100" s="55" t="str">
        <f t="shared" si="22"/>
        <v/>
      </c>
      <c r="AN100" s="88" t="str">
        <f t="shared" si="23"/>
        <v/>
      </c>
    </row>
    <row r="101" spans="1:40" x14ac:dyDescent="0.25">
      <c r="A101" s="77"/>
      <c r="B101" s="107"/>
      <c r="C101" s="108"/>
      <c r="D101" s="109"/>
      <c r="E101" s="109"/>
      <c r="F101" s="110"/>
      <c r="G101" s="111"/>
      <c r="H101" s="112"/>
      <c r="I101" s="77"/>
      <c r="J101" s="112" t="str">
        <f>IF($B101="", "", IFERROR(INDEX('Job List'!$C$9:$C$508, MATCH($B101, 'Job List'!$B$9:$B$508, 0)), ""))</f>
        <v/>
      </c>
      <c r="K101" s="112" t="str">
        <f>IF($B101="", "", IFERROR(INDEX('Job List'!$D$9:$D$508, MATCH($B101, 'Job List'!$B$9:$B$508, 0)), ""))</f>
        <v/>
      </c>
      <c r="L101" s="125" t="str">
        <f t="shared" si="12"/>
        <v/>
      </c>
      <c r="M101" s="111" t="str">
        <f>IF($B101="", "", IF($G101="", IFERROR(INDEX('Job List'!$E$9:$E$508, MATCH($B101, 'Job List'!$B$9:$B$508, 0)), ""), $G101))</f>
        <v/>
      </c>
      <c r="N101" s="126" t="str">
        <f t="shared" si="13"/>
        <v/>
      </c>
      <c r="O101" s="77"/>
      <c r="AA101" s="52" t="str">
        <f>IF('Job List'!B101="", "", 'Job List'!B101)</f>
        <v/>
      </c>
      <c r="AB101" s="14" t="str">
        <f t="shared" si="14"/>
        <v/>
      </c>
      <c r="AC101" s="20" t="str">
        <f t="shared" si="15"/>
        <v/>
      </c>
      <c r="AD101" s="55" t="str">
        <f t="shared" si="16"/>
        <v/>
      </c>
      <c r="AE101" s="88" t="str">
        <f t="shared" si="17"/>
        <v/>
      </c>
      <c r="AG101" s="55" t="str">
        <f t="shared" si="18"/>
        <v/>
      </c>
      <c r="AH101" s="88" t="str">
        <f t="shared" si="19"/>
        <v/>
      </c>
      <c r="AJ101" s="55" t="str">
        <f t="shared" si="20"/>
        <v/>
      </c>
      <c r="AK101" s="88" t="str">
        <f t="shared" si="21"/>
        <v/>
      </c>
      <c r="AM101" s="55" t="str">
        <f t="shared" si="22"/>
        <v/>
      </c>
      <c r="AN101" s="88" t="str">
        <f t="shared" si="23"/>
        <v/>
      </c>
    </row>
    <row r="102" spans="1:40" x14ac:dyDescent="0.25">
      <c r="A102" s="77"/>
      <c r="B102" s="107"/>
      <c r="C102" s="108"/>
      <c r="D102" s="109"/>
      <c r="E102" s="109"/>
      <c r="F102" s="110"/>
      <c r="G102" s="111"/>
      <c r="H102" s="112"/>
      <c r="I102" s="77"/>
      <c r="J102" s="112" t="str">
        <f>IF($B102="", "", IFERROR(INDEX('Job List'!$C$9:$C$508, MATCH($B102, 'Job List'!$B$9:$B$508, 0)), ""))</f>
        <v/>
      </c>
      <c r="K102" s="112" t="str">
        <f>IF($B102="", "", IFERROR(INDEX('Job List'!$D$9:$D$508, MATCH($B102, 'Job List'!$B$9:$B$508, 0)), ""))</f>
        <v/>
      </c>
      <c r="L102" s="125" t="str">
        <f t="shared" si="12"/>
        <v/>
      </c>
      <c r="M102" s="111" t="str">
        <f>IF($B102="", "", IF($G102="", IFERROR(INDEX('Job List'!$E$9:$E$508, MATCH($B102, 'Job List'!$B$9:$B$508, 0)), ""), $G102))</f>
        <v/>
      </c>
      <c r="N102" s="126" t="str">
        <f t="shared" si="13"/>
        <v/>
      </c>
      <c r="O102" s="77"/>
      <c r="AA102" s="52" t="str">
        <f>IF('Job List'!B102="", "", 'Job List'!B102)</f>
        <v/>
      </c>
      <c r="AB102" s="14" t="str">
        <f t="shared" si="14"/>
        <v/>
      </c>
      <c r="AC102" s="20" t="str">
        <f t="shared" si="15"/>
        <v/>
      </c>
      <c r="AD102" s="55" t="str">
        <f t="shared" si="16"/>
        <v/>
      </c>
      <c r="AE102" s="88" t="str">
        <f t="shared" si="17"/>
        <v/>
      </c>
      <c r="AG102" s="55" t="str">
        <f t="shared" si="18"/>
        <v/>
      </c>
      <c r="AH102" s="88" t="str">
        <f t="shared" si="19"/>
        <v/>
      </c>
      <c r="AJ102" s="55" t="str">
        <f t="shared" si="20"/>
        <v/>
      </c>
      <c r="AK102" s="88" t="str">
        <f t="shared" si="21"/>
        <v/>
      </c>
      <c r="AM102" s="55" t="str">
        <f t="shared" si="22"/>
        <v/>
      </c>
      <c r="AN102" s="88" t="str">
        <f t="shared" si="23"/>
        <v/>
      </c>
    </row>
    <row r="103" spans="1:40" x14ac:dyDescent="0.25">
      <c r="A103" s="77"/>
      <c r="B103" s="107"/>
      <c r="C103" s="108"/>
      <c r="D103" s="109"/>
      <c r="E103" s="109"/>
      <c r="F103" s="110"/>
      <c r="G103" s="111"/>
      <c r="H103" s="112"/>
      <c r="I103" s="77"/>
      <c r="J103" s="112" t="str">
        <f>IF($B103="", "", IFERROR(INDEX('Job List'!$C$9:$C$508, MATCH($B103, 'Job List'!$B$9:$B$508, 0)), ""))</f>
        <v/>
      </c>
      <c r="K103" s="112" t="str">
        <f>IF($B103="", "", IFERROR(INDEX('Job List'!$D$9:$D$508, MATCH($B103, 'Job List'!$B$9:$B$508, 0)), ""))</f>
        <v/>
      </c>
      <c r="L103" s="125" t="str">
        <f t="shared" si="12"/>
        <v/>
      </c>
      <c r="M103" s="111" t="str">
        <f>IF($B103="", "", IF($G103="", IFERROR(INDEX('Job List'!$E$9:$E$508, MATCH($B103, 'Job List'!$B$9:$B$508, 0)), ""), $G103))</f>
        <v/>
      </c>
      <c r="N103" s="126" t="str">
        <f t="shared" si="13"/>
        <v/>
      </c>
      <c r="O103" s="77"/>
      <c r="AA103" s="52" t="str">
        <f>IF('Job List'!B103="", "", 'Job List'!B103)</f>
        <v/>
      </c>
      <c r="AB103" s="14" t="str">
        <f t="shared" si="14"/>
        <v/>
      </c>
      <c r="AC103" s="20" t="str">
        <f t="shared" si="15"/>
        <v/>
      </c>
      <c r="AD103" s="55" t="str">
        <f t="shared" si="16"/>
        <v/>
      </c>
      <c r="AE103" s="88" t="str">
        <f t="shared" si="17"/>
        <v/>
      </c>
      <c r="AG103" s="55" t="str">
        <f t="shared" si="18"/>
        <v/>
      </c>
      <c r="AH103" s="88" t="str">
        <f t="shared" si="19"/>
        <v/>
      </c>
      <c r="AJ103" s="55" t="str">
        <f t="shared" si="20"/>
        <v/>
      </c>
      <c r="AK103" s="88" t="str">
        <f t="shared" si="21"/>
        <v/>
      </c>
      <c r="AM103" s="55" t="str">
        <f t="shared" si="22"/>
        <v/>
      </c>
      <c r="AN103" s="88" t="str">
        <f t="shared" si="23"/>
        <v/>
      </c>
    </row>
    <row r="104" spans="1:40" x14ac:dyDescent="0.25">
      <c r="A104" s="77"/>
      <c r="B104" s="107"/>
      <c r="C104" s="108"/>
      <c r="D104" s="109"/>
      <c r="E104" s="109"/>
      <c r="F104" s="110"/>
      <c r="G104" s="111"/>
      <c r="H104" s="112"/>
      <c r="I104" s="77"/>
      <c r="J104" s="112" t="str">
        <f>IF($B104="", "", IFERROR(INDEX('Job List'!$C$9:$C$508, MATCH($B104, 'Job List'!$B$9:$B$508, 0)), ""))</f>
        <v/>
      </c>
      <c r="K104" s="112" t="str">
        <f>IF($B104="", "", IFERROR(INDEX('Job List'!$D$9:$D$508, MATCH($B104, 'Job List'!$B$9:$B$508, 0)), ""))</f>
        <v/>
      </c>
      <c r="L104" s="125" t="str">
        <f t="shared" si="12"/>
        <v/>
      </c>
      <c r="M104" s="111" t="str">
        <f>IF($B104="", "", IF($G104="", IFERROR(INDEX('Job List'!$E$9:$E$508, MATCH($B104, 'Job List'!$B$9:$B$508, 0)), ""), $G104))</f>
        <v/>
      </c>
      <c r="N104" s="126" t="str">
        <f t="shared" si="13"/>
        <v/>
      </c>
      <c r="O104" s="77"/>
      <c r="AA104" s="52" t="str">
        <f>IF('Job List'!B104="", "", 'Job List'!B104)</f>
        <v/>
      </c>
      <c r="AB104" s="14" t="str">
        <f t="shared" si="14"/>
        <v/>
      </c>
      <c r="AC104" s="20" t="str">
        <f t="shared" si="15"/>
        <v/>
      </c>
      <c r="AD104" s="55" t="str">
        <f t="shared" si="16"/>
        <v/>
      </c>
      <c r="AE104" s="88" t="str">
        <f t="shared" si="17"/>
        <v/>
      </c>
      <c r="AG104" s="55" t="str">
        <f t="shared" si="18"/>
        <v/>
      </c>
      <c r="AH104" s="88" t="str">
        <f t="shared" si="19"/>
        <v/>
      </c>
      <c r="AJ104" s="55" t="str">
        <f t="shared" si="20"/>
        <v/>
      </c>
      <c r="AK104" s="88" t="str">
        <f t="shared" si="21"/>
        <v/>
      </c>
      <c r="AM104" s="55" t="str">
        <f t="shared" si="22"/>
        <v/>
      </c>
      <c r="AN104" s="88" t="str">
        <f t="shared" si="23"/>
        <v/>
      </c>
    </row>
    <row r="105" spans="1:40" x14ac:dyDescent="0.25">
      <c r="A105" s="77"/>
      <c r="B105" s="107"/>
      <c r="C105" s="108"/>
      <c r="D105" s="109"/>
      <c r="E105" s="109"/>
      <c r="F105" s="110"/>
      <c r="G105" s="111"/>
      <c r="H105" s="112"/>
      <c r="I105" s="77"/>
      <c r="J105" s="112" t="str">
        <f>IF($B105="", "", IFERROR(INDEX('Job List'!$C$9:$C$508, MATCH($B105, 'Job List'!$B$9:$B$508, 0)), ""))</f>
        <v/>
      </c>
      <c r="K105" s="112" t="str">
        <f>IF($B105="", "", IFERROR(INDEX('Job List'!$D$9:$D$508, MATCH($B105, 'Job List'!$B$9:$B$508, 0)), ""))</f>
        <v/>
      </c>
      <c r="L105" s="125" t="str">
        <f t="shared" si="12"/>
        <v/>
      </c>
      <c r="M105" s="111" t="str">
        <f>IF($B105="", "", IF($G105="", IFERROR(INDEX('Job List'!$E$9:$E$508, MATCH($B105, 'Job List'!$B$9:$B$508, 0)), ""), $G105))</f>
        <v/>
      </c>
      <c r="N105" s="126" t="str">
        <f t="shared" si="13"/>
        <v/>
      </c>
      <c r="O105" s="77"/>
      <c r="AA105" s="52" t="str">
        <f>IF('Job List'!B105="", "", 'Job List'!B105)</f>
        <v/>
      </c>
      <c r="AB105" s="14" t="str">
        <f t="shared" si="14"/>
        <v/>
      </c>
      <c r="AC105" s="20" t="str">
        <f t="shared" si="15"/>
        <v/>
      </c>
      <c r="AD105" s="55" t="str">
        <f t="shared" si="16"/>
        <v/>
      </c>
      <c r="AE105" s="88" t="str">
        <f t="shared" si="17"/>
        <v/>
      </c>
      <c r="AG105" s="55" t="str">
        <f t="shared" si="18"/>
        <v/>
      </c>
      <c r="AH105" s="88" t="str">
        <f t="shared" si="19"/>
        <v/>
      </c>
      <c r="AJ105" s="55" t="str">
        <f t="shared" si="20"/>
        <v/>
      </c>
      <c r="AK105" s="88" t="str">
        <f t="shared" si="21"/>
        <v/>
      </c>
      <c r="AM105" s="55" t="str">
        <f t="shared" si="22"/>
        <v/>
      </c>
      <c r="AN105" s="88" t="str">
        <f t="shared" si="23"/>
        <v/>
      </c>
    </row>
    <row r="106" spans="1:40" x14ac:dyDescent="0.25">
      <c r="A106" s="77"/>
      <c r="B106" s="107"/>
      <c r="C106" s="108"/>
      <c r="D106" s="109"/>
      <c r="E106" s="109"/>
      <c r="F106" s="110"/>
      <c r="G106" s="111"/>
      <c r="H106" s="112"/>
      <c r="I106" s="77"/>
      <c r="J106" s="112" t="str">
        <f>IF($B106="", "", IFERROR(INDEX('Job List'!$C$9:$C$508, MATCH($B106, 'Job List'!$B$9:$B$508, 0)), ""))</f>
        <v/>
      </c>
      <c r="K106" s="112" t="str">
        <f>IF($B106="", "", IFERROR(INDEX('Job List'!$D$9:$D$508, MATCH($B106, 'Job List'!$B$9:$B$508, 0)), ""))</f>
        <v/>
      </c>
      <c r="L106" s="125" t="str">
        <f t="shared" si="12"/>
        <v/>
      </c>
      <c r="M106" s="111" t="str">
        <f>IF($B106="", "", IF($G106="", IFERROR(INDEX('Job List'!$E$9:$E$508, MATCH($B106, 'Job List'!$B$9:$B$508, 0)), ""), $G106))</f>
        <v/>
      </c>
      <c r="N106" s="126" t="str">
        <f t="shared" si="13"/>
        <v/>
      </c>
      <c r="O106" s="77"/>
      <c r="AA106" s="52" t="str">
        <f>IF('Job List'!B106="", "", 'Job List'!B106)</f>
        <v/>
      </c>
      <c r="AB106" s="14" t="str">
        <f t="shared" si="14"/>
        <v/>
      </c>
      <c r="AC106" s="20" t="str">
        <f t="shared" si="15"/>
        <v/>
      </c>
      <c r="AD106" s="55" t="str">
        <f t="shared" si="16"/>
        <v/>
      </c>
      <c r="AE106" s="88" t="str">
        <f t="shared" si="17"/>
        <v/>
      </c>
      <c r="AG106" s="55" t="str">
        <f t="shared" si="18"/>
        <v/>
      </c>
      <c r="AH106" s="88" t="str">
        <f t="shared" si="19"/>
        <v/>
      </c>
      <c r="AJ106" s="55" t="str">
        <f t="shared" si="20"/>
        <v/>
      </c>
      <c r="AK106" s="88" t="str">
        <f t="shared" si="21"/>
        <v/>
      </c>
      <c r="AM106" s="55" t="str">
        <f t="shared" si="22"/>
        <v/>
      </c>
      <c r="AN106" s="88" t="str">
        <f t="shared" si="23"/>
        <v/>
      </c>
    </row>
    <row r="107" spans="1:40" x14ac:dyDescent="0.25">
      <c r="A107" s="77"/>
      <c r="B107" s="107"/>
      <c r="C107" s="108"/>
      <c r="D107" s="109"/>
      <c r="E107" s="109"/>
      <c r="F107" s="110"/>
      <c r="G107" s="111"/>
      <c r="H107" s="112"/>
      <c r="I107" s="77"/>
      <c r="J107" s="112" t="str">
        <f>IF($B107="", "", IFERROR(INDEX('Job List'!$C$9:$C$508, MATCH($B107, 'Job List'!$B$9:$B$508, 0)), ""))</f>
        <v/>
      </c>
      <c r="K107" s="112" t="str">
        <f>IF($B107="", "", IFERROR(INDEX('Job List'!$D$9:$D$508, MATCH($B107, 'Job List'!$B$9:$B$508, 0)), ""))</f>
        <v/>
      </c>
      <c r="L107" s="125" t="str">
        <f t="shared" si="12"/>
        <v/>
      </c>
      <c r="M107" s="111" t="str">
        <f>IF($B107="", "", IF($G107="", IFERROR(INDEX('Job List'!$E$9:$E$508, MATCH($B107, 'Job List'!$B$9:$B$508, 0)), ""), $G107))</f>
        <v/>
      </c>
      <c r="N107" s="126" t="str">
        <f t="shared" si="13"/>
        <v/>
      </c>
      <c r="O107" s="77"/>
      <c r="AA107" s="52" t="str">
        <f>IF('Job List'!B107="", "", 'Job List'!B107)</f>
        <v/>
      </c>
      <c r="AB107" s="14" t="str">
        <f t="shared" si="14"/>
        <v/>
      </c>
      <c r="AC107" s="20" t="str">
        <f t="shared" si="15"/>
        <v/>
      </c>
      <c r="AD107" s="55" t="str">
        <f t="shared" si="16"/>
        <v/>
      </c>
      <c r="AE107" s="88" t="str">
        <f t="shared" si="17"/>
        <v/>
      </c>
      <c r="AG107" s="55" t="str">
        <f t="shared" si="18"/>
        <v/>
      </c>
      <c r="AH107" s="88" t="str">
        <f t="shared" si="19"/>
        <v/>
      </c>
      <c r="AJ107" s="55" t="str">
        <f t="shared" si="20"/>
        <v/>
      </c>
      <c r="AK107" s="88" t="str">
        <f t="shared" si="21"/>
        <v/>
      </c>
      <c r="AM107" s="55" t="str">
        <f t="shared" si="22"/>
        <v/>
      </c>
      <c r="AN107" s="88" t="str">
        <f t="shared" si="23"/>
        <v/>
      </c>
    </row>
    <row r="108" spans="1:40" x14ac:dyDescent="0.25">
      <c r="A108" s="77"/>
      <c r="B108" s="107"/>
      <c r="C108" s="108"/>
      <c r="D108" s="109"/>
      <c r="E108" s="109"/>
      <c r="F108" s="110"/>
      <c r="G108" s="111"/>
      <c r="H108" s="112"/>
      <c r="I108" s="77"/>
      <c r="J108" s="112" t="str">
        <f>IF($B108="", "", IFERROR(INDEX('Job List'!$C$9:$C$508, MATCH($B108, 'Job List'!$B$9:$B$508, 0)), ""))</f>
        <v/>
      </c>
      <c r="K108" s="112" t="str">
        <f>IF($B108="", "", IFERROR(INDEX('Job List'!$D$9:$D$508, MATCH($B108, 'Job List'!$B$9:$B$508, 0)), ""))</f>
        <v/>
      </c>
      <c r="L108" s="125" t="str">
        <f t="shared" si="12"/>
        <v/>
      </c>
      <c r="M108" s="111" t="str">
        <f>IF($B108="", "", IF($G108="", IFERROR(INDEX('Job List'!$E$9:$E$508, MATCH($B108, 'Job List'!$B$9:$B$508, 0)), ""), $G108))</f>
        <v/>
      </c>
      <c r="N108" s="126" t="str">
        <f t="shared" si="13"/>
        <v/>
      </c>
      <c r="O108" s="77"/>
      <c r="AA108" s="52" t="str">
        <f>IF('Job List'!B108="", "", 'Job List'!B108)</f>
        <v/>
      </c>
      <c r="AB108" s="14" t="str">
        <f t="shared" si="14"/>
        <v/>
      </c>
      <c r="AC108" s="20" t="str">
        <f t="shared" si="15"/>
        <v/>
      </c>
      <c r="AD108" s="55" t="str">
        <f t="shared" si="16"/>
        <v/>
      </c>
      <c r="AE108" s="88" t="str">
        <f t="shared" si="17"/>
        <v/>
      </c>
      <c r="AG108" s="55" t="str">
        <f t="shared" si="18"/>
        <v/>
      </c>
      <c r="AH108" s="88" t="str">
        <f t="shared" si="19"/>
        <v/>
      </c>
      <c r="AJ108" s="55" t="str">
        <f t="shared" si="20"/>
        <v/>
      </c>
      <c r="AK108" s="88" t="str">
        <f t="shared" si="21"/>
        <v/>
      </c>
      <c r="AM108" s="55" t="str">
        <f t="shared" si="22"/>
        <v/>
      </c>
      <c r="AN108" s="88" t="str">
        <f t="shared" si="23"/>
        <v/>
      </c>
    </row>
    <row r="109" spans="1:40" x14ac:dyDescent="0.25">
      <c r="A109" s="77"/>
      <c r="B109" s="107"/>
      <c r="C109" s="108"/>
      <c r="D109" s="109"/>
      <c r="E109" s="109"/>
      <c r="F109" s="110"/>
      <c r="G109" s="111"/>
      <c r="H109" s="112"/>
      <c r="I109" s="77"/>
      <c r="J109" s="112" t="str">
        <f>IF($B109="", "", IFERROR(INDEX('Job List'!$C$9:$C$508, MATCH($B109, 'Job List'!$B$9:$B$508, 0)), ""))</f>
        <v/>
      </c>
      <c r="K109" s="112" t="str">
        <f>IF($B109="", "", IFERROR(INDEX('Job List'!$D$9:$D$508, MATCH($B109, 'Job List'!$B$9:$B$508, 0)), ""))</f>
        <v/>
      </c>
      <c r="L109" s="125" t="str">
        <f t="shared" si="12"/>
        <v/>
      </c>
      <c r="M109" s="111" t="str">
        <f>IF($B109="", "", IF($G109="", IFERROR(INDEX('Job List'!$E$9:$E$508, MATCH($B109, 'Job List'!$B$9:$B$508, 0)), ""), $G109))</f>
        <v/>
      </c>
      <c r="N109" s="126" t="str">
        <f t="shared" si="13"/>
        <v/>
      </c>
      <c r="O109" s="77"/>
      <c r="AA109" s="52" t="str">
        <f>IF('Job List'!B109="", "", 'Job List'!B109)</f>
        <v/>
      </c>
      <c r="AB109" s="14" t="str">
        <f t="shared" si="14"/>
        <v/>
      </c>
      <c r="AC109" s="20" t="str">
        <f t="shared" si="15"/>
        <v/>
      </c>
      <c r="AD109" s="55" t="str">
        <f t="shared" si="16"/>
        <v/>
      </c>
      <c r="AE109" s="88" t="str">
        <f t="shared" si="17"/>
        <v/>
      </c>
      <c r="AG109" s="55" t="str">
        <f t="shared" si="18"/>
        <v/>
      </c>
      <c r="AH109" s="88" t="str">
        <f t="shared" si="19"/>
        <v/>
      </c>
      <c r="AJ109" s="55" t="str">
        <f t="shared" si="20"/>
        <v/>
      </c>
      <c r="AK109" s="88" t="str">
        <f t="shared" si="21"/>
        <v/>
      </c>
      <c r="AM109" s="55" t="str">
        <f t="shared" si="22"/>
        <v/>
      </c>
      <c r="AN109" s="88" t="str">
        <f t="shared" si="23"/>
        <v/>
      </c>
    </row>
    <row r="110" spans="1:40" x14ac:dyDescent="0.25">
      <c r="A110" s="77"/>
      <c r="B110" s="107"/>
      <c r="C110" s="108"/>
      <c r="D110" s="109"/>
      <c r="E110" s="109"/>
      <c r="F110" s="110"/>
      <c r="G110" s="111"/>
      <c r="H110" s="112"/>
      <c r="I110" s="77"/>
      <c r="J110" s="112" t="str">
        <f>IF($B110="", "", IFERROR(INDEX('Job List'!$C$9:$C$508, MATCH($B110, 'Job List'!$B$9:$B$508, 0)), ""))</f>
        <v/>
      </c>
      <c r="K110" s="112" t="str">
        <f>IF($B110="", "", IFERROR(INDEX('Job List'!$D$9:$D$508, MATCH($B110, 'Job List'!$B$9:$B$508, 0)), ""))</f>
        <v/>
      </c>
      <c r="L110" s="125" t="str">
        <f t="shared" si="12"/>
        <v/>
      </c>
      <c r="M110" s="111" t="str">
        <f>IF($B110="", "", IF($G110="", IFERROR(INDEX('Job List'!$E$9:$E$508, MATCH($B110, 'Job List'!$B$9:$B$508, 0)), ""), $G110))</f>
        <v/>
      </c>
      <c r="N110" s="126" t="str">
        <f t="shared" si="13"/>
        <v/>
      </c>
      <c r="O110" s="77"/>
      <c r="AA110" s="52" t="str">
        <f>IF('Job List'!B110="", "", 'Job List'!B110)</f>
        <v/>
      </c>
      <c r="AB110" s="14" t="str">
        <f t="shared" si="14"/>
        <v/>
      </c>
      <c r="AC110" s="20" t="str">
        <f t="shared" si="15"/>
        <v/>
      </c>
      <c r="AD110" s="55" t="str">
        <f t="shared" si="16"/>
        <v/>
      </c>
      <c r="AE110" s="88" t="str">
        <f t="shared" si="17"/>
        <v/>
      </c>
      <c r="AG110" s="55" t="str">
        <f t="shared" si="18"/>
        <v/>
      </c>
      <c r="AH110" s="88" t="str">
        <f t="shared" si="19"/>
        <v/>
      </c>
      <c r="AJ110" s="55" t="str">
        <f t="shared" si="20"/>
        <v/>
      </c>
      <c r="AK110" s="88" t="str">
        <f t="shared" si="21"/>
        <v/>
      </c>
      <c r="AM110" s="55" t="str">
        <f t="shared" si="22"/>
        <v/>
      </c>
      <c r="AN110" s="88" t="str">
        <f t="shared" si="23"/>
        <v/>
      </c>
    </row>
    <row r="111" spans="1:40" x14ac:dyDescent="0.25">
      <c r="A111" s="77"/>
      <c r="B111" s="107"/>
      <c r="C111" s="108"/>
      <c r="D111" s="109"/>
      <c r="E111" s="109"/>
      <c r="F111" s="110"/>
      <c r="G111" s="111"/>
      <c r="H111" s="112"/>
      <c r="I111" s="77"/>
      <c r="J111" s="112" t="str">
        <f>IF($B111="", "", IFERROR(INDEX('Job List'!$C$9:$C$508, MATCH($B111, 'Job List'!$B$9:$B$508, 0)), ""))</f>
        <v/>
      </c>
      <c r="K111" s="112" t="str">
        <f>IF($B111="", "", IFERROR(INDEX('Job List'!$D$9:$D$508, MATCH($B111, 'Job List'!$B$9:$B$508, 0)), ""))</f>
        <v/>
      </c>
      <c r="L111" s="125" t="str">
        <f t="shared" si="12"/>
        <v/>
      </c>
      <c r="M111" s="111" t="str">
        <f>IF($B111="", "", IF($G111="", IFERROR(INDEX('Job List'!$E$9:$E$508, MATCH($B111, 'Job List'!$B$9:$B$508, 0)), ""), $G111))</f>
        <v/>
      </c>
      <c r="N111" s="126" t="str">
        <f t="shared" si="13"/>
        <v/>
      </c>
      <c r="O111" s="77"/>
      <c r="AA111" s="52" t="str">
        <f>IF('Job List'!B111="", "", 'Job List'!B111)</f>
        <v/>
      </c>
      <c r="AB111" s="14" t="str">
        <f t="shared" si="14"/>
        <v/>
      </c>
      <c r="AC111" s="20" t="str">
        <f t="shared" si="15"/>
        <v/>
      </c>
      <c r="AD111" s="55" t="str">
        <f t="shared" si="16"/>
        <v/>
      </c>
      <c r="AE111" s="88" t="str">
        <f t="shared" si="17"/>
        <v/>
      </c>
      <c r="AG111" s="55" t="str">
        <f t="shared" si="18"/>
        <v/>
      </c>
      <c r="AH111" s="88" t="str">
        <f t="shared" si="19"/>
        <v/>
      </c>
      <c r="AJ111" s="55" t="str">
        <f t="shared" si="20"/>
        <v/>
      </c>
      <c r="AK111" s="88" t="str">
        <f t="shared" si="21"/>
        <v/>
      </c>
      <c r="AM111" s="55" t="str">
        <f t="shared" si="22"/>
        <v/>
      </c>
      <c r="AN111" s="88" t="str">
        <f t="shared" si="23"/>
        <v/>
      </c>
    </row>
    <row r="112" spans="1:40" x14ac:dyDescent="0.25">
      <c r="A112" s="77"/>
      <c r="B112" s="107"/>
      <c r="C112" s="108"/>
      <c r="D112" s="109"/>
      <c r="E112" s="109"/>
      <c r="F112" s="110"/>
      <c r="G112" s="111"/>
      <c r="H112" s="112"/>
      <c r="I112" s="77"/>
      <c r="J112" s="112" t="str">
        <f>IF($B112="", "", IFERROR(INDEX('Job List'!$C$9:$C$508, MATCH($B112, 'Job List'!$B$9:$B$508, 0)), ""))</f>
        <v/>
      </c>
      <c r="K112" s="112" t="str">
        <f>IF($B112="", "", IFERROR(INDEX('Job List'!$D$9:$D$508, MATCH($B112, 'Job List'!$B$9:$B$508, 0)), ""))</f>
        <v/>
      </c>
      <c r="L112" s="125" t="str">
        <f t="shared" si="12"/>
        <v/>
      </c>
      <c r="M112" s="111" t="str">
        <f>IF($B112="", "", IF($G112="", IFERROR(INDEX('Job List'!$E$9:$E$508, MATCH($B112, 'Job List'!$B$9:$B$508, 0)), ""), $G112))</f>
        <v/>
      </c>
      <c r="N112" s="126" t="str">
        <f t="shared" si="13"/>
        <v/>
      </c>
      <c r="O112" s="77"/>
      <c r="AA112" s="52" t="str">
        <f>IF('Job List'!B112="", "", 'Job List'!B112)</f>
        <v/>
      </c>
      <c r="AB112" s="14" t="str">
        <f t="shared" si="14"/>
        <v/>
      </c>
      <c r="AC112" s="20" t="str">
        <f t="shared" si="15"/>
        <v/>
      </c>
      <c r="AD112" s="55" t="str">
        <f t="shared" si="16"/>
        <v/>
      </c>
      <c r="AE112" s="88" t="str">
        <f t="shared" si="17"/>
        <v/>
      </c>
      <c r="AG112" s="55" t="str">
        <f t="shared" si="18"/>
        <v/>
      </c>
      <c r="AH112" s="88" t="str">
        <f t="shared" si="19"/>
        <v/>
      </c>
      <c r="AJ112" s="55" t="str">
        <f t="shared" si="20"/>
        <v/>
      </c>
      <c r="AK112" s="88" t="str">
        <f t="shared" si="21"/>
        <v/>
      </c>
      <c r="AM112" s="55" t="str">
        <f t="shared" si="22"/>
        <v/>
      </c>
      <c r="AN112" s="88" t="str">
        <f t="shared" si="23"/>
        <v/>
      </c>
    </row>
    <row r="113" spans="1:40" x14ac:dyDescent="0.25">
      <c r="A113" s="77"/>
      <c r="B113" s="107"/>
      <c r="C113" s="108"/>
      <c r="D113" s="109"/>
      <c r="E113" s="109"/>
      <c r="F113" s="110"/>
      <c r="G113" s="111"/>
      <c r="H113" s="112"/>
      <c r="I113" s="77"/>
      <c r="J113" s="112" t="str">
        <f>IF($B113="", "", IFERROR(INDEX('Job List'!$C$9:$C$508, MATCH($B113, 'Job List'!$B$9:$B$508, 0)), ""))</f>
        <v/>
      </c>
      <c r="K113" s="112" t="str">
        <f>IF($B113="", "", IFERROR(INDEX('Job List'!$D$9:$D$508, MATCH($B113, 'Job List'!$B$9:$B$508, 0)), ""))</f>
        <v/>
      </c>
      <c r="L113" s="125" t="str">
        <f t="shared" si="12"/>
        <v/>
      </c>
      <c r="M113" s="111" t="str">
        <f>IF($B113="", "", IF($G113="", IFERROR(INDEX('Job List'!$E$9:$E$508, MATCH($B113, 'Job List'!$B$9:$B$508, 0)), ""), $G113))</f>
        <v/>
      </c>
      <c r="N113" s="126" t="str">
        <f t="shared" si="13"/>
        <v/>
      </c>
      <c r="O113" s="77"/>
      <c r="AA113" s="52" t="str">
        <f>IF('Job List'!B113="", "", 'Job List'!B113)</f>
        <v/>
      </c>
      <c r="AB113" s="14" t="str">
        <f t="shared" si="14"/>
        <v/>
      </c>
      <c r="AC113" s="20" t="str">
        <f t="shared" si="15"/>
        <v/>
      </c>
      <c r="AD113" s="55" t="str">
        <f t="shared" si="16"/>
        <v/>
      </c>
      <c r="AE113" s="88" t="str">
        <f t="shared" si="17"/>
        <v/>
      </c>
      <c r="AG113" s="55" t="str">
        <f t="shared" si="18"/>
        <v/>
      </c>
      <c r="AH113" s="88" t="str">
        <f t="shared" si="19"/>
        <v/>
      </c>
      <c r="AJ113" s="55" t="str">
        <f t="shared" si="20"/>
        <v/>
      </c>
      <c r="AK113" s="88" t="str">
        <f t="shared" si="21"/>
        <v/>
      </c>
      <c r="AM113" s="55" t="str">
        <f t="shared" si="22"/>
        <v/>
      </c>
      <c r="AN113" s="88" t="str">
        <f t="shared" si="23"/>
        <v/>
      </c>
    </row>
    <row r="114" spans="1:40" x14ac:dyDescent="0.25">
      <c r="A114" s="77"/>
      <c r="B114" s="107"/>
      <c r="C114" s="108"/>
      <c r="D114" s="109"/>
      <c r="E114" s="109"/>
      <c r="F114" s="110"/>
      <c r="G114" s="111"/>
      <c r="H114" s="112"/>
      <c r="I114" s="77"/>
      <c r="J114" s="112" t="str">
        <f>IF($B114="", "", IFERROR(INDEX('Job List'!$C$9:$C$508, MATCH($B114, 'Job List'!$B$9:$B$508, 0)), ""))</f>
        <v/>
      </c>
      <c r="K114" s="112" t="str">
        <f>IF($B114="", "", IFERROR(INDEX('Job List'!$D$9:$D$508, MATCH($B114, 'Job List'!$B$9:$B$508, 0)), ""))</f>
        <v/>
      </c>
      <c r="L114" s="125" t="str">
        <f t="shared" si="12"/>
        <v/>
      </c>
      <c r="M114" s="111" t="str">
        <f>IF($B114="", "", IF($G114="", IFERROR(INDEX('Job List'!$E$9:$E$508, MATCH($B114, 'Job List'!$B$9:$B$508, 0)), ""), $G114))</f>
        <v/>
      </c>
      <c r="N114" s="126" t="str">
        <f t="shared" si="13"/>
        <v/>
      </c>
      <c r="O114" s="77"/>
      <c r="AA114" s="52" t="str">
        <f>IF('Job List'!B114="", "", 'Job List'!B114)</f>
        <v/>
      </c>
      <c r="AB114" s="14" t="str">
        <f t="shared" si="14"/>
        <v/>
      </c>
      <c r="AC114" s="20" t="str">
        <f t="shared" si="15"/>
        <v/>
      </c>
      <c r="AD114" s="55" t="str">
        <f t="shared" si="16"/>
        <v/>
      </c>
      <c r="AE114" s="88" t="str">
        <f t="shared" si="17"/>
        <v/>
      </c>
      <c r="AG114" s="55" t="str">
        <f t="shared" si="18"/>
        <v/>
      </c>
      <c r="AH114" s="88" t="str">
        <f t="shared" si="19"/>
        <v/>
      </c>
      <c r="AJ114" s="55" t="str">
        <f t="shared" si="20"/>
        <v/>
      </c>
      <c r="AK114" s="88" t="str">
        <f t="shared" si="21"/>
        <v/>
      </c>
      <c r="AM114" s="55" t="str">
        <f t="shared" si="22"/>
        <v/>
      </c>
      <c r="AN114" s="88" t="str">
        <f t="shared" si="23"/>
        <v/>
      </c>
    </row>
    <row r="115" spans="1:40" x14ac:dyDescent="0.25">
      <c r="A115" s="77"/>
      <c r="B115" s="107"/>
      <c r="C115" s="108"/>
      <c r="D115" s="109"/>
      <c r="E115" s="109"/>
      <c r="F115" s="110"/>
      <c r="G115" s="111"/>
      <c r="H115" s="112"/>
      <c r="I115" s="77"/>
      <c r="J115" s="112" t="str">
        <f>IF($B115="", "", IFERROR(INDEX('Job List'!$C$9:$C$508, MATCH($B115, 'Job List'!$B$9:$B$508, 0)), ""))</f>
        <v/>
      </c>
      <c r="K115" s="112" t="str">
        <f>IF($B115="", "", IFERROR(INDEX('Job List'!$D$9:$D$508, MATCH($B115, 'Job List'!$B$9:$B$508, 0)), ""))</f>
        <v/>
      </c>
      <c r="L115" s="125" t="str">
        <f t="shared" si="12"/>
        <v/>
      </c>
      <c r="M115" s="111" t="str">
        <f>IF($B115="", "", IF($G115="", IFERROR(INDEX('Job List'!$E$9:$E$508, MATCH($B115, 'Job List'!$B$9:$B$508, 0)), ""), $G115))</f>
        <v/>
      </c>
      <c r="N115" s="126" t="str">
        <f t="shared" si="13"/>
        <v/>
      </c>
      <c r="O115" s="77"/>
      <c r="AA115" s="52" t="str">
        <f>IF('Job List'!B115="", "", 'Job List'!B115)</f>
        <v/>
      </c>
      <c r="AB115" s="14" t="str">
        <f t="shared" si="14"/>
        <v/>
      </c>
      <c r="AC115" s="20" t="str">
        <f t="shared" si="15"/>
        <v/>
      </c>
      <c r="AD115" s="55" t="str">
        <f t="shared" si="16"/>
        <v/>
      </c>
      <c r="AE115" s="88" t="str">
        <f t="shared" si="17"/>
        <v/>
      </c>
      <c r="AG115" s="55" t="str">
        <f t="shared" si="18"/>
        <v/>
      </c>
      <c r="AH115" s="88" t="str">
        <f t="shared" si="19"/>
        <v/>
      </c>
      <c r="AJ115" s="55" t="str">
        <f t="shared" si="20"/>
        <v/>
      </c>
      <c r="AK115" s="88" t="str">
        <f t="shared" si="21"/>
        <v/>
      </c>
      <c r="AM115" s="55" t="str">
        <f t="shared" si="22"/>
        <v/>
      </c>
      <c r="AN115" s="88" t="str">
        <f t="shared" si="23"/>
        <v/>
      </c>
    </row>
    <row r="116" spans="1:40" x14ac:dyDescent="0.25">
      <c r="A116" s="77"/>
      <c r="B116" s="107"/>
      <c r="C116" s="108"/>
      <c r="D116" s="109"/>
      <c r="E116" s="109"/>
      <c r="F116" s="110"/>
      <c r="G116" s="111"/>
      <c r="H116" s="112"/>
      <c r="I116" s="77"/>
      <c r="J116" s="112" t="str">
        <f>IF($B116="", "", IFERROR(INDEX('Job List'!$C$9:$C$508, MATCH($B116, 'Job List'!$B$9:$B$508, 0)), ""))</f>
        <v/>
      </c>
      <c r="K116" s="112" t="str">
        <f>IF($B116="", "", IFERROR(INDEX('Job List'!$D$9:$D$508, MATCH($B116, 'Job List'!$B$9:$B$508, 0)), ""))</f>
        <v/>
      </c>
      <c r="L116" s="125" t="str">
        <f t="shared" si="12"/>
        <v/>
      </c>
      <c r="M116" s="111" t="str">
        <f>IF($B116="", "", IF($G116="", IFERROR(INDEX('Job List'!$E$9:$E$508, MATCH($B116, 'Job List'!$B$9:$B$508, 0)), ""), $G116))</f>
        <v/>
      </c>
      <c r="N116" s="126" t="str">
        <f t="shared" si="13"/>
        <v/>
      </c>
      <c r="O116" s="77"/>
      <c r="AA116" s="52" t="str">
        <f>IF('Job List'!B116="", "", 'Job List'!B116)</f>
        <v/>
      </c>
      <c r="AB116" s="14" t="str">
        <f t="shared" si="14"/>
        <v/>
      </c>
      <c r="AC116" s="20" t="str">
        <f t="shared" si="15"/>
        <v/>
      </c>
      <c r="AD116" s="55" t="str">
        <f t="shared" si="16"/>
        <v/>
      </c>
      <c r="AE116" s="88" t="str">
        <f t="shared" si="17"/>
        <v/>
      </c>
      <c r="AG116" s="55" t="str">
        <f t="shared" si="18"/>
        <v/>
      </c>
      <c r="AH116" s="88" t="str">
        <f t="shared" si="19"/>
        <v/>
      </c>
      <c r="AJ116" s="55" t="str">
        <f t="shared" si="20"/>
        <v/>
      </c>
      <c r="AK116" s="88" t="str">
        <f t="shared" si="21"/>
        <v/>
      </c>
      <c r="AM116" s="55" t="str">
        <f t="shared" si="22"/>
        <v/>
      </c>
      <c r="AN116" s="88" t="str">
        <f t="shared" si="23"/>
        <v/>
      </c>
    </row>
    <row r="117" spans="1:40" x14ac:dyDescent="0.25">
      <c r="A117" s="77"/>
      <c r="B117" s="107"/>
      <c r="C117" s="108"/>
      <c r="D117" s="109"/>
      <c r="E117" s="109"/>
      <c r="F117" s="110"/>
      <c r="G117" s="111"/>
      <c r="H117" s="112"/>
      <c r="I117" s="77"/>
      <c r="J117" s="112" t="str">
        <f>IF($B117="", "", IFERROR(INDEX('Job List'!$C$9:$C$508, MATCH($B117, 'Job List'!$B$9:$B$508, 0)), ""))</f>
        <v/>
      </c>
      <c r="K117" s="112" t="str">
        <f>IF($B117="", "", IFERROR(INDEX('Job List'!$D$9:$D$508, MATCH($B117, 'Job List'!$B$9:$B$508, 0)), ""))</f>
        <v/>
      </c>
      <c r="L117" s="125" t="str">
        <f t="shared" si="12"/>
        <v/>
      </c>
      <c r="M117" s="111" t="str">
        <f>IF($B117="", "", IF($G117="", IFERROR(INDEX('Job List'!$E$9:$E$508, MATCH($B117, 'Job List'!$B$9:$B$508, 0)), ""), $G117))</f>
        <v/>
      </c>
      <c r="N117" s="126" t="str">
        <f t="shared" si="13"/>
        <v/>
      </c>
      <c r="O117" s="77"/>
      <c r="AA117" s="52" t="str">
        <f>IF('Job List'!B117="", "", 'Job List'!B117)</f>
        <v/>
      </c>
      <c r="AB117" s="14" t="str">
        <f t="shared" si="14"/>
        <v/>
      </c>
      <c r="AC117" s="20" t="str">
        <f t="shared" si="15"/>
        <v/>
      </c>
      <c r="AD117" s="55" t="str">
        <f t="shared" si="16"/>
        <v/>
      </c>
      <c r="AE117" s="88" t="str">
        <f t="shared" si="17"/>
        <v/>
      </c>
      <c r="AG117" s="55" t="str">
        <f t="shared" si="18"/>
        <v/>
      </c>
      <c r="AH117" s="88" t="str">
        <f t="shared" si="19"/>
        <v/>
      </c>
      <c r="AJ117" s="55" t="str">
        <f t="shared" si="20"/>
        <v/>
      </c>
      <c r="AK117" s="88" t="str">
        <f t="shared" si="21"/>
        <v/>
      </c>
      <c r="AM117" s="55" t="str">
        <f t="shared" si="22"/>
        <v/>
      </c>
      <c r="AN117" s="88" t="str">
        <f t="shared" si="23"/>
        <v/>
      </c>
    </row>
    <row r="118" spans="1:40" x14ac:dyDescent="0.25">
      <c r="A118" s="77"/>
      <c r="B118" s="107"/>
      <c r="C118" s="108"/>
      <c r="D118" s="109"/>
      <c r="E118" s="109"/>
      <c r="F118" s="110"/>
      <c r="G118" s="111"/>
      <c r="H118" s="112"/>
      <c r="I118" s="77"/>
      <c r="J118" s="112" t="str">
        <f>IF($B118="", "", IFERROR(INDEX('Job List'!$C$9:$C$508, MATCH($B118, 'Job List'!$B$9:$B$508, 0)), ""))</f>
        <v/>
      </c>
      <c r="K118" s="112" t="str">
        <f>IF($B118="", "", IFERROR(INDEX('Job List'!$D$9:$D$508, MATCH($B118, 'Job List'!$B$9:$B$508, 0)), ""))</f>
        <v/>
      </c>
      <c r="L118" s="125" t="str">
        <f t="shared" si="12"/>
        <v/>
      </c>
      <c r="M118" s="111" t="str">
        <f>IF($B118="", "", IF($G118="", IFERROR(INDEX('Job List'!$E$9:$E$508, MATCH($B118, 'Job List'!$B$9:$B$508, 0)), ""), $G118))</f>
        <v/>
      </c>
      <c r="N118" s="126" t="str">
        <f t="shared" si="13"/>
        <v/>
      </c>
      <c r="O118" s="77"/>
      <c r="AA118" s="52" t="str">
        <f>IF('Job List'!B118="", "", 'Job List'!B118)</f>
        <v/>
      </c>
      <c r="AB118" s="14" t="str">
        <f t="shared" si="14"/>
        <v/>
      </c>
      <c r="AC118" s="20" t="str">
        <f t="shared" si="15"/>
        <v/>
      </c>
      <c r="AD118" s="55" t="str">
        <f t="shared" si="16"/>
        <v/>
      </c>
      <c r="AE118" s="88" t="str">
        <f t="shared" si="17"/>
        <v/>
      </c>
      <c r="AG118" s="55" t="str">
        <f t="shared" si="18"/>
        <v/>
      </c>
      <c r="AH118" s="88" t="str">
        <f t="shared" si="19"/>
        <v/>
      </c>
      <c r="AJ118" s="55" t="str">
        <f t="shared" si="20"/>
        <v/>
      </c>
      <c r="AK118" s="88" t="str">
        <f t="shared" si="21"/>
        <v/>
      </c>
      <c r="AM118" s="55" t="str">
        <f t="shared" si="22"/>
        <v/>
      </c>
      <c r="AN118" s="88" t="str">
        <f t="shared" si="23"/>
        <v/>
      </c>
    </row>
    <row r="119" spans="1:40" x14ac:dyDescent="0.25">
      <c r="A119" s="77"/>
      <c r="B119" s="107"/>
      <c r="C119" s="108"/>
      <c r="D119" s="109"/>
      <c r="E119" s="109"/>
      <c r="F119" s="110"/>
      <c r="G119" s="111"/>
      <c r="H119" s="112"/>
      <c r="I119" s="77"/>
      <c r="J119" s="112" t="str">
        <f>IF($B119="", "", IFERROR(INDEX('Job List'!$C$9:$C$508, MATCH($B119, 'Job List'!$B$9:$B$508, 0)), ""))</f>
        <v/>
      </c>
      <c r="K119" s="112" t="str">
        <f>IF($B119="", "", IFERROR(INDEX('Job List'!$D$9:$D$508, MATCH($B119, 'Job List'!$B$9:$B$508, 0)), ""))</f>
        <v/>
      </c>
      <c r="L119" s="125" t="str">
        <f t="shared" si="12"/>
        <v/>
      </c>
      <c r="M119" s="111" t="str">
        <f>IF($B119="", "", IF($G119="", IFERROR(INDEX('Job List'!$E$9:$E$508, MATCH($B119, 'Job List'!$B$9:$B$508, 0)), ""), $G119))</f>
        <v/>
      </c>
      <c r="N119" s="126" t="str">
        <f t="shared" si="13"/>
        <v/>
      </c>
      <c r="O119" s="77"/>
      <c r="AA119" s="52" t="str">
        <f>IF('Job List'!B119="", "", 'Job List'!B119)</f>
        <v/>
      </c>
      <c r="AB119" s="14" t="str">
        <f t="shared" si="14"/>
        <v/>
      </c>
      <c r="AC119" s="20" t="str">
        <f t="shared" si="15"/>
        <v/>
      </c>
      <c r="AD119" s="55" t="str">
        <f t="shared" si="16"/>
        <v/>
      </c>
      <c r="AE119" s="88" t="str">
        <f t="shared" si="17"/>
        <v/>
      </c>
      <c r="AG119" s="55" t="str">
        <f t="shared" si="18"/>
        <v/>
      </c>
      <c r="AH119" s="88" t="str">
        <f t="shared" si="19"/>
        <v/>
      </c>
      <c r="AJ119" s="55" t="str">
        <f t="shared" si="20"/>
        <v/>
      </c>
      <c r="AK119" s="88" t="str">
        <f t="shared" si="21"/>
        <v/>
      </c>
      <c r="AM119" s="55" t="str">
        <f t="shared" si="22"/>
        <v/>
      </c>
      <c r="AN119" s="88" t="str">
        <f t="shared" si="23"/>
        <v/>
      </c>
    </row>
    <row r="120" spans="1:40" x14ac:dyDescent="0.25">
      <c r="A120" s="77"/>
      <c r="B120" s="107"/>
      <c r="C120" s="108"/>
      <c r="D120" s="109"/>
      <c r="E120" s="109"/>
      <c r="F120" s="110"/>
      <c r="G120" s="111"/>
      <c r="H120" s="112"/>
      <c r="I120" s="77"/>
      <c r="J120" s="112" t="str">
        <f>IF($B120="", "", IFERROR(INDEX('Job List'!$C$9:$C$508, MATCH($B120, 'Job List'!$B$9:$B$508, 0)), ""))</f>
        <v/>
      </c>
      <c r="K120" s="112" t="str">
        <f>IF($B120="", "", IFERROR(INDEX('Job List'!$D$9:$D$508, MATCH($B120, 'Job List'!$B$9:$B$508, 0)), ""))</f>
        <v/>
      </c>
      <c r="L120" s="125" t="str">
        <f t="shared" si="12"/>
        <v/>
      </c>
      <c r="M120" s="111" t="str">
        <f>IF($B120="", "", IF($G120="", IFERROR(INDEX('Job List'!$E$9:$E$508, MATCH($B120, 'Job List'!$B$9:$B$508, 0)), ""), $G120))</f>
        <v/>
      </c>
      <c r="N120" s="126" t="str">
        <f t="shared" si="13"/>
        <v/>
      </c>
      <c r="O120" s="77"/>
      <c r="AA120" s="52" t="str">
        <f>IF('Job List'!B120="", "", 'Job List'!B120)</f>
        <v/>
      </c>
      <c r="AB120" s="14" t="str">
        <f t="shared" si="14"/>
        <v/>
      </c>
      <c r="AC120" s="20" t="str">
        <f t="shared" si="15"/>
        <v/>
      </c>
      <c r="AD120" s="55" t="str">
        <f t="shared" si="16"/>
        <v/>
      </c>
      <c r="AE120" s="88" t="str">
        <f t="shared" si="17"/>
        <v/>
      </c>
      <c r="AG120" s="55" t="str">
        <f t="shared" si="18"/>
        <v/>
      </c>
      <c r="AH120" s="88" t="str">
        <f t="shared" si="19"/>
        <v/>
      </c>
      <c r="AJ120" s="55" t="str">
        <f t="shared" si="20"/>
        <v/>
      </c>
      <c r="AK120" s="88" t="str">
        <f t="shared" si="21"/>
        <v/>
      </c>
      <c r="AM120" s="55" t="str">
        <f t="shared" si="22"/>
        <v/>
      </c>
      <c r="AN120" s="88" t="str">
        <f t="shared" si="23"/>
        <v/>
      </c>
    </row>
    <row r="121" spans="1:40" x14ac:dyDescent="0.25">
      <c r="A121" s="77"/>
      <c r="B121" s="107"/>
      <c r="C121" s="108"/>
      <c r="D121" s="109"/>
      <c r="E121" s="109"/>
      <c r="F121" s="110"/>
      <c r="G121" s="111"/>
      <c r="H121" s="112"/>
      <c r="I121" s="77"/>
      <c r="J121" s="112" t="str">
        <f>IF($B121="", "", IFERROR(INDEX('Job List'!$C$9:$C$508, MATCH($B121, 'Job List'!$B$9:$B$508, 0)), ""))</f>
        <v/>
      </c>
      <c r="K121" s="112" t="str">
        <f>IF($B121="", "", IFERROR(INDEX('Job List'!$D$9:$D$508, MATCH($B121, 'Job List'!$B$9:$B$508, 0)), ""))</f>
        <v/>
      </c>
      <c r="L121" s="125" t="str">
        <f t="shared" si="12"/>
        <v/>
      </c>
      <c r="M121" s="111" t="str">
        <f>IF($B121="", "", IF($G121="", IFERROR(INDEX('Job List'!$E$9:$E$508, MATCH($B121, 'Job List'!$B$9:$B$508, 0)), ""), $G121))</f>
        <v/>
      </c>
      <c r="N121" s="126" t="str">
        <f t="shared" si="13"/>
        <v/>
      </c>
      <c r="O121" s="77"/>
      <c r="AA121" s="52" t="str">
        <f>IF('Job List'!B121="", "", 'Job List'!B121)</f>
        <v/>
      </c>
      <c r="AB121" s="14" t="str">
        <f t="shared" si="14"/>
        <v/>
      </c>
      <c r="AC121" s="20" t="str">
        <f t="shared" si="15"/>
        <v/>
      </c>
      <c r="AD121" s="55" t="str">
        <f t="shared" si="16"/>
        <v/>
      </c>
      <c r="AE121" s="88" t="str">
        <f t="shared" si="17"/>
        <v/>
      </c>
      <c r="AG121" s="55" t="str">
        <f t="shared" si="18"/>
        <v/>
      </c>
      <c r="AH121" s="88" t="str">
        <f t="shared" si="19"/>
        <v/>
      </c>
      <c r="AJ121" s="55" t="str">
        <f t="shared" si="20"/>
        <v/>
      </c>
      <c r="AK121" s="88" t="str">
        <f t="shared" si="21"/>
        <v/>
      </c>
      <c r="AM121" s="55" t="str">
        <f t="shared" si="22"/>
        <v/>
      </c>
      <c r="AN121" s="88" t="str">
        <f t="shared" si="23"/>
        <v/>
      </c>
    </row>
    <row r="122" spans="1:40" x14ac:dyDescent="0.25">
      <c r="A122" s="77"/>
      <c r="B122" s="107"/>
      <c r="C122" s="108"/>
      <c r="D122" s="109"/>
      <c r="E122" s="109"/>
      <c r="F122" s="110"/>
      <c r="G122" s="111"/>
      <c r="H122" s="112"/>
      <c r="I122" s="77"/>
      <c r="J122" s="112" t="str">
        <f>IF($B122="", "", IFERROR(INDEX('Job List'!$C$9:$C$508, MATCH($B122, 'Job List'!$B$9:$B$508, 0)), ""))</f>
        <v/>
      </c>
      <c r="K122" s="112" t="str">
        <f>IF($B122="", "", IFERROR(INDEX('Job List'!$D$9:$D$508, MATCH($B122, 'Job List'!$B$9:$B$508, 0)), ""))</f>
        <v/>
      </c>
      <c r="L122" s="125" t="str">
        <f t="shared" si="12"/>
        <v/>
      </c>
      <c r="M122" s="111" t="str">
        <f>IF($B122="", "", IF($G122="", IFERROR(INDEX('Job List'!$E$9:$E$508, MATCH($B122, 'Job List'!$B$9:$B$508, 0)), ""), $G122))</f>
        <v/>
      </c>
      <c r="N122" s="126" t="str">
        <f t="shared" si="13"/>
        <v/>
      </c>
      <c r="O122" s="77"/>
      <c r="AA122" s="52" t="str">
        <f>IF('Job List'!B122="", "", 'Job List'!B122)</f>
        <v/>
      </c>
      <c r="AB122" s="14" t="str">
        <f t="shared" si="14"/>
        <v/>
      </c>
      <c r="AC122" s="20" t="str">
        <f t="shared" si="15"/>
        <v/>
      </c>
      <c r="AD122" s="55" t="str">
        <f t="shared" si="16"/>
        <v/>
      </c>
      <c r="AE122" s="88" t="str">
        <f t="shared" si="17"/>
        <v/>
      </c>
      <c r="AG122" s="55" t="str">
        <f t="shared" si="18"/>
        <v/>
      </c>
      <c r="AH122" s="88" t="str">
        <f t="shared" si="19"/>
        <v/>
      </c>
      <c r="AJ122" s="55" t="str">
        <f t="shared" si="20"/>
        <v/>
      </c>
      <c r="AK122" s="88" t="str">
        <f t="shared" si="21"/>
        <v/>
      </c>
      <c r="AM122" s="55" t="str">
        <f t="shared" si="22"/>
        <v/>
      </c>
      <c r="AN122" s="88" t="str">
        <f t="shared" si="23"/>
        <v/>
      </c>
    </row>
    <row r="123" spans="1:40" x14ac:dyDescent="0.25">
      <c r="A123" s="77"/>
      <c r="B123" s="107"/>
      <c r="C123" s="108"/>
      <c r="D123" s="109"/>
      <c r="E123" s="109"/>
      <c r="F123" s="110"/>
      <c r="G123" s="111"/>
      <c r="H123" s="112"/>
      <c r="I123" s="77"/>
      <c r="J123" s="112" t="str">
        <f>IF($B123="", "", IFERROR(INDEX('Job List'!$C$9:$C$508, MATCH($B123, 'Job List'!$B$9:$B$508, 0)), ""))</f>
        <v/>
      </c>
      <c r="K123" s="112" t="str">
        <f>IF($B123="", "", IFERROR(INDEX('Job List'!$D$9:$D$508, MATCH($B123, 'Job List'!$B$9:$B$508, 0)), ""))</f>
        <v/>
      </c>
      <c r="L123" s="125" t="str">
        <f t="shared" si="12"/>
        <v/>
      </c>
      <c r="M123" s="111" t="str">
        <f>IF($B123="", "", IF($G123="", IFERROR(INDEX('Job List'!$E$9:$E$508, MATCH($B123, 'Job List'!$B$9:$B$508, 0)), ""), $G123))</f>
        <v/>
      </c>
      <c r="N123" s="126" t="str">
        <f t="shared" si="13"/>
        <v/>
      </c>
      <c r="O123" s="77"/>
      <c r="AA123" s="52" t="str">
        <f>IF('Job List'!B123="", "", 'Job List'!B123)</f>
        <v/>
      </c>
      <c r="AB123" s="14" t="str">
        <f t="shared" si="14"/>
        <v/>
      </c>
      <c r="AC123" s="20" t="str">
        <f t="shared" si="15"/>
        <v/>
      </c>
      <c r="AD123" s="55" t="str">
        <f t="shared" si="16"/>
        <v/>
      </c>
      <c r="AE123" s="88" t="str">
        <f t="shared" si="17"/>
        <v/>
      </c>
      <c r="AG123" s="55" t="str">
        <f t="shared" si="18"/>
        <v/>
      </c>
      <c r="AH123" s="88" t="str">
        <f t="shared" si="19"/>
        <v/>
      </c>
      <c r="AJ123" s="55" t="str">
        <f t="shared" si="20"/>
        <v/>
      </c>
      <c r="AK123" s="88" t="str">
        <f t="shared" si="21"/>
        <v/>
      </c>
      <c r="AM123" s="55" t="str">
        <f t="shared" si="22"/>
        <v/>
      </c>
      <c r="AN123" s="88" t="str">
        <f t="shared" si="23"/>
        <v/>
      </c>
    </row>
    <row r="124" spans="1:40" x14ac:dyDescent="0.25">
      <c r="A124" s="77"/>
      <c r="B124" s="107"/>
      <c r="C124" s="108"/>
      <c r="D124" s="109"/>
      <c r="E124" s="109"/>
      <c r="F124" s="110"/>
      <c r="G124" s="111"/>
      <c r="H124" s="112"/>
      <c r="I124" s="77"/>
      <c r="J124" s="112" t="str">
        <f>IF($B124="", "", IFERROR(INDEX('Job List'!$C$9:$C$508, MATCH($B124, 'Job List'!$B$9:$B$508, 0)), ""))</f>
        <v/>
      </c>
      <c r="K124" s="112" t="str">
        <f>IF($B124="", "", IFERROR(INDEX('Job List'!$D$9:$D$508, MATCH($B124, 'Job List'!$B$9:$B$508, 0)), ""))</f>
        <v/>
      </c>
      <c r="L124" s="125" t="str">
        <f t="shared" si="12"/>
        <v/>
      </c>
      <c r="M124" s="111" t="str">
        <f>IF($B124="", "", IF($G124="", IFERROR(INDEX('Job List'!$E$9:$E$508, MATCH($B124, 'Job List'!$B$9:$B$508, 0)), ""), $G124))</f>
        <v/>
      </c>
      <c r="N124" s="126" t="str">
        <f t="shared" si="13"/>
        <v/>
      </c>
      <c r="O124" s="77"/>
      <c r="AA124" s="52" t="str">
        <f>IF('Job List'!B124="", "", 'Job List'!B124)</f>
        <v/>
      </c>
      <c r="AB124" s="14" t="str">
        <f t="shared" si="14"/>
        <v/>
      </c>
      <c r="AC124" s="20" t="str">
        <f t="shared" si="15"/>
        <v/>
      </c>
      <c r="AD124" s="55" t="str">
        <f t="shared" si="16"/>
        <v/>
      </c>
      <c r="AE124" s="88" t="str">
        <f t="shared" si="17"/>
        <v/>
      </c>
      <c r="AG124" s="55" t="str">
        <f t="shared" si="18"/>
        <v/>
      </c>
      <c r="AH124" s="88" t="str">
        <f t="shared" si="19"/>
        <v/>
      </c>
      <c r="AJ124" s="55" t="str">
        <f t="shared" si="20"/>
        <v/>
      </c>
      <c r="AK124" s="88" t="str">
        <f t="shared" si="21"/>
        <v/>
      </c>
      <c r="AM124" s="55" t="str">
        <f t="shared" si="22"/>
        <v/>
      </c>
      <c r="AN124" s="88" t="str">
        <f t="shared" si="23"/>
        <v/>
      </c>
    </row>
    <row r="125" spans="1:40" x14ac:dyDescent="0.25">
      <c r="A125" s="77"/>
      <c r="B125" s="107"/>
      <c r="C125" s="108"/>
      <c r="D125" s="109"/>
      <c r="E125" s="109"/>
      <c r="F125" s="110"/>
      <c r="G125" s="111"/>
      <c r="H125" s="112"/>
      <c r="I125" s="77"/>
      <c r="J125" s="112" t="str">
        <f>IF($B125="", "", IFERROR(INDEX('Job List'!$C$9:$C$508, MATCH($B125, 'Job List'!$B$9:$B$508, 0)), ""))</f>
        <v/>
      </c>
      <c r="K125" s="112" t="str">
        <f>IF($B125="", "", IFERROR(INDEX('Job List'!$D$9:$D$508, MATCH($B125, 'Job List'!$B$9:$B$508, 0)), ""))</f>
        <v/>
      </c>
      <c r="L125" s="125" t="str">
        <f t="shared" si="12"/>
        <v/>
      </c>
      <c r="M125" s="111" t="str">
        <f>IF($B125="", "", IF($G125="", IFERROR(INDEX('Job List'!$E$9:$E$508, MATCH($B125, 'Job List'!$B$9:$B$508, 0)), ""), $G125))</f>
        <v/>
      </c>
      <c r="N125" s="126" t="str">
        <f t="shared" si="13"/>
        <v/>
      </c>
      <c r="O125" s="77"/>
      <c r="AA125" s="52" t="str">
        <f>IF('Job List'!B125="", "", 'Job List'!B125)</f>
        <v/>
      </c>
      <c r="AB125" s="14" t="str">
        <f t="shared" si="14"/>
        <v/>
      </c>
      <c r="AC125" s="20" t="str">
        <f t="shared" si="15"/>
        <v/>
      </c>
      <c r="AD125" s="55" t="str">
        <f t="shared" si="16"/>
        <v/>
      </c>
      <c r="AE125" s="88" t="str">
        <f t="shared" si="17"/>
        <v/>
      </c>
      <c r="AG125" s="55" t="str">
        <f t="shared" si="18"/>
        <v/>
      </c>
      <c r="AH125" s="88" t="str">
        <f t="shared" si="19"/>
        <v/>
      </c>
      <c r="AJ125" s="55" t="str">
        <f t="shared" si="20"/>
        <v/>
      </c>
      <c r="AK125" s="88" t="str">
        <f t="shared" si="21"/>
        <v/>
      </c>
      <c r="AM125" s="55" t="str">
        <f t="shared" si="22"/>
        <v/>
      </c>
      <c r="AN125" s="88" t="str">
        <f t="shared" si="23"/>
        <v/>
      </c>
    </row>
    <row r="126" spans="1:40" x14ac:dyDescent="0.25">
      <c r="A126" s="77"/>
      <c r="B126" s="107"/>
      <c r="C126" s="108"/>
      <c r="D126" s="109"/>
      <c r="E126" s="109"/>
      <c r="F126" s="110"/>
      <c r="G126" s="111"/>
      <c r="H126" s="112"/>
      <c r="I126" s="77"/>
      <c r="J126" s="112" t="str">
        <f>IF($B126="", "", IFERROR(INDEX('Job List'!$C$9:$C$508, MATCH($B126, 'Job List'!$B$9:$B$508, 0)), ""))</f>
        <v/>
      </c>
      <c r="K126" s="112" t="str">
        <f>IF($B126="", "", IFERROR(INDEX('Job List'!$D$9:$D$508, MATCH($B126, 'Job List'!$B$9:$B$508, 0)), ""))</f>
        <v/>
      </c>
      <c r="L126" s="125" t="str">
        <f t="shared" si="12"/>
        <v/>
      </c>
      <c r="M126" s="111" t="str">
        <f>IF($B126="", "", IF($G126="", IFERROR(INDEX('Job List'!$E$9:$E$508, MATCH($B126, 'Job List'!$B$9:$B$508, 0)), ""), $G126))</f>
        <v/>
      </c>
      <c r="N126" s="126" t="str">
        <f t="shared" si="13"/>
        <v/>
      </c>
      <c r="O126" s="77"/>
      <c r="AA126" s="52" t="str">
        <f>IF('Job List'!B126="", "", 'Job List'!B126)</f>
        <v/>
      </c>
      <c r="AB126" s="14" t="str">
        <f t="shared" si="14"/>
        <v/>
      </c>
      <c r="AC126" s="20" t="str">
        <f t="shared" si="15"/>
        <v/>
      </c>
      <c r="AD126" s="55" t="str">
        <f t="shared" si="16"/>
        <v/>
      </c>
      <c r="AE126" s="88" t="str">
        <f t="shared" si="17"/>
        <v/>
      </c>
      <c r="AG126" s="55" t="str">
        <f t="shared" si="18"/>
        <v/>
      </c>
      <c r="AH126" s="88" t="str">
        <f t="shared" si="19"/>
        <v/>
      </c>
      <c r="AJ126" s="55" t="str">
        <f t="shared" si="20"/>
        <v/>
      </c>
      <c r="AK126" s="88" t="str">
        <f t="shared" si="21"/>
        <v/>
      </c>
      <c r="AM126" s="55" t="str">
        <f t="shared" si="22"/>
        <v/>
      </c>
      <c r="AN126" s="88" t="str">
        <f t="shared" si="23"/>
        <v/>
      </c>
    </row>
    <row r="127" spans="1:40" x14ac:dyDescent="0.25">
      <c r="A127" s="77"/>
      <c r="B127" s="107"/>
      <c r="C127" s="108"/>
      <c r="D127" s="109"/>
      <c r="E127" s="109"/>
      <c r="F127" s="110"/>
      <c r="G127" s="111"/>
      <c r="H127" s="112"/>
      <c r="I127" s="77"/>
      <c r="J127" s="112" t="str">
        <f>IF($B127="", "", IFERROR(INDEX('Job List'!$C$9:$C$508, MATCH($B127, 'Job List'!$B$9:$B$508, 0)), ""))</f>
        <v/>
      </c>
      <c r="K127" s="112" t="str">
        <f>IF($B127="", "", IFERROR(INDEX('Job List'!$D$9:$D$508, MATCH($B127, 'Job List'!$B$9:$B$508, 0)), ""))</f>
        <v/>
      </c>
      <c r="L127" s="125" t="str">
        <f t="shared" si="12"/>
        <v/>
      </c>
      <c r="M127" s="111" t="str">
        <f>IF($B127="", "", IF($G127="", IFERROR(INDEX('Job List'!$E$9:$E$508, MATCH($B127, 'Job List'!$B$9:$B$508, 0)), ""), $G127))</f>
        <v/>
      </c>
      <c r="N127" s="126" t="str">
        <f t="shared" si="13"/>
        <v/>
      </c>
      <c r="O127" s="77"/>
      <c r="AA127" s="52" t="str">
        <f>IF('Job List'!B127="", "", 'Job List'!B127)</f>
        <v/>
      </c>
      <c r="AB127" s="14" t="str">
        <f t="shared" si="14"/>
        <v/>
      </c>
      <c r="AC127" s="20" t="str">
        <f t="shared" si="15"/>
        <v/>
      </c>
      <c r="AD127" s="55" t="str">
        <f t="shared" si="16"/>
        <v/>
      </c>
      <c r="AE127" s="88" t="str">
        <f t="shared" si="17"/>
        <v/>
      </c>
      <c r="AG127" s="55" t="str">
        <f t="shared" si="18"/>
        <v/>
      </c>
      <c r="AH127" s="88" t="str">
        <f t="shared" si="19"/>
        <v/>
      </c>
      <c r="AJ127" s="55" t="str">
        <f t="shared" si="20"/>
        <v/>
      </c>
      <c r="AK127" s="88" t="str">
        <f t="shared" si="21"/>
        <v/>
      </c>
      <c r="AM127" s="55" t="str">
        <f t="shared" si="22"/>
        <v/>
      </c>
      <c r="AN127" s="88" t="str">
        <f t="shared" si="23"/>
        <v/>
      </c>
    </row>
    <row r="128" spans="1:40" x14ac:dyDescent="0.25">
      <c r="A128" s="77"/>
      <c r="B128" s="107"/>
      <c r="C128" s="108"/>
      <c r="D128" s="109"/>
      <c r="E128" s="109"/>
      <c r="F128" s="110"/>
      <c r="G128" s="111"/>
      <c r="H128" s="112"/>
      <c r="I128" s="77"/>
      <c r="J128" s="112" t="str">
        <f>IF($B128="", "", IFERROR(INDEX('Job List'!$C$9:$C$508, MATCH($B128, 'Job List'!$B$9:$B$508, 0)), ""))</f>
        <v/>
      </c>
      <c r="K128" s="112" t="str">
        <f>IF($B128="", "", IFERROR(INDEX('Job List'!$D$9:$D$508, MATCH($B128, 'Job List'!$B$9:$B$508, 0)), ""))</f>
        <v/>
      </c>
      <c r="L128" s="125" t="str">
        <f t="shared" si="12"/>
        <v/>
      </c>
      <c r="M128" s="111" t="str">
        <f>IF($B128="", "", IF($G128="", IFERROR(INDEX('Job List'!$E$9:$E$508, MATCH($B128, 'Job List'!$B$9:$B$508, 0)), ""), $G128))</f>
        <v/>
      </c>
      <c r="N128" s="126" t="str">
        <f t="shared" si="13"/>
        <v/>
      </c>
      <c r="O128" s="77"/>
      <c r="AA128" s="52" t="str">
        <f>IF('Job List'!B128="", "", 'Job List'!B128)</f>
        <v/>
      </c>
      <c r="AB128" s="14" t="str">
        <f t="shared" si="14"/>
        <v/>
      </c>
      <c r="AC128" s="20" t="str">
        <f t="shared" si="15"/>
        <v/>
      </c>
      <c r="AD128" s="55" t="str">
        <f t="shared" si="16"/>
        <v/>
      </c>
      <c r="AE128" s="88" t="str">
        <f t="shared" si="17"/>
        <v/>
      </c>
      <c r="AG128" s="55" t="str">
        <f t="shared" si="18"/>
        <v/>
      </c>
      <c r="AH128" s="88" t="str">
        <f t="shared" si="19"/>
        <v/>
      </c>
      <c r="AJ128" s="55" t="str">
        <f t="shared" si="20"/>
        <v/>
      </c>
      <c r="AK128" s="88" t="str">
        <f t="shared" si="21"/>
        <v/>
      </c>
      <c r="AM128" s="55" t="str">
        <f t="shared" si="22"/>
        <v/>
      </c>
      <c r="AN128" s="88" t="str">
        <f t="shared" si="23"/>
        <v/>
      </c>
    </row>
    <row r="129" spans="1:40" x14ac:dyDescent="0.25">
      <c r="A129" s="77"/>
      <c r="B129" s="107"/>
      <c r="C129" s="108"/>
      <c r="D129" s="109"/>
      <c r="E129" s="109"/>
      <c r="F129" s="110"/>
      <c r="G129" s="111"/>
      <c r="H129" s="112"/>
      <c r="I129" s="77"/>
      <c r="J129" s="112" t="str">
        <f>IF($B129="", "", IFERROR(INDEX('Job List'!$C$9:$C$508, MATCH($B129, 'Job List'!$B$9:$B$508, 0)), ""))</f>
        <v/>
      </c>
      <c r="K129" s="112" t="str">
        <f>IF($B129="", "", IFERROR(INDEX('Job List'!$D$9:$D$508, MATCH($B129, 'Job List'!$B$9:$B$508, 0)), ""))</f>
        <v/>
      </c>
      <c r="L129" s="125" t="str">
        <f t="shared" si="12"/>
        <v/>
      </c>
      <c r="M129" s="111" t="str">
        <f>IF($B129="", "", IF($G129="", IFERROR(INDEX('Job List'!$E$9:$E$508, MATCH($B129, 'Job List'!$B$9:$B$508, 0)), ""), $G129))</f>
        <v/>
      </c>
      <c r="N129" s="126" t="str">
        <f t="shared" si="13"/>
        <v/>
      </c>
      <c r="O129" s="77"/>
      <c r="AA129" s="52" t="str">
        <f>IF('Job List'!B129="", "", 'Job List'!B129)</f>
        <v/>
      </c>
      <c r="AB129" s="14" t="str">
        <f t="shared" si="14"/>
        <v/>
      </c>
      <c r="AC129" s="20" t="str">
        <f t="shared" si="15"/>
        <v/>
      </c>
      <c r="AD129" s="55" t="str">
        <f t="shared" si="16"/>
        <v/>
      </c>
      <c r="AE129" s="88" t="str">
        <f t="shared" si="17"/>
        <v/>
      </c>
      <c r="AG129" s="55" t="str">
        <f t="shared" si="18"/>
        <v/>
      </c>
      <c r="AH129" s="88" t="str">
        <f t="shared" si="19"/>
        <v/>
      </c>
      <c r="AJ129" s="55" t="str">
        <f t="shared" si="20"/>
        <v/>
      </c>
      <c r="AK129" s="88" t="str">
        <f t="shared" si="21"/>
        <v/>
      </c>
      <c r="AM129" s="55" t="str">
        <f t="shared" si="22"/>
        <v/>
      </c>
      <c r="AN129" s="88" t="str">
        <f t="shared" si="23"/>
        <v/>
      </c>
    </row>
    <row r="130" spans="1:40" x14ac:dyDescent="0.25">
      <c r="A130" s="77"/>
      <c r="B130" s="107"/>
      <c r="C130" s="108"/>
      <c r="D130" s="109"/>
      <c r="E130" s="109"/>
      <c r="F130" s="110"/>
      <c r="G130" s="111"/>
      <c r="H130" s="112"/>
      <c r="I130" s="77"/>
      <c r="J130" s="112" t="str">
        <f>IF($B130="", "", IFERROR(INDEX('Job List'!$C$9:$C$508, MATCH($B130, 'Job List'!$B$9:$B$508, 0)), ""))</f>
        <v/>
      </c>
      <c r="K130" s="112" t="str">
        <f>IF($B130="", "", IFERROR(INDEX('Job List'!$D$9:$D$508, MATCH($B130, 'Job List'!$B$9:$B$508, 0)), ""))</f>
        <v/>
      </c>
      <c r="L130" s="125" t="str">
        <f t="shared" si="12"/>
        <v/>
      </c>
      <c r="M130" s="111" t="str">
        <f>IF($B130="", "", IF($G130="", IFERROR(INDEX('Job List'!$E$9:$E$508, MATCH($B130, 'Job List'!$B$9:$B$508, 0)), ""), $G130))</f>
        <v/>
      </c>
      <c r="N130" s="126" t="str">
        <f t="shared" si="13"/>
        <v/>
      </c>
      <c r="O130" s="77"/>
      <c r="AA130" s="52" t="str">
        <f>IF('Job List'!B130="", "", 'Job List'!B130)</f>
        <v/>
      </c>
      <c r="AB130" s="14" t="str">
        <f t="shared" si="14"/>
        <v/>
      </c>
      <c r="AC130" s="20" t="str">
        <f t="shared" si="15"/>
        <v/>
      </c>
      <c r="AD130" s="55" t="str">
        <f t="shared" si="16"/>
        <v/>
      </c>
      <c r="AE130" s="88" t="str">
        <f t="shared" si="17"/>
        <v/>
      </c>
      <c r="AG130" s="55" t="str">
        <f t="shared" si="18"/>
        <v/>
      </c>
      <c r="AH130" s="88" t="str">
        <f t="shared" si="19"/>
        <v/>
      </c>
      <c r="AJ130" s="55" t="str">
        <f t="shared" si="20"/>
        <v/>
      </c>
      <c r="AK130" s="88" t="str">
        <f t="shared" si="21"/>
        <v/>
      </c>
      <c r="AM130" s="55" t="str">
        <f t="shared" si="22"/>
        <v/>
      </c>
      <c r="AN130" s="88" t="str">
        <f t="shared" si="23"/>
        <v/>
      </c>
    </row>
    <row r="131" spans="1:40" x14ac:dyDescent="0.25">
      <c r="A131" s="77"/>
      <c r="B131" s="107"/>
      <c r="C131" s="108"/>
      <c r="D131" s="109"/>
      <c r="E131" s="109"/>
      <c r="F131" s="110"/>
      <c r="G131" s="111"/>
      <c r="H131" s="112"/>
      <c r="I131" s="77"/>
      <c r="J131" s="112" t="str">
        <f>IF($B131="", "", IFERROR(INDEX('Job List'!$C$9:$C$508, MATCH($B131, 'Job List'!$B$9:$B$508, 0)), ""))</f>
        <v/>
      </c>
      <c r="K131" s="112" t="str">
        <f>IF($B131="", "", IFERROR(INDEX('Job List'!$D$9:$D$508, MATCH($B131, 'Job List'!$B$9:$B$508, 0)), ""))</f>
        <v/>
      </c>
      <c r="L131" s="125" t="str">
        <f t="shared" si="12"/>
        <v/>
      </c>
      <c r="M131" s="111" t="str">
        <f>IF($B131="", "", IF($G131="", IFERROR(INDEX('Job List'!$E$9:$E$508, MATCH($B131, 'Job List'!$B$9:$B$508, 0)), ""), $G131))</f>
        <v/>
      </c>
      <c r="N131" s="126" t="str">
        <f t="shared" si="13"/>
        <v/>
      </c>
      <c r="O131" s="77"/>
      <c r="AA131" s="52" t="str">
        <f>IF('Job List'!B131="", "", 'Job List'!B131)</f>
        <v/>
      </c>
      <c r="AB131" s="14" t="str">
        <f t="shared" si="14"/>
        <v/>
      </c>
      <c r="AC131" s="20" t="str">
        <f t="shared" si="15"/>
        <v/>
      </c>
      <c r="AD131" s="55" t="str">
        <f t="shared" si="16"/>
        <v/>
      </c>
      <c r="AE131" s="88" t="str">
        <f t="shared" si="17"/>
        <v/>
      </c>
      <c r="AG131" s="55" t="str">
        <f t="shared" si="18"/>
        <v/>
      </c>
      <c r="AH131" s="88" t="str">
        <f t="shared" si="19"/>
        <v/>
      </c>
      <c r="AJ131" s="55" t="str">
        <f t="shared" si="20"/>
        <v/>
      </c>
      <c r="AK131" s="88" t="str">
        <f t="shared" si="21"/>
        <v/>
      </c>
      <c r="AM131" s="55" t="str">
        <f t="shared" si="22"/>
        <v/>
      </c>
      <c r="AN131" s="88" t="str">
        <f t="shared" si="23"/>
        <v/>
      </c>
    </row>
    <row r="132" spans="1:40" x14ac:dyDescent="0.25">
      <c r="A132" s="77"/>
      <c r="B132" s="107"/>
      <c r="C132" s="108"/>
      <c r="D132" s="109"/>
      <c r="E132" s="109"/>
      <c r="F132" s="110"/>
      <c r="G132" s="111"/>
      <c r="H132" s="112"/>
      <c r="I132" s="77"/>
      <c r="J132" s="112" t="str">
        <f>IF($B132="", "", IFERROR(INDEX('Job List'!$C$9:$C$508, MATCH($B132, 'Job List'!$B$9:$B$508, 0)), ""))</f>
        <v/>
      </c>
      <c r="K132" s="112" t="str">
        <f>IF($B132="", "", IFERROR(INDEX('Job List'!$D$9:$D$508, MATCH($B132, 'Job List'!$B$9:$B$508, 0)), ""))</f>
        <v/>
      </c>
      <c r="L132" s="125" t="str">
        <f t="shared" si="12"/>
        <v/>
      </c>
      <c r="M132" s="111" t="str">
        <f>IF($B132="", "", IF($G132="", IFERROR(INDEX('Job List'!$E$9:$E$508, MATCH($B132, 'Job List'!$B$9:$B$508, 0)), ""), $G132))</f>
        <v/>
      </c>
      <c r="N132" s="126" t="str">
        <f t="shared" si="13"/>
        <v/>
      </c>
      <c r="O132" s="77"/>
      <c r="AA132" s="52" t="str">
        <f>IF('Job List'!B132="", "", 'Job List'!B132)</f>
        <v/>
      </c>
      <c r="AB132" s="14" t="str">
        <f t="shared" si="14"/>
        <v/>
      </c>
      <c r="AC132" s="20" t="str">
        <f t="shared" si="15"/>
        <v/>
      </c>
      <c r="AD132" s="55" t="str">
        <f t="shared" si="16"/>
        <v/>
      </c>
      <c r="AE132" s="88" t="str">
        <f t="shared" si="17"/>
        <v/>
      </c>
      <c r="AG132" s="55" t="str">
        <f t="shared" si="18"/>
        <v/>
      </c>
      <c r="AH132" s="88" t="str">
        <f t="shared" si="19"/>
        <v/>
      </c>
      <c r="AJ132" s="55" t="str">
        <f t="shared" si="20"/>
        <v/>
      </c>
      <c r="AK132" s="88" t="str">
        <f t="shared" si="21"/>
        <v/>
      </c>
      <c r="AM132" s="55" t="str">
        <f t="shared" si="22"/>
        <v/>
      </c>
      <c r="AN132" s="88" t="str">
        <f t="shared" si="23"/>
        <v/>
      </c>
    </row>
    <row r="133" spans="1:40" x14ac:dyDescent="0.25">
      <c r="A133" s="77"/>
      <c r="B133" s="107"/>
      <c r="C133" s="108"/>
      <c r="D133" s="109"/>
      <c r="E133" s="109"/>
      <c r="F133" s="110"/>
      <c r="G133" s="111"/>
      <c r="H133" s="112"/>
      <c r="I133" s="77"/>
      <c r="J133" s="112" t="str">
        <f>IF($B133="", "", IFERROR(INDEX('Job List'!$C$9:$C$508, MATCH($B133, 'Job List'!$B$9:$B$508, 0)), ""))</f>
        <v/>
      </c>
      <c r="K133" s="112" t="str">
        <f>IF($B133="", "", IFERROR(INDEX('Job List'!$D$9:$D$508, MATCH($B133, 'Job List'!$B$9:$B$508, 0)), ""))</f>
        <v/>
      </c>
      <c r="L133" s="125" t="str">
        <f t="shared" si="12"/>
        <v/>
      </c>
      <c r="M133" s="111" t="str">
        <f>IF($B133="", "", IF($G133="", IFERROR(INDEX('Job List'!$E$9:$E$508, MATCH($B133, 'Job List'!$B$9:$B$508, 0)), ""), $G133))</f>
        <v/>
      </c>
      <c r="N133" s="126" t="str">
        <f t="shared" si="13"/>
        <v/>
      </c>
      <c r="O133" s="77"/>
      <c r="AA133" s="52" t="str">
        <f>IF('Job List'!B133="", "", 'Job List'!B133)</f>
        <v/>
      </c>
      <c r="AB133" s="14" t="str">
        <f t="shared" si="14"/>
        <v/>
      </c>
      <c r="AC133" s="20" t="str">
        <f t="shared" si="15"/>
        <v/>
      </c>
      <c r="AD133" s="55" t="str">
        <f t="shared" si="16"/>
        <v/>
      </c>
      <c r="AE133" s="88" t="str">
        <f t="shared" si="17"/>
        <v/>
      </c>
      <c r="AG133" s="55" t="str">
        <f t="shared" si="18"/>
        <v/>
      </c>
      <c r="AH133" s="88" t="str">
        <f t="shared" si="19"/>
        <v/>
      </c>
      <c r="AJ133" s="55" t="str">
        <f t="shared" si="20"/>
        <v/>
      </c>
      <c r="AK133" s="88" t="str">
        <f t="shared" si="21"/>
        <v/>
      </c>
      <c r="AM133" s="55" t="str">
        <f t="shared" si="22"/>
        <v/>
      </c>
      <c r="AN133" s="88" t="str">
        <f t="shared" si="23"/>
        <v/>
      </c>
    </row>
    <row r="134" spans="1:40" x14ac:dyDescent="0.25">
      <c r="A134" s="77"/>
      <c r="B134" s="107"/>
      <c r="C134" s="108"/>
      <c r="D134" s="109"/>
      <c r="E134" s="109"/>
      <c r="F134" s="110"/>
      <c r="G134" s="111"/>
      <c r="H134" s="112"/>
      <c r="I134" s="77"/>
      <c r="J134" s="112" t="str">
        <f>IF($B134="", "", IFERROR(INDEX('Job List'!$C$9:$C$508, MATCH($B134, 'Job List'!$B$9:$B$508, 0)), ""))</f>
        <v/>
      </c>
      <c r="K134" s="112" t="str">
        <f>IF($B134="", "", IFERROR(INDEX('Job List'!$D$9:$D$508, MATCH($B134, 'Job List'!$B$9:$B$508, 0)), ""))</f>
        <v/>
      </c>
      <c r="L134" s="125" t="str">
        <f t="shared" si="12"/>
        <v/>
      </c>
      <c r="M134" s="111" t="str">
        <f>IF($B134="", "", IF($G134="", IFERROR(INDEX('Job List'!$E$9:$E$508, MATCH($B134, 'Job List'!$B$9:$B$508, 0)), ""), $G134))</f>
        <v/>
      </c>
      <c r="N134" s="126" t="str">
        <f t="shared" si="13"/>
        <v/>
      </c>
      <c r="O134" s="77"/>
      <c r="AA134" s="52" t="str">
        <f>IF('Job List'!B134="", "", 'Job List'!B134)</f>
        <v/>
      </c>
      <c r="AB134" s="14" t="str">
        <f t="shared" si="14"/>
        <v/>
      </c>
      <c r="AC134" s="20" t="str">
        <f t="shared" si="15"/>
        <v/>
      </c>
      <c r="AD134" s="55" t="str">
        <f t="shared" si="16"/>
        <v/>
      </c>
      <c r="AE134" s="88" t="str">
        <f t="shared" si="17"/>
        <v/>
      </c>
      <c r="AG134" s="55" t="str">
        <f t="shared" si="18"/>
        <v/>
      </c>
      <c r="AH134" s="88" t="str">
        <f t="shared" si="19"/>
        <v/>
      </c>
      <c r="AJ134" s="55" t="str">
        <f t="shared" si="20"/>
        <v/>
      </c>
      <c r="AK134" s="88" t="str">
        <f t="shared" si="21"/>
        <v/>
      </c>
      <c r="AM134" s="55" t="str">
        <f t="shared" si="22"/>
        <v/>
      </c>
      <c r="AN134" s="88" t="str">
        <f t="shared" si="23"/>
        <v/>
      </c>
    </row>
    <row r="135" spans="1:40" x14ac:dyDescent="0.25">
      <c r="A135" s="77"/>
      <c r="B135" s="107"/>
      <c r="C135" s="108"/>
      <c r="D135" s="109"/>
      <c r="E135" s="109"/>
      <c r="F135" s="110"/>
      <c r="G135" s="111"/>
      <c r="H135" s="112"/>
      <c r="I135" s="77"/>
      <c r="J135" s="112" t="str">
        <f>IF($B135="", "", IFERROR(INDEX('Job List'!$C$9:$C$508, MATCH($B135, 'Job List'!$B$9:$B$508, 0)), ""))</f>
        <v/>
      </c>
      <c r="K135" s="112" t="str">
        <f>IF($B135="", "", IFERROR(INDEX('Job List'!$D$9:$D$508, MATCH($B135, 'Job List'!$B$9:$B$508, 0)), ""))</f>
        <v/>
      </c>
      <c r="L135" s="125" t="str">
        <f t="shared" si="12"/>
        <v/>
      </c>
      <c r="M135" s="111" t="str">
        <f>IF($B135="", "", IF($G135="", IFERROR(INDEX('Job List'!$E$9:$E$508, MATCH($B135, 'Job List'!$B$9:$B$508, 0)), ""), $G135))</f>
        <v/>
      </c>
      <c r="N135" s="126" t="str">
        <f t="shared" si="13"/>
        <v/>
      </c>
      <c r="O135" s="77"/>
      <c r="AA135" s="52" t="str">
        <f>IF('Job List'!B135="", "", 'Job List'!B135)</f>
        <v/>
      </c>
      <c r="AB135" s="14" t="str">
        <f t="shared" si="14"/>
        <v/>
      </c>
      <c r="AC135" s="20" t="str">
        <f t="shared" si="15"/>
        <v/>
      </c>
      <c r="AD135" s="55" t="str">
        <f t="shared" si="16"/>
        <v/>
      </c>
      <c r="AE135" s="88" t="str">
        <f t="shared" si="17"/>
        <v/>
      </c>
      <c r="AG135" s="55" t="str">
        <f t="shared" si="18"/>
        <v/>
      </c>
      <c r="AH135" s="88" t="str">
        <f t="shared" si="19"/>
        <v/>
      </c>
      <c r="AJ135" s="55" t="str">
        <f t="shared" si="20"/>
        <v/>
      </c>
      <c r="AK135" s="88" t="str">
        <f t="shared" si="21"/>
        <v/>
      </c>
      <c r="AM135" s="55" t="str">
        <f t="shared" si="22"/>
        <v/>
      </c>
      <c r="AN135" s="88" t="str">
        <f t="shared" si="23"/>
        <v/>
      </c>
    </row>
    <row r="136" spans="1:40" x14ac:dyDescent="0.25">
      <c r="A136" s="77"/>
      <c r="B136" s="107"/>
      <c r="C136" s="108"/>
      <c r="D136" s="109"/>
      <c r="E136" s="109"/>
      <c r="F136" s="110"/>
      <c r="G136" s="111"/>
      <c r="H136" s="112"/>
      <c r="I136" s="77"/>
      <c r="J136" s="112" t="str">
        <f>IF($B136="", "", IFERROR(INDEX('Job List'!$C$9:$C$508, MATCH($B136, 'Job List'!$B$9:$B$508, 0)), ""))</f>
        <v/>
      </c>
      <c r="K136" s="112" t="str">
        <f>IF($B136="", "", IFERROR(INDEX('Job List'!$D$9:$D$508, MATCH($B136, 'Job List'!$B$9:$B$508, 0)), ""))</f>
        <v/>
      </c>
      <c r="L136" s="125" t="str">
        <f t="shared" si="12"/>
        <v/>
      </c>
      <c r="M136" s="111" t="str">
        <f>IF($B136="", "", IF($G136="", IFERROR(INDEX('Job List'!$E$9:$E$508, MATCH($B136, 'Job List'!$B$9:$B$508, 0)), ""), $G136))</f>
        <v/>
      </c>
      <c r="N136" s="126" t="str">
        <f t="shared" si="13"/>
        <v/>
      </c>
      <c r="O136" s="77"/>
      <c r="AA136" s="52" t="str">
        <f>IF('Job List'!B136="", "", 'Job List'!B136)</f>
        <v/>
      </c>
      <c r="AB136" s="14" t="str">
        <f t="shared" si="14"/>
        <v/>
      </c>
      <c r="AC136" s="20" t="str">
        <f t="shared" si="15"/>
        <v/>
      </c>
      <c r="AD136" s="55" t="str">
        <f t="shared" si="16"/>
        <v/>
      </c>
      <c r="AE136" s="88" t="str">
        <f t="shared" si="17"/>
        <v/>
      </c>
      <c r="AG136" s="55" t="str">
        <f t="shared" si="18"/>
        <v/>
      </c>
      <c r="AH136" s="88" t="str">
        <f t="shared" si="19"/>
        <v/>
      </c>
      <c r="AJ136" s="55" t="str">
        <f t="shared" si="20"/>
        <v/>
      </c>
      <c r="AK136" s="88" t="str">
        <f t="shared" si="21"/>
        <v/>
      </c>
      <c r="AM136" s="55" t="str">
        <f t="shared" si="22"/>
        <v/>
      </c>
      <c r="AN136" s="88" t="str">
        <f t="shared" si="23"/>
        <v/>
      </c>
    </row>
    <row r="137" spans="1:40" x14ac:dyDescent="0.25">
      <c r="A137" s="77"/>
      <c r="B137" s="107"/>
      <c r="C137" s="108"/>
      <c r="D137" s="109"/>
      <c r="E137" s="109"/>
      <c r="F137" s="110"/>
      <c r="G137" s="111"/>
      <c r="H137" s="112"/>
      <c r="I137" s="77"/>
      <c r="J137" s="112" t="str">
        <f>IF($B137="", "", IFERROR(INDEX('Job List'!$C$9:$C$508, MATCH($B137, 'Job List'!$B$9:$B$508, 0)), ""))</f>
        <v/>
      </c>
      <c r="K137" s="112" t="str">
        <f>IF($B137="", "", IFERROR(INDEX('Job List'!$D$9:$D$508, MATCH($B137, 'Job List'!$B$9:$B$508, 0)), ""))</f>
        <v/>
      </c>
      <c r="L137" s="125" t="str">
        <f t="shared" si="12"/>
        <v/>
      </c>
      <c r="M137" s="111" t="str">
        <f>IF($B137="", "", IF($G137="", IFERROR(INDEX('Job List'!$E$9:$E$508, MATCH($B137, 'Job List'!$B$9:$B$508, 0)), ""), $G137))</f>
        <v/>
      </c>
      <c r="N137" s="126" t="str">
        <f t="shared" si="13"/>
        <v/>
      </c>
      <c r="O137" s="77"/>
      <c r="AA137" s="52" t="str">
        <f>IF('Job List'!B137="", "", 'Job List'!B137)</f>
        <v/>
      </c>
      <c r="AB137" s="14" t="str">
        <f t="shared" si="14"/>
        <v/>
      </c>
      <c r="AC137" s="20" t="str">
        <f t="shared" si="15"/>
        <v/>
      </c>
      <c r="AD137" s="55" t="str">
        <f t="shared" si="16"/>
        <v/>
      </c>
      <c r="AE137" s="88" t="str">
        <f t="shared" si="17"/>
        <v/>
      </c>
      <c r="AG137" s="55" t="str">
        <f t="shared" si="18"/>
        <v/>
      </c>
      <c r="AH137" s="88" t="str">
        <f t="shared" si="19"/>
        <v/>
      </c>
      <c r="AJ137" s="55" t="str">
        <f t="shared" si="20"/>
        <v/>
      </c>
      <c r="AK137" s="88" t="str">
        <f t="shared" si="21"/>
        <v/>
      </c>
      <c r="AM137" s="55" t="str">
        <f t="shared" si="22"/>
        <v/>
      </c>
      <c r="AN137" s="88" t="str">
        <f t="shared" si="23"/>
        <v/>
      </c>
    </row>
    <row r="138" spans="1:40" x14ac:dyDescent="0.25">
      <c r="A138" s="77"/>
      <c r="B138" s="107"/>
      <c r="C138" s="108"/>
      <c r="D138" s="109"/>
      <c r="E138" s="109"/>
      <c r="F138" s="110"/>
      <c r="G138" s="111"/>
      <c r="H138" s="112"/>
      <c r="I138" s="77"/>
      <c r="J138" s="112" t="str">
        <f>IF($B138="", "", IFERROR(INDEX('Job List'!$C$9:$C$508, MATCH($B138, 'Job List'!$B$9:$B$508, 0)), ""))</f>
        <v/>
      </c>
      <c r="K138" s="112" t="str">
        <f>IF($B138="", "", IFERROR(INDEX('Job List'!$D$9:$D$508, MATCH($B138, 'Job List'!$B$9:$B$508, 0)), ""))</f>
        <v/>
      </c>
      <c r="L138" s="125" t="str">
        <f t="shared" ref="L138:L201" si="24">IFERROR(IF(B138="", "", AC138-F138), "")</f>
        <v/>
      </c>
      <c r="M138" s="111" t="str">
        <f>IF($B138="", "", IF($G138="", IFERROR(INDEX('Job List'!$E$9:$E$508, MATCH($B138, 'Job List'!$B$9:$B$508, 0)), ""), $G138))</f>
        <v/>
      </c>
      <c r="N138" s="126" t="str">
        <f t="shared" ref="N138:N201" si="25">IF(OR(B138="", L138="", M138=""), "", L138*24*M138)</f>
        <v/>
      </c>
      <c r="O138" s="77"/>
      <c r="AA138" s="52" t="str">
        <f>IF('Job List'!B138="", "", 'Job List'!B138)</f>
        <v/>
      </c>
      <c r="AB138" s="14" t="str">
        <f t="shared" ref="AB138:AB201" si="26">IF(C138="", "", TEXT(C138, "mmm yyyy"))</f>
        <v/>
      </c>
      <c r="AC138" s="20" t="str">
        <f t="shared" ref="AC138:AC201" si="27">IF(OR(D138="", E138=""), "", IF(IF(E138&gt;D138, E138-D138, E138-D138+1)=0, 1, IF(E138&gt;D138, E138-D138, E138-D138+1)))</f>
        <v/>
      </c>
      <c r="AD138" s="55" t="str">
        <f t="shared" ref="AD138:AD201" si="28">IF($AB138="", "", IF($AD$6="", L138, IF($AD$6=$B138, L138, "")))</f>
        <v/>
      </c>
      <c r="AE138" s="88" t="str">
        <f t="shared" ref="AE138:AE201" si="29">IF($AB138="", "", IF($AD$6="", N138, IF($AD$6=$B138, N138, "")))</f>
        <v/>
      </c>
      <c r="AG138" s="55" t="str">
        <f t="shared" ref="AG138:AG201" si="30">IF($AB138="", "", IF($AG$6="", AJ138, IF($AG$6=$J138, AJ138, "")))</f>
        <v/>
      </c>
      <c r="AH138" s="88" t="str">
        <f t="shared" ref="AH138:AH201" si="31">IF($AB138="", "", IF($AG$6="", AK138, IF($AG$6=$J138, AK138, "")))</f>
        <v/>
      </c>
      <c r="AJ138" s="55" t="str">
        <f t="shared" ref="AJ138:AJ201" si="32">IFERROR(IF($AB138="", "", IF(AND($C138&gt;=$AJ$6, $C138&lt;=$AK$6), L138, "")), "")</f>
        <v/>
      </c>
      <c r="AK138" s="88" t="str">
        <f t="shared" ref="AK138:AK201" si="33">IFERROR(IF($AB138="", "", IF(AND($C138&gt;=$AJ$6, $C138&lt;=$AK$6), N138, "")), "")</f>
        <v/>
      </c>
      <c r="AM138" s="55" t="str">
        <f t="shared" ref="AM138:AM201" si="34">IFERROR(IF($J138="", "", IF(AND($C138&gt;=$AM$4, $C138&lt;=$AN$4, $J138=$AM$3), L138, "")), "")</f>
        <v/>
      </c>
      <c r="AN138" s="88" t="str">
        <f t="shared" ref="AN138:AN201" si="35">IFERROR(IF($J138="", "", IF(AND($C138&gt;=$AM$4, $C138&lt;=$AN$4, $J138=$AM$3), N138, "")), "")</f>
        <v/>
      </c>
    </row>
    <row r="139" spans="1:40" x14ac:dyDescent="0.25">
      <c r="A139" s="77"/>
      <c r="B139" s="107"/>
      <c r="C139" s="108"/>
      <c r="D139" s="109"/>
      <c r="E139" s="109"/>
      <c r="F139" s="110"/>
      <c r="G139" s="111"/>
      <c r="H139" s="112"/>
      <c r="I139" s="77"/>
      <c r="J139" s="112" t="str">
        <f>IF($B139="", "", IFERROR(INDEX('Job List'!$C$9:$C$508, MATCH($B139, 'Job List'!$B$9:$B$508, 0)), ""))</f>
        <v/>
      </c>
      <c r="K139" s="112" t="str">
        <f>IF($B139="", "", IFERROR(INDEX('Job List'!$D$9:$D$508, MATCH($B139, 'Job List'!$B$9:$B$508, 0)), ""))</f>
        <v/>
      </c>
      <c r="L139" s="125" t="str">
        <f t="shared" si="24"/>
        <v/>
      </c>
      <c r="M139" s="111" t="str">
        <f>IF($B139="", "", IF($G139="", IFERROR(INDEX('Job List'!$E$9:$E$508, MATCH($B139, 'Job List'!$B$9:$B$508, 0)), ""), $G139))</f>
        <v/>
      </c>
      <c r="N139" s="126" t="str">
        <f t="shared" si="25"/>
        <v/>
      </c>
      <c r="O139" s="77"/>
      <c r="AA139" s="52" t="str">
        <f>IF('Job List'!B139="", "", 'Job List'!B139)</f>
        <v/>
      </c>
      <c r="AB139" s="14" t="str">
        <f t="shared" si="26"/>
        <v/>
      </c>
      <c r="AC139" s="20" t="str">
        <f t="shared" si="27"/>
        <v/>
      </c>
      <c r="AD139" s="55" t="str">
        <f t="shared" si="28"/>
        <v/>
      </c>
      <c r="AE139" s="88" t="str">
        <f t="shared" si="29"/>
        <v/>
      </c>
      <c r="AG139" s="55" t="str">
        <f t="shared" si="30"/>
        <v/>
      </c>
      <c r="AH139" s="88" t="str">
        <f t="shared" si="31"/>
        <v/>
      </c>
      <c r="AJ139" s="55" t="str">
        <f t="shared" si="32"/>
        <v/>
      </c>
      <c r="AK139" s="88" t="str">
        <f t="shared" si="33"/>
        <v/>
      </c>
      <c r="AM139" s="55" t="str">
        <f t="shared" si="34"/>
        <v/>
      </c>
      <c r="AN139" s="88" t="str">
        <f t="shared" si="35"/>
        <v/>
      </c>
    </row>
    <row r="140" spans="1:40" x14ac:dyDescent="0.25">
      <c r="A140" s="77"/>
      <c r="B140" s="107"/>
      <c r="C140" s="108"/>
      <c r="D140" s="109"/>
      <c r="E140" s="109"/>
      <c r="F140" s="110"/>
      <c r="G140" s="111"/>
      <c r="H140" s="112"/>
      <c r="I140" s="77"/>
      <c r="J140" s="112" t="str">
        <f>IF($B140="", "", IFERROR(INDEX('Job List'!$C$9:$C$508, MATCH($B140, 'Job List'!$B$9:$B$508, 0)), ""))</f>
        <v/>
      </c>
      <c r="K140" s="112" t="str">
        <f>IF($B140="", "", IFERROR(INDEX('Job List'!$D$9:$D$508, MATCH($B140, 'Job List'!$B$9:$B$508, 0)), ""))</f>
        <v/>
      </c>
      <c r="L140" s="125" t="str">
        <f t="shared" si="24"/>
        <v/>
      </c>
      <c r="M140" s="111" t="str">
        <f>IF($B140="", "", IF($G140="", IFERROR(INDEX('Job List'!$E$9:$E$508, MATCH($B140, 'Job List'!$B$9:$B$508, 0)), ""), $G140))</f>
        <v/>
      </c>
      <c r="N140" s="126" t="str">
        <f t="shared" si="25"/>
        <v/>
      </c>
      <c r="O140" s="77"/>
      <c r="AA140" s="52" t="str">
        <f>IF('Job List'!B140="", "", 'Job List'!B140)</f>
        <v/>
      </c>
      <c r="AB140" s="14" t="str">
        <f t="shared" si="26"/>
        <v/>
      </c>
      <c r="AC140" s="20" t="str">
        <f t="shared" si="27"/>
        <v/>
      </c>
      <c r="AD140" s="55" t="str">
        <f t="shared" si="28"/>
        <v/>
      </c>
      <c r="AE140" s="88" t="str">
        <f t="shared" si="29"/>
        <v/>
      </c>
      <c r="AG140" s="55" t="str">
        <f t="shared" si="30"/>
        <v/>
      </c>
      <c r="AH140" s="88" t="str">
        <f t="shared" si="31"/>
        <v/>
      </c>
      <c r="AJ140" s="55" t="str">
        <f t="shared" si="32"/>
        <v/>
      </c>
      <c r="AK140" s="88" t="str">
        <f t="shared" si="33"/>
        <v/>
      </c>
      <c r="AM140" s="55" t="str">
        <f t="shared" si="34"/>
        <v/>
      </c>
      <c r="AN140" s="88" t="str">
        <f t="shared" si="35"/>
        <v/>
      </c>
    </row>
    <row r="141" spans="1:40" x14ac:dyDescent="0.25">
      <c r="A141" s="77"/>
      <c r="B141" s="107"/>
      <c r="C141" s="108"/>
      <c r="D141" s="109"/>
      <c r="E141" s="109"/>
      <c r="F141" s="110"/>
      <c r="G141" s="111"/>
      <c r="H141" s="112"/>
      <c r="I141" s="77"/>
      <c r="J141" s="112" t="str">
        <f>IF($B141="", "", IFERROR(INDEX('Job List'!$C$9:$C$508, MATCH($B141, 'Job List'!$B$9:$B$508, 0)), ""))</f>
        <v/>
      </c>
      <c r="K141" s="112" t="str">
        <f>IF($B141="", "", IFERROR(INDEX('Job List'!$D$9:$D$508, MATCH($B141, 'Job List'!$B$9:$B$508, 0)), ""))</f>
        <v/>
      </c>
      <c r="L141" s="125" t="str">
        <f t="shared" si="24"/>
        <v/>
      </c>
      <c r="M141" s="111" t="str">
        <f>IF($B141="", "", IF($G141="", IFERROR(INDEX('Job List'!$E$9:$E$508, MATCH($B141, 'Job List'!$B$9:$B$508, 0)), ""), $G141))</f>
        <v/>
      </c>
      <c r="N141" s="126" t="str">
        <f t="shared" si="25"/>
        <v/>
      </c>
      <c r="O141" s="77"/>
      <c r="AA141" s="52" t="str">
        <f>IF('Job List'!B141="", "", 'Job List'!B141)</f>
        <v/>
      </c>
      <c r="AB141" s="14" t="str">
        <f t="shared" si="26"/>
        <v/>
      </c>
      <c r="AC141" s="20" t="str">
        <f t="shared" si="27"/>
        <v/>
      </c>
      <c r="AD141" s="55" t="str">
        <f t="shared" si="28"/>
        <v/>
      </c>
      <c r="AE141" s="88" t="str">
        <f t="shared" si="29"/>
        <v/>
      </c>
      <c r="AG141" s="55" t="str">
        <f t="shared" si="30"/>
        <v/>
      </c>
      <c r="AH141" s="88" t="str">
        <f t="shared" si="31"/>
        <v/>
      </c>
      <c r="AJ141" s="55" t="str">
        <f t="shared" si="32"/>
        <v/>
      </c>
      <c r="AK141" s="88" t="str">
        <f t="shared" si="33"/>
        <v/>
      </c>
      <c r="AM141" s="55" t="str">
        <f t="shared" si="34"/>
        <v/>
      </c>
      <c r="AN141" s="88" t="str">
        <f t="shared" si="35"/>
        <v/>
      </c>
    </row>
    <row r="142" spans="1:40" x14ac:dyDescent="0.25">
      <c r="A142" s="77"/>
      <c r="B142" s="107"/>
      <c r="C142" s="108"/>
      <c r="D142" s="109"/>
      <c r="E142" s="109"/>
      <c r="F142" s="110"/>
      <c r="G142" s="111"/>
      <c r="H142" s="112"/>
      <c r="I142" s="77"/>
      <c r="J142" s="112" t="str">
        <f>IF($B142="", "", IFERROR(INDEX('Job List'!$C$9:$C$508, MATCH($B142, 'Job List'!$B$9:$B$508, 0)), ""))</f>
        <v/>
      </c>
      <c r="K142" s="112" t="str">
        <f>IF($B142="", "", IFERROR(INDEX('Job List'!$D$9:$D$508, MATCH($B142, 'Job List'!$B$9:$B$508, 0)), ""))</f>
        <v/>
      </c>
      <c r="L142" s="125" t="str">
        <f t="shared" si="24"/>
        <v/>
      </c>
      <c r="M142" s="111" t="str">
        <f>IF($B142="", "", IF($G142="", IFERROR(INDEX('Job List'!$E$9:$E$508, MATCH($B142, 'Job List'!$B$9:$B$508, 0)), ""), $G142))</f>
        <v/>
      </c>
      <c r="N142" s="126" t="str">
        <f t="shared" si="25"/>
        <v/>
      </c>
      <c r="O142" s="77"/>
      <c r="AA142" s="52" t="str">
        <f>IF('Job List'!B142="", "", 'Job List'!B142)</f>
        <v/>
      </c>
      <c r="AB142" s="14" t="str">
        <f t="shared" si="26"/>
        <v/>
      </c>
      <c r="AC142" s="20" t="str">
        <f t="shared" si="27"/>
        <v/>
      </c>
      <c r="AD142" s="55" t="str">
        <f t="shared" si="28"/>
        <v/>
      </c>
      <c r="AE142" s="88" t="str">
        <f t="shared" si="29"/>
        <v/>
      </c>
      <c r="AG142" s="55" t="str">
        <f t="shared" si="30"/>
        <v/>
      </c>
      <c r="AH142" s="88" t="str">
        <f t="shared" si="31"/>
        <v/>
      </c>
      <c r="AJ142" s="55" t="str">
        <f t="shared" si="32"/>
        <v/>
      </c>
      <c r="AK142" s="88" t="str">
        <f t="shared" si="33"/>
        <v/>
      </c>
      <c r="AM142" s="55" t="str">
        <f t="shared" si="34"/>
        <v/>
      </c>
      <c r="AN142" s="88" t="str">
        <f t="shared" si="35"/>
        <v/>
      </c>
    </row>
    <row r="143" spans="1:40" x14ac:dyDescent="0.25">
      <c r="A143" s="77"/>
      <c r="B143" s="107"/>
      <c r="C143" s="108"/>
      <c r="D143" s="109"/>
      <c r="E143" s="109"/>
      <c r="F143" s="110"/>
      <c r="G143" s="111"/>
      <c r="H143" s="112"/>
      <c r="I143" s="77"/>
      <c r="J143" s="112" t="str">
        <f>IF($B143="", "", IFERROR(INDEX('Job List'!$C$9:$C$508, MATCH($B143, 'Job List'!$B$9:$B$508, 0)), ""))</f>
        <v/>
      </c>
      <c r="K143" s="112" t="str">
        <f>IF($B143="", "", IFERROR(INDEX('Job List'!$D$9:$D$508, MATCH($B143, 'Job List'!$B$9:$B$508, 0)), ""))</f>
        <v/>
      </c>
      <c r="L143" s="125" t="str">
        <f t="shared" si="24"/>
        <v/>
      </c>
      <c r="M143" s="111" t="str">
        <f>IF($B143="", "", IF($G143="", IFERROR(INDEX('Job List'!$E$9:$E$508, MATCH($B143, 'Job List'!$B$9:$B$508, 0)), ""), $G143))</f>
        <v/>
      </c>
      <c r="N143" s="126" t="str">
        <f t="shared" si="25"/>
        <v/>
      </c>
      <c r="O143" s="77"/>
      <c r="AA143" s="52" t="str">
        <f>IF('Job List'!B143="", "", 'Job List'!B143)</f>
        <v/>
      </c>
      <c r="AB143" s="14" t="str">
        <f t="shared" si="26"/>
        <v/>
      </c>
      <c r="AC143" s="20" t="str">
        <f t="shared" si="27"/>
        <v/>
      </c>
      <c r="AD143" s="55" t="str">
        <f t="shared" si="28"/>
        <v/>
      </c>
      <c r="AE143" s="88" t="str">
        <f t="shared" si="29"/>
        <v/>
      </c>
      <c r="AG143" s="55" t="str">
        <f t="shared" si="30"/>
        <v/>
      </c>
      <c r="AH143" s="88" t="str">
        <f t="shared" si="31"/>
        <v/>
      </c>
      <c r="AJ143" s="55" t="str">
        <f t="shared" si="32"/>
        <v/>
      </c>
      <c r="AK143" s="88" t="str">
        <f t="shared" si="33"/>
        <v/>
      </c>
      <c r="AM143" s="55" t="str">
        <f t="shared" si="34"/>
        <v/>
      </c>
      <c r="AN143" s="88" t="str">
        <f t="shared" si="35"/>
        <v/>
      </c>
    </row>
    <row r="144" spans="1:40" x14ac:dyDescent="0.25">
      <c r="A144" s="77"/>
      <c r="B144" s="107"/>
      <c r="C144" s="108"/>
      <c r="D144" s="109"/>
      <c r="E144" s="109"/>
      <c r="F144" s="110"/>
      <c r="G144" s="111"/>
      <c r="H144" s="112"/>
      <c r="I144" s="77"/>
      <c r="J144" s="112" t="str">
        <f>IF($B144="", "", IFERROR(INDEX('Job List'!$C$9:$C$508, MATCH($B144, 'Job List'!$B$9:$B$508, 0)), ""))</f>
        <v/>
      </c>
      <c r="K144" s="112" t="str">
        <f>IF($B144="", "", IFERROR(INDEX('Job List'!$D$9:$D$508, MATCH($B144, 'Job List'!$B$9:$B$508, 0)), ""))</f>
        <v/>
      </c>
      <c r="L144" s="125" t="str">
        <f t="shared" si="24"/>
        <v/>
      </c>
      <c r="M144" s="111" t="str">
        <f>IF($B144="", "", IF($G144="", IFERROR(INDEX('Job List'!$E$9:$E$508, MATCH($B144, 'Job List'!$B$9:$B$508, 0)), ""), $G144))</f>
        <v/>
      </c>
      <c r="N144" s="126" t="str">
        <f t="shared" si="25"/>
        <v/>
      </c>
      <c r="O144" s="77"/>
      <c r="AA144" s="52" t="str">
        <f>IF('Job List'!B144="", "", 'Job List'!B144)</f>
        <v/>
      </c>
      <c r="AB144" s="14" t="str">
        <f t="shared" si="26"/>
        <v/>
      </c>
      <c r="AC144" s="20" t="str">
        <f t="shared" si="27"/>
        <v/>
      </c>
      <c r="AD144" s="55" t="str">
        <f t="shared" si="28"/>
        <v/>
      </c>
      <c r="AE144" s="88" t="str">
        <f t="shared" si="29"/>
        <v/>
      </c>
      <c r="AG144" s="55" t="str">
        <f t="shared" si="30"/>
        <v/>
      </c>
      <c r="AH144" s="88" t="str">
        <f t="shared" si="31"/>
        <v/>
      </c>
      <c r="AJ144" s="55" t="str">
        <f t="shared" si="32"/>
        <v/>
      </c>
      <c r="AK144" s="88" t="str">
        <f t="shared" si="33"/>
        <v/>
      </c>
      <c r="AM144" s="55" t="str">
        <f t="shared" si="34"/>
        <v/>
      </c>
      <c r="AN144" s="88" t="str">
        <f t="shared" si="35"/>
        <v/>
      </c>
    </row>
    <row r="145" spans="1:40" x14ac:dyDescent="0.25">
      <c r="A145" s="77"/>
      <c r="B145" s="107"/>
      <c r="C145" s="108"/>
      <c r="D145" s="109"/>
      <c r="E145" s="109"/>
      <c r="F145" s="110"/>
      <c r="G145" s="111"/>
      <c r="H145" s="112"/>
      <c r="I145" s="77"/>
      <c r="J145" s="112" t="str">
        <f>IF($B145="", "", IFERROR(INDEX('Job List'!$C$9:$C$508, MATCH($B145, 'Job List'!$B$9:$B$508, 0)), ""))</f>
        <v/>
      </c>
      <c r="K145" s="112" t="str">
        <f>IF($B145="", "", IFERROR(INDEX('Job List'!$D$9:$D$508, MATCH($B145, 'Job List'!$B$9:$B$508, 0)), ""))</f>
        <v/>
      </c>
      <c r="L145" s="125" t="str">
        <f t="shared" si="24"/>
        <v/>
      </c>
      <c r="M145" s="111" t="str">
        <f>IF($B145="", "", IF($G145="", IFERROR(INDEX('Job List'!$E$9:$E$508, MATCH($B145, 'Job List'!$B$9:$B$508, 0)), ""), $G145))</f>
        <v/>
      </c>
      <c r="N145" s="126" t="str">
        <f t="shared" si="25"/>
        <v/>
      </c>
      <c r="O145" s="77"/>
      <c r="AA145" s="52" t="str">
        <f>IF('Job List'!B145="", "", 'Job List'!B145)</f>
        <v/>
      </c>
      <c r="AB145" s="14" t="str">
        <f t="shared" si="26"/>
        <v/>
      </c>
      <c r="AC145" s="20" t="str">
        <f t="shared" si="27"/>
        <v/>
      </c>
      <c r="AD145" s="55" t="str">
        <f t="shared" si="28"/>
        <v/>
      </c>
      <c r="AE145" s="88" t="str">
        <f t="shared" si="29"/>
        <v/>
      </c>
      <c r="AG145" s="55" t="str">
        <f t="shared" si="30"/>
        <v/>
      </c>
      <c r="AH145" s="88" t="str">
        <f t="shared" si="31"/>
        <v/>
      </c>
      <c r="AJ145" s="55" t="str">
        <f t="shared" si="32"/>
        <v/>
      </c>
      <c r="AK145" s="88" t="str">
        <f t="shared" si="33"/>
        <v/>
      </c>
      <c r="AM145" s="55" t="str">
        <f t="shared" si="34"/>
        <v/>
      </c>
      <c r="AN145" s="88" t="str">
        <f t="shared" si="35"/>
        <v/>
      </c>
    </row>
    <row r="146" spans="1:40" x14ac:dyDescent="0.25">
      <c r="A146" s="77"/>
      <c r="B146" s="107"/>
      <c r="C146" s="108"/>
      <c r="D146" s="109"/>
      <c r="E146" s="109"/>
      <c r="F146" s="110"/>
      <c r="G146" s="111"/>
      <c r="H146" s="112"/>
      <c r="I146" s="77"/>
      <c r="J146" s="112" t="str">
        <f>IF($B146="", "", IFERROR(INDEX('Job List'!$C$9:$C$508, MATCH($B146, 'Job List'!$B$9:$B$508, 0)), ""))</f>
        <v/>
      </c>
      <c r="K146" s="112" t="str">
        <f>IF($B146="", "", IFERROR(INDEX('Job List'!$D$9:$D$508, MATCH($B146, 'Job List'!$B$9:$B$508, 0)), ""))</f>
        <v/>
      </c>
      <c r="L146" s="125" t="str">
        <f t="shared" si="24"/>
        <v/>
      </c>
      <c r="M146" s="111" t="str">
        <f>IF($B146="", "", IF($G146="", IFERROR(INDEX('Job List'!$E$9:$E$508, MATCH($B146, 'Job List'!$B$9:$B$508, 0)), ""), $G146))</f>
        <v/>
      </c>
      <c r="N146" s="126" t="str">
        <f t="shared" si="25"/>
        <v/>
      </c>
      <c r="O146" s="77"/>
      <c r="AA146" s="52" t="str">
        <f>IF('Job List'!B146="", "", 'Job List'!B146)</f>
        <v/>
      </c>
      <c r="AB146" s="14" t="str">
        <f t="shared" si="26"/>
        <v/>
      </c>
      <c r="AC146" s="20" t="str">
        <f t="shared" si="27"/>
        <v/>
      </c>
      <c r="AD146" s="55" t="str">
        <f t="shared" si="28"/>
        <v/>
      </c>
      <c r="AE146" s="88" t="str">
        <f t="shared" si="29"/>
        <v/>
      </c>
      <c r="AG146" s="55" t="str">
        <f t="shared" si="30"/>
        <v/>
      </c>
      <c r="AH146" s="88" t="str">
        <f t="shared" si="31"/>
        <v/>
      </c>
      <c r="AJ146" s="55" t="str">
        <f t="shared" si="32"/>
        <v/>
      </c>
      <c r="AK146" s="88" t="str">
        <f t="shared" si="33"/>
        <v/>
      </c>
      <c r="AM146" s="55" t="str">
        <f t="shared" si="34"/>
        <v/>
      </c>
      <c r="AN146" s="88" t="str">
        <f t="shared" si="35"/>
        <v/>
      </c>
    </row>
    <row r="147" spans="1:40" x14ac:dyDescent="0.25">
      <c r="A147" s="77"/>
      <c r="B147" s="107"/>
      <c r="C147" s="108"/>
      <c r="D147" s="109"/>
      <c r="E147" s="109"/>
      <c r="F147" s="110"/>
      <c r="G147" s="111"/>
      <c r="H147" s="112"/>
      <c r="I147" s="77"/>
      <c r="J147" s="112" t="str">
        <f>IF($B147="", "", IFERROR(INDEX('Job List'!$C$9:$C$508, MATCH($B147, 'Job List'!$B$9:$B$508, 0)), ""))</f>
        <v/>
      </c>
      <c r="K147" s="112" t="str">
        <f>IF($B147="", "", IFERROR(INDEX('Job List'!$D$9:$D$508, MATCH($B147, 'Job List'!$B$9:$B$508, 0)), ""))</f>
        <v/>
      </c>
      <c r="L147" s="125" t="str">
        <f t="shared" si="24"/>
        <v/>
      </c>
      <c r="M147" s="111" t="str">
        <f>IF($B147="", "", IF($G147="", IFERROR(INDEX('Job List'!$E$9:$E$508, MATCH($B147, 'Job List'!$B$9:$B$508, 0)), ""), $G147))</f>
        <v/>
      </c>
      <c r="N147" s="126" t="str">
        <f t="shared" si="25"/>
        <v/>
      </c>
      <c r="O147" s="77"/>
      <c r="AA147" s="52" t="str">
        <f>IF('Job List'!B147="", "", 'Job List'!B147)</f>
        <v/>
      </c>
      <c r="AB147" s="14" t="str">
        <f t="shared" si="26"/>
        <v/>
      </c>
      <c r="AC147" s="20" t="str">
        <f t="shared" si="27"/>
        <v/>
      </c>
      <c r="AD147" s="55" t="str">
        <f t="shared" si="28"/>
        <v/>
      </c>
      <c r="AE147" s="88" t="str">
        <f t="shared" si="29"/>
        <v/>
      </c>
      <c r="AG147" s="55" t="str">
        <f t="shared" si="30"/>
        <v/>
      </c>
      <c r="AH147" s="88" t="str">
        <f t="shared" si="31"/>
        <v/>
      </c>
      <c r="AJ147" s="55" t="str">
        <f t="shared" si="32"/>
        <v/>
      </c>
      <c r="AK147" s="88" t="str">
        <f t="shared" si="33"/>
        <v/>
      </c>
      <c r="AM147" s="55" t="str">
        <f t="shared" si="34"/>
        <v/>
      </c>
      <c r="AN147" s="88" t="str">
        <f t="shared" si="35"/>
        <v/>
      </c>
    </row>
    <row r="148" spans="1:40" x14ac:dyDescent="0.25">
      <c r="A148" s="77"/>
      <c r="B148" s="107"/>
      <c r="C148" s="108"/>
      <c r="D148" s="109"/>
      <c r="E148" s="109"/>
      <c r="F148" s="110"/>
      <c r="G148" s="111"/>
      <c r="H148" s="112"/>
      <c r="I148" s="77"/>
      <c r="J148" s="112" t="str">
        <f>IF($B148="", "", IFERROR(INDEX('Job List'!$C$9:$C$508, MATCH($B148, 'Job List'!$B$9:$B$508, 0)), ""))</f>
        <v/>
      </c>
      <c r="K148" s="112" t="str">
        <f>IF($B148="", "", IFERROR(INDEX('Job List'!$D$9:$D$508, MATCH($B148, 'Job List'!$B$9:$B$508, 0)), ""))</f>
        <v/>
      </c>
      <c r="L148" s="125" t="str">
        <f t="shared" si="24"/>
        <v/>
      </c>
      <c r="M148" s="111" t="str">
        <f>IF($B148="", "", IF($G148="", IFERROR(INDEX('Job List'!$E$9:$E$508, MATCH($B148, 'Job List'!$B$9:$B$508, 0)), ""), $G148))</f>
        <v/>
      </c>
      <c r="N148" s="126" t="str">
        <f t="shared" si="25"/>
        <v/>
      </c>
      <c r="O148" s="77"/>
      <c r="AA148" s="52" t="str">
        <f>IF('Job List'!B148="", "", 'Job List'!B148)</f>
        <v/>
      </c>
      <c r="AB148" s="14" t="str">
        <f t="shared" si="26"/>
        <v/>
      </c>
      <c r="AC148" s="20" t="str">
        <f t="shared" si="27"/>
        <v/>
      </c>
      <c r="AD148" s="55" t="str">
        <f t="shared" si="28"/>
        <v/>
      </c>
      <c r="AE148" s="88" t="str">
        <f t="shared" si="29"/>
        <v/>
      </c>
      <c r="AG148" s="55" t="str">
        <f t="shared" si="30"/>
        <v/>
      </c>
      <c r="AH148" s="88" t="str">
        <f t="shared" si="31"/>
        <v/>
      </c>
      <c r="AJ148" s="55" t="str">
        <f t="shared" si="32"/>
        <v/>
      </c>
      <c r="AK148" s="88" t="str">
        <f t="shared" si="33"/>
        <v/>
      </c>
      <c r="AM148" s="55" t="str">
        <f t="shared" si="34"/>
        <v/>
      </c>
      <c r="AN148" s="88" t="str">
        <f t="shared" si="35"/>
        <v/>
      </c>
    </row>
    <row r="149" spans="1:40" x14ac:dyDescent="0.25">
      <c r="A149" s="77"/>
      <c r="B149" s="107"/>
      <c r="C149" s="108"/>
      <c r="D149" s="109"/>
      <c r="E149" s="109"/>
      <c r="F149" s="110"/>
      <c r="G149" s="111"/>
      <c r="H149" s="112"/>
      <c r="I149" s="77"/>
      <c r="J149" s="112" t="str">
        <f>IF($B149="", "", IFERROR(INDEX('Job List'!$C$9:$C$508, MATCH($B149, 'Job List'!$B$9:$B$508, 0)), ""))</f>
        <v/>
      </c>
      <c r="K149" s="112" t="str">
        <f>IF($B149="", "", IFERROR(INDEX('Job List'!$D$9:$D$508, MATCH($B149, 'Job List'!$B$9:$B$508, 0)), ""))</f>
        <v/>
      </c>
      <c r="L149" s="125" t="str">
        <f t="shared" si="24"/>
        <v/>
      </c>
      <c r="M149" s="111" t="str">
        <f>IF($B149="", "", IF($G149="", IFERROR(INDEX('Job List'!$E$9:$E$508, MATCH($B149, 'Job List'!$B$9:$B$508, 0)), ""), $G149))</f>
        <v/>
      </c>
      <c r="N149" s="126" t="str">
        <f t="shared" si="25"/>
        <v/>
      </c>
      <c r="O149" s="77"/>
      <c r="AA149" s="52" t="str">
        <f>IF('Job List'!B149="", "", 'Job List'!B149)</f>
        <v/>
      </c>
      <c r="AB149" s="14" t="str">
        <f t="shared" si="26"/>
        <v/>
      </c>
      <c r="AC149" s="20" t="str">
        <f t="shared" si="27"/>
        <v/>
      </c>
      <c r="AD149" s="55" t="str">
        <f t="shared" si="28"/>
        <v/>
      </c>
      <c r="AE149" s="88" t="str">
        <f t="shared" si="29"/>
        <v/>
      </c>
      <c r="AG149" s="55" t="str">
        <f t="shared" si="30"/>
        <v/>
      </c>
      <c r="AH149" s="88" t="str">
        <f t="shared" si="31"/>
        <v/>
      </c>
      <c r="AJ149" s="55" t="str">
        <f t="shared" si="32"/>
        <v/>
      </c>
      <c r="AK149" s="88" t="str">
        <f t="shared" si="33"/>
        <v/>
      </c>
      <c r="AM149" s="55" t="str">
        <f t="shared" si="34"/>
        <v/>
      </c>
      <c r="AN149" s="88" t="str">
        <f t="shared" si="35"/>
        <v/>
      </c>
    </row>
    <row r="150" spans="1:40" x14ac:dyDescent="0.25">
      <c r="A150" s="77"/>
      <c r="B150" s="107"/>
      <c r="C150" s="108"/>
      <c r="D150" s="109"/>
      <c r="E150" s="109"/>
      <c r="F150" s="110"/>
      <c r="G150" s="111"/>
      <c r="H150" s="112"/>
      <c r="I150" s="77"/>
      <c r="J150" s="112" t="str">
        <f>IF($B150="", "", IFERROR(INDEX('Job List'!$C$9:$C$508, MATCH($B150, 'Job List'!$B$9:$B$508, 0)), ""))</f>
        <v/>
      </c>
      <c r="K150" s="112" t="str">
        <f>IF($B150="", "", IFERROR(INDEX('Job List'!$D$9:$D$508, MATCH($B150, 'Job List'!$B$9:$B$508, 0)), ""))</f>
        <v/>
      </c>
      <c r="L150" s="125" t="str">
        <f t="shared" si="24"/>
        <v/>
      </c>
      <c r="M150" s="111" t="str">
        <f>IF($B150="", "", IF($G150="", IFERROR(INDEX('Job List'!$E$9:$E$508, MATCH($B150, 'Job List'!$B$9:$B$508, 0)), ""), $G150))</f>
        <v/>
      </c>
      <c r="N150" s="126" t="str">
        <f t="shared" si="25"/>
        <v/>
      </c>
      <c r="O150" s="77"/>
      <c r="AA150" s="52" t="str">
        <f>IF('Job List'!B150="", "", 'Job List'!B150)</f>
        <v/>
      </c>
      <c r="AB150" s="14" t="str">
        <f t="shared" si="26"/>
        <v/>
      </c>
      <c r="AC150" s="20" t="str">
        <f t="shared" si="27"/>
        <v/>
      </c>
      <c r="AD150" s="55" t="str">
        <f t="shared" si="28"/>
        <v/>
      </c>
      <c r="AE150" s="88" t="str">
        <f t="shared" si="29"/>
        <v/>
      </c>
      <c r="AG150" s="55" t="str">
        <f t="shared" si="30"/>
        <v/>
      </c>
      <c r="AH150" s="88" t="str">
        <f t="shared" si="31"/>
        <v/>
      </c>
      <c r="AJ150" s="55" t="str">
        <f t="shared" si="32"/>
        <v/>
      </c>
      <c r="AK150" s="88" t="str">
        <f t="shared" si="33"/>
        <v/>
      </c>
      <c r="AM150" s="55" t="str">
        <f t="shared" si="34"/>
        <v/>
      </c>
      <c r="AN150" s="88" t="str">
        <f t="shared" si="35"/>
        <v/>
      </c>
    </row>
    <row r="151" spans="1:40" x14ac:dyDescent="0.25">
      <c r="A151" s="77"/>
      <c r="B151" s="107"/>
      <c r="C151" s="108"/>
      <c r="D151" s="109"/>
      <c r="E151" s="109"/>
      <c r="F151" s="110"/>
      <c r="G151" s="111"/>
      <c r="H151" s="112"/>
      <c r="I151" s="77"/>
      <c r="J151" s="112" t="str">
        <f>IF($B151="", "", IFERROR(INDEX('Job List'!$C$9:$C$508, MATCH($B151, 'Job List'!$B$9:$B$508, 0)), ""))</f>
        <v/>
      </c>
      <c r="K151" s="112" t="str">
        <f>IF($B151="", "", IFERROR(INDEX('Job List'!$D$9:$D$508, MATCH($B151, 'Job List'!$B$9:$B$508, 0)), ""))</f>
        <v/>
      </c>
      <c r="L151" s="125" t="str">
        <f t="shared" si="24"/>
        <v/>
      </c>
      <c r="M151" s="111" t="str">
        <f>IF($B151="", "", IF($G151="", IFERROR(INDEX('Job List'!$E$9:$E$508, MATCH($B151, 'Job List'!$B$9:$B$508, 0)), ""), $G151))</f>
        <v/>
      </c>
      <c r="N151" s="126" t="str">
        <f t="shared" si="25"/>
        <v/>
      </c>
      <c r="O151" s="77"/>
      <c r="AA151" s="52" t="str">
        <f>IF('Job List'!B151="", "", 'Job List'!B151)</f>
        <v/>
      </c>
      <c r="AB151" s="14" t="str">
        <f t="shared" si="26"/>
        <v/>
      </c>
      <c r="AC151" s="20" t="str">
        <f t="shared" si="27"/>
        <v/>
      </c>
      <c r="AD151" s="55" t="str">
        <f t="shared" si="28"/>
        <v/>
      </c>
      <c r="AE151" s="88" t="str">
        <f t="shared" si="29"/>
        <v/>
      </c>
      <c r="AG151" s="55" t="str">
        <f t="shared" si="30"/>
        <v/>
      </c>
      <c r="AH151" s="88" t="str">
        <f t="shared" si="31"/>
        <v/>
      </c>
      <c r="AJ151" s="55" t="str">
        <f t="shared" si="32"/>
        <v/>
      </c>
      <c r="AK151" s="88" t="str">
        <f t="shared" si="33"/>
        <v/>
      </c>
      <c r="AM151" s="55" t="str">
        <f t="shared" si="34"/>
        <v/>
      </c>
      <c r="AN151" s="88" t="str">
        <f t="shared" si="35"/>
        <v/>
      </c>
    </row>
    <row r="152" spans="1:40" x14ac:dyDescent="0.25">
      <c r="A152" s="77"/>
      <c r="B152" s="107"/>
      <c r="C152" s="108"/>
      <c r="D152" s="109"/>
      <c r="E152" s="109"/>
      <c r="F152" s="110"/>
      <c r="G152" s="111"/>
      <c r="H152" s="112"/>
      <c r="I152" s="77"/>
      <c r="J152" s="112" t="str">
        <f>IF($B152="", "", IFERROR(INDEX('Job List'!$C$9:$C$508, MATCH($B152, 'Job List'!$B$9:$B$508, 0)), ""))</f>
        <v/>
      </c>
      <c r="K152" s="112" t="str">
        <f>IF($B152="", "", IFERROR(INDEX('Job List'!$D$9:$D$508, MATCH($B152, 'Job List'!$B$9:$B$508, 0)), ""))</f>
        <v/>
      </c>
      <c r="L152" s="125" t="str">
        <f t="shared" si="24"/>
        <v/>
      </c>
      <c r="M152" s="111" t="str">
        <f>IF($B152="", "", IF($G152="", IFERROR(INDEX('Job List'!$E$9:$E$508, MATCH($B152, 'Job List'!$B$9:$B$508, 0)), ""), $G152))</f>
        <v/>
      </c>
      <c r="N152" s="126" t="str">
        <f t="shared" si="25"/>
        <v/>
      </c>
      <c r="O152" s="77"/>
      <c r="AA152" s="52" t="str">
        <f>IF('Job List'!B152="", "", 'Job List'!B152)</f>
        <v/>
      </c>
      <c r="AB152" s="14" t="str">
        <f t="shared" si="26"/>
        <v/>
      </c>
      <c r="AC152" s="20" t="str">
        <f t="shared" si="27"/>
        <v/>
      </c>
      <c r="AD152" s="55" t="str">
        <f t="shared" si="28"/>
        <v/>
      </c>
      <c r="AE152" s="88" t="str">
        <f t="shared" si="29"/>
        <v/>
      </c>
      <c r="AG152" s="55" t="str">
        <f t="shared" si="30"/>
        <v/>
      </c>
      <c r="AH152" s="88" t="str">
        <f t="shared" si="31"/>
        <v/>
      </c>
      <c r="AJ152" s="55" t="str">
        <f t="shared" si="32"/>
        <v/>
      </c>
      <c r="AK152" s="88" t="str">
        <f t="shared" si="33"/>
        <v/>
      </c>
      <c r="AM152" s="55" t="str">
        <f t="shared" si="34"/>
        <v/>
      </c>
      <c r="AN152" s="88" t="str">
        <f t="shared" si="35"/>
        <v/>
      </c>
    </row>
    <row r="153" spans="1:40" x14ac:dyDescent="0.25">
      <c r="A153" s="77"/>
      <c r="B153" s="107"/>
      <c r="C153" s="108"/>
      <c r="D153" s="109"/>
      <c r="E153" s="109"/>
      <c r="F153" s="110"/>
      <c r="G153" s="111"/>
      <c r="H153" s="112"/>
      <c r="I153" s="77"/>
      <c r="J153" s="112" t="str">
        <f>IF($B153="", "", IFERROR(INDEX('Job List'!$C$9:$C$508, MATCH($B153, 'Job List'!$B$9:$B$508, 0)), ""))</f>
        <v/>
      </c>
      <c r="K153" s="112" t="str">
        <f>IF($B153="", "", IFERROR(INDEX('Job List'!$D$9:$D$508, MATCH($B153, 'Job List'!$B$9:$B$508, 0)), ""))</f>
        <v/>
      </c>
      <c r="L153" s="125" t="str">
        <f t="shared" si="24"/>
        <v/>
      </c>
      <c r="M153" s="111" t="str">
        <f>IF($B153="", "", IF($G153="", IFERROR(INDEX('Job List'!$E$9:$E$508, MATCH($B153, 'Job List'!$B$9:$B$508, 0)), ""), $G153))</f>
        <v/>
      </c>
      <c r="N153" s="126" t="str">
        <f t="shared" si="25"/>
        <v/>
      </c>
      <c r="O153" s="77"/>
      <c r="AA153" s="52" t="str">
        <f>IF('Job List'!B153="", "", 'Job List'!B153)</f>
        <v/>
      </c>
      <c r="AB153" s="14" t="str">
        <f t="shared" si="26"/>
        <v/>
      </c>
      <c r="AC153" s="20" t="str">
        <f t="shared" si="27"/>
        <v/>
      </c>
      <c r="AD153" s="55" t="str">
        <f t="shared" si="28"/>
        <v/>
      </c>
      <c r="AE153" s="88" t="str">
        <f t="shared" si="29"/>
        <v/>
      </c>
      <c r="AG153" s="55" t="str">
        <f t="shared" si="30"/>
        <v/>
      </c>
      <c r="AH153" s="88" t="str">
        <f t="shared" si="31"/>
        <v/>
      </c>
      <c r="AJ153" s="55" t="str">
        <f t="shared" si="32"/>
        <v/>
      </c>
      <c r="AK153" s="88" t="str">
        <f t="shared" si="33"/>
        <v/>
      </c>
      <c r="AM153" s="55" t="str">
        <f t="shared" si="34"/>
        <v/>
      </c>
      <c r="AN153" s="88" t="str">
        <f t="shared" si="35"/>
        <v/>
      </c>
    </row>
    <row r="154" spans="1:40" x14ac:dyDescent="0.25">
      <c r="A154" s="77"/>
      <c r="B154" s="107"/>
      <c r="C154" s="108"/>
      <c r="D154" s="109"/>
      <c r="E154" s="109"/>
      <c r="F154" s="110"/>
      <c r="G154" s="111"/>
      <c r="H154" s="112"/>
      <c r="I154" s="77"/>
      <c r="J154" s="112" t="str">
        <f>IF($B154="", "", IFERROR(INDEX('Job List'!$C$9:$C$508, MATCH($B154, 'Job List'!$B$9:$B$508, 0)), ""))</f>
        <v/>
      </c>
      <c r="K154" s="112" t="str">
        <f>IF($B154="", "", IFERROR(INDEX('Job List'!$D$9:$D$508, MATCH($B154, 'Job List'!$B$9:$B$508, 0)), ""))</f>
        <v/>
      </c>
      <c r="L154" s="125" t="str">
        <f t="shared" si="24"/>
        <v/>
      </c>
      <c r="M154" s="111" t="str">
        <f>IF($B154="", "", IF($G154="", IFERROR(INDEX('Job List'!$E$9:$E$508, MATCH($B154, 'Job List'!$B$9:$B$508, 0)), ""), $G154))</f>
        <v/>
      </c>
      <c r="N154" s="126" t="str">
        <f t="shared" si="25"/>
        <v/>
      </c>
      <c r="O154" s="77"/>
      <c r="AA154" s="52" t="str">
        <f>IF('Job List'!B154="", "", 'Job List'!B154)</f>
        <v/>
      </c>
      <c r="AB154" s="14" t="str">
        <f t="shared" si="26"/>
        <v/>
      </c>
      <c r="AC154" s="20" t="str">
        <f t="shared" si="27"/>
        <v/>
      </c>
      <c r="AD154" s="55" t="str">
        <f t="shared" si="28"/>
        <v/>
      </c>
      <c r="AE154" s="88" t="str">
        <f t="shared" si="29"/>
        <v/>
      </c>
      <c r="AG154" s="55" t="str">
        <f t="shared" si="30"/>
        <v/>
      </c>
      <c r="AH154" s="88" t="str">
        <f t="shared" si="31"/>
        <v/>
      </c>
      <c r="AJ154" s="55" t="str">
        <f t="shared" si="32"/>
        <v/>
      </c>
      <c r="AK154" s="88" t="str">
        <f t="shared" si="33"/>
        <v/>
      </c>
      <c r="AM154" s="55" t="str">
        <f t="shared" si="34"/>
        <v/>
      </c>
      <c r="AN154" s="88" t="str">
        <f t="shared" si="35"/>
        <v/>
      </c>
    </row>
    <row r="155" spans="1:40" x14ac:dyDescent="0.25">
      <c r="A155" s="77"/>
      <c r="B155" s="107"/>
      <c r="C155" s="108"/>
      <c r="D155" s="109"/>
      <c r="E155" s="109"/>
      <c r="F155" s="110"/>
      <c r="G155" s="111"/>
      <c r="H155" s="112"/>
      <c r="I155" s="77"/>
      <c r="J155" s="112" t="str">
        <f>IF($B155="", "", IFERROR(INDEX('Job List'!$C$9:$C$508, MATCH($B155, 'Job List'!$B$9:$B$508, 0)), ""))</f>
        <v/>
      </c>
      <c r="K155" s="112" t="str">
        <f>IF($B155="", "", IFERROR(INDEX('Job List'!$D$9:$D$508, MATCH($B155, 'Job List'!$B$9:$B$508, 0)), ""))</f>
        <v/>
      </c>
      <c r="L155" s="125" t="str">
        <f t="shared" si="24"/>
        <v/>
      </c>
      <c r="M155" s="111" t="str">
        <f>IF($B155="", "", IF($G155="", IFERROR(INDEX('Job List'!$E$9:$E$508, MATCH($B155, 'Job List'!$B$9:$B$508, 0)), ""), $G155))</f>
        <v/>
      </c>
      <c r="N155" s="126" t="str">
        <f t="shared" si="25"/>
        <v/>
      </c>
      <c r="O155" s="77"/>
      <c r="AA155" s="52" t="str">
        <f>IF('Job List'!B155="", "", 'Job List'!B155)</f>
        <v/>
      </c>
      <c r="AB155" s="14" t="str">
        <f t="shared" si="26"/>
        <v/>
      </c>
      <c r="AC155" s="20" t="str">
        <f t="shared" si="27"/>
        <v/>
      </c>
      <c r="AD155" s="55" t="str">
        <f t="shared" si="28"/>
        <v/>
      </c>
      <c r="AE155" s="88" t="str">
        <f t="shared" si="29"/>
        <v/>
      </c>
      <c r="AG155" s="55" t="str">
        <f t="shared" si="30"/>
        <v/>
      </c>
      <c r="AH155" s="88" t="str">
        <f t="shared" si="31"/>
        <v/>
      </c>
      <c r="AJ155" s="55" t="str">
        <f t="shared" si="32"/>
        <v/>
      </c>
      <c r="AK155" s="88" t="str">
        <f t="shared" si="33"/>
        <v/>
      </c>
      <c r="AM155" s="55" t="str">
        <f t="shared" si="34"/>
        <v/>
      </c>
      <c r="AN155" s="88" t="str">
        <f t="shared" si="35"/>
        <v/>
      </c>
    </row>
    <row r="156" spans="1:40" x14ac:dyDescent="0.25">
      <c r="A156" s="77"/>
      <c r="B156" s="107"/>
      <c r="C156" s="108"/>
      <c r="D156" s="109"/>
      <c r="E156" s="109"/>
      <c r="F156" s="110"/>
      <c r="G156" s="111"/>
      <c r="H156" s="112"/>
      <c r="I156" s="77"/>
      <c r="J156" s="112" t="str">
        <f>IF($B156="", "", IFERROR(INDEX('Job List'!$C$9:$C$508, MATCH($B156, 'Job List'!$B$9:$B$508, 0)), ""))</f>
        <v/>
      </c>
      <c r="K156" s="112" t="str">
        <f>IF($B156="", "", IFERROR(INDEX('Job List'!$D$9:$D$508, MATCH($B156, 'Job List'!$B$9:$B$508, 0)), ""))</f>
        <v/>
      </c>
      <c r="L156" s="125" t="str">
        <f t="shared" si="24"/>
        <v/>
      </c>
      <c r="M156" s="111" t="str">
        <f>IF($B156="", "", IF($G156="", IFERROR(INDEX('Job List'!$E$9:$E$508, MATCH($B156, 'Job List'!$B$9:$B$508, 0)), ""), $G156))</f>
        <v/>
      </c>
      <c r="N156" s="126" t="str">
        <f t="shared" si="25"/>
        <v/>
      </c>
      <c r="O156" s="77"/>
      <c r="AA156" s="52" t="str">
        <f>IF('Job List'!B156="", "", 'Job List'!B156)</f>
        <v/>
      </c>
      <c r="AB156" s="14" t="str">
        <f t="shared" si="26"/>
        <v/>
      </c>
      <c r="AC156" s="20" t="str">
        <f t="shared" si="27"/>
        <v/>
      </c>
      <c r="AD156" s="55" t="str">
        <f t="shared" si="28"/>
        <v/>
      </c>
      <c r="AE156" s="88" t="str">
        <f t="shared" si="29"/>
        <v/>
      </c>
      <c r="AG156" s="55" t="str">
        <f t="shared" si="30"/>
        <v/>
      </c>
      <c r="AH156" s="88" t="str">
        <f t="shared" si="31"/>
        <v/>
      </c>
      <c r="AJ156" s="55" t="str">
        <f t="shared" si="32"/>
        <v/>
      </c>
      <c r="AK156" s="88" t="str">
        <f t="shared" si="33"/>
        <v/>
      </c>
      <c r="AM156" s="55" t="str">
        <f t="shared" si="34"/>
        <v/>
      </c>
      <c r="AN156" s="88" t="str">
        <f t="shared" si="35"/>
        <v/>
      </c>
    </row>
    <row r="157" spans="1:40" x14ac:dyDescent="0.25">
      <c r="A157" s="77"/>
      <c r="B157" s="107"/>
      <c r="C157" s="108"/>
      <c r="D157" s="109"/>
      <c r="E157" s="109"/>
      <c r="F157" s="110"/>
      <c r="G157" s="111"/>
      <c r="H157" s="112"/>
      <c r="I157" s="77"/>
      <c r="J157" s="112" t="str">
        <f>IF($B157="", "", IFERROR(INDEX('Job List'!$C$9:$C$508, MATCH($B157, 'Job List'!$B$9:$B$508, 0)), ""))</f>
        <v/>
      </c>
      <c r="K157" s="112" t="str">
        <f>IF($B157="", "", IFERROR(INDEX('Job List'!$D$9:$D$508, MATCH($B157, 'Job List'!$B$9:$B$508, 0)), ""))</f>
        <v/>
      </c>
      <c r="L157" s="125" t="str">
        <f t="shared" si="24"/>
        <v/>
      </c>
      <c r="M157" s="111" t="str">
        <f>IF($B157="", "", IF($G157="", IFERROR(INDEX('Job List'!$E$9:$E$508, MATCH($B157, 'Job List'!$B$9:$B$508, 0)), ""), $G157))</f>
        <v/>
      </c>
      <c r="N157" s="126" t="str">
        <f t="shared" si="25"/>
        <v/>
      </c>
      <c r="O157" s="77"/>
      <c r="AA157" s="52" t="str">
        <f>IF('Job List'!B157="", "", 'Job List'!B157)</f>
        <v/>
      </c>
      <c r="AB157" s="14" t="str">
        <f t="shared" si="26"/>
        <v/>
      </c>
      <c r="AC157" s="20" t="str">
        <f t="shared" si="27"/>
        <v/>
      </c>
      <c r="AD157" s="55" t="str">
        <f t="shared" si="28"/>
        <v/>
      </c>
      <c r="AE157" s="88" t="str">
        <f t="shared" si="29"/>
        <v/>
      </c>
      <c r="AG157" s="55" t="str">
        <f t="shared" si="30"/>
        <v/>
      </c>
      <c r="AH157" s="88" t="str">
        <f t="shared" si="31"/>
        <v/>
      </c>
      <c r="AJ157" s="55" t="str">
        <f t="shared" si="32"/>
        <v/>
      </c>
      <c r="AK157" s="88" t="str">
        <f t="shared" si="33"/>
        <v/>
      </c>
      <c r="AM157" s="55" t="str">
        <f t="shared" si="34"/>
        <v/>
      </c>
      <c r="AN157" s="88" t="str">
        <f t="shared" si="35"/>
        <v/>
      </c>
    </row>
    <row r="158" spans="1:40" x14ac:dyDescent="0.25">
      <c r="A158" s="77"/>
      <c r="B158" s="107"/>
      <c r="C158" s="108"/>
      <c r="D158" s="109"/>
      <c r="E158" s="109"/>
      <c r="F158" s="110"/>
      <c r="G158" s="111"/>
      <c r="H158" s="112"/>
      <c r="I158" s="77"/>
      <c r="J158" s="112" t="str">
        <f>IF($B158="", "", IFERROR(INDEX('Job List'!$C$9:$C$508, MATCH($B158, 'Job List'!$B$9:$B$508, 0)), ""))</f>
        <v/>
      </c>
      <c r="K158" s="112" t="str">
        <f>IF($B158="", "", IFERROR(INDEX('Job List'!$D$9:$D$508, MATCH($B158, 'Job List'!$B$9:$B$508, 0)), ""))</f>
        <v/>
      </c>
      <c r="L158" s="125" t="str">
        <f t="shared" si="24"/>
        <v/>
      </c>
      <c r="M158" s="111" t="str">
        <f>IF($B158="", "", IF($G158="", IFERROR(INDEX('Job List'!$E$9:$E$508, MATCH($B158, 'Job List'!$B$9:$B$508, 0)), ""), $G158))</f>
        <v/>
      </c>
      <c r="N158" s="126" t="str">
        <f t="shared" si="25"/>
        <v/>
      </c>
      <c r="O158" s="77"/>
      <c r="AA158" s="52" t="str">
        <f>IF('Job List'!B158="", "", 'Job List'!B158)</f>
        <v/>
      </c>
      <c r="AB158" s="14" t="str">
        <f t="shared" si="26"/>
        <v/>
      </c>
      <c r="AC158" s="20" t="str">
        <f t="shared" si="27"/>
        <v/>
      </c>
      <c r="AD158" s="55" t="str">
        <f t="shared" si="28"/>
        <v/>
      </c>
      <c r="AE158" s="88" t="str">
        <f t="shared" si="29"/>
        <v/>
      </c>
      <c r="AG158" s="55" t="str">
        <f t="shared" si="30"/>
        <v/>
      </c>
      <c r="AH158" s="88" t="str">
        <f t="shared" si="31"/>
        <v/>
      </c>
      <c r="AJ158" s="55" t="str">
        <f t="shared" si="32"/>
        <v/>
      </c>
      <c r="AK158" s="88" t="str">
        <f t="shared" si="33"/>
        <v/>
      </c>
      <c r="AM158" s="55" t="str">
        <f t="shared" si="34"/>
        <v/>
      </c>
      <c r="AN158" s="88" t="str">
        <f t="shared" si="35"/>
        <v/>
      </c>
    </row>
    <row r="159" spans="1:40" x14ac:dyDescent="0.25">
      <c r="A159" s="77"/>
      <c r="B159" s="107"/>
      <c r="C159" s="108"/>
      <c r="D159" s="109"/>
      <c r="E159" s="109"/>
      <c r="F159" s="110"/>
      <c r="G159" s="111"/>
      <c r="H159" s="112"/>
      <c r="I159" s="77"/>
      <c r="J159" s="112" t="str">
        <f>IF($B159="", "", IFERROR(INDEX('Job List'!$C$9:$C$508, MATCH($B159, 'Job List'!$B$9:$B$508, 0)), ""))</f>
        <v/>
      </c>
      <c r="K159" s="112" t="str">
        <f>IF($B159="", "", IFERROR(INDEX('Job List'!$D$9:$D$508, MATCH($B159, 'Job List'!$B$9:$B$508, 0)), ""))</f>
        <v/>
      </c>
      <c r="L159" s="125" t="str">
        <f t="shared" si="24"/>
        <v/>
      </c>
      <c r="M159" s="111" t="str">
        <f>IF($B159="", "", IF($G159="", IFERROR(INDEX('Job List'!$E$9:$E$508, MATCH($B159, 'Job List'!$B$9:$B$508, 0)), ""), $G159))</f>
        <v/>
      </c>
      <c r="N159" s="126" t="str">
        <f t="shared" si="25"/>
        <v/>
      </c>
      <c r="O159" s="77"/>
      <c r="AA159" s="52" t="str">
        <f>IF('Job List'!B159="", "", 'Job List'!B159)</f>
        <v/>
      </c>
      <c r="AB159" s="14" t="str">
        <f t="shared" si="26"/>
        <v/>
      </c>
      <c r="AC159" s="20" t="str">
        <f t="shared" si="27"/>
        <v/>
      </c>
      <c r="AD159" s="55" t="str">
        <f t="shared" si="28"/>
        <v/>
      </c>
      <c r="AE159" s="88" t="str">
        <f t="shared" si="29"/>
        <v/>
      </c>
      <c r="AG159" s="55" t="str">
        <f t="shared" si="30"/>
        <v/>
      </c>
      <c r="AH159" s="88" t="str">
        <f t="shared" si="31"/>
        <v/>
      </c>
      <c r="AJ159" s="55" t="str">
        <f t="shared" si="32"/>
        <v/>
      </c>
      <c r="AK159" s="88" t="str">
        <f t="shared" si="33"/>
        <v/>
      </c>
      <c r="AM159" s="55" t="str">
        <f t="shared" si="34"/>
        <v/>
      </c>
      <c r="AN159" s="88" t="str">
        <f t="shared" si="35"/>
        <v/>
      </c>
    </row>
    <row r="160" spans="1:40" x14ac:dyDescent="0.25">
      <c r="A160" s="77"/>
      <c r="B160" s="107"/>
      <c r="C160" s="108"/>
      <c r="D160" s="109"/>
      <c r="E160" s="109"/>
      <c r="F160" s="110"/>
      <c r="G160" s="111"/>
      <c r="H160" s="112"/>
      <c r="I160" s="77"/>
      <c r="J160" s="112" t="str">
        <f>IF($B160="", "", IFERROR(INDEX('Job List'!$C$9:$C$508, MATCH($B160, 'Job List'!$B$9:$B$508, 0)), ""))</f>
        <v/>
      </c>
      <c r="K160" s="112" t="str">
        <f>IF($B160="", "", IFERROR(INDEX('Job List'!$D$9:$D$508, MATCH($B160, 'Job List'!$B$9:$B$508, 0)), ""))</f>
        <v/>
      </c>
      <c r="L160" s="125" t="str">
        <f t="shared" si="24"/>
        <v/>
      </c>
      <c r="M160" s="111" t="str">
        <f>IF($B160="", "", IF($G160="", IFERROR(INDEX('Job List'!$E$9:$E$508, MATCH($B160, 'Job List'!$B$9:$B$508, 0)), ""), $G160))</f>
        <v/>
      </c>
      <c r="N160" s="126" t="str">
        <f t="shared" si="25"/>
        <v/>
      </c>
      <c r="O160" s="77"/>
      <c r="AA160" s="52" t="str">
        <f>IF('Job List'!B160="", "", 'Job List'!B160)</f>
        <v/>
      </c>
      <c r="AB160" s="14" t="str">
        <f t="shared" si="26"/>
        <v/>
      </c>
      <c r="AC160" s="20" t="str">
        <f t="shared" si="27"/>
        <v/>
      </c>
      <c r="AD160" s="55" t="str">
        <f t="shared" si="28"/>
        <v/>
      </c>
      <c r="AE160" s="88" t="str">
        <f t="shared" si="29"/>
        <v/>
      </c>
      <c r="AG160" s="55" t="str">
        <f t="shared" si="30"/>
        <v/>
      </c>
      <c r="AH160" s="88" t="str">
        <f t="shared" si="31"/>
        <v/>
      </c>
      <c r="AJ160" s="55" t="str">
        <f t="shared" si="32"/>
        <v/>
      </c>
      <c r="AK160" s="88" t="str">
        <f t="shared" si="33"/>
        <v/>
      </c>
      <c r="AM160" s="55" t="str">
        <f t="shared" si="34"/>
        <v/>
      </c>
      <c r="AN160" s="88" t="str">
        <f t="shared" si="35"/>
        <v/>
      </c>
    </row>
    <row r="161" spans="1:40" x14ac:dyDescent="0.25">
      <c r="A161" s="77"/>
      <c r="B161" s="107"/>
      <c r="C161" s="108"/>
      <c r="D161" s="109"/>
      <c r="E161" s="109"/>
      <c r="F161" s="110"/>
      <c r="G161" s="111"/>
      <c r="H161" s="112"/>
      <c r="I161" s="77"/>
      <c r="J161" s="112" t="str">
        <f>IF($B161="", "", IFERROR(INDEX('Job List'!$C$9:$C$508, MATCH($B161, 'Job List'!$B$9:$B$508, 0)), ""))</f>
        <v/>
      </c>
      <c r="K161" s="112" t="str">
        <f>IF($B161="", "", IFERROR(INDEX('Job List'!$D$9:$D$508, MATCH($B161, 'Job List'!$B$9:$B$508, 0)), ""))</f>
        <v/>
      </c>
      <c r="L161" s="125" t="str">
        <f t="shared" si="24"/>
        <v/>
      </c>
      <c r="M161" s="111" t="str">
        <f>IF($B161="", "", IF($G161="", IFERROR(INDEX('Job List'!$E$9:$E$508, MATCH($B161, 'Job List'!$B$9:$B$508, 0)), ""), $G161))</f>
        <v/>
      </c>
      <c r="N161" s="126" t="str">
        <f t="shared" si="25"/>
        <v/>
      </c>
      <c r="O161" s="77"/>
      <c r="AA161" s="52" t="str">
        <f>IF('Job List'!B161="", "", 'Job List'!B161)</f>
        <v/>
      </c>
      <c r="AB161" s="14" t="str">
        <f t="shared" si="26"/>
        <v/>
      </c>
      <c r="AC161" s="20" t="str">
        <f t="shared" si="27"/>
        <v/>
      </c>
      <c r="AD161" s="55" t="str">
        <f t="shared" si="28"/>
        <v/>
      </c>
      <c r="AE161" s="88" t="str">
        <f t="shared" si="29"/>
        <v/>
      </c>
      <c r="AG161" s="55" t="str">
        <f t="shared" si="30"/>
        <v/>
      </c>
      <c r="AH161" s="88" t="str">
        <f t="shared" si="31"/>
        <v/>
      </c>
      <c r="AJ161" s="55" t="str">
        <f t="shared" si="32"/>
        <v/>
      </c>
      <c r="AK161" s="88" t="str">
        <f t="shared" si="33"/>
        <v/>
      </c>
      <c r="AM161" s="55" t="str">
        <f t="shared" si="34"/>
        <v/>
      </c>
      <c r="AN161" s="88" t="str">
        <f t="shared" si="35"/>
        <v/>
      </c>
    </row>
    <row r="162" spans="1:40" x14ac:dyDescent="0.25">
      <c r="A162" s="77"/>
      <c r="B162" s="107"/>
      <c r="C162" s="108"/>
      <c r="D162" s="109"/>
      <c r="E162" s="109"/>
      <c r="F162" s="110"/>
      <c r="G162" s="111"/>
      <c r="H162" s="112"/>
      <c r="I162" s="77"/>
      <c r="J162" s="112" t="str">
        <f>IF($B162="", "", IFERROR(INDEX('Job List'!$C$9:$C$508, MATCH($B162, 'Job List'!$B$9:$B$508, 0)), ""))</f>
        <v/>
      </c>
      <c r="K162" s="112" t="str">
        <f>IF($B162="", "", IFERROR(INDEX('Job List'!$D$9:$D$508, MATCH($B162, 'Job List'!$B$9:$B$508, 0)), ""))</f>
        <v/>
      </c>
      <c r="L162" s="125" t="str">
        <f t="shared" si="24"/>
        <v/>
      </c>
      <c r="M162" s="111" t="str">
        <f>IF($B162="", "", IF($G162="", IFERROR(INDEX('Job List'!$E$9:$E$508, MATCH($B162, 'Job List'!$B$9:$B$508, 0)), ""), $G162))</f>
        <v/>
      </c>
      <c r="N162" s="126" t="str">
        <f t="shared" si="25"/>
        <v/>
      </c>
      <c r="O162" s="77"/>
      <c r="AA162" s="52" t="str">
        <f>IF('Job List'!B162="", "", 'Job List'!B162)</f>
        <v/>
      </c>
      <c r="AB162" s="14" t="str">
        <f t="shared" si="26"/>
        <v/>
      </c>
      <c r="AC162" s="20" t="str">
        <f t="shared" si="27"/>
        <v/>
      </c>
      <c r="AD162" s="55" t="str">
        <f t="shared" si="28"/>
        <v/>
      </c>
      <c r="AE162" s="88" t="str">
        <f t="shared" si="29"/>
        <v/>
      </c>
      <c r="AG162" s="55" t="str">
        <f t="shared" si="30"/>
        <v/>
      </c>
      <c r="AH162" s="88" t="str">
        <f t="shared" si="31"/>
        <v/>
      </c>
      <c r="AJ162" s="55" t="str">
        <f t="shared" si="32"/>
        <v/>
      </c>
      <c r="AK162" s="88" t="str">
        <f t="shared" si="33"/>
        <v/>
      </c>
      <c r="AM162" s="55" t="str">
        <f t="shared" si="34"/>
        <v/>
      </c>
      <c r="AN162" s="88" t="str">
        <f t="shared" si="35"/>
        <v/>
      </c>
    </row>
    <row r="163" spans="1:40" x14ac:dyDescent="0.25">
      <c r="A163" s="77"/>
      <c r="B163" s="107"/>
      <c r="C163" s="108"/>
      <c r="D163" s="109"/>
      <c r="E163" s="109"/>
      <c r="F163" s="110"/>
      <c r="G163" s="111"/>
      <c r="H163" s="112"/>
      <c r="I163" s="77"/>
      <c r="J163" s="112" t="str">
        <f>IF($B163="", "", IFERROR(INDEX('Job List'!$C$9:$C$508, MATCH($B163, 'Job List'!$B$9:$B$508, 0)), ""))</f>
        <v/>
      </c>
      <c r="K163" s="112" t="str">
        <f>IF($B163="", "", IFERROR(INDEX('Job List'!$D$9:$D$508, MATCH($B163, 'Job List'!$B$9:$B$508, 0)), ""))</f>
        <v/>
      </c>
      <c r="L163" s="125" t="str">
        <f t="shared" si="24"/>
        <v/>
      </c>
      <c r="M163" s="111" t="str">
        <f>IF($B163="", "", IF($G163="", IFERROR(INDEX('Job List'!$E$9:$E$508, MATCH($B163, 'Job List'!$B$9:$B$508, 0)), ""), $G163))</f>
        <v/>
      </c>
      <c r="N163" s="126" t="str">
        <f t="shared" si="25"/>
        <v/>
      </c>
      <c r="O163" s="77"/>
      <c r="AA163" s="52" t="str">
        <f>IF('Job List'!B163="", "", 'Job List'!B163)</f>
        <v/>
      </c>
      <c r="AB163" s="14" t="str">
        <f t="shared" si="26"/>
        <v/>
      </c>
      <c r="AC163" s="20" t="str">
        <f t="shared" si="27"/>
        <v/>
      </c>
      <c r="AD163" s="55" t="str">
        <f t="shared" si="28"/>
        <v/>
      </c>
      <c r="AE163" s="88" t="str">
        <f t="shared" si="29"/>
        <v/>
      </c>
      <c r="AG163" s="55" t="str">
        <f t="shared" si="30"/>
        <v/>
      </c>
      <c r="AH163" s="88" t="str">
        <f t="shared" si="31"/>
        <v/>
      </c>
      <c r="AJ163" s="55" t="str">
        <f t="shared" si="32"/>
        <v/>
      </c>
      <c r="AK163" s="88" t="str">
        <f t="shared" si="33"/>
        <v/>
      </c>
      <c r="AM163" s="55" t="str">
        <f t="shared" si="34"/>
        <v/>
      </c>
      <c r="AN163" s="88" t="str">
        <f t="shared" si="35"/>
        <v/>
      </c>
    </row>
    <row r="164" spans="1:40" x14ac:dyDescent="0.25">
      <c r="A164" s="77"/>
      <c r="B164" s="107"/>
      <c r="C164" s="108"/>
      <c r="D164" s="109"/>
      <c r="E164" s="109"/>
      <c r="F164" s="110"/>
      <c r="G164" s="111"/>
      <c r="H164" s="112"/>
      <c r="I164" s="77"/>
      <c r="J164" s="112" t="str">
        <f>IF($B164="", "", IFERROR(INDEX('Job List'!$C$9:$C$508, MATCH($B164, 'Job List'!$B$9:$B$508, 0)), ""))</f>
        <v/>
      </c>
      <c r="K164" s="112" t="str">
        <f>IF($B164="", "", IFERROR(INDEX('Job List'!$D$9:$D$508, MATCH($B164, 'Job List'!$B$9:$B$508, 0)), ""))</f>
        <v/>
      </c>
      <c r="L164" s="125" t="str">
        <f t="shared" si="24"/>
        <v/>
      </c>
      <c r="M164" s="111" t="str">
        <f>IF($B164="", "", IF($G164="", IFERROR(INDEX('Job List'!$E$9:$E$508, MATCH($B164, 'Job List'!$B$9:$B$508, 0)), ""), $G164))</f>
        <v/>
      </c>
      <c r="N164" s="126" t="str">
        <f t="shared" si="25"/>
        <v/>
      </c>
      <c r="O164" s="77"/>
      <c r="AA164" s="52" t="str">
        <f>IF('Job List'!B164="", "", 'Job List'!B164)</f>
        <v/>
      </c>
      <c r="AB164" s="14" t="str">
        <f t="shared" si="26"/>
        <v/>
      </c>
      <c r="AC164" s="20" t="str">
        <f t="shared" si="27"/>
        <v/>
      </c>
      <c r="AD164" s="55" t="str">
        <f t="shared" si="28"/>
        <v/>
      </c>
      <c r="AE164" s="88" t="str">
        <f t="shared" si="29"/>
        <v/>
      </c>
      <c r="AG164" s="55" t="str">
        <f t="shared" si="30"/>
        <v/>
      </c>
      <c r="AH164" s="88" t="str">
        <f t="shared" si="31"/>
        <v/>
      </c>
      <c r="AJ164" s="55" t="str">
        <f t="shared" si="32"/>
        <v/>
      </c>
      <c r="AK164" s="88" t="str">
        <f t="shared" si="33"/>
        <v/>
      </c>
      <c r="AM164" s="55" t="str">
        <f t="shared" si="34"/>
        <v/>
      </c>
      <c r="AN164" s="88" t="str">
        <f t="shared" si="35"/>
        <v/>
      </c>
    </row>
    <row r="165" spans="1:40" x14ac:dyDescent="0.25">
      <c r="A165" s="77"/>
      <c r="B165" s="107"/>
      <c r="C165" s="108"/>
      <c r="D165" s="109"/>
      <c r="E165" s="109"/>
      <c r="F165" s="110"/>
      <c r="G165" s="111"/>
      <c r="H165" s="112"/>
      <c r="I165" s="77"/>
      <c r="J165" s="112" t="str">
        <f>IF($B165="", "", IFERROR(INDEX('Job List'!$C$9:$C$508, MATCH($B165, 'Job List'!$B$9:$B$508, 0)), ""))</f>
        <v/>
      </c>
      <c r="K165" s="112" t="str">
        <f>IF($B165="", "", IFERROR(INDEX('Job List'!$D$9:$D$508, MATCH($B165, 'Job List'!$B$9:$B$508, 0)), ""))</f>
        <v/>
      </c>
      <c r="L165" s="125" t="str">
        <f t="shared" si="24"/>
        <v/>
      </c>
      <c r="M165" s="111" t="str">
        <f>IF($B165="", "", IF($G165="", IFERROR(INDEX('Job List'!$E$9:$E$508, MATCH($B165, 'Job List'!$B$9:$B$508, 0)), ""), $G165))</f>
        <v/>
      </c>
      <c r="N165" s="126" t="str">
        <f t="shared" si="25"/>
        <v/>
      </c>
      <c r="O165" s="77"/>
      <c r="AA165" s="52" t="str">
        <f>IF('Job List'!B165="", "", 'Job List'!B165)</f>
        <v/>
      </c>
      <c r="AB165" s="14" t="str">
        <f t="shared" si="26"/>
        <v/>
      </c>
      <c r="AC165" s="20" t="str">
        <f t="shared" si="27"/>
        <v/>
      </c>
      <c r="AD165" s="55" t="str">
        <f t="shared" si="28"/>
        <v/>
      </c>
      <c r="AE165" s="88" t="str">
        <f t="shared" si="29"/>
        <v/>
      </c>
      <c r="AG165" s="55" t="str">
        <f t="shared" si="30"/>
        <v/>
      </c>
      <c r="AH165" s="88" t="str">
        <f t="shared" si="31"/>
        <v/>
      </c>
      <c r="AJ165" s="55" t="str">
        <f t="shared" si="32"/>
        <v/>
      </c>
      <c r="AK165" s="88" t="str">
        <f t="shared" si="33"/>
        <v/>
      </c>
      <c r="AM165" s="55" t="str">
        <f t="shared" si="34"/>
        <v/>
      </c>
      <c r="AN165" s="88" t="str">
        <f t="shared" si="35"/>
        <v/>
      </c>
    </row>
    <row r="166" spans="1:40" x14ac:dyDescent="0.25">
      <c r="A166" s="77"/>
      <c r="B166" s="107"/>
      <c r="C166" s="108"/>
      <c r="D166" s="109"/>
      <c r="E166" s="109"/>
      <c r="F166" s="110"/>
      <c r="G166" s="111"/>
      <c r="H166" s="112"/>
      <c r="I166" s="77"/>
      <c r="J166" s="112" t="str">
        <f>IF($B166="", "", IFERROR(INDEX('Job List'!$C$9:$C$508, MATCH($B166, 'Job List'!$B$9:$B$508, 0)), ""))</f>
        <v/>
      </c>
      <c r="K166" s="112" t="str">
        <f>IF($B166="", "", IFERROR(INDEX('Job List'!$D$9:$D$508, MATCH($B166, 'Job List'!$B$9:$B$508, 0)), ""))</f>
        <v/>
      </c>
      <c r="L166" s="125" t="str">
        <f t="shared" si="24"/>
        <v/>
      </c>
      <c r="M166" s="111" t="str">
        <f>IF($B166="", "", IF($G166="", IFERROR(INDEX('Job List'!$E$9:$E$508, MATCH($B166, 'Job List'!$B$9:$B$508, 0)), ""), $G166))</f>
        <v/>
      </c>
      <c r="N166" s="126" t="str">
        <f t="shared" si="25"/>
        <v/>
      </c>
      <c r="O166" s="77"/>
      <c r="AA166" s="52" t="str">
        <f>IF('Job List'!B166="", "", 'Job List'!B166)</f>
        <v/>
      </c>
      <c r="AB166" s="14" t="str">
        <f t="shared" si="26"/>
        <v/>
      </c>
      <c r="AC166" s="20" t="str">
        <f t="shared" si="27"/>
        <v/>
      </c>
      <c r="AD166" s="55" t="str">
        <f t="shared" si="28"/>
        <v/>
      </c>
      <c r="AE166" s="88" t="str">
        <f t="shared" si="29"/>
        <v/>
      </c>
      <c r="AG166" s="55" t="str">
        <f t="shared" si="30"/>
        <v/>
      </c>
      <c r="AH166" s="88" t="str">
        <f t="shared" si="31"/>
        <v/>
      </c>
      <c r="AJ166" s="55" t="str">
        <f t="shared" si="32"/>
        <v/>
      </c>
      <c r="AK166" s="88" t="str">
        <f t="shared" si="33"/>
        <v/>
      </c>
      <c r="AM166" s="55" t="str">
        <f t="shared" si="34"/>
        <v/>
      </c>
      <c r="AN166" s="88" t="str">
        <f t="shared" si="35"/>
        <v/>
      </c>
    </row>
    <row r="167" spans="1:40" x14ac:dyDescent="0.25">
      <c r="A167" s="77"/>
      <c r="B167" s="107"/>
      <c r="C167" s="108"/>
      <c r="D167" s="109"/>
      <c r="E167" s="109"/>
      <c r="F167" s="110"/>
      <c r="G167" s="111"/>
      <c r="H167" s="112"/>
      <c r="I167" s="77"/>
      <c r="J167" s="112" t="str">
        <f>IF($B167="", "", IFERROR(INDEX('Job List'!$C$9:$C$508, MATCH($B167, 'Job List'!$B$9:$B$508, 0)), ""))</f>
        <v/>
      </c>
      <c r="K167" s="112" t="str">
        <f>IF($B167="", "", IFERROR(INDEX('Job List'!$D$9:$D$508, MATCH($B167, 'Job List'!$B$9:$B$508, 0)), ""))</f>
        <v/>
      </c>
      <c r="L167" s="125" t="str">
        <f t="shared" si="24"/>
        <v/>
      </c>
      <c r="M167" s="111" t="str">
        <f>IF($B167="", "", IF($G167="", IFERROR(INDEX('Job List'!$E$9:$E$508, MATCH($B167, 'Job List'!$B$9:$B$508, 0)), ""), $G167))</f>
        <v/>
      </c>
      <c r="N167" s="126" t="str">
        <f t="shared" si="25"/>
        <v/>
      </c>
      <c r="O167" s="77"/>
      <c r="AA167" s="52" t="str">
        <f>IF('Job List'!B167="", "", 'Job List'!B167)</f>
        <v/>
      </c>
      <c r="AB167" s="14" t="str">
        <f t="shared" si="26"/>
        <v/>
      </c>
      <c r="AC167" s="20" t="str">
        <f t="shared" si="27"/>
        <v/>
      </c>
      <c r="AD167" s="55" t="str">
        <f t="shared" si="28"/>
        <v/>
      </c>
      <c r="AE167" s="88" t="str">
        <f t="shared" si="29"/>
        <v/>
      </c>
      <c r="AG167" s="55" t="str">
        <f t="shared" si="30"/>
        <v/>
      </c>
      <c r="AH167" s="88" t="str">
        <f t="shared" si="31"/>
        <v/>
      </c>
      <c r="AJ167" s="55" t="str">
        <f t="shared" si="32"/>
        <v/>
      </c>
      <c r="AK167" s="88" t="str">
        <f t="shared" si="33"/>
        <v/>
      </c>
      <c r="AM167" s="55" t="str">
        <f t="shared" si="34"/>
        <v/>
      </c>
      <c r="AN167" s="88" t="str">
        <f t="shared" si="35"/>
        <v/>
      </c>
    </row>
    <row r="168" spans="1:40" x14ac:dyDescent="0.25">
      <c r="A168" s="77"/>
      <c r="B168" s="107"/>
      <c r="C168" s="108"/>
      <c r="D168" s="109"/>
      <c r="E168" s="109"/>
      <c r="F168" s="110"/>
      <c r="G168" s="111"/>
      <c r="H168" s="112"/>
      <c r="I168" s="77"/>
      <c r="J168" s="112" t="str">
        <f>IF($B168="", "", IFERROR(INDEX('Job List'!$C$9:$C$508, MATCH($B168, 'Job List'!$B$9:$B$508, 0)), ""))</f>
        <v/>
      </c>
      <c r="K168" s="112" t="str">
        <f>IF($B168="", "", IFERROR(INDEX('Job List'!$D$9:$D$508, MATCH($B168, 'Job List'!$B$9:$B$508, 0)), ""))</f>
        <v/>
      </c>
      <c r="L168" s="125" t="str">
        <f t="shared" si="24"/>
        <v/>
      </c>
      <c r="M168" s="111" t="str">
        <f>IF($B168="", "", IF($G168="", IFERROR(INDEX('Job List'!$E$9:$E$508, MATCH($B168, 'Job List'!$B$9:$B$508, 0)), ""), $G168))</f>
        <v/>
      </c>
      <c r="N168" s="126" t="str">
        <f t="shared" si="25"/>
        <v/>
      </c>
      <c r="O168" s="77"/>
      <c r="AA168" s="52" t="str">
        <f>IF('Job List'!B168="", "", 'Job List'!B168)</f>
        <v/>
      </c>
      <c r="AB168" s="14" t="str">
        <f t="shared" si="26"/>
        <v/>
      </c>
      <c r="AC168" s="20" t="str">
        <f t="shared" si="27"/>
        <v/>
      </c>
      <c r="AD168" s="55" t="str">
        <f t="shared" si="28"/>
        <v/>
      </c>
      <c r="AE168" s="88" t="str">
        <f t="shared" si="29"/>
        <v/>
      </c>
      <c r="AG168" s="55" t="str">
        <f t="shared" si="30"/>
        <v/>
      </c>
      <c r="AH168" s="88" t="str">
        <f t="shared" si="31"/>
        <v/>
      </c>
      <c r="AJ168" s="55" t="str">
        <f t="shared" si="32"/>
        <v/>
      </c>
      <c r="AK168" s="88" t="str">
        <f t="shared" si="33"/>
        <v/>
      </c>
      <c r="AM168" s="55" t="str">
        <f t="shared" si="34"/>
        <v/>
      </c>
      <c r="AN168" s="88" t="str">
        <f t="shared" si="35"/>
        <v/>
      </c>
    </row>
    <row r="169" spans="1:40" x14ac:dyDescent="0.25">
      <c r="A169" s="77"/>
      <c r="B169" s="107"/>
      <c r="C169" s="108"/>
      <c r="D169" s="109"/>
      <c r="E169" s="109"/>
      <c r="F169" s="110"/>
      <c r="G169" s="111"/>
      <c r="H169" s="112"/>
      <c r="I169" s="77"/>
      <c r="J169" s="112" t="str">
        <f>IF($B169="", "", IFERROR(INDEX('Job List'!$C$9:$C$508, MATCH($B169, 'Job List'!$B$9:$B$508, 0)), ""))</f>
        <v/>
      </c>
      <c r="K169" s="112" t="str">
        <f>IF($B169="", "", IFERROR(INDEX('Job List'!$D$9:$D$508, MATCH($B169, 'Job List'!$B$9:$B$508, 0)), ""))</f>
        <v/>
      </c>
      <c r="L169" s="125" t="str">
        <f t="shared" si="24"/>
        <v/>
      </c>
      <c r="M169" s="111" t="str">
        <f>IF($B169="", "", IF($G169="", IFERROR(INDEX('Job List'!$E$9:$E$508, MATCH($B169, 'Job List'!$B$9:$B$508, 0)), ""), $G169))</f>
        <v/>
      </c>
      <c r="N169" s="126" t="str">
        <f t="shared" si="25"/>
        <v/>
      </c>
      <c r="O169" s="77"/>
      <c r="AA169" s="52" t="str">
        <f>IF('Job List'!B169="", "", 'Job List'!B169)</f>
        <v/>
      </c>
      <c r="AB169" s="14" t="str">
        <f t="shared" si="26"/>
        <v/>
      </c>
      <c r="AC169" s="20" t="str">
        <f t="shared" si="27"/>
        <v/>
      </c>
      <c r="AD169" s="55" t="str">
        <f t="shared" si="28"/>
        <v/>
      </c>
      <c r="AE169" s="88" t="str">
        <f t="shared" si="29"/>
        <v/>
      </c>
      <c r="AG169" s="55" t="str">
        <f t="shared" si="30"/>
        <v/>
      </c>
      <c r="AH169" s="88" t="str">
        <f t="shared" si="31"/>
        <v/>
      </c>
      <c r="AJ169" s="55" t="str">
        <f t="shared" si="32"/>
        <v/>
      </c>
      <c r="AK169" s="88" t="str">
        <f t="shared" si="33"/>
        <v/>
      </c>
      <c r="AM169" s="55" t="str">
        <f t="shared" si="34"/>
        <v/>
      </c>
      <c r="AN169" s="88" t="str">
        <f t="shared" si="35"/>
        <v/>
      </c>
    </row>
    <row r="170" spans="1:40" x14ac:dyDescent="0.25">
      <c r="A170" s="77"/>
      <c r="B170" s="107"/>
      <c r="C170" s="108"/>
      <c r="D170" s="109"/>
      <c r="E170" s="109"/>
      <c r="F170" s="110"/>
      <c r="G170" s="111"/>
      <c r="H170" s="112"/>
      <c r="I170" s="77"/>
      <c r="J170" s="112" t="str">
        <f>IF($B170="", "", IFERROR(INDEX('Job List'!$C$9:$C$508, MATCH($B170, 'Job List'!$B$9:$B$508, 0)), ""))</f>
        <v/>
      </c>
      <c r="K170" s="112" t="str">
        <f>IF($B170="", "", IFERROR(INDEX('Job List'!$D$9:$D$508, MATCH($B170, 'Job List'!$B$9:$B$508, 0)), ""))</f>
        <v/>
      </c>
      <c r="L170" s="125" t="str">
        <f t="shared" si="24"/>
        <v/>
      </c>
      <c r="M170" s="111" t="str">
        <f>IF($B170="", "", IF($G170="", IFERROR(INDEX('Job List'!$E$9:$E$508, MATCH($B170, 'Job List'!$B$9:$B$508, 0)), ""), $G170))</f>
        <v/>
      </c>
      <c r="N170" s="126" t="str">
        <f t="shared" si="25"/>
        <v/>
      </c>
      <c r="O170" s="77"/>
      <c r="AA170" s="52" t="str">
        <f>IF('Job List'!B170="", "", 'Job List'!B170)</f>
        <v/>
      </c>
      <c r="AB170" s="14" t="str">
        <f t="shared" si="26"/>
        <v/>
      </c>
      <c r="AC170" s="20" t="str">
        <f t="shared" si="27"/>
        <v/>
      </c>
      <c r="AD170" s="55" t="str">
        <f t="shared" si="28"/>
        <v/>
      </c>
      <c r="AE170" s="88" t="str">
        <f t="shared" si="29"/>
        <v/>
      </c>
      <c r="AG170" s="55" t="str">
        <f t="shared" si="30"/>
        <v/>
      </c>
      <c r="AH170" s="88" t="str">
        <f t="shared" si="31"/>
        <v/>
      </c>
      <c r="AJ170" s="55" t="str">
        <f t="shared" si="32"/>
        <v/>
      </c>
      <c r="AK170" s="88" t="str">
        <f t="shared" si="33"/>
        <v/>
      </c>
      <c r="AM170" s="55" t="str">
        <f t="shared" si="34"/>
        <v/>
      </c>
      <c r="AN170" s="88" t="str">
        <f t="shared" si="35"/>
        <v/>
      </c>
    </row>
    <row r="171" spans="1:40" x14ac:dyDescent="0.25">
      <c r="A171" s="77"/>
      <c r="B171" s="107"/>
      <c r="C171" s="108"/>
      <c r="D171" s="109"/>
      <c r="E171" s="109"/>
      <c r="F171" s="110"/>
      <c r="G171" s="111"/>
      <c r="H171" s="112"/>
      <c r="I171" s="77"/>
      <c r="J171" s="112" t="str">
        <f>IF($B171="", "", IFERROR(INDEX('Job List'!$C$9:$C$508, MATCH($B171, 'Job List'!$B$9:$B$508, 0)), ""))</f>
        <v/>
      </c>
      <c r="K171" s="112" t="str">
        <f>IF($B171="", "", IFERROR(INDEX('Job List'!$D$9:$D$508, MATCH($B171, 'Job List'!$B$9:$B$508, 0)), ""))</f>
        <v/>
      </c>
      <c r="L171" s="125" t="str">
        <f t="shared" si="24"/>
        <v/>
      </c>
      <c r="M171" s="111" t="str">
        <f>IF($B171="", "", IF($G171="", IFERROR(INDEX('Job List'!$E$9:$E$508, MATCH($B171, 'Job List'!$B$9:$B$508, 0)), ""), $G171))</f>
        <v/>
      </c>
      <c r="N171" s="126" t="str">
        <f t="shared" si="25"/>
        <v/>
      </c>
      <c r="O171" s="77"/>
      <c r="AA171" s="52" t="str">
        <f>IF('Job List'!B171="", "", 'Job List'!B171)</f>
        <v/>
      </c>
      <c r="AB171" s="14" t="str">
        <f t="shared" si="26"/>
        <v/>
      </c>
      <c r="AC171" s="20" t="str">
        <f t="shared" si="27"/>
        <v/>
      </c>
      <c r="AD171" s="55" t="str">
        <f t="shared" si="28"/>
        <v/>
      </c>
      <c r="AE171" s="88" t="str">
        <f t="shared" si="29"/>
        <v/>
      </c>
      <c r="AG171" s="55" t="str">
        <f t="shared" si="30"/>
        <v/>
      </c>
      <c r="AH171" s="88" t="str">
        <f t="shared" si="31"/>
        <v/>
      </c>
      <c r="AJ171" s="55" t="str">
        <f t="shared" si="32"/>
        <v/>
      </c>
      <c r="AK171" s="88" t="str">
        <f t="shared" si="33"/>
        <v/>
      </c>
      <c r="AM171" s="55" t="str">
        <f t="shared" si="34"/>
        <v/>
      </c>
      <c r="AN171" s="88" t="str">
        <f t="shared" si="35"/>
        <v/>
      </c>
    </row>
    <row r="172" spans="1:40" x14ac:dyDescent="0.25">
      <c r="A172" s="77"/>
      <c r="B172" s="107"/>
      <c r="C172" s="108"/>
      <c r="D172" s="109"/>
      <c r="E172" s="109"/>
      <c r="F172" s="110"/>
      <c r="G172" s="111"/>
      <c r="H172" s="112"/>
      <c r="I172" s="77"/>
      <c r="J172" s="112" t="str">
        <f>IF($B172="", "", IFERROR(INDEX('Job List'!$C$9:$C$508, MATCH($B172, 'Job List'!$B$9:$B$508, 0)), ""))</f>
        <v/>
      </c>
      <c r="K172" s="112" t="str">
        <f>IF($B172="", "", IFERROR(INDEX('Job List'!$D$9:$D$508, MATCH($B172, 'Job List'!$B$9:$B$508, 0)), ""))</f>
        <v/>
      </c>
      <c r="L172" s="125" t="str">
        <f t="shared" si="24"/>
        <v/>
      </c>
      <c r="M172" s="111" t="str">
        <f>IF($B172="", "", IF($G172="", IFERROR(INDEX('Job List'!$E$9:$E$508, MATCH($B172, 'Job List'!$B$9:$B$508, 0)), ""), $G172))</f>
        <v/>
      </c>
      <c r="N172" s="126" t="str">
        <f t="shared" si="25"/>
        <v/>
      </c>
      <c r="O172" s="77"/>
      <c r="AA172" s="52" t="str">
        <f>IF('Job List'!B172="", "", 'Job List'!B172)</f>
        <v/>
      </c>
      <c r="AB172" s="14" t="str">
        <f t="shared" si="26"/>
        <v/>
      </c>
      <c r="AC172" s="20" t="str">
        <f t="shared" si="27"/>
        <v/>
      </c>
      <c r="AD172" s="55" t="str">
        <f t="shared" si="28"/>
        <v/>
      </c>
      <c r="AE172" s="88" t="str">
        <f t="shared" si="29"/>
        <v/>
      </c>
      <c r="AG172" s="55" t="str">
        <f t="shared" si="30"/>
        <v/>
      </c>
      <c r="AH172" s="88" t="str">
        <f t="shared" si="31"/>
        <v/>
      </c>
      <c r="AJ172" s="55" t="str">
        <f t="shared" si="32"/>
        <v/>
      </c>
      <c r="AK172" s="88" t="str">
        <f t="shared" si="33"/>
        <v/>
      </c>
      <c r="AM172" s="55" t="str">
        <f t="shared" si="34"/>
        <v/>
      </c>
      <c r="AN172" s="88" t="str">
        <f t="shared" si="35"/>
        <v/>
      </c>
    </row>
    <row r="173" spans="1:40" x14ac:dyDescent="0.25">
      <c r="A173" s="77"/>
      <c r="B173" s="107"/>
      <c r="C173" s="108"/>
      <c r="D173" s="109"/>
      <c r="E173" s="109"/>
      <c r="F173" s="110"/>
      <c r="G173" s="111"/>
      <c r="H173" s="112"/>
      <c r="I173" s="77"/>
      <c r="J173" s="112" t="str">
        <f>IF($B173="", "", IFERROR(INDEX('Job List'!$C$9:$C$508, MATCH($B173, 'Job List'!$B$9:$B$508, 0)), ""))</f>
        <v/>
      </c>
      <c r="K173" s="112" t="str">
        <f>IF($B173="", "", IFERROR(INDEX('Job List'!$D$9:$D$508, MATCH($B173, 'Job List'!$B$9:$B$508, 0)), ""))</f>
        <v/>
      </c>
      <c r="L173" s="125" t="str">
        <f t="shared" si="24"/>
        <v/>
      </c>
      <c r="M173" s="111" t="str">
        <f>IF($B173="", "", IF($G173="", IFERROR(INDEX('Job List'!$E$9:$E$508, MATCH($B173, 'Job List'!$B$9:$B$508, 0)), ""), $G173))</f>
        <v/>
      </c>
      <c r="N173" s="126" t="str">
        <f t="shared" si="25"/>
        <v/>
      </c>
      <c r="O173" s="77"/>
      <c r="AA173" s="52" t="str">
        <f>IF('Job List'!B173="", "", 'Job List'!B173)</f>
        <v/>
      </c>
      <c r="AB173" s="14" t="str">
        <f t="shared" si="26"/>
        <v/>
      </c>
      <c r="AC173" s="20" t="str">
        <f t="shared" si="27"/>
        <v/>
      </c>
      <c r="AD173" s="55" t="str">
        <f t="shared" si="28"/>
        <v/>
      </c>
      <c r="AE173" s="88" t="str">
        <f t="shared" si="29"/>
        <v/>
      </c>
      <c r="AG173" s="55" t="str">
        <f t="shared" si="30"/>
        <v/>
      </c>
      <c r="AH173" s="88" t="str">
        <f t="shared" si="31"/>
        <v/>
      </c>
      <c r="AJ173" s="55" t="str">
        <f t="shared" si="32"/>
        <v/>
      </c>
      <c r="AK173" s="88" t="str">
        <f t="shared" si="33"/>
        <v/>
      </c>
      <c r="AM173" s="55" t="str">
        <f t="shared" si="34"/>
        <v/>
      </c>
      <c r="AN173" s="88" t="str">
        <f t="shared" si="35"/>
        <v/>
      </c>
    </row>
    <row r="174" spans="1:40" x14ac:dyDescent="0.25">
      <c r="A174" s="77"/>
      <c r="B174" s="107"/>
      <c r="C174" s="108"/>
      <c r="D174" s="109"/>
      <c r="E174" s="109"/>
      <c r="F174" s="110"/>
      <c r="G174" s="111"/>
      <c r="H174" s="112"/>
      <c r="I174" s="77"/>
      <c r="J174" s="112" t="str">
        <f>IF($B174="", "", IFERROR(INDEX('Job List'!$C$9:$C$508, MATCH($B174, 'Job List'!$B$9:$B$508, 0)), ""))</f>
        <v/>
      </c>
      <c r="K174" s="112" t="str">
        <f>IF($B174="", "", IFERROR(INDEX('Job List'!$D$9:$D$508, MATCH($B174, 'Job List'!$B$9:$B$508, 0)), ""))</f>
        <v/>
      </c>
      <c r="L174" s="125" t="str">
        <f t="shared" si="24"/>
        <v/>
      </c>
      <c r="M174" s="111" t="str">
        <f>IF($B174="", "", IF($G174="", IFERROR(INDEX('Job List'!$E$9:$E$508, MATCH($B174, 'Job List'!$B$9:$B$508, 0)), ""), $G174))</f>
        <v/>
      </c>
      <c r="N174" s="126" t="str">
        <f t="shared" si="25"/>
        <v/>
      </c>
      <c r="O174" s="77"/>
      <c r="AA174" s="52" t="str">
        <f>IF('Job List'!B174="", "", 'Job List'!B174)</f>
        <v/>
      </c>
      <c r="AB174" s="14" t="str">
        <f t="shared" si="26"/>
        <v/>
      </c>
      <c r="AC174" s="20" t="str">
        <f t="shared" si="27"/>
        <v/>
      </c>
      <c r="AD174" s="55" t="str">
        <f t="shared" si="28"/>
        <v/>
      </c>
      <c r="AE174" s="88" t="str">
        <f t="shared" si="29"/>
        <v/>
      </c>
      <c r="AG174" s="55" t="str">
        <f t="shared" si="30"/>
        <v/>
      </c>
      <c r="AH174" s="88" t="str">
        <f t="shared" si="31"/>
        <v/>
      </c>
      <c r="AJ174" s="55" t="str">
        <f t="shared" si="32"/>
        <v/>
      </c>
      <c r="AK174" s="88" t="str">
        <f t="shared" si="33"/>
        <v/>
      </c>
      <c r="AM174" s="55" t="str">
        <f t="shared" si="34"/>
        <v/>
      </c>
      <c r="AN174" s="88" t="str">
        <f t="shared" si="35"/>
        <v/>
      </c>
    </row>
    <row r="175" spans="1:40" x14ac:dyDescent="0.25">
      <c r="A175" s="77"/>
      <c r="B175" s="107"/>
      <c r="C175" s="108"/>
      <c r="D175" s="109"/>
      <c r="E175" s="109"/>
      <c r="F175" s="110"/>
      <c r="G175" s="111"/>
      <c r="H175" s="112"/>
      <c r="I175" s="77"/>
      <c r="J175" s="112" t="str">
        <f>IF($B175="", "", IFERROR(INDEX('Job List'!$C$9:$C$508, MATCH($B175, 'Job List'!$B$9:$B$508, 0)), ""))</f>
        <v/>
      </c>
      <c r="K175" s="112" t="str">
        <f>IF($B175="", "", IFERROR(INDEX('Job List'!$D$9:$D$508, MATCH($B175, 'Job List'!$B$9:$B$508, 0)), ""))</f>
        <v/>
      </c>
      <c r="L175" s="125" t="str">
        <f t="shared" si="24"/>
        <v/>
      </c>
      <c r="M175" s="111" t="str">
        <f>IF($B175="", "", IF($G175="", IFERROR(INDEX('Job List'!$E$9:$E$508, MATCH($B175, 'Job List'!$B$9:$B$508, 0)), ""), $G175))</f>
        <v/>
      </c>
      <c r="N175" s="126" t="str">
        <f t="shared" si="25"/>
        <v/>
      </c>
      <c r="O175" s="77"/>
      <c r="AA175" s="52" t="str">
        <f>IF('Job List'!B175="", "", 'Job List'!B175)</f>
        <v/>
      </c>
      <c r="AB175" s="14" t="str">
        <f t="shared" si="26"/>
        <v/>
      </c>
      <c r="AC175" s="20" t="str">
        <f t="shared" si="27"/>
        <v/>
      </c>
      <c r="AD175" s="55" t="str">
        <f t="shared" si="28"/>
        <v/>
      </c>
      <c r="AE175" s="88" t="str">
        <f t="shared" si="29"/>
        <v/>
      </c>
      <c r="AG175" s="55" t="str">
        <f t="shared" si="30"/>
        <v/>
      </c>
      <c r="AH175" s="88" t="str">
        <f t="shared" si="31"/>
        <v/>
      </c>
      <c r="AJ175" s="55" t="str">
        <f t="shared" si="32"/>
        <v/>
      </c>
      <c r="AK175" s="88" t="str">
        <f t="shared" si="33"/>
        <v/>
      </c>
      <c r="AM175" s="55" t="str">
        <f t="shared" si="34"/>
        <v/>
      </c>
      <c r="AN175" s="88" t="str">
        <f t="shared" si="35"/>
        <v/>
      </c>
    </row>
    <row r="176" spans="1:40" x14ac:dyDescent="0.25">
      <c r="A176" s="77"/>
      <c r="B176" s="107"/>
      <c r="C176" s="108"/>
      <c r="D176" s="109"/>
      <c r="E176" s="109"/>
      <c r="F176" s="110"/>
      <c r="G176" s="111"/>
      <c r="H176" s="112"/>
      <c r="I176" s="77"/>
      <c r="J176" s="112" t="str">
        <f>IF($B176="", "", IFERROR(INDEX('Job List'!$C$9:$C$508, MATCH($B176, 'Job List'!$B$9:$B$508, 0)), ""))</f>
        <v/>
      </c>
      <c r="K176" s="112" t="str">
        <f>IF($B176="", "", IFERROR(INDEX('Job List'!$D$9:$D$508, MATCH($B176, 'Job List'!$B$9:$B$508, 0)), ""))</f>
        <v/>
      </c>
      <c r="L176" s="125" t="str">
        <f t="shared" si="24"/>
        <v/>
      </c>
      <c r="M176" s="111" t="str">
        <f>IF($B176="", "", IF($G176="", IFERROR(INDEX('Job List'!$E$9:$E$508, MATCH($B176, 'Job List'!$B$9:$B$508, 0)), ""), $G176))</f>
        <v/>
      </c>
      <c r="N176" s="126" t="str">
        <f t="shared" si="25"/>
        <v/>
      </c>
      <c r="O176" s="77"/>
      <c r="AA176" s="52" t="str">
        <f>IF('Job List'!B176="", "", 'Job List'!B176)</f>
        <v/>
      </c>
      <c r="AB176" s="14" t="str">
        <f t="shared" si="26"/>
        <v/>
      </c>
      <c r="AC176" s="20" t="str">
        <f t="shared" si="27"/>
        <v/>
      </c>
      <c r="AD176" s="55" t="str">
        <f t="shared" si="28"/>
        <v/>
      </c>
      <c r="AE176" s="88" t="str">
        <f t="shared" si="29"/>
        <v/>
      </c>
      <c r="AG176" s="55" t="str">
        <f t="shared" si="30"/>
        <v/>
      </c>
      <c r="AH176" s="88" t="str">
        <f t="shared" si="31"/>
        <v/>
      </c>
      <c r="AJ176" s="55" t="str">
        <f t="shared" si="32"/>
        <v/>
      </c>
      <c r="AK176" s="88" t="str">
        <f t="shared" si="33"/>
        <v/>
      </c>
      <c r="AM176" s="55" t="str">
        <f t="shared" si="34"/>
        <v/>
      </c>
      <c r="AN176" s="88" t="str">
        <f t="shared" si="35"/>
        <v/>
      </c>
    </row>
    <row r="177" spans="1:40" x14ac:dyDescent="0.25">
      <c r="A177" s="77"/>
      <c r="B177" s="107"/>
      <c r="C177" s="108"/>
      <c r="D177" s="109"/>
      <c r="E177" s="109"/>
      <c r="F177" s="110"/>
      <c r="G177" s="111"/>
      <c r="H177" s="112"/>
      <c r="I177" s="77"/>
      <c r="J177" s="112" t="str">
        <f>IF($B177="", "", IFERROR(INDEX('Job List'!$C$9:$C$508, MATCH($B177, 'Job List'!$B$9:$B$508, 0)), ""))</f>
        <v/>
      </c>
      <c r="K177" s="112" t="str">
        <f>IF($B177="", "", IFERROR(INDEX('Job List'!$D$9:$D$508, MATCH($B177, 'Job List'!$B$9:$B$508, 0)), ""))</f>
        <v/>
      </c>
      <c r="L177" s="125" t="str">
        <f t="shared" si="24"/>
        <v/>
      </c>
      <c r="M177" s="111" t="str">
        <f>IF($B177="", "", IF($G177="", IFERROR(INDEX('Job List'!$E$9:$E$508, MATCH($B177, 'Job List'!$B$9:$B$508, 0)), ""), $G177))</f>
        <v/>
      </c>
      <c r="N177" s="126" t="str">
        <f t="shared" si="25"/>
        <v/>
      </c>
      <c r="O177" s="77"/>
      <c r="AA177" s="52" t="str">
        <f>IF('Job List'!B177="", "", 'Job List'!B177)</f>
        <v/>
      </c>
      <c r="AB177" s="14" t="str">
        <f t="shared" si="26"/>
        <v/>
      </c>
      <c r="AC177" s="20" t="str">
        <f t="shared" si="27"/>
        <v/>
      </c>
      <c r="AD177" s="55" t="str">
        <f t="shared" si="28"/>
        <v/>
      </c>
      <c r="AE177" s="88" t="str">
        <f t="shared" si="29"/>
        <v/>
      </c>
      <c r="AG177" s="55" t="str">
        <f t="shared" si="30"/>
        <v/>
      </c>
      <c r="AH177" s="88" t="str">
        <f t="shared" si="31"/>
        <v/>
      </c>
      <c r="AJ177" s="55" t="str">
        <f t="shared" si="32"/>
        <v/>
      </c>
      <c r="AK177" s="88" t="str">
        <f t="shared" si="33"/>
        <v/>
      </c>
      <c r="AM177" s="55" t="str">
        <f t="shared" si="34"/>
        <v/>
      </c>
      <c r="AN177" s="88" t="str">
        <f t="shared" si="35"/>
        <v/>
      </c>
    </row>
    <row r="178" spans="1:40" x14ac:dyDescent="0.25">
      <c r="A178" s="77"/>
      <c r="B178" s="107"/>
      <c r="C178" s="108"/>
      <c r="D178" s="109"/>
      <c r="E178" s="109"/>
      <c r="F178" s="110"/>
      <c r="G178" s="111"/>
      <c r="H178" s="112"/>
      <c r="I178" s="77"/>
      <c r="J178" s="112" t="str">
        <f>IF($B178="", "", IFERROR(INDEX('Job List'!$C$9:$C$508, MATCH($B178, 'Job List'!$B$9:$B$508, 0)), ""))</f>
        <v/>
      </c>
      <c r="K178" s="112" t="str">
        <f>IF($B178="", "", IFERROR(INDEX('Job List'!$D$9:$D$508, MATCH($B178, 'Job List'!$B$9:$B$508, 0)), ""))</f>
        <v/>
      </c>
      <c r="L178" s="125" t="str">
        <f t="shared" si="24"/>
        <v/>
      </c>
      <c r="M178" s="111" t="str">
        <f>IF($B178="", "", IF($G178="", IFERROR(INDEX('Job List'!$E$9:$E$508, MATCH($B178, 'Job List'!$B$9:$B$508, 0)), ""), $G178))</f>
        <v/>
      </c>
      <c r="N178" s="126" t="str">
        <f t="shared" si="25"/>
        <v/>
      </c>
      <c r="O178" s="77"/>
      <c r="AA178" s="52" t="str">
        <f>IF('Job List'!B178="", "", 'Job List'!B178)</f>
        <v/>
      </c>
      <c r="AB178" s="14" t="str">
        <f t="shared" si="26"/>
        <v/>
      </c>
      <c r="AC178" s="20" t="str">
        <f t="shared" si="27"/>
        <v/>
      </c>
      <c r="AD178" s="55" t="str">
        <f t="shared" si="28"/>
        <v/>
      </c>
      <c r="AE178" s="88" t="str">
        <f t="shared" si="29"/>
        <v/>
      </c>
      <c r="AG178" s="55" t="str">
        <f t="shared" si="30"/>
        <v/>
      </c>
      <c r="AH178" s="88" t="str">
        <f t="shared" si="31"/>
        <v/>
      </c>
      <c r="AJ178" s="55" t="str">
        <f t="shared" si="32"/>
        <v/>
      </c>
      <c r="AK178" s="88" t="str">
        <f t="shared" si="33"/>
        <v/>
      </c>
      <c r="AM178" s="55" t="str">
        <f t="shared" si="34"/>
        <v/>
      </c>
      <c r="AN178" s="88" t="str">
        <f t="shared" si="35"/>
        <v/>
      </c>
    </row>
    <row r="179" spans="1:40" x14ac:dyDescent="0.25">
      <c r="A179" s="77"/>
      <c r="B179" s="107"/>
      <c r="C179" s="108"/>
      <c r="D179" s="109"/>
      <c r="E179" s="109"/>
      <c r="F179" s="110"/>
      <c r="G179" s="111"/>
      <c r="H179" s="112"/>
      <c r="I179" s="77"/>
      <c r="J179" s="112" t="str">
        <f>IF($B179="", "", IFERROR(INDEX('Job List'!$C$9:$C$508, MATCH($B179, 'Job List'!$B$9:$B$508, 0)), ""))</f>
        <v/>
      </c>
      <c r="K179" s="112" t="str">
        <f>IF($B179="", "", IFERROR(INDEX('Job List'!$D$9:$D$508, MATCH($B179, 'Job List'!$B$9:$B$508, 0)), ""))</f>
        <v/>
      </c>
      <c r="L179" s="125" t="str">
        <f t="shared" si="24"/>
        <v/>
      </c>
      <c r="M179" s="111" t="str">
        <f>IF($B179="", "", IF($G179="", IFERROR(INDEX('Job List'!$E$9:$E$508, MATCH($B179, 'Job List'!$B$9:$B$508, 0)), ""), $G179))</f>
        <v/>
      </c>
      <c r="N179" s="126" t="str">
        <f t="shared" si="25"/>
        <v/>
      </c>
      <c r="O179" s="77"/>
      <c r="AA179" s="52" t="str">
        <f>IF('Job List'!B179="", "", 'Job List'!B179)</f>
        <v/>
      </c>
      <c r="AB179" s="14" t="str">
        <f t="shared" si="26"/>
        <v/>
      </c>
      <c r="AC179" s="20" t="str">
        <f t="shared" si="27"/>
        <v/>
      </c>
      <c r="AD179" s="55" t="str">
        <f t="shared" si="28"/>
        <v/>
      </c>
      <c r="AE179" s="88" t="str">
        <f t="shared" si="29"/>
        <v/>
      </c>
      <c r="AG179" s="55" t="str">
        <f t="shared" si="30"/>
        <v/>
      </c>
      <c r="AH179" s="88" t="str">
        <f t="shared" si="31"/>
        <v/>
      </c>
      <c r="AJ179" s="55" t="str">
        <f t="shared" si="32"/>
        <v/>
      </c>
      <c r="AK179" s="88" t="str">
        <f t="shared" si="33"/>
        <v/>
      </c>
      <c r="AM179" s="55" t="str">
        <f t="shared" si="34"/>
        <v/>
      </c>
      <c r="AN179" s="88" t="str">
        <f t="shared" si="35"/>
        <v/>
      </c>
    </row>
    <row r="180" spans="1:40" x14ac:dyDescent="0.25">
      <c r="A180" s="77"/>
      <c r="B180" s="107"/>
      <c r="C180" s="108"/>
      <c r="D180" s="109"/>
      <c r="E180" s="109"/>
      <c r="F180" s="110"/>
      <c r="G180" s="111"/>
      <c r="H180" s="112"/>
      <c r="I180" s="77"/>
      <c r="J180" s="112" t="str">
        <f>IF($B180="", "", IFERROR(INDEX('Job List'!$C$9:$C$508, MATCH($B180, 'Job List'!$B$9:$B$508, 0)), ""))</f>
        <v/>
      </c>
      <c r="K180" s="112" t="str">
        <f>IF($B180="", "", IFERROR(INDEX('Job List'!$D$9:$D$508, MATCH($B180, 'Job List'!$B$9:$B$508, 0)), ""))</f>
        <v/>
      </c>
      <c r="L180" s="125" t="str">
        <f t="shared" si="24"/>
        <v/>
      </c>
      <c r="M180" s="111" t="str">
        <f>IF($B180="", "", IF($G180="", IFERROR(INDEX('Job List'!$E$9:$E$508, MATCH($B180, 'Job List'!$B$9:$B$508, 0)), ""), $G180))</f>
        <v/>
      </c>
      <c r="N180" s="126" t="str">
        <f t="shared" si="25"/>
        <v/>
      </c>
      <c r="O180" s="77"/>
      <c r="AA180" s="52" t="str">
        <f>IF('Job List'!B180="", "", 'Job List'!B180)</f>
        <v/>
      </c>
      <c r="AB180" s="14" t="str">
        <f t="shared" si="26"/>
        <v/>
      </c>
      <c r="AC180" s="20" t="str">
        <f t="shared" si="27"/>
        <v/>
      </c>
      <c r="AD180" s="55" t="str">
        <f t="shared" si="28"/>
        <v/>
      </c>
      <c r="AE180" s="88" t="str">
        <f t="shared" si="29"/>
        <v/>
      </c>
      <c r="AG180" s="55" t="str">
        <f t="shared" si="30"/>
        <v/>
      </c>
      <c r="AH180" s="88" t="str">
        <f t="shared" si="31"/>
        <v/>
      </c>
      <c r="AJ180" s="55" t="str">
        <f t="shared" si="32"/>
        <v/>
      </c>
      <c r="AK180" s="88" t="str">
        <f t="shared" si="33"/>
        <v/>
      </c>
      <c r="AM180" s="55" t="str">
        <f t="shared" si="34"/>
        <v/>
      </c>
      <c r="AN180" s="88" t="str">
        <f t="shared" si="35"/>
        <v/>
      </c>
    </row>
    <row r="181" spans="1:40" x14ac:dyDescent="0.25">
      <c r="A181" s="77"/>
      <c r="B181" s="107"/>
      <c r="C181" s="108"/>
      <c r="D181" s="109"/>
      <c r="E181" s="109"/>
      <c r="F181" s="110"/>
      <c r="G181" s="111"/>
      <c r="H181" s="112"/>
      <c r="I181" s="77"/>
      <c r="J181" s="112" t="str">
        <f>IF($B181="", "", IFERROR(INDEX('Job List'!$C$9:$C$508, MATCH($B181, 'Job List'!$B$9:$B$508, 0)), ""))</f>
        <v/>
      </c>
      <c r="K181" s="112" t="str">
        <f>IF($B181="", "", IFERROR(INDEX('Job List'!$D$9:$D$508, MATCH($B181, 'Job List'!$B$9:$B$508, 0)), ""))</f>
        <v/>
      </c>
      <c r="L181" s="125" t="str">
        <f t="shared" si="24"/>
        <v/>
      </c>
      <c r="M181" s="111" t="str">
        <f>IF($B181="", "", IF($G181="", IFERROR(INDEX('Job List'!$E$9:$E$508, MATCH($B181, 'Job List'!$B$9:$B$508, 0)), ""), $G181))</f>
        <v/>
      </c>
      <c r="N181" s="126" t="str">
        <f t="shared" si="25"/>
        <v/>
      </c>
      <c r="O181" s="77"/>
      <c r="AA181" s="52" t="str">
        <f>IF('Job List'!B181="", "", 'Job List'!B181)</f>
        <v/>
      </c>
      <c r="AB181" s="14" t="str">
        <f t="shared" si="26"/>
        <v/>
      </c>
      <c r="AC181" s="20" t="str">
        <f t="shared" si="27"/>
        <v/>
      </c>
      <c r="AD181" s="55" t="str">
        <f t="shared" si="28"/>
        <v/>
      </c>
      <c r="AE181" s="88" t="str">
        <f t="shared" si="29"/>
        <v/>
      </c>
      <c r="AG181" s="55" t="str">
        <f t="shared" si="30"/>
        <v/>
      </c>
      <c r="AH181" s="88" t="str">
        <f t="shared" si="31"/>
        <v/>
      </c>
      <c r="AJ181" s="55" t="str">
        <f t="shared" si="32"/>
        <v/>
      </c>
      <c r="AK181" s="88" t="str">
        <f t="shared" si="33"/>
        <v/>
      </c>
      <c r="AM181" s="55" t="str">
        <f t="shared" si="34"/>
        <v/>
      </c>
      <c r="AN181" s="88" t="str">
        <f t="shared" si="35"/>
        <v/>
      </c>
    </row>
    <row r="182" spans="1:40" x14ac:dyDescent="0.25">
      <c r="A182" s="77"/>
      <c r="B182" s="107"/>
      <c r="C182" s="108"/>
      <c r="D182" s="109"/>
      <c r="E182" s="109"/>
      <c r="F182" s="110"/>
      <c r="G182" s="111"/>
      <c r="H182" s="112"/>
      <c r="I182" s="77"/>
      <c r="J182" s="112" t="str">
        <f>IF($B182="", "", IFERROR(INDEX('Job List'!$C$9:$C$508, MATCH($B182, 'Job List'!$B$9:$B$508, 0)), ""))</f>
        <v/>
      </c>
      <c r="K182" s="112" t="str">
        <f>IF($B182="", "", IFERROR(INDEX('Job List'!$D$9:$D$508, MATCH($B182, 'Job List'!$B$9:$B$508, 0)), ""))</f>
        <v/>
      </c>
      <c r="L182" s="125" t="str">
        <f t="shared" si="24"/>
        <v/>
      </c>
      <c r="M182" s="111" t="str">
        <f>IF($B182="", "", IF($G182="", IFERROR(INDEX('Job List'!$E$9:$E$508, MATCH($B182, 'Job List'!$B$9:$B$508, 0)), ""), $G182))</f>
        <v/>
      </c>
      <c r="N182" s="126" t="str">
        <f t="shared" si="25"/>
        <v/>
      </c>
      <c r="O182" s="77"/>
      <c r="AA182" s="52" t="str">
        <f>IF('Job List'!B182="", "", 'Job List'!B182)</f>
        <v/>
      </c>
      <c r="AB182" s="14" t="str">
        <f t="shared" si="26"/>
        <v/>
      </c>
      <c r="AC182" s="20" t="str">
        <f t="shared" si="27"/>
        <v/>
      </c>
      <c r="AD182" s="55" t="str">
        <f t="shared" si="28"/>
        <v/>
      </c>
      <c r="AE182" s="88" t="str">
        <f t="shared" si="29"/>
        <v/>
      </c>
      <c r="AG182" s="55" t="str">
        <f t="shared" si="30"/>
        <v/>
      </c>
      <c r="AH182" s="88" t="str">
        <f t="shared" si="31"/>
        <v/>
      </c>
      <c r="AJ182" s="55" t="str">
        <f t="shared" si="32"/>
        <v/>
      </c>
      <c r="AK182" s="88" t="str">
        <f t="shared" si="33"/>
        <v/>
      </c>
      <c r="AM182" s="55" t="str">
        <f t="shared" si="34"/>
        <v/>
      </c>
      <c r="AN182" s="88" t="str">
        <f t="shared" si="35"/>
        <v/>
      </c>
    </row>
    <row r="183" spans="1:40" x14ac:dyDescent="0.25">
      <c r="A183" s="77"/>
      <c r="B183" s="107"/>
      <c r="C183" s="108"/>
      <c r="D183" s="109"/>
      <c r="E183" s="109"/>
      <c r="F183" s="110"/>
      <c r="G183" s="111"/>
      <c r="H183" s="112"/>
      <c r="I183" s="77"/>
      <c r="J183" s="112" t="str">
        <f>IF($B183="", "", IFERROR(INDEX('Job List'!$C$9:$C$508, MATCH($B183, 'Job List'!$B$9:$B$508, 0)), ""))</f>
        <v/>
      </c>
      <c r="K183" s="112" t="str">
        <f>IF($B183="", "", IFERROR(INDEX('Job List'!$D$9:$D$508, MATCH($B183, 'Job List'!$B$9:$B$508, 0)), ""))</f>
        <v/>
      </c>
      <c r="L183" s="125" t="str">
        <f t="shared" si="24"/>
        <v/>
      </c>
      <c r="M183" s="111" t="str">
        <f>IF($B183="", "", IF($G183="", IFERROR(INDEX('Job List'!$E$9:$E$508, MATCH($B183, 'Job List'!$B$9:$B$508, 0)), ""), $G183))</f>
        <v/>
      </c>
      <c r="N183" s="126" t="str">
        <f t="shared" si="25"/>
        <v/>
      </c>
      <c r="O183" s="77"/>
      <c r="AA183" s="52" t="str">
        <f>IF('Job List'!B183="", "", 'Job List'!B183)</f>
        <v/>
      </c>
      <c r="AB183" s="14" t="str">
        <f t="shared" si="26"/>
        <v/>
      </c>
      <c r="AC183" s="20" t="str">
        <f t="shared" si="27"/>
        <v/>
      </c>
      <c r="AD183" s="55" t="str">
        <f t="shared" si="28"/>
        <v/>
      </c>
      <c r="AE183" s="88" t="str">
        <f t="shared" si="29"/>
        <v/>
      </c>
      <c r="AG183" s="55" t="str">
        <f t="shared" si="30"/>
        <v/>
      </c>
      <c r="AH183" s="88" t="str">
        <f t="shared" si="31"/>
        <v/>
      </c>
      <c r="AJ183" s="55" t="str">
        <f t="shared" si="32"/>
        <v/>
      </c>
      <c r="AK183" s="88" t="str">
        <f t="shared" si="33"/>
        <v/>
      </c>
      <c r="AM183" s="55" t="str">
        <f t="shared" si="34"/>
        <v/>
      </c>
      <c r="AN183" s="88" t="str">
        <f t="shared" si="35"/>
        <v/>
      </c>
    </row>
    <row r="184" spans="1:40" x14ac:dyDescent="0.25">
      <c r="A184" s="77"/>
      <c r="B184" s="107"/>
      <c r="C184" s="108"/>
      <c r="D184" s="109"/>
      <c r="E184" s="109"/>
      <c r="F184" s="110"/>
      <c r="G184" s="111"/>
      <c r="H184" s="112"/>
      <c r="I184" s="77"/>
      <c r="J184" s="112" t="str">
        <f>IF($B184="", "", IFERROR(INDEX('Job List'!$C$9:$C$508, MATCH($B184, 'Job List'!$B$9:$B$508, 0)), ""))</f>
        <v/>
      </c>
      <c r="K184" s="112" t="str">
        <f>IF($B184="", "", IFERROR(INDEX('Job List'!$D$9:$D$508, MATCH($B184, 'Job List'!$B$9:$B$508, 0)), ""))</f>
        <v/>
      </c>
      <c r="L184" s="125" t="str">
        <f t="shared" si="24"/>
        <v/>
      </c>
      <c r="M184" s="111" t="str">
        <f>IF($B184="", "", IF($G184="", IFERROR(INDEX('Job List'!$E$9:$E$508, MATCH($B184, 'Job List'!$B$9:$B$508, 0)), ""), $G184))</f>
        <v/>
      </c>
      <c r="N184" s="126" t="str">
        <f t="shared" si="25"/>
        <v/>
      </c>
      <c r="O184" s="77"/>
      <c r="AA184" s="52" t="str">
        <f>IF('Job List'!B184="", "", 'Job List'!B184)</f>
        <v/>
      </c>
      <c r="AB184" s="14" t="str">
        <f t="shared" si="26"/>
        <v/>
      </c>
      <c r="AC184" s="20" t="str">
        <f t="shared" si="27"/>
        <v/>
      </c>
      <c r="AD184" s="55" t="str">
        <f t="shared" si="28"/>
        <v/>
      </c>
      <c r="AE184" s="88" t="str">
        <f t="shared" si="29"/>
        <v/>
      </c>
      <c r="AG184" s="55" t="str">
        <f t="shared" si="30"/>
        <v/>
      </c>
      <c r="AH184" s="88" t="str">
        <f t="shared" si="31"/>
        <v/>
      </c>
      <c r="AJ184" s="55" t="str">
        <f t="shared" si="32"/>
        <v/>
      </c>
      <c r="AK184" s="88" t="str">
        <f t="shared" si="33"/>
        <v/>
      </c>
      <c r="AM184" s="55" t="str">
        <f t="shared" si="34"/>
        <v/>
      </c>
      <c r="AN184" s="88" t="str">
        <f t="shared" si="35"/>
        <v/>
      </c>
    </row>
    <row r="185" spans="1:40" x14ac:dyDescent="0.25">
      <c r="A185" s="77"/>
      <c r="B185" s="107"/>
      <c r="C185" s="108"/>
      <c r="D185" s="109"/>
      <c r="E185" s="109"/>
      <c r="F185" s="110"/>
      <c r="G185" s="111"/>
      <c r="H185" s="112"/>
      <c r="I185" s="77"/>
      <c r="J185" s="112" t="str">
        <f>IF($B185="", "", IFERROR(INDEX('Job List'!$C$9:$C$508, MATCH($B185, 'Job List'!$B$9:$B$508, 0)), ""))</f>
        <v/>
      </c>
      <c r="K185" s="112" t="str">
        <f>IF($B185="", "", IFERROR(INDEX('Job List'!$D$9:$D$508, MATCH($B185, 'Job List'!$B$9:$B$508, 0)), ""))</f>
        <v/>
      </c>
      <c r="L185" s="125" t="str">
        <f t="shared" si="24"/>
        <v/>
      </c>
      <c r="M185" s="111" t="str">
        <f>IF($B185="", "", IF($G185="", IFERROR(INDEX('Job List'!$E$9:$E$508, MATCH($B185, 'Job List'!$B$9:$B$508, 0)), ""), $G185))</f>
        <v/>
      </c>
      <c r="N185" s="126" t="str">
        <f t="shared" si="25"/>
        <v/>
      </c>
      <c r="O185" s="77"/>
      <c r="AA185" s="52" t="str">
        <f>IF('Job List'!B185="", "", 'Job List'!B185)</f>
        <v/>
      </c>
      <c r="AB185" s="14" t="str">
        <f t="shared" si="26"/>
        <v/>
      </c>
      <c r="AC185" s="20" t="str">
        <f t="shared" si="27"/>
        <v/>
      </c>
      <c r="AD185" s="55" t="str">
        <f t="shared" si="28"/>
        <v/>
      </c>
      <c r="AE185" s="88" t="str">
        <f t="shared" si="29"/>
        <v/>
      </c>
      <c r="AG185" s="55" t="str">
        <f t="shared" si="30"/>
        <v/>
      </c>
      <c r="AH185" s="88" t="str">
        <f t="shared" si="31"/>
        <v/>
      </c>
      <c r="AJ185" s="55" t="str">
        <f t="shared" si="32"/>
        <v/>
      </c>
      <c r="AK185" s="88" t="str">
        <f t="shared" si="33"/>
        <v/>
      </c>
      <c r="AM185" s="55" t="str">
        <f t="shared" si="34"/>
        <v/>
      </c>
      <c r="AN185" s="88" t="str">
        <f t="shared" si="35"/>
        <v/>
      </c>
    </row>
    <row r="186" spans="1:40" x14ac:dyDescent="0.25">
      <c r="A186" s="77"/>
      <c r="B186" s="107"/>
      <c r="C186" s="108"/>
      <c r="D186" s="109"/>
      <c r="E186" s="109"/>
      <c r="F186" s="110"/>
      <c r="G186" s="111"/>
      <c r="H186" s="112"/>
      <c r="I186" s="77"/>
      <c r="J186" s="112" t="str">
        <f>IF($B186="", "", IFERROR(INDEX('Job List'!$C$9:$C$508, MATCH($B186, 'Job List'!$B$9:$B$508, 0)), ""))</f>
        <v/>
      </c>
      <c r="K186" s="112" t="str">
        <f>IF($B186="", "", IFERROR(INDEX('Job List'!$D$9:$D$508, MATCH($B186, 'Job List'!$B$9:$B$508, 0)), ""))</f>
        <v/>
      </c>
      <c r="L186" s="125" t="str">
        <f t="shared" si="24"/>
        <v/>
      </c>
      <c r="M186" s="111" t="str">
        <f>IF($B186="", "", IF($G186="", IFERROR(INDEX('Job List'!$E$9:$E$508, MATCH($B186, 'Job List'!$B$9:$B$508, 0)), ""), $G186))</f>
        <v/>
      </c>
      <c r="N186" s="126" t="str">
        <f t="shared" si="25"/>
        <v/>
      </c>
      <c r="O186" s="77"/>
      <c r="AA186" s="52" t="str">
        <f>IF('Job List'!B186="", "", 'Job List'!B186)</f>
        <v/>
      </c>
      <c r="AB186" s="14" t="str">
        <f t="shared" si="26"/>
        <v/>
      </c>
      <c r="AC186" s="20" t="str">
        <f t="shared" si="27"/>
        <v/>
      </c>
      <c r="AD186" s="55" t="str">
        <f t="shared" si="28"/>
        <v/>
      </c>
      <c r="AE186" s="88" t="str">
        <f t="shared" si="29"/>
        <v/>
      </c>
      <c r="AG186" s="55" t="str">
        <f t="shared" si="30"/>
        <v/>
      </c>
      <c r="AH186" s="88" t="str">
        <f t="shared" si="31"/>
        <v/>
      </c>
      <c r="AJ186" s="55" t="str">
        <f t="shared" si="32"/>
        <v/>
      </c>
      <c r="AK186" s="88" t="str">
        <f t="shared" si="33"/>
        <v/>
      </c>
      <c r="AM186" s="55" t="str">
        <f t="shared" si="34"/>
        <v/>
      </c>
      <c r="AN186" s="88" t="str">
        <f t="shared" si="35"/>
        <v/>
      </c>
    </row>
    <row r="187" spans="1:40" x14ac:dyDescent="0.25">
      <c r="A187" s="77"/>
      <c r="B187" s="107"/>
      <c r="C187" s="108"/>
      <c r="D187" s="109"/>
      <c r="E187" s="109"/>
      <c r="F187" s="110"/>
      <c r="G187" s="111"/>
      <c r="H187" s="112"/>
      <c r="I187" s="77"/>
      <c r="J187" s="112" t="str">
        <f>IF($B187="", "", IFERROR(INDEX('Job List'!$C$9:$C$508, MATCH($B187, 'Job List'!$B$9:$B$508, 0)), ""))</f>
        <v/>
      </c>
      <c r="K187" s="112" t="str">
        <f>IF($B187="", "", IFERROR(INDEX('Job List'!$D$9:$D$508, MATCH($B187, 'Job List'!$B$9:$B$508, 0)), ""))</f>
        <v/>
      </c>
      <c r="L187" s="125" t="str">
        <f t="shared" si="24"/>
        <v/>
      </c>
      <c r="M187" s="111" t="str">
        <f>IF($B187="", "", IF($G187="", IFERROR(INDEX('Job List'!$E$9:$E$508, MATCH($B187, 'Job List'!$B$9:$B$508, 0)), ""), $G187))</f>
        <v/>
      </c>
      <c r="N187" s="126" t="str">
        <f t="shared" si="25"/>
        <v/>
      </c>
      <c r="O187" s="77"/>
      <c r="AA187" s="52" t="str">
        <f>IF('Job List'!B187="", "", 'Job List'!B187)</f>
        <v/>
      </c>
      <c r="AB187" s="14" t="str">
        <f t="shared" si="26"/>
        <v/>
      </c>
      <c r="AC187" s="20" t="str">
        <f t="shared" si="27"/>
        <v/>
      </c>
      <c r="AD187" s="55" t="str">
        <f t="shared" si="28"/>
        <v/>
      </c>
      <c r="AE187" s="88" t="str">
        <f t="shared" si="29"/>
        <v/>
      </c>
      <c r="AG187" s="55" t="str">
        <f t="shared" si="30"/>
        <v/>
      </c>
      <c r="AH187" s="88" t="str">
        <f t="shared" si="31"/>
        <v/>
      </c>
      <c r="AJ187" s="55" t="str">
        <f t="shared" si="32"/>
        <v/>
      </c>
      <c r="AK187" s="88" t="str">
        <f t="shared" si="33"/>
        <v/>
      </c>
      <c r="AM187" s="55" t="str">
        <f t="shared" si="34"/>
        <v/>
      </c>
      <c r="AN187" s="88" t="str">
        <f t="shared" si="35"/>
        <v/>
      </c>
    </row>
    <row r="188" spans="1:40" x14ac:dyDescent="0.25">
      <c r="A188" s="77"/>
      <c r="B188" s="107"/>
      <c r="C188" s="108"/>
      <c r="D188" s="109"/>
      <c r="E188" s="109"/>
      <c r="F188" s="110"/>
      <c r="G188" s="111"/>
      <c r="H188" s="112"/>
      <c r="I188" s="77"/>
      <c r="J188" s="112" t="str">
        <f>IF($B188="", "", IFERROR(INDEX('Job List'!$C$9:$C$508, MATCH($B188, 'Job List'!$B$9:$B$508, 0)), ""))</f>
        <v/>
      </c>
      <c r="K188" s="112" t="str">
        <f>IF($B188="", "", IFERROR(INDEX('Job List'!$D$9:$D$508, MATCH($B188, 'Job List'!$B$9:$B$508, 0)), ""))</f>
        <v/>
      </c>
      <c r="L188" s="125" t="str">
        <f t="shared" si="24"/>
        <v/>
      </c>
      <c r="M188" s="111" t="str">
        <f>IF($B188="", "", IF($G188="", IFERROR(INDEX('Job List'!$E$9:$E$508, MATCH($B188, 'Job List'!$B$9:$B$508, 0)), ""), $G188))</f>
        <v/>
      </c>
      <c r="N188" s="126" t="str">
        <f t="shared" si="25"/>
        <v/>
      </c>
      <c r="O188" s="77"/>
      <c r="AA188" s="52" t="str">
        <f>IF('Job List'!B188="", "", 'Job List'!B188)</f>
        <v/>
      </c>
      <c r="AB188" s="14" t="str">
        <f t="shared" si="26"/>
        <v/>
      </c>
      <c r="AC188" s="20" t="str">
        <f t="shared" si="27"/>
        <v/>
      </c>
      <c r="AD188" s="55" t="str">
        <f t="shared" si="28"/>
        <v/>
      </c>
      <c r="AE188" s="88" t="str">
        <f t="shared" si="29"/>
        <v/>
      </c>
      <c r="AG188" s="55" t="str">
        <f t="shared" si="30"/>
        <v/>
      </c>
      <c r="AH188" s="88" t="str">
        <f t="shared" si="31"/>
        <v/>
      </c>
      <c r="AJ188" s="55" t="str">
        <f t="shared" si="32"/>
        <v/>
      </c>
      <c r="AK188" s="88" t="str">
        <f t="shared" si="33"/>
        <v/>
      </c>
      <c r="AM188" s="55" t="str">
        <f t="shared" si="34"/>
        <v/>
      </c>
      <c r="AN188" s="88" t="str">
        <f t="shared" si="35"/>
        <v/>
      </c>
    </row>
    <row r="189" spans="1:40" x14ac:dyDescent="0.25">
      <c r="A189" s="77"/>
      <c r="B189" s="107"/>
      <c r="C189" s="108"/>
      <c r="D189" s="109"/>
      <c r="E189" s="109"/>
      <c r="F189" s="110"/>
      <c r="G189" s="111"/>
      <c r="H189" s="112"/>
      <c r="I189" s="77"/>
      <c r="J189" s="112" t="str">
        <f>IF($B189="", "", IFERROR(INDEX('Job List'!$C$9:$C$508, MATCH($B189, 'Job List'!$B$9:$B$508, 0)), ""))</f>
        <v/>
      </c>
      <c r="K189" s="112" t="str">
        <f>IF($B189="", "", IFERROR(INDEX('Job List'!$D$9:$D$508, MATCH($B189, 'Job List'!$B$9:$B$508, 0)), ""))</f>
        <v/>
      </c>
      <c r="L189" s="125" t="str">
        <f t="shared" si="24"/>
        <v/>
      </c>
      <c r="M189" s="111" t="str">
        <f>IF($B189="", "", IF($G189="", IFERROR(INDEX('Job List'!$E$9:$E$508, MATCH($B189, 'Job List'!$B$9:$B$508, 0)), ""), $G189))</f>
        <v/>
      </c>
      <c r="N189" s="126" t="str">
        <f t="shared" si="25"/>
        <v/>
      </c>
      <c r="O189" s="77"/>
      <c r="AA189" s="52" t="str">
        <f>IF('Job List'!B189="", "", 'Job List'!B189)</f>
        <v/>
      </c>
      <c r="AB189" s="14" t="str">
        <f t="shared" si="26"/>
        <v/>
      </c>
      <c r="AC189" s="20" t="str">
        <f t="shared" si="27"/>
        <v/>
      </c>
      <c r="AD189" s="55" t="str">
        <f t="shared" si="28"/>
        <v/>
      </c>
      <c r="AE189" s="88" t="str">
        <f t="shared" si="29"/>
        <v/>
      </c>
      <c r="AG189" s="55" t="str">
        <f t="shared" si="30"/>
        <v/>
      </c>
      <c r="AH189" s="88" t="str">
        <f t="shared" si="31"/>
        <v/>
      </c>
      <c r="AJ189" s="55" t="str">
        <f t="shared" si="32"/>
        <v/>
      </c>
      <c r="AK189" s="88" t="str">
        <f t="shared" si="33"/>
        <v/>
      </c>
      <c r="AM189" s="55" t="str">
        <f t="shared" si="34"/>
        <v/>
      </c>
      <c r="AN189" s="88" t="str">
        <f t="shared" si="35"/>
        <v/>
      </c>
    </row>
    <row r="190" spans="1:40" x14ac:dyDescent="0.25">
      <c r="A190" s="77"/>
      <c r="B190" s="107"/>
      <c r="C190" s="108"/>
      <c r="D190" s="109"/>
      <c r="E190" s="109"/>
      <c r="F190" s="110"/>
      <c r="G190" s="111"/>
      <c r="H190" s="112"/>
      <c r="I190" s="77"/>
      <c r="J190" s="112" t="str">
        <f>IF($B190="", "", IFERROR(INDEX('Job List'!$C$9:$C$508, MATCH($B190, 'Job List'!$B$9:$B$508, 0)), ""))</f>
        <v/>
      </c>
      <c r="K190" s="112" t="str">
        <f>IF($B190="", "", IFERROR(INDEX('Job List'!$D$9:$D$508, MATCH($B190, 'Job List'!$B$9:$B$508, 0)), ""))</f>
        <v/>
      </c>
      <c r="L190" s="125" t="str">
        <f t="shared" si="24"/>
        <v/>
      </c>
      <c r="M190" s="111" t="str">
        <f>IF($B190="", "", IF($G190="", IFERROR(INDEX('Job List'!$E$9:$E$508, MATCH($B190, 'Job List'!$B$9:$B$508, 0)), ""), $G190))</f>
        <v/>
      </c>
      <c r="N190" s="126" t="str">
        <f t="shared" si="25"/>
        <v/>
      </c>
      <c r="O190" s="77"/>
      <c r="AA190" s="52" t="str">
        <f>IF('Job List'!B190="", "", 'Job List'!B190)</f>
        <v/>
      </c>
      <c r="AB190" s="14" t="str">
        <f t="shared" si="26"/>
        <v/>
      </c>
      <c r="AC190" s="20" t="str">
        <f t="shared" si="27"/>
        <v/>
      </c>
      <c r="AD190" s="55" t="str">
        <f t="shared" si="28"/>
        <v/>
      </c>
      <c r="AE190" s="88" t="str">
        <f t="shared" si="29"/>
        <v/>
      </c>
      <c r="AG190" s="55" t="str">
        <f t="shared" si="30"/>
        <v/>
      </c>
      <c r="AH190" s="88" t="str">
        <f t="shared" si="31"/>
        <v/>
      </c>
      <c r="AJ190" s="55" t="str">
        <f t="shared" si="32"/>
        <v/>
      </c>
      <c r="AK190" s="88" t="str">
        <f t="shared" si="33"/>
        <v/>
      </c>
      <c r="AM190" s="55" t="str">
        <f t="shared" si="34"/>
        <v/>
      </c>
      <c r="AN190" s="88" t="str">
        <f t="shared" si="35"/>
        <v/>
      </c>
    </row>
    <row r="191" spans="1:40" x14ac:dyDescent="0.25">
      <c r="A191" s="77"/>
      <c r="B191" s="107"/>
      <c r="C191" s="108"/>
      <c r="D191" s="109"/>
      <c r="E191" s="109"/>
      <c r="F191" s="110"/>
      <c r="G191" s="111"/>
      <c r="H191" s="112"/>
      <c r="I191" s="77"/>
      <c r="J191" s="112" t="str">
        <f>IF($B191="", "", IFERROR(INDEX('Job List'!$C$9:$C$508, MATCH($B191, 'Job List'!$B$9:$B$508, 0)), ""))</f>
        <v/>
      </c>
      <c r="K191" s="112" t="str">
        <f>IF($B191="", "", IFERROR(INDEX('Job List'!$D$9:$D$508, MATCH($B191, 'Job List'!$B$9:$B$508, 0)), ""))</f>
        <v/>
      </c>
      <c r="L191" s="125" t="str">
        <f t="shared" si="24"/>
        <v/>
      </c>
      <c r="M191" s="111" t="str">
        <f>IF($B191="", "", IF($G191="", IFERROR(INDEX('Job List'!$E$9:$E$508, MATCH($B191, 'Job List'!$B$9:$B$508, 0)), ""), $G191))</f>
        <v/>
      </c>
      <c r="N191" s="126" t="str">
        <f t="shared" si="25"/>
        <v/>
      </c>
      <c r="O191" s="77"/>
      <c r="AA191" s="52" t="str">
        <f>IF('Job List'!B191="", "", 'Job List'!B191)</f>
        <v/>
      </c>
      <c r="AB191" s="14" t="str">
        <f t="shared" si="26"/>
        <v/>
      </c>
      <c r="AC191" s="20" t="str">
        <f t="shared" si="27"/>
        <v/>
      </c>
      <c r="AD191" s="55" t="str">
        <f t="shared" si="28"/>
        <v/>
      </c>
      <c r="AE191" s="88" t="str">
        <f t="shared" si="29"/>
        <v/>
      </c>
      <c r="AG191" s="55" t="str">
        <f t="shared" si="30"/>
        <v/>
      </c>
      <c r="AH191" s="88" t="str">
        <f t="shared" si="31"/>
        <v/>
      </c>
      <c r="AJ191" s="55" t="str">
        <f t="shared" si="32"/>
        <v/>
      </c>
      <c r="AK191" s="88" t="str">
        <f t="shared" si="33"/>
        <v/>
      </c>
      <c r="AM191" s="55" t="str">
        <f t="shared" si="34"/>
        <v/>
      </c>
      <c r="AN191" s="88" t="str">
        <f t="shared" si="35"/>
        <v/>
      </c>
    </row>
    <row r="192" spans="1:40" x14ac:dyDescent="0.25">
      <c r="A192" s="77"/>
      <c r="B192" s="107"/>
      <c r="C192" s="108"/>
      <c r="D192" s="109"/>
      <c r="E192" s="109"/>
      <c r="F192" s="110"/>
      <c r="G192" s="111"/>
      <c r="H192" s="112"/>
      <c r="I192" s="77"/>
      <c r="J192" s="112" t="str">
        <f>IF($B192="", "", IFERROR(INDEX('Job List'!$C$9:$C$508, MATCH($B192, 'Job List'!$B$9:$B$508, 0)), ""))</f>
        <v/>
      </c>
      <c r="K192" s="112" t="str">
        <f>IF($B192="", "", IFERROR(INDEX('Job List'!$D$9:$D$508, MATCH($B192, 'Job List'!$B$9:$B$508, 0)), ""))</f>
        <v/>
      </c>
      <c r="L192" s="125" t="str">
        <f t="shared" si="24"/>
        <v/>
      </c>
      <c r="M192" s="111" t="str">
        <f>IF($B192="", "", IF($G192="", IFERROR(INDEX('Job List'!$E$9:$E$508, MATCH($B192, 'Job List'!$B$9:$B$508, 0)), ""), $G192))</f>
        <v/>
      </c>
      <c r="N192" s="126" t="str">
        <f t="shared" si="25"/>
        <v/>
      </c>
      <c r="O192" s="77"/>
      <c r="AA192" s="52" t="str">
        <f>IF('Job List'!B192="", "", 'Job List'!B192)</f>
        <v/>
      </c>
      <c r="AB192" s="14" t="str">
        <f t="shared" si="26"/>
        <v/>
      </c>
      <c r="AC192" s="20" t="str">
        <f t="shared" si="27"/>
        <v/>
      </c>
      <c r="AD192" s="55" t="str">
        <f t="shared" si="28"/>
        <v/>
      </c>
      <c r="AE192" s="88" t="str">
        <f t="shared" si="29"/>
        <v/>
      </c>
      <c r="AG192" s="55" t="str">
        <f t="shared" si="30"/>
        <v/>
      </c>
      <c r="AH192" s="88" t="str">
        <f t="shared" si="31"/>
        <v/>
      </c>
      <c r="AJ192" s="55" t="str">
        <f t="shared" si="32"/>
        <v/>
      </c>
      <c r="AK192" s="88" t="str">
        <f t="shared" si="33"/>
        <v/>
      </c>
      <c r="AM192" s="55" t="str">
        <f t="shared" si="34"/>
        <v/>
      </c>
      <c r="AN192" s="88" t="str">
        <f t="shared" si="35"/>
        <v/>
      </c>
    </row>
    <row r="193" spans="1:40" x14ac:dyDescent="0.25">
      <c r="A193" s="77"/>
      <c r="B193" s="107"/>
      <c r="C193" s="108"/>
      <c r="D193" s="109"/>
      <c r="E193" s="109"/>
      <c r="F193" s="110"/>
      <c r="G193" s="111"/>
      <c r="H193" s="112"/>
      <c r="I193" s="77"/>
      <c r="J193" s="112" t="str">
        <f>IF($B193="", "", IFERROR(INDEX('Job List'!$C$9:$C$508, MATCH($B193, 'Job List'!$B$9:$B$508, 0)), ""))</f>
        <v/>
      </c>
      <c r="K193" s="112" t="str">
        <f>IF($B193="", "", IFERROR(INDEX('Job List'!$D$9:$D$508, MATCH($B193, 'Job List'!$B$9:$B$508, 0)), ""))</f>
        <v/>
      </c>
      <c r="L193" s="125" t="str">
        <f t="shared" si="24"/>
        <v/>
      </c>
      <c r="M193" s="111" t="str">
        <f>IF($B193="", "", IF($G193="", IFERROR(INDEX('Job List'!$E$9:$E$508, MATCH($B193, 'Job List'!$B$9:$B$508, 0)), ""), $G193))</f>
        <v/>
      </c>
      <c r="N193" s="126" t="str">
        <f t="shared" si="25"/>
        <v/>
      </c>
      <c r="O193" s="77"/>
      <c r="AA193" s="52" t="str">
        <f>IF('Job List'!B193="", "", 'Job List'!B193)</f>
        <v/>
      </c>
      <c r="AB193" s="14" t="str">
        <f t="shared" si="26"/>
        <v/>
      </c>
      <c r="AC193" s="20" t="str">
        <f t="shared" si="27"/>
        <v/>
      </c>
      <c r="AD193" s="55" t="str">
        <f t="shared" si="28"/>
        <v/>
      </c>
      <c r="AE193" s="88" t="str">
        <f t="shared" si="29"/>
        <v/>
      </c>
      <c r="AG193" s="55" t="str">
        <f t="shared" si="30"/>
        <v/>
      </c>
      <c r="AH193" s="88" t="str">
        <f t="shared" si="31"/>
        <v/>
      </c>
      <c r="AJ193" s="55" t="str">
        <f t="shared" si="32"/>
        <v/>
      </c>
      <c r="AK193" s="88" t="str">
        <f t="shared" si="33"/>
        <v/>
      </c>
      <c r="AM193" s="55" t="str">
        <f t="shared" si="34"/>
        <v/>
      </c>
      <c r="AN193" s="88" t="str">
        <f t="shared" si="35"/>
        <v/>
      </c>
    </row>
    <row r="194" spans="1:40" x14ac:dyDescent="0.25">
      <c r="A194" s="77"/>
      <c r="B194" s="107"/>
      <c r="C194" s="108"/>
      <c r="D194" s="109"/>
      <c r="E194" s="109"/>
      <c r="F194" s="110"/>
      <c r="G194" s="111"/>
      <c r="H194" s="112"/>
      <c r="I194" s="77"/>
      <c r="J194" s="112" t="str">
        <f>IF($B194="", "", IFERROR(INDEX('Job List'!$C$9:$C$508, MATCH($B194, 'Job List'!$B$9:$B$508, 0)), ""))</f>
        <v/>
      </c>
      <c r="K194" s="112" t="str">
        <f>IF($B194="", "", IFERROR(INDEX('Job List'!$D$9:$D$508, MATCH($B194, 'Job List'!$B$9:$B$508, 0)), ""))</f>
        <v/>
      </c>
      <c r="L194" s="125" t="str">
        <f t="shared" si="24"/>
        <v/>
      </c>
      <c r="M194" s="111" t="str">
        <f>IF($B194="", "", IF($G194="", IFERROR(INDEX('Job List'!$E$9:$E$508, MATCH($B194, 'Job List'!$B$9:$B$508, 0)), ""), $G194))</f>
        <v/>
      </c>
      <c r="N194" s="126" t="str">
        <f t="shared" si="25"/>
        <v/>
      </c>
      <c r="O194" s="77"/>
      <c r="AA194" s="52" t="str">
        <f>IF('Job List'!B194="", "", 'Job List'!B194)</f>
        <v/>
      </c>
      <c r="AB194" s="14" t="str">
        <f t="shared" si="26"/>
        <v/>
      </c>
      <c r="AC194" s="20" t="str">
        <f t="shared" si="27"/>
        <v/>
      </c>
      <c r="AD194" s="55" t="str">
        <f t="shared" si="28"/>
        <v/>
      </c>
      <c r="AE194" s="88" t="str">
        <f t="shared" si="29"/>
        <v/>
      </c>
      <c r="AG194" s="55" t="str">
        <f t="shared" si="30"/>
        <v/>
      </c>
      <c r="AH194" s="88" t="str">
        <f t="shared" si="31"/>
        <v/>
      </c>
      <c r="AJ194" s="55" t="str">
        <f t="shared" si="32"/>
        <v/>
      </c>
      <c r="AK194" s="88" t="str">
        <f t="shared" si="33"/>
        <v/>
      </c>
      <c r="AM194" s="55" t="str">
        <f t="shared" si="34"/>
        <v/>
      </c>
      <c r="AN194" s="88" t="str">
        <f t="shared" si="35"/>
        <v/>
      </c>
    </row>
    <row r="195" spans="1:40" x14ac:dyDescent="0.25">
      <c r="A195" s="77"/>
      <c r="B195" s="107"/>
      <c r="C195" s="108"/>
      <c r="D195" s="109"/>
      <c r="E195" s="109"/>
      <c r="F195" s="110"/>
      <c r="G195" s="111"/>
      <c r="H195" s="112"/>
      <c r="I195" s="77"/>
      <c r="J195" s="112" t="str">
        <f>IF($B195="", "", IFERROR(INDEX('Job List'!$C$9:$C$508, MATCH($B195, 'Job List'!$B$9:$B$508, 0)), ""))</f>
        <v/>
      </c>
      <c r="K195" s="112" t="str">
        <f>IF($B195="", "", IFERROR(INDEX('Job List'!$D$9:$D$508, MATCH($B195, 'Job List'!$B$9:$B$508, 0)), ""))</f>
        <v/>
      </c>
      <c r="L195" s="125" t="str">
        <f t="shared" si="24"/>
        <v/>
      </c>
      <c r="M195" s="111" t="str">
        <f>IF($B195="", "", IF($G195="", IFERROR(INDEX('Job List'!$E$9:$E$508, MATCH($B195, 'Job List'!$B$9:$B$508, 0)), ""), $G195))</f>
        <v/>
      </c>
      <c r="N195" s="126" t="str">
        <f t="shared" si="25"/>
        <v/>
      </c>
      <c r="O195" s="77"/>
      <c r="AA195" s="52" t="str">
        <f>IF('Job List'!B195="", "", 'Job List'!B195)</f>
        <v/>
      </c>
      <c r="AB195" s="14" t="str">
        <f t="shared" si="26"/>
        <v/>
      </c>
      <c r="AC195" s="20" t="str">
        <f t="shared" si="27"/>
        <v/>
      </c>
      <c r="AD195" s="55" t="str">
        <f t="shared" si="28"/>
        <v/>
      </c>
      <c r="AE195" s="88" t="str">
        <f t="shared" si="29"/>
        <v/>
      </c>
      <c r="AG195" s="55" t="str">
        <f t="shared" si="30"/>
        <v/>
      </c>
      <c r="AH195" s="88" t="str">
        <f t="shared" si="31"/>
        <v/>
      </c>
      <c r="AJ195" s="55" t="str">
        <f t="shared" si="32"/>
        <v/>
      </c>
      <c r="AK195" s="88" t="str">
        <f t="shared" si="33"/>
        <v/>
      </c>
      <c r="AM195" s="55" t="str">
        <f t="shared" si="34"/>
        <v/>
      </c>
      <c r="AN195" s="88" t="str">
        <f t="shared" si="35"/>
        <v/>
      </c>
    </row>
    <row r="196" spans="1:40" x14ac:dyDescent="0.25">
      <c r="A196" s="77"/>
      <c r="B196" s="107"/>
      <c r="C196" s="108"/>
      <c r="D196" s="109"/>
      <c r="E196" s="109"/>
      <c r="F196" s="110"/>
      <c r="G196" s="111"/>
      <c r="H196" s="112"/>
      <c r="I196" s="77"/>
      <c r="J196" s="112" t="str">
        <f>IF($B196="", "", IFERROR(INDEX('Job List'!$C$9:$C$508, MATCH($B196, 'Job List'!$B$9:$B$508, 0)), ""))</f>
        <v/>
      </c>
      <c r="K196" s="112" t="str">
        <f>IF($B196="", "", IFERROR(INDEX('Job List'!$D$9:$D$508, MATCH($B196, 'Job List'!$B$9:$B$508, 0)), ""))</f>
        <v/>
      </c>
      <c r="L196" s="125" t="str">
        <f t="shared" si="24"/>
        <v/>
      </c>
      <c r="M196" s="111" t="str">
        <f>IF($B196="", "", IF($G196="", IFERROR(INDEX('Job List'!$E$9:$E$508, MATCH($B196, 'Job List'!$B$9:$B$508, 0)), ""), $G196))</f>
        <v/>
      </c>
      <c r="N196" s="126" t="str">
        <f t="shared" si="25"/>
        <v/>
      </c>
      <c r="O196" s="77"/>
      <c r="AA196" s="52" t="str">
        <f>IF('Job List'!B196="", "", 'Job List'!B196)</f>
        <v/>
      </c>
      <c r="AB196" s="14" t="str">
        <f t="shared" si="26"/>
        <v/>
      </c>
      <c r="AC196" s="20" t="str">
        <f t="shared" si="27"/>
        <v/>
      </c>
      <c r="AD196" s="55" t="str">
        <f t="shared" si="28"/>
        <v/>
      </c>
      <c r="AE196" s="88" t="str">
        <f t="shared" si="29"/>
        <v/>
      </c>
      <c r="AG196" s="55" t="str">
        <f t="shared" si="30"/>
        <v/>
      </c>
      <c r="AH196" s="88" t="str">
        <f t="shared" si="31"/>
        <v/>
      </c>
      <c r="AJ196" s="55" t="str">
        <f t="shared" si="32"/>
        <v/>
      </c>
      <c r="AK196" s="88" t="str">
        <f t="shared" si="33"/>
        <v/>
      </c>
      <c r="AM196" s="55" t="str">
        <f t="shared" si="34"/>
        <v/>
      </c>
      <c r="AN196" s="88" t="str">
        <f t="shared" si="35"/>
        <v/>
      </c>
    </row>
    <row r="197" spans="1:40" x14ac:dyDescent="0.25">
      <c r="A197" s="77"/>
      <c r="B197" s="107"/>
      <c r="C197" s="108"/>
      <c r="D197" s="109"/>
      <c r="E197" s="109"/>
      <c r="F197" s="110"/>
      <c r="G197" s="111"/>
      <c r="H197" s="112"/>
      <c r="I197" s="77"/>
      <c r="J197" s="112" t="str">
        <f>IF($B197="", "", IFERROR(INDEX('Job List'!$C$9:$C$508, MATCH($B197, 'Job List'!$B$9:$B$508, 0)), ""))</f>
        <v/>
      </c>
      <c r="K197" s="112" t="str">
        <f>IF($B197="", "", IFERROR(INDEX('Job List'!$D$9:$D$508, MATCH($B197, 'Job List'!$B$9:$B$508, 0)), ""))</f>
        <v/>
      </c>
      <c r="L197" s="125" t="str">
        <f t="shared" si="24"/>
        <v/>
      </c>
      <c r="M197" s="111" t="str">
        <f>IF($B197="", "", IF($G197="", IFERROR(INDEX('Job List'!$E$9:$E$508, MATCH($B197, 'Job List'!$B$9:$B$508, 0)), ""), $G197))</f>
        <v/>
      </c>
      <c r="N197" s="126" t="str">
        <f t="shared" si="25"/>
        <v/>
      </c>
      <c r="O197" s="77"/>
      <c r="AA197" s="52" t="str">
        <f>IF('Job List'!B197="", "", 'Job List'!B197)</f>
        <v/>
      </c>
      <c r="AB197" s="14" t="str">
        <f t="shared" si="26"/>
        <v/>
      </c>
      <c r="AC197" s="20" t="str">
        <f t="shared" si="27"/>
        <v/>
      </c>
      <c r="AD197" s="55" t="str">
        <f t="shared" si="28"/>
        <v/>
      </c>
      <c r="AE197" s="88" t="str">
        <f t="shared" si="29"/>
        <v/>
      </c>
      <c r="AG197" s="55" t="str">
        <f t="shared" si="30"/>
        <v/>
      </c>
      <c r="AH197" s="88" t="str">
        <f t="shared" si="31"/>
        <v/>
      </c>
      <c r="AJ197" s="55" t="str">
        <f t="shared" si="32"/>
        <v/>
      </c>
      <c r="AK197" s="88" t="str">
        <f t="shared" si="33"/>
        <v/>
      </c>
      <c r="AM197" s="55" t="str">
        <f t="shared" si="34"/>
        <v/>
      </c>
      <c r="AN197" s="88" t="str">
        <f t="shared" si="35"/>
        <v/>
      </c>
    </row>
    <row r="198" spans="1:40" x14ac:dyDescent="0.25">
      <c r="A198" s="77"/>
      <c r="B198" s="107"/>
      <c r="C198" s="108"/>
      <c r="D198" s="109"/>
      <c r="E198" s="109"/>
      <c r="F198" s="110"/>
      <c r="G198" s="111"/>
      <c r="H198" s="112"/>
      <c r="I198" s="77"/>
      <c r="J198" s="112" t="str">
        <f>IF($B198="", "", IFERROR(INDEX('Job List'!$C$9:$C$508, MATCH($B198, 'Job List'!$B$9:$B$508, 0)), ""))</f>
        <v/>
      </c>
      <c r="K198" s="112" t="str">
        <f>IF($B198="", "", IFERROR(INDEX('Job List'!$D$9:$D$508, MATCH($B198, 'Job List'!$B$9:$B$508, 0)), ""))</f>
        <v/>
      </c>
      <c r="L198" s="125" t="str">
        <f t="shared" si="24"/>
        <v/>
      </c>
      <c r="M198" s="111" t="str">
        <f>IF($B198="", "", IF($G198="", IFERROR(INDEX('Job List'!$E$9:$E$508, MATCH($B198, 'Job List'!$B$9:$B$508, 0)), ""), $G198))</f>
        <v/>
      </c>
      <c r="N198" s="126" t="str">
        <f t="shared" si="25"/>
        <v/>
      </c>
      <c r="O198" s="77"/>
      <c r="AA198" s="52" t="str">
        <f>IF('Job List'!B198="", "", 'Job List'!B198)</f>
        <v/>
      </c>
      <c r="AB198" s="14" t="str">
        <f t="shared" si="26"/>
        <v/>
      </c>
      <c r="AC198" s="20" t="str">
        <f t="shared" si="27"/>
        <v/>
      </c>
      <c r="AD198" s="55" t="str">
        <f t="shared" si="28"/>
        <v/>
      </c>
      <c r="AE198" s="88" t="str">
        <f t="shared" si="29"/>
        <v/>
      </c>
      <c r="AG198" s="55" t="str">
        <f t="shared" si="30"/>
        <v/>
      </c>
      <c r="AH198" s="88" t="str">
        <f t="shared" si="31"/>
        <v/>
      </c>
      <c r="AJ198" s="55" t="str">
        <f t="shared" si="32"/>
        <v/>
      </c>
      <c r="AK198" s="88" t="str">
        <f t="shared" si="33"/>
        <v/>
      </c>
      <c r="AM198" s="55" t="str">
        <f t="shared" si="34"/>
        <v/>
      </c>
      <c r="AN198" s="88" t="str">
        <f t="shared" si="35"/>
        <v/>
      </c>
    </row>
    <row r="199" spans="1:40" x14ac:dyDescent="0.25">
      <c r="A199" s="77"/>
      <c r="B199" s="107"/>
      <c r="C199" s="108"/>
      <c r="D199" s="109"/>
      <c r="E199" s="109"/>
      <c r="F199" s="110"/>
      <c r="G199" s="111"/>
      <c r="H199" s="112"/>
      <c r="I199" s="77"/>
      <c r="J199" s="112" t="str">
        <f>IF($B199="", "", IFERROR(INDEX('Job List'!$C$9:$C$508, MATCH($B199, 'Job List'!$B$9:$B$508, 0)), ""))</f>
        <v/>
      </c>
      <c r="K199" s="112" t="str">
        <f>IF($B199="", "", IFERROR(INDEX('Job List'!$D$9:$D$508, MATCH($B199, 'Job List'!$B$9:$B$508, 0)), ""))</f>
        <v/>
      </c>
      <c r="L199" s="125" t="str">
        <f t="shared" si="24"/>
        <v/>
      </c>
      <c r="M199" s="111" t="str">
        <f>IF($B199="", "", IF($G199="", IFERROR(INDEX('Job List'!$E$9:$E$508, MATCH($B199, 'Job List'!$B$9:$B$508, 0)), ""), $G199))</f>
        <v/>
      </c>
      <c r="N199" s="126" t="str">
        <f t="shared" si="25"/>
        <v/>
      </c>
      <c r="O199" s="77"/>
      <c r="AA199" s="52" t="str">
        <f>IF('Job List'!B199="", "", 'Job List'!B199)</f>
        <v/>
      </c>
      <c r="AB199" s="14" t="str">
        <f t="shared" si="26"/>
        <v/>
      </c>
      <c r="AC199" s="20" t="str">
        <f t="shared" si="27"/>
        <v/>
      </c>
      <c r="AD199" s="55" t="str">
        <f t="shared" si="28"/>
        <v/>
      </c>
      <c r="AE199" s="88" t="str">
        <f t="shared" si="29"/>
        <v/>
      </c>
      <c r="AG199" s="55" t="str">
        <f t="shared" si="30"/>
        <v/>
      </c>
      <c r="AH199" s="88" t="str">
        <f t="shared" si="31"/>
        <v/>
      </c>
      <c r="AJ199" s="55" t="str">
        <f t="shared" si="32"/>
        <v/>
      </c>
      <c r="AK199" s="88" t="str">
        <f t="shared" si="33"/>
        <v/>
      </c>
      <c r="AM199" s="55" t="str">
        <f t="shared" si="34"/>
        <v/>
      </c>
      <c r="AN199" s="88" t="str">
        <f t="shared" si="35"/>
        <v/>
      </c>
    </row>
    <row r="200" spans="1:40" x14ac:dyDescent="0.25">
      <c r="A200" s="77"/>
      <c r="B200" s="107"/>
      <c r="C200" s="108"/>
      <c r="D200" s="109"/>
      <c r="E200" s="109"/>
      <c r="F200" s="110"/>
      <c r="G200" s="111"/>
      <c r="H200" s="112"/>
      <c r="I200" s="77"/>
      <c r="J200" s="112" t="str">
        <f>IF($B200="", "", IFERROR(INDEX('Job List'!$C$9:$C$508, MATCH($B200, 'Job List'!$B$9:$B$508, 0)), ""))</f>
        <v/>
      </c>
      <c r="K200" s="112" t="str">
        <f>IF($B200="", "", IFERROR(INDEX('Job List'!$D$9:$D$508, MATCH($B200, 'Job List'!$B$9:$B$508, 0)), ""))</f>
        <v/>
      </c>
      <c r="L200" s="125" t="str">
        <f t="shared" si="24"/>
        <v/>
      </c>
      <c r="M200" s="111" t="str">
        <f>IF($B200="", "", IF($G200="", IFERROR(INDEX('Job List'!$E$9:$E$508, MATCH($B200, 'Job List'!$B$9:$B$508, 0)), ""), $G200))</f>
        <v/>
      </c>
      <c r="N200" s="126" t="str">
        <f t="shared" si="25"/>
        <v/>
      </c>
      <c r="O200" s="77"/>
      <c r="AA200" s="52" t="str">
        <f>IF('Job List'!B200="", "", 'Job List'!B200)</f>
        <v/>
      </c>
      <c r="AB200" s="14" t="str">
        <f t="shared" si="26"/>
        <v/>
      </c>
      <c r="AC200" s="20" t="str">
        <f t="shared" si="27"/>
        <v/>
      </c>
      <c r="AD200" s="55" t="str">
        <f t="shared" si="28"/>
        <v/>
      </c>
      <c r="AE200" s="88" t="str">
        <f t="shared" si="29"/>
        <v/>
      </c>
      <c r="AG200" s="55" t="str">
        <f t="shared" si="30"/>
        <v/>
      </c>
      <c r="AH200" s="88" t="str">
        <f t="shared" si="31"/>
        <v/>
      </c>
      <c r="AJ200" s="55" t="str">
        <f t="shared" si="32"/>
        <v/>
      </c>
      <c r="AK200" s="88" t="str">
        <f t="shared" si="33"/>
        <v/>
      </c>
      <c r="AM200" s="55" t="str">
        <f t="shared" si="34"/>
        <v/>
      </c>
      <c r="AN200" s="88" t="str">
        <f t="shared" si="35"/>
        <v/>
      </c>
    </row>
    <row r="201" spans="1:40" x14ac:dyDescent="0.25">
      <c r="A201" s="77"/>
      <c r="B201" s="107"/>
      <c r="C201" s="108"/>
      <c r="D201" s="109"/>
      <c r="E201" s="109"/>
      <c r="F201" s="110"/>
      <c r="G201" s="111"/>
      <c r="H201" s="112"/>
      <c r="I201" s="77"/>
      <c r="J201" s="112" t="str">
        <f>IF($B201="", "", IFERROR(INDEX('Job List'!$C$9:$C$508, MATCH($B201, 'Job List'!$B$9:$B$508, 0)), ""))</f>
        <v/>
      </c>
      <c r="K201" s="112" t="str">
        <f>IF($B201="", "", IFERROR(INDEX('Job List'!$D$9:$D$508, MATCH($B201, 'Job List'!$B$9:$B$508, 0)), ""))</f>
        <v/>
      </c>
      <c r="L201" s="125" t="str">
        <f t="shared" si="24"/>
        <v/>
      </c>
      <c r="M201" s="111" t="str">
        <f>IF($B201="", "", IF($G201="", IFERROR(INDEX('Job List'!$E$9:$E$508, MATCH($B201, 'Job List'!$B$9:$B$508, 0)), ""), $G201))</f>
        <v/>
      </c>
      <c r="N201" s="126" t="str">
        <f t="shared" si="25"/>
        <v/>
      </c>
      <c r="O201" s="77"/>
      <c r="AA201" s="52" t="str">
        <f>IF('Job List'!B201="", "", 'Job List'!B201)</f>
        <v/>
      </c>
      <c r="AB201" s="14" t="str">
        <f t="shared" si="26"/>
        <v/>
      </c>
      <c r="AC201" s="20" t="str">
        <f t="shared" si="27"/>
        <v/>
      </c>
      <c r="AD201" s="55" t="str">
        <f t="shared" si="28"/>
        <v/>
      </c>
      <c r="AE201" s="88" t="str">
        <f t="shared" si="29"/>
        <v/>
      </c>
      <c r="AG201" s="55" t="str">
        <f t="shared" si="30"/>
        <v/>
      </c>
      <c r="AH201" s="88" t="str">
        <f t="shared" si="31"/>
        <v/>
      </c>
      <c r="AJ201" s="55" t="str">
        <f t="shared" si="32"/>
        <v/>
      </c>
      <c r="AK201" s="88" t="str">
        <f t="shared" si="33"/>
        <v/>
      </c>
      <c r="AM201" s="55" t="str">
        <f t="shared" si="34"/>
        <v/>
      </c>
      <c r="AN201" s="88" t="str">
        <f t="shared" si="35"/>
        <v/>
      </c>
    </row>
    <row r="202" spans="1:40" x14ac:dyDescent="0.25">
      <c r="A202" s="77"/>
      <c r="B202" s="107"/>
      <c r="C202" s="108"/>
      <c r="D202" s="109"/>
      <c r="E202" s="109"/>
      <c r="F202" s="110"/>
      <c r="G202" s="111"/>
      <c r="H202" s="112"/>
      <c r="I202" s="77"/>
      <c r="J202" s="112" t="str">
        <f>IF($B202="", "", IFERROR(INDEX('Job List'!$C$9:$C$508, MATCH($B202, 'Job List'!$B$9:$B$508, 0)), ""))</f>
        <v/>
      </c>
      <c r="K202" s="112" t="str">
        <f>IF($B202="", "", IFERROR(INDEX('Job List'!$D$9:$D$508, MATCH($B202, 'Job List'!$B$9:$B$508, 0)), ""))</f>
        <v/>
      </c>
      <c r="L202" s="125" t="str">
        <f t="shared" ref="L202:L265" si="36">IFERROR(IF(B202="", "", AC202-F202), "")</f>
        <v/>
      </c>
      <c r="M202" s="111" t="str">
        <f>IF($B202="", "", IF($G202="", IFERROR(INDEX('Job List'!$E$9:$E$508, MATCH($B202, 'Job List'!$B$9:$B$508, 0)), ""), $G202))</f>
        <v/>
      </c>
      <c r="N202" s="126" t="str">
        <f t="shared" ref="N202:N265" si="37">IF(OR(B202="", L202="", M202=""), "", L202*24*M202)</f>
        <v/>
      </c>
      <c r="O202" s="77"/>
      <c r="AA202" s="52" t="str">
        <f>IF('Job List'!B202="", "", 'Job List'!B202)</f>
        <v/>
      </c>
      <c r="AB202" s="14" t="str">
        <f t="shared" ref="AB202:AB265" si="38">IF(C202="", "", TEXT(C202, "mmm yyyy"))</f>
        <v/>
      </c>
      <c r="AC202" s="20" t="str">
        <f t="shared" ref="AC202:AC265" si="39">IF(OR(D202="", E202=""), "", IF(IF(E202&gt;D202, E202-D202, E202-D202+1)=0, 1, IF(E202&gt;D202, E202-D202, E202-D202+1)))</f>
        <v/>
      </c>
      <c r="AD202" s="55" t="str">
        <f t="shared" ref="AD202:AD265" si="40">IF($AB202="", "", IF($AD$6="", L202, IF($AD$6=$B202, L202, "")))</f>
        <v/>
      </c>
      <c r="AE202" s="88" t="str">
        <f t="shared" ref="AE202:AE265" si="41">IF($AB202="", "", IF($AD$6="", N202, IF($AD$6=$B202, N202, "")))</f>
        <v/>
      </c>
      <c r="AG202" s="55" t="str">
        <f t="shared" ref="AG202:AG265" si="42">IF($AB202="", "", IF($AG$6="", AJ202, IF($AG$6=$J202, AJ202, "")))</f>
        <v/>
      </c>
      <c r="AH202" s="88" t="str">
        <f t="shared" ref="AH202:AH265" si="43">IF($AB202="", "", IF($AG$6="", AK202, IF($AG$6=$J202, AK202, "")))</f>
        <v/>
      </c>
      <c r="AJ202" s="55" t="str">
        <f t="shared" ref="AJ202:AJ265" si="44">IFERROR(IF($AB202="", "", IF(AND($C202&gt;=$AJ$6, $C202&lt;=$AK$6), L202, "")), "")</f>
        <v/>
      </c>
      <c r="AK202" s="88" t="str">
        <f t="shared" ref="AK202:AK265" si="45">IFERROR(IF($AB202="", "", IF(AND($C202&gt;=$AJ$6, $C202&lt;=$AK$6), N202, "")), "")</f>
        <v/>
      </c>
      <c r="AM202" s="55" t="str">
        <f t="shared" ref="AM202:AM265" si="46">IFERROR(IF($J202="", "", IF(AND($C202&gt;=$AM$4, $C202&lt;=$AN$4, $J202=$AM$3), L202, "")), "")</f>
        <v/>
      </c>
      <c r="AN202" s="88" t="str">
        <f t="shared" ref="AN202:AN265" si="47">IFERROR(IF($J202="", "", IF(AND($C202&gt;=$AM$4, $C202&lt;=$AN$4, $J202=$AM$3), N202, "")), "")</f>
        <v/>
      </c>
    </row>
    <row r="203" spans="1:40" x14ac:dyDescent="0.25">
      <c r="A203" s="77"/>
      <c r="B203" s="107"/>
      <c r="C203" s="108"/>
      <c r="D203" s="109"/>
      <c r="E203" s="109"/>
      <c r="F203" s="110"/>
      <c r="G203" s="111"/>
      <c r="H203" s="112"/>
      <c r="I203" s="77"/>
      <c r="J203" s="112" t="str">
        <f>IF($B203="", "", IFERROR(INDEX('Job List'!$C$9:$C$508, MATCH($B203, 'Job List'!$B$9:$B$508, 0)), ""))</f>
        <v/>
      </c>
      <c r="K203" s="112" t="str">
        <f>IF($B203="", "", IFERROR(INDEX('Job List'!$D$9:$D$508, MATCH($B203, 'Job List'!$B$9:$B$508, 0)), ""))</f>
        <v/>
      </c>
      <c r="L203" s="125" t="str">
        <f t="shared" si="36"/>
        <v/>
      </c>
      <c r="M203" s="111" t="str">
        <f>IF($B203="", "", IF($G203="", IFERROR(INDEX('Job List'!$E$9:$E$508, MATCH($B203, 'Job List'!$B$9:$B$508, 0)), ""), $G203))</f>
        <v/>
      </c>
      <c r="N203" s="126" t="str">
        <f t="shared" si="37"/>
        <v/>
      </c>
      <c r="O203" s="77"/>
      <c r="AA203" s="52" t="str">
        <f>IF('Job List'!B203="", "", 'Job List'!B203)</f>
        <v/>
      </c>
      <c r="AB203" s="14" t="str">
        <f t="shared" si="38"/>
        <v/>
      </c>
      <c r="AC203" s="20" t="str">
        <f t="shared" si="39"/>
        <v/>
      </c>
      <c r="AD203" s="55" t="str">
        <f t="shared" si="40"/>
        <v/>
      </c>
      <c r="AE203" s="88" t="str">
        <f t="shared" si="41"/>
        <v/>
      </c>
      <c r="AG203" s="55" t="str">
        <f t="shared" si="42"/>
        <v/>
      </c>
      <c r="AH203" s="88" t="str">
        <f t="shared" si="43"/>
        <v/>
      </c>
      <c r="AJ203" s="55" t="str">
        <f t="shared" si="44"/>
        <v/>
      </c>
      <c r="AK203" s="88" t="str">
        <f t="shared" si="45"/>
        <v/>
      </c>
      <c r="AM203" s="55" t="str">
        <f t="shared" si="46"/>
        <v/>
      </c>
      <c r="AN203" s="88" t="str">
        <f t="shared" si="47"/>
        <v/>
      </c>
    </row>
    <row r="204" spans="1:40" x14ac:dyDescent="0.25">
      <c r="A204" s="77"/>
      <c r="B204" s="107"/>
      <c r="C204" s="108"/>
      <c r="D204" s="109"/>
      <c r="E204" s="109"/>
      <c r="F204" s="110"/>
      <c r="G204" s="111"/>
      <c r="H204" s="112"/>
      <c r="I204" s="77"/>
      <c r="J204" s="112" t="str">
        <f>IF($B204="", "", IFERROR(INDEX('Job List'!$C$9:$C$508, MATCH($B204, 'Job List'!$B$9:$B$508, 0)), ""))</f>
        <v/>
      </c>
      <c r="K204" s="112" t="str">
        <f>IF($B204="", "", IFERROR(INDEX('Job List'!$D$9:$D$508, MATCH($B204, 'Job List'!$B$9:$B$508, 0)), ""))</f>
        <v/>
      </c>
      <c r="L204" s="125" t="str">
        <f t="shared" si="36"/>
        <v/>
      </c>
      <c r="M204" s="111" t="str">
        <f>IF($B204="", "", IF($G204="", IFERROR(INDEX('Job List'!$E$9:$E$508, MATCH($B204, 'Job List'!$B$9:$B$508, 0)), ""), $G204))</f>
        <v/>
      </c>
      <c r="N204" s="126" t="str">
        <f t="shared" si="37"/>
        <v/>
      </c>
      <c r="O204" s="77"/>
      <c r="AA204" s="52" t="str">
        <f>IF('Job List'!B204="", "", 'Job List'!B204)</f>
        <v/>
      </c>
      <c r="AB204" s="14" t="str">
        <f t="shared" si="38"/>
        <v/>
      </c>
      <c r="AC204" s="20" t="str">
        <f t="shared" si="39"/>
        <v/>
      </c>
      <c r="AD204" s="55" t="str">
        <f t="shared" si="40"/>
        <v/>
      </c>
      <c r="AE204" s="88" t="str">
        <f t="shared" si="41"/>
        <v/>
      </c>
      <c r="AG204" s="55" t="str">
        <f t="shared" si="42"/>
        <v/>
      </c>
      <c r="AH204" s="88" t="str">
        <f t="shared" si="43"/>
        <v/>
      </c>
      <c r="AJ204" s="55" t="str">
        <f t="shared" si="44"/>
        <v/>
      </c>
      <c r="AK204" s="88" t="str">
        <f t="shared" si="45"/>
        <v/>
      </c>
      <c r="AM204" s="55" t="str">
        <f t="shared" si="46"/>
        <v/>
      </c>
      <c r="AN204" s="88" t="str">
        <f t="shared" si="47"/>
        <v/>
      </c>
    </row>
    <row r="205" spans="1:40" x14ac:dyDescent="0.25">
      <c r="A205" s="77"/>
      <c r="B205" s="107"/>
      <c r="C205" s="108"/>
      <c r="D205" s="109"/>
      <c r="E205" s="109"/>
      <c r="F205" s="110"/>
      <c r="G205" s="111"/>
      <c r="H205" s="112"/>
      <c r="I205" s="77"/>
      <c r="J205" s="112" t="str">
        <f>IF($B205="", "", IFERROR(INDEX('Job List'!$C$9:$C$508, MATCH($B205, 'Job List'!$B$9:$B$508, 0)), ""))</f>
        <v/>
      </c>
      <c r="K205" s="112" t="str">
        <f>IF($B205="", "", IFERROR(INDEX('Job List'!$D$9:$D$508, MATCH($B205, 'Job List'!$B$9:$B$508, 0)), ""))</f>
        <v/>
      </c>
      <c r="L205" s="125" t="str">
        <f t="shared" si="36"/>
        <v/>
      </c>
      <c r="M205" s="111" t="str">
        <f>IF($B205="", "", IF($G205="", IFERROR(INDEX('Job List'!$E$9:$E$508, MATCH($B205, 'Job List'!$B$9:$B$508, 0)), ""), $G205))</f>
        <v/>
      </c>
      <c r="N205" s="126" t="str">
        <f t="shared" si="37"/>
        <v/>
      </c>
      <c r="O205" s="77"/>
      <c r="AA205" s="52" t="str">
        <f>IF('Job List'!B205="", "", 'Job List'!B205)</f>
        <v/>
      </c>
      <c r="AB205" s="14" t="str">
        <f t="shared" si="38"/>
        <v/>
      </c>
      <c r="AC205" s="20" t="str">
        <f t="shared" si="39"/>
        <v/>
      </c>
      <c r="AD205" s="55" t="str">
        <f t="shared" si="40"/>
        <v/>
      </c>
      <c r="AE205" s="88" t="str">
        <f t="shared" si="41"/>
        <v/>
      </c>
      <c r="AG205" s="55" t="str">
        <f t="shared" si="42"/>
        <v/>
      </c>
      <c r="AH205" s="88" t="str">
        <f t="shared" si="43"/>
        <v/>
      </c>
      <c r="AJ205" s="55" t="str">
        <f t="shared" si="44"/>
        <v/>
      </c>
      <c r="AK205" s="88" t="str">
        <f t="shared" si="45"/>
        <v/>
      </c>
      <c r="AM205" s="55" t="str">
        <f t="shared" si="46"/>
        <v/>
      </c>
      <c r="AN205" s="88" t="str">
        <f t="shared" si="47"/>
        <v/>
      </c>
    </row>
    <row r="206" spans="1:40" x14ac:dyDescent="0.25">
      <c r="A206" s="77"/>
      <c r="B206" s="107"/>
      <c r="C206" s="108"/>
      <c r="D206" s="109"/>
      <c r="E206" s="109"/>
      <c r="F206" s="110"/>
      <c r="G206" s="111"/>
      <c r="H206" s="112"/>
      <c r="I206" s="77"/>
      <c r="J206" s="112" t="str">
        <f>IF($B206="", "", IFERROR(INDEX('Job List'!$C$9:$C$508, MATCH($B206, 'Job List'!$B$9:$B$508, 0)), ""))</f>
        <v/>
      </c>
      <c r="K206" s="112" t="str">
        <f>IF($B206="", "", IFERROR(INDEX('Job List'!$D$9:$D$508, MATCH($B206, 'Job List'!$B$9:$B$508, 0)), ""))</f>
        <v/>
      </c>
      <c r="L206" s="125" t="str">
        <f t="shared" si="36"/>
        <v/>
      </c>
      <c r="M206" s="111" t="str">
        <f>IF($B206="", "", IF($G206="", IFERROR(INDEX('Job List'!$E$9:$E$508, MATCH($B206, 'Job List'!$B$9:$B$508, 0)), ""), $G206))</f>
        <v/>
      </c>
      <c r="N206" s="126" t="str">
        <f t="shared" si="37"/>
        <v/>
      </c>
      <c r="O206" s="77"/>
      <c r="AA206" s="52" t="str">
        <f>IF('Job List'!B206="", "", 'Job List'!B206)</f>
        <v/>
      </c>
      <c r="AB206" s="14" t="str">
        <f t="shared" si="38"/>
        <v/>
      </c>
      <c r="AC206" s="20" t="str">
        <f t="shared" si="39"/>
        <v/>
      </c>
      <c r="AD206" s="55" t="str">
        <f t="shared" si="40"/>
        <v/>
      </c>
      <c r="AE206" s="88" t="str">
        <f t="shared" si="41"/>
        <v/>
      </c>
      <c r="AG206" s="55" t="str">
        <f t="shared" si="42"/>
        <v/>
      </c>
      <c r="AH206" s="88" t="str">
        <f t="shared" si="43"/>
        <v/>
      </c>
      <c r="AJ206" s="55" t="str">
        <f t="shared" si="44"/>
        <v/>
      </c>
      <c r="AK206" s="88" t="str">
        <f t="shared" si="45"/>
        <v/>
      </c>
      <c r="AM206" s="55" t="str">
        <f t="shared" si="46"/>
        <v/>
      </c>
      <c r="AN206" s="88" t="str">
        <f t="shared" si="47"/>
        <v/>
      </c>
    </row>
    <row r="207" spans="1:40" x14ac:dyDescent="0.25">
      <c r="A207" s="77"/>
      <c r="B207" s="107"/>
      <c r="C207" s="108"/>
      <c r="D207" s="109"/>
      <c r="E207" s="109"/>
      <c r="F207" s="110"/>
      <c r="G207" s="111"/>
      <c r="H207" s="112"/>
      <c r="I207" s="77"/>
      <c r="J207" s="112" t="str">
        <f>IF($B207="", "", IFERROR(INDEX('Job List'!$C$9:$C$508, MATCH($B207, 'Job List'!$B$9:$B$508, 0)), ""))</f>
        <v/>
      </c>
      <c r="K207" s="112" t="str">
        <f>IF($B207="", "", IFERROR(INDEX('Job List'!$D$9:$D$508, MATCH($B207, 'Job List'!$B$9:$B$508, 0)), ""))</f>
        <v/>
      </c>
      <c r="L207" s="125" t="str">
        <f t="shared" si="36"/>
        <v/>
      </c>
      <c r="M207" s="111" t="str">
        <f>IF($B207="", "", IF($G207="", IFERROR(INDEX('Job List'!$E$9:$E$508, MATCH($B207, 'Job List'!$B$9:$B$508, 0)), ""), $G207))</f>
        <v/>
      </c>
      <c r="N207" s="126" t="str">
        <f t="shared" si="37"/>
        <v/>
      </c>
      <c r="O207" s="77"/>
      <c r="AA207" s="52" t="str">
        <f>IF('Job List'!B207="", "", 'Job List'!B207)</f>
        <v/>
      </c>
      <c r="AB207" s="14" t="str">
        <f t="shared" si="38"/>
        <v/>
      </c>
      <c r="AC207" s="20" t="str">
        <f t="shared" si="39"/>
        <v/>
      </c>
      <c r="AD207" s="55" t="str">
        <f t="shared" si="40"/>
        <v/>
      </c>
      <c r="AE207" s="88" t="str">
        <f t="shared" si="41"/>
        <v/>
      </c>
      <c r="AG207" s="55" t="str">
        <f t="shared" si="42"/>
        <v/>
      </c>
      <c r="AH207" s="88" t="str">
        <f t="shared" si="43"/>
        <v/>
      </c>
      <c r="AJ207" s="55" t="str">
        <f t="shared" si="44"/>
        <v/>
      </c>
      <c r="AK207" s="88" t="str">
        <f t="shared" si="45"/>
        <v/>
      </c>
      <c r="AM207" s="55" t="str">
        <f t="shared" si="46"/>
        <v/>
      </c>
      <c r="AN207" s="88" t="str">
        <f t="shared" si="47"/>
        <v/>
      </c>
    </row>
    <row r="208" spans="1:40" x14ac:dyDescent="0.25">
      <c r="A208" s="77"/>
      <c r="B208" s="107"/>
      <c r="C208" s="108"/>
      <c r="D208" s="109"/>
      <c r="E208" s="109"/>
      <c r="F208" s="110"/>
      <c r="G208" s="111"/>
      <c r="H208" s="112"/>
      <c r="I208" s="77"/>
      <c r="J208" s="112" t="str">
        <f>IF($B208="", "", IFERROR(INDEX('Job List'!$C$9:$C$508, MATCH($B208, 'Job List'!$B$9:$B$508, 0)), ""))</f>
        <v/>
      </c>
      <c r="K208" s="112" t="str">
        <f>IF($B208="", "", IFERROR(INDEX('Job List'!$D$9:$D$508, MATCH($B208, 'Job List'!$B$9:$B$508, 0)), ""))</f>
        <v/>
      </c>
      <c r="L208" s="125" t="str">
        <f t="shared" si="36"/>
        <v/>
      </c>
      <c r="M208" s="111" t="str">
        <f>IF($B208="", "", IF($G208="", IFERROR(INDEX('Job List'!$E$9:$E$508, MATCH($B208, 'Job List'!$B$9:$B$508, 0)), ""), $G208))</f>
        <v/>
      </c>
      <c r="N208" s="126" t="str">
        <f t="shared" si="37"/>
        <v/>
      </c>
      <c r="O208" s="77"/>
      <c r="AA208" s="52" t="str">
        <f>IF('Job List'!B208="", "", 'Job List'!B208)</f>
        <v/>
      </c>
      <c r="AB208" s="14" t="str">
        <f t="shared" si="38"/>
        <v/>
      </c>
      <c r="AC208" s="20" t="str">
        <f t="shared" si="39"/>
        <v/>
      </c>
      <c r="AD208" s="55" t="str">
        <f t="shared" si="40"/>
        <v/>
      </c>
      <c r="AE208" s="88" t="str">
        <f t="shared" si="41"/>
        <v/>
      </c>
      <c r="AG208" s="55" t="str">
        <f t="shared" si="42"/>
        <v/>
      </c>
      <c r="AH208" s="88" t="str">
        <f t="shared" si="43"/>
        <v/>
      </c>
      <c r="AJ208" s="55" t="str">
        <f t="shared" si="44"/>
        <v/>
      </c>
      <c r="AK208" s="88" t="str">
        <f t="shared" si="45"/>
        <v/>
      </c>
      <c r="AM208" s="55" t="str">
        <f t="shared" si="46"/>
        <v/>
      </c>
      <c r="AN208" s="88" t="str">
        <f t="shared" si="47"/>
        <v/>
      </c>
    </row>
    <row r="209" spans="1:40" x14ac:dyDescent="0.25">
      <c r="A209" s="77"/>
      <c r="B209" s="107"/>
      <c r="C209" s="108"/>
      <c r="D209" s="109"/>
      <c r="E209" s="109"/>
      <c r="F209" s="110"/>
      <c r="G209" s="111"/>
      <c r="H209" s="112"/>
      <c r="I209" s="77"/>
      <c r="J209" s="112" t="str">
        <f>IF($B209="", "", IFERROR(INDEX('Job List'!$C$9:$C$508, MATCH($B209, 'Job List'!$B$9:$B$508, 0)), ""))</f>
        <v/>
      </c>
      <c r="K209" s="112" t="str">
        <f>IF($B209="", "", IFERROR(INDEX('Job List'!$D$9:$D$508, MATCH($B209, 'Job List'!$B$9:$B$508, 0)), ""))</f>
        <v/>
      </c>
      <c r="L209" s="125" t="str">
        <f t="shared" si="36"/>
        <v/>
      </c>
      <c r="M209" s="111" t="str">
        <f>IF($B209="", "", IF($G209="", IFERROR(INDEX('Job List'!$E$9:$E$508, MATCH($B209, 'Job List'!$B$9:$B$508, 0)), ""), $G209))</f>
        <v/>
      </c>
      <c r="N209" s="126" t="str">
        <f t="shared" si="37"/>
        <v/>
      </c>
      <c r="O209" s="77"/>
      <c r="AA209" s="52" t="str">
        <f>IF('Job List'!B209="", "", 'Job List'!B209)</f>
        <v/>
      </c>
      <c r="AB209" s="14" t="str">
        <f t="shared" si="38"/>
        <v/>
      </c>
      <c r="AC209" s="20" t="str">
        <f t="shared" si="39"/>
        <v/>
      </c>
      <c r="AD209" s="55" t="str">
        <f t="shared" si="40"/>
        <v/>
      </c>
      <c r="AE209" s="88" t="str">
        <f t="shared" si="41"/>
        <v/>
      </c>
      <c r="AG209" s="55" t="str">
        <f t="shared" si="42"/>
        <v/>
      </c>
      <c r="AH209" s="88" t="str">
        <f t="shared" si="43"/>
        <v/>
      </c>
      <c r="AJ209" s="55" t="str">
        <f t="shared" si="44"/>
        <v/>
      </c>
      <c r="AK209" s="88" t="str">
        <f t="shared" si="45"/>
        <v/>
      </c>
      <c r="AM209" s="55" t="str">
        <f t="shared" si="46"/>
        <v/>
      </c>
      <c r="AN209" s="88" t="str">
        <f t="shared" si="47"/>
        <v/>
      </c>
    </row>
    <row r="210" spans="1:40" x14ac:dyDescent="0.25">
      <c r="A210" s="77"/>
      <c r="B210" s="107"/>
      <c r="C210" s="108"/>
      <c r="D210" s="109"/>
      <c r="E210" s="109"/>
      <c r="F210" s="110"/>
      <c r="G210" s="111"/>
      <c r="H210" s="112"/>
      <c r="I210" s="77"/>
      <c r="J210" s="112" t="str">
        <f>IF($B210="", "", IFERROR(INDEX('Job List'!$C$9:$C$508, MATCH($B210, 'Job List'!$B$9:$B$508, 0)), ""))</f>
        <v/>
      </c>
      <c r="K210" s="112" t="str">
        <f>IF($B210="", "", IFERROR(INDEX('Job List'!$D$9:$D$508, MATCH($B210, 'Job List'!$B$9:$B$508, 0)), ""))</f>
        <v/>
      </c>
      <c r="L210" s="125" t="str">
        <f t="shared" si="36"/>
        <v/>
      </c>
      <c r="M210" s="111" t="str">
        <f>IF($B210="", "", IF($G210="", IFERROR(INDEX('Job List'!$E$9:$E$508, MATCH($B210, 'Job List'!$B$9:$B$508, 0)), ""), $G210))</f>
        <v/>
      </c>
      <c r="N210" s="126" t="str">
        <f t="shared" si="37"/>
        <v/>
      </c>
      <c r="O210" s="77"/>
      <c r="AA210" s="52" t="str">
        <f>IF('Job List'!B210="", "", 'Job List'!B210)</f>
        <v/>
      </c>
      <c r="AB210" s="14" t="str">
        <f t="shared" si="38"/>
        <v/>
      </c>
      <c r="AC210" s="20" t="str">
        <f t="shared" si="39"/>
        <v/>
      </c>
      <c r="AD210" s="55" t="str">
        <f t="shared" si="40"/>
        <v/>
      </c>
      <c r="AE210" s="88" t="str">
        <f t="shared" si="41"/>
        <v/>
      </c>
      <c r="AG210" s="55" t="str">
        <f t="shared" si="42"/>
        <v/>
      </c>
      <c r="AH210" s="88" t="str">
        <f t="shared" si="43"/>
        <v/>
      </c>
      <c r="AJ210" s="55" t="str">
        <f t="shared" si="44"/>
        <v/>
      </c>
      <c r="AK210" s="88" t="str">
        <f t="shared" si="45"/>
        <v/>
      </c>
      <c r="AM210" s="55" t="str">
        <f t="shared" si="46"/>
        <v/>
      </c>
      <c r="AN210" s="88" t="str">
        <f t="shared" si="47"/>
        <v/>
      </c>
    </row>
    <row r="211" spans="1:40" x14ac:dyDescent="0.25">
      <c r="A211" s="77"/>
      <c r="B211" s="107"/>
      <c r="C211" s="108"/>
      <c r="D211" s="109"/>
      <c r="E211" s="109"/>
      <c r="F211" s="110"/>
      <c r="G211" s="111"/>
      <c r="H211" s="112"/>
      <c r="I211" s="77"/>
      <c r="J211" s="112" t="str">
        <f>IF($B211="", "", IFERROR(INDEX('Job List'!$C$9:$C$508, MATCH($B211, 'Job List'!$B$9:$B$508, 0)), ""))</f>
        <v/>
      </c>
      <c r="K211" s="112" t="str">
        <f>IF($B211="", "", IFERROR(INDEX('Job List'!$D$9:$D$508, MATCH($B211, 'Job List'!$B$9:$B$508, 0)), ""))</f>
        <v/>
      </c>
      <c r="L211" s="125" t="str">
        <f t="shared" si="36"/>
        <v/>
      </c>
      <c r="M211" s="111" t="str">
        <f>IF($B211="", "", IF($G211="", IFERROR(INDEX('Job List'!$E$9:$E$508, MATCH($B211, 'Job List'!$B$9:$B$508, 0)), ""), $G211))</f>
        <v/>
      </c>
      <c r="N211" s="126" t="str">
        <f t="shared" si="37"/>
        <v/>
      </c>
      <c r="O211" s="77"/>
      <c r="AA211" s="52" t="str">
        <f>IF('Job List'!B211="", "", 'Job List'!B211)</f>
        <v/>
      </c>
      <c r="AB211" s="14" t="str">
        <f t="shared" si="38"/>
        <v/>
      </c>
      <c r="AC211" s="20" t="str">
        <f t="shared" si="39"/>
        <v/>
      </c>
      <c r="AD211" s="55" t="str">
        <f t="shared" si="40"/>
        <v/>
      </c>
      <c r="AE211" s="88" t="str">
        <f t="shared" si="41"/>
        <v/>
      </c>
      <c r="AG211" s="55" t="str">
        <f t="shared" si="42"/>
        <v/>
      </c>
      <c r="AH211" s="88" t="str">
        <f t="shared" si="43"/>
        <v/>
      </c>
      <c r="AJ211" s="55" t="str">
        <f t="shared" si="44"/>
        <v/>
      </c>
      <c r="AK211" s="88" t="str">
        <f t="shared" si="45"/>
        <v/>
      </c>
      <c r="AM211" s="55" t="str">
        <f t="shared" si="46"/>
        <v/>
      </c>
      <c r="AN211" s="88" t="str">
        <f t="shared" si="47"/>
        <v/>
      </c>
    </row>
    <row r="212" spans="1:40" x14ac:dyDescent="0.25">
      <c r="A212" s="77"/>
      <c r="B212" s="107"/>
      <c r="C212" s="108"/>
      <c r="D212" s="109"/>
      <c r="E212" s="109"/>
      <c r="F212" s="110"/>
      <c r="G212" s="111"/>
      <c r="H212" s="112"/>
      <c r="I212" s="77"/>
      <c r="J212" s="112" t="str">
        <f>IF($B212="", "", IFERROR(INDEX('Job List'!$C$9:$C$508, MATCH($B212, 'Job List'!$B$9:$B$508, 0)), ""))</f>
        <v/>
      </c>
      <c r="K212" s="112" t="str">
        <f>IF($B212="", "", IFERROR(INDEX('Job List'!$D$9:$D$508, MATCH($B212, 'Job List'!$B$9:$B$508, 0)), ""))</f>
        <v/>
      </c>
      <c r="L212" s="125" t="str">
        <f t="shared" si="36"/>
        <v/>
      </c>
      <c r="M212" s="111" t="str">
        <f>IF($B212="", "", IF($G212="", IFERROR(INDEX('Job List'!$E$9:$E$508, MATCH($B212, 'Job List'!$B$9:$B$508, 0)), ""), $G212))</f>
        <v/>
      </c>
      <c r="N212" s="126" t="str">
        <f t="shared" si="37"/>
        <v/>
      </c>
      <c r="O212" s="77"/>
      <c r="AA212" s="52" t="str">
        <f>IF('Job List'!B212="", "", 'Job List'!B212)</f>
        <v/>
      </c>
      <c r="AB212" s="14" t="str">
        <f t="shared" si="38"/>
        <v/>
      </c>
      <c r="AC212" s="20" t="str">
        <f t="shared" si="39"/>
        <v/>
      </c>
      <c r="AD212" s="55" t="str">
        <f t="shared" si="40"/>
        <v/>
      </c>
      <c r="AE212" s="88" t="str">
        <f t="shared" si="41"/>
        <v/>
      </c>
      <c r="AG212" s="55" t="str">
        <f t="shared" si="42"/>
        <v/>
      </c>
      <c r="AH212" s="88" t="str">
        <f t="shared" si="43"/>
        <v/>
      </c>
      <c r="AJ212" s="55" t="str">
        <f t="shared" si="44"/>
        <v/>
      </c>
      <c r="AK212" s="88" t="str">
        <f t="shared" si="45"/>
        <v/>
      </c>
      <c r="AM212" s="55" t="str">
        <f t="shared" si="46"/>
        <v/>
      </c>
      <c r="AN212" s="88" t="str">
        <f t="shared" si="47"/>
        <v/>
      </c>
    </row>
    <row r="213" spans="1:40" x14ac:dyDescent="0.25">
      <c r="A213" s="77"/>
      <c r="B213" s="107"/>
      <c r="C213" s="108"/>
      <c r="D213" s="109"/>
      <c r="E213" s="109"/>
      <c r="F213" s="110"/>
      <c r="G213" s="111"/>
      <c r="H213" s="112"/>
      <c r="I213" s="77"/>
      <c r="J213" s="112" t="str">
        <f>IF($B213="", "", IFERROR(INDEX('Job List'!$C$9:$C$508, MATCH($B213, 'Job List'!$B$9:$B$508, 0)), ""))</f>
        <v/>
      </c>
      <c r="K213" s="112" t="str">
        <f>IF($B213="", "", IFERROR(INDEX('Job List'!$D$9:$D$508, MATCH($B213, 'Job List'!$B$9:$B$508, 0)), ""))</f>
        <v/>
      </c>
      <c r="L213" s="125" t="str">
        <f t="shared" si="36"/>
        <v/>
      </c>
      <c r="M213" s="111" t="str">
        <f>IF($B213="", "", IF($G213="", IFERROR(INDEX('Job List'!$E$9:$E$508, MATCH($B213, 'Job List'!$B$9:$B$508, 0)), ""), $G213))</f>
        <v/>
      </c>
      <c r="N213" s="126" t="str">
        <f t="shared" si="37"/>
        <v/>
      </c>
      <c r="O213" s="77"/>
      <c r="AA213" s="52" t="str">
        <f>IF('Job List'!B213="", "", 'Job List'!B213)</f>
        <v/>
      </c>
      <c r="AB213" s="14" t="str">
        <f t="shared" si="38"/>
        <v/>
      </c>
      <c r="AC213" s="20" t="str">
        <f t="shared" si="39"/>
        <v/>
      </c>
      <c r="AD213" s="55" t="str">
        <f t="shared" si="40"/>
        <v/>
      </c>
      <c r="AE213" s="88" t="str">
        <f t="shared" si="41"/>
        <v/>
      </c>
      <c r="AG213" s="55" t="str">
        <f t="shared" si="42"/>
        <v/>
      </c>
      <c r="AH213" s="88" t="str">
        <f t="shared" si="43"/>
        <v/>
      </c>
      <c r="AJ213" s="55" t="str">
        <f t="shared" si="44"/>
        <v/>
      </c>
      <c r="AK213" s="88" t="str">
        <f t="shared" si="45"/>
        <v/>
      </c>
      <c r="AM213" s="55" t="str">
        <f t="shared" si="46"/>
        <v/>
      </c>
      <c r="AN213" s="88" t="str">
        <f t="shared" si="47"/>
        <v/>
      </c>
    </row>
    <row r="214" spans="1:40" x14ac:dyDescent="0.25">
      <c r="A214" s="77"/>
      <c r="B214" s="107"/>
      <c r="C214" s="108"/>
      <c r="D214" s="109"/>
      <c r="E214" s="109"/>
      <c r="F214" s="110"/>
      <c r="G214" s="111"/>
      <c r="H214" s="112"/>
      <c r="I214" s="77"/>
      <c r="J214" s="112" t="str">
        <f>IF($B214="", "", IFERROR(INDEX('Job List'!$C$9:$C$508, MATCH($B214, 'Job List'!$B$9:$B$508, 0)), ""))</f>
        <v/>
      </c>
      <c r="K214" s="112" t="str">
        <f>IF($B214="", "", IFERROR(INDEX('Job List'!$D$9:$D$508, MATCH($B214, 'Job List'!$B$9:$B$508, 0)), ""))</f>
        <v/>
      </c>
      <c r="L214" s="125" t="str">
        <f t="shared" si="36"/>
        <v/>
      </c>
      <c r="M214" s="111" t="str">
        <f>IF($B214="", "", IF($G214="", IFERROR(INDEX('Job List'!$E$9:$E$508, MATCH($B214, 'Job List'!$B$9:$B$508, 0)), ""), $G214))</f>
        <v/>
      </c>
      <c r="N214" s="126" t="str">
        <f t="shared" si="37"/>
        <v/>
      </c>
      <c r="O214" s="77"/>
      <c r="AA214" s="52" t="str">
        <f>IF('Job List'!B214="", "", 'Job List'!B214)</f>
        <v/>
      </c>
      <c r="AB214" s="14" t="str">
        <f t="shared" si="38"/>
        <v/>
      </c>
      <c r="AC214" s="20" t="str">
        <f t="shared" si="39"/>
        <v/>
      </c>
      <c r="AD214" s="55" t="str">
        <f t="shared" si="40"/>
        <v/>
      </c>
      <c r="AE214" s="88" t="str">
        <f t="shared" si="41"/>
        <v/>
      </c>
      <c r="AG214" s="55" t="str">
        <f t="shared" si="42"/>
        <v/>
      </c>
      <c r="AH214" s="88" t="str">
        <f t="shared" si="43"/>
        <v/>
      </c>
      <c r="AJ214" s="55" t="str">
        <f t="shared" si="44"/>
        <v/>
      </c>
      <c r="AK214" s="88" t="str">
        <f t="shared" si="45"/>
        <v/>
      </c>
      <c r="AM214" s="55" t="str">
        <f t="shared" si="46"/>
        <v/>
      </c>
      <c r="AN214" s="88" t="str">
        <f t="shared" si="47"/>
        <v/>
      </c>
    </row>
    <row r="215" spans="1:40" x14ac:dyDescent="0.25">
      <c r="A215" s="77"/>
      <c r="B215" s="107"/>
      <c r="C215" s="108"/>
      <c r="D215" s="109"/>
      <c r="E215" s="109"/>
      <c r="F215" s="110"/>
      <c r="G215" s="111"/>
      <c r="H215" s="112"/>
      <c r="I215" s="77"/>
      <c r="J215" s="112" t="str">
        <f>IF($B215="", "", IFERROR(INDEX('Job List'!$C$9:$C$508, MATCH($B215, 'Job List'!$B$9:$B$508, 0)), ""))</f>
        <v/>
      </c>
      <c r="K215" s="112" t="str">
        <f>IF($B215="", "", IFERROR(INDEX('Job List'!$D$9:$D$508, MATCH($B215, 'Job List'!$B$9:$B$508, 0)), ""))</f>
        <v/>
      </c>
      <c r="L215" s="125" t="str">
        <f t="shared" si="36"/>
        <v/>
      </c>
      <c r="M215" s="111" t="str">
        <f>IF($B215="", "", IF($G215="", IFERROR(INDEX('Job List'!$E$9:$E$508, MATCH($B215, 'Job List'!$B$9:$B$508, 0)), ""), $G215))</f>
        <v/>
      </c>
      <c r="N215" s="126" t="str">
        <f t="shared" si="37"/>
        <v/>
      </c>
      <c r="O215" s="77"/>
      <c r="AA215" s="52" t="str">
        <f>IF('Job List'!B215="", "", 'Job List'!B215)</f>
        <v/>
      </c>
      <c r="AB215" s="14" t="str">
        <f t="shared" si="38"/>
        <v/>
      </c>
      <c r="AC215" s="20" t="str">
        <f t="shared" si="39"/>
        <v/>
      </c>
      <c r="AD215" s="55" t="str">
        <f t="shared" si="40"/>
        <v/>
      </c>
      <c r="AE215" s="88" t="str">
        <f t="shared" si="41"/>
        <v/>
      </c>
      <c r="AG215" s="55" t="str">
        <f t="shared" si="42"/>
        <v/>
      </c>
      <c r="AH215" s="88" t="str">
        <f t="shared" si="43"/>
        <v/>
      </c>
      <c r="AJ215" s="55" t="str">
        <f t="shared" si="44"/>
        <v/>
      </c>
      <c r="AK215" s="88" t="str">
        <f t="shared" si="45"/>
        <v/>
      </c>
      <c r="AM215" s="55" t="str">
        <f t="shared" si="46"/>
        <v/>
      </c>
      <c r="AN215" s="88" t="str">
        <f t="shared" si="47"/>
        <v/>
      </c>
    </row>
    <row r="216" spans="1:40" x14ac:dyDescent="0.25">
      <c r="A216" s="77"/>
      <c r="B216" s="107"/>
      <c r="C216" s="108"/>
      <c r="D216" s="109"/>
      <c r="E216" s="109"/>
      <c r="F216" s="110"/>
      <c r="G216" s="111"/>
      <c r="H216" s="112"/>
      <c r="I216" s="77"/>
      <c r="J216" s="112" t="str">
        <f>IF($B216="", "", IFERROR(INDEX('Job List'!$C$9:$C$508, MATCH($B216, 'Job List'!$B$9:$B$508, 0)), ""))</f>
        <v/>
      </c>
      <c r="K216" s="112" t="str">
        <f>IF($B216="", "", IFERROR(INDEX('Job List'!$D$9:$D$508, MATCH($B216, 'Job List'!$B$9:$B$508, 0)), ""))</f>
        <v/>
      </c>
      <c r="L216" s="125" t="str">
        <f t="shared" si="36"/>
        <v/>
      </c>
      <c r="M216" s="111" t="str">
        <f>IF($B216="", "", IF($G216="", IFERROR(INDEX('Job List'!$E$9:$E$508, MATCH($B216, 'Job List'!$B$9:$B$508, 0)), ""), $G216))</f>
        <v/>
      </c>
      <c r="N216" s="126" t="str">
        <f t="shared" si="37"/>
        <v/>
      </c>
      <c r="O216" s="77"/>
      <c r="AA216" s="52" t="str">
        <f>IF('Job List'!B216="", "", 'Job List'!B216)</f>
        <v/>
      </c>
      <c r="AB216" s="14" t="str">
        <f t="shared" si="38"/>
        <v/>
      </c>
      <c r="AC216" s="20" t="str">
        <f t="shared" si="39"/>
        <v/>
      </c>
      <c r="AD216" s="55" t="str">
        <f t="shared" si="40"/>
        <v/>
      </c>
      <c r="AE216" s="88" t="str">
        <f t="shared" si="41"/>
        <v/>
      </c>
      <c r="AG216" s="55" t="str">
        <f t="shared" si="42"/>
        <v/>
      </c>
      <c r="AH216" s="88" t="str">
        <f t="shared" si="43"/>
        <v/>
      </c>
      <c r="AJ216" s="55" t="str">
        <f t="shared" si="44"/>
        <v/>
      </c>
      <c r="AK216" s="88" t="str">
        <f t="shared" si="45"/>
        <v/>
      </c>
      <c r="AM216" s="55" t="str">
        <f t="shared" si="46"/>
        <v/>
      </c>
      <c r="AN216" s="88" t="str">
        <f t="shared" si="47"/>
        <v/>
      </c>
    </row>
    <row r="217" spans="1:40" x14ac:dyDescent="0.25">
      <c r="A217" s="77"/>
      <c r="B217" s="107"/>
      <c r="C217" s="108"/>
      <c r="D217" s="109"/>
      <c r="E217" s="109"/>
      <c r="F217" s="110"/>
      <c r="G217" s="111"/>
      <c r="H217" s="112"/>
      <c r="I217" s="77"/>
      <c r="J217" s="112" t="str">
        <f>IF($B217="", "", IFERROR(INDEX('Job List'!$C$9:$C$508, MATCH($B217, 'Job List'!$B$9:$B$508, 0)), ""))</f>
        <v/>
      </c>
      <c r="K217" s="112" t="str">
        <f>IF($B217="", "", IFERROR(INDEX('Job List'!$D$9:$D$508, MATCH($B217, 'Job List'!$B$9:$B$508, 0)), ""))</f>
        <v/>
      </c>
      <c r="L217" s="125" t="str">
        <f t="shared" si="36"/>
        <v/>
      </c>
      <c r="M217" s="111" t="str">
        <f>IF($B217="", "", IF($G217="", IFERROR(INDEX('Job List'!$E$9:$E$508, MATCH($B217, 'Job List'!$B$9:$B$508, 0)), ""), $G217))</f>
        <v/>
      </c>
      <c r="N217" s="126" t="str">
        <f t="shared" si="37"/>
        <v/>
      </c>
      <c r="O217" s="77"/>
      <c r="AA217" s="52" t="str">
        <f>IF('Job List'!B217="", "", 'Job List'!B217)</f>
        <v/>
      </c>
      <c r="AB217" s="14" t="str">
        <f t="shared" si="38"/>
        <v/>
      </c>
      <c r="AC217" s="20" t="str">
        <f t="shared" si="39"/>
        <v/>
      </c>
      <c r="AD217" s="55" t="str">
        <f t="shared" si="40"/>
        <v/>
      </c>
      <c r="AE217" s="88" t="str">
        <f t="shared" si="41"/>
        <v/>
      </c>
      <c r="AG217" s="55" t="str">
        <f t="shared" si="42"/>
        <v/>
      </c>
      <c r="AH217" s="88" t="str">
        <f t="shared" si="43"/>
        <v/>
      </c>
      <c r="AJ217" s="55" t="str">
        <f t="shared" si="44"/>
        <v/>
      </c>
      <c r="AK217" s="88" t="str">
        <f t="shared" si="45"/>
        <v/>
      </c>
      <c r="AM217" s="55" t="str">
        <f t="shared" si="46"/>
        <v/>
      </c>
      <c r="AN217" s="88" t="str">
        <f t="shared" si="47"/>
        <v/>
      </c>
    </row>
    <row r="218" spans="1:40" x14ac:dyDescent="0.25">
      <c r="A218" s="77"/>
      <c r="B218" s="107"/>
      <c r="C218" s="108"/>
      <c r="D218" s="109"/>
      <c r="E218" s="109"/>
      <c r="F218" s="110"/>
      <c r="G218" s="111"/>
      <c r="H218" s="112"/>
      <c r="I218" s="77"/>
      <c r="J218" s="112" t="str">
        <f>IF($B218="", "", IFERROR(INDEX('Job List'!$C$9:$C$508, MATCH($B218, 'Job List'!$B$9:$B$508, 0)), ""))</f>
        <v/>
      </c>
      <c r="K218" s="112" t="str">
        <f>IF($B218="", "", IFERROR(INDEX('Job List'!$D$9:$D$508, MATCH($B218, 'Job List'!$B$9:$B$508, 0)), ""))</f>
        <v/>
      </c>
      <c r="L218" s="125" t="str">
        <f t="shared" si="36"/>
        <v/>
      </c>
      <c r="M218" s="111" t="str">
        <f>IF($B218="", "", IF($G218="", IFERROR(INDEX('Job List'!$E$9:$E$508, MATCH($B218, 'Job List'!$B$9:$B$508, 0)), ""), $G218))</f>
        <v/>
      </c>
      <c r="N218" s="126" t="str">
        <f t="shared" si="37"/>
        <v/>
      </c>
      <c r="O218" s="77"/>
      <c r="AA218" s="52" t="str">
        <f>IF('Job List'!B218="", "", 'Job List'!B218)</f>
        <v/>
      </c>
      <c r="AB218" s="14" t="str">
        <f t="shared" si="38"/>
        <v/>
      </c>
      <c r="AC218" s="20" t="str">
        <f t="shared" si="39"/>
        <v/>
      </c>
      <c r="AD218" s="55" t="str">
        <f t="shared" si="40"/>
        <v/>
      </c>
      <c r="AE218" s="88" t="str">
        <f t="shared" si="41"/>
        <v/>
      </c>
      <c r="AG218" s="55" t="str">
        <f t="shared" si="42"/>
        <v/>
      </c>
      <c r="AH218" s="88" t="str">
        <f t="shared" si="43"/>
        <v/>
      </c>
      <c r="AJ218" s="55" t="str">
        <f t="shared" si="44"/>
        <v/>
      </c>
      <c r="AK218" s="88" t="str">
        <f t="shared" si="45"/>
        <v/>
      </c>
      <c r="AM218" s="55" t="str">
        <f t="shared" si="46"/>
        <v/>
      </c>
      <c r="AN218" s="88" t="str">
        <f t="shared" si="47"/>
        <v/>
      </c>
    </row>
    <row r="219" spans="1:40" x14ac:dyDescent="0.25">
      <c r="A219" s="77"/>
      <c r="B219" s="107"/>
      <c r="C219" s="108"/>
      <c r="D219" s="109"/>
      <c r="E219" s="109"/>
      <c r="F219" s="110"/>
      <c r="G219" s="111"/>
      <c r="H219" s="112"/>
      <c r="I219" s="77"/>
      <c r="J219" s="112" t="str">
        <f>IF($B219="", "", IFERROR(INDEX('Job List'!$C$9:$C$508, MATCH($B219, 'Job List'!$B$9:$B$508, 0)), ""))</f>
        <v/>
      </c>
      <c r="K219" s="112" t="str">
        <f>IF($B219="", "", IFERROR(INDEX('Job List'!$D$9:$D$508, MATCH($B219, 'Job List'!$B$9:$B$508, 0)), ""))</f>
        <v/>
      </c>
      <c r="L219" s="125" t="str">
        <f t="shared" si="36"/>
        <v/>
      </c>
      <c r="M219" s="111" t="str">
        <f>IF($B219="", "", IF($G219="", IFERROR(INDEX('Job List'!$E$9:$E$508, MATCH($B219, 'Job List'!$B$9:$B$508, 0)), ""), $G219))</f>
        <v/>
      </c>
      <c r="N219" s="126" t="str">
        <f t="shared" si="37"/>
        <v/>
      </c>
      <c r="O219" s="77"/>
      <c r="AA219" s="52" t="str">
        <f>IF('Job List'!B219="", "", 'Job List'!B219)</f>
        <v/>
      </c>
      <c r="AB219" s="14" t="str">
        <f t="shared" si="38"/>
        <v/>
      </c>
      <c r="AC219" s="20" t="str">
        <f t="shared" si="39"/>
        <v/>
      </c>
      <c r="AD219" s="55" t="str">
        <f t="shared" si="40"/>
        <v/>
      </c>
      <c r="AE219" s="88" t="str">
        <f t="shared" si="41"/>
        <v/>
      </c>
      <c r="AG219" s="55" t="str">
        <f t="shared" si="42"/>
        <v/>
      </c>
      <c r="AH219" s="88" t="str">
        <f t="shared" si="43"/>
        <v/>
      </c>
      <c r="AJ219" s="55" t="str">
        <f t="shared" si="44"/>
        <v/>
      </c>
      <c r="AK219" s="88" t="str">
        <f t="shared" si="45"/>
        <v/>
      </c>
      <c r="AM219" s="55" t="str">
        <f t="shared" si="46"/>
        <v/>
      </c>
      <c r="AN219" s="88" t="str">
        <f t="shared" si="47"/>
        <v/>
      </c>
    </row>
    <row r="220" spans="1:40" x14ac:dyDescent="0.25">
      <c r="A220" s="77"/>
      <c r="B220" s="107"/>
      <c r="C220" s="108"/>
      <c r="D220" s="109"/>
      <c r="E220" s="109"/>
      <c r="F220" s="110"/>
      <c r="G220" s="111"/>
      <c r="H220" s="112"/>
      <c r="I220" s="77"/>
      <c r="J220" s="112" t="str">
        <f>IF($B220="", "", IFERROR(INDEX('Job List'!$C$9:$C$508, MATCH($B220, 'Job List'!$B$9:$B$508, 0)), ""))</f>
        <v/>
      </c>
      <c r="K220" s="112" t="str">
        <f>IF($B220="", "", IFERROR(INDEX('Job List'!$D$9:$D$508, MATCH($B220, 'Job List'!$B$9:$B$508, 0)), ""))</f>
        <v/>
      </c>
      <c r="L220" s="125" t="str">
        <f t="shared" si="36"/>
        <v/>
      </c>
      <c r="M220" s="111" t="str">
        <f>IF($B220="", "", IF($G220="", IFERROR(INDEX('Job List'!$E$9:$E$508, MATCH($B220, 'Job List'!$B$9:$B$508, 0)), ""), $G220))</f>
        <v/>
      </c>
      <c r="N220" s="126" t="str">
        <f t="shared" si="37"/>
        <v/>
      </c>
      <c r="O220" s="77"/>
      <c r="AA220" s="52" t="str">
        <f>IF('Job List'!B220="", "", 'Job List'!B220)</f>
        <v/>
      </c>
      <c r="AB220" s="14" t="str">
        <f t="shared" si="38"/>
        <v/>
      </c>
      <c r="AC220" s="20" t="str">
        <f t="shared" si="39"/>
        <v/>
      </c>
      <c r="AD220" s="55" t="str">
        <f t="shared" si="40"/>
        <v/>
      </c>
      <c r="AE220" s="88" t="str">
        <f t="shared" si="41"/>
        <v/>
      </c>
      <c r="AG220" s="55" t="str">
        <f t="shared" si="42"/>
        <v/>
      </c>
      <c r="AH220" s="88" t="str">
        <f t="shared" si="43"/>
        <v/>
      </c>
      <c r="AJ220" s="55" t="str">
        <f t="shared" si="44"/>
        <v/>
      </c>
      <c r="AK220" s="88" t="str">
        <f t="shared" si="45"/>
        <v/>
      </c>
      <c r="AM220" s="55" t="str">
        <f t="shared" si="46"/>
        <v/>
      </c>
      <c r="AN220" s="88" t="str">
        <f t="shared" si="47"/>
        <v/>
      </c>
    </row>
    <row r="221" spans="1:40" x14ac:dyDescent="0.25">
      <c r="A221" s="77"/>
      <c r="B221" s="107"/>
      <c r="C221" s="108"/>
      <c r="D221" s="109"/>
      <c r="E221" s="109"/>
      <c r="F221" s="110"/>
      <c r="G221" s="111"/>
      <c r="H221" s="112"/>
      <c r="I221" s="77"/>
      <c r="J221" s="112" t="str">
        <f>IF($B221="", "", IFERROR(INDEX('Job List'!$C$9:$C$508, MATCH($B221, 'Job List'!$B$9:$B$508, 0)), ""))</f>
        <v/>
      </c>
      <c r="K221" s="112" t="str">
        <f>IF($B221="", "", IFERROR(INDEX('Job List'!$D$9:$D$508, MATCH($B221, 'Job List'!$B$9:$B$508, 0)), ""))</f>
        <v/>
      </c>
      <c r="L221" s="125" t="str">
        <f t="shared" si="36"/>
        <v/>
      </c>
      <c r="M221" s="111" t="str">
        <f>IF($B221="", "", IF($G221="", IFERROR(INDEX('Job List'!$E$9:$E$508, MATCH($B221, 'Job List'!$B$9:$B$508, 0)), ""), $G221))</f>
        <v/>
      </c>
      <c r="N221" s="126" t="str">
        <f t="shared" si="37"/>
        <v/>
      </c>
      <c r="O221" s="77"/>
      <c r="AA221" s="52" t="str">
        <f>IF('Job List'!B221="", "", 'Job List'!B221)</f>
        <v/>
      </c>
      <c r="AB221" s="14" t="str">
        <f t="shared" si="38"/>
        <v/>
      </c>
      <c r="AC221" s="20" t="str">
        <f t="shared" si="39"/>
        <v/>
      </c>
      <c r="AD221" s="55" t="str">
        <f t="shared" si="40"/>
        <v/>
      </c>
      <c r="AE221" s="88" t="str">
        <f t="shared" si="41"/>
        <v/>
      </c>
      <c r="AG221" s="55" t="str">
        <f t="shared" si="42"/>
        <v/>
      </c>
      <c r="AH221" s="88" t="str">
        <f t="shared" si="43"/>
        <v/>
      </c>
      <c r="AJ221" s="55" t="str">
        <f t="shared" si="44"/>
        <v/>
      </c>
      <c r="AK221" s="88" t="str">
        <f t="shared" si="45"/>
        <v/>
      </c>
      <c r="AM221" s="55" t="str">
        <f t="shared" si="46"/>
        <v/>
      </c>
      <c r="AN221" s="88" t="str">
        <f t="shared" si="47"/>
        <v/>
      </c>
    </row>
    <row r="222" spans="1:40" x14ac:dyDescent="0.25">
      <c r="A222" s="77"/>
      <c r="B222" s="107"/>
      <c r="C222" s="108"/>
      <c r="D222" s="109"/>
      <c r="E222" s="109"/>
      <c r="F222" s="110"/>
      <c r="G222" s="111"/>
      <c r="H222" s="112"/>
      <c r="I222" s="77"/>
      <c r="J222" s="112" t="str">
        <f>IF($B222="", "", IFERROR(INDEX('Job List'!$C$9:$C$508, MATCH($B222, 'Job List'!$B$9:$B$508, 0)), ""))</f>
        <v/>
      </c>
      <c r="K222" s="112" t="str">
        <f>IF($B222="", "", IFERROR(INDEX('Job List'!$D$9:$D$508, MATCH($B222, 'Job List'!$B$9:$B$508, 0)), ""))</f>
        <v/>
      </c>
      <c r="L222" s="125" t="str">
        <f t="shared" si="36"/>
        <v/>
      </c>
      <c r="M222" s="111" t="str">
        <f>IF($B222="", "", IF($G222="", IFERROR(INDEX('Job List'!$E$9:$E$508, MATCH($B222, 'Job List'!$B$9:$B$508, 0)), ""), $G222))</f>
        <v/>
      </c>
      <c r="N222" s="126" t="str">
        <f t="shared" si="37"/>
        <v/>
      </c>
      <c r="O222" s="77"/>
      <c r="AA222" s="52" t="str">
        <f>IF('Job List'!B222="", "", 'Job List'!B222)</f>
        <v/>
      </c>
      <c r="AB222" s="14" t="str">
        <f t="shared" si="38"/>
        <v/>
      </c>
      <c r="AC222" s="20" t="str">
        <f t="shared" si="39"/>
        <v/>
      </c>
      <c r="AD222" s="55" t="str">
        <f t="shared" si="40"/>
        <v/>
      </c>
      <c r="AE222" s="88" t="str">
        <f t="shared" si="41"/>
        <v/>
      </c>
      <c r="AG222" s="55" t="str">
        <f t="shared" si="42"/>
        <v/>
      </c>
      <c r="AH222" s="88" t="str">
        <f t="shared" si="43"/>
        <v/>
      </c>
      <c r="AJ222" s="55" t="str">
        <f t="shared" si="44"/>
        <v/>
      </c>
      <c r="AK222" s="88" t="str">
        <f t="shared" si="45"/>
        <v/>
      </c>
      <c r="AM222" s="55" t="str">
        <f t="shared" si="46"/>
        <v/>
      </c>
      <c r="AN222" s="88" t="str">
        <f t="shared" si="47"/>
        <v/>
      </c>
    </row>
    <row r="223" spans="1:40" x14ac:dyDescent="0.25">
      <c r="A223" s="77"/>
      <c r="B223" s="107"/>
      <c r="C223" s="108"/>
      <c r="D223" s="109"/>
      <c r="E223" s="109"/>
      <c r="F223" s="110"/>
      <c r="G223" s="111"/>
      <c r="H223" s="112"/>
      <c r="I223" s="77"/>
      <c r="J223" s="112" t="str">
        <f>IF($B223="", "", IFERROR(INDEX('Job List'!$C$9:$C$508, MATCH($B223, 'Job List'!$B$9:$B$508, 0)), ""))</f>
        <v/>
      </c>
      <c r="K223" s="112" t="str">
        <f>IF($B223="", "", IFERROR(INDEX('Job List'!$D$9:$D$508, MATCH($B223, 'Job List'!$B$9:$B$508, 0)), ""))</f>
        <v/>
      </c>
      <c r="L223" s="125" t="str">
        <f t="shared" si="36"/>
        <v/>
      </c>
      <c r="M223" s="111" t="str">
        <f>IF($B223="", "", IF($G223="", IFERROR(INDEX('Job List'!$E$9:$E$508, MATCH($B223, 'Job List'!$B$9:$B$508, 0)), ""), $G223))</f>
        <v/>
      </c>
      <c r="N223" s="126" t="str">
        <f t="shared" si="37"/>
        <v/>
      </c>
      <c r="O223" s="77"/>
      <c r="AA223" s="52" t="str">
        <f>IF('Job List'!B223="", "", 'Job List'!B223)</f>
        <v/>
      </c>
      <c r="AB223" s="14" t="str">
        <f t="shared" si="38"/>
        <v/>
      </c>
      <c r="AC223" s="20" t="str">
        <f t="shared" si="39"/>
        <v/>
      </c>
      <c r="AD223" s="55" t="str">
        <f t="shared" si="40"/>
        <v/>
      </c>
      <c r="AE223" s="88" t="str">
        <f t="shared" si="41"/>
        <v/>
      </c>
      <c r="AG223" s="55" t="str">
        <f t="shared" si="42"/>
        <v/>
      </c>
      <c r="AH223" s="88" t="str">
        <f t="shared" si="43"/>
        <v/>
      </c>
      <c r="AJ223" s="55" t="str">
        <f t="shared" si="44"/>
        <v/>
      </c>
      <c r="AK223" s="88" t="str">
        <f t="shared" si="45"/>
        <v/>
      </c>
      <c r="AM223" s="55" t="str">
        <f t="shared" si="46"/>
        <v/>
      </c>
      <c r="AN223" s="88" t="str">
        <f t="shared" si="47"/>
        <v/>
      </c>
    </row>
    <row r="224" spans="1:40" x14ac:dyDescent="0.25">
      <c r="A224" s="77"/>
      <c r="B224" s="107"/>
      <c r="C224" s="108"/>
      <c r="D224" s="109"/>
      <c r="E224" s="109"/>
      <c r="F224" s="110"/>
      <c r="G224" s="111"/>
      <c r="H224" s="112"/>
      <c r="I224" s="77"/>
      <c r="J224" s="112" t="str">
        <f>IF($B224="", "", IFERROR(INDEX('Job List'!$C$9:$C$508, MATCH($B224, 'Job List'!$B$9:$B$508, 0)), ""))</f>
        <v/>
      </c>
      <c r="K224" s="112" t="str">
        <f>IF($B224="", "", IFERROR(INDEX('Job List'!$D$9:$D$508, MATCH($B224, 'Job List'!$B$9:$B$508, 0)), ""))</f>
        <v/>
      </c>
      <c r="L224" s="125" t="str">
        <f t="shared" si="36"/>
        <v/>
      </c>
      <c r="M224" s="111" t="str">
        <f>IF($B224="", "", IF($G224="", IFERROR(INDEX('Job List'!$E$9:$E$508, MATCH($B224, 'Job List'!$B$9:$B$508, 0)), ""), $G224))</f>
        <v/>
      </c>
      <c r="N224" s="126" t="str">
        <f t="shared" si="37"/>
        <v/>
      </c>
      <c r="O224" s="77"/>
      <c r="AA224" s="52" t="str">
        <f>IF('Job List'!B224="", "", 'Job List'!B224)</f>
        <v/>
      </c>
      <c r="AB224" s="14" t="str">
        <f t="shared" si="38"/>
        <v/>
      </c>
      <c r="AC224" s="20" t="str">
        <f t="shared" si="39"/>
        <v/>
      </c>
      <c r="AD224" s="55" t="str">
        <f t="shared" si="40"/>
        <v/>
      </c>
      <c r="AE224" s="88" t="str">
        <f t="shared" si="41"/>
        <v/>
      </c>
      <c r="AG224" s="55" t="str">
        <f t="shared" si="42"/>
        <v/>
      </c>
      <c r="AH224" s="88" t="str">
        <f t="shared" si="43"/>
        <v/>
      </c>
      <c r="AJ224" s="55" t="str">
        <f t="shared" si="44"/>
        <v/>
      </c>
      <c r="AK224" s="88" t="str">
        <f t="shared" si="45"/>
        <v/>
      </c>
      <c r="AM224" s="55" t="str">
        <f t="shared" si="46"/>
        <v/>
      </c>
      <c r="AN224" s="88" t="str">
        <f t="shared" si="47"/>
        <v/>
      </c>
    </row>
    <row r="225" spans="1:40" x14ac:dyDescent="0.25">
      <c r="A225" s="77"/>
      <c r="B225" s="107"/>
      <c r="C225" s="108"/>
      <c r="D225" s="109"/>
      <c r="E225" s="109"/>
      <c r="F225" s="110"/>
      <c r="G225" s="111"/>
      <c r="H225" s="112"/>
      <c r="I225" s="77"/>
      <c r="J225" s="112" t="str">
        <f>IF($B225="", "", IFERROR(INDEX('Job List'!$C$9:$C$508, MATCH($B225, 'Job List'!$B$9:$B$508, 0)), ""))</f>
        <v/>
      </c>
      <c r="K225" s="112" t="str">
        <f>IF($B225="", "", IFERROR(INDEX('Job List'!$D$9:$D$508, MATCH($B225, 'Job List'!$B$9:$B$508, 0)), ""))</f>
        <v/>
      </c>
      <c r="L225" s="125" t="str">
        <f t="shared" si="36"/>
        <v/>
      </c>
      <c r="M225" s="111" t="str">
        <f>IF($B225="", "", IF($G225="", IFERROR(INDEX('Job List'!$E$9:$E$508, MATCH($B225, 'Job List'!$B$9:$B$508, 0)), ""), $G225))</f>
        <v/>
      </c>
      <c r="N225" s="126" t="str">
        <f t="shared" si="37"/>
        <v/>
      </c>
      <c r="O225" s="77"/>
      <c r="AA225" s="52" t="str">
        <f>IF('Job List'!B225="", "", 'Job List'!B225)</f>
        <v/>
      </c>
      <c r="AB225" s="14" t="str">
        <f t="shared" si="38"/>
        <v/>
      </c>
      <c r="AC225" s="20" t="str">
        <f t="shared" si="39"/>
        <v/>
      </c>
      <c r="AD225" s="55" t="str">
        <f t="shared" si="40"/>
        <v/>
      </c>
      <c r="AE225" s="88" t="str">
        <f t="shared" si="41"/>
        <v/>
      </c>
      <c r="AG225" s="55" t="str">
        <f t="shared" si="42"/>
        <v/>
      </c>
      <c r="AH225" s="88" t="str">
        <f t="shared" si="43"/>
        <v/>
      </c>
      <c r="AJ225" s="55" t="str">
        <f t="shared" si="44"/>
        <v/>
      </c>
      <c r="AK225" s="88" t="str">
        <f t="shared" si="45"/>
        <v/>
      </c>
      <c r="AM225" s="55" t="str">
        <f t="shared" si="46"/>
        <v/>
      </c>
      <c r="AN225" s="88" t="str">
        <f t="shared" si="47"/>
        <v/>
      </c>
    </row>
    <row r="226" spans="1:40" x14ac:dyDescent="0.25">
      <c r="A226" s="77"/>
      <c r="B226" s="107"/>
      <c r="C226" s="108"/>
      <c r="D226" s="109"/>
      <c r="E226" s="109"/>
      <c r="F226" s="110"/>
      <c r="G226" s="111"/>
      <c r="H226" s="112"/>
      <c r="I226" s="77"/>
      <c r="J226" s="112" t="str">
        <f>IF($B226="", "", IFERROR(INDEX('Job List'!$C$9:$C$508, MATCH($B226, 'Job List'!$B$9:$B$508, 0)), ""))</f>
        <v/>
      </c>
      <c r="K226" s="112" t="str">
        <f>IF($B226="", "", IFERROR(INDEX('Job List'!$D$9:$D$508, MATCH($B226, 'Job List'!$B$9:$B$508, 0)), ""))</f>
        <v/>
      </c>
      <c r="L226" s="125" t="str">
        <f t="shared" si="36"/>
        <v/>
      </c>
      <c r="M226" s="111" t="str">
        <f>IF($B226="", "", IF($G226="", IFERROR(INDEX('Job List'!$E$9:$E$508, MATCH($B226, 'Job List'!$B$9:$B$508, 0)), ""), $G226))</f>
        <v/>
      </c>
      <c r="N226" s="126" t="str">
        <f t="shared" si="37"/>
        <v/>
      </c>
      <c r="O226" s="77"/>
      <c r="AA226" s="52" t="str">
        <f>IF('Job List'!B226="", "", 'Job List'!B226)</f>
        <v/>
      </c>
      <c r="AB226" s="14" t="str">
        <f t="shared" si="38"/>
        <v/>
      </c>
      <c r="AC226" s="20" t="str">
        <f t="shared" si="39"/>
        <v/>
      </c>
      <c r="AD226" s="55" t="str">
        <f t="shared" si="40"/>
        <v/>
      </c>
      <c r="AE226" s="88" t="str">
        <f t="shared" si="41"/>
        <v/>
      </c>
      <c r="AG226" s="55" t="str">
        <f t="shared" si="42"/>
        <v/>
      </c>
      <c r="AH226" s="88" t="str">
        <f t="shared" si="43"/>
        <v/>
      </c>
      <c r="AJ226" s="55" t="str">
        <f t="shared" si="44"/>
        <v/>
      </c>
      <c r="AK226" s="88" t="str">
        <f t="shared" si="45"/>
        <v/>
      </c>
      <c r="AM226" s="55" t="str">
        <f t="shared" si="46"/>
        <v/>
      </c>
      <c r="AN226" s="88" t="str">
        <f t="shared" si="47"/>
        <v/>
      </c>
    </row>
    <row r="227" spans="1:40" x14ac:dyDescent="0.25">
      <c r="A227" s="77"/>
      <c r="B227" s="107"/>
      <c r="C227" s="108"/>
      <c r="D227" s="109"/>
      <c r="E227" s="109"/>
      <c r="F227" s="110"/>
      <c r="G227" s="111"/>
      <c r="H227" s="112"/>
      <c r="I227" s="77"/>
      <c r="J227" s="112" t="str">
        <f>IF($B227="", "", IFERROR(INDEX('Job List'!$C$9:$C$508, MATCH($B227, 'Job List'!$B$9:$B$508, 0)), ""))</f>
        <v/>
      </c>
      <c r="K227" s="112" t="str">
        <f>IF($B227="", "", IFERROR(INDEX('Job List'!$D$9:$D$508, MATCH($B227, 'Job List'!$B$9:$B$508, 0)), ""))</f>
        <v/>
      </c>
      <c r="L227" s="125" t="str">
        <f t="shared" si="36"/>
        <v/>
      </c>
      <c r="M227" s="111" t="str">
        <f>IF($B227="", "", IF($G227="", IFERROR(INDEX('Job List'!$E$9:$E$508, MATCH($B227, 'Job List'!$B$9:$B$508, 0)), ""), $G227))</f>
        <v/>
      </c>
      <c r="N227" s="126" t="str">
        <f t="shared" si="37"/>
        <v/>
      </c>
      <c r="O227" s="77"/>
      <c r="AA227" s="52" t="str">
        <f>IF('Job List'!B227="", "", 'Job List'!B227)</f>
        <v/>
      </c>
      <c r="AB227" s="14" t="str">
        <f t="shared" si="38"/>
        <v/>
      </c>
      <c r="AC227" s="20" t="str">
        <f t="shared" si="39"/>
        <v/>
      </c>
      <c r="AD227" s="55" t="str">
        <f t="shared" si="40"/>
        <v/>
      </c>
      <c r="AE227" s="88" t="str">
        <f t="shared" si="41"/>
        <v/>
      </c>
      <c r="AG227" s="55" t="str">
        <f t="shared" si="42"/>
        <v/>
      </c>
      <c r="AH227" s="88" t="str">
        <f t="shared" si="43"/>
        <v/>
      </c>
      <c r="AJ227" s="55" t="str">
        <f t="shared" si="44"/>
        <v/>
      </c>
      <c r="AK227" s="88" t="str">
        <f t="shared" si="45"/>
        <v/>
      </c>
      <c r="AM227" s="55" t="str">
        <f t="shared" si="46"/>
        <v/>
      </c>
      <c r="AN227" s="88" t="str">
        <f t="shared" si="47"/>
        <v/>
      </c>
    </row>
    <row r="228" spans="1:40" x14ac:dyDescent="0.25">
      <c r="A228" s="77"/>
      <c r="B228" s="107"/>
      <c r="C228" s="108"/>
      <c r="D228" s="109"/>
      <c r="E228" s="109"/>
      <c r="F228" s="110"/>
      <c r="G228" s="111"/>
      <c r="H228" s="112"/>
      <c r="I228" s="77"/>
      <c r="J228" s="112" t="str">
        <f>IF($B228="", "", IFERROR(INDEX('Job List'!$C$9:$C$508, MATCH($B228, 'Job List'!$B$9:$B$508, 0)), ""))</f>
        <v/>
      </c>
      <c r="K228" s="112" t="str">
        <f>IF($B228="", "", IFERROR(INDEX('Job List'!$D$9:$D$508, MATCH($B228, 'Job List'!$B$9:$B$508, 0)), ""))</f>
        <v/>
      </c>
      <c r="L228" s="125" t="str">
        <f t="shared" si="36"/>
        <v/>
      </c>
      <c r="M228" s="111" t="str">
        <f>IF($B228="", "", IF($G228="", IFERROR(INDEX('Job List'!$E$9:$E$508, MATCH($B228, 'Job List'!$B$9:$B$508, 0)), ""), $G228))</f>
        <v/>
      </c>
      <c r="N228" s="126" t="str">
        <f t="shared" si="37"/>
        <v/>
      </c>
      <c r="O228" s="77"/>
      <c r="AA228" s="52" t="str">
        <f>IF('Job List'!B228="", "", 'Job List'!B228)</f>
        <v/>
      </c>
      <c r="AB228" s="14" t="str">
        <f t="shared" si="38"/>
        <v/>
      </c>
      <c r="AC228" s="20" t="str">
        <f t="shared" si="39"/>
        <v/>
      </c>
      <c r="AD228" s="55" t="str">
        <f t="shared" si="40"/>
        <v/>
      </c>
      <c r="AE228" s="88" t="str">
        <f t="shared" si="41"/>
        <v/>
      </c>
      <c r="AG228" s="55" t="str">
        <f t="shared" si="42"/>
        <v/>
      </c>
      <c r="AH228" s="88" t="str">
        <f t="shared" si="43"/>
        <v/>
      </c>
      <c r="AJ228" s="55" t="str">
        <f t="shared" si="44"/>
        <v/>
      </c>
      <c r="AK228" s="88" t="str">
        <f t="shared" si="45"/>
        <v/>
      </c>
      <c r="AM228" s="55" t="str">
        <f t="shared" si="46"/>
        <v/>
      </c>
      <c r="AN228" s="88" t="str">
        <f t="shared" si="47"/>
        <v/>
      </c>
    </row>
    <row r="229" spans="1:40" x14ac:dyDescent="0.25">
      <c r="A229" s="77"/>
      <c r="B229" s="107"/>
      <c r="C229" s="108"/>
      <c r="D229" s="109"/>
      <c r="E229" s="109"/>
      <c r="F229" s="110"/>
      <c r="G229" s="111"/>
      <c r="H229" s="112"/>
      <c r="I229" s="77"/>
      <c r="J229" s="112" t="str">
        <f>IF($B229="", "", IFERROR(INDEX('Job List'!$C$9:$C$508, MATCH($B229, 'Job List'!$B$9:$B$508, 0)), ""))</f>
        <v/>
      </c>
      <c r="K229" s="112" t="str">
        <f>IF($B229="", "", IFERROR(INDEX('Job List'!$D$9:$D$508, MATCH($B229, 'Job List'!$B$9:$B$508, 0)), ""))</f>
        <v/>
      </c>
      <c r="L229" s="125" t="str">
        <f t="shared" si="36"/>
        <v/>
      </c>
      <c r="M229" s="111" t="str">
        <f>IF($B229="", "", IF($G229="", IFERROR(INDEX('Job List'!$E$9:$E$508, MATCH($B229, 'Job List'!$B$9:$B$508, 0)), ""), $G229))</f>
        <v/>
      </c>
      <c r="N229" s="126" t="str">
        <f t="shared" si="37"/>
        <v/>
      </c>
      <c r="O229" s="77"/>
      <c r="AA229" s="52" t="str">
        <f>IF('Job List'!B229="", "", 'Job List'!B229)</f>
        <v/>
      </c>
      <c r="AB229" s="14" t="str">
        <f t="shared" si="38"/>
        <v/>
      </c>
      <c r="AC229" s="20" t="str">
        <f t="shared" si="39"/>
        <v/>
      </c>
      <c r="AD229" s="55" t="str">
        <f t="shared" si="40"/>
        <v/>
      </c>
      <c r="AE229" s="88" t="str">
        <f t="shared" si="41"/>
        <v/>
      </c>
      <c r="AG229" s="55" t="str">
        <f t="shared" si="42"/>
        <v/>
      </c>
      <c r="AH229" s="88" t="str">
        <f t="shared" si="43"/>
        <v/>
      </c>
      <c r="AJ229" s="55" t="str">
        <f t="shared" si="44"/>
        <v/>
      </c>
      <c r="AK229" s="88" t="str">
        <f t="shared" si="45"/>
        <v/>
      </c>
      <c r="AM229" s="55" t="str">
        <f t="shared" si="46"/>
        <v/>
      </c>
      <c r="AN229" s="88" t="str">
        <f t="shared" si="47"/>
        <v/>
      </c>
    </row>
    <row r="230" spans="1:40" x14ac:dyDescent="0.25">
      <c r="A230" s="77"/>
      <c r="B230" s="107"/>
      <c r="C230" s="108"/>
      <c r="D230" s="109"/>
      <c r="E230" s="109"/>
      <c r="F230" s="110"/>
      <c r="G230" s="111"/>
      <c r="H230" s="112"/>
      <c r="I230" s="77"/>
      <c r="J230" s="112" t="str">
        <f>IF($B230="", "", IFERROR(INDEX('Job List'!$C$9:$C$508, MATCH($B230, 'Job List'!$B$9:$B$508, 0)), ""))</f>
        <v/>
      </c>
      <c r="K230" s="112" t="str">
        <f>IF($B230="", "", IFERROR(INDEX('Job List'!$D$9:$D$508, MATCH($B230, 'Job List'!$B$9:$B$508, 0)), ""))</f>
        <v/>
      </c>
      <c r="L230" s="125" t="str">
        <f t="shared" si="36"/>
        <v/>
      </c>
      <c r="M230" s="111" t="str">
        <f>IF($B230="", "", IF($G230="", IFERROR(INDEX('Job List'!$E$9:$E$508, MATCH($B230, 'Job List'!$B$9:$B$508, 0)), ""), $G230))</f>
        <v/>
      </c>
      <c r="N230" s="126" t="str">
        <f t="shared" si="37"/>
        <v/>
      </c>
      <c r="O230" s="77"/>
      <c r="AA230" s="52" t="str">
        <f>IF('Job List'!B230="", "", 'Job List'!B230)</f>
        <v/>
      </c>
      <c r="AB230" s="14" t="str">
        <f t="shared" si="38"/>
        <v/>
      </c>
      <c r="AC230" s="20" t="str">
        <f t="shared" si="39"/>
        <v/>
      </c>
      <c r="AD230" s="55" t="str">
        <f t="shared" si="40"/>
        <v/>
      </c>
      <c r="AE230" s="88" t="str">
        <f t="shared" si="41"/>
        <v/>
      </c>
      <c r="AG230" s="55" t="str">
        <f t="shared" si="42"/>
        <v/>
      </c>
      <c r="AH230" s="88" t="str">
        <f t="shared" si="43"/>
        <v/>
      </c>
      <c r="AJ230" s="55" t="str">
        <f t="shared" si="44"/>
        <v/>
      </c>
      <c r="AK230" s="88" t="str">
        <f t="shared" si="45"/>
        <v/>
      </c>
      <c r="AM230" s="55" t="str">
        <f t="shared" si="46"/>
        <v/>
      </c>
      <c r="AN230" s="88" t="str">
        <f t="shared" si="47"/>
        <v/>
      </c>
    </row>
    <row r="231" spans="1:40" x14ac:dyDescent="0.25">
      <c r="A231" s="77"/>
      <c r="B231" s="107"/>
      <c r="C231" s="108"/>
      <c r="D231" s="109"/>
      <c r="E231" s="109"/>
      <c r="F231" s="110"/>
      <c r="G231" s="111"/>
      <c r="H231" s="112"/>
      <c r="I231" s="77"/>
      <c r="J231" s="112" t="str">
        <f>IF($B231="", "", IFERROR(INDEX('Job List'!$C$9:$C$508, MATCH($B231, 'Job List'!$B$9:$B$508, 0)), ""))</f>
        <v/>
      </c>
      <c r="K231" s="112" t="str">
        <f>IF($B231="", "", IFERROR(INDEX('Job List'!$D$9:$D$508, MATCH($B231, 'Job List'!$B$9:$B$508, 0)), ""))</f>
        <v/>
      </c>
      <c r="L231" s="125" t="str">
        <f t="shared" si="36"/>
        <v/>
      </c>
      <c r="M231" s="111" t="str">
        <f>IF($B231="", "", IF($G231="", IFERROR(INDEX('Job List'!$E$9:$E$508, MATCH($B231, 'Job List'!$B$9:$B$508, 0)), ""), $G231))</f>
        <v/>
      </c>
      <c r="N231" s="126" t="str">
        <f t="shared" si="37"/>
        <v/>
      </c>
      <c r="O231" s="77"/>
      <c r="AA231" s="52" t="str">
        <f>IF('Job List'!B231="", "", 'Job List'!B231)</f>
        <v/>
      </c>
      <c r="AB231" s="14" t="str">
        <f t="shared" si="38"/>
        <v/>
      </c>
      <c r="AC231" s="20" t="str">
        <f t="shared" si="39"/>
        <v/>
      </c>
      <c r="AD231" s="55" t="str">
        <f t="shared" si="40"/>
        <v/>
      </c>
      <c r="AE231" s="88" t="str">
        <f t="shared" si="41"/>
        <v/>
      </c>
      <c r="AG231" s="55" t="str">
        <f t="shared" si="42"/>
        <v/>
      </c>
      <c r="AH231" s="88" t="str">
        <f t="shared" si="43"/>
        <v/>
      </c>
      <c r="AJ231" s="55" t="str">
        <f t="shared" si="44"/>
        <v/>
      </c>
      <c r="AK231" s="88" t="str">
        <f t="shared" si="45"/>
        <v/>
      </c>
      <c r="AM231" s="55" t="str">
        <f t="shared" si="46"/>
        <v/>
      </c>
      <c r="AN231" s="88" t="str">
        <f t="shared" si="47"/>
        <v/>
      </c>
    </row>
    <row r="232" spans="1:40" x14ac:dyDescent="0.25">
      <c r="A232" s="77"/>
      <c r="B232" s="107"/>
      <c r="C232" s="108"/>
      <c r="D232" s="109"/>
      <c r="E232" s="109"/>
      <c r="F232" s="110"/>
      <c r="G232" s="111"/>
      <c r="H232" s="112"/>
      <c r="I232" s="77"/>
      <c r="J232" s="112" t="str">
        <f>IF($B232="", "", IFERROR(INDEX('Job List'!$C$9:$C$508, MATCH($B232, 'Job List'!$B$9:$B$508, 0)), ""))</f>
        <v/>
      </c>
      <c r="K232" s="112" t="str">
        <f>IF($B232="", "", IFERROR(INDEX('Job List'!$D$9:$D$508, MATCH($B232, 'Job List'!$B$9:$B$508, 0)), ""))</f>
        <v/>
      </c>
      <c r="L232" s="125" t="str">
        <f t="shared" si="36"/>
        <v/>
      </c>
      <c r="M232" s="111" t="str">
        <f>IF($B232="", "", IF($G232="", IFERROR(INDEX('Job List'!$E$9:$E$508, MATCH($B232, 'Job List'!$B$9:$B$508, 0)), ""), $G232))</f>
        <v/>
      </c>
      <c r="N232" s="126" t="str">
        <f t="shared" si="37"/>
        <v/>
      </c>
      <c r="O232" s="77"/>
      <c r="AA232" s="52" t="str">
        <f>IF('Job List'!B232="", "", 'Job List'!B232)</f>
        <v/>
      </c>
      <c r="AB232" s="14" t="str">
        <f t="shared" si="38"/>
        <v/>
      </c>
      <c r="AC232" s="20" t="str">
        <f t="shared" si="39"/>
        <v/>
      </c>
      <c r="AD232" s="55" t="str">
        <f t="shared" si="40"/>
        <v/>
      </c>
      <c r="AE232" s="88" t="str">
        <f t="shared" si="41"/>
        <v/>
      </c>
      <c r="AG232" s="55" t="str">
        <f t="shared" si="42"/>
        <v/>
      </c>
      <c r="AH232" s="88" t="str">
        <f t="shared" si="43"/>
        <v/>
      </c>
      <c r="AJ232" s="55" t="str">
        <f t="shared" si="44"/>
        <v/>
      </c>
      <c r="AK232" s="88" t="str">
        <f t="shared" si="45"/>
        <v/>
      </c>
      <c r="AM232" s="55" t="str">
        <f t="shared" si="46"/>
        <v/>
      </c>
      <c r="AN232" s="88" t="str">
        <f t="shared" si="47"/>
        <v/>
      </c>
    </row>
    <row r="233" spans="1:40" x14ac:dyDescent="0.25">
      <c r="A233" s="77"/>
      <c r="B233" s="107"/>
      <c r="C233" s="108"/>
      <c r="D233" s="109"/>
      <c r="E233" s="109"/>
      <c r="F233" s="110"/>
      <c r="G233" s="111"/>
      <c r="H233" s="112"/>
      <c r="I233" s="77"/>
      <c r="J233" s="112" t="str">
        <f>IF($B233="", "", IFERROR(INDEX('Job List'!$C$9:$C$508, MATCH($B233, 'Job List'!$B$9:$B$508, 0)), ""))</f>
        <v/>
      </c>
      <c r="K233" s="112" t="str">
        <f>IF($B233="", "", IFERROR(INDEX('Job List'!$D$9:$D$508, MATCH($B233, 'Job List'!$B$9:$B$508, 0)), ""))</f>
        <v/>
      </c>
      <c r="L233" s="125" t="str">
        <f t="shared" si="36"/>
        <v/>
      </c>
      <c r="M233" s="111" t="str">
        <f>IF($B233="", "", IF($G233="", IFERROR(INDEX('Job List'!$E$9:$E$508, MATCH($B233, 'Job List'!$B$9:$B$508, 0)), ""), $G233))</f>
        <v/>
      </c>
      <c r="N233" s="126" t="str">
        <f t="shared" si="37"/>
        <v/>
      </c>
      <c r="O233" s="77"/>
      <c r="AA233" s="52" t="str">
        <f>IF('Job List'!B233="", "", 'Job List'!B233)</f>
        <v/>
      </c>
      <c r="AB233" s="14" t="str">
        <f t="shared" si="38"/>
        <v/>
      </c>
      <c r="AC233" s="20" t="str">
        <f t="shared" si="39"/>
        <v/>
      </c>
      <c r="AD233" s="55" t="str">
        <f t="shared" si="40"/>
        <v/>
      </c>
      <c r="AE233" s="88" t="str">
        <f t="shared" si="41"/>
        <v/>
      </c>
      <c r="AG233" s="55" t="str">
        <f t="shared" si="42"/>
        <v/>
      </c>
      <c r="AH233" s="88" t="str">
        <f t="shared" si="43"/>
        <v/>
      </c>
      <c r="AJ233" s="55" t="str">
        <f t="shared" si="44"/>
        <v/>
      </c>
      <c r="AK233" s="88" t="str">
        <f t="shared" si="45"/>
        <v/>
      </c>
      <c r="AM233" s="55" t="str">
        <f t="shared" si="46"/>
        <v/>
      </c>
      <c r="AN233" s="88" t="str">
        <f t="shared" si="47"/>
        <v/>
      </c>
    </row>
    <row r="234" spans="1:40" x14ac:dyDescent="0.25">
      <c r="A234" s="77"/>
      <c r="B234" s="107"/>
      <c r="C234" s="108"/>
      <c r="D234" s="109"/>
      <c r="E234" s="109"/>
      <c r="F234" s="110"/>
      <c r="G234" s="111"/>
      <c r="H234" s="112"/>
      <c r="I234" s="77"/>
      <c r="J234" s="112" t="str">
        <f>IF($B234="", "", IFERROR(INDEX('Job List'!$C$9:$C$508, MATCH($B234, 'Job List'!$B$9:$B$508, 0)), ""))</f>
        <v/>
      </c>
      <c r="K234" s="112" t="str">
        <f>IF($B234="", "", IFERROR(INDEX('Job List'!$D$9:$D$508, MATCH($B234, 'Job List'!$B$9:$B$508, 0)), ""))</f>
        <v/>
      </c>
      <c r="L234" s="125" t="str">
        <f t="shared" si="36"/>
        <v/>
      </c>
      <c r="M234" s="111" t="str">
        <f>IF($B234="", "", IF($G234="", IFERROR(INDEX('Job List'!$E$9:$E$508, MATCH($B234, 'Job List'!$B$9:$B$508, 0)), ""), $G234))</f>
        <v/>
      </c>
      <c r="N234" s="126" t="str">
        <f t="shared" si="37"/>
        <v/>
      </c>
      <c r="O234" s="77"/>
      <c r="AA234" s="52" t="str">
        <f>IF('Job List'!B234="", "", 'Job List'!B234)</f>
        <v/>
      </c>
      <c r="AB234" s="14" t="str">
        <f t="shared" si="38"/>
        <v/>
      </c>
      <c r="AC234" s="20" t="str">
        <f t="shared" si="39"/>
        <v/>
      </c>
      <c r="AD234" s="55" t="str">
        <f t="shared" si="40"/>
        <v/>
      </c>
      <c r="AE234" s="88" t="str">
        <f t="shared" si="41"/>
        <v/>
      </c>
      <c r="AG234" s="55" t="str">
        <f t="shared" si="42"/>
        <v/>
      </c>
      <c r="AH234" s="88" t="str">
        <f t="shared" si="43"/>
        <v/>
      </c>
      <c r="AJ234" s="55" t="str">
        <f t="shared" si="44"/>
        <v/>
      </c>
      <c r="AK234" s="88" t="str">
        <f t="shared" si="45"/>
        <v/>
      </c>
      <c r="AM234" s="55" t="str">
        <f t="shared" si="46"/>
        <v/>
      </c>
      <c r="AN234" s="88" t="str">
        <f t="shared" si="47"/>
        <v/>
      </c>
    </row>
    <row r="235" spans="1:40" x14ac:dyDescent="0.25">
      <c r="A235" s="77"/>
      <c r="B235" s="107"/>
      <c r="C235" s="108"/>
      <c r="D235" s="109"/>
      <c r="E235" s="109"/>
      <c r="F235" s="110"/>
      <c r="G235" s="111"/>
      <c r="H235" s="112"/>
      <c r="I235" s="77"/>
      <c r="J235" s="112" t="str">
        <f>IF($B235="", "", IFERROR(INDEX('Job List'!$C$9:$C$508, MATCH($B235, 'Job List'!$B$9:$B$508, 0)), ""))</f>
        <v/>
      </c>
      <c r="K235" s="112" t="str">
        <f>IF($B235="", "", IFERROR(INDEX('Job List'!$D$9:$D$508, MATCH($B235, 'Job List'!$B$9:$B$508, 0)), ""))</f>
        <v/>
      </c>
      <c r="L235" s="125" t="str">
        <f t="shared" si="36"/>
        <v/>
      </c>
      <c r="M235" s="111" t="str">
        <f>IF($B235="", "", IF($G235="", IFERROR(INDEX('Job List'!$E$9:$E$508, MATCH($B235, 'Job List'!$B$9:$B$508, 0)), ""), $G235))</f>
        <v/>
      </c>
      <c r="N235" s="126" t="str">
        <f t="shared" si="37"/>
        <v/>
      </c>
      <c r="O235" s="77"/>
      <c r="AA235" s="52" t="str">
        <f>IF('Job List'!B235="", "", 'Job List'!B235)</f>
        <v/>
      </c>
      <c r="AB235" s="14" t="str">
        <f t="shared" si="38"/>
        <v/>
      </c>
      <c r="AC235" s="20" t="str">
        <f t="shared" si="39"/>
        <v/>
      </c>
      <c r="AD235" s="55" t="str">
        <f t="shared" si="40"/>
        <v/>
      </c>
      <c r="AE235" s="88" t="str">
        <f t="shared" si="41"/>
        <v/>
      </c>
      <c r="AG235" s="55" t="str">
        <f t="shared" si="42"/>
        <v/>
      </c>
      <c r="AH235" s="88" t="str">
        <f t="shared" si="43"/>
        <v/>
      </c>
      <c r="AJ235" s="55" t="str">
        <f t="shared" si="44"/>
        <v/>
      </c>
      <c r="AK235" s="88" t="str">
        <f t="shared" si="45"/>
        <v/>
      </c>
      <c r="AM235" s="55" t="str">
        <f t="shared" si="46"/>
        <v/>
      </c>
      <c r="AN235" s="88" t="str">
        <f t="shared" si="47"/>
        <v/>
      </c>
    </row>
    <row r="236" spans="1:40" x14ac:dyDescent="0.25">
      <c r="A236" s="77"/>
      <c r="B236" s="107"/>
      <c r="C236" s="108"/>
      <c r="D236" s="109"/>
      <c r="E236" s="109"/>
      <c r="F236" s="110"/>
      <c r="G236" s="111"/>
      <c r="H236" s="112"/>
      <c r="I236" s="77"/>
      <c r="J236" s="112" t="str">
        <f>IF($B236="", "", IFERROR(INDEX('Job List'!$C$9:$C$508, MATCH($B236, 'Job List'!$B$9:$B$508, 0)), ""))</f>
        <v/>
      </c>
      <c r="K236" s="112" t="str">
        <f>IF($B236="", "", IFERROR(INDEX('Job List'!$D$9:$D$508, MATCH($B236, 'Job List'!$B$9:$B$508, 0)), ""))</f>
        <v/>
      </c>
      <c r="L236" s="125" t="str">
        <f t="shared" si="36"/>
        <v/>
      </c>
      <c r="M236" s="111" t="str">
        <f>IF($B236="", "", IF($G236="", IFERROR(INDEX('Job List'!$E$9:$E$508, MATCH($B236, 'Job List'!$B$9:$B$508, 0)), ""), $G236))</f>
        <v/>
      </c>
      <c r="N236" s="126" t="str">
        <f t="shared" si="37"/>
        <v/>
      </c>
      <c r="O236" s="77"/>
      <c r="AA236" s="52" t="str">
        <f>IF('Job List'!B236="", "", 'Job List'!B236)</f>
        <v/>
      </c>
      <c r="AB236" s="14" t="str">
        <f t="shared" si="38"/>
        <v/>
      </c>
      <c r="AC236" s="20" t="str">
        <f t="shared" si="39"/>
        <v/>
      </c>
      <c r="AD236" s="55" t="str">
        <f t="shared" si="40"/>
        <v/>
      </c>
      <c r="AE236" s="88" t="str">
        <f t="shared" si="41"/>
        <v/>
      </c>
      <c r="AG236" s="55" t="str">
        <f t="shared" si="42"/>
        <v/>
      </c>
      <c r="AH236" s="88" t="str">
        <f t="shared" si="43"/>
        <v/>
      </c>
      <c r="AJ236" s="55" t="str">
        <f t="shared" si="44"/>
        <v/>
      </c>
      <c r="AK236" s="88" t="str">
        <f t="shared" si="45"/>
        <v/>
      </c>
      <c r="AM236" s="55" t="str">
        <f t="shared" si="46"/>
        <v/>
      </c>
      <c r="AN236" s="88" t="str">
        <f t="shared" si="47"/>
        <v/>
      </c>
    </row>
    <row r="237" spans="1:40" x14ac:dyDescent="0.25">
      <c r="A237" s="77"/>
      <c r="B237" s="107"/>
      <c r="C237" s="108"/>
      <c r="D237" s="109"/>
      <c r="E237" s="109"/>
      <c r="F237" s="110"/>
      <c r="G237" s="111"/>
      <c r="H237" s="112"/>
      <c r="I237" s="77"/>
      <c r="J237" s="112" t="str">
        <f>IF($B237="", "", IFERROR(INDEX('Job List'!$C$9:$C$508, MATCH($B237, 'Job List'!$B$9:$B$508, 0)), ""))</f>
        <v/>
      </c>
      <c r="K237" s="112" t="str">
        <f>IF($B237="", "", IFERROR(INDEX('Job List'!$D$9:$D$508, MATCH($B237, 'Job List'!$B$9:$B$508, 0)), ""))</f>
        <v/>
      </c>
      <c r="L237" s="125" t="str">
        <f t="shared" si="36"/>
        <v/>
      </c>
      <c r="M237" s="111" t="str">
        <f>IF($B237="", "", IF($G237="", IFERROR(INDEX('Job List'!$E$9:$E$508, MATCH($B237, 'Job List'!$B$9:$B$508, 0)), ""), $G237))</f>
        <v/>
      </c>
      <c r="N237" s="126" t="str">
        <f t="shared" si="37"/>
        <v/>
      </c>
      <c r="O237" s="77"/>
      <c r="AA237" s="52" t="str">
        <f>IF('Job List'!B237="", "", 'Job List'!B237)</f>
        <v/>
      </c>
      <c r="AB237" s="14" t="str">
        <f t="shared" si="38"/>
        <v/>
      </c>
      <c r="AC237" s="20" t="str">
        <f t="shared" si="39"/>
        <v/>
      </c>
      <c r="AD237" s="55" t="str">
        <f t="shared" si="40"/>
        <v/>
      </c>
      <c r="AE237" s="88" t="str">
        <f t="shared" si="41"/>
        <v/>
      </c>
      <c r="AG237" s="55" t="str">
        <f t="shared" si="42"/>
        <v/>
      </c>
      <c r="AH237" s="88" t="str">
        <f t="shared" si="43"/>
        <v/>
      </c>
      <c r="AJ237" s="55" t="str">
        <f t="shared" si="44"/>
        <v/>
      </c>
      <c r="AK237" s="88" t="str">
        <f t="shared" si="45"/>
        <v/>
      </c>
      <c r="AM237" s="55" t="str">
        <f t="shared" si="46"/>
        <v/>
      </c>
      <c r="AN237" s="88" t="str">
        <f t="shared" si="47"/>
        <v/>
      </c>
    </row>
    <row r="238" spans="1:40" x14ac:dyDescent="0.25">
      <c r="A238" s="77"/>
      <c r="B238" s="107"/>
      <c r="C238" s="108"/>
      <c r="D238" s="109"/>
      <c r="E238" s="109"/>
      <c r="F238" s="110"/>
      <c r="G238" s="111"/>
      <c r="H238" s="112"/>
      <c r="I238" s="77"/>
      <c r="J238" s="112" t="str">
        <f>IF($B238="", "", IFERROR(INDEX('Job List'!$C$9:$C$508, MATCH($B238, 'Job List'!$B$9:$B$508, 0)), ""))</f>
        <v/>
      </c>
      <c r="K238" s="112" t="str">
        <f>IF($B238="", "", IFERROR(INDEX('Job List'!$D$9:$D$508, MATCH($B238, 'Job List'!$B$9:$B$508, 0)), ""))</f>
        <v/>
      </c>
      <c r="L238" s="125" t="str">
        <f t="shared" si="36"/>
        <v/>
      </c>
      <c r="M238" s="111" t="str">
        <f>IF($B238="", "", IF($G238="", IFERROR(INDEX('Job List'!$E$9:$E$508, MATCH($B238, 'Job List'!$B$9:$B$508, 0)), ""), $G238))</f>
        <v/>
      </c>
      <c r="N238" s="126" t="str">
        <f t="shared" si="37"/>
        <v/>
      </c>
      <c r="O238" s="77"/>
      <c r="AA238" s="52" t="str">
        <f>IF('Job List'!B238="", "", 'Job List'!B238)</f>
        <v/>
      </c>
      <c r="AB238" s="14" t="str">
        <f t="shared" si="38"/>
        <v/>
      </c>
      <c r="AC238" s="20" t="str">
        <f t="shared" si="39"/>
        <v/>
      </c>
      <c r="AD238" s="55" t="str">
        <f t="shared" si="40"/>
        <v/>
      </c>
      <c r="AE238" s="88" t="str">
        <f t="shared" si="41"/>
        <v/>
      </c>
      <c r="AG238" s="55" t="str">
        <f t="shared" si="42"/>
        <v/>
      </c>
      <c r="AH238" s="88" t="str">
        <f t="shared" si="43"/>
        <v/>
      </c>
      <c r="AJ238" s="55" t="str">
        <f t="shared" si="44"/>
        <v/>
      </c>
      <c r="AK238" s="88" t="str">
        <f t="shared" si="45"/>
        <v/>
      </c>
      <c r="AM238" s="55" t="str">
        <f t="shared" si="46"/>
        <v/>
      </c>
      <c r="AN238" s="88" t="str">
        <f t="shared" si="47"/>
        <v/>
      </c>
    </row>
    <row r="239" spans="1:40" x14ac:dyDescent="0.25">
      <c r="A239" s="77"/>
      <c r="B239" s="107"/>
      <c r="C239" s="108"/>
      <c r="D239" s="109"/>
      <c r="E239" s="109"/>
      <c r="F239" s="110"/>
      <c r="G239" s="111"/>
      <c r="H239" s="112"/>
      <c r="I239" s="77"/>
      <c r="J239" s="112" t="str">
        <f>IF($B239="", "", IFERROR(INDEX('Job List'!$C$9:$C$508, MATCH($B239, 'Job List'!$B$9:$B$508, 0)), ""))</f>
        <v/>
      </c>
      <c r="K239" s="112" t="str">
        <f>IF($B239="", "", IFERROR(INDEX('Job List'!$D$9:$D$508, MATCH($B239, 'Job List'!$B$9:$B$508, 0)), ""))</f>
        <v/>
      </c>
      <c r="L239" s="125" t="str">
        <f t="shared" si="36"/>
        <v/>
      </c>
      <c r="M239" s="111" t="str">
        <f>IF($B239="", "", IF($G239="", IFERROR(INDEX('Job List'!$E$9:$E$508, MATCH($B239, 'Job List'!$B$9:$B$508, 0)), ""), $G239))</f>
        <v/>
      </c>
      <c r="N239" s="126" t="str">
        <f t="shared" si="37"/>
        <v/>
      </c>
      <c r="O239" s="77"/>
      <c r="AA239" s="52" t="str">
        <f>IF('Job List'!B239="", "", 'Job List'!B239)</f>
        <v/>
      </c>
      <c r="AB239" s="14" t="str">
        <f t="shared" si="38"/>
        <v/>
      </c>
      <c r="AC239" s="20" t="str">
        <f t="shared" si="39"/>
        <v/>
      </c>
      <c r="AD239" s="55" t="str">
        <f t="shared" si="40"/>
        <v/>
      </c>
      <c r="AE239" s="88" t="str">
        <f t="shared" si="41"/>
        <v/>
      </c>
      <c r="AG239" s="55" t="str">
        <f t="shared" si="42"/>
        <v/>
      </c>
      <c r="AH239" s="88" t="str">
        <f t="shared" si="43"/>
        <v/>
      </c>
      <c r="AJ239" s="55" t="str">
        <f t="shared" si="44"/>
        <v/>
      </c>
      <c r="AK239" s="88" t="str">
        <f t="shared" si="45"/>
        <v/>
      </c>
      <c r="AM239" s="55" t="str">
        <f t="shared" si="46"/>
        <v/>
      </c>
      <c r="AN239" s="88" t="str">
        <f t="shared" si="47"/>
        <v/>
      </c>
    </row>
    <row r="240" spans="1:40" x14ac:dyDescent="0.25">
      <c r="A240" s="77"/>
      <c r="B240" s="107"/>
      <c r="C240" s="108"/>
      <c r="D240" s="109"/>
      <c r="E240" s="109"/>
      <c r="F240" s="110"/>
      <c r="G240" s="111"/>
      <c r="H240" s="112"/>
      <c r="I240" s="77"/>
      <c r="J240" s="112" t="str">
        <f>IF($B240="", "", IFERROR(INDEX('Job List'!$C$9:$C$508, MATCH($B240, 'Job List'!$B$9:$B$508, 0)), ""))</f>
        <v/>
      </c>
      <c r="K240" s="112" t="str">
        <f>IF($B240="", "", IFERROR(INDEX('Job List'!$D$9:$D$508, MATCH($B240, 'Job List'!$B$9:$B$508, 0)), ""))</f>
        <v/>
      </c>
      <c r="L240" s="125" t="str">
        <f t="shared" si="36"/>
        <v/>
      </c>
      <c r="M240" s="111" t="str">
        <f>IF($B240="", "", IF($G240="", IFERROR(INDEX('Job List'!$E$9:$E$508, MATCH($B240, 'Job List'!$B$9:$B$508, 0)), ""), $G240))</f>
        <v/>
      </c>
      <c r="N240" s="126" t="str">
        <f t="shared" si="37"/>
        <v/>
      </c>
      <c r="O240" s="77"/>
      <c r="AA240" s="52" t="str">
        <f>IF('Job List'!B240="", "", 'Job List'!B240)</f>
        <v/>
      </c>
      <c r="AB240" s="14" t="str">
        <f t="shared" si="38"/>
        <v/>
      </c>
      <c r="AC240" s="20" t="str">
        <f t="shared" si="39"/>
        <v/>
      </c>
      <c r="AD240" s="55" t="str">
        <f t="shared" si="40"/>
        <v/>
      </c>
      <c r="AE240" s="88" t="str">
        <f t="shared" si="41"/>
        <v/>
      </c>
      <c r="AG240" s="55" t="str">
        <f t="shared" si="42"/>
        <v/>
      </c>
      <c r="AH240" s="88" t="str">
        <f t="shared" si="43"/>
        <v/>
      </c>
      <c r="AJ240" s="55" t="str">
        <f t="shared" si="44"/>
        <v/>
      </c>
      <c r="AK240" s="88" t="str">
        <f t="shared" si="45"/>
        <v/>
      </c>
      <c r="AM240" s="55" t="str">
        <f t="shared" si="46"/>
        <v/>
      </c>
      <c r="AN240" s="88" t="str">
        <f t="shared" si="47"/>
        <v/>
      </c>
    </row>
    <row r="241" spans="1:40" x14ac:dyDescent="0.25">
      <c r="A241" s="77"/>
      <c r="B241" s="107"/>
      <c r="C241" s="108"/>
      <c r="D241" s="109"/>
      <c r="E241" s="109"/>
      <c r="F241" s="110"/>
      <c r="G241" s="111"/>
      <c r="H241" s="112"/>
      <c r="I241" s="77"/>
      <c r="J241" s="112" t="str">
        <f>IF($B241="", "", IFERROR(INDEX('Job List'!$C$9:$C$508, MATCH($B241, 'Job List'!$B$9:$B$508, 0)), ""))</f>
        <v/>
      </c>
      <c r="K241" s="112" t="str">
        <f>IF($B241="", "", IFERROR(INDEX('Job List'!$D$9:$D$508, MATCH($B241, 'Job List'!$B$9:$B$508, 0)), ""))</f>
        <v/>
      </c>
      <c r="L241" s="125" t="str">
        <f t="shared" si="36"/>
        <v/>
      </c>
      <c r="M241" s="111" t="str">
        <f>IF($B241="", "", IF($G241="", IFERROR(INDEX('Job List'!$E$9:$E$508, MATCH($B241, 'Job List'!$B$9:$B$508, 0)), ""), $G241))</f>
        <v/>
      </c>
      <c r="N241" s="126" t="str">
        <f t="shared" si="37"/>
        <v/>
      </c>
      <c r="O241" s="77"/>
      <c r="AA241" s="52" t="str">
        <f>IF('Job List'!B241="", "", 'Job List'!B241)</f>
        <v/>
      </c>
      <c r="AB241" s="14" t="str">
        <f t="shared" si="38"/>
        <v/>
      </c>
      <c r="AC241" s="20" t="str">
        <f t="shared" si="39"/>
        <v/>
      </c>
      <c r="AD241" s="55" t="str">
        <f t="shared" si="40"/>
        <v/>
      </c>
      <c r="AE241" s="88" t="str">
        <f t="shared" si="41"/>
        <v/>
      </c>
      <c r="AG241" s="55" t="str">
        <f t="shared" si="42"/>
        <v/>
      </c>
      <c r="AH241" s="88" t="str">
        <f t="shared" si="43"/>
        <v/>
      </c>
      <c r="AJ241" s="55" t="str">
        <f t="shared" si="44"/>
        <v/>
      </c>
      <c r="AK241" s="88" t="str">
        <f t="shared" si="45"/>
        <v/>
      </c>
      <c r="AM241" s="55" t="str">
        <f t="shared" si="46"/>
        <v/>
      </c>
      <c r="AN241" s="88" t="str">
        <f t="shared" si="47"/>
        <v/>
      </c>
    </row>
    <row r="242" spans="1:40" x14ac:dyDescent="0.25">
      <c r="A242" s="77"/>
      <c r="B242" s="107"/>
      <c r="C242" s="108"/>
      <c r="D242" s="109"/>
      <c r="E242" s="109"/>
      <c r="F242" s="110"/>
      <c r="G242" s="111"/>
      <c r="H242" s="112"/>
      <c r="I242" s="77"/>
      <c r="J242" s="112" t="str">
        <f>IF($B242="", "", IFERROR(INDEX('Job List'!$C$9:$C$508, MATCH($B242, 'Job List'!$B$9:$B$508, 0)), ""))</f>
        <v/>
      </c>
      <c r="K242" s="112" t="str">
        <f>IF($B242="", "", IFERROR(INDEX('Job List'!$D$9:$D$508, MATCH($B242, 'Job List'!$B$9:$B$508, 0)), ""))</f>
        <v/>
      </c>
      <c r="L242" s="125" t="str">
        <f t="shared" si="36"/>
        <v/>
      </c>
      <c r="M242" s="111" t="str">
        <f>IF($B242="", "", IF($G242="", IFERROR(INDEX('Job List'!$E$9:$E$508, MATCH($B242, 'Job List'!$B$9:$B$508, 0)), ""), $G242))</f>
        <v/>
      </c>
      <c r="N242" s="126" t="str">
        <f t="shared" si="37"/>
        <v/>
      </c>
      <c r="O242" s="77"/>
      <c r="AA242" s="52" t="str">
        <f>IF('Job List'!B242="", "", 'Job List'!B242)</f>
        <v/>
      </c>
      <c r="AB242" s="14" t="str">
        <f t="shared" si="38"/>
        <v/>
      </c>
      <c r="AC242" s="20" t="str">
        <f t="shared" si="39"/>
        <v/>
      </c>
      <c r="AD242" s="55" t="str">
        <f t="shared" si="40"/>
        <v/>
      </c>
      <c r="AE242" s="88" t="str">
        <f t="shared" si="41"/>
        <v/>
      </c>
      <c r="AG242" s="55" t="str">
        <f t="shared" si="42"/>
        <v/>
      </c>
      <c r="AH242" s="88" t="str">
        <f t="shared" si="43"/>
        <v/>
      </c>
      <c r="AJ242" s="55" t="str">
        <f t="shared" si="44"/>
        <v/>
      </c>
      <c r="AK242" s="88" t="str">
        <f t="shared" si="45"/>
        <v/>
      </c>
      <c r="AM242" s="55" t="str">
        <f t="shared" si="46"/>
        <v/>
      </c>
      <c r="AN242" s="88" t="str">
        <f t="shared" si="47"/>
        <v/>
      </c>
    </row>
    <row r="243" spans="1:40" x14ac:dyDescent="0.25">
      <c r="A243" s="77"/>
      <c r="B243" s="107"/>
      <c r="C243" s="108"/>
      <c r="D243" s="109"/>
      <c r="E243" s="109"/>
      <c r="F243" s="110"/>
      <c r="G243" s="111"/>
      <c r="H243" s="112"/>
      <c r="I243" s="77"/>
      <c r="J243" s="112" t="str">
        <f>IF($B243="", "", IFERROR(INDEX('Job List'!$C$9:$C$508, MATCH($B243, 'Job List'!$B$9:$B$508, 0)), ""))</f>
        <v/>
      </c>
      <c r="K243" s="112" t="str">
        <f>IF($B243="", "", IFERROR(INDEX('Job List'!$D$9:$D$508, MATCH($B243, 'Job List'!$B$9:$B$508, 0)), ""))</f>
        <v/>
      </c>
      <c r="L243" s="125" t="str">
        <f t="shared" si="36"/>
        <v/>
      </c>
      <c r="M243" s="111" t="str">
        <f>IF($B243="", "", IF($G243="", IFERROR(INDEX('Job List'!$E$9:$E$508, MATCH($B243, 'Job List'!$B$9:$B$508, 0)), ""), $G243))</f>
        <v/>
      </c>
      <c r="N243" s="126" t="str">
        <f t="shared" si="37"/>
        <v/>
      </c>
      <c r="O243" s="77"/>
      <c r="AA243" s="52" t="str">
        <f>IF('Job List'!B243="", "", 'Job List'!B243)</f>
        <v/>
      </c>
      <c r="AB243" s="14" t="str">
        <f t="shared" si="38"/>
        <v/>
      </c>
      <c r="AC243" s="20" t="str">
        <f t="shared" si="39"/>
        <v/>
      </c>
      <c r="AD243" s="55" t="str">
        <f t="shared" si="40"/>
        <v/>
      </c>
      <c r="AE243" s="88" t="str">
        <f t="shared" si="41"/>
        <v/>
      </c>
      <c r="AG243" s="55" t="str">
        <f t="shared" si="42"/>
        <v/>
      </c>
      <c r="AH243" s="88" t="str">
        <f t="shared" si="43"/>
        <v/>
      </c>
      <c r="AJ243" s="55" t="str">
        <f t="shared" si="44"/>
        <v/>
      </c>
      <c r="AK243" s="88" t="str">
        <f t="shared" si="45"/>
        <v/>
      </c>
      <c r="AM243" s="55" t="str">
        <f t="shared" si="46"/>
        <v/>
      </c>
      <c r="AN243" s="88" t="str">
        <f t="shared" si="47"/>
        <v/>
      </c>
    </row>
    <row r="244" spans="1:40" x14ac:dyDescent="0.25">
      <c r="A244" s="77"/>
      <c r="B244" s="107"/>
      <c r="C244" s="108"/>
      <c r="D244" s="109"/>
      <c r="E244" s="109"/>
      <c r="F244" s="110"/>
      <c r="G244" s="111"/>
      <c r="H244" s="112"/>
      <c r="I244" s="77"/>
      <c r="J244" s="112" t="str">
        <f>IF($B244="", "", IFERROR(INDEX('Job List'!$C$9:$C$508, MATCH($B244, 'Job List'!$B$9:$B$508, 0)), ""))</f>
        <v/>
      </c>
      <c r="K244" s="112" t="str">
        <f>IF($B244="", "", IFERROR(INDEX('Job List'!$D$9:$D$508, MATCH($B244, 'Job List'!$B$9:$B$508, 0)), ""))</f>
        <v/>
      </c>
      <c r="L244" s="125" t="str">
        <f t="shared" si="36"/>
        <v/>
      </c>
      <c r="M244" s="111" t="str">
        <f>IF($B244="", "", IF($G244="", IFERROR(INDEX('Job List'!$E$9:$E$508, MATCH($B244, 'Job List'!$B$9:$B$508, 0)), ""), $G244))</f>
        <v/>
      </c>
      <c r="N244" s="126" t="str">
        <f t="shared" si="37"/>
        <v/>
      </c>
      <c r="O244" s="77"/>
      <c r="AA244" s="52" t="str">
        <f>IF('Job List'!B244="", "", 'Job List'!B244)</f>
        <v/>
      </c>
      <c r="AB244" s="14" t="str">
        <f t="shared" si="38"/>
        <v/>
      </c>
      <c r="AC244" s="20" t="str">
        <f t="shared" si="39"/>
        <v/>
      </c>
      <c r="AD244" s="55" t="str">
        <f t="shared" si="40"/>
        <v/>
      </c>
      <c r="AE244" s="88" t="str">
        <f t="shared" si="41"/>
        <v/>
      </c>
      <c r="AG244" s="55" t="str">
        <f t="shared" si="42"/>
        <v/>
      </c>
      <c r="AH244" s="88" t="str">
        <f t="shared" si="43"/>
        <v/>
      </c>
      <c r="AJ244" s="55" t="str">
        <f t="shared" si="44"/>
        <v/>
      </c>
      <c r="AK244" s="88" t="str">
        <f t="shared" si="45"/>
        <v/>
      </c>
      <c r="AM244" s="55" t="str">
        <f t="shared" si="46"/>
        <v/>
      </c>
      <c r="AN244" s="88" t="str">
        <f t="shared" si="47"/>
        <v/>
      </c>
    </row>
    <row r="245" spans="1:40" x14ac:dyDescent="0.25">
      <c r="A245" s="77"/>
      <c r="B245" s="107"/>
      <c r="C245" s="108"/>
      <c r="D245" s="109"/>
      <c r="E245" s="109"/>
      <c r="F245" s="110"/>
      <c r="G245" s="111"/>
      <c r="H245" s="112"/>
      <c r="I245" s="77"/>
      <c r="J245" s="112" t="str">
        <f>IF($B245="", "", IFERROR(INDEX('Job List'!$C$9:$C$508, MATCH($B245, 'Job List'!$B$9:$B$508, 0)), ""))</f>
        <v/>
      </c>
      <c r="K245" s="112" t="str">
        <f>IF($B245="", "", IFERROR(INDEX('Job List'!$D$9:$D$508, MATCH($B245, 'Job List'!$B$9:$B$508, 0)), ""))</f>
        <v/>
      </c>
      <c r="L245" s="125" t="str">
        <f t="shared" si="36"/>
        <v/>
      </c>
      <c r="M245" s="111" t="str">
        <f>IF($B245="", "", IF($G245="", IFERROR(INDEX('Job List'!$E$9:$E$508, MATCH($B245, 'Job List'!$B$9:$B$508, 0)), ""), $G245))</f>
        <v/>
      </c>
      <c r="N245" s="126" t="str">
        <f t="shared" si="37"/>
        <v/>
      </c>
      <c r="O245" s="77"/>
      <c r="AA245" s="52" t="str">
        <f>IF('Job List'!B245="", "", 'Job List'!B245)</f>
        <v/>
      </c>
      <c r="AB245" s="14" t="str">
        <f t="shared" si="38"/>
        <v/>
      </c>
      <c r="AC245" s="20" t="str">
        <f t="shared" si="39"/>
        <v/>
      </c>
      <c r="AD245" s="55" t="str">
        <f t="shared" si="40"/>
        <v/>
      </c>
      <c r="AE245" s="88" t="str">
        <f t="shared" si="41"/>
        <v/>
      </c>
      <c r="AG245" s="55" t="str">
        <f t="shared" si="42"/>
        <v/>
      </c>
      <c r="AH245" s="88" t="str">
        <f t="shared" si="43"/>
        <v/>
      </c>
      <c r="AJ245" s="55" t="str">
        <f t="shared" si="44"/>
        <v/>
      </c>
      <c r="AK245" s="88" t="str">
        <f t="shared" si="45"/>
        <v/>
      </c>
      <c r="AM245" s="55" t="str">
        <f t="shared" si="46"/>
        <v/>
      </c>
      <c r="AN245" s="88" t="str">
        <f t="shared" si="47"/>
        <v/>
      </c>
    </row>
    <row r="246" spans="1:40" x14ac:dyDescent="0.25">
      <c r="A246" s="77"/>
      <c r="B246" s="107"/>
      <c r="C246" s="108"/>
      <c r="D246" s="109"/>
      <c r="E246" s="109"/>
      <c r="F246" s="110"/>
      <c r="G246" s="111"/>
      <c r="H246" s="112"/>
      <c r="I246" s="77"/>
      <c r="J246" s="112" t="str">
        <f>IF($B246="", "", IFERROR(INDEX('Job List'!$C$9:$C$508, MATCH($B246, 'Job List'!$B$9:$B$508, 0)), ""))</f>
        <v/>
      </c>
      <c r="K246" s="112" t="str">
        <f>IF($B246="", "", IFERROR(INDEX('Job List'!$D$9:$D$508, MATCH($B246, 'Job List'!$B$9:$B$508, 0)), ""))</f>
        <v/>
      </c>
      <c r="L246" s="125" t="str">
        <f t="shared" si="36"/>
        <v/>
      </c>
      <c r="M246" s="111" t="str">
        <f>IF($B246="", "", IF($G246="", IFERROR(INDEX('Job List'!$E$9:$E$508, MATCH($B246, 'Job List'!$B$9:$B$508, 0)), ""), $G246))</f>
        <v/>
      </c>
      <c r="N246" s="126" t="str">
        <f t="shared" si="37"/>
        <v/>
      </c>
      <c r="O246" s="77"/>
      <c r="AA246" s="52" t="str">
        <f>IF('Job List'!B246="", "", 'Job List'!B246)</f>
        <v/>
      </c>
      <c r="AB246" s="14" t="str">
        <f t="shared" si="38"/>
        <v/>
      </c>
      <c r="AC246" s="20" t="str">
        <f t="shared" si="39"/>
        <v/>
      </c>
      <c r="AD246" s="55" t="str">
        <f t="shared" si="40"/>
        <v/>
      </c>
      <c r="AE246" s="88" t="str">
        <f t="shared" si="41"/>
        <v/>
      </c>
      <c r="AG246" s="55" t="str">
        <f t="shared" si="42"/>
        <v/>
      </c>
      <c r="AH246" s="88" t="str">
        <f t="shared" si="43"/>
        <v/>
      </c>
      <c r="AJ246" s="55" t="str">
        <f t="shared" si="44"/>
        <v/>
      </c>
      <c r="AK246" s="88" t="str">
        <f t="shared" si="45"/>
        <v/>
      </c>
      <c r="AM246" s="55" t="str">
        <f t="shared" si="46"/>
        <v/>
      </c>
      <c r="AN246" s="88" t="str">
        <f t="shared" si="47"/>
        <v/>
      </c>
    </row>
    <row r="247" spans="1:40" x14ac:dyDescent="0.25">
      <c r="A247" s="77"/>
      <c r="B247" s="107"/>
      <c r="C247" s="108"/>
      <c r="D247" s="109"/>
      <c r="E247" s="109"/>
      <c r="F247" s="110"/>
      <c r="G247" s="111"/>
      <c r="H247" s="112"/>
      <c r="I247" s="77"/>
      <c r="J247" s="112" t="str">
        <f>IF($B247="", "", IFERROR(INDEX('Job List'!$C$9:$C$508, MATCH($B247, 'Job List'!$B$9:$B$508, 0)), ""))</f>
        <v/>
      </c>
      <c r="K247" s="112" t="str">
        <f>IF($B247="", "", IFERROR(INDEX('Job List'!$D$9:$D$508, MATCH($B247, 'Job List'!$B$9:$B$508, 0)), ""))</f>
        <v/>
      </c>
      <c r="L247" s="125" t="str">
        <f t="shared" si="36"/>
        <v/>
      </c>
      <c r="M247" s="111" t="str">
        <f>IF($B247="", "", IF($G247="", IFERROR(INDEX('Job List'!$E$9:$E$508, MATCH($B247, 'Job List'!$B$9:$B$508, 0)), ""), $G247))</f>
        <v/>
      </c>
      <c r="N247" s="126" t="str">
        <f t="shared" si="37"/>
        <v/>
      </c>
      <c r="O247" s="77"/>
      <c r="AA247" s="52" t="str">
        <f>IF('Job List'!B247="", "", 'Job List'!B247)</f>
        <v/>
      </c>
      <c r="AB247" s="14" t="str">
        <f t="shared" si="38"/>
        <v/>
      </c>
      <c r="AC247" s="20" t="str">
        <f t="shared" si="39"/>
        <v/>
      </c>
      <c r="AD247" s="55" t="str">
        <f t="shared" si="40"/>
        <v/>
      </c>
      <c r="AE247" s="88" t="str">
        <f t="shared" si="41"/>
        <v/>
      </c>
      <c r="AG247" s="55" t="str">
        <f t="shared" si="42"/>
        <v/>
      </c>
      <c r="AH247" s="88" t="str">
        <f t="shared" si="43"/>
        <v/>
      </c>
      <c r="AJ247" s="55" t="str">
        <f t="shared" si="44"/>
        <v/>
      </c>
      <c r="AK247" s="88" t="str">
        <f t="shared" si="45"/>
        <v/>
      </c>
      <c r="AM247" s="55" t="str">
        <f t="shared" si="46"/>
        <v/>
      </c>
      <c r="AN247" s="88" t="str">
        <f t="shared" si="47"/>
        <v/>
      </c>
    </row>
    <row r="248" spans="1:40" x14ac:dyDescent="0.25">
      <c r="A248" s="77"/>
      <c r="B248" s="107"/>
      <c r="C248" s="108"/>
      <c r="D248" s="109"/>
      <c r="E248" s="109"/>
      <c r="F248" s="110"/>
      <c r="G248" s="111"/>
      <c r="H248" s="112"/>
      <c r="I248" s="77"/>
      <c r="J248" s="112" t="str">
        <f>IF($B248="", "", IFERROR(INDEX('Job List'!$C$9:$C$508, MATCH($B248, 'Job List'!$B$9:$B$508, 0)), ""))</f>
        <v/>
      </c>
      <c r="K248" s="112" t="str">
        <f>IF($B248="", "", IFERROR(INDEX('Job List'!$D$9:$D$508, MATCH($B248, 'Job List'!$B$9:$B$508, 0)), ""))</f>
        <v/>
      </c>
      <c r="L248" s="125" t="str">
        <f t="shared" si="36"/>
        <v/>
      </c>
      <c r="M248" s="111" t="str">
        <f>IF($B248="", "", IF($G248="", IFERROR(INDEX('Job List'!$E$9:$E$508, MATCH($B248, 'Job List'!$B$9:$B$508, 0)), ""), $G248))</f>
        <v/>
      </c>
      <c r="N248" s="126" t="str">
        <f t="shared" si="37"/>
        <v/>
      </c>
      <c r="O248" s="77"/>
      <c r="AA248" s="52" t="str">
        <f>IF('Job List'!B248="", "", 'Job List'!B248)</f>
        <v/>
      </c>
      <c r="AB248" s="14" t="str">
        <f t="shared" si="38"/>
        <v/>
      </c>
      <c r="AC248" s="20" t="str">
        <f t="shared" si="39"/>
        <v/>
      </c>
      <c r="AD248" s="55" t="str">
        <f t="shared" si="40"/>
        <v/>
      </c>
      <c r="AE248" s="88" t="str">
        <f t="shared" si="41"/>
        <v/>
      </c>
      <c r="AG248" s="55" t="str">
        <f t="shared" si="42"/>
        <v/>
      </c>
      <c r="AH248" s="88" t="str">
        <f t="shared" si="43"/>
        <v/>
      </c>
      <c r="AJ248" s="55" t="str">
        <f t="shared" si="44"/>
        <v/>
      </c>
      <c r="AK248" s="88" t="str">
        <f t="shared" si="45"/>
        <v/>
      </c>
      <c r="AM248" s="55" t="str">
        <f t="shared" si="46"/>
        <v/>
      </c>
      <c r="AN248" s="88" t="str">
        <f t="shared" si="47"/>
        <v/>
      </c>
    </row>
    <row r="249" spans="1:40" x14ac:dyDescent="0.25">
      <c r="A249" s="77"/>
      <c r="B249" s="107"/>
      <c r="C249" s="108"/>
      <c r="D249" s="109"/>
      <c r="E249" s="109"/>
      <c r="F249" s="110"/>
      <c r="G249" s="111"/>
      <c r="H249" s="112"/>
      <c r="I249" s="77"/>
      <c r="J249" s="112" t="str">
        <f>IF($B249="", "", IFERROR(INDEX('Job List'!$C$9:$C$508, MATCH($B249, 'Job List'!$B$9:$B$508, 0)), ""))</f>
        <v/>
      </c>
      <c r="K249" s="112" t="str">
        <f>IF($B249="", "", IFERROR(INDEX('Job List'!$D$9:$D$508, MATCH($B249, 'Job List'!$B$9:$B$508, 0)), ""))</f>
        <v/>
      </c>
      <c r="L249" s="125" t="str">
        <f t="shared" si="36"/>
        <v/>
      </c>
      <c r="M249" s="111" t="str">
        <f>IF($B249="", "", IF($G249="", IFERROR(INDEX('Job List'!$E$9:$E$508, MATCH($B249, 'Job List'!$B$9:$B$508, 0)), ""), $G249))</f>
        <v/>
      </c>
      <c r="N249" s="126" t="str">
        <f t="shared" si="37"/>
        <v/>
      </c>
      <c r="O249" s="77"/>
      <c r="AA249" s="52" t="str">
        <f>IF('Job List'!B249="", "", 'Job List'!B249)</f>
        <v/>
      </c>
      <c r="AB249" s="14" t="str">
        <f t="shared" si="38"/>
        <v/>
      </c>
      <c r="AC249" s="20" t="str">
        <f t="shared" si="39"/>
        <v/>
      </c>
      <c r="AD249" s="55" t="str">
        <f t="shared" si="40"/>
        <v/>
      </c>
      <c r="AE249" s="88" t="str">
        <f t="shared" si="41"/>
        <v/>
      </c>
      <c r="AG249" s="55" t="str">
        <f t="shared" si="42"/>
        <v/>
      </c>
      <c r="AH249" s="88" t="str">
        <f t="shared" si="43"/>
        <v/>
      </c>
      <c r="AJ249" s="55" t="str">
        <f t="shared" si="44"/>
        <v/>
      </c>
      <c r="AK249" s="88" t="str">
        <f t="shared" si="45"/>
        <v/>
      </c>
      <c r="AM249" s="55" t="str">
        <f t="shared" si="46"/>
        <v/>
      </c>
      <c r="AN249" s="88" t="str">
        <f t="shared" si="47"/>
        <v/>
      </c>
    </row>
    <row r="250" spans="1:40" x14ac:dyDescent="0.25">
      <c r="A250" s="77"/>
      <c r="B250" s="107"/>
      <c r="C250" s="108"/>
      <c r="D250" s="109"/>
      <c r="E250" s="109"/>
      <c r="F250" s="110"/>
      <c r="G250" s="111"/>
      <c r="H250" s="112"/>
      <c r="I250" s="77"/>
      <c r="J250" s="112" t="str">
        <f>IF($B250="", "", IFERROR(INDEX('Job List'!$C$9:$C$508, MATCH($B250, 'Job List'!$B$9:$B$508, 0)), ""))</f>
        <v/>
      </c>
      <c r="K250" s="112" t="str">
        <f>IF($B250="", "", IFERROR(INDEX('Job List'!$D$9:$D$508, MATCH($B250, 'Job List'!$B$9:$B$508, 0)), ""))</f>
        <v/>
      </c>
      <c r="L250" s="125" t="str">
        <f t="shared" si="36"/>
        <v/>
      </c>
      <c r="M250" s="111" t="str">
        <f>IF($B250="", "", IF($G250="", IFERROR(INDEX('Job List'!$E$9:$E$508, MATCH($B250, 'Job List'!$B$9:$B$508, 0)), ""), $G250))</f>
        <v/>
      </c>
      <c r="N250" s="126" t="str">
        <f t="shared" si="37"/>
        <v/>
      </c>
      <c r="O250" s="77"/>
      <c r="AA250" s="52" t="str">
        <f>IF('Job List'!B250="", "", 'Job List'!B250)</f>
        <v/>
      </c>
      <c r="AB250" s="14" t="str">
        <f t="shared" si="38"/>
        <v/>
      </c>
      <c r="AC250" s="20" t="str">
        <f t="shared" si="39"/>
        <v/>
      </c>
      <c r="AD250" s="55" t="str">
        <f t="shared" si="40"/>
        <v/>
      </c>
      <c r="AE250" s="88" t="str">
        <f t="shared" si="41"/>
        <v/>
      </c>
      <c r="AG250" s="55" t="str">
        <f t="shared" si="42"/>
        <v/>
      </c>
      <c r="AH250" s="88" t="str">
        <f t="shared" si="43"/>
        <v/>
      </c>
      <c r="AJ250" s="55" t="str">
        <f t="shared" si="44"/>
        <v/>
      </c>
      <c r="AK250" s="88" t="str">
        <f t="shared" si="45"/>
        <v/>
      </c>
      <c r="AM250" s="55" t="str">
        <f t="shared" si="46"/>
        <v/>
      </c>
      <c r="AN250" s="88" t="str">
        <f t="shared" si="47"/>
        <v/>
      </c>
    </row>
    <row r="251" spans="1:40" x14ac:dyDescent="0.25">
      <c r="A251" s="77"/>
      <c r="B251" s="107"/>
      <c r="C251" s="108"/>
      <c r="D251" s="109"/>
      <c r="E251" s="109"/>
      <c r="F251" s="110"/>
      <c r="G251" s="111"/>
      <c r="H251" s="112"/>
      <c r="I251" s="77"/>
      <c r="J251" s="112" t="str">
        <f>IF($B251="", "", IFERROR(INDEX('Job List'!$C$9:$C$508, MATCH($B251, 'Job List'!$B$9:$B$508, 0)), ""))</f>
        <v/>
      </c>
      <c r="K251" s="112" t="str">
        <f>IF($B251="", "", IFERROR(INDEX('Job List'!$D$9:$D$508, MATCH($B251, 'Job List'!$B$9:$B$508, 0)), ""))</f>
        <v/>
      </c>
      <c r="L251" s="125" t="str">
        <f t="shared" si="36"/>
        <v/>
      </c>
      <c r="M251" s="111" t="str">
        <f>IF($B251="", "", IF($G251="", IFERROR(INDEX('Job List'!$E$9:$E$508, MATCH($B251, 'Job List'!$B$9:$B$508, 0)), ""), $G251))</f>
        <v/>
      </c>
      <c r="N251" s="126" t="str">
        <f t="shared" si="37"/>
        <v/>
      </c>
      <c r="O251" s="77"/>
      <c r="AA251" s="52" t="str">
        <f>IF('Job List'!B251="", "", 'Job List'!B251)</f>
        <v/>
      </c>
      <c r="AB251" s="14" t="str">
        <f t="shared" si="38"/>
        <v/>
      </c>
      <c r="AC251" s="20" t="str">
        <f t="shared" si="39"/>
        <v/>
      </c>
      <c r="AD251" s="55" t="str">
        <f t="shared" si="40"/>
        <v/>
      </c>
      <c r="AE251" s="88" t="str">
        <f t="shared" si="41"/>
        <v/>
      </c>
      <c r="AG251" s="55" t="str">
        <f t="shared" si="42"/>
        <v/>
      </c>
      <c r="AH251" s="88" t="str">
        <f t="shared" si="43"/>
        <v/>
      </c>
      <c r="AJ251" s="55" t="str">
        <f t="shared" si="44"/>
        <v/>
      </c>
      <c r="AK251" s="88" t="str">
        <f t="shared" si="45"/>
        <v/>
      </c>
      <c r="AM251" s="55" t="str">
        <f t="shared" si="46"/>
        <v/>
      </c>
      <c r="AN251" s="88" t="str">
        <f t="shared" si="47"/>
        <v/>
      </c>
    </row>
    <row r="252" spans="1:40" x14ac:dyDescent="0.25">
      <c r="A252" s="77"/>
      <c r="B252" s="107"/>
      <c r="C252" s="108"/>
      <c r="D252" s="109"/>
      <c r="E252" s="109"/>
      <c r="F252" s="110"/>
      <c r="G252" s="111"/>
      <c r="H252" s="112"/>
      <c r="I252" s="77"/>
      <c r="J252" s="112" t="str">
        <f>IF($B252="", "", IFERROR(INDEX('Job List'!$C$9:$C$508, MATCH($B252, 'Job List'!$B$9:$B$508, 0)), ""))</f>
        <v/>
      </c>
      <c r="K252" s="112" t="str">
        <f>IF($B252="", "", IFERROR(INDEX('Job List'!$D$9:$D$508, MATCH($B252, 'Job List'!$B$9:$B$508, 0)), ""))</f>
        <v/>
      </c>
      <c r="L252" s="125" t="str">
        <f t="shared" si="36"/>
        <v/>
      </c>
      <c r="M252" s="111" t="str">
        <f>IF($B252="", "", IF($G252="", IFERROR(INDEX('Job List'!$E$9:$E$508, MATCH($B252, 'Job List'!$B$9:$B$508, 0)), ""), $G252))</f>
        <v/>
      </c>
      <c r="N252" s="126" t="str">
        <f t="shared" si="37"/>
        <v/>
      </c>
      <c r="O252" s="77"/>
      <c r="AA252" s="52" t="str">
        <f>IF('Job List'!B252="", "", 'Job List'!B252)</f>
        <v/>
      </c>
      <c r="AB252" s="14" t="str">
        <f t="shared" si="38"/>
        <v/>
      </c>
      <c r="AC252" s="20" t="str">
        <f t="shared" si="39"/>
        <v/>
      </c>
      <c r="AD252" s="55" t="str">
        <f t="shared" si="40"/>
        <v/>
      </c>
      <c r="AE252" s="88" t="str">
        <f t="shared" si="41"/>
        <v/>
      </c>
      <c r="AG252" s="55" t="str">
        <f t="shared" si="42"/>
        <v/>
      </c>
      <c r="AH252" s="88" t="str">
        <f t="shared" si="43"/>
        <v/>
      </c>
      <c r="AJ252" s="55" t="str">
        <f t="shared" si="44"/>
        <v/>
      </c>
      <c r="AK252" s="88" t="str">
        <f t="shared" si="45"/>
        <v/>
      </c>
      <c r="AM252" s="55" t="str">
        <f t="shared" si="46"/>
        <v/>
      </c>
      <c r="AN252" s="88" t="str">
        <f t="shared" si="47"/>
        <v/>
      </c>
    </row>
    <row r="253" spans="1:40" x14ac:dyDescent="0.25">
      <c r="A253" s="77"/>
      <c r="B253" s="107"/>
      <c r="C253" s="108"/>
      <c r="D253" s="109"/>
      <c r="E253" s="109"/>
      <c r="F253" s="110"/>
      <c r="G253" s="111"/>
      <c r="H253" s="112"/>
      <c r="I253" s="77"/>
      <c r="J253" s="112" t="str">
        <f>IF($B253="", "", IFERROR(INDEX('Job List'!$C$9:$C$508, MATCH($B253, 'Job List'!$B$9:$B$508, 0)), ""))</f>
        <v/>
      </c>
      <c r="K253" s="112" t="str">
        <f>IF($B253="", "", IFERROR(INDEX('Job List'!$D$9:$D$508, MATCH($B253, 'Job List'!$B$9:$B$508, 0)), ""))</f>
        <v/>
      </c>
      <c r="L253" s="125" t="str">
        <f t="shared" si="36"/>
        <v/>
      </c>
      <c r="M253" s="111" t="str">
        <f>IF($B253="", "", IF($G253="", IFERROR(INDEX('Job List'!$E$9:$E$508, MATCH($B253, 'Job List'!$B$9:$B$508, 0)), ""), $G253))</f>
        <v/>
      </c>
      <c r="N253" s="126" t="str">
        <f t="shared" si="37"/>
        <v/>
      </c>
      <c r="O253" s="77"/>
      <c r="AA253" s="52" t="str">
        <f>IF('Job List'!B253="", "", 'Job List'!B253)</f>
        <v/>
      </c>
      <c r="AB253" s="14" t="str">
        <f t="shared" si="38"/>
        <v/>
      </c>
      <c r="AC253" s="20" t="str">
        <f t="shared" si="39"/>
        <v/>
      </c>
      <c r="AD253" s="55" t="str">
        <f t="shared" si="40"/>
        <v/>
      </c>
      <c r="AE253" s="88" t="str">
        <f t="shared" si="41"/>
        <v/>
      </c>
      <c r="AG253" s="55" t="str">
        <f t="shared" si="42"/>
        <v/>
      </c>
      <c r="AH253" s="88" t="str">
        <f t="shared" si="43"/>
        <v/>
      </c>
      <c r="AJ253" s="55" t="str">
        <f t="shared" si="44"/>
        <v/>
      </c>
      <c r="AK253" s="88" t="str">
        <f t="shared" si="45"/>
        <v/>
      </c>
      <c r="AM253" s="55" t="str">
        <f t="shared" si="46"/>
        <v/>
      </c>
      <c r="AN253" s="88" t="str">
        <f t="shared" si="47"/>
        <v/>
      </c>
    </row>
    <row r="254" spans="1:40" x14ac:dyDescent="0.25">
      <c r="A254" s="77"/>
      <c r="B254" s="107"/>
      <c r="C254" s="108"/>
      <c r="D254" s="109"/>
      <c r="E254" s="109"/>
      <c r="F254" s="110"/>
      <c r="G254" s="111"/>
      <c r="H254" s="112"/>
      <c r="I254" s="77"/>
      <c r="J254" s="112" t="str">
        <f>IF($B254="", "", IFERROR(INDEX('Job List'!$C$9:$C$508, MATCH($B254, 'Job List'!$B$9:$B$508, 0)), ""))</f>
        <v/>
      </c>
      <c r="K254" s="112" t="str">
        <f>IF($B254="", "", IFERROR(INDEX('Job List'!$D$9:$D$508, MATCH($B254, 'Job List'!$B$9:$B$508, 0)), ""))</f>
        <v/>
      </c>
      <c r="L254" s="125" t="str">
        <f t="shared" si="36"/>
        <v/>
      </c>
      <c r="M254" s="111" t="str">
        <f>IF($B254="", "", IF($G254="", IFERROR(INDEX('Job List'!$E$9:$E$508, MATCH($B254, 'Job List'!$B$9:$B$508, 0)), ""), $G254))</f>
        <v/>
      </c>
      <c r="N254" s="126" t="str">
        <f t="shared" si="37"/>
        <v/>
      </c>
      <c r="O254" s="77"/>
      <c r="AA254" s="52" t="str">
        <f>IF('Job List'!B254="", "", 'Job List'!B254)</f>
        <v/>
      </c>
      <c r="AB254" s="14" t="str">
        <f t="shared" si="38"/>
        <v/>
      </c>
      <c r="AC254" s="20" t="str">
        <f t="shared" si="39"/>
        <v/>
      </c>
      <c r="AD254" s="55" t="str">
        <f t="shared" si="40"/>
        <v/>
      </c>
      <c r="AE254" s="88" t="str">
        <f t="shared" si="41"/>
        <v/>
      </c>
      <c r="AG254" s="55" t="str">
        <f t="shared" si="42"/>
        <v/>
      </c>
      <c r="AH254" s="88" t="str">
        <f t="shared" si="43"/>
        <v/>
      </c>
      <c r="AJ254" s="55" t="str">
        <f t="shared" si="44"/>
        <v/>
      </c>
      <c r="AK254" s="88" t="str">
        <f t="shared" si="45"/>
        <v/>
      </c>
      <c r="AM254" s="55" t="str">
        <f t="shared" si="46"/>
        <v/>
      </c>
      <c r="AN254" s="88" t="str">
        <f t="shared" si="47"/>
        <v/>
      </c>
    </row>
    <row r="255" spans="1:40" x14ac:dyDescent="0.25">
      <c r="A255" s="77"/>
      <c r="B255" s="107"/>
      <c r="C255" s="108"/>
      <c r="D255" s="109"/>
      <c r="E255" s="109"/>
      <c r="F255" s="110"/>
      <c r="G255" s="111"/>
      <c r="H255" s="112"/>
      <c r="I255" s="77"/>
      <c r="J255" s="112" t="str">
        <f>IF($B255="", "", IFERROR(INDEX('Job List'!$C$9:$C$508, MATCH($B255, 'Job List'!$B$9:$B$508, 0)), ""))</f>
        <v/>
      </c>
      <c r="K255" s="112" t="str">
        <f>IF($B255="", "", IFERROR(INDEX('Job List'!$D$9:$D$508, MATCH($B255, 'Job List'!$B$9:$B$508, 0)), ""))</f>
        <v/>
      </c>
      <c r="L255" s="125" t="str">
        <f t="shared" si="36"/>
        <v/>
      </c>
      <c r="M255" s="111" t="str">
        <f>IF($B255="", "", IF($G255="", IFERROR(INDEX('Job List'!$E$9:$E$508, MATCH($B255, 'Job List'!$B$9:$B$508, 0)), ""), $G255))</f>
        <v/>
      </c>
      <c r="N255" s="126" t="str">
        <f t="shared" si="37"/>
        <v/>
      </c>
      <c r="O255" s="77"/>
      <c r="AA255" s="52" t="str">
        <f>IF('Job List'!B255="", "", 'Job List'!B255)</f>
        <v/>
      </c>
      <c r="AB255" s="14" t="str">
        <f t="shared" si="38"/>
        <v/>
      </c>
      <c r="AC255" s="20" t="str">
        <f t="shared" si="39"/>
        <v/>
      </c>
      <c r="AD255" s="55" t="str">
        <f t="shared" si="40"/>
        <v/>
      </c>
      <c r="AE255" s="88" t="str">
        <f t="shared" si="41"/>
        <v/>
      </c>
      <c r="AG255" s="55" t="str">
        <f t="shared" si="42"/>
        <v/>
      </c>
      <c r="AH255" s="88" t="str">
        <f t="shared" si="43"/>
        <v/>
      </c>
      <c r="AJ255" s="55" t="str">
        <f t="shared" si="44"/>
        <v/>
      </c>
      <c r="AK255" s="88" t="str">
        <f t="shared" si="45"/>
        <v/>
      </c>
      <c r="AM255" s="55" t="str">
        <f t="shared" si="46"/>
        <v/>
      </c>
      <c r="AN255" s="88" t="str">
        <f t="shared" si="47"/>
        <v/>
      </c>
    </row>
    <row r="256" spans="1:40" x14ac:dyDescent="0.25">
      <c r="A256" s="77"/>
      <c r="B256" s="107"/>
      <c r="C256" s="108"/>
      <c r="D256" s="109"/>
      <c r="E256" s="109"/>
      <c r="F256" s="110"/>
      <c r="G256" s="111"/>
      <c r="H256" s="112"/>
      <c r="I256" s="77"/>
      <c r="J256" s="112" t="str">
        <f>IF($B256="", "", IFERROR(INDEX('Job List'!$C$9:$C$508, MATCH($B256, 'Job List'!$B$9:$B$508, 0)), ""))</f>
        <v/>
      </c>
      <c r="K256" s="112" t="str">
        <f>IF($B256="", "", IFERROR(INDEX('Job List'!$D$9:$D$508, MATCH($B256, 'Job List'!$B$9:$B$508, 0)), ""))</f>
        <v/>
      </c>
      <c r="L256" s="125" t="str">
        <f t="shared" si="36"/>
        <v/>
      </c>
      <c r="M256" s="111" t="str">
        <f>IF($B256="", "", IF($G256="", IFERROR(INDEX('Job List'!$E$9:$E$508, MATCH($B256, 'Job List'!$B$9:$B$508, 0)), ""), $G256))</f>
        <v/>
      </c>
      <c r="N256" s="126" t="str">
        <f t="shared" si="37"/>
        <v/>
      </c>
      <c r="O256" s="77"/>
      <c r="AA256" s="52" t="str">
        <f>IF('Job List'!B256="", "", 'Job List'!B256)</f>
        <v/>
      </c>
      <c r="AB256" s="14" t="str">
        <f t="shared" si="38"/>
        <v/>
      </c>
      <c r="AC256" s="20" t="str">
        <f t="shared" si="39"/>
        <v/>
      </c>
      <c r="AD256" s="55" t="str">
        <f t="shared" si="40"/>
        <v/>
      </c>
      <c r="AE256" s="88" t="str">
        <f t="shared" si="41"/>
        <v/>
      </c>
      <c r="AG256" s="55" t="str">
        <f t="shared" si="42"/>
        <v/>
      </c>
      <c r="AH256" s="88" t="str">
        <f t="shared" si="43"/>
        <v/>
      </c>
      <c r="AJ256" s="55" t="str">
        <f t="shared" si="44"/>
        <v/>
      </c>
      <c r="AK256" s="88" t="str">
        <f t="shared" si="45"/>
        <v/>
      </c>
      <c r="AM256" s="55" t="str">
        <f t="shared" si="46"/>
        <v/>
      </c>
      <c r="AN256" s="88" t="str">
        <f t="shared" si="47"/>
        <v/>
      </c>
    </row>
    <row r="257" spans="1:40" x14ac:dyDescent="0.25">
      <c r="A257" s="77"/>
      <c r="B257" s="107"/>
      <c r="C257" s="108"/>
      <c r="D257" s="109"/>
      <c r="E257" s="109"/>
      <c r="F257" s="110"/>
      <c r="G257" s="111"/>
      <c r="H257" s="112"/>
      <c r="I257" s="77"/>
      <c r="J257" s="112" t="str">
        <f>IF($B257="", "", IFERROR(INDEX('Job List'!$C$9:$C$508, MATCH($B257, 'Job List'!$B$9:$B$508, 0)), ""))</f>
        <v/>
      </c>
      <c r="K257" s="112" t="str">
        <f>IF($B257="", "", IFERROR(INDEX('Job List'!$D$9:$D$508, MATCH($B257, 'Job List'!$B$9:$B$508, 0)), ""))</f>
        <v/>
      </c>
      <c r="L257" s="125" t="str">
        <f t="shared" si="36"/>
        <v/>
      </c>
      <c r="M257" s="111" t="str">
        <f>IF($B257="", "", IF($G257="", IFERROR(INDEX('Job List'!$E$9:$E$508, MATCH($B257, 'Job List'!$B$9:$B$508, 0)), ""), $G257))</f>
        <v/>
      </c>
      <c r="N257" s="126" t="str">
        <f t="shared" si="37"/>
        <v/>
      </c>
      <c r="O257" s="77"/>
      <c r="AA257" s="52" t="str">
        <f>IF('Job List'!B257="", "", 'Job List'!B257)</f>
        <v/>
      </c>
      <c r="AB257" s="14" t="str">
        <f t="shared" si="38"/>
        <v/>
      </c>
      <c r="AC257" s="20" t="str">
        <f t="shared" si="39"/>
        <v/>
      </c>
      <c r="AD257" s="55" t="str">
        <f t="shared" si="40"/>
        <v/>
      </c>
      <c r="AE257" s="88" t="str">
        <f t="shared" si="41"/>
        <v/>
      </c>
      <c r="AG257" s="55" t="str">
        <f t="shared" si="42"/>
        <v/>
      </c>
      <c r="AH257" s="88" t="str">
        <f t="shared" si="43"/>
        <v/>
      </c>
      <c r="AJ257" s="55" t="str">
        <f t="shared" si="44"/>
        <v/>
      </c>
      <c r="AK257" s="88" t="str">
        <f t="shared" si="45"/>
        <v/>
      </c>
      <c r="AM257" s="55" t="str">
        <f t="shared" si="46"/>
        <v/>
      </c>
      <c r="AN257" s="88" t="str">
        <f t="shared" si="47"/>
        <v/>
      </c>
    </row>
    <row r="258" spans="1:40" x14ac:dyDescent="0.25">
      <c r="A258" s="77"/>
      <c r="B258" s="107"/>
      <c r="C258" s="108"/>
      <c r="D258" s="109"/>
      <c r="E258" s="109"/>
      <c r="F258" s="110"/>
      <c r="G258" s="111"/>
      <c r="H258" s="112"/>
      <c r="I258" s="77"/>
      <c r="J258" s="112" t="str">
        <f>IF($B258="", "", IFERROR(INDEX('Job List'!$C$9:$C$508, MATCH($B258, 'Job List'!$B$9:$B$508, 0)), ""))</f>
        <v/>
      </c>
      <c r="K258" s="112" t="str">
        <f>IF($B258="", "", IFERROR(INDEX('Job List'!$D$9:$D$508, MATCH($B258, 'Job List'!$B$9:$B$508, 0)), ""))</f>
        <v/>
      </c>
      <c r="L258" s="125" t="str">
        <f t="shared" si="36"/>
        <v/>
      </c>
      <c r="M258" s="111" t="str">
        <f>IF($B258="", "", IF($G258="", IFERROR(INDEX('Job List'!$E$9:$E$508, MATCH($B258, 'Job List'!$B$9:$B$508, 0)), ""), $G258))</f>
        <v/>
      </c>
      <c r="N258" s="126" t="str">
        <f t="shared" si="37"/>
        <v/>
      </c>
      <c r="O258" s="77"/>
      <c r="AA258" s="52" t="str">
        <f>IF('Job List'!B258="", "", 'Job List'!B258)</f>
        <v/>
      </c>
      <c r="AB258" s="14" t="str">
        <f t="shared" si="38"/>
        <v/>
      </c>
      <c r="AC258" s="20" t="str">
        <f t="shared" si="39"/>
        <v/>
      </c>
      <c r="AD258" s="55" t="str">
        <f t="shared" si="40"/>
        <v/>
      </c>
      <c r="AE258" s="88" t="str">
        <f t="shared" si="41"/>
        <v/>
      </c>
      <c r="AG258" s="55" t="str">
        <f t="shared" si="42"/>
        <v/>
      </c>
      <c r="AH258" s="88" t="str">
        <f t="shared" si="43"/>
        <v/>
      </c>
      <c r="AJ258" s="55" t="str">
        <f t="shared" si="44"/>
        <v/>
      </c>
      <c r="AK258" s="88" t="str">
        <f t="shared" si="45"/>
        <v/>
      </c>
      <c r="AM258" s="55" t="str">
        <f t="shared" si="46"/>
        <v/>
      </c>
      <c r="AN258" s="88" t="str">
        <f t="shared" si="47"/>
        <v/>
      </c>
    </row>
    <row r="259" spans="1:40" x14ac:dyDescent="0.25">
      <c r="A259" s="77"/>
      <c r="B259" s="107"/>
      <c r="C259" s="108"/>
      <c r="D259" s="109"/>
      <c r="E259" s="109"/>
      <c r="F259" s="110"/>
      <c r="G259" s="111"/>
      <c r="H259" s="112"/>
      <c r="I259" s="77"/>
      <c r="J259" s="112" t="str">
        <f>IF($B259="", "", IFERROR(INDEX('Job List'!$C$9:$C$508, MATCH($B259, 'Job List'!$B$9:$B$508, 0)), ""))</f>
        <v/>
      </c>
      <c r="K259" s="112" t="str">
        <f>IF($B259="", "", IFERROR(INDEX('Job List'!$D$9:$D$508, MATCH($B259, 'Job List'!$B$9:$B$508, 0)), ""))</f>
        <v/>
      </c>
      <c r="L259" s="125" t="str">
        <f t="shared" si="36"/>
        <v/>
      </c>
      <c r="M259" s="111" t="str">
        <f>IF($B259="", "", IF($G259="", IFERROR(INDEX('Job List'!$E$9:$E$508, MATCH($B259, 'Job List'!$B$9:$B$508, 0)), ""), $G259))</f>
        <v/>
      </c>
      <c r="N259" s="126" t="str">
        <f t="shared" si="37"/>
        <v/>
      </c>
      <c r="O259" s="77"/>
      <c r="AA259" s="52" t="str">
        <f>IF('Job List'!B259="", "", 'Job List'!B259)</f>
        <v/>
      </c>
      <c r="AB259" s="14" t="str">
        <f t="shared" si="38"/>
        <v/>
      </c>
      <c r="AC259" s="20" t="str">
        <f t="shared" si="39"/>
        <v/>
      </c>
      <c r="AD259" s="55" t="str">
        <f t="shared" si="40"/>
        <v/>
      </c>
      <c r="AE259" s="88" t="str">
        <f t="shared" si="41"/>
        <v/>
      </c>
      <c r="AG259" s="55" t="str">
        <f t="shared" si="42"/>
        <v/>
      </c>
      <c r="AH259" s="88" t="str">
        <f t="shared" si="43"/>
        <v/>
      </c>
      <c r="AJ259" s="55" t="str">
        <f t="shared" si="44"/>
        <v/>
      </c>
      <c r="AK259" s="88" t="str">
        <f t="shared" si="45"/>
        <v/>
      </c>
      <c r="AM259" s="55" t="str">
        <f t="shared" si="46"/>
        <v/>
      </c>
      <c r="AN259" s="88" t="str">
        <f t="shared" si="47"/>
        <v/>
      </c>
    </row>
    <row r="260" spans="1:40" x14ac:dyDescent="0.25">
      <c r="A260" s="77"/>
      <c r="B260" s="107"/>
      <c r="C260" s="108"/>
      <c r="D260" s="109"/>
      <c r="E260" s="109"/>
      <c r="F260" s="110"/>
      <c r="G260" s="111"/>
      <c r="H260" s="112"/>
      <c r="I260" s="77"/>
      <c r="J260" s="112" t="str">
        <f>IF($B260="", "", IFERROR(INDEX('Job List'!$C$9:$C$508, MATCH($B260, 'Job List'!$B$9:$B$508, 0)), ""))</f>
        <v/>
      </c>
      <c r="K260" s="112" t="str">
        <f>IF($B260="", "", IFERROR(INDEX('Job List'!$D$9:$D$508, MATCH($B260, 'Job List'!$B$9:$B$508, 0)), ""))</f>
        <v/>
      </c>
      <c r="L260" s="125" t="str">
        <f t="shared" si="36"/>
        <v/>
      </c>
      <c r="M260" s="111" t="str">
        <f>IF($B260="", "", IF($G260="", IFERROR(INDEX('Job List'!$E$9:$E$508, MATCH($B260, 'Job List'!$B$9:$B$508, 0)), ""), $G260))</f>
        <v/>
      </c>
      <c r="N260" s="126" t="str">
        <f t="shared" si="37"/>
        <v/>
      </c>
      <c r="O260" s="77"/>
      <c r="AA260" s="52" t="str">
        <f>IF('Job List'!B260="", "", 'Job List'!B260)</f>
        <v/>
      </c>
      <c r="AB260" s="14" t="str">
        <f t="shared" si="38"/>
        <v/>
      </c>
      <c r="AC260" s="20" t="str">
        <f t="shared" si="39"/>
        <v/>
      </c>
      <c r="AD260" s="55" t="str">
        <f t="shared" si="40"/>
        <v/>
      </c>
      <c r="AE260" s="88" t="str">
        <f t="shared" si="41"/>
        <v/>
      </c>
      <c r="AG260" s="55" t="str">
        <f t="shared" si="42"/>
        <v/>
      </c>
      <c r="AH260" s="88" t="str">
        <f t="shared" si="43"/>
        <v/>
      </c>
      <c r="AJ260" s="55" t="str">
        <f t="shared" si="44"/>
        <v/>
      </c>
      <c r="AK260" s="88" t="str">
        <f t="shared" si="45"/>
        <v/>
      </c>
      <c r="AM260" s="55" t="str">
        <f t="shared" si="46"/>
        <v/>
      </c>
      <c r="AN260" s="88" t="str">
        <f t="shared" si="47"/>
        <v/>
      </c>
    </row>
    <row r="261" spans="1:40" x14ac:dyDescent="0.25">
      <c r="A261" s="77"/>
      <c r="B261" s="107"/>
      <c r="C261" s="108"/>
      <c r="D261" s="109"/>
      <c r="E261" s="109"/>
      <c r="F261" s="110"/>
      <c r="G261" s="111"/>
      <c r="H261" s="112"/>
      <c r="I261" s="77"/>
      <c r="J261" s="112" t="str">
        <f>IF($B261="", "", IFERROR(INDEX('Job List'!$C$9:$C$508, MATCH($B261, 'Job List'!$B$9:$B$508, 0)), ""))</f>
        <v/>
      </c>
      <c r="K261" s="112" t="str">
        <f>IF($B261="", "", IFERROR(INDEX('Job List'!$D$9:$D$508, MATCH($B261, 'Job List'!$B$9:$B$508, 0)), ""))</f>
        <v/>
      </c>
      <c r="L261" s="125" t="str">
        <f t="shared" si="36"/>
        <v/>
      </c>
      <c r="M261" s="111" t="str">
        <f>IF($B261="", "", IF($G261="", IFERROR(INDEX('Job List'!$E$9:$E$508, MATCH($B261, 'Job List'!$B$9:$B$508, 0)), ""), $G261))</f>
        <v/>
      </c>
      <c r="N261" s="126" t="str">
        <f t="shared" si="37"/>
        <v/>
      </c>
      <c r="O261" s="77"/>
      <c r="AA261" s="52" t="str">
        <f>IF('Job List'!B261="", "", 'Job List'!B261)</f>
        <v/>
      </c>
      <c r="AB261" s="14" t="str">
        <f t="shared" si="38"/>
        <v/>
      </c>
      <c r="AC261" s="20" t="str">
        <f t="shared" si="39"/>
        <v/>
      </c>
      <c r="AD261" s="55" t="str">
        <f t="shared" si="40"/>
        <v/>
      </c>
      <c r="AE261" s="88" t="str">
        <f t="shared" si="41"/>
        <v/>
      </c>
      <c r="AG261" s="55" t="str">
        <f t="shared" si="42"/>
        <v/>
      </c>
      <c r="AH261" s="88" t="str">
        <f t="shared" si="43"/>
        <v/>
      </c>
      <c r="AJ261" s="55" t="str">
        <f t="shared" si="44"/>
        <v/>
      </c>
      <c r="AK261" s="88" t="str">
        <f t="shared" si="45"/>
        <v/>
      </c>
      <c r="AM261" s="55" t="str">
        <f t="shared" si="46"/>
        <v/>
      </c>
      <c r="AN261" s="88" t="str">
        <f t="shared" si="47"/>
        <v/>
      </c>
    </row>
    <row r="262" spans="1:40" x14ac:dyDescent="0.25">
      <c r="A262" s="77"/>
      <c r="B262" s="107"/>
      <c r="C262" s="108"/>
      <c r="D262" s="109"/>
      <c r="E262" s="109"/>
      <c r="F262" s="110"/>
      <c r="G262" s="111"/>
      <c r="H262" s="112"/>
      <c r="I262" s="77"/>
      <c r="J262" s="112" t="str">
        <f>IF($B262="", "", IFERROR(INDEX('Job List'!$C$9:$C$508, MATCH($B262, 'Job List'!$B$9:$B$508, 0)), ""))</f>
        <v/>
      </c>
      <c r="K262" s="112" t="str">
        <f>IF($B262="", "", IFERROR(INDEX('Job List'!$D$9:$D$508, MATCH($B262, 'Job List'!$B$9:$B$508, 0)), ""))</f>
        <v/>
      </c>
      <c r="L262" s="125" t="str">
        <f t="shared" si="36"/>
        <v/>
      </c>
      <c r="M262" s="111" t="str">
        <f>IF($B262="", "", IF($G262="", IFERROR(INDEX('Job List'!$E$9:$E$508, MATCH($B262, 'Job List'!$B$9:$B$508, 0)), ""), $G262))</f>
        <v/>
      </c>
      <c r="N262" s="126" t="str">
        <f t="shared" si="37"/>
        <v/>
      </c>
      <c r="O262" s="77"/>
      <c r="AA262" s="52" t="str">
        <f>IF('Job List'!B262="", "", 'Job List'!B262)</f>
        <v/>
      </c>
      <c r="AB262" s="14" t="str">
        <f t="shared" si="38"/>
        <v/>
      </c>
      <c r="AC262" s="20" t="str">
        <f t="shared" si="39"/>
        <v/>
      </c>
      <c r="AD262" s="55" t="str">
        <f t="shared" si="40"/>
        <v/>
      </c>
      <c r="AE262" s="88" t="str">
        <f t="shared" si="41"/>
        <v/>
      </c>
      <c r="AG262" s="55" t="str">
        <f t="shared" si="42"/>
        <v/>
      </c>
      <c r="AH262" s="88" t="str">
        <f t="shared" si="43"/>
        <v/>
      </c>
      <c r="AJ262" s="55" t="str">
        <f t="shared" si="44"/>
        <v/>
      </c>
      <c r="AK262" s="88" t="str">
        <f t="shared" si="45"/>
        <v/>
      </c>
      <c r="AM262" s="55" t="str">
        <f t="shared" si="46"/>
        <v/>
      </c>
      <c r="AN262" s="88" t="str">
        <f t="shared" si="47"/>
        <v/>
      </c>
    </row>
    <row r="263" spans="1:40" x14ac:dyDescent="0.25">
      <c r="A263" s="77"/>
      <c r="B263" s="107"/>
      <c r="C263" s="108"/>
      <c r="D263" s="109"/>
      <c r="E263" s="109"/>
      <c r="F263" s="110"/>
      <c r="G263" s="111"/>
      <c r="H263" s="112"/>
      <c r="I263" s="77"/>
      <c r="J263" s="112" t="str">
        <f>IF($B263="", "", IFERROR(INDEX('Job List'!$C$9:$C$508, MATCH($B263, 'Job List'!$B$9:$B$508, 0)), ""))</f>
        <v/>
      </c>
      <c r="K263" s="112" t="str">
        <f>IF($B263="", "", IFERROR(INDEX('Job List'!$D$9:$D$508, MATCH($B263, 'Job List'!$B$9:$B$508, 0)), ""))</f>
        <v/>
      </c>
      <c r="L263" s="125" t="str">
        <f t="shared" si="36"/>
        <v/>
      </c>
      <c r="M263" s="111" t="str">
        <f>IF($B263="", "", IF($G263="", IFERROR(INDEX('Job List'!$E$9:$E$508, MATCH($B263, 'Job List'!$B$9:$B$508, 0)), ""), $G263))</f>
        <v/>
      </c>
      <c r="N263" s="126" t="str">
        <f t="shared" si="37"/>
        <v/>
      </c>
      <c r="O263" s="77"/>
      <c r="AA263" s="52" t="str">
        <f>IF('Job List'!B263="", "", 'Job List'!B263)</f>
        <v/>
      </c>
      <c r="AB263" s="14" t="str">
        <f t="shared" si="38"/>
        <v/>
      </c>
      <c r="AC263" s="20" t="str">
        <f t="shared" si="39"/>
        <v/>
      </c>
      <c r="AD263" s="55" t="str">
        <f t="shared" si="40"/>
        <v/>
      </c>
      <c r="AE263" s="88" t="str">
        <f t="shared" si="41"/>
        <v/>
      </c>
      <c r="AG263" s="55" t="str">
        <f t="shared" si="42"/>
        <v/>
      </c>
      <c r="AH263" s="88" t="str">
        <f t="shared" si="43"/>
        <v/>
      </c>
      <c r="AJ263" s="55" t="str">
        <f t="shared" si="44"/>
        <v/>
      </c>
      <c r="AK263" s="88" t="str">
        <f t="shared" si="45"/>
        <v/>
      </c>
      <c r="AM263" s="55" t="str">
        <f t="shared" si="46"/>
        <v/>
      </c>
      <c r="AN263" s="88" t="str">
        <f t="shared" si="47"/>
        <v/>
      </c>
    </row>
    <row r="264" spans="1:40" x14ac:dyDescent="0.25">
      <c r="A264" s="77"/>
      <c r="B264" s="107"/>
      <c r="C264" s="108"/>
      <c r="D264" s="109"/>
      <c r="E264" s="109"/>
      <c r="F264" s="110"/>
      <c r="G264" s="111"/>
      <c r="H264" s="112"/>
      <c r="I264" s="77"/>
      <c r="J264" s="112" t="str">
        <f>IF($B264="", "", IFERROR(INDEX('Job List'!$C$9:$C$508, MATCH($B264, 'Job List'!$B$9:$B$508, 0)), ""))</f>
        <v/>
      </c>
      <c r="K264" s="112" t="str">
        <f>IF($B264="", "", IFERROR(INDEX('Job List'!$D$9:$D$508, MATCH($B264, 'Job List'!$B$9:$B$508, 0)), ""))</f>
        <v/>
      </c>
      <c r="L264" s="125" t="str">
        <f t="shared" si="36"/>
        <v/>
      </c>
      <c r="M264" s="111" t="str">
        <f>IF($B264="", "", IF($G264="", IFERROR(INDEX('Job List'!$E$9:$E$508, MATCH($B264, 'Job List'!$B$9:$B$508, 0)), ""), $G264))</f>
        <v/>
      </c>
      <c r="N264" s="126" t="str">
        <f t="shared" si="37"/>
        <v/>
      </c>
      <c r="O264" s="77"/>
      <c r="AA264" s="52" t="str">
        <f>IF('Job List'!B264="", "", 'Job List'!B264)</f>
        <v/>
      </c>
      <c r="AB264" s="14" t="str">
        <f t="shared" si="38"/>
        <v/>
      </c>
      <c r="AC264" s="20" t="str">
        <f t="shared" si="39"/>
        <v/>
      </c>
      <c r="AD264" s="55" t="str">
        <f t="shared" si="40"/>
        <v/>
      </c>
      <c r="AE264" s="88" t="str">
        <f t="shared" si="41"/>
        <v/>
      </c>
      <c r="AG264" s="55" t="str">
        <f t="shared" si="42"/>
        <v/>
      </c>
      <c r="AH264" s="88" t="str">
        <f t="shared" si="43"/>
        <v/>
      </c>
      <c r="AJ264" s="55" t="str">
        <f t="shared" si="44"/>
        <v/>
      </c>
      <c r="AK264" s="88" t="str">
        <f t="shared" si="45"/>
        <v/>
      </c>
      <c r="AM264" s="55" t="str">
        <f t="shared" si="46"/>
        <v/>
      </c>
      <c r="AN264" s="88" t="str">
        <f t="shared" si="47"/>
        <v/>
      </c>
    </row>
    <row r="265" spans="1:40" x14ac:dyDescent="0.25">
      <c r="A265" s="77"/>
      <c r="B265" s="107"/>
      <c r="C265" s="108"/>
      <c r="D265" s="109"/>
      <c r="E265" s="109"/>
      <c r="F265" s="110"/>
      <c r="G265" s="111"/>
      <c r="H265" s="112"/>
      <c r="I265" s="77"/>
      <c r="J265" s="112" t="str">
        <f>IF($B265="", "", IFERROR(INDEX('Job List'!$C$9:$C$508, MATCH($B265, 'Job List'!$B$9:$B$508, 0)), ""))</f>
        <v/>
      </c>
      <c r="K265" s="112" t="str">
        <f>IF($B265="", "", IFERROR(INDEX('Job List'!$D$9:$D$508, MATCH($B265, 'Job List'!$B$9:$B$508, 0)), ""))</f>
        <v/>
      </c>
      <c r="L265" s="125" t="str">
        <f t="shared" si="36"/>
        <v/>
      </c>
      <c r="M265" s="111" t="str">
        <f>IF($B265="", "", IF($G265="", IFERROR(INDEX('Job List'!$E$9:$E$508, MATCH($B265, 'Job List'!$B$9:$B$508, 0)), ""), $G265))</f>
        <v/>
      </c>
      <c r="N265" s="126" t="str">
        <f t="shared" si="37"/>
        <v/>
      </c>
      <c r="O265" s="77"/>
      <c r="AA265" s="52" t="str">
        <f>IF('Job List'!B265="", "", 'Job List'!B265)</f>
        <v/>
      </c>
      <c r="AB265" s="14" t="str">
        <f t="shared" si="38"/>
        <v/>
      </c>
      <c r="AC265" s="20" t="str">
        <f t="shared" si="39"/>
        <v/>
      </c>
      <c r="AD265" s="55" t="str">
        <f t="shared" si="40"/>
        <v/>
      </c>
      <c r="AE265" s="88" t="str">
        <f t="shared" si="41"/>
        <v/>
      </c>
      <c r="AG265" s="55" t="str">
        <f t="shared" si="42"/>
        <v/>
      </c>
      <c r="AH265" s="88" t="str">
        <f t="shared" si="43"/>
        <v/>
      </c>
      <c r="AJ265" s="55" t="str">
        <f t="shared" si="44"/>
        <v/>
      </c>
      <c r="AK265" s="88" t="str">
        <f t="shared" si="45"/>
        <v/>
      </c>
      <c r="AM265" s="55" t="str">
        <f t="shared" si="46"/>
        <v/>
      </c>
      <c r="AN265" s="88" t="str">
        <f t="shared" si="47"/>
        <v/>
      </c>
    </row>
    <row r="266" spans="1:40" x14ac:dyDescent="0.25">
      <c r="A266" s="77"/>
      <c r="B266" s="107"/>
      <c r="C266" s="108"/>
      <c r="D266" s="109"/>
      <c r="E266" s="109"/>
      <c r="F266" s="110"/>
      <c r="G266" s="111"/>
      <c r="H266" s="112"/>
      <c r="I266" s="77"/>
      <c r="J266" s="112" t="str">
        <f>IF($B266="", "", IFERROR(INDEX('Job List'!$C$9:$C$508, MATCH($B266, 'Job List'!$B$9:$B$508, 0)), ""))</f>
        <v/>
      </c>
      <c r="K266" s="112" t="str">
        <f>IF($B266="", "", IFERROR(INDEX('Job List'!$D$9:$D$508, MATCH($B266, 'Job List'!$B$9:$B$508, 0)), ""))</f>
        <v/>
      </c>
      <c r="L266" s="125" t="str">
        <f t="shared" ref="L266:L329" si="48">IFERROR(IF(B266="", "", AC266-F266), "")</f>
        <v/>
      </c>
      <c r="M266" s="111" t="str">
        <f>IF($B266="", "", IF($G266="", IFERROR(INDEX('Job List'!$E$9:$E$508, MATCH($B266, 'Job List'!$B$9:$B$508, 0)), ""), $G266))</f>
        <v/>
      </c>
      <c r="N266" s="126" t="str">
        <f t="shared" ref="N266:N329" si="49">IF(OR(B266="", L266="", M266=""), "", L266*24*M266)</f>
        <v/>
      </c>
      <c r="O266" s="77"/>
      <c r="AA266" s="52" t="str">
        <f>IF('Job List'!B266="", "", 'Job List'!B266)</f>
        <v/>
      </c>
      <c r="AB266" s="14" t="str">
        <f t="shared" ref="AB266:AB329" si="50">IF(C266="", "", TEXT(C266, "mmm yyyy"))</f>
        <v/>
      </c>
      <c r="AC266" s="20" t="str">
        <f t="shared" ref="AC266:AC329" si="51">IF(OR(D266="", E266=""), "", IF(IF(E266&gt;D266, E266-D266, E266-D266+1)=0, 1, IF(E266&gt;D266, E266-D266, E266-D266+1)))</f>
        <v/>
      </c>
      <c r="AD266" s="55" t="str">
        <f t="shared" ref="AD266:AD329" si="52">IF($AB266="", "", IF($AD$6="", L266, IF($AD$6=$B266, L266, "")))</f>
        <v/>
      </c>
      <c r="AE266" s="88" t="str">
        <f t="shared" ref="AE266:AE329" si="53">IF($AB266="", "", IF($AD$6="", N266, IF($AD$6=$B266, N266, "")))</f>
        <v/>
      </c>
      <c r="AG266" s="55" t="str">
        <f t="shared" ref="AG266:AG329" si="54">IF($AB266="", "", IF($AG$6="", AJ266, IF($AG$6=$J266, AJ266, "")))</f>
        <v/>
      </c>
      <c r="AH266" s="88" t="str">
        <f t="shared" ref="AH266:AH329" si="55">IF($AB266="", "", IF($AG$6="", AK266, IF($AG$6=$J266, AK266, "")))</f>
        <v/>
      </c>
      <c r="AJ266" s="55" t="str">
        <f t="shared" ref="AJ266:AJ329" si="56">IFERROR(IF($AB266="", "", IF(AND($C266&gt;=$AJ$6, $C266&lt;=$AK$6), L266, "")), "")</f>
        <v/>
      </c>
      <c r="AK266" s="88" t="str">
        <f t="shared" ref="AK266:AK329" si="57">IFERROR(IF($AB266="", "", IF(AND($C266&gt;=$AJ$6, $C266&lt;=$AK$6), N266, "")), "")</f>
        <v/>
      </c>
      <c r="AM266" s="55" t="str">
        <f t="shared" ref="AM266:AM329" si="58">IFERROR(IF($J266="", "", IF(AND($C266&gt;=$AM$4, $C266&lt;=$AN$4, $J266=$AM$3), L266, "")), "")</f>
        <v/>
      </c>
      <c r="AN266" s="88" t="str">
        <f t="shared" ref="AN266:AN329" si="59">IFERROR(IF($J266="", "", IF(AND($C266&gt;=$AM$4, $C266&lt;=$AN$4, $J266=$AM$3), N266, "")), "")</f>
        <v/>
      </c>
    </row>
    <row r="267" spans="1:40" x14ac:dyDescent="0.25">
      <c r="A267" s="77"/>
      <c r="B267" s="107"/>
      <c r="C267" s="108"/>
      <c r="D267" s="109"/>
      <c r="E267" s="109"/>
      <c r="F267" s="110"/>
      <c r="G267" s="111"/>
      <c r="H267" s="112"/>
      <c r="I267" s="77"/>
      <c r="J267" s="112" t="str">
        <f>IF($B267="", "", IFERROR(INDEX('Job List'!$C$9:$C$508, MATCH($B267, 'Job List'!$B$9:$B$508, 0)), ""))</f>
        <v/>
      </c>
      <c r="K267" s="112" t="str">
        <f>IF($B267="", "", IFERROR(INDEX('Job List'!$D$9:$D$508, MATCH($B267, 'Job List'!$B$9:$B$508, 0)), ""))</f>
        <v/>
      </c>
      <c r="L267" s="125" t="str">
        <f t="shared" si="48"/>
        <v/>
      </c>
      <c r="M267" s="111" t="str">
        <f>IF($B267="", "", IF($G267="", IFERROR(INDEX('Job List'!$E$9:$E$508, MATCH($B267, 'Job List'!$B$9:$B$508, 0)), ""), $G267))</f>
        <v/>
      </c>
      <c r="N267" s="126" t="str">
        <f t="shared" si="49"/>
        <v/>
      </c>
      <c r="O267" s="77"/>
      <c r="AA267" s="52" t="str">
        <f>IF('Job List'!B267="", "", 'Job List'!B267)</f>
        <v/>
      </c>
      <c r="AB267" s="14" t="str">
        <f t="shared" si="50"/>
        <v/>
      </c>
      <c r="AC267" s="20" t="str">
        <f t="shared" si="51"/>
        <v/>
      </c>
      <c r="AD267" s="55" t="str">
        <f t="shared" si="52"/>
        <v/>
      </c>
      <c r="AE267" s="88" t="str">
        <f t="shared" si="53"/>
        <v/>
      </c>
      <c r="AG267" s="55" t="str">
        <f t="shared" si="54"/>
        <v/>
      </c>
      <c r="AH267" s="88" t="str">
        <f t="shared" si="55"/>
        <v/>
      </c>
      <c r="AJ267" s="55" t="str">
        <f t="shared" si="56"/>
        <v/>
      </c>
      <c r="AK267" s="88" t="str">
        <f t="shared" si="57"/>
        <v/>
      </c>
      <c r="AM267" s="55" t="str">
        <f t="shared" si="58"/>
        <v/>
      </c>
      <c r="AN267" s="88" t="str">
        <f t="shared" si="59"/>
        <v/>
      </c>
    </row>
    <row r="268" spans="1:40" x14ac:dyDescent="0.25">
      <c r="A268" s="77"/>
      <c r="B268" s="107"/>
      <c r="C268" s="108"/>
      <c r="D268" s="109"/>
      <c r="E268" s="109"/>
      <c r="F268" s="110"/>
      <c r="G268" s="111"/>
      <c r="H268" s="112"/>
      <c r="I268" s="77"/>
      <c r="J268" s="112" t="str">
        <f>IF($B268="", "", IFERROR(INDEX('Job List'!$C$9:$C$508, MATCH($B268, 'Job List'!$B$9:$B$508, 0)), ""))</f>
        <v/>
      </c>
      <c r="K268" s="112" t="str">
        <f>IF($B268="", "", IFERROR(INDEX('Job List'!$D$9:$D$508, MATCH($B268, 'Job List'!$B$9:$B$508, 0)), ""))</f>
        <v/>
      </c>
      <c r="L268" s="125" t="str">
        <f t="shared" si="48"/>
        <v/>
      </c>
      <c r="M268" s="111" t="str">
        <f>IF($B268="", "", IF($G268="", IFERROR(INDEX('Job List'!$E$9:$E$508, MATCH($B268, 'Job List'!$B$9:$B$508, 0)), ""), $G268))</f>
        <v/>
      </c>
      <c r="N268" s="126" t="str">
        <f t="shared" si="49"/>
        <v/>
      </c>
      <c r="O268" s="77"/>
      <c r="AA268" s="52" t="str">
        <f>IF('Job List'!B268="", "", 'Job List'!B268)</f>
        <v/>
      </c>
      <c r="AB268" s="14" t="str">
        <f t="shared" si="50"/>
        <v/>
      </c>
      <c r="AC268" s="20" t="str">
        <f t="shared" si="51"/>
        <v/>
      </c>
      <c r="AD268" s="55" t="str">
        <f t="shared" si="52"/>
        <v/>
      </c>
      <c r="AE268" s="88" t="str">
        <f t="shared" si="53"/>
        <v/>
      </c>
      <c r="AG268" s="55" t="str">
        <f t="shared" si="54"/>
        <v/>
      </c>
      <c r="AH268" s="88" t="str">
        <f t="shared" si="55"/>
        <v/>
      </c>
      <c r="AJ268" s="55" t="str">
        <f t="shared" si="56"/>
        <v/>
      </c>
      <c r="AK268" s="88" t="str">
        <f t="shared" si="57"/>
        <v/>
      </c>
      <c r="AM268" s="55" t="str">
        <f t="shared" si="58"/>
        <v/>
      </c>
      <c r="AN268" s="88" t="str">
        <f t="shared" si="59"/>
        <v/>
      </c>
    </row>
    <row r="269" spans="1:40" x14ac:dyDescent="0.25">
      <c r="A269" s="77"/>
      <c r="B269" s="107"/>
      <c r="C269" s="108"/>
      <c r="D269" s="109"/>
      <c r="E269" s="109"/>
      <c r="F269" s="110"/>
      <c r="G269" s="111"/>
      <c r="H269" s="112"/>
      <c r="I269" s="77"/>
      <c r="J269" s="112" t="str">
        <f>IF($B269="", "", IFERROR(INDEX('Job List'!$C$9:$C$508, MATCH($B269, 'Job List'!$B$9:$B$508, 0)), ""))</f>
        <v/>
      </c>
      <c r="K269" s="112" t="str">
        <f>IF($B269="", "", IFERROR(INDEX('Job List'!$D$9:$D$508, MATCH($B269, 'Job List'!$B$9:$B$508, 0)), ""))</f>
        <v/>
      </c>
      <c r="L269" s="125" t="str">
        <f t="shared" si="48"/>
        <v/>
      </c>
      <c r="M269" s="111" t="str">
        <f>IF($B269="", "", IF($G269="", IFERROR(INDEX('Job List'!$E$9:$E$508, MATCH($B269, 'Job List'!$B$9:$B$508, 0)), ""), $G269))</f>
        <v/>
      </c>
      <c r="N269" s="126" t="str">
        <f t="shared" si="49"/>
        <v/>
      </c>
      <c r="O269" s="77"/>
      <c r="AA269" s="52" t="str">
        <f>IF('Job List'!B269="", "", 'Job List'!B269)</f>
        <v/>
      </c>
      <c r="AB269" s="14" t="str">
        <f t="shared" si="50"/>
        <v/>
      </c>
      <c r="AC269" s="20" t="str">
        <f t="shared" si="51"/>
        <v/>
      </c>
      <c r="AD269" s="55" t="str">
        <f t="shared" si="52"/>
        <v/>
      </c>
      <c r="AE269" s="88" t="str">
        <f t="shared" si="53"/>
        <v/>
      </c>
      <c r="AG269" s="55" t="str">
        <f t="shared" si="54"/>
        <v/>
      </c>
      <c r="AH269" s="88" t="str">
        <f t="shared" si="55"/>
        <v/>
      </c>
      <c r="AJ269" s="55" t="str">
        <f t="shared" si="56"/>
        <v/>
      </c>
      <c r="AK269" s="88" t="str">
        <f t="shared" si="57"/>
        <v/>
      </c>
      <c r="AM269" s="55" t="str">
        <f t="shared" si="58"/>
        <v/>
      </c>
      <c r="AN269" s="88" t="str">
        <f t="shared" si="59"/>
        <v/>
      </c>
    </row>
    <row r="270" spans="1:40" x14ac:dyDescent="0.25">
      <c r="A270" s="77"/>
      <c r="B270" s="107"/>
      <c r="C270" s="108"/>
      <c r="D270" s="109"/>
      <c r="E270" s="109"/>
      <c r="F270" s="110"/>
      <c r="G270" s="111"/>
      <c r="H270" s="112"/>
      <c r="I270" s="77"/>
      <c r="J270" s="112" t="str">
        <f>IF($B270="", "", IFERROR(INDEX('Job List'!$C$9:$C$508, MATCH($B270, 'Job List'!$B$9:$B$508, 0)), ""))</f>
        <v/>
      </c>
      <c r="K270" s="112" t="str">
        <f>IF($B270="", "", IFERROR(INDEX('Job List'!$D$9:$D$508, MATCH($B270, 'Job List'!$B$9:$B$508, 0)), ""))</f>
        <v/>
      </c>
      <c r="L270" s="125" t="str">
        <f t="shared" si="48"/>
        <v/>
      </c>
      <c r="M270" s="111" t="str">
        <f>IF($B270="", "", IF($G270="", IFERROR(INDEX('Job List'!$E$9:$E$508, MATCH($B270, 'Job List'!$B$9:$B$508, 0)), ""), $G270))</f>
        <v/>
      </c>
      <c r="N270" s="126" t="str">
        <f t="shared" si="49"/>
        <v/>
      </c>
      <c r="O270" s="77"/>
      <c r="AA270" s="52" t="str">
        <f>IF('Job List'!B270="", "", 'Job List'!B270)</f>
        <v/>
      </c>
      <c r="AB270" s="14" t="str">
        <f t="shared" si="50"/>
        <v/>
      </c>
      <c r="AC270" s="20" t="str">
        <f t="shared" si="51"/>
        <v/>
      </c>
      <c r="AD270" s="55" t="str">
        <f t="shared" si="52"/>
        <v/>
      </c>
      <c r="AE270" s="88" t="str">
        <f t="shared" si="53"/>
        <v/>
      </c>
      <c r="AG270" s="55" t="str">
        <f t="shared" si="54"/>
        <v/>
      </c>
      <c r="AH270" s="88" t="str">
        <f t="shared" si="55"/>
        <v/>
      </c>
      <c r="AJ270" s="55" t="str">
        <f t="shared" si="56"/>
        <v/>
      </c>
      <c r="AK270" s="88" t="str">
        <f t="shared" si="57"/>
        <v/>
      </c>
      <c r="AM270" s="55" t="str">
        <f t="shared" si="58"/>
        <v/>
      </c>
      <c r="AN270" s="88" t="str">
        <f t="shared" si="59"/>
        <v/>
      </c>
    </row>
    <row r="271" spans="1:40" x14ac:dyDescent="0.25">
      <c r="A271" s="77"/>
      <c r="B271" s="107"/>
      <c r="C271" s="108"/>
      <c r="D271" s="109"/>
      <c r="E271" s="109"/>
      <c r="F271" s="110"/>
      <c r="G271" s="111"/>
      <c r="H271" s="112"/>
      <c r="I271" s="77"/>
      <c r="J271" s="112" t="str">
        <f>IF($B271="", "", IFERROR(INDEX('Job List'!$C$9:$C$508, MATCH($B271, 'Job List'!$B$9:$B$508, 0)), ""))</f>
        <v/>
      </c>
      <c r="K271" s="112" t="str">
        <f>IF($B271="", "", IFERROR(INDEX('Job List'!$D$9:$D$508, MATCH($B271, 'Job List'!$B$9:$B$508, 0)), ""))</f>
        <v/>
      </c>
      <c r="L271" s="125" t="str">
        <f t="shared" si="48"/>
        <v/>
      </c>
      <c r="M271" s="111" t="str">
        <f>IF($B271="", "", IF($G271="", IFERROR(INDEX('Job List'!$E$9:$E$508, MATCH($B271, 'Job List'!$B$9:$B$508, 0)), ""), $G271))</f>
        <v/>
      </c>
      <c r="N271" s="126" t="str">
        <f t="shared" si="49"/>
        <v/>
      </c>
      <c r="O271" s="77"/>
      <c r="AA271" s="52" t="str">
        <f>IF('Job List'!B271="", "", 'Job List'!B271)</f>
        <v/>
      </c>
      <c r="AB271" s="14" t="str">
        <f t="shared" si="50"/>
        <v/>
      </c>
      <c r="AC271" s="20" t="str">
        <f t="shared" si="51"/>
        <v/>
      </c>
      <c r="AD271" s="55" t="str">
        <f t="shared" si="52"/>
        <v/>
      </c>
      <c r="AE271" s="88" t="str">
        <f t="shared" si="53"/>
        <v/>
      </c>
      <c r="AG271" s="55" t="str">
        <f t="shared" si="54"/>
        <v/>
      </c>
      <c r="AH271" s="88" t="str">
        <f t="shared" si="55"/>
        <v/>
      </c>
      <c r="AJ271" s="55" t="str">
        <f t="shared" si="56"/>
        <v/>
      </c>
      <c r="AK271" s="88" t="str">
        <f t="shared" si="57"/>
        <v/>
      </c>
      <c r="AM271" s="55" t="str">
        <f t="shared" si="58"/>
        <v/>
      </c>
      <c r="AN271" s="88" t="str">
        <f t="shared" si="59"/>
        <v/>
      </c>
    </row>
    <row r="272" spans="1:40" x14ac:dyDescent="0.25">
      <c r="A272" s="77"/>
      <c r="B272" s="107"/>
      <c r="C272" s="108"/>
      <c r="D272" s="109"/>
      <c r="E272" s="109"/>
      <c r="F272" s="110"/>
      <c r="G272" s="111"/>
      <c r="H272" s="112"/>
      <c r="I272" s="77"/>
      <c r="J272" s="112" t="str">
        <f>IF($B272="", "", IFERROR(INDEX('Job List'!$C$9:$C$508, MATCH($B272, 'Job List'!$B$9:$B$508, 0)), ""))</f>
        <v/>
      </c>
      <c r="K272" s="112" t="str">
        <f>IF($B272="", "", IFERROR(INDEX('Job List'!$D$9:$D$508, MATCH($B272, 'Job List'!$B$9:$B$508, 0)), ""))</f>
        <v/>
      </c>
      <c r="L272" s="125" t="str">
        <f t="shared" si="48"/>
        <v/>
      </c>
      <c r="M272" s="111" t="str">
        <f>IF($B272="", "", IF($G272="", IFERROR(INDEX('Job List'!$E$9:$E$508, MATCH($B272, 'Job List'!$B$9:$B$508, 0)), ""), $G272))</f>
        <v/>
      </c>
      <c r="N272" s="126" t="str">
        <f t="shared" si="49"/>
        <v/>
      </c>
      <c r="O272" s="77"/>
      <c r="AA272" s="52" t="str">
        <f>IF('Job List'!B272="", "", 'Job List'!B272)</f>
        <v/>
      </c>
      <c r="AB272" s="14" t="str">
        <f t="shared" si="50"/>
        <v/>
      </c>
      <c r="AC272" s="20" t="str">
        <f t="shared" si="51"/>
        <v/>
      </c>
      <c r="AD272" s="55" t="str">
        <f t="shared" si="52"/>
        <v/>
      </c>
      <c r="AE272" s="88" t="str">
        <f t="shared" si="53"/>
        <v/>
      </c>
      <c r="AG272" s="55" t="str">
        <f t="shared" si="54"/>
        <v/>
      </c>
      <c r="AH272" s="88" t="str">
        <f t="shared" si="55"/>
        <v/>
      </c>
      <c r="AJ272" s="55" t="str">
        <f t="shared" si="56"/>
        <v/>
      </c>
      <c r="AK272" s="88" t="str">
        <f t="shared" si="57"/>
        <v/>
      </c>
      <c r="AM272" s="55" t="str">
        <f t="shared" si="58"/>
        <v/>
      </c>
      <c r="AN272" s="88" t="str">
        <f t="shared" si="59"/>
        <v/>
      </c>
    </row>
    <row r="273" spans="1:40" x14ac:dyDescent="0.25">
      <c r="A273" s="77"/>
      <c r="B273" s="107"/>
      <c r="C273" s="108"/>
      <c r="D273" s="109"/>
      <c r="E273" s="109"/>
      <c r="F273" s="110"/>
      <c r="G273" s="111"/>
      <c r="H273" s="112"/>
      <c r="I273" s="77"/>
      <c r="J273" s="112" t="str">
        <f>IF($B273="", "", IFERROR(INDEX('Job List'!$C$9:$C$508, MATCH($B273, 'Job List'!$B$9:$B$508, 0)), ""))</f>
        <v/>
      </c>
      <c r="K273" s="112" t="str">
        <f>IF($B273="", "", IFERROR(INDEX('Job List'!$D$9:$D$508, MATCH($B273, 'Job List'!$B$9:$B$508, 0)), ""))</f>
        <v/>
      </c>
      <c r="L273" s="125" t="str">
        <f t="shared" si="48"/>
        <v/>
      </c>
      <c r="M273" s="111" t="str">
        <f>IF($B273="", "", IF($G273="", IFERROR(INDEX('Job List'!$E$9:$E$508, MATCH($B273, 'Job List'!$B$9:$B$508, 0)), ""), $G273))</f>
        <v/>
      </c>
      <c r="N273" s="126" t="str">
        <f t="shared" si="49"/>
        <v/>
      </c>
      <c r="O273" s="77"/>
      <c r="AA273" s="52" t="str">
        <f>IF('Job List'!B273="", "", 'Job List'!B273)</f>
        <v/>
      </c>
      <c r="AB273" s="14" t="str">
        <f t="shared" si="50"/>
        <v/>
      </c>
      <c r="AC273" s="20" t="str">
        <f t="shared" si="51"/>
        <v/>
      </c>
      <c r="AD273" s="55" t="str">
        <f t="shared" si="52"/>
        <v/>
      </c>
      <c r="AE273" s="88" t="str">
        <f t="shared" si="53"/>
        <v/>
      </c>
      <c r="AG273" s="55" t="str">
        <f t="shared" si="54"/>
        <v/>
      </c>
      <c r="AH273" s="88" t="str">
        <f t="shared" si="55"/>
        <v/>
      </c>
      <c r="AJ273" s="55" t="str">
        <f t="shared" si="56"/>
        <v/>
      </c>
      <c r="AK273" s="88" t="str">
        <f t="shared" si="57"/>
        <v/>
      </c>
      <c r="AM273" s="55" t="str">
        <f t="shared" si="58"/>
        <v/>
      </c>
      <c r="AN273" s="88" t="str">
        <f t="shared" si="59"/>
        <v/>
      </c>
    </row>
    <row r="274" spans="1:40" x14ac:dyDescent="0.25">
      <c r="A274" s="77"/>
      <c r="B274" s="107"/>
      <c r="C274" s="108"/>
      <c r="D274" s="109"/>
      <c r="E274" s="109"/>
      <c r="F274" s="110"/>
      <c r="G274" s="111"/>
      <c r="H274" s="112"/>
      <c r="I274" s="77"/>
      <c r="J274" s="112" t="str">
        <f>IF($B274="", "", IFERROR(INDEX('Job List'!$C$9:$C$508, MATCH($B274, 'Job List'!$B$9:$B$508, 0)), ""))</f>
        <v/>
      </c>
      <c r="K274" s="112" t="str">
        <f>IF($B274="", "", IFERROR(INDEX('Job List'!$D$9:$D$508, MATCH($B274, 'Job List'!$B$9:$B$508, 0)), ""))</f>
        <v/>
      </c>
      <c r="L274" s="125" t="str">
        <f t="shared" si="48"/>
        <v/>
      </c>
      <c r="M274" s="111" t="str">
        <f>IF($B274="", "", IF($G274="", IFERROR(INDEX('Job List'!$E$9:$E$508, MATCH($B274, 'Job List'!$B$9:$B$508, 0)), ""), $G274))</f>
        <v/>
      </c>
      <c r="N274" s="126" t="str">
        <f t="shared" si="49"/>
        <v/>
      </c>
      <c r="O274" s="77"/>
      <c r="AA274" s="52" t="str">
        <f>IF('Job List'!B274="", "", 'Job List'!B274)</f>
        <v/>
      </c>
      <c r="AB274" s="14" t="str">
        <f t="shared" si="50"/>
        <v/>
      </c>
      <c r="AC274" s="20" t="str">
        <f t="shared" si="51"/>
        <v/>
      </c>
      <c r="AD274" s="55" t="str">
        <f t="shared" si="52"/>
        <v/>
      </c>
      <c r="AE274" s="88" t="str">
        <f t="shared" si="53"/>
        <v/>
      </c>
      <c r="AG274" s="55" t="str">
        <f t="shared" si="54"/>
        <v/>
      </c>
      <c r="AH274" s="88" t="str">
        <f t="shared" si="55"/>
        <v/>
      </c>
      <c r="AJ274" s="55" t="str">
        <f t="shared" si="56"/>
        <v/>
      </c>
      <c r="AK274" s="88" t="str">
        <f t="shared" si="57"/>
        <v/>
      </c>
      <c r="AM274" s="55" t="str">
        <f t="shared" si="58"/>
        <v/>
      </c>
      <c r="AN274" s="88" t="str">
        <f t="shared" si="59"/>
        <v/>
      </c>
    </row>
    <row r="275" spans="1:40" x14ac:dyDescent="0.25">
      <c r="A275" s="77"/>
      <c r="B275" s="107"/>
      <c r="C275" s="108"/>
      <c r="D275" s="109"/>
      <c r="E275" s="109"/>
      <c r="F275" s="110"/>
      <c r="G275" s="111"/>
      <c r="H275" s="112"/>
      <c r="I275" s="77"/>
      <c r="J275" s="112" t="str">
        <f>IF($B275="", "", IFERROR(INDEX('Job List'!$C$9:$C$508, MATCH($B275, 'Job List'!$B$9:$B$508, 0)), ""))</f>
        <v/>
      </c>
      <c r="K275" s="112" t="str">
        <f>IF($B275="", "", IFERROR(INDEX('Job List'!$D$9:$D$508, MATCH($B275, 'Job List'!$B$9:$B$508, 0)), ""))</f>
        <v/>
      </c>
      <c r="L275" s="125" t="str">
        <f t="shared" si="48"/>
        <v/>
      </c>
      <c r="M275" s="111" t="str">
        <f>IF($B275="", "", IF($G275="", IFERROR(INDEX('Job List'!$E$9:$E$508, MATCH($B275, 'Job List'!$B$9:$B$508, 0)), ""), $G275))</f>
        <v/>
      </c>
      <c r="N275" s="126" t="str">
        <f t="shared" si="49"/>
        <v/>
      </c>
      <c r="O275" s="77"/>
      <c r="AA275" s="52" t="str">
        <f>IF('Job List'!B275="", "", 'Job List'!B275)</f>
        <v/>
      </c>
      <c r="AB275" s="14" t="str">
        <f t="shared" si="50"/>
        <v/>
      </c>
      <c r="AC275" s="20" t="str">
        <f t="shared" si="51"/>
        <v/>
      </c>
      <c r="AD275" s="55" t="str">
        <f t="shared" si="52"/>
        <v/>
      </c>
      <c r="AE275" s="88" t="str">
        <f t="shared" si="53"/>
        <v/>
      </c>
      <c r="AG275" s="55" t="str">
        <f t="shared" si="54"/>
        <v/>
      </c>
      <c r="AH275" s="88" t="str">
        <f t="shared" si="55"/>
        <v/>
      </c>
      <c r="AJ275" s="55" t="str">
        <f t="shared" si="56"/>
        <v/>
      </c>
      <c r="AK275" s="88" t="str">
        <f t="shared" si="57"/>
        <v/>
      </c>
      <c r="AM275" s="55" t="str">
        <f t="shared" si="58"/>
        <v/>
      </c>
      <c r="AN275" s="88" t="str">
        <f t="shared" si="59"/>
        <v/>
      </c>
    </row>
    <row r="276" spans="1:40" x14ac:dyDescent="0.25">
      <c r="A276" s="77"/>
      <c r="B276" s="107"/>
      <c r="C276" s="108"/>
      <c r="D276" s="109"/>
      <c r="E276" s="109"/>
      <c r="F276" s="110"/>
      <c r="G276" s="111"/>
      <c r="H276" s="112"/>
      <c r="I276" s="77"/>
      <c r="J276" s="112" t="str">
        <f>IF($B276="", "", IFERROR(INDEX('Job List'!$C$9:$C$508, MATCH($B276, 'Job List'!$B$9:$B$508, 0)), ""))</f>
        <v/>
      </c>
      <c r="K276" s="112" t="str">
        <f>IF($B276="", "", IFERROR(INDEX('Job List'!$D$9:$D$508, MATCH($B276, 'Job List'!$B$9:$B$508, 0)), ""))</f>
        <v/>
      </c>
      <c r="L276" s="125" t="str">
        <f t="shared" si="48"/>
        <v/>
      </c>
      <c r="M276" s="111" t="str">
        <f>IF($B276="", "", IF($G276="", IFERROR(INDEX('Job List'!$E$9:$E$508, MATCH($B276, 'Job List'!$B$9:$B$508, 0)), ""), $G276))</f>
        <v/>
      </c>
      <c r="N276" s="126" t="str">
        <f t="shared" si="49"/>
        <v/>
      </c>
      <c r="O276" s="77"/>
      <c r="AA276" s="52" t="str">
        <f>IF('Job List'!B276="", "", 'Job List'!B276)</f>
        <v/>
      </c>
      <c r="AB276" s="14" t="str">
        <f t="shared" si="50"/>
        <v/>
      </c>
      <c r="AC276" s="20" t="str">
        <f t="shared" si="51"/>
        <v/>
      </c>
      <c r="AD276" s="55" t="str">
        <f t="shared" si="52"/>
        <v/>
      </c>
      <c r="AE276" s="88" t="str">
        <f t="shared" si="53"/>
        <v/>
      </c>
      <c r="AG276" s="55" t="str">
        <f t="shared" si="54"/>
        <v/>
      </c>
      <c r="AH276" s="88" t="str">
        <f t="shared" si="55"/>
        <v/>
      </c>
      <c r="AJ276" s="55" t="str">
        <f t="shared" si="56"/>
        <v/>
      </c>
      <c r="AK276" s="88" t="str">
        <f t="shared" si="57"/>
        <v/>
      </c>
      <c r="AM276" s="55" t="str">
        <f t="shared" si="58"/>
        <v/>
      </c>
      <c r="AN276" s="88" t="str">
        <f t="shared" si="59"/>
        <v/>
      </c>
    </row>
    <row r="277" spans="1:40" x14ac:dyDescent="0.25">
      <c r="A277" s="77"/>
      <c r="B277" s="107"/>
      <c r="C277" s="108"/>
      <c r="D277" s="109"/>
      <c r="E277" s="109"/>
      <c r="F277" s="110"/>
      <c r="G277" s="111"/>
      <c r="H277" s="112"/>
      <c r="I277" s="77"/>
      <c r="J277" s="112" t="str">
        <f>IF($B277="", "", IFERROR(INDEX('Job List'!$C$9:$C$508, MATCH($B277, 'Job List'!$B$9:$B$508, 0)), ""))</f>
        <v/>
      </c>
      <c r="K277" s="112" t="str">
        <f>IF($B277="", "", IFERROR(INDEX('Job List'!$D$9:$D$508, MATCH($B277, 'Job List'!$B$9:$B$508, 0)), ""))</f>
        <v/>
      </c>
      <c r="L277" s="125" t="str">
        <f t="shared" si="48"/>
        <v/>
      </c>
      <c r="M277" s="111" t="str">
        <f>IF($B277="", "", IF($G277="", IFERROR(INDEX('Job List'!$E$9:$E$508, MATCH($B277, 'Job List'!$B$9:$B$508, 0)), ""), $G277))</f>
        <v/>
      </c>
      <c r="N277" s="126" t="str">
        <f t="shared" si="49"/>
        <v/>
      </c>
      <c r="O277" s="77"/>
      <c r="AA277" s="52" t="str">
        <f>IF('Job List'!B277="", "", 'Job List'!B277)</f>
        <v/>
      </c>
      <c r="AB277" s="14" t="str">
        <f t="shared" si="50"/>
        <v/>
      </c>
      <c r="AC277" s="20" t="str">
        <f t="shared" si="51"/>
        <v/>
      </c>
      <c r="AD277" s="55" t="str">
        <f t="shared" si="52"/>
        <v/>
      </c>
      <c r="AE277" s="88" t="str">
        <f t="shared" si="53"/>
        <v/>
      </c>
      <c r="AG277" s="55" t="str">
        <f t="shared" si="54"/>
        <v/>
      </c>
      <c r="AH277" s="88" t="str">
        <f t="shared" si="55"/>
        <v/>
      </c>
      <c r="AJ277" s="55" t="str">
        <f t="shared" si="56"/>
        <v/>
      </c>
      <c r="AK277" s="88" t="str">
        <f t="shared" si="57"/>
        <v/>
      </c>
      <c r="AM277" s="55" t="str">
        <f t="shared" si="58"/>
        <v/>
      </c>
      <c r="AN277" s="88" t="str">
        <f t="shared" si="59"/>
        <v/>
      </c>
    </row>
    <row r="278" spans="1:40" x14ac:dyDescent="0.25">
      <c r="A278" s="77"/>
      <c r="B278" s="107"/>
      <c r="C278" s="108"/>
      <c r="D278" s="109"/>
      <c r="E278" s="109"/>
      <c r="F278" s="110"/>
      <c r="G278" s="111"/>
      <c r="H278" s="112"/>
      <c r="I278" s="77"/>
      <c r="J278" s="112" t="str">
        <f>IF($B278="", "", IFERROR(INDEX('Job List'!$C$9:$C$508, MATCH($B278, 'Job List'!$B$9:$B$508, 0)), ""))</f>
        <v/>
      </c>
      <c r="K278" s="112" t="str">
        <f>IF($B278="", "", IFERROR(INDEX('Job List'!$D$9:$D$508, MATCH($B278, 'Job List'!$B$9:$B$508, 0)), ""))</f>
        <v/>
      </c>
      <c r="L278" s="125" t="str">
        <f t="shared" si="48"/>
        <v/>
      </c>
      <c r="M278" s="111" t="str">
        <f>IF($B278="", "", IF($G278="", IFERROR(INDEX('Job List'!$E$9:$E$508, MATCH($B278, 'Job List'!$B$9:$B$508, 0)), ""), $G278))</f>
        <v/>
      </c>
      <c r="N278" s="126" t="str">
        <f t="shared" si="49"/>
        <v/>
      </c>
      <c r="O278" s="77"/>
      <c r="AA278" s="52" t="str">
        <f>IF('Job List'!B278="", "", 'Job List'!B278)</f>
        <v/>
      </c>
      <c r="AB278" s="14" t="str">
        <f t="shared" si="50"/>
        <v/>
      </c>
      <c r="AC278" s="20" t="str">
        <f t="shared" si="51"/>
        <v/>
      </c>
      <c r="AD278" s="55" t="str">
        <f t="shared" si="52"/>
        <v/>
      </c>
      <c r="AE278" s="88" t="str">
        <f t="shared" si="53"/>
        <v/>
      </c>
      <c r="AG278" s="55" t="str">
        <f t="shared" si="54"/>
        <v/>
      </c>
      <c r="AH278" s="88" t="str">
        <f t="shared" si="55"/>
        <v/>
      </c>
      <c r="AJ278" s="55" t="str">
        <f t="shared" si="56"/>
        <v/>
      </c>
      <c r="AK278" s="88" t="str">
        <f t="shared" si="57"/>
        <v/>
      </c>
      <c r="AM278" s="55" t="str">
        <f t="shared" si="58"/>
        <v/>
      </c>
      <c r="AN278" s="88" t="str">
        <f t="shared" si="59"/>
        <v/>
      </c>
    </row>
    <row r="279" spans="1:40" x14ac:dyDescent="0.25">
      <c r="A279" s="77"/>
      <c r="B279" s="107"/>
      <c r="C279" s="108"/>
      <c r="D279" s="109"/>
      <c r="E279" s="109"/>
      <c r="F279" s="110"/>
      <c r="G279" s="111"/>
      <c r="H279" s="112"/>
      <c r="I279" s="77"/>
      <c r="J279" s="112" t="str">
        <f>IF($B279="", "", IFERROR(INDEX('Job List'!$C$9:$C$508, MATCH($B279, 'Job List'!$B$9:$B$508, 0)), ""))</f>
        <v/>
      </c>
      <c r="K279" s="112" t="str">
        <f>IF($B279="", "", IFERROR(INDEX('Job List'!$D$9:$D$508, MATCH($B279, 'Job List'!$B$9:$B$508, 0)), ""))</f>
        <v/>
      </c>
      <c r="L279" s="125" t="str">
        <f t="shared" si="48"/>
        <v/>
      </c>
      <c r="M279" s="111" t="str">
        <f>IF($B279="", "", IF($G279="", IFERROR(INDEX('Job List'!$E$9:$E$508, MATCH($B279, 'Job List'!$B$9:$B$508, 0)), ""), $G279))</f>
        <v/>
      </c>
      <c r="N279" s="126" t="str">
        <f t="shared" si="49"/>
        <v/>
      </c>
      <c r="O279" s="77"/>
      <c r="AA279" s="52" t="str">
        <f>IF('Job List'!B279="", "", 'Job List'!B279)</f>
        <v/>
      </c>
      <c r="AB279" s="14" t="str">
        <f t="shared" si="50"/>
        <v/>
      </c>
      <c r="AC279" s="20" t="str">
        <f t="shared" si="51"/>
        <v/>
      </c>
      <c r="AD279" s="55" t="str">
        <f t="shared" si="52"/>
        <v/>
      </c>
      <c r="AE279" s="88" t="str">
        <f t="shared" si="53"/>
        <v/>
      </c>
      <c r="AG279" s="55" t="str">
        <f t="shared" si="54"/>
        <v/>
      </c>
      <c r="AH279" s="88" t="str">
        <f t="shared" si="55"/>
        <v/>
      </c>
      <c r="AJ279" s="55" t="str">
        <f t="shared" si="56"/>
        <v/>
      </c>
      <c r="AK279" s="88" t="str">
        <f t="shared" si="57"/>
        <v/>
      </c>
      <c r="AM279" s="55" t="str">
        <f t="shared" si="58"/>
        <v/>
      </c>
      <c r="AN279" s="88" t="str">
        <f t="shared" si="59"/>
        <v/>
      </c>
    </row>
    <row r="280" spans="1:40" x14ac:dyDescent="0.25">
      <c r="A280" s="77"/>
      <c r="B280" s="107"/>
      <c r="C280" s="108"/>
      <c r="D280" s="109"/>
      <c r="E280" s="109"/>
      <c r="F280" s="110"/>
      <c r="G280" s="111"/>
      <c r="H280" s="112"/>
      <c r="I280" s="77"/>
      <c r="J280" s="112" t="str">
        <f>IF($B280="", "", IFERROR(INDEX('Job List'!$C$9:$C$508, MATCH($B280, 'Job List'!$B$9:$B$508, 0)), ""))</f>
        <v/>
      </c>
      <c r="K280" s="112" t="str">
        <f>IF($B280="", "", IFERROR(INDEX('Job List'!$D$9:$D$508, MATCH($B280, 'Job List'!$B$9:$B$508, 0)), ""))</f>
        <v/>
      </c>
      <c r="L280" s="125" t="str">
        <f t="shared" si="48"/>
        <v/>
      </c>
      <c r="M280" s="111" t="str">
        <f>IF($B280="", "", IF($G280="", IFERROR(INDEX('Job List'!$E$9:$E$508, MATCH($B280, 'Job List'!$B$9:$B$508, 0)), ""), $G280))</f>
        <v/>
      </c>
      <c r="N280" s="126" t="str">
        <f t="shared" si="49"/>
        <v/>
      </c>
      <c r="O280" s="77"/>
      <c r="AA280" s="52" t="str">
        <f>IF('Job List'!B280="", "", 'Job List'!B280)</f>
        <v/>
      </c>
      <c r="AB280" s="14" t="str">
        <f t="shared" si="50"/>
        <v/>
      </c>
      <c r="AC280" s="20" t="str">
        <f t="shared" si="51"/>
        <v/>
      </c>
      <c r="AD280" s="55" t="str">
        <f t="shared" si="52"/>
        <v/>
      </c>
      <c r="AE280" s="88" t="str">
        <f t="shared" si="53"/>
        <v/>
      </c>
      <c r="AG280" s="55" t="str">
        <f t="shared" si="54"/>
        <v/>
      </c>
      <c r="AH280" s="88" t="str">
        <f t="shared" si="55"/>
        <v/>
      </c>
      <c r="AJ280" s="55" t="str">
        <f t="shared" si="56"/>
        <v/>
      </c>
      <c r="AK280" s="88" t="str">
        <f t="shared" si="57"/>
        <v/>
      </c>
      <c r="AM280" s="55" t="str">
        <f t="shared" si="58"/>
        <v/>
      </c>
      <c r="AN280" s="88" t="str">
        <f t="shared" si="59"/>
        <v/>
      </c>
    </row>
    <row r="281" spans="1:40" x14ac:dyDescent="0.25">
      <c r="A281" s="77"/>
      <c r="B281" s="107"/>
      <c r="C281" s="108"/>
      <c r="D281" s="109"/>
      <c r="E281" s="109"/>
      <c r="F281" s="110"/>
      <c r="G281" s="111"/>
      <c r="H281" s="112"/>
      <c r="I281" s="77"/>
      <c r="J281" s="112" t="str">
        <f>IF($B281="", "", IFERROR(INDEX('Job List'!$C$9:$C$508, MATCH($B281, 'Job List'!$B$9:$B$508, 0)), ""))</f>
        <v/>
      </c>
      <c r="K281" s="112" t="str">
        <f>IF($B281="", "", IFERROR(INDEX('Job List'!$D$9:$D$508, MATCH($B281, 'Job List'!$B$9:$B$508, 0)), ""))</f>
        <v/>
      </c>
      <c r="L281" s="125" t="str">
        <f t="shared" si="48"/>
        <v/>
      </c>
      <c r="M281" s="111" t="str">
        <f>IF($B281="", "", IF($G281="", IFERROR(INDEX('Job List'!$E$9:$E$508, MATCH($B281, 'Job List'!$B$9:$B$508, 0)), ""), $G281))</f>
        <v/>
      </c>
      <c r="N281" s="126" t="str">
        <f t="shared" si="49"/>
        <v/>
      </c>
      <c r="O281" s="77"/>
      <c r="AA281" s="52" t="str">
        <f>IF('Job List'!B281="", "", 'Job List'!B281)</f>
        <v/>
      </c>
      <c r="AB281" s="14" t="str">
        <f t="shared" si="50"/>
        <v/>
      </c>
      <c r="AC281" s="20" t="str">
        <f t="shared" si="51"/>
        <v/>
      </c>
      <c r="AD281" s="55" t="str">
        <f t="shared" si="52"/>
        <v/>
      </c>
      <c r="AE281" s="88" t="str">
        <f t="shared" si="53"/>
        <v/>
      </c>
      <c r="AG281" s="55" t="str">
        <f t="shared" si="54"/>
        <v/>
      </c>
      <c r="AH281" s="88" t="str">
        <f t="shared" si="55"/>
        <v/>
      </c>
      <c r="AJ281" s="55" t="str">
        <f t="shared" si="56"/>
        <v/>
      </c>
      <c r="AK281" s="88" t="str">
        <f t="shared" si="57"/>
        <v/>
      </c>
      <c r="AM281" s="55" t="str">
        <f t="shared" si="58"/>
        <v/>
      </c>
      <c r="AN281" s="88" t="str">
        <f t="shared" si="59"/>
        <v/>
      </c>
    </row>
    <row r="282" spans="1:40" x14ac:dyDescent="0.25">
      <c r="A282" s="77"/>
      <c r="B282" s="107"/>
      <c r="C282" s="108"/>
      <c r="D282" s="109"/>
      <c r="E282" s="109"/>
      <c r="F282" s="110"/>
      <c r="G282" s="111"/>
      <c r="H282" s="112"/>
      <c r="I282" s="77"/>
      <c r="J282" s="112" t="str">
        <f>IF($B282="", "", IFERROR(INDEX('Job List'!$C$9:$C$508, MATCH($B282, 'Job List'!$B$9:$B$508, 0)), ""))</f>
        <v/>
      </c>
      <c r="K282" s="112" t="str">
        <f>IF($B282="", "", IFERROR(INDEX('Job List'!$D$9:$D$508, MATCH($B282, 'Job List'!$B$9:$B$508, 0)), ""))</f>
        <v/>
      </c>
      <c r="L282" s="125" t="str">
        <f t="shared" si="48"/>
        <v/>
      </c>
      <c r="M282" s="111" t="str">
        <f>IF($B282="", "", IF($G282="", IFERROR(INDEX('Job List'!$E$9:$E$508, MATCH($B282, 'Job List'!$B$9:$B$508, 0)), ""), $G282))</f>
        <v/>
      </c>
      <c r="N282" s="126" t="str">
        <f t="shared" si="49"/>
        <v/>
      </c>
      <c r="O282" s="77"/>
      <c r="AA282" s="52" t="str">
        <f>IF('Job List'!B282="", "", 'Job List'!B282)</f>
        <v/>
      </c>
      <c r="AB282" s="14" t="str">
        <f t="shared" si="50"/>
        <v/>
      </c>
      <c r="AC282" s="20" t="str">
        <f t="shared" si="51"/>
        <v/>
      </c>
      <c r="AD282" s="55" t="str">
        <f t="shared" si="52"/>
        <v/>
      </c>
      <c r="AE282" s="88" t="str">
        <f t="shared" si="53"/>
        <v/>
      </c>
      <c r="AG282" s="55" t="str">
        <f t="shared" si="54"/>
        <v/>
      </c>
      <c r="AH282" s="88" t="str">
        <f t="shared" si="55"/>
        <v/>
      </c>
      <c r="AJ282" s="55" t="str">
        <f t="shared" si="56"/>
        <v/>
      </c>
      <c r="AK282" s="88" t="str">
        <f t="shared" si="57"/>
        <v/>
      </c>
      <c r="AM282" s="55" t="str">
        <f t="shared" si="58"/>
        <v/>
      </c>
      <c r="AN282" s="88" t="str">
        <f t="shared" si="59"/>
        <v/>
      </c>
    </row>
    <row r="283" spans="1:40" x14ac:dyDescent="0.25">
      <c r="A283" s="77"/>
      <c r="B283" s="107"/>
      <c r="C283" s="108"/>
      <c r="D283" s="109"/>
      <c r="E283" s="109"/>
      <c r="F283" s="110"/>
      <c r="G283" s="111"/>
      <c r="H283" s="112"/>
      <c r="I283" s="77"/>
      <c r="J283" s="112" t="str">
        <f>IF($B283="", "", IFERROR(INDEX('Job List'!$C$9:$C$508, MATCH($B283, 'Job List'!$B$9:$B$508, 0)), ""))</f>
        <v/>
      </c>
      <c r="K283" s="112" t="str">
        <f>IF($B283="", "", IFERROR(INDEX('Job List'!$D$9:$D$508, MATCH($B283, 'Job List'!$B$9:$B$508, 0)), ""))</f>
        <v/>
      </c>
      <c r="L283" s="125" t="str">
        <f t="shared" si="48"/>
        <v/>
      </c>
      <c r="M283" s="111" t="str">
        <f>IF($B283="", "", IF($G283="", IFERROR(INDEX('Job List'!$E$9:$E$508, MATCH($B283, 'Job List'!$B$9:$B$508, 0)), ""), $G283))</f>
        <v/>
      </c>
      <c r="N283" s="126" t="str">
        <f t="shared" si="49"/>
        <v/>
      </c>
      <c r="O283" s="77"/>
      <c r="AA283" s="52" t="str">
        <f>IF('Job List'!B283="", "", 'Job List'!B283)</f>
        <v/>
      </c>
      <c r="AB283" s="14" t="str">
        <f t="shared" si="50"/>
        <v/>
      </c>
      <c r="AC283" s="20" t="str">
        <f t="shared" si="51"/>
        <v/>
      </c>
      <c r="AD283" s="55" t="str">
        <f t="shared" si="52"/>
        <v/>
      </c>
      <c r="AE283" s="88" t="str">
        <f t="shared" si="53"/>
        <v/>
      </c>
      <c r="AG283" s="55" t="str">
        <f t="shared" si="54"/>
        <v/>
      </c>
      <c r="AH283" s="88" t="str">
        <f t="shared" si="55"/>
        <v/>
      </c>
      <c r="AJ283" s="55" t="str">
        <f t="shared" si="56"/>
        <v/>
      </c>
      <c r="AK283" s="88" t="str">
        <f t="shared" si="57"/>
        <v/>
      </c>
      <c r="AM283" s="55" t="str">
        <f t="shared" si="58"/>
        <v/>
      </c>
      <c r="AN283" s="88" t="str">
        <f t="shared" si="59"/>
        <v/>
      </c>
    </row>
    <row r="284" spans="1:40" x14ac:dyDescent="0.25">
      <c r="A284" s="77"/>
      <c r="B284" s="107"/>
      <c r="C284" s="108"/>
      <c r="D284" s="109"/>
      <c r="E284" s="109"/>
      <c r="F284" s="110"/>
      <c r="G284" s="111"/>
      <c r="H284" s="112"/>
      <c r="I284" s="77"/>
      <c r="J284" s="112" t="str">
        <f>IF($B284="", "", IFERROR(INDEX('Job List'!$C$9:$C$508, MATCH($B284, 'Job List'!$B$9:$B$508, 0)), ""))</f>
        <v/>
      </c>
      <c r="K284" s="112" t="str">
        <f>IF($B284="", "", IFERROR(INDEX('Job List'!$D$9:$D$508, MATCH($B284, 'Job List'!$B$9:$B$508, 0)), ""))</f>
        <v/>
      </c>
      <c r="L284" s="125" t="str">
        <f t="shared" si="48"/>
        <v/>
      </c>
      <c r="M284" s="111" t="str">
        <f>IF($B284="", "", IF($G284="", IFERROR(INDEX('Job List'!$E$9:$E$508, MATCH($B284, 'Job List'!$B$9:$B$508, 0)), ""), $G284))</f>
        <v/>
      </c>
      <c r="N284" s="126" t="str">
        <f t="shared" si="49"/>
        <v/>
      </c>
      <c r="O284" s="77"/>
      <c r="AA284" s="52" t="str">
        <f>IF('Job List'!B284="", "", 'Job List'!B284)</f>
        <v/>
      </c>
      <c r="AB284" s="14" t="str">
        <f t="shared" si="50"/>
        <v/>
      </c>
      <c r="AC284" s="20" t="str">
        <f t="shared" si="51"/>
        <v/>
      </c>
      <c r="AD284" s="55" t="str">
        <f t="shared" si="52"/>
        <v/>
      </c>
      <c r="AE284" s="88" t="str">
        <f t="shared" si="53"/>
        <v/>
      </c>
      <c r="AG284" s="55" t="str">
        <f t="shared" si="54"/>
        <v/>
      </c>
      <c r="AH284" s="88" t="str">
        <f t="shared" si="55"/>
        <v/>
      </c>
      <c r="AJ284" s="55" t="str">
        <f t="shared" si="56"/>
        <v/>
      </c>
      <c r="AK284" s="88" t="str">
        <f t="shared" si="57"/>
        <v/>
      </c>
      <c r="AM284" s="55" t="str">
        <f t="shared" si="58"/>
        <v/>
      </c>
      <c r="AN284" s="88" t="str">
        <f t="shared" si="59"/>
        <v/>
      </c>
    </row>
    <row r="285" spans="1:40" x14ac:dyDescent="0.25">
      <c r="A285" s="77"/>
      <c r="B285" s="107"/>
      <c r="C285" s="108"/>
      <c r="D285" s="109"/>
      <c r="E285" s="109"/>
      <c r="F285" s="110"/>
      <c r="G285" s="111"/>
      <c r="H285" s="112"/>
      <c r="I285" s="77"/>
      <c r="J285" s="112" t="str">
        <f>IF($B285="", "", IFERROR(INDEX('Job List'!$C$9:$C$508, MATCH($B285, 'Job List'!$B$9:$B$508, 0)), ""))</f>
        <v/>
      </c>
      <c r="K285" s="112" t="str">
        <f>IF($B285="", "", IFERROR(INDEX('Job List'!$D$9:$D$508, MATCH($B285, 'Job List'!$B$9:$B$508, 0)), ""))</f>
        <v/>
      </c>
      <c r="L285" s="125" t="str">
        <f t="shared" si="48"/>
        <v/>
      </c>
      <c r="M285" s="111" t="str">
        <f>IF($B285="", "", IF($G285="", IFERROR(INDEX('Job List'!$E$9:$E$508, MATCH($B285, 'Job List'!$B$9:$B$508, 0)), ""), $G285))</f>
        <v/>
      </c>
      <c r="N285" s="126" t="str">
        <f t="shared" si="49"/>
        <v/>
      </c>
      <c r="O285" s="77"/>
      <c r="AA285" s="52" t="str">
        <f>IF('Job List'!B285="", "", 'Job List'!B285)</f>
        <v/>
      </c>
      <c r="AB285" s="14" t="str">
        <f t="shared" si="50"/>
        <v/>
      </c>
      <c r="AC285" s="20" t="str">
        <f t="shared" si="51"/>
        <v/>
      </c>
      <c r="AD285" s="55" t="str">
        <f t="shared" si="52"/>
        <v/>
      </c>
      <c r="AE285" s="88" t="str">
        <f t="shared" si="53"/>
        <v/>
      </c>
      <c r="AG285" s="55" t="str">
        <f t="shared" si="54"/>
        <v/>
      </c>
      <c r="AH285" s="88" t="str">
        <f t="shared" si="55"/>
        <v/>
      </c>
      <c r="AJ285" s="55" t="str">
        <f t="shared" si="56"/>
        <v/>
      </c>
      <c r="AK285" s="88" t="str">
        <f t="shared" si="57"/>
        <v/>
      </c>
      <c r="AM285" s="55" t="str">
        <f t="shared" si="58"/>
        <v/>
      </c>
      <c r="AN285" s="88" t="str">
        <f t="shared" si="59"/>
        <v/>
      </c>
    </row>
    <row r="286" spans="1:40" x14ac:dyDescent="0.25">
      <c r="A286" s="77"/>
      <c r="B286" s="107"/>
      <c r="C286" s="108"/>
      <c r="D286" s="109"/>
      <c r="E286" s="109"/>
      <c r="F286" s="110"/>
      <c r="G286" s="111"/>
      <c r="H286" s="112"/>
      <c r="I286" s="77"/>
      <c r="J286" s="112" t="str">
        <f>IF($B286="", "", IFERROR(INDEX('Job List'!$C$9:$C$508, MATCH($B286, 'Job List'!$B$9:$B$508, 0)), ""))</f>
        <v/>
      </c>
      <c r="K286" s="112" t="str">
        <f>IF($B286="", "", IFERROR(INDEX('Job List'!$D$9:$D$508, MATCH($B286, 'Job List'!$B$9:$B$508, 0)), ""))</f>
        <v/>
      </c>
      <c r="L286" s="125" t="str">
        <f t="shared" si="48"/>
        <v/>
      </c>
      <c r="M286" s="111" t="str">
        <f>IF($B286="", "", IF($G286="", IFERROR(INDEX('Job List'!$E$9:$E$508, MATCH($B286, 'Job List'!$B$9:$B$508, 0)), ""), $G286))</f>
        <v/>
      </c>
      <c r="N286" s="126" t="str">
        <f t="shared" si="49"/>
        <v/>
      </c>
      <c r="O286" s="77"/>
      <c r="AA286" s="52" t="str">
        <f>IF('Job List'!B286="", "", 'Job List'!B286)</f>
        <v/>
      </c>
      <c r="AB286" s="14" t="str">
        <f t="shared" si="50"/>
        <v/>
      </c>
      <c r="AC286" s="20" t="str">
        <f t="shared" si="51"/>
        <v/>
      </c>
      <c r="AD286" s="55" t="str">
        <f t="shared" si="52"/>
        <v/>
      </c>
      <c r="AE286" s="88" t="str">
        <f t="shared" si="53"/>
        <v/>
      </c>
      <c r="AG286" s="55" t="str">
        <f t="shared" si="54"/>
        <v/>
      </c>
      <c r="AH286" s="88" t="str">
        <f t="shared" si="55"/>
        <v/>
      </c>
      <c r="AJ286" s="55" t="str">
        <f t="shared" si="56"/>
        <v/>
      </c>
      <c r="AK286" s="88" t="str">
        <f t="shared" si="57"/>
        <v/>
      </c>
      <c r="AM286" s="55" t="str">
        <f t="shared" si="58"/>
        <v/>
      </c>
      <c r="AN286" s="88" t="str">
        <f t="shared" si="59"/>
        <v/>
      </c>
    </row>
    <row r="287" spans="1:40" x14ac:dyDescent="0.25">
      <c r="A287" s="77"/>
      <c r="B287" s="107"/>
      <c r="C287" s="108"/>
      <c r="D287" s="109"/>
      <c r="E287" s="109"/>
      <c r="F287" s="110"/>
      <c r="G287" s="111"/>
      <c r="H287" s="112"/>
      <c r="I287" s="77"/>
      <c r="J287" s="112" t="str">
        <f>IF($B287="", "", IFERROR(INDEX('Job List'!$C$9:$C$508, MATCH($B287, 'Job List'!$B$9:$B$508, 0)), ""))</f>
        <v/>
      </c>
      <c r="K287" s="112" t="str">
        <f>IF($B287="", "", IFERROR(INDEX('Job List'!$D$9:$D$508, MATCH($B287, 'Job List'!$B$9:$B$508, 0)), ""))</f>
        <v/>
      </c>
      <c r="L287" s="125" t="str">
        <f t="shared" si="48"/>
        <v/>
      </c>
      <c r="M287" s="111" t="str">
        <f>IF($B287="", "", IF($G287="", IFERROR(INDEX('Job List'!$E$9:$E$508, MATCH($B287, 'Job List'!$B$9:$B$508, 0)), ""), $G287))</f>
        <v/>
      </c>
      <c r="N287" s="126" t="str">
        <f t="shared" si="49"/>
        <v/>
      </c>
      <c r="O287" s="77"/>
      <c r="AA287" s="52" t="str">
        <f>IF('Job List'!B287="", "", 'Job List'!B287)</f>
        <v/>
      </c>
      <c r="AB287" s="14" t="str">
        <f t="shared" si="50"/>
        <v/>
      </c>
      <c r="AC287" s="20" t="str">
        <f t="shared" si="51"/>
        <v/>
      </c>
      <c r="AD287" s="55" t="str">
        <f t="shared" si="52"/>
        <v/>
      </c>
      <c r="AE287" s="88" t="str">
        <f t="shared" si="53"/>
        <v/>
      </c>
      <c r="AG287" s="55" t="str">
        <f t="shared" si="54"/>
        <v/>
      </c>
      <c r="AH287" s="88" t="str">
        <f t="shared" si="55"/>
        <v/>
      </c>
      <c r="AJ287" s="55" t="str">
        <f t="shared" si="56"/>
        <v/>
      </c>
      <c r="AK287" s="88" t="str">
        <f t="shared" si="57"/>
        <v/>
      </c>
      <c r="AM287" s="55" t="str">
        <f t="shared" si="58"/>
        <v/>
      </c>
      <c r="AN287" s="88" t="str">
        <f t="shared" si="59"/>
        <v/>
      </c>
    </row>
    <row r="288" spans="1:40" x14ac:dyDescent="0.25">
      <c r="A288" s="77"/>
      <c r="B288" s="107"/>
      <c r="C288" s="108"/>
      <c r="D288" s="109"/>
      <c r="E288" s="109"/>
      <c r="F288" s="110"/>
      <c r="G288" s="111"/>
      <c r="H288" s="112"/>
      <c r="I288" s="77"/>
      <c r="J288" s="112" t="str">
        <f>IF($B288="", "", IFERROR(INDEX('Job List'!$C$9:$C$508, MATCH($B288, 'Job List'!$B$9:$B$508, 0)), ""))</f>
        <v/>
      </c>
      <c r="K288" s="112" t="str">
        <f>IF($B288="", "", IFERROR(INDEX('Job List'!$D$9:$D$508, MATCH($B288, 'Job List'!$B$9:$B$508, 0)), ""))</f>
        <v/>
      </c>
      <c r="L288" s="125" t="str">
        <f t="shared" si="48"/>
        <v/>
      </c>
      <c r="M288" s="111" t="str">
        <f>IF($B288="", "", IF($G288="", IFERROR(INDEX('Job List'!$E$9:$E$508, MATCH($B288, 'Job List'!$B$9:$B$508, 0)), ""), $G288))</f>
        <v/>
      </c>
      <c r="N288" s="126" t="str">
        <f t="shared" si="49"/>
        <v/>
      </c>
      <c r="O288" s="77"/>
      <c r="AA288" s="52" t="str">
        <f>IF('Job List'!B288="", "", 'Job List'!B288)</f>
        <v/>
      </c>
      <c r="AB288" s="14" t="str">
        <f t="shared" si="50"/>
        <v/>
      </c>
      <c r="AC288" s="20" t="str">
        <f t="shared" si="51"/>
        <v/>
      </c>
      <c r="AD288" s="55" t="str">
        <f t="shared" si="52"/>
        <v/>
      </c>
      <c r="AE288" s="88" t="str">
        <f t="shared" si="53"/>
        <v/>
      </c>
      <c r="AG288" s="55" t="str">
        <f t="shared" si="54"/>
        <v/>
      </c>
      <c r="AH288" s="88" t="str">
        <f t="shared" si="55"/>
        <v/>
      </c>
      <c r="AJ288" s="55" t="str">
        <f t="shared" si="56"/>
        <v/>
      </c>
      <c r="AK288" s="88" t="str">
        <f t="shared" si="57"/>
        <v/>
      </c>
      <c r="AM288" s="55" t="str">
        <f t="shared" si="58"/>
        <v/>
      </c>
      <c r="AN288" s="88" t="str">
        <f t="shared" si="59"/>
        <v/>
      </c>
    </row>
    <row r="289" spans="1:40" x14ac:dyDescent="0.25">
      <c r="A289" s="77"/>
      <c r="B289" s="107"/>
      <c r="C289" s="108"/>
      <c r="D289" s="109"/>
      <c r="E289" s="109"/>
      <c r="F289" s="110"/>
      <c r="G289" s="111"/>
      <c r="H289" s="112"/>
      <c r="I289" s="77"/>
      <c r="J289" s="112" t="str">
        <f>IF($B289="", "", IFERROR(INDEX('Job List'!$C$9:$C$508, MATCH($B289, 'Job List'!$B$9:$B$508, 0)), ""))</f>
        <v/>
      </c>
      <c r="K289" s="112" t="str">
        <f>IF($B289="", "", IFERROR(INDEX('Job List'!$D$9:$D$508, MATCH($B289, 'Job List'!$B$9:$B$508, 0)), ""))</f>
        <v/>
      </c>
      <c r="L289" s="125" t="str">
        <f t="shared" si="48"/>
        <v/>
      </c>
      <c r="M289" s="111" t="str">
        <f>IF($B289="", "", IF($G289="", IFERROR(INDEX('Job List'!$E$9:$E$508, MATCH($B289, 'Job List'!$B$9:$B$508, 0)), ""), $G289))</f>
        <v/>
      </c>
      <c r="N289" s="126" t="str">
        <f t="shared" si="49"/>
        <v/>
      </c>
      <c r="O289" s="77"/>
      <c r="AA289" s="52" t="str">
        <f>IF('Job List'!B289="", "", 'Job List'!B289)</f>
        <v/>
      </c>
      <c r="AB289" s="14" t="str">
        <f t="shared" si="50"/>
        <v/>
      </c>
      <c r="AC289" s="20" t="str">
        <f t="shared" si="51"/>
        <v/>
      </c>
      <c r="AD289" s="55" t="str">
        <f t="shared" si="52"/>
        <v/>
      </c>
      <c r="AE289" s="88" t="str">
        <f t="shared" si="53"/>
        <v/>
      </c>
      <c r="AG289" s="55" t="str">
        <f t="shared" si="54"/>
        <v/>
      </c>
      <c r="AH289" s="88" t="str">
        <f t="shared" si="55"/>
        <v/>
      </c>
      <c r="AJ289" s="55" t="str">
        <f t="shared" si="56"/>
        <v/>
      </c>
      <c r="AK289" s="88" t="str">
        <f t="shared" si="57"/>
        <v/>
      </c>
      <c r="AM289" s="55" t="str">
        <f t="shared" si="58"/>
        <v/>
      </c>
      <c r="AN289" s="88" t="str">
        <f t="shared" si="59"/>
        <v/>
      </c>
    </row>
    <row r="290" spans="1:40" x14ac:dyDescent="0.25">
      <c r="A290" s="77"/>
      <c r="B290" s="107"/>
      <c r="C290" s="108"/>
      <c r="D290" s="109"/>
      <c r="E290" s="109"/>
      <c r="F290" s="110"/>
      <c r="G290" s="111"/>
      <c r="H290" s="112"/>
      <c r="I290" s="77"/>
      <c r="J290" s="112" t="str">
        <f>IF($B290="", "", IFERROR(INDEX('Job List'!$C$9:$C$508, MATCH($B290, 'Job List'!$B$9:$B$508, 0)), ""))</f>
        <v/>
      </c>
      <c r="K290" s="112" t="str">
        <f>IF($B290="", "", IFERROR(INDEX('Job List'!$D$9:$D$508, MATCH($B290, 'Job List'!$B$9:$B$508, 0)), ""))</f>
        <v/>
      </c>
      <c r="L290" s="125" t="str">
        <f t="shared" si="48"/>
        <v/>
      </c>
      <c r="M290" s="111" t="str">
        <f>IF($B290="", "", IF($G290="", IFERROR(INDEX('Job List'!$E$9:$E$508, MATCH($B290, 'Job List'!$B$9:$B$508, 0)), ""), $G290))</f>
        <v/>
      </c>
      <c r="N290" s="126" t="str">
        <f t="shared" si="49"/>
        <v/>
      </c>
      <c r="O290" s="77"/>
      <c r="AA290" s="52" t="str">
        <f>IF('Job List'!B290="", "", 'Job List'!B290)</f>
        <v/>
      </c>
      <c r="AB290" s="14" t="str">
        <f t="shared" si="50"/>
        <v/>
      </c>
      <c r="AC290" s="20" t="str">
        <f t="shared" si="51"/>
        <v/>
      </c>
      <c r="AD290" s="55" t="str">
        <f t="shared" si="52"/>
        <v/>
      </c>
      <c r="AE290" s="88" t="str">
        <f t="shared" si="53"/>
        <v/>
      </c>
      <c r="AG290" s="55" t="str">
        <f t="shared" si="54"/>
        <v/>
      </c>
      <c r="AH290" s="88" t="str">
        <f t="shared" si="55"/>
        <v/>
      </c>
      <c r="AJ290" s="55" t="str">
        <f t="shared" si="56"/>
        <v/>
      </c>
      <c r="AK290" s="88" t="str">
        <f t="shared" si="57"/>
        <v/>
      </c>
      <c r="AM290" s="55" t="str">
        <f t="shared" si="58"/>
        <v/>
      </c>
      <c r="AN290" s="88" t="str">
        <f t="shared" si="59"/>
        <v/>
      </c>
    </row>
    <row r="291" spans="1:40" x14ac:dyDescent="0.25">
      <c r="A291" s="77"/>
      <c r="B291" s="107"/>
      <c r="C291" s="108"/>
      <c r="D291" s="109"/>
      <c r="E291" s="109"/>
      <c r="F291" s="110"/>
      <c r="G291" s="111"/>
      <c r="H291" s="112"/>
      <c r="I291" s="77"/>
      <c r="J291" s="112" t="str">
        <f>IF($B291="", "", IFERROR(INDEX('Job List'!$C$9:$C$508, MATCH($B291, 'Job List'!$B$9:$B$508, 0)), ""))</f>
        <v/>
      </c>
      <c r="K291" s="112" t="str">
        <f>IF($B291="", "", IFERROR(INDEX('Job List'!$D$9:$D$508, MATCH($B291, 'Job List'!$B$9:$B$508, 0)), ""))</f>
        <v/>
      </c>
      <c r="L291" s="125" t="str">
        <f t="shared" si="48"/>
        <v/>
      </c>
      <c r="M291" s="111" t="str">
        <f>IF($B291="", "", IF($G291="", IFERROR(INDEX('Job List'!$E$9:$E$508, MATCH($B291, 'Job List'!$B$9:$B$508, 0)), ""), $G291))</f>
        <v/>
      </c>
      <c r="N291" s="126" t="str">
        <f t="shared" si="49"/>
        <v/>
      </c>
      <c r="O291" s="77"/>
      <c r="AA291" s="52" t="str">
        <f>IF('Job List'!B291="", "", 'Job List'!B291)</f>
        <v/>
      </c>
      <c r="AB291" s="14" t="str">
        <f t="shared" si="50"/>
        <v/>
      </c>
      <c r="AC291" s="20" t="str">
        <f t="shared" si="51"/>
        <v/>
      </c>
      <c r="AD291" s="55" t="str">
        <f t="shared" si="52"/>
        <v/>
      </c>
      <c r="AE291" s="88" t="str">
        <f t="shared" si="53"/>
        <v/>
      </c>
      <c r="AG291" s="55" t="str">
        <f t="shared" si="54"/>
        <v/>
      </c>
      <c r="AH291" s="88" t="str">
        <f t="shared" si="55"/>
        <v/>
      </c>
      <c r="AJ291" s="55" t="str">
        <f t="shared" si="56"/>
        <v/>
      </c>
      <c r="AK291" s="88" t="str">
        <f t="shared" si="57"/>
        <v/>
      </c>
      <c r="AM291" s="55" t="str">
        <f t="shared" si="58"/>
        <v/>
      </c>
      <c r="AN291" s="88" t="str">
        <f t="shared" si="59"/>
        <v/>
      </c>
    </row>
    <row r="292" spans="1:40" x14ac:dyDescent="0.25">
      <c r="A292" s="77"/>
      <c r="B292" s="107"/>
      <c r="C292" s="108"/>
      <c r="D292" s="109"/>
      <c r="E292" s="109"/>
      <c r="F292" s="110"/>
      <c r="G292" s="111"/>
      <c r="H292" s="112"/>
      <c r="I292" s="77"/>
      <c r="J292" s="112" t="str">
        <f>IF($B292="", "", IFERROR(INDEX('Job List'!$C$9:$C$508, MATCH($B292, 'Job List'!$B$9:$B$508, 0)), ""))</f>
        <v/>
      </c>
      <c r="K292" s="112" t="str">
        <f>IF($B292="", "", IFERROR(INDEX('Job List'!$D$9:$D$508, MATCH($B292, 'Job List'!$B$9:$B$508, 0)), ""))</f>
        <v/>
      </c>
      <c r="L292" s="125" t="str">
        <f t="shared" si="48"/>
        <v/>
      </c>
      <c r="M292" s="111" t="str">
        <f>IF($B292="", "", IF($G292="", IFERROR(INDEX('Job List'!$E$9:$E$508, MATCH($B292, 'Job List'!$B$9:$B$508, 0)), ""), $G292))</f>
        <v/>
      </c>
      <c r="N292" s="126" t="str">
        <f t="shared" si="49"/>
        <v/>
      </c>
      <c r="O292" s="77"/>
      <c r="AA292" s="52" t="str">
        <f>IF('Job List'!B292="", "", 'Job List'!B292)</f>
        <v/>
      </c>
      <c r="AB292" s="14" t="str">
        <f t="shared" si="50"/>
        <v/>
      </c>
      <c r="AC292" s="20" t="str">
        <f t="shared" si="51"/>
        <v/>
      </c>
      <c r="AD292" s="55" t="str">
        <f t="shared" si="52"/>
        <v/>
      </c>
      <c r="AE292" s="88" t="str">
        <f t="shared" si="53"/>
        <v/>
      </c>
      <c r="AG292" s="55" t="str">
        <f t="shared" si="54"/>
        <v/>
      </c>
      <c r="AH292" s="88" t="str">
        <f t="shared" si="55"/>
        <v/>
      </c>
      <c r="AJ292" s="55" t="str">
        <f t="shared" si="56"/>
        <v/>
      </c>
      <c r="AK292" s="88" t="str">
        <f t="shared" si="57"/>
        <v/>
      </c>
      <c r="AM292" s="55" t="str">
        <f t="shared" si="58"/>
        <v/>
      </c>
      <c r="AN292" s="88" t="str">
        <f t="shared" si="59"/>
        <v/>
      </c>
    </row>
    <row r="293" spans="1:40" x14ac:dyDescent="0.25">
      <c r="A293" s="77"/>
      <c r="B293" s="107"/>
      <c r="C293" s="108"/>
      <c r="D293" s="109"/>
      <c r="E293" s="109"/>
      <c r="F293" s="110"/>
      <c r="G293" s="111"/>
      <c r="H293" s="112"/>
      <c r="I293" s="77"/>
      <c r="J293" s="112" t="str">
        <f>IF($B293="", "", IFERROR(INDEX('Job List'!$C$9:$C$508, MATCH($B293, 'Job List'!$B$9:$B$508, 0)), ""))</f>
        <v/>
      </c>
      <c r="K293" s="112" t="str">
        <f>IF($B293="", "", IFERROR(INDEX('Job List'!$D$9:$D$508, MATCH($B293, 'Job List'!$B$9:$B$508, 0)), ""))</f>
        <v/>
      </c>
      <c r="L293" s="125" t="str">
        <f t="shared" si="48"/>
        <v/>
      </c>
      <c r="M293" s="111" t="str">
        <f>IF($B293="", "", IF($G293="", IFERROR(INDEX('Job List'!$E$9:$E$508, MATCH($B293, 'Job List'!$B$9:$B$508, 0)), ""), $G293))</f>
        <v/>
      </c>
      <c r="N293" s="126" t="str">
        <f t="shared" si="49"/>
        <v/>
      </c>
      <c r="O293" s="77"/>
      <c r="AA293" s="52" t="str">
        <f>IF('Job List'!B293="", "", 'Job List'!B293)</f>
        <v/>
      </c>
      <c r="AB293" s="14" t="str">
        <f t="shared" si="50"/>
        <v/>
      </c>
      <c r="AC293" s="20" t="str">
        <f t="shared" si="51"/>
        <v/>
      </c>
      <c r="AD293" s="55" t="str">
        <f t="shared" si="52"/>
        <v/>
      </c>
      <c r="AE293" s="88" t="str">
        <f t="shared" si="53"/>
        <v/>
      </c>
      <c r="AG293" s="55" t="str">
        <f t="shared" si="54"/>
        <v/>
      </c>
      <c r="AH293" s="88" t="str">
        <f t="shared" si="55"/>
        <v/>
      </c>
      <c r="AJ293" s="55" t="str">
        <f t="shared" si="56"/>
        <v/>
      </c>
      <c r="AK293" s="88" t="str">
        <f t="shared" si="57"/>
        <v/>
      </c>
      <c r="AM293" s="55" t="str">
        <f t="shared" si="58"/>
        <v/>
      </c>
      <c r="AN293" s="88" t="str">
        <f t="shared" si="59"/>
        <v/>
      </c>
    </row>
    <row r="294" spans="1:40" x14ac:dyDescent="0.25">
      <c r="A294" s="77"/>
      <c r="B294" s="107"/>
      <c r="C294" s="108"/>
      <c r="D294" s="109"/>
      <c r="E294" s="109"/>
      <c r="F294" s="110"/>
      <c r="G294" s="111"/>
      <c r="H294" s="112"/>
      <c r="I294" s="77"/>
      <c r="J294" s="112" t="str">
        <f>IF($B294="", "", IFERROR(INDEX('Job List'!$C$9:$C$508, MATCH($B294, 'Job List'!$B$9:$B$508, 0)), ""))</f>
        <v/>
      </c>
      <c r="K294" s="112" t="str">
        <f>IF($B294="", "", IFERROR(INDEX('Job List'!$D$9:$D$508, MATCH($B294, 'Job List'!$B$9:$B$508, 0)), ""))</f>
        <v/>
      </c>
      <c r="L294" s="125" t="str">
        <f t="shared" si="48"/>
        <v/>
      </c>
      <c r="M294" s="111" t="str">
        <f>IF($B294="", "", IF($G294="", IFERROR(INDEX('Job List'!$E$9:$E$508, MATCH($B294, 'Job List'!$B$9:$B$508, 0)), ""), $G294))</f>
        <v/>
      </c>
      <c r="N294" s="126" t="str">
        <f t="shared" si="49"/>
        <v/>
      </c>
      <c r="O294" s="77"/>
      <c r="AA294" s="52" t="str">
        <f>IF('Job List'!B294="", "", 'Job List'!B294)</f>
        <v/>
      </c>
      <c r="AB294" s="14" t="str">
        <f t="shared" si="50"/>
        <v/>
      </c>
      <c r="AC294" s="20" t="str">
        <f t="shared" si="51"/>
        <v/>
      </c>
      <c r="AD294" s="55" t="str">
        <f t="shared" si="52"/>
        <v/>
      </c>
      <c r="AE294" s="88" t="str">
        <f t="shared" si="53"/>
        <v/>
      </c>
      <c r="AG294" s="55" t="str">
        <f t="shared" si="54"/>
        <v/>
      </c>
      <c r="AH294" s="88" t="str">
        <f t="shared" si="55"/>
        <v/>
      </c>
      <c r="AJ294" s="55" t="str">
        <f t="shared" si="56"/>
        <v/>
      </c>
      <c r="AK294" s="88" t="str">
        <f t="shared" si="57"/>
        <v/>
      </c>
      <c r="AM294" s="55" t="str">
        <f t="shared" si="58"/>
        <v/>
      </c>
      <c r="AN294" s="88" t="str">
        <f t="shared" si="59"/>
        <v/>
      </c>
    </row>
    <row r="295" spans="1:40" x14ac:dyDescent="0.25">
      <c r="A295" s="77"/>
      <c r="B295" s="107"/>
      <c r="C295" s="108"/>
      <c r="D295" s="109"/>
      <c r="E295" s="109"/>
      <c r="F295" s="110"/>
      <c r="G295" s="111"/>
      <c r="H295" s="112"/>
      <c r="I295" s="77"/>
      <c r="J295" s="112" t="str">
        <f>IF($B295="", "", IFERROR(INDEX('Job List'!$C$9:$C$508, MATCH($B295, 'Job List'!$B$9:$B$508, 0)), ""))</f>
        <v/>
      </c>
      <c r="K295" s="112" t="str">
        <f>IF($B295="", "", IFERROR(INDEX('Job List'!$D$9:$D$508, MATCH($B295, 'Job List'!$B$9:$B$508, 0)), ""))</f>
        <v/>
      </c>
      <c r="L295" s="125" t="str">
        <f t="shared" si="48"/>
        <v/>
      </c>
      <c r="M295" s="111" t="str">
        <f>IF($B295="", "", IF($G295="", IFERROR(INDEX('Job List'!$E$9:$E$508, MATCH($B295, 'Job List'!$B$9:$B$508, 0)), ""), $G295))</f>
        <v/>
      </c>
      <c r="N295" s="126" t="str">
        <f t="shared" si="49"/>
        <v/>
      </c>
      <c r="O295" s="77"/>
      <c r="AA295" s="52" t="str">
        <f>IF('Job List'!B295="", "", 'Job List'!B295)</f>
        <v/>
      </c>
      <c r="AB295" s="14" t="str">
        <f t="shared" si="50"/>
        <v/>
      </c>
      <c r="AC295" s="20" t="str">
        <f t="shared" si="51"/>
        <v/>
      </c>
      <c r="AD295" s="55" t="str">
        <f t="shared" si="52"/>
        <v/>
      </c>
      <c r="AE295" s="88" t="str">
        <f t="shared" si="53"/>
        <v/>
      </c>
      <c r="AG295" s="55" t="str">
        <f t="shared" si="54"/>
        <v/>
      </c>
      <c r="AH295" s="88" t="str">
        <f t="shared" si="55"/>
        <v/>
      </c>
      <c r="AJ295" s="55" t="str">
        <f t="shared" si="56"/>
        <v/>
      </c>
      <c r="AK295" s="88" t="str">
        <f t="shared" si="57"/>
        <v/>
      </c>
      <c r="AM295" s="55" t="str">
        <f t="shared" si="58"/>
        <v/>
      </c>
      <c r="AN295" s="88" t="str">
        <f t="shared" si="59"/>
        <v/>
      </c>
    </row>
    <row r="296" spans="1:40" x14ac:dyDescent="0.25">
      <c r="A296" s="77"/>
      <c r="B296" s="107"/>
      <c r="C296" s="108"/>
      <c r="D296" s="109"/>
      <c r="E296" s="109"/>
      <c r="F296" s="110"/>
      <c r="G296" s="111"/>
      <c r="H296" s="112"/>
      <c r="I296" s="77"/>
      <c r="J296" s="112" t="str">
        <f>IF($B296="", "", IFERROR(INDEX('Job List'!$C$9:$C$508, MATCH($B296, 'Job List'!$B$9:$B$508, 0)), ""))</f>
        <v/>
      </c>
      <c r="K296" s="112" t="str">
        <f>IF($B296="", "", IFERROR(INDEX('Job List'!$D$9:$D$508, MATCH($B296, 'Job List'!$B$9:$B$508, 0)), ""))</f>
        <v/>
      </c>
      <c r="L296" s="125" t="str">
        <f t="shared" si="48"/>
        <v/>
      </c>
      <c r="M296" s="111" t="str">
        <f>IF($B296="", "", IF($G296="", IFERROR(INDEX('Job List'!$E$9:$E$508, MATCH($B296, 'Job List'!$B$9:$B$508, 0)), ""), $G296))</f>
        <v/>
      </c>
      <c r="N296" s="126" t="str">
        <f t="shared" si="49"/>
        <v/>
      </c>
      <c r="O296" s="77"/>
      <c r="AA296" s="52" t="str">
        <f>IF('Job List'!B296="", "", 'Job List'!B296)</f>
        <v/>
      </c>
      <c r="AB296" s="14" t="str">
        <f t="shared" si="50"/>
        <v/>
      </c>
      <c r="AC296" s="20" t="str">
        <f t="shared" si="51"/>
        <v/>
      </c>
      <c r="AD296" s="55" t="str">
        <f t="shared" si="52"/>
        <v/>
      </c>
      <c r="AE296" s="88" t="str">
        <f t="shared" si="53"/>
        <v/>
      </c>
      <c r="AG296" s="55" t="str">
        <f t="shared" si="54"/>
        <v/>
      </c>
      <c r="AH296" s="88" t="str">
        <f t="shared" si="55"/>
        <v/>
      </c>
      <c r="AJ296" s="55" t="str">
        <f t="shared" si="56"/>
        <v/>
      </c>
      <c r="AK296" s="88" t="str">
        <f t="shared" si="57"/>
        <v/>
      </c>
      <c r="AM296" s="55" t="str">
        <f t="shared" si="58"/>
        <v/>
      </c>
      <c r="AN296" s="88" t="str">
        <f t="shared" si="59"/>
        <v/>
      </c>
    </row>
    <row r="297" spans="1:40" x14ac:dyDescent="0.25">
      <c r="A297" s="77"/>
      <c r="B297" s="107"/>
      <c r="C297" s="108"/>
      <c r="D297" s="109"/>
      <c r="E297" s="109"/>
      <c r="F297" s="110"/>
      <c r="G297" s="111"/>
      <c r="H297" s="112"/>
      <c r="I297" s="77"/>
      <c r="J297" s="112" t="str">
        <f>IF($B297="", "", IFERROR(INDEX('Job List'!$C$9:$C$508, MATCH($B297, 'Job List'!$B$9:$B$508, 0)), ""))</f>
        <v/>
      </c>
      <c r="K297" s="112" t="str">
        <f>IF($B297="", "", IFERROR(INDEX('Job List'!$D$9:$D$508, MATCH($B297, 'Job List'!$B$9:$B$508, 0)), ""))</f>
        <v/>
      </c>
      <c r="L297" s="125" t="str">
        <f t="shared" si="48"/>
        <v/>
      </c>
      <c r="M297" s="111" t="str">
        <f>IF($B297="", "", IF($G297="", IFERROR(INDEX('Job List'!$E$9:$E$508, MATCH($B297, 'Job List'!$B$9:$B$508, 0)), ""), $G297))</f>
        <v/>
      </c>
      <c r="N297" s="126" t="str">
        <f t="shared" si="49"/>
        <v/>
      </c>
      <c r="O297" s="77"/>
      <c r="AA297" s="52" t="str">
        <f>IF('Job List'!B297="", "", 'Job List'!B297)</f>
        <v/>
      </c>
      <c r="AB297" s="14" t="str">
        <f t="shared" si="50"/>
        <v/>
      </c>
      <c r="AC297" s="20" t="str">
        <f t="shared" si="51"/>
        <v/>
      </c>
      <c r="AD297" s="55" t="str">
        <f t="shared" si="52"/>
        <v/>
      </c>
      <c r="AE297" s="88" t="str">
        <f t="shared" si="53"/>
        <v/>
      </c>
      <c r="AG297" s="55" t="str">
        <f t="shared" si="54"/>
        <v/>
      </c>
      <c r="AH297" s="88" t="str">
        <f t="shared" si="55"/>
        <v/>
      </c>
      <c r="AJ297" s="55" t="str">
        <f t="shared" si="56"/>
        <v/>
      </c>
      <c r="AK297" s="88" t="str">
        <f t="shared" si="57"/>
        <v/>
      </c>
      <c r="AM297" s="55" t="str">
        <f t="shared" si="58"/>
        <v/>
      </c>
      <c r="AN297" s="88" t="str">
        <f t="shared" si="59"/>
        <v/>
      </c>
    </row>
    <row r="298" spans="1:40" x14ac:dyDescent="0.25">
      <c r="A298" s="77"/>
      <c r="B298" s="107"/>
      <c r="C298" s="108"/>
      <c r="D298" s="109"/>
      <c r="E298" s="109"/>
      <c r="F298" s="110"/>
      <c r="G298" s="111"/>
      <c r="H298" s="112"/>
      <c r="I298" s="77"/>
      <c r="J298" s="112" t="str">
        <f>IF($B298="", "", IFERROR(INDEX('Job List'!$C$9:$C$508, MATCH($B298, 'Job List'!$B$9:$B$508, 0)), ""))</f>
        <v/>
      </c>
      <c r="K298" s="112" t="str">
        <f>IF($B298="", "", IFERROR(INDEX('Job List'!$D$9:$D$508, MATCH($B298, 'Job List'!$B$9:$B$508, 0)), ""))</f>
        <v/>
      </c>
      <c r="L298" s="125" t="str">
        <f t="shared" si="48"/>
        <v/>
      </c>
      <c r="M298" s="111" t="str">
        <f>IF($B298="", "", IF($G298="", IFERROR(INDEX('Job List'!$E$9:$E$508, MATCH($B298, 'Job List'!$B$9:$B$508, 0)), ""), $G298))</f>
        <v/>
      </c>
      <c r="N298" s="126" t="str">
        <f t="shared" si="49"/>
        <v/>
      </c>
      <c r="O298" s="77"/>
      <c r="AA298" s="52" t="str">
        <f>IF('Job List'!B298="", "", 'Job List'!B298)</f>
        <v/>
      </c>
      <c r="AB298" s="14" t="str">
        <f t="shared" si="50"/>
        <v/>
      </c>
      <c r="AC298" s="20" t="str">
        <f t="shared" si="51"/>
        <v/>
      </c>
      <c r="AD298" s="55" t="str">
        <f t="shared" si="52"/>
        <v/>
      </c>
      <c r="AE298" s="88" t="str">
        <f t="shared" si="53"/>
        <v/>
      </c>
      <c r="AG298" s="55" t="str">
        <f t="shared" si="54"/>
        <v/>
      </c>
      <c r="AH298" s="88" t="str">
        <f t="shared" si="55"/>
        <v/>
      </c>
      <c r="AJ298" s="55" t="str">
        <f t="shared" si="56"/>
        <v/>
      </c>
      <c r="AK298" s="88" t="str">
        <f t="shared" si="57"/>
        <v/>
      </c>
      <c r="AM298" s="55" t="str">
        <f t="shared" si="58"/>
        <v/>
      </c>
      <c r="AN298" s="88" t="str">
        <f t="shared" si="59"/>
        <v/>
      </c>
    </row>
    <row r="299" spans="1:40" x14ac:dyDescent="0.25">
      <c r="A299" s="77"/>
      <c r="B299" s="107"/>
      <c r="C299" s="108"/>
      <c r="D299" s="109"/>
      <c r="E299" s="109"/>
      <c r="F299" s="110"/>
      <c r="G299" s="111"/>
      <c r="H299" s="112"/>
      <c r="I299" s="77"/>
      <c r="J299" s="112" t="str">
        <f>IF($B299="", "", IFERROR(INDEX('Job List'!$C$9:$C$508, MATCH($B299, 'Job List'!$B$9:$B$508, 0)), ""))</f>
        <v/>
      </c>
      <c r="K299" s="112" t="str">
        <f>IF($B299="", "", IFERROR(INDEX('Job List'!$D$9:$D$508, MATCH($B299, 'Job List'!$B$9:$B$508, 0)), ""))</f>
        <v/>
      </c>
      <c r="L299" s="125" t="str">
        <f t="shared" si="48"/>
        <v/>
      </c>
      <c r="M299" s="111" t="str">
        <f>IF($B299="", "", IF($G299="", IFERROR(INDEX('Job List'!$E$9:$E$508, MATCH($B299, 'Job List'!$B$9:$B$508, 0)), ""), $G299))</f>
        <v/>
      </c>
      <c r="N299" s="126" t="str">
        <f t="shared" si="49"/>
        <v/>
      </c>
      <c r="O299" s="77"/>
      <c r="AA299" s="52" t="str">
        <f>IF('Job List'!B299="", "", 'Job List'!B299)</f>
        <v/>
      </c>
      <c r="AB299" s="14" t="str">
        <f t="shared" si="50"/>
        <v/>
      </c>
      <c r="AC299" s="20" t="str">
        <f t="shared" si="51"/>
        <v/>
      </c>
      <c r="AD299" s="55" t="str">
        <f t="shared" si="52"/>
        <v/>
      </c>
      <c r="AE299" s="88" t="str">
        <f t="shared" si="53"/>
        <v/>
      </c>
      <c r="AG299" s="55" t="str">
        <f t="shared" si="54"/>
        <v/>
      </c>
      <c r="AH299" s="88" t="str">
        <f t="shared" si="55"/>
        <v/>
      </c>
      <c r="AJ299" s="55" t="str">
        <f t="shared" si="56"/>
        <v/>
      </c>
      <c r="AK299" s="88" t="str">
        <f t="shared" si="57"/>
        <v/>
      </c>
      <c r="AM299" s="55" t="str">
        <f t="shared" si="58"/>
        <v/>
      </c>
      <c r="AN299" s="88" t="str">
        <f t="shared" si="59"/>
        <v/>
      </c>
    </row>
    <row r="300" spans="1:40" x14ac:dyDescent="0.25">
      <c r="A300" s="77"/>
      <c r="B300" s="107"/>
      <c r="C300" s="108"/>
      <c r="D300" s="109"/>
      <c r="E300" s="109"/>
      <c r="F300" s="110"/>
      <c r="G300" s="111"/>
      <c r="H300" s="112"/>
      <c r="I300" s="77"/>
      <c r="J300" s="112" t="str">
        <f>IF($B300="", "", IFERROR(INDEX('Job List'!$C$9:$C$508, MATCH($B300, 'Job List'!$B$9:$B$508, 0)), ""))</f>
        <v/>
      </c>
      <c r="K300" s="112" t="str">
        <f>IF($B300="", "", IFERROR(INDEX('Job List'!$D$9:$D$508, MATCH($B300, 'Job List'!$B$9:$B$508, 0)), ""))</f>
        <v/>
      </c>
      <c r="L300" s="125" t="str">
        <f t="shared" si="48"/>
        <v/>
      </c>
      <c r="M300" s="111" t="str">
        <f>IF($B300="", "", IF($G300="", IFERROR(INDEX('Job List'!$E$9:$E$508, MATCH($B300, 'Job List'!$B$9:$B$508, 0)), ""), $G300))</f>
        <v/>
      </c>
      <c r="N300" s="126" t="str">
        <f t="shared" si="49"/>
        <v/>
      </c>
      <c r="O300" s="77"/>
      <c r="AA300" s="52" t="str">
        <f>IF('Job List'!B300="", "", 'Job List'!B300)</f>
        <v/>
      </c>
      <c r="AB300" s="14" t="str">
        <f t="shared" si="50"/>
        <v/>
      </c>
      <c r="AC300" s="20" t="str">
        <f t="shared" si="51"/>
        <v/>
      </c>
      <c r="AD300" s="55" t="str">
        <f t="shared" si="52"/>
        <v/>
      </c>
      <c r="AE300" s="88" t="str">
        <f t="shared" si="53"/>
        <v/>
      </c>
      <c r="AG300" s="55" t="str">
        <f t="shared" si="54"/>
        <v/>
      </c>
      <c r="AH300" s="88" t="str">
        <f t="shared" si="55"/>
        <v/>
      </c>
      <c r="AJ300" s="55" t="str">
        <f t="shared" si="56"/>
        <v/>
      </c>
      <c r="AK300" s="88" t="str">
        <f t="shared" si="57"/>
        <v/>
      </c>
      <c r="AM300" s="55" t="str">
        <f t="shared" si="58"/>
        <v/>
      </c>
      <c r="AN300" s="88" t="str">
        <f t="shared" si="59"/>
        <v/>
      </c>
    </row>
    <row r="301" spans="1:40" x14ac:dyDescent="0.25">
      <c r="A301" s="77"/>
      <c r="B301" s="107"/>
      <c r="C301" s="108"/>
      <c r="D301" s="109"/>
      <c r="E301" s="109"/>
      <c r="F301" s="110"/>
      <c r="G301" s="111"/>
      <c r="H301" s="112"/>
      <c r="I301" s="77"/>
      <c r="J301" s="112" t="str">
        <f>IF($B301="", "", IFERROR(INDEX('Job List'!$C$9:$C$508, MATCH($B301, 'Job List'!$B$9:$B$508, 0)), ""))</f>
        <v/>
      </c>
      <c r="K301" s="112" t="str">
        <f>IF($B301="", "", IFERROR(INDEX('Job List'!$D$9:$D$508, MATCH($B301, 'Job List'!$B$9:$B$508, 0)), ""))</f>
        <v/>
      </c>
      <c r="L301" s="125" t="str">
        <f t="shared" si="48"/>
        <v/>
      </c>
      <c r="M301" s="111" t="str">
        <f>IF($B301="", "", IF($G301="", IFERROR(INDEX('Job List'!$E$9:$E$508, MATCH($B301, 'Job List'!$B$9:$B$508, 0)), ""), $G301))</f>
        <v/>
      </c>
      <c r="N301" s="126" t="str">
        <f t="shared" si="49"/>
        <v/>
      </c>
      <c r="O301" s="77"/>
      <c r="AA301" s="52" t="str">
        <f>IF('Job List'!B301="", "", 'Job List'!B301)</f>
        <v/>
      </c>
      <c r="AB301" s="14" t="str">
        <f t="shared" si="50"/>
        <v/>
      </c>
      <c r="AC301" s="20" t="str">
        <f t="shared" si="51"/>
        <v/>
      </c>
      <c r="AD301" s="55" t="str">
        <f t="shared" si="52"/>
        <v/>
      </c>
      <c r="AE301" s="88" t="str">
        <f t="shared" si="53"/>
        <v/>
      </c>
      <c r="AG301" s="55" t="str">
        <f t="shared" si="54"/>
        <v/>
      </c>
      <c r="AH301" s="88" t="str">
        <f t="shared" si="55"/>
        <v/>
      </c>
      <c r="AJ301" s="55" t="str">
        <f t="shared" si="56"/>
        <v/>
      </c>
      <c r="AK301" s="88" t="str">
        <f t="shared" si="57"/>
        <v/>
      </c>
      <c r="AM301" s="55" t="str">
        <f t="shared" si="58"/>
        <v/>
      </c>
      <c r="AN301" s="88" t="str">
        <f t="shared" si="59"/>
        <v/>
      </c>
    </row>
    <row r="302" spans="1:40" x14ac:dyDescent="0.25">
      <c r="A302" s="77"/>
      <c r="B302" s="107"/>
      <c r="C302" s="108"/>
      <c r="D302" s="109"/>
      <c r="E302" s="109"/>
      <c r="F302" s="110"/>
      <c r="G302" s="111"/>
      <c r="H302" s="112"/>
      <c r="I302" s="77"/>
      <c r="J302" s="112" t="str">
        <f>IF($B302="", "", IFERROR(INDEX('Job List'!$C$9:$C$508, MATCH($B302, 'Job List'!$B$9:$B$508, 0)), ""))</f>
        <v/>
      </c>
      <c r="K302" s="112" t="str">
        <f>IF($B302="", "", IFERROR(INDEX('Job List'!$D$9:$D$508, MATCH($B302, 'Job List'!$B$9:$B$508, 0)), ""))</f>
        <v/>
      </c>
      <c r="L302" s="125" t="str">
        <f t="shared" si="48"/>
        <v/>
      </c>
      <c r="M302" s="111" t="str">
        <f>IF($B302="", "", IF($G302="", IFERROR(INDEX('Job List'!$E$9:$E$508, MATCH($B302, 'Job List'!$B$9:$B$508, 0)), ""), $G302))</f>
        <v/>
      </c>
      <c r="N302" s="126" t="str">
        <f t="shared" si="49"/>
        <v/>
      </c>
      <c r="O302" s="77"/>
      <c r="AA302" s="52" t="str">
        <f>IF('Job List'!B302="", "", 'Job List'!B302)</f>
        <v/>
      </c>
      <c r="AB302" s="14" t="str">
        <f t="shared" si="50"/>
        <v/>
      </c>
      <c r="AC302" s="20" t="str">
        <f t="shared" si="51"/>
        <v/>
      </c>
      <c r="AD302" s="55" t="str">
        <f t="shared" si="52"/>
        <v/>
      </c>
      <c r="AE302" s="88" t="str">
        <f t="shared" si="53"/>
        <v/>
      </c>
      <c r="AG302" s="55" t="str">
        <f t="shared" si="54"/>
        <v/>
      </c>
      <c r="AH302" s="88" t="str">
        <f t="shared" si="55"/>
        <v/>
      </c>
      <c r="AJ302" s="55" t="str">
        <f t="shared" si="56"/>
        <v/>
      </c>
      <c r="AK302" s="88" t="str">
        <f t="shared" si="57"/>
        <v/>
      </c>
      <c r="AM302" s="55" t="str">
        <f t="shared" si="58"/>
        <v/>
      </c>
      <c r="AN302" s="88" t="str">
        <f t="shared" si="59"/>
        <v/>
      </c>
    </row>
    <row r="303" spans="1:40" x14ac:dyDescent="0.25">
      <c r="A303" s="77"/>
      <c r="B303" s="107"/>
      <c r="C303" s="108"/>
      <c r="D303" s="109"/>
      <c r="E303" s="109"/>
      <c r="F303" s="110"/>
      <c r="G303" s="111"/>
      <c r="H303" s="112"/>
      <c r="I303" s="77"/>
      <c r="J303" s="112" t="str">
        <f>IF($B303="", "", IFERROR(INDEX('Job List'!$C$9:$C$508, MATCH($B303, 'Job List'!$B$9:$B$508, 0)), ""))</f>
        <v/>
      </c>
      <c r="K303" s="112" t="str">
        <f>IF($B303="", "", IFERROR(INDEX('Job List'!$D$9:$D$508, MATCH($B303, 'Job List'!$B$9:$B$508, 0)), ""))</f>
        <v/>
      </c>
      <c r="L303" s="125" t="str">
        <f t="shared" si="48"/>
        <v/>
      </c>
      <c r="M303" s="111" t="str">
        <f>IF($B303="", "", IF($G303="", IFERROR(INDEX('Job List'!$E$9:$E$508, MATCH($B303, 'Job List'!$B$9:$B$508, 0)), ""), $G303))</f>
        <v/>
      </c>
      <c r="N303" s="126" t="str">
        <f t="shared" si="49"/>
        <v/>
      </c>
      <c r="O303" s="77"/>
      <c r="AA303" s="52" t="str">
        <f>IF('Job List'!B303="", "", 'Job List'!B303)</f>
        <v/>
      </c>
      <c r="AB303" s="14" t="str">
        <f t="shared" si="50"/>
        <v/>
      </c>
      <c r="AC303" s="20" t="str">
        <f t="shared" si="51"/>
        <v/>
      </c>
      <c r="AD303" s="55" t="str">
        <f t="shared" si="52"/>
        <v/>
      </c>
      <c r="AE303" s="88" t="str">
        <f t="shared" si="53"/>
        <v/>
      </c>
      <c r="AG303" s="55" t="str">
        <f t="shared" si="54"/>
        <v/>
      </c>
      <c r="AH303" s="88" t="str">
        <f t="shared" si="55"/>
        <v/>
      </c>
      <c r="AJ303" s="55" t="str">
        <f t="shared" si="56"/>
        <v/>
      </c>
      <c r="AK303" s="88" t="str">
        <f t="shared" si="57"/>
        <v/>
      </c>
      <c r="AM303" s="55" t="str">
        <f t="shared" si="58"/>
        <v/>
      </c>
      <c r="AN303" s="88" t="str">
        <f t="shared" si="59"/>
        <v/>
      </c>
    </row>
    <row r="304" spans="1:40" x14ac:dyDescent="0.25">
      <c r="A304" s="77"/>
      <c r="B304" s="107"/>
      <c r="C304" s="108"/>
      <c r="D304" s="109"/>
      <c r="E304" s="109"/>
      <c r="F304" s="110"/>
      <c r="G304" s="111"/>
      <c r="H304" s="112"/>
      <c r="I304" s="77"/>
      <c r="J304" s="112" t="str">
        <f>IF($B304="", "", IFERROR(INDEX('Job List'!$C$9:$C$508, MATCH($B304, 'Job List'!$B$9:$B$508, 0)), ""))</f>
        <v/>
      </c>
      <c r="K304" s="112" t="str">
        <f>IF($B304="", "", IFERROR(INDEX('Job List'!$D$9:$D$508, MATCH($B304, 'Job List'!$B$9:$B$508, 0)), ""))</f>
        <v/>
      </c>
      <c r="L304" s="125" t="str">
        <f t="shared" si="48"/>
        <v/>
      </c>
      <c r="M304" s="111" t="str">
        <f>IF($B304="", "", IF($G304="", IFERROR(INDEX('Job List'!$E$9:$E$508, MATCH($B304, 'Job List'!$B$9:$B$508, 0)), ""), $G304))</f>
        <v/>
      </c>
      <c r="N304" s="126" t="str">
        <f t="shared" si="49"/>
        <v/>
      </c>
      <c r="O304" s="77"/>
      <c r="AA304" s="52" t="str">
        <f>IF('Job List'!B304="", "", 'Job List'!B304)</f>
        <v/>
      </c>
      <c r="AB304" s="14" t="str">
        <f t="shared" si="50"/>
        <v/>
      </c>
      <c r="AC304" s="20" t="str">
        <f t="shared" si="51"/>
        <v/>
      </c>
      <c r="AD304" s="55" t="str">
        <f t="shared" si="52"/>
        <v/>
      </c>
      <c r="AE304" s="88" t="str">
        <f t="shared" si="53"/>
        <v/>
      </c>
      <c r="AG304" s="55" t="str">
        <f t="shared" si="54"/>
        <v/>
      </c>
      <c r="AH304" s="88" t="str">
        <f t="shared" si="55"/>
        <v/>
      </c>
      <c r="AJ304" s="55" t="str">
        <f t="shared" si="56"/>
        <v/>
      </c>
      <c r="AK304" s="88" t="str">
        <f t="shared" si="57"/>
        <v/>
      </c>
      <c r="AM304" s="55" t="str">
        <f t="shared" si="58"/>
        <v/>
      </c>
      <c r="AN304" s="88" t="str">
        <f t="shared" si="59"/>
        <v/>
      </c>
    </row>
    <row r="305" spans="1:40" x14ac:dyDescent="0.25">
      <c r="A305" s="77"/>
      <c r="B305" s="107"/>
      <c r="C305" s="108"/>
      <c r="D305" s="109"/>
      <c r="E305" s="109"/>
      <c r="F305" s="110"/>
      <c r="G305" s="111"/>
      <c r="H305" s="112"/>
      <c r="I305" s="77"/>
      <c r="J305" s="112" t="str">
        <f>IF($B305="", "", IFERROR(INDEX('Job List'!$C$9:$C$508, MATCH($B305, 'Job List'!$B$9:$B$508, 0)), ""))</f>
        <v/>
      </c>
      <c r="K305" s="112" t="str">
        <f>IF($B305="", "", IFERROR(INDEX('Job List'!$D$9:$D$508, MATCH($B305, 'Job List'!$B$9:$B$508, 0)), ""))</f>
        <v/>
      </c>
      <c r="L305" s="125" t="str">
        <f t="shared" si="48"/>
        <v/>
      </c>
      <c r="M305" s="111" t="str">
        <f>IF($B305="", "", IF($G305="", IFERROR(INDEX('Job List'!$E$9:$E$508, MATCH($B305, 'Job List'!$B$9:$B$508, 0)), ""), $G305))</f>
        <v/>
      </c>
      <c r="N305" s="126" t="str">
        <f t="shared" si="49"/>
        <v/>
      </c>
      <c r="O305" s="77"/>
      <c r="AA305" s="52" t="str">
        <f>IF('Job List'!B305="", "", 'Job List'!B305)</f>
        <v/>
      </c>
      <c r="AB305" s="14" t="str">
        <f t="shared" si="50"/>
        <v/>
      </c>
      <c r="AC305" s="20" t="str">
        <f t="shared" si="51"/>
        <v/>
      </c>
      <c r="AD305" s="55" t="str">
        <f t="shared" si="52"/>
        <v/>
      </c>
      <c r="AE305" s="88" t="str">
        <f t="shared" si="53"/>
        <v/>
      </c>
      <c r="AG305" s="55" t="str">
        <f t="shared" si="54"/>
        <v/>
      </c>
      <c r="AH305" s="88" t="str">
        <f t="shared" si="55"/>
        <v/>
      </c>
      <c r="AJ305" s="55" t="str">
        <f t="shared" si="56"/>
        <v/>
      </c>
      <c r="AK305" s="88" t="str">
        <f t="shared" si="57"/>
        <v/>
      </c>
      <c r="AM305" s="55" t="str">
        <f t="shared" si="58"/>
        <v/>
      </c>
      <c r="AN305" s="88" t="str">
        <f t="shared" si="59"/>
        <v/>
      </c>
    </row>
    <row r="306" spans="1:40" x14ac:dyDescent="0.25">
      <c r="A306" s="77"/>
      <c r="B306" s="107"/>
      <c r="C306" s="108"/>
      <c r="D306" s="109"/>
      <c r="E306" s="109"/>
      <c r="F306" s="110"/>
      <c r="G306" s="111"/>
      <c r="H306" s="112"/>
      <c r="I306" s="77"/>
      <c r="J306" s="112" t="str">
        <f>IF($B306="", "", IFERROR(INDEX('Job List'!$C$9:$C$508, MATCH($B306, 'Job List'!$B$9:$B$508, 0)), ""))</f>
        <v/>
      </c>
      <c r="K306" s="112" t="str">
        <f>IF($B306="", "", IFERROR(INDEX('Job List'!$D$9:$D$508, MATCH($B306, 'Job List'!$B$9:$B$508, 0)), ""))</f>
        <v/>
      </c>
      <c r="L306" s="125" t="str">
        <f t="shared" si="48"/>
        <v/>
      </c>
      <c r="M306" s="111" t="str">
        <f>IF($B306="", "", IF($G306="", IFERROR(INDEX('Job List'!$E$9:$E$508, MATCH($B306, 'Job List'!$B$9:$B$508, 0)), ""), $G306))</f>
        <v/>
      </c>
      <c r="N306" s="126" t="str">
        <f t="shared" si="49"/>
        <v/>
      </c>
      <c r="O306" s="77"/>
      <c r="AA306" s="52" t="str">
        <f>IF('Job List'!B306="", "", 'Job List'!B306)</f>
        <v/>
      </c>
      <c r="AB306" s="14" t="str">
        <f t="shared" si="50"/>
        <v/>
      </c>
      <c r="AC306" s="20" t="str">
        <f t="shared" si="51"/>
        <v/>
      </c>
      <c r="AD306" s="55" t="str">
        <f t="shared" si="52"/>
        <v/>
      </c>
      <c r="AE306" s="88" t="str">
        <f t="shared" si="53"/>
        <v/>
      </c>
      <c r="AG306" s="55" t="str">
        <f t="shared" si="54"/>
        <v/>
      </c>
      <c r="AH306" s="88" t="str">
        <f t="shared" si="55"/>
        <v/>
      </c>
      <c r="AJ306" s="55" t="str">
        <f t="shared" si="56"/>
        <v/>
      </c>
      <c r="AK306" s="88" t="str">
        <f t="shared" si="57"/>
        <v/>
      </c>
      <c r="AM306" s="55" t="str">
        <f t="shared" si="58"/>
        <v/>
      </c>
      <c r="AN306" s="88" t="str">
        <f t="shared" si="59"/>
        <v/>
      </c>
    </row>
    <row r="307" spans="1:40" x14ac:dyDescent="0.25">
      <c r="A307" s="77"/>
      <c r="B307" s="107"/>
      <c r="C307" s="108"/>
      <c r="D307" s="109"/>
      <c r="E307" s="109"/>
      <c r="F307" s="110"/>
      <c r="G307" s="111"/>
      <c r="H307" s="112"/>
      <c r="I307" s="77"/>
      <c r="J307" s="112" t="str">
        <f>IF($B307="", "", IFERROR(INDEX('Job List'!$C$9:$C$508, MATCH($B307, 'Job List'!$B$9:$B$508, 0)), ""))</f>
        <v/>
      </c>
      <c r="K307" s="112" t="str">
        <f>IF($B307="", "", IFERROR(INDEX('Job List'!$D$9:$D$508, MATCH($B307, 'Job List'!$B$9:$B$508, 0)), ""))</f>
        <v/>
      </c>
      <c r="L307" s="125" t="str">
        <f t="shared" si="48"/>
        <v/>
      </c>
      <c r="M307" s="111" t="str">
        <f>IF($B307="", "", IF($G307="", IFERROR(INDEX('Job List'!$E$9:$E$508, MATCH($B307, 'Job List'!$B$9:$B$508, 0)), ""), $G307))</f>
        <v/>
      </c>
      <c r="N307" s="126" t="str">
        <f t="shared" si="49"/>
        <v/>
      </c>
      <c r="O307" s="77"/>
      <c r="AA307" s="52" t="str">
        <f>IF('Job List'!B307="", "", 'Job List'!B307)</f>
        <v/>
      </c>
      <c r="AB307" s="14" t="str">
        <f t="shared" si="50"/>
        <v/>
      </c>
      <c r="AC307" s="20" t="str">
        <f t="shared" si="51"/>
        <v/>
      </c>
      <c r="AD307" s="55" t="str">
        <f t="shared" si="52"/>
        <v/>
      </c>
      <c r="AE307" s="88" t="str">
        <f t="shared" si="53"/>
        <v/>
      </c>
      <c r="AG307" s="55" t="str">
        <f t="shared" si="54"/>
        <v/>
      </c>
      <c r="AH307" s="88" t="str">
        <f t="shared" si="55"/>
        <v/>
      </c>
      <c r="AJ307" s="55" t="str">
        <f t="shared" si="56"/>
        <v/>
      </c>
      <c r="AK307" s="88" t="str">
        <f t="shared" si="57"/>
        <v/>
      </c>
      <c r="AM307" s="55" t="str">
        <f t="shared" si="58"/>
        <v/>
      </c>
      <c r="AN307" s="88" t="str">
        <f t="shared" si="59"/>
        <v/>
      </c>
    </row>
    <row r="308" spans="1:40" x14ac:dyDescent="0.25">
      <c r="A308" s="77"/>
      <c r="B308" s="107"/>
      <c r="C308" s="108"/>
      <c r="D308" s="109"/>
      <c r="E308" s="109"/>
      <c r="F308" s="110"/>
      <c r="G308" s="111"/>
      <c r="H308" s="112"/>
      <c r="I308" s="77"/>
      <c r="J308" s="112" t="str">
        <f>IF($B308="", "", IFERROR(INDEX('Job List'!$C$9:$C$508, MATCH($B308, 'Job List'!$B$9:$B$508, 0)), ""))</f>
        <v/>
      </c>
      <c r="K308" s="112" t="str">
        <f>IF($B308="", "", IFERROR(INDEX('Job List'!$D$9:$D$508, MATCH($B308, 'Job List'!$B$9:$B$508, 0)), ""))</f>
        <v/>
      </c>
      <c r="L308" s="125" t="str">
        <f t="shared" si="48"/>
        <v/>
      </c>
      <c r="M308" s="111" t="str">
        <f>IF($B308="", "", IF($G308="", IFERROR(INDEX('Job List'!$E$9:$E$508, MATCH($B308, 'Job List'!$B$9:$B$508, 0)), ""), $G308))</f>
        <v/>
      </c>
      <c r="N308" s="126" t="str">
        <f t="shared" si="49"/>
        <v/>
      </c>
      <c r="O308" s="77"/>
      <c r="AA308" s="52" t="str">
        <f>IF('Job List'!B308="", "", 'Job List'!B308)</f>
        <v/>
      </c>
      <c r="AB308" s="14" t="str">
        <f t="shared" si="50"/>
        <v/>
      </c>
      <c r="AC308" s="20" t="str">
        <f t="shared" si="51"/>
        <v/>
      </c>
      <c r="AD308" s="55" t="str">
        <f t="shared" si="52"/>
        <v/>
      </c>
      <c r="AE308" s="88" t="str">
        <f t="shared" si="53"/>
        <v/>
      </c>
      <c r="AG308" s="55" t="str">
        <f t="shared" si="54"/>
        <v/>
      </c>
      <c r="AH308" s="88" t="str">
        <f t="shared" si="55"/>
        <v/>
      </c>
      <c r="AJ308" s="55" t="str">
        <f t="shared" si="56"/>
        <v/>
      </c>
      <c r="AK308" s="88" t="str">
        <f t="shared" si="57"/>
        <v/>
      </c>
      <c r="AM308" s="55" t="str">
        <f t="shared" si="58"/>
        <v/>
      </c>
      <c r="AN308" s="88" t="str">
        <f t="shared" si="59"/>
        <v/>
      </c>
    </row>
    <row r="309" spans="1:40" x14ac:dyDescent="0.25">
      <c r="A309" s="77"/>
      <c r="B309" s="107"/>
      <c r="C309" s="108"/>
      <c r="D309" s="109"/>
      <c r="E309" s="109"/>
      <c r="F309" s="110"/>
      <c r="G309" s="111"/>
      <c r="H309" s="112"/>
      <c r="I309" s="77"/>
      <c r="J309" s="112" t="str">
        <f>IF($B309="", "", IFERROR(INDEX('Job List'!$C$9:$C$508, MATCH($B309, 'Job List'!$B$9:$B$508, 0)), ""))</f>
        <v/>
      </c>
      <c r="K309" s="112" t="str">
        <f>IF($B309="", "", IFERROR(INDEX('Job List'!$D$9:$D$508, MATCH($B309, 'Job List'!$B$9:$B$508, 0)), ""))</f>
        <v/>
      </c>
      <c r="L309" s="125" t="str">
        <f t="shared" si="48"/>
        <v/>
      </c>
      <c r="M309" s="111" t="str">
        <f>IF($B309="", "", IF($G309="", IFERROR(INDEX('Job List'!$E$9:$E$508, MATCH($B309, 'Job List'!$B$9:$B$508, 0)), ""), $G309))</f>
        <v/>
      </c>
      <c r="N309" s="126" t="str">
        <f t="shared" si="49"/>
        <v/>
      </c>
      <c r="O309" s="77"/>
      <c r="AA309" s="52" t="str">
        <f>IF('Job List'!B309="", "", 'Job List'!B309)</f>
        <v/>
      </c>
      <c r="AB309" s="14" t="str">
        <f t="shared" si="50"/>
        <v/>
      </c>
      <c r="AC309" s="20" t="str">
        <f t="shared" si="51"/>
        <v/>
      </c>
      <c r="AD309" s="55" t="str">
        <f t="shared" si="52"/>
        <v/>
      </c>
      <c r="AE309" s="88" t="str">
        <f t="shared" si="53"/>
        <v/>
      </c>
      <c r="AG309" s="55" t="str">
        <f t="shared" si="54"/>
        <v/>
      </c>
      <c r="AH309" s="88" t="str">
        <f t="shared" si="55"/>
        <v/>
      </c>
      <c r="AJ309" s="55" t="str">
        <f t="shared" si="56"/>
        <v/>
      </c>
      <c r="AK309" s="88" t="str">
        <f t="shared" si="57"/>
        <v/>
      </c>
      <c r="AM309" s="55" t="str">
        <f t="shared" si="58"/>
        <v/>
      </c>
      <c r="AN309" s="88" t="str">
        <f t="shared" si="59"/>
        <v/>
      </c>
    </row>
    <row r="310" spans="1:40" x14ac:dyDescent="0.25">
      <c r="A310" s="77"/>
      <c r="B310" s="107"/>
      <c r="C310" s="108"/>
      <c r="D310" s="109"/>
      <c r="E310" s="109"/>
      <c r="F310" s="110"/>
      <c r="G310" s="111"/>
      <c r="H310" s="112"/>
      <c r="I310" s="77"/>
      <c r="J310" s="112" t="str">
        <f>IF($B310="", "", IFERROR(INDEX('Job List'!$C$9:$C$508, MATCH($B310, 'Job List'!$B$9:$B$508, 0)), ""))</f>
        <v/>
      </c>
      <c r="K310" s="112" t="str">
        <f>IF($B310="", "", IFERROR(INDEX('Job List'!$D$9:$D$508, MATCH($B310, 'Job List'!$B$9:$B$508, 0)), ""))</f>
        <v/>
      </c>
      <c r="L310" s="125" t="str">
        <f t="shared" si="48"/>
        <v/>
      </c>
      <c r="M310" s="111" t="str">
        <f>IF($B310="", "", IF($G310="", IFERROR(INDEX('Job List'!$E$9:$E$508, MATCH($B310, 'Job List'!$B$9:$B$508, 0)), ""), $G310))</f>
        <v/>
      </c>
      <c r="N310" s="126" t="str">
        <f t="shared" si="49"/>
        <v/>
      </c>
      <c r="O310" s="77"/>
      <c r="AA310" s="52" t="str">
        <f>IF('Job List'!B310="", "", 'Job List'!B310)</f>
        <v/>
      </c>
      <c r="AB310" s="14" t="str">
        <f t="shared" si="50"/>
        <v/>
      </c>
      <c r="AC310" s="20" t="str">
        <f t="shared" si="51"/>
        <v/>
      </c>
      <c r="AD310" s="55" t="str">
        <f t="shared" si="52"/>
        <v/>
      </c>
      <c r="AE310" s="88" t="str">
        <f t="shared" si="53"/>
        <v/>
      </c>
      <c r="AG310" s="55" t="str">
        <f t="shared" si="54"/>
        <v/>
      </c>
      <c r="AH310" s="88" t="str">
        <f t="shared" si="55"/>
        <v/>
      </c>
      <c r="AJ310" s="55" t="str">
        <f t="shared" si="56"/>
        <v/>
      </c>
      <c r="AK310" s="88" t="str">
        <f t="shared" si="57"/>
        <v/>
      </c>
      <c r="AM310" s="55" t="str">
        <f t="shared" si="58"/>
        <v/>
      </c>
      <c r="AN310" s="88" t="str">
        <f t="shared" si="59"/>
        <v/>
      </c>
    </row>
    <row r="311" spans="1:40" x14ac:dyDescent="0.25">
      <c r="A311" s="77"/>
      <c r="B311" s="107"/>
      <c r="C311" s="108"/>
      <c r="D311" s="109"/>
      <c r="E311" s="109"/>
      <c r="F311" s="110"/>
      <c r="G311" s="111"/>
      <c r="H311" s="112"/>
      <c r="I311" s="77"/>
      <c r="J311" s="112" t="str">
        <f>IF($B311="", "", IFERROR(INDEX('Job List'!$C$9:$C$508, MATCH($B311, 'Job List'!$B$9:$B$508, 0)), ""))</f>
        <v/>
      </c>
      <c r="K311" s="112" t="str">
        <f>IF($B311="", "", IFERROR(INDEX('Job List'!$D$9:$D$508, MATCH($B311, 'Job List'!$B$9:$B$508, 0)), ""))</f>
        <v/>
      </c>
      <c r="L311" s="125" t="str">
        <f t="shared" si="48"/>
        <v/>
      </c>
      <c r="M311" s="111" t="str">
        <f>IF($B311="", "", IF($G311="", IFERROR(INDEX('Job List'!$E$9:$E$508, MATCH($B311, 'Job List'!$B$9:$B$508, 0)), ""), $G311))</f>
        <v/>
      </c>
      <c r="N311" s="126" t="str">
        <f t="shared" si="49"/>
        <v/>
      </c>
      <c r="O311" s="77"/>
      <c r="AA311" s="52" t="str">
        <f>IF('Job List'!B311="", "", 'Job List'!B311)</f>
        <v/>
      </c>
      <c r="AB311" s="14" t="str">
        <f t="shared" si="50"/>
        <v/>
      </c>
      <c r="AC311" s="20" t="str">
        <f t="shared" si="51"/>
        <v/>
      </c>
      <c r="AD311" s="55" t="str">
        <f t="shared" si="52"/>
        <v/>
      </c>
      <c r="AE311" s="88" t="str">
        <f t="shared" si="53"/>
        <v/>
      </c>
      <c r="AG311" s="55" t="str">
        <f t="shared" si="54"/>
        <v/>
      </c>
      <c r="AH311" s="88" t="str">
        <f t="shared" si="55"/>
        <v/>
      </c>
      <c r="AJ311" s="55" t="str">
        <f t="shared" si="56"/>
        <v/>
      </c>
      <c r="AK311" s="88" t="str">
        <f t="shared" si="57"/>
        <v/>
      </c>
      <c r="AM311" s="55" t="str">
        <f t="shared" si="58"/>
        <v/>
      </c>
      <c r="AN311" s="88" t="str">
        <f t="shared" si="59"/>
        <v/>
      </c>
    </row>
    <row r="312" spans="1:40" x14ac:dyDescent="0.25">
      <c r="A312" s="77"/>
      <c r="B312" s="107"/>
      <c r="C312" s="108"/>
      <c r="D312" s="109"/>
      <c r="E312" s="109"/>
      <c r="F312" s="110"/>
      <c r="G312" s="111"/>
      <c r="H312" s="112"/>
      <c r="I312" s="77"/>
      <c r="J312" s="112" t="str">
        <f>IF($B312="", "", IFERROR(INDEX('Job List'!$C$9:$C$508, MATCH($B312, 'Job List'!$B$9:$B$508, 0)), ""))</f>
        <v/>
      </c>
      <c r="K312" s="112" t="str">
        <f>IF($B312="", "", IFERROR(INDEX('Job List'!$D$9:$D$508, MATCH($B312, 'Job List'!$B$9:$B$508, 0)), ""))</f>
        <v/>
      </c>
      <c r="L312" s="125" t="str">
        <f t="shared" si="48"/>
        <v/>
      </c>
      <c r="M312" s="111" t="str">
        <f>IF($B312="", "", IF($G312="", IFERROR(INDEX('Job List'!$E$9:$E$508, MATCH($B312, 'Job List'!$B$9:$B$508, 0)), ""), $G312))</f>
        <v/>
      </c>
      <c r="N312" s="126" t="str">
        <f t="shared" si="49"/>
        <v/>
      </c>
      <c r="O312" s="77"/>
      <c r="AA312" s="52" t="str">
        <f>IF('Job List'!B312="", "", 'Job List'!B312)</f>
        <v/>
      </c>
      <c r="AB312" s="14" t="str">
        <f t="shared" si="50"/>
        <v/>
      </c>
      <c r="AC312" s="20" t="str">
        <f t="shared" si="51"/>
        <v/>
      </c>
      <c r="AD312" s="55" t="str">
        <f t="shared" si="52"/>
        <v/>
      </c>
      <c r="AE312" s="88" t="str">
        <f t="shared" si="53"/>
        <v/>
      </c>
      <c r="AG312" s="55" t="str">
        <f t="shared" si="54"/>
        <v/>
      </c>
      <c r="AH312" s="88" t="str">
        <f t="shared" si="55"/>
        <v/>
      </c>
      <c r="AJ312" s="55" t="str">
        <f t="shared" si="56"/>
        <v/>
      </c>
      <c r="AK312" s="88" t="str">
        <f t="shared" si="57"/>
        <v/>
      </c>
      <c r="AM312" s="55" t="str">
        <f t="shared" si="58"/>
        <v/>
      </c>
      <c r="AN312" s="88" t="str">
        <f t="shared" si="59"/>
        <v/>
      </c>
    </row>
    <row r="313" spans="1:40" x14ac:dyDescent="0.25">
      <c r="A313" s="77"/>
      <c r="B313" s="107"/>
      <c r="C313" s="108"/>
      <c r="D313" s="109"/>
      <c r="E313" s="109"/>
      <c r="F313" s="110"/>
      <c r="G313" s="111"/>
      <c r="H313" s="112"/>
      <c r="I313" s="77"/>
      <c r="J313" s="112" t="str">
        <f>IF($B313="", "", IFERROR(INDEX('Job List'!$C$9:$C$508, MATCH($B313, 'Job List'!$B$9:$B$508, 0)), ""))</f>
        <v/>
      </c>
      <c r="K313" s="112" t="str">
        <f>IF($B313="", "", IFERROR(INDEX('Job List'!$D$9:$D$508, MATCH($B313, 'Job List'!$B$9:$B$508, 0)), ""))</f>
        <v/>
      </c>
      <c r="L313" s="125" t="str">
        <f t="shared" si="48"/>
        <v/>
      </c>
      <c r="M313" s="111" t="str">
        <f>IF($B313="", "", IF($G313="", IFERROR(INDEX('Job List'!$E$9:$E$508, MATCH($B313, 'Job List'!$B$9:$B$508, 0)), ""), $G313))</f>
        <v/>
      </c>
      <c r="N313" s="126" t="str">
        <f t="shared" si="49"/>
        <v/>
      </c>
      <c r="O313" s="77"/>
      <c r="AA313" s="52" t="str">
        <f>IF('Job List'!B313="", "", 'Job List'!B313)</f>
        <v/>
      </c>
      <c r="AB313" s="14" t="str">
        <f t="shared" si="50"/>
        <v/>
      </c>
      <c r="AC313" s="20" t="str">
        <f t="shared" si="51"/>
        <v/>
      </c>
      <c r="AD313" s="55" t="str">
        <f t="shared" si="52"/>
        <v/>
      </c>
      <c r="AE313" s="88" t="str">
        <f t="shared" si="53"/>
        <v/>
      </c>
      <c r="AG313" s="55" t="str">
        <f t="shared" si="54"/>
        <v/>
      </c>
      <c r="AH313" s="88" t="str">
        <f t="shared" si="55"/>
        <v/>
      </c>
      <c r="AJ313" s="55" t="str">
        <f t="shared" si="56"/>
        <v/>
      </c>
      <c r="AK313" s="88" t="str">
        <f t="shared" si="57"/>
        <v/>
      </c>
      <c r="AM313" s="55" t="str">
        <f t="shared" si="58"/>
        <v/>
      </c>
      <c r="AN313" s="88" t="str">
        <f t="shared" si="59"/>
        <v/>
      </c>
    </row>
    <row r="314" spans="1:40" x14ac:dyDescent="0.25">
      <c r="A314" s="77"/>
      <c r="B314" s="107"/>
      <c r="C314" s="108"/>
      <c r="D314" s="109"/>
      <c r="E314" s="109"/>
      <c r="F314" s="110"/>
      <c r="G314" s="111"/>
      <c r="H314" s="112"/>
      <c r="I314" s="77"/>
      <c r="J314" s="112" t="str">
        <f>IF($B314="", "", IFERROR(INDEX('Job List'!$C$9:$C$508, MATCH($B314, 'Job List'!$B$9:$B$508, 0)), ""))</f>
        <v/>
      </c>
      <c r="K314" s="112" t="str">
        <f>IF($B314="", "", IFERROR(INDEX('Job List'!$D$9:$D$508, MATCH($B314, 'Job List'!$B$9:$B$508, 0)), ""))</f>
        <v/>
      </c>
      <c r="L314" s="125" t="str">
        <f t="shared" si="48"/>
        <v/>
      </c>
      <c r="M314" s="111" t="str">
        <f>IF($B314="", "", IF($G314="", IFERROR(INDEX('Job List'!$E$9:$E$508, MATCH($B314, 'Job List'!$B$9:$B$508, 0)), ""), $G314))</f>
        <v/>
      </c>
      <c r="N314" s="126" t="str">
        <f t="shared" si="49"/>
        <v/>
      </c>
      <c r="O314" s="77"/>
      <c r="AA314" s="52" t="str">
        <f>IF('Job List'!B314="", "", 'Job List'!B314)</f>
        <v/>
      </c>
      <c r="AB314" s="14" t="str">
        <f t="shared" si="50"/>
        <v/>
      </c>
      <c r="AC314" s="20" t="str">
        <f t="shared" si="51"/>
        <v/>
      </c>
      <c r="AD314" s="55" t="str">
        <f t="shared" si="52"/>
        <v/>
      </c>
      <c r="AE314" s="88" t="str">
        <f t="shared" si="53"/>
        <v/>
      </c>
      <c r="AG314" s="55" t="str">
        <f t="shared" si="54"/>
        <v/>
      </c>
      <c r="AH314" s="88" t="str">
        <f t="shared" si="55"/>
        <v/>
      </c>
      <c r="AJ314" s="55" t="str">
        <f t="shared" si="56"/>
        <v/>
      </c>
      <c r="AK314" s="88" t="str">
        <f t="shared" si="57"/>
        <v/>
      </c>
      <c r="AM314" s="55" t="str">
        <f t="shared" si="58"/>
        <v/>
      </c>
      <c r="AN314" s="88" t="str">
        <f t="shared" si="59"/>
        <v/>
      </c>
    </row>
    <row r="315" spans="1:40" x14ac:dyDescent="0.25">
      <c r="A315" s="77"/>
      <c r="B315" s="107"/>
      <c r="C315" s="108"/>
      <c r="D315" s="109"/>
      <c r="E315" s="109"/>
      <c r="F315" s="110"/>
      <c r="G315" s="111"/>
      <c r="H315" s="112"/>
      <c r="I315" s="77"/>
      <c r="J315" s="112" t="str">
        <f>IF($B315="", "", IFERROR(INDEX('Job List'!$C$9:$C$508, MATCH($B315, 'Job List'!$B$9:$B$508, 0)), ""))</f>
        <v/>
      </c>
      <c r="K315" s="112" t="str">
        <f>IF($B315="", "", IFERROR(INDEX('Job List'!$D$9:$D$508, MATCH($B315, 'Job List'!$B$9:$B$508, 0)), ""))</f>
        <v/>
      </c>
      <c r="L315" s="125" t="str">
        <f t="shared" si="48"/>
        <v/>
      </c>
      <c r="M315" s="111" t="str">
        <f>IF($B315="", "", IF($G315="", IFERROR(INDEX('Job List'!$E$9:$E$508, MATCH($B315, 'Job List'!$B$9:$B$508, 0)), ""), $G315))</f>
        <v/>
      </c>
      <c r="N315" s="126" t="str">
        <f t="shared" si="49"/>
        <v/>
      </c>
      <c r="O315" s="77"/>
      <c r="AA315" s="52" t="str">
        <f>IF('Job List'!B315="", "", 'Job List'!B315)</f>
        <v/>
      </c>
      <c r="AB315" s="14" t="str">
        <f t="shared" si="50"/>
        <v/>
      </c>
      <c r="AC315" s="20" t="str">
        <f t="shared" si="51"/>
        <v/>
      </c>
      <c r="AD315" s="55" t="str">
        <f t="shared" si="52"/>
        <v/>
      </c>
      <c r="AE315" s="88" t="str">
        <f t="shared" si="53"/>
        <v/>
      </c>
      <c r="AG315" s="55" t="str">
        <f t="shared" si="54"/>
        <v/>
      </c>
      <c r="AH315" s="88" t="str">
        <f t="shared" si="55"/>
        <v/>
      </c>
      <c r="AJ315" s="55" t="str">
        <f t="shared" si="56"/>
        <v/>
      </c>
      <c r="AK315" s="88" t="str">
        <f t="shared" si="57"/>
        <v/>
      </c>
      <c r="AM315" s="55" t="str">
        <f t="shared" si="58"/>
        <v/>
      </c>
      <c r="AN315" s="88" t="str">
        <f t="shared" si="59"/>
        <v/>
      </c>
    </row>
    <row r="316" spans="1:40" x14ac:dyDescent="0.25">
      <c r="A316" s="77"/>
      <c r="B316" s="107"/>
      <c r="C316" s="108"/>
      <c r="D316" s="109"/>
      <c r="E316" s="109"/>
      <c r="F316" s="110"/>
      <c r="G316" s="111"/>
      <c r="H316" s="112"/>
      <c r="I316" s="77"/>
      <c r="J316" s="112" t="str">
        <f>IF($B316="", "", IFERROR(INDEX('Job List'!$C$9:$C$508, MATCH($B316, 'Job List'!$B$9:$B$508, 0)), ""))</f>
        <v/>
      </c>
      <c r="K316" s="112" t="str">
        <f>IF($B316="", "", IFERROR(INDEX('Job List'!$D$9:$D$508, MATCH($B316, 'Job List'!$B$9:$B$508, 0)), ""))</f>
        <v/>
      </c>
      <c r="L316" s="125" t="str">
        <f t="shared" si="48"/>
        <v/>
      </c>
      <c r="M316" s="111" t="str">
        <f>IF($B316="", "", IF($G316="", IFERROR(INDEX('Job List'!$E$9:$E$508, MATCH($B316, 'Job List'!$B$9:$B$508, 0)), ""), $G316))</f>
        <v/>
      </c>
      <c r="N316" s="126" t="str">
        <f t="shared" si="49"/>
        <v/>
      </c>
      <c r="O316" s="77"/>
      <c r="AA316" s="52" t="str">
        <f>IF('Job List'!B316="", "", 'Job List'!B316)</f>
        <v/>
      </c>
      <c r="AB316" s="14" t="str">
        <f t="shared" si="50"/>
        <v/>
      </c>
      <c r="AC316" s="20" t="str">
        <f t="shared" si="51"/>
        <v/>
      </c>
      <c r="AD316" s="55" t="str">
        <f t="shared" si="52"/>
        <v/>
      </c>
      <c r="AE316" s="88" t="str">
        <f t="shared" si="53"/>
        <v/>
      </c>
      <c r="AG316" s="55" t="str">
        <f t="shared" si="54"/>
        <v/>
      </c>
      <c r="AH316" s="88" t="str">
        <f t="shared" si="55"/>
        <v/>
      </c>
      <c r="AJ316" s="55" t="str">
        <f t="shared" si="56"/>
        <v/>
      </c>
      <c r="AK316" s="88" t="str">
        <f t="shared" si="57"/>
        <v/>
      </c>
      <c r="AM316" s="55" t="str">
        <f t="shared" si="58"/>
        <v/>
      </c>
      <c r="AN316" s="88" t="str">
        <f t="shared" si="59"/>
        <v/>
      </c>
    </row>
    <row r="317" spans="1:40" x14ac:dyDescent="0.25">
      <c r="A317" s="77"/>
      <c r="B317" s="107"/>
      <c r="C317" s="108"/>
      <c r="D317" s="109"/>
      <c r="E317" s="109"/>
      <c r="F317" s="110"/>
      <c r="G317" s="111"/>
      <c r="H317" s="112"/>
      <c r="I317" s="77"/>
      <c r="J317" s="112" t="str">
        <f>IF($B317="", "", IFERROR(INDEX('Job List'!$C$9:$C$508, MATCH($B317, 'Job List'!$B$9:$B$508, 0)), ""))</f>
        <v/>
      </c>
      <c r="K317" s="112" t="str">
        <f>IF($B317="", "", IFERROR(INDEX('Job List'!$D$9:$D$508, MATCH($B317, 'Job List'!$B$9:$B$508, 0)), ""))</f>
        <v/>
      </c>
      <c r="L317" s="125" t="str">
        <f t="shared" si="48"/>
        <v/>
      </c>
      <c r="M317" s="111" t="str">
        <f>IF($B317="", "", IF($G317="", IFERROR(INDEX('Job List'!$E$9:$E$508, MATCH($B317, 'Job List'!$B$9:$B$508, 0)), ""), $G317))</f>
        <v/>
      </c>
      <c r="N317" s="126" t="str">
        <f t="shared" si="49"/>
        <v/>
      </c>
      <c r="O317" s="77"/>
      <c r="AA317" s="52" t="str">
        <f>IF('Job List'!B317="", "", 'Job List'!B317)</f>
        <v/>
      </c>
      <c r="AB317" s="14" t="str">
        <f t="shared" si="50"/>
        <v/>
      </c>
      <c r="AC317" s="20" t="str">
        <f t="shared" si="51"/>
        <v/>
      </c>
      <c r="AD317" s="55" t="str">
        <f t="shared" si="52"/>
        <v/>
      </c>
      <c r="AE317" s="88" t="str">
        <f t="shared" si="53"/>
        <v/>
      </c>
      <c r="AG317" s="55" t="str">
        <f t="shared" si="54"/>
        <v/>
      </c>
      <c r="AH317" s="88" t="str">
        <f t="shared" si="55"/>
        <v/>
      </c>
      <c r="AJ317" s="55" t="str">
        <f t="shared" si="56"/>
        <v/>
      </c>
      <c r="AK317" s="88" t="str">
        <f t="shared" si="57"/>
        <v/>
      </c>
      <c r="AM317" s="55" t="str">
        <f t="shared" si="58"/>
        <v/>
      </c>
      <c r="AN317" s="88" t="str">
        <f t="shared" si="59"/>
        <v/>
      </c>
    </row>
    <row r="318" spans="1:40" x14ac:dyDescent="0.25">
      <c r="A318" s="77"/>
      <c r="B318" s="107"/>
      <c r="C318" s="108"/>
      <c r="D318" s="109"/>
      <c r="E318" s="109"/>
      <c r="F318" s="110"/>
      <c r="G318" s="111"/>
      <c r="H318" s="112"/>
      <c r="I318" s="77"/>
      <c r="J318" s="112" t="str">
        <f>IF($B318="", "", IFERROR(INDEX('Job List'!$C$9:$C$508, MATCH($B318, 'Job List'!$B$9:$B$508, 0)), ""))</f>
        <v/>
      </c>
      <c r="K318" s="112" t="str">
        <f>IF($B318="", "", IFERROR(INDEX('Job List'!$D$9:$D$508, MATCH($B318, 'Job List'!$B$9:$B$508, 0)), ""))</f>
        <v/>
      </c>
      <c r="L318" s="125" t="str">
        <f t="shared" si="48"/>
        <v/>
      </c>
      <c r="M318" s="111" t="str">
        <f>IF($B318="", "", IF($G318="", IFERROR(INDEX('Job List'!$E$9:$E$508, MATCH($B318, 'Job List'!$B$9:$B$508, 0)), ""), $G318))</f>
        <v/>
      </c>
      <c r="N318" s="126" t="str">
        <f t="shared" si="49"/>
        <v/>
      </c>
      <c r="O318" s="77"/>
      <c r="AA318" s="52" t="str">
        <f>IF('Job List'!B318="", "", 'Job List'!B318)</f>
        <v/>
      </c>
      <c r="AB318" s="14" t="str">
        <f t="shared" si="50"/>
        <v/>
      </c>
      <c r="AC318" s="20" t="str">
        <f t="shared" si="51"/>
        <v/>
      </c>
      <c r="AD318" s="55" t="str">
        <f t="shared" si="52"/>
        <v/>
      </c>
      <c r="AE318" s="88" t="str">
        <f t="shared" si="53"/>
        <v/>
      </c>
      <c r="AG318" s="55" t="str">
        <f t="shared" si="54"/>
        <v/>
      </c>
      <c r="AH318" s="88" t="str">
        <f t="shared" si="55"/>
        <v/>
      </c>
      <c r="AJ318" s="55" t="str">
        <f t="shared" si="56"/>
        <v/>
      </c>
      <c r="AK318" s="88" t="str">
        <f t="shared" si="57"/>
        <v/>
      </c>
      <c r="AM318" s="55" t="str">
        <f t="shared" si="58"/>
        <v/>
      </c>
      <c r="AN318" s="88" t="str">
        <f t="shared" si="59"/>
        <v/>
      </c>
    </row>
    <row r="319" spans="1:40" x14ac:dyDescent="0.25">
      <c r="A319" s="77"/>
      <c r="B319" s="107"/>
      <c r="C319" s="108"/>
      <c r="D319" s="109"/>
      <c r="E319" s="109"/>
      <c r="F319" s="110"/>
      <c r="G319" s="111"/>
      <c r="H319" s="112"/>
      <c r="I319" s="77"/>
      <c r="J319" s="112" t="str">
        <f>IF($B319="", "", IFERROR(INDEX('Job List'!$C$9:$C$508, MATCH($B319, 'Job List'!$B$9:$B$508, 0)), ""))</f>
        <v/>
      </c>
      <c r="K319" s="112" t="str">
        <f>IF($B319="", "", IFERROR(INDEX('Job List'!$D$9:$D$508, MATCH($B319, 'Job List'!$B$9:$B$508, 0)), ""))</f>
        <v/>
      </c>
      <c r="L319" s="125" t="str">
        <f t="shared" si="48"/>
        <v/>
      </c>
      <c r="M319" s="111" t="str">
        <f>IF($B319="", "", IF($G319="", IFERROR(INDEX('Job List'!$E$9:$E$508, MATCH($B319, 'Job List'!$B$9:$B$508, 0)), ""), $G319))</f>
        <v/>
      </c>
      <c r="N319" s="126" t="str">
        <f t="shared" si="49"/>
        <v/>
      </c>
      <c r="O319" s="77"/>
      <c r="AA319" s="52" t="str">
        <f>IF('Job List'!B319="", "", 'Job List'!B319)</f>
        <v/>
      </c>
      <c r="AB319" s="14" t="str">
        <f t="shared" si="50"/>
        <v/>
      </c>
      <c r="AC319" s="20" t="str">
        <f t="shared" si="51"/>
        <v/>
      </c>
      <c r="AD319" s="55" t="str">
        <f t="shared" si="52"/>
        <v/>
      </c>
      <c r="AE319" s="88" t="str">
        <f t="shared" si="53"/>
        <v/>
      </c>
      <c r="AG319" s="55" t="str">
        <f t="shared" si="54"/>
        <v/>
      </c>
      <c r="AH319" s="88" t="str">
        <f t="shared" si="55"/>
        <v/>
      </c>
      <c r="AJ319" s="55" t="str">
        <f t="shared" si="56"/>
        <v/>
      </c>
      <c r="AK319" s="88" t="str">
        <f t="shared" si="57"/>
        <v/>
      </c>
      <c r="AM319" s="55" t="str">
        <f t="shared" si="58"/>
        <v/>
      </c>
      <c r="AN319" s="88" t="str">
        <f t="shared" si="59"/>
        <v/>
      </c>
    </row>
    <row r="320" spans="1:40" x14ac:dyDescent="0.25">
      <c r="A320" s="77"/>
      <c r="B320" s="107"/>
      <c r="C320" s="108"/>
      <c r="D320" s="109"/>
      <c r="E320" s="109"/>
      <c r="F320" s="110"/>
      <c r="G320" s="111"/>
      <c r="H320" s="112"/>
      <c r="I320" s="77"/>
      <c r="J320" s="112" t="str">
        <f>IF($B320="", "", IFERROR(INDEX('Job List'!$C$9:$C$508, MATCH($B320, 'Job List'!$B$9:$B$508, 0)), ""))</f>
        <v/>
      </c>
      <c r="K320" s="112" t="str">
        <f>IF($B320="", "", IFERROR(INDEX('Job List'!$D$9:$D$508, MATCH($B320, 'Job List'!$B$9:$B$508, 0)), ""))</f>
        <v/>
      </c>
      <c r="L320" s="125" t="str">
        <f t="shared" si="48"/>
        <v/>
      </c>
      <c r="M320" s="111" t="str">
        <f>IF($B320="", "", IF($G320="", IFERROR(INDEX('Job List'!$E$9:$E$508, MATCH($B320, 'Job List'!$B$9:$B$508, 0)), ""), $G320))</f>
        <v/>
      </c>
      <c r="N320" s="126" t="str">
        <f t="shared" si="49"/>
        <v/>
      </c>
      <c r="O320" s="77"/>
      <c r="AA320" s="52" t="str">
        <f>IF('Job List'!B320="", "", 'Job List'!B320)</f>
        <v/>
      </c>
      <c r="AB320" s="14" t="str">
        <f t="shared" si="50"/>
        <v/>
      </c>
      <c r="AC320" s="20" t="str">
        <f t="shared" si="51"/>
        <v/>
      </c>
      <c r="AD320" s="55" t="str">
        <f t="shared" si="52"/>
        <v/>
      </c>
      <c r="AE320" s="88" t="str">
        <f t="shared" si="53"/>
        <v/>
      </c>
      <c r="AG320" s="55" t="str">
        <f t="shared" si="54"/>
        <v/>
      </c>
      <c r="AH320" s="88" t="str">
        <f t="shared" si="55"/>
        <v/>
      </c>
      <c r="AJ320" s="55" t="str">
        <f t="shared" si="56"/>
        <v/>
      </c>
      <c r="AK320" s="88" t="str">
        <f t="shared" si="57"/>
        <v/>
      </c>
      <c r="AM320" s="55" t="str">
        <f t="shared" si="58"/>
        <v/>
      </c>
      <c r="AN320" s="88" t="str">
        <f t="shared" si="59"/>
        <v/>
      </c>
    </row>
    <row r="321" spans="1:40" x14ac:dyDescent="0.25">
      <c r="A321" s="77"/>
      <c r="B321" s="107"/>
      <c r="C321" s="108"/>
      <c r="D321" s="109"/>
      <c r="E321" s="109"/>
      <c r="F321" s="110"/>
      <c r="G321" s="111"/>
      <c r="H321" s="112"/>
      <c r="I321" s="77"/>
      <c r="J321" s="112" t="str">
        <f>IF($B321="", "", IFERROR(INDEX('Job List'!$C$9:$C$508, MATCH($B321, 'Job List'!$B$9:$B$508, 0)), ""))</f>
        <v/>
      </c>
      <c r="K321" s="112" t="str">
        <f>IF($B321="", "", IFERROR(INDEX('Job List'!$D$9:$D$508, MATCH($B321, 'Job List'!$B$9:$B$508, 0)), ""))</f>
        <v/>
      </c>
      <c r="L321" s="125" t="str">
        <f t="shared" si="48"/>
        <v/>
      </c>
      <c r="M321" s="111" t="str">
        <f>IF($B321="", "", IF($G321="", IFERROR(INDEX('Job List'!$E$9:$E$508, MATCH($B321, 'Job List'!$B$9:$B$508, 0)), ""), $G321))</f>
        <v/>
      </c>
      <c r="N321" s="126" t="str">
        <f t="shared" si="49"/>
        <v/>
      </c>
      <c r="O321" s="77"/>
      <c r="AA321" s="52" t="str">
        <f>IF('Job List'!B321="", "", 'Job List'!B321)</f>
        <v/>
      </c>
      <c r="AB321" s="14" t="str">
        <f t="shared" si="50"/>
        <v/>
      </c>
      <c r="AC321" s="20" t="str">
        <f t="shared" si="51"/>
        <v/>
      </c>
      <c r="AD321" s="55" t="str">
        <f t="shared" si="52"/>
        <v/>
      </c>
      <c r="AE321" s="88" t="str">
        <f t="shared" si="53"/>
        <v/>
      </c>
      <c r="AG321" s="55" t="str">
        <f t="shared" si="54"/>
        <v/>
      </c>
      <c r="AH321" s="88" t="str">
        <f t="shared" si="55"/>
        <v/>
      </c>
      <c r="AJ321" s="55" t="str">
        <f t="shared" si="56"/>
        <v/>
      </c>
      <c r="AK321" s="88" t="str">
        <f t="shared" si="57"/>
        <v/>
      </c>
      <c r="AM321" s="55" t="str">
        <f t="shared" si="58"/>
        <v/>
      </c>
      <c r="AN321" s="88" t="str">
        <f t="shared" si="59"/>
        <v/>
      </c>
    </row>
    <row r="322" spans="1:40" x14ac:dyDescent="0.25">
      <c r="A322" s="77"/>
      <c r="B322" s="107"/>
      <c r="C322" s="108"/>
      <c r="D322" s="109"/>
      <c r="E322" s="109"/>
      <c r="F322" s="110"/>
      <c r="G322" s="111"/>
      <c r="H322" s="112"/>
      <c r="I322" s="77"/>
      <c r="J322" s="112" t="str">
        <f>IF($B322="", "", IFERROR(INDEX('Job List'!$C$9:$C$508, MATCH($B322, 'Job List'!$B$9:$B$508, 0)), ""))</f>
        <v/>
      </c>
      <c r="K322" s="112" t="str">
        <f>IF($B322="", "", IFERROR(INDEX('Job List'!$D$9:$D$508, MATCH($B322, 'Job List'!$B$9:$B$508, 0)), ""))</f>
        <v/>
      </c>
      <c r="L322" s="125" t="str">
        <f t="shared" si="48"/>
        <v/>
      </c>
      <c r="M322" s="111" t="str">
        <f>IF($B322="", "", IF($G322="", IFERROR(INDEX('Job List'!$E$9:$E$508, MATCH($B322, 'Job List'!$B$9:$B$508, 0)), ""), $G322))</f>
        <v/>
      </c>
      <c r="N322" s="126" t="str">
        <f t="shared" si="49"/>
        <v/>
      </c>
      <c r="O322" s="77"/>
      <c r="AA322" s="52" t="str">
        <f>IF('Job List'!B322="", "", 'Job List'!B322)</f>
        <v/>
      </c>
      <c r="AB322" s="14" t="str">
        <f t="shared" si="50"/>
        <v/>
      </c>
      <c r="AC322" s="20" t="str">
        <f t="shared" si="51"/>
        <v/>
      </c>
      <c r="AD322" s="55" t="str">
        <f t="shared" si="52"/>
        <v/>
      </c>
      <c r="AE322" s="88" t="str">
        <f t="shared" si="53"/>
        <v/>
      </c>
      <c r="AG322" s="55" t="str">
        <f t="shared" si="54"/>
        <v/>
      </c>
      <c r="AH322" s="88" t="str">
        <f t="shared" si="55"/>
        <v/>
      </c>
      <c r="AJ322" s="55" t="str">
        <f t="shared" si="56"/>
        <v/>
      </c>
      <c r="AK322" s="88" t="str">
        <f t="shared" si="57"/>
        <v/>
      </c>
      <c r="AM322" s="55" t="str">
        <f t="shared" si="58"/>
        <v/>
      </c>
      <c r="AN322" s="88" t="str">
        <f t="shared" si="59"/>
        <v/>
      </c>
    </row>
    <row r="323" spans="1:40" x14ac:dyDescent="0.25">
      <c r="A323" s="77"/>
      <c r="B323" s="107"/>
      <c r="C323" s="108"/>
      <c r="D323" s="109"/>
      <c r="E323" s="109"/>
      <c r="F323" s="110"/>
      <c r="G323" s="111"/>
      <c r="H323" s="112"/>
      <c r="I323" s="77"/>
      <c r="J323" s="112" t="str">
        <f>IF($B323="", "", IFERROR(INDEX('Job List'!$C$9:$C$508, MATCH($B323, 'Job List'!$B$9:$B$508, 0)), ""))</f>
        <v/>
      </c>
      <c r="K323" s="112" t="str">
        <f>IF($B323="", "", IFERROR(INDEX('Job List'!$D$9:$D$508, MATCH($B323, 'Job List'!$B$9:$B$508, 0)), ""))</f>
        <v/>
      </c>
      <c r="L323" s="125" t="str">
        <f t="shared" si="48"/>
        <v/>
      </c>
      <c r="M323" s="111" t="str">
        <f>IF($B323="", "", IF($G323="", IFERROR(INDEX('Job List'!$E$9:$E$508, MATCH($B323, 'Job List'!$B$9:$B$508, 0)), ""), $G323))</f>
        <v/>
      </c>
      <c r="N323" s="126" t="str">
        <f t="shared" si="49"/>
        <v/>
      </c>
      <c r="O323" s="77"/>
      <c r="AA323" s="52" t="str">
        <f>IF('Job List'!B323="", "", 'Job List'!B323)</f>
        <v/>
      </c>
      <c r="AB323" s="14" t="str">
        <f t="shared" si="50"/>
        <v/>
      </c>
      <c r="AC323" s="20" t="str">
        <f t="shared" si="51"/>
        <v/>
      </c>
      <c r="AD323" s="55" t="str">
        <f t="shared" si="52"/>
        <v/>
      </c>
      <c r="AE323" s="88" t="str">
        <f t="shared" si="53"/>
        <v/>
      </c>
      <c r="AG323" s="55" t="str">
        <f t="shared" si="54"/>
        <v/>
      </c>
      <c r="AH323" s="88" t="str">
        <f t="shared" si="55"/>
        <v/>
      </c>
      <c r="AJ323" s="55" t="str">
        <f t="shared" si="56"/>
        <v/>
      </c>
      <c r="AK323" s="88" t="str">
        <f t="shared" si="57"/>
        <v/>
      </c>
      <c r="AM323" s="55" t="str">
        <f t="shared" si="58"/>
        <v/>
      </c>
      <c r="AN323" s="88" t="str">
        <f t="shared" si="59"/>
        <v/>
      </c>
    </row>
    <row r="324" spans="1:40" x14ac:dyDescent="0.25">
      <c r="A324" s="77"/>
      <c r="B324" s="107"/>
      <c r="C324" s="108"/>
      <c r="D324" s="109"/>
      <c r="E324" s="109"/>
      <c r="F324" s="110"/>
      <c r="G324" s="111"/>
      <c r="H324" s="112"/>
      <c r="I324" s="77"/>
      <c r="J324" s="112" t="str">
        <f>IF($B324="", "", IFERROR(INDEX('Job List'!$C$9:$C$508, MATCH($B324, 'Job List'!$B$9:$B$508, 0)), ""))</f>
        <v/>
      </c>
      <c r="K324" s="112" t="str">
        <f>IF($B324="", "", IFERROR(INDEX('Job List'!$D$9:$D$508, MATCH($B324, 'Job List'!$B$9:$B$508, 0)), ""))</f>
        <v/>
      </c>
      <c r="L324" s="125" t="str">
        <f t="shared" si="48"/>
        <v/>
      </c>
      <c r="M324" s="111" t="str">
        <f>IF($B324="", "", IF($G324="", IFERROR(INDEX('Job List'!$E$9:$E$508, MATCH($B324, 'Job List'!$B$9:$B$508, 0)), ""), $G324))</f>
        <v/>
      </c>
      <c r="N324" s="126" t="str">
        <f t="shared" si="49"/>
        <v/>
      </c>
      <c r="O324" s="77"/>
      <c r="AA324" s="52" t="str">
        <f>IF('Job List'!B324="", "", 'Job List'!B324)</f>
        <v/>
      </c>
      <c r="AB324" s="14" t="str">
        <f t="shared" si="50"/>
        <v/>
      </c>
      <c r="AC324" s="20" t="str">
        <f t="shared" si="51"/>
        <v/>
      </c>
      <c r="AD324" s="55" t="str">
        <f t="shared" si="52"/>
        <v/>
      </c>
      <c r="AE324" s="88" t="str">
        <f t="shared" si="53"/>
        <v/>
      </c>
      <c r="AG324" s="55" t="str">
        <f t="shared" si="54"/>
        <v/>
      </c>
      <c r="AH324" s="88" t="str">
        <f t="shared" si="55"/>
        <v/>
      </c>
      <c r="AJ324" s="55" t="str">
        <f t="shared" si="56"/>
        <v/>
      </c>
      <c r="AK324" s="88" t="str">
        <f t="shared" si="57"/>
        <v/>
      </c>
      <c r="AM324" s="55" t="str">
        <f t="shared" si="58"/>
        <v/>
      </c>
      <c r="AN324" s="88" t="str">
        <f t="shared" si="59"/>
        <v/>
      </c>
    </row>
    <row r="325" spans="1:40" x14ac:dyDescent="0.25">
      <c r="A325" s="77"/>
      <c r="B325" s="107"/>
      <c r="C325" s="108"/>
      <c r="D325" s="109"/>
      <c r="E325" s="109"/>
      <c r="F325" s="110"/>
      <c r="G325" s="111"/>
      <c r="H325" s="112"/>
      <c r="I325" s="77"/>
      <c r="J325" s="112" t="str">
        <f>IF($B325="", "", IFERROR(INDEX('Job List'!$C$9:$C$508, MATCH($B325, 'Job List'!$B$9:$B$508, 0)), ""))</f>
        <v/>
      </c>
      <c r="K325" s="112" t="str">
        <f>IF($B325="", "", IFERROR(INDEX('Job List'!$D$9:$D$508, MATCH($B325, 'Job List'!$B$9:$B$508, 0)), ""))</f>
        <v/>
      </c>
      <c r="L325" s="125" t="str">
        <f t="shared" si="48"/>
        <v/>
      </c>
      <c r="M325" s="111" t="str">
        <f>IF($B325="", "", IF($G325="", IFERROR(INDEX('Job List'!$E$9:$E$508, MATCH($B325, 'Job List'!$B$9:$B$508, 0)), ""), $G325))</f>
        <v/>
      </c>
      <c r="N325" s="126" t="str">
        <f t="shared" si="49"/>
        <v/>
      </c>
      <c r="O325" s="77"/>
      <c r="AA325" s="52" t="str">
        <f>IF('Job List'!B325="", "", 'Job List'!B325)</f>
        <v/>
      </c>
      <c r="AB325" s="14" t="str">
        <f t="shared" si="50"/>
        <v/>
      </c>
      <c r="AC325" s="20" t="str">
        <f t="shared" si="51"/>
        <v/>
      </c>
      <c r="AD325" s="55" t="str">
        <f t="shared" si="52"/>
        <v/>
      </c>
      <c r="AE325" s="88" t="str">
        <f t="shared" si="53"/>
        <v/>
      </c>
      <c r="AG325" s="55" t="str">
        <f t="shared" si="54"/>
        <v/>
      </c>
      <c r="AH325" s="88" t="str">
        <f t="shared" si="55"/>
        <v/>
      </c>
      <c r="AJ325" s="55" t="str">
        <f t="shared" si="56"/>
        <v/>
      </c>
      <c r="AK325" s="88" t="str">
        <f t="shared" si="57"/>
        <v/>
      </c>
      <c r="AM325" s="55" t="str">
        <f t="shared" si="58"/>
        <v/>
      </c>
      <c r="AN325" s="88" t="str">
        <f t="shared" si="59"/>
        <v/>
      </c>
    </row>
    <row r="326" spans="1:40" x14ac:dyDescent="0.25">
      <c r="A326" s="77"/>
      <c r="B326" s="107"/>
      <c r="C326" s="108"/>
      <c r="D326" s="109"/>
      <c r="E326" s="109"/>
      <c r="F326" s="110"/>
      <c r="G326" s="111"/>
      <c r="H326" s="112"/>
      <c r="I326" s="77"/>
      <c r="J326" s="112" t="str">
        <f>IF($B326="", "", IFERROR(INDEX('Job List'!$C$9:$C$508, MATCH($B326, 'Job List'!$B$9:$B$508, 0)), ""))</f>
        <v/>
      </c>
      <c r="K326" s="112" t="str">
        <f>IF($B326="", "", IFERROR(INDEX('Job List'!$D$9:$D$508, MATCH($B326, 'Job List'!$B$9:$B$508, 0)), ""))</f>
        <v/>
      </c>
      <c r="L326" s="125" t="str">
        <f t="shared" si="48"/>
        <v/>
      </c>
      <c r="M326" s="111" t="str">
        <f>IF($B326="", "", IF($G326="", IFERROR(INDEX('Job List'!$E$9:$E$508, MATCH($B326, 'Job List'!$B$9:$B$508, 0)), ""), $G326))</f>
        <v/>
      </c>
      <c r="N326" s="126" t="str">
        <f t="shared" si="49"/>
        <v/>
      </c>
      <c r="O326" s="77"/>
      <c r="AA326" s="52" t="str">
        <f>IF('Job List'!B326="", "", 'Job List'!B326)</f>
        <v/>
      </c>
      <c r="AB326" s="14" t="str">
        <f t="shared" si="50"/>
        <v/>
      </c>
      <c r="AC326" s="20" t="str">
        <f t="shared" si="51"/>
        <v/>
      </c>
      <c r="AD326" s="55" t="str">
        <f t="shared" si="52"/>
        <v/>
      </c>
      <c r="AE326" s="88" t="str">
        <f t="shared" si="53"/>
        <v/>
      </c>
      <c r="AG326" s="55" t="str">
        <f t="shared" si="54"/>
        <v/>
      </c>
      <c r="AH326" s="88" t="str">
        <f t="shared" si="55"/>
        <v/>
      </c>
      <c r="AJ326" s="55" t="str">
        <f t="shared" si="56"/>
        <v/>
      </c>
      <c r="AK326" s="88" t="str">
        <f t="shared" si="57"/>
        <v/>
      </c>
      <c r="AM326" s="55" t="str">
        <f t="shared" si="58"/>
        <v/>
      </c>
      <c r="AN326" s="88" t="str">
        <f t="shared" si="59"/>
        <v/>
      </c>
    </row>
    <row r="327" spans="1:40" x14ac:dyDescent="0.25">
      <c r="A327" s="77"/>
      <c r="B327" s="107"/>
      <c r="C327" s="108"/>
      <c r="D327" s="109"/>
      <c r="E327" s="109"/>
      <c r="F327" s="110"/>
      <c r="G327" s="111"/>
      <c r="H327" s="112"/>
      <c r="I327" s="77"/>
      <c r="J327" s="112" t="str">
        <f>IF($B327="", "", IFERROR(INDEX('Job List'!$C$9:$C$508, MATCH($B327, 'Job List'!$B$9:$B$508, 0)), ""))</f>
        <v/>
      </c>
      <c r="K327" s="112" t="str">
        <f>IF($B327="", "", IFERROR(INDEX('Job List'!$D$9:$D$508, MATCH($B327, 'Job List'!$B$9:$B$508, 0)), ""))</f>
        <v/>
      </c>
      <c r="L327" s="125" t="str">
        <f t="shared" si="48"/>
        <v/>
      </c>
      <c r="M327" s="111" t="str">
        <f>IF($B327="", "", IF($G327="", IFERROR(INDEX('Job List'!$E$9:$E$508, MATCH($B327, 'Job List'!$B$9:$B$508, 0)), ""), $G327))</f>
        <v/>
      </c>
      <c r="N327" s="126" t="str">
        <f t="shared" si="49"/>
        <v/>
      </c>
      <c r="O327" s="77"/>
      <c r="AA327" s="52" t="str">
        <f>IF('Job List'!B327="", "", 'Job List'!B327)</f>
        <v/>
      </c>
      <c r="AB327" s="14" t="str">
        <f t="shared" si="50"/>
        <v/>
      </c>
      <c r="AC327" s="20" t="str">
        <f t="shared" si="51"/>
        <v/>
      </c>
      <c r="AD327" s="55" t="str">
        <f t="shared" si="52"/>
        <v/>
      </c>
      <c r="AE327" s="88" t="str">
        <f t="shared" si="53"/>
        <v/>
      </c>
      <c r="AG327" s="55" t="str">
        <f t="shared" si="54"/>
        <v/>
      </c>
      <c r="AH327" s="88" t="str">
        <f t="shared" si="55"/>
        <v/>
      </c>
      <c r="AJ327" s="55" t="str">
        <f t="shared" si="56"/>
        <v/>
      </c>
      <c r="AK327" s="88" t="str">
        <f t="shared" si="57"/>
        <v/>
      </c>
      <c r="AM327" s="55" t="str">
        <f t="shared" si="58"/>
        <v/>
      </c>
      <c r="AN327" s="88" t="str">
        <f t="shared" si="59"/>
        <v/>
      </c>
    </row>
    <row r="328" spans="1:40" x14ac:dyDescent="0.25">
      <c r="A328" s="77"/>
      <c r="B328" s="107"/>
      <c r="C328" s="108"/>
      <c r="D328" s="109"/>
      <c r="E328" s="109"/>
      <c r="F328" s="110"/>
      <c r="G328" s="111"/>
      <c r="H328" s="112"/>
      <c r="I328" s="77"/>
      <c r="J328" s="112" t="str">
        <f>IF($B328="", "", IFERROR(INDEX('Job List'!$C$9:$C$508, MATCH($B328, 'Job List'!$B$9:$B$508, 0)), ""))</f>
        <v/>
      </c>
      <c r="K328" s="112" t="str">
        <f>IF($B328="", "", IFERROR(INDEX('Job List'!$D$9:$D$508, MATCH($B328, 'Job List'!$B$9:$B$508, 0)), ""))</f>
        <v/>
      </c>
      <c r="L328" s="125" t="str">
        <f t="shared" si="48"/>
        <v/>
      </c>
      <c r="M328" s="111" t="str">
        <f>IF($B328="", "", IF($G328="", IFERROR(INDEX('Job List'!$E$9:$E$508, MATCH($B328, 'Job List'!$B$9:$B$508, 0)), ""), $G328))</f>
        <v/>
      </c>
      <c r="N328" s="126" t="str">
        <f t="shared" si="49"/>
        <v/>
      </c>
      <c r="O328" s="77"/>
      <c r="AA328" s="52" t="str">
        <f>IF('Job List'!B328="", "", 'Job List'!B328)</f>
        <v/>
      </c>
      <c r="AB328" s="14" t="str">
        <f t="shared" si="50"/>
        <v/>
      </c>
      <c r="AC328" s="20" t="str">
        <f t="shared" si="51"/>
        <v/>
      </c>
      <c r="AD328" s="55" t="str">
        <f t="shared" si="52"/>
        <v/>
      </c>
      <c r="AE328" s="88" t="str">
        <f t="shared" si="53"/>
        <v/>
      </c>
      <c r="AG328" s="55" t="str">
        <f t="shared" si="54"/>
        <v/>
      </c>
      <c r="AH328" s="88" t="str">
        <f t="shared" si="55"/>
        <v/>
      </c>
      <c r="AJ328" s="55" t="str">
        <f t="shared" si="56"/>
        <v/>
      </c>
      <c r="AK328" s="88" t="str">
        <f t="shared" si="57"/>
        <v/>
      </c>
      <c r="AM328" s="55" t="str">
        <f t="shared" si="58"/>
        <v/>
      </c>
      <c r="AN328" s="88" t="str">
        <f t="shared" si="59"/>
        <v/>
      </c>
    </row>
    <row r="329" spans="1:40" x14ac:dyDescent="0.25">
      <c r="A329" s="77"/>
      <c r="B329" s="107"/>
      <c r="C329" s="108"/>
      <c r="D329" s="109"/>
      <c r="E329" s="109"/>
      <c r="F329" s="110"/>
      <c r="G329" s="111"/>
      <c r="H329" s="112"/>
      <c r="I329" s="77"/>
      <c r="J329" s="112" t="str">
        <f>IF($B329="", "", IFERROR(INDEX('Job List'!$C$9:$C$508, MATCH($B329, 'Job List'!$B$9:$B$508, 0)), ""))</f>
        <v/>
      </c>
      <c r="K329" s="112" t="str">
        <f>IF($B329="", "", IFERROR(INDEX('Job List'!$D$9:$D$508, MATCH($B329, 'Job List'!$B$9:$B$508, 0)), ""))</f>
        <v/>
      </c>
      <c r="L329" s="125" t="str">
        <f t="shared" si="48"/>
        <v/>
      </c>
      <c r="M329" s="111" t="str">
        <f>IF($B329="", "", IF($G329="", IFERROR(INDEX('Job List'!$E$9:$E$508, MATCH($B329, 'Job List'!$B$9:$B$508, 0)), ""), $G329))</f>
        <v/>
      </c>
      <c r="N329" s="126" t="str">
        <f t="shared" si="49"/>
        <v/>
      </c>
      <c r="O329" s="77"/>
      <c r="AA329" s="52" t="str">
        <f>IF('Job List'!B329="", "", 'Job List'!B329)</f>
        <v/>
      </c>
      <c r="AB329" s="14" t="str">
        <f t="shared" si="50"/>
        <v/>
      </c>
      <c r="AC329" s="20" t="str">
        <f t="shared" si="51"/>
        <v/>
      </c>
      <c r="AD329" s="55" t="str">
        <f t="shared" si="52"/>
        <v/>
      </c>
      <c r="AE329" s="88" t="str">
        <f t="shared" si="53"/>
        <v/>
      </c>
      <c r="AG329" s="55" t="str">
        <f t="shared" si="54"/>
        <v/>
      </c>
      <c r="AH329" s="88" t="str">
        <f t="shared" si="55"/>
        <v/>
      </c>
      <c r="AJ329" s="55" t="str">
        <f t="shared" si="56"/>
        <v/>
      </c>
      <c r="AK329" s="88" t="str">
        <f t="shared" si="57"/>
        <v/>
      </c>
      <c r="AM329" s="55" t="str">
        <f t="shared" si="58"/>
        <v/>
      </c>
      <c r="AN329" s="88" t="str">
        <f t="shared" si="59"/>
        <v/>
      </c>
    </row>
    <row r="330" spans="1:40" x14ac:dyDescent="0.25">
      <c r="A330" s="77"/>
      <c r="B330" s="107"/>
      <c r="C330" s="108"/>
      <c r="D330" s="109"/>
      <c r="E330" s="109"/>
      <c r="F330" s="110"/>
      <c r="G330" s="111"/>
      <c r="H330" s="112"/>
      <c r="I330" s="77"/>
      <c r="J330" s="112" t="str">
        <f>IF($B330="", "", IFERROR(INDEX('Job List'!$C$9:$C$508, MATCH($B330, 'Job List'!$B$9:$B$508, 0)), ""))</f>
        <v/>
      </c>
      <c r="K330" s="112" t="str">
        <f>IF($B330="", "", IFERROR(INDEX('Job List'!$D$9:$D$508, MATCH($B330, 'Job List'!$B$9:$B$508, 0)), ""))</f>
        <v/>
      </c>
      <c r="L330" s="125" t="str">
        <f t="shared" ref="L330:L393" si="60">IFERROR(IF(B330="", "", AC330-F330), "")</f>
        <v/>
      </c>
      <c r="M330" s="111" t="str">
        <f>IF($B330="", "", IF($G330="", IFERROR(INDEX('Job List'!$E$9:$E$508, MATCH($B330, 'Job List'!$B$9:$B$508, 0)), ""), $G330))</f>
        <v/>
      </c>
      <c r="N330" s="126" t="str">
        <f t="shared" ref="N330:N393" si="61">IF(OR(B330="", L330="", M330=""), "", L330*24*M330)</f>
        <v/>
      </c>
      <c r="O330" s="77"/>
      <c r="AA330" s="52" t="str">
        <f>IF('Job List'!B330="", "", 'Job List'!B330)</f>
        <v/>
      </c>
      <c r="AB330" s="14" t="str">
        <f t="shared" ref="AB330:AB393" si="62">IF(C330="", "", TEXT(C330, "mmm yyyy"))</f>
        <v/>
      </c>
      <c r="AC330" s="20" t="str">
        <f t="shared" ref="AC330:AC393" si="63">IF(OR(D330="", E330=""), "", IF(IF(E330&gt;D330, E330-D330, E330-D330+1)=0, 1, IF(E330&gt;D330, E330-D330, E330-D330+1)))</f>
        <v/>
      </c>
      <c r="AD330" s="55" t="str">
        <f t="shared" ref="AD330:AD393" si="64">IF($AB330="", "", IF($AD$6="", L330, IF($AD$6=$B330, L330, "")))</f>
        <v/>
      </c>
      <c r="AE330" s="88" t="str">
        <f t="shared" ref="AE330:AE393" si="65">IF($AB330="", "", IF($AD$6="", N330, IF($AD$6=$B330, N330, "")))</f>
        <v/>
      </c>
      <c r="AG330" s="55" t="str">
        <f t="shared" ref="AG330:AG393" si="66">IF($AB330="", "", IF($AG$6="", AJ330, IF($AG$6=$J330, AJ330, "")))</f>
        <v/>
      </c>
      <c r="AH330" s="88" t="str">
        <f t="shared" ref="AH330:AH393" si="67">IF($AB330="", "", IF($AG$6="", AK330, IF($AG$6=$J330, AK330, "")))</f>
        <v/>
      </c>
      <c r="AJ330" s="55" t="str">
        <f t="shared" ref="AJ330:AJ393" si="68">IFERROR(IF($AB330="", "", IF(AND($C330&gt;=$AJ$6, $C330&lt;=$AK$6), L330, "")), "")</f>
        <v/>
      </c>
      <c r="AK330" s="88" t="str">
        <f t="shared" ref="AK330:AK393" si="69">IFERROR(IF($AB330="", "", IF(AND($C330&gt;=$AJ$6, $C330&lt;=$AK$6), N330, "")), "")</f>
        <v/>
      </c>
      <c r="AM330" s="55" t="str">
        <f t="shared" ref="AM330:AM393" si="70">IFERROR(IF($J330="", "", IF(AND($C330&gt;=$AM$4, $C330&lt;=$AN$4, $J330=$AM$3), L330, "")), "")</f>
        <v/>
      </c>
      <c r="AN330" s="88" t="str">
        <f t="shared" ref="AN330:AN393" si="71">IFERROR(IF($J330="", "", IF(AND($C330&gt;=$AM$4, $C330&lt;=$AN$4, $J330=$AM$3), N330, "")), "")</f>
        <v/>
      </c>
    </row>
    <row r="331" spans="1:40" x14ac:dyDescent="0.25">
      <c r="A331" s="77"/>
      <c r="B331" s="107"/>
      <c r="C331" s="108"/>
      <c r="D331" s="109"/>
      <c r="E331" s="109"/>
      <c r="F331" s="110"/>
      <c r="G331" s="111"/>
      <c r="H331" s="112"/>
      <c r="I331" s="77"/>
      <c r="J331" s="112" t="str">
        <f>IF($B331="", "", IFERROR(INDEX('Job List'!$C$9:$C$508, MATCH($B331, 'Job List'!$B$9:$B$508, 0)), ""))</f>
        <v/>
      </c>
      <c r="K331" s="112" t="str">
        <f>IF($B331="", "", IFERROR(INDEX('Job List'!$D$9:$D$508, MATCH($B331, 'Job List'!$B$9:$B$508, 0)), ""))</f>
        <v/>
      </c>
      <c r="L331" s="125" t="str">
        <f t="shared" si="60"/>
        <v/>
      </c>
      <c r="M331" s="111" t="str">
        <f>IF($B331="", "", IF($G331="", IFERROR(INDEX('Job List'!$E$9:$E$508, MATCH($B331, 'Job List'!$B$9:$B$508, 0)), ""), $G331))</f>
        <v/>
      </c>
      <c r="N331" s="126" t="str">
        <f t="shared" si="61"/>
        <v/>
      </c>
      <c r="O331" s="77"/>
      <c r="AA331" s="52" t="str">
        <f>IF('Job List'!B331="", "", 'Job List'!B331)</f>
        <v/>
      </c>
      <c r="AB331" s="14" t="str">
        <f t="shared" si="62"/>
        <v/>
      </c>
      <c r="AC331" s="20" t="str">
        <f t="shared" si="63"/>
        <v/>
      </c>
      <c r="AD331" s="55" t="str">
        <f t="shared" si="64"/>
        <v/>
      </c>
      <c r="AE331" s="88" t="str">
        <f t="shared" si="65"/>
        <v/>
      </c>
      <c r="AG331" s="55" t="str">
        <f t="shared" si="66"/>
        <v/>
      </c>
      <c r="AH331" s="88" t="str">
        <f t="shared" si="67"/>
        <v/>
      </c>
      <c r="AJ331" s="55" t="str">
        <f t="shared" si="68"/>
        <v/>
      </c>
      <c r="AK331" s="88" t="str">
        <f t="shared" si="69"/>
        <v/>
      </c>
      <c r="AM331" s="55" t="str">
        <f t="shared" si="70"/>
        <v/>
      </c>
      <c r="AN331" s="88" t="str">
        <f t="shared" si="71"/>
        <v/>
      </c>
    </row>
    <row r="332" spans="1:40" x14ac:dyDescent="0.25">
      <c r="A332" s="77"/>
      <c r="B332" s="107"/>
      <c r="C332" s="108"/>
      <c r="D332" s="109"/>
      <c r="E332" s="109"/>
      <c r="F332" s="110"/>
      <c r="G332" s="111"/>
      <c r="H332" s="112"/>
      <c r="I332" s="77"/>
      <c r="J332" s="112" t="str">
        <f>IF($B332="", "", IFERROR(INDEX('Job List'!$C$9:$C$508, MATCH($B332, 'Job List'!$B$9:$B$508, 0)), ""))</f>
        <v/>
      </c>
      <c r="K332" s="112" t="str">
        <f>IF($B332="", "", IFERROR(INDEX('Job List'!$D$9:$D$508, MATCH($B332, 'Job List'!$B$9:$B$508, 0)), ""))</f>
        <v/>
      </c>
      <c r="L332" s="125" t="str">
        <f t="shared" si="60"/>
        <v/>
      </c>
      <c r="M332" s="111" t="str">
        <f>IF($B332="", "", IF($G332="", IFERROR(INDEX('Job List'!$E$9:$E$508, MATCH($B332, 'Job List'!$B$9:$B$508, 0)), ""), $G332))</f>
        <v/>
      </c>
      <c r="N332" s="126" t="str">
        <f t="shared" si="61"/>
        <v/>
      </c>
      <c r="O332" s="77"/>
      <c r="AA332" s="52" t="str">
        <f>IF('Job List'!B332="", "", 'Job List'!B332)</f>
        <v/>
      </c>
      <c r="AB332" s="14" t="str">
        <f t="shared" si="62"/>
        <v/>
      </c>
      <c r="AC332" s="20" t="str">
        <f t="shared" si="63"/>
        <v/>
      </c>
      <c r="AD332" s="55" t="str">
        <f t="shared" si="64"/>
        <v/>
      </c>
      <c r="AE332" s="88" t="str">
        <f t="shared" si="65"/>
        <v/>
      </c>
      <c r="AG332" s="55" t="str">
        <f t="shared" si="66"/>
        <v/>
      </c>
      <c r="AH332" s="88" t="str">
        <f t="shared" si="67"/>
        <v/>
      </c>
      <c r="AJ332" s="55" t="str">
        <f t="shared" si="68"/>
        <v/>
      </c>
      <c r="AK332" s="88" t="str">
        <f t="shared" si="69"/>
        <v/>
      </c>
      <c r="AM332" s="55" t="str">
        <f t="shared" si="70"/>
        <v/>
      </c>
      <c r="AN332" s="88" t="str">
        <f t="shared" si="71"/>
        <v/>
      </c>
    </row>
    <row r="333" spans="1:40" x14ac:dyDescent="0.25">
      <c r="A333" s="77"/>
      <c r="B333" s="107"/>
      <c r="C333" s="108"/>
      <c r="D333" s="109"/>
      <c r="E333" s="109"/>
      <c r="F333" s="110"/>
      <c r="G333" s="111"/>
      <c r="H333" s="112"/>
      <c r="I333" s="77"/>
      <c r="J333" s="112" t="str">
        <f>IF($B333="", "", IFERROR(INDEX('Job List'!$C$9:$C$508, MATCH($B333, 'Job List'!$B$9:$B$508, 0)), ""))</f>
        <v/>
      </c>
      <c r="K333" s="112" t="str">
        <f>IF($B333="", "", IFERROR(INDEX('Job List'!$D$9:$D$508, MATCH($B333, 'Job List'!$B$9:$B$508, 0)), ""))</f>
        <v/>
      </c>
      <c r="L333" s="125" t="str">
        <f t="shared" si="60"/>
        <v/>
      </c>
      <c r="M333" s="111" t="str">
        <f>IF($B333="", "", IF($G333="", IFERROR(INDEX('Job List'!$E$9:$E$508, MATCH($B333, 'Job List'!$B$9:$B$508, 0)), ""), $G333))</f>
        <v/>
      </c>
      <c r="N333" s="126" t="str">
        <f t="shared" si="61"/>
        <v/>
      </c>
      <c r="O333" s="77"/>
      <c r="AA333" s="52" t="str">
        <f>IF('Job List'!B333="", "", 'Job List'!B333)</f>
        <v/>
      </c>
      <c r="AB333" s="14" t="str">
        <f t="shared" si="62"/>
        <v/>
      </c>
      <c r="AC333" s="20" t="str">
        <f t="shared" si="63"/>
        <v/>
      </c>
      <c r="AD333" s="55" t="str">
        <f t="shared" si="64"/>
        <v/>
      </c>
      <c r="AE333" s="88" t="str">
        <f t="shared" si="65"/>
        <v/>
      </c>
      <c r="AG333" s="55" t="str">
        <f t="shared" si="66"/>
        <v/>
      </c>
      <c r="AH333" s="88" t="str">
        <f t="shared" si="67"/>
        <v/>
      </c>
      <c r="AJ333" s="55" t="str">
        <f t="shared" si="68"/>
        <v/>
      </c>
      <c r="AK333" s="88" t="str">
        <f t="shared" si="69"/>
        <v/>
      </c>
      <c r="AM333" s="55" t="str">
        <f t="shared" si="70"/>
        <v/>
      </c>
      <c r="AN333" s="88" t="str">
        <f t="shared" si="71"/>
        <v/>
      </c>
    </row>
    <row r="334" spans="1:40" x14ac:dyDescent="0.25">
      <c r="A334" s="77"/>
      <c r="B334" s="107"/>
      <c r="C334" s="108"/>
      <c r="D334" s="109"/>
      <c r="E334" s="109"/>
      <c r="F334" s="110"/>
      <c r="G334" s="111"/>
      <c r="H334" s="112"/>
      <c r="I334" s="77"/>
      <c r="J334" s="112" t="str">
        <f>IF($B334="", "", IFERROR(INDEX('Job List'!$C$9:$C$508, MATCH($B334, 'Job List'!$B$9:$B$508, 0)), ""))</f>
        <v/>
      </c>
      <c r="K334" s="112" t="str">
        <f>IF($B334="", "", IFERROR(INDEX('Job List'!$D$9:$D$508, MATCH($B334, 'Job List'!$B$9:$B$508, 0)), ""))</f>
        <v/>
      </c>
      <c r="L334" s="125" t="str">
        <f t="shared" si="60"/>
        <v/>
      </c>
      <c r="M334" s="111" t="str">
        <f>IF($B334="", "", IF($G334="", IFERROR(INDEX('Job List'!$E$9:$E$508, MATCH($B334, 'Job List'!$B$9:$B$508, 0)), ""), $G334))</f>
        <v/>
      </c>
      <c r="N334" s="126" t="str">
        <f t="shared" si="61"/>
        <v/>
      </c>
      <c r="O334" s="77"/>
      <c r="AA334" s="52" t="str">
        <f>IF('Job List'!B334="", "", 'Job List'!B334)</f>
        <v/>
      </c>
      <c r="AB334" s="14" t="str">
        <f t="shared" si="62"/>
        <v/>
      </c>
      <c r="AC334" s="20" t="str">
        <f t="shared" si="63"/>
        <v/>
      </c>
      <c r="AD334" s="55" t="str">
        <f t="shared" si="64"/>
        <v/>
      </c>
      <c r="AE334" s="88" t="str">
        <f t="shared" si="65"/>
        <v/>
      </c>
      <c r="AG334" s="55" t="str">
        <f t="shared" si="66"/>
        <v/>
      </c>
      <c r="AH334" s="88" t="str">
        <f t="shared" si="67"/>
        <v/>
      </c>
      <c r="AJ334" s="55" t="str">
        <f t="shared" si="68"/>
        <v/>
      </c>
      <c r="AK334" s="88" t="str">
        <f t="shared" si="69"/>
        <v/>
      </c>
      <c r="AM334" s="55" t="str">
        <f t="shared" si="70"/>
        <v/>
      </c>
      <c r="AN334" s="88" t="str">
        <f t="shared" si="71"/>
        <v/>
      </c>
    </row>
    <row r="335" spans="1:40" x14ac:dyDescent="0.25">
      <c r="A335" s="77"/>
      <c r="B335" s="107"/>
      <c r="C335" s="108"/>
      <c r="D335" s="109"/>
      <c r="E335" s="109"/>
      <c r="F335" s="110"/>
      <c r="G335" s="111"/>
      <c r="H335" s="112"/>
      <c r="I335" s="77"/>
      <c r="J335" s="112" t="str">
        <f>IF($B335="", "", IFERROR(INDEX('Job List'!$C$9:$C$508, MATCH($B335, 'Job List'!$B$9:$B$508, 0)), ""))</f>
        <v/>
      </c>
      <c r="K335" s="112" t="str">
        <f>IF($B335="", "", IFERROR(INDEX('Job List'!$D$9:$D$508, MATCH($B335, 'Job List'!$B$9:$B$508, 0)), ""))</f>
        <v/>
      </c>
      <c r="L335" s="125" t="str">
        <f t="shared" si="60"/>
        <v/>
      </c>
      <c r="M335" s="111" t="str">
        <f>IF($B335="", "", IF($G335="", IFERROR(INDEX('Job List'!$E$9:$E$508, MATCH($B335, 'Job List'!$B$9:$B$508, 0)), ""), $G335))</f>
        <v/>
      </c>
      <c r="N335" s="126" t="str">
        <f t="shared" si="61"/>
        <v/>
      </c>
      <c r="O335" s="77"/>
      <c r="AA335" s="52" t="str">
        <f>IF('Job List'!B335="", "", 'Job List'!B335)</f>
        <v/>
      </c>
      <c r="AB335" s="14" t="str">
        <f t="shared" si="62"/>
        <v/>
      </c>
      <c r="AC335" s="20" t="str">
        <f t="shared" si="63"/>
        <v/>
      </c>
      <c r="AD335" s="55" t="str">
        <f t="shared" si="64"/>
        <v/>
      </c>
      <c r="AE335" s="88" t="str">
        <f t="shared" si="65"/>
        <v/>
      </c>
      <c r="AG335" s="55" t="str">
        <f t="shared" si="66"/>
        <v/>
      </c>
      <c r="AH335" s="88" t="str">
        <f t="shared" si="67"/>
        <v/>
      </c>
      <c r="AJ335" s="55" t="str">
        <f t="shared" si="68"/>
        <v/>
      </c>
      <c r="AK335" s="88" t="str">
        <f t="shared" si="69"/>
        <v/>
      </c>
      <c r="AM335" s="55" t="str">
        <f t="shared" si="70"/>
        <v/>
      </c>
      <c r="AN335" s="88" t="str">
        <f t="shared" si="71"/>
        <v/>
      </c>
    </row>
    <row r="336" spans="1:40" x14ac:dyDescent="0.25">
      <c r="A336" s="77"/>
      <c r="B336" s="107"/>
      <c r="C336" s="108"/>
      <c r="D336" s="109"/>
      <c r="E336" s="109"/>
      <c r="F336" s="110"/>
      <c r="G336" s="111"/>
      <c r="H336" s="112"/>
      <c r="I336" s="77"/>
      <c r="J336" s="112" t="str">
        <f>IF($B336="", "", IFERROR(INDEX('Job List'!$C$9:$C$508, MATCH($B336, 'Job List'!$B$9:$B$508, 0)), ""))</f>
        <v/>
      </c>
      <c r="K336" s="112" t="str">
        <f>IF($B336="", "", IFERROR(INDEX('Job List'!$D$9:$D$508, MATCH($B336, 'Job List'!$B$9:$B$508, 0)), ""))</f>
        <v/>
      </c>
      <c r="L336" s="125" t="str">
        <f t="shared" si="60"/>
        <v/>
      </c>
      <c r="M336" s="111" t="str">
        <f>IF($B336="", "", IF($G336="", IFERROR(INDEX('Job List'!$E$9:$E$508, MATCH($B336, 'Job List'!$B$9:$B$508, 0)), ""), $G336))</f>
        <v/>
      </c>
      <c r="N336" s="126" t="str">
        <f t="shared" si="61"/>
        <v/>
      </c>
      <c r="O336" s="77"/>
      <c r="AA336" s="52" t="str">
        <f>IF('Job List'!B336="", "", 'Job List'!B336)</f>
        <v/>
      </c>
      <c r="AB336" s="14" t="str">
        <f t="shared" si="62"/>
        <v/>
      </c>
      <c r="AC336" s="20" t="str">
        <f t="shared" si="63"/>
        <v/>
      </c>
      <c r="AD336" s="55" t="str">
        <f t="shared" si="64"/>
        <v/>
      </c>
      <c r="AE336" s="88" t="str">
        <f t="shared" si="65"/>
        <v/>
      </c>
      <c r="AG336" s="55" t="str">
        <f t="shared" si="66"/>
        <v/>
      </c>
      <c r="AH336" s="88" t="str">
        <f t="shared" si="67"/>
        <v/>
      </c>
      <c r="AJ336" s="55" t="str">
        <f t="shared" si="68"/>
        <v/>
      </c>
      <c r="AK336" s="88" t="str">
        <f t="shared" si="69"/>
        <v/>
      </c>
      <c r="AM336" s="55" t="str">
        <f t="shared" si="70"/>
        <v/>
      </c>
      <c r="AN336" s="88" t="str">
        <f t="shared" si="71"/>
        <v/>
      </c>
    </row>
    <row r="337" spans="1:40" x14ac:dyDescent="0.25">
      <c r="A337" s="77"/>
      <c r="B337" s="107"/>
      <c r="C337" s="108"/>
      <c r="D337" s="109"/>
      <c r="E337" s="109"/>
      <c r="F337" s="110"/>
      <c r="G337" s="111"/>
      <c r="H337" s="112"/>
      <c r="I337" s="77"/>
      <c r="J337" s="112" t="str">
        <f>IF($B337="", "", IFERROR(INDEX('Job List'!$C$9:$C$508, MATCH($B337, 'Job List'!$B$9:$B$508, 0)), ""))</f>
        <v/>
      </c>
      <c r="K337" s="112" t="str">
        <f>IF($B337="", "", IFERROR(INDEX('Job List'!$D$9:$D$508, MATCH($B337, 'Job List'!$B$9:$B$508, 0)), ""))</f>
        <v/>
      </c>
      <c r="L337" s="125" t="str">
        <f t="shared" si="60"/>
        <v/>
      </c>
      <c r="M337" s="111" t="str">
        <f>IF($B337="", "", IF($G337="", IFERROR(INDEX('Job List'!$E$9:$E$508, MATCH($B337, 'Job List'!$B$9:$B$508, 0)), ""), $G337))</f>
        <v/>
      </c>
      <c r="N337" s="126" t="str">
        <f t="shared" si="61"/>
        <v/>
      </c>
      <c r="O337" s="77"/>
      <c r="AA337" s="52" t="str">
        <f>IF('Job List'!B337="", "", 'Job List'!B337)</f>
        <v/>
      </c>
      <c r="AB337" s="14" t="str">
        <f t="shared" si="62"/>
        <v/>
      </c>
      <c r="AC337" s="20" t="str">
        <f t="shared" si="63"/>
        <v/>
      </c>
      <c r="AD337" s="55" t="str">
        <f t="shared" si="64"/>
        <v/>
      </c>
      <c r="AE337" s="88" t="str">
        <f t="shared" si="65"/>
        <v/>
      </c>
      <c r="AG337" s="55" t="str">
        <f t="shared" si="66"/>
        <v/>
      </c>
      <c r="AH337" s="88" t="str">
        <f t="shared" si="67"/>
        <v/>
      </c>
      <c r="AJ337" s="55" t="str">
        <f t="shared" si="68"/>
        <v/>
      </c>
      <c r="AK337" s="88" t="str">
        <f t="shared" si="69"/>
        <v/>
      </c>
      <c r="AM337" s="55" t="str">
        <f t="shared" si="70"/>
        <v/>
      </c>
      <c r="AN337" s="88" t="str">
        <f t="shared" si="71"/>
        <v/>
      </c>
    </row>
    <row r="338" spans="1:40" x14ac:dyDescent="0.25">
      <c r="A338" s="77"/>
      <c r="B338" s="107"/>
      <c r="C338" s="108"/>
      <c r="D338" s="109"/>
      <c r="E338" s="109"/>
      <c r="F338" s="110"/>
      <c r="G338" s="111"/>
      <c r="H338" s="112"/>
      <c r="I338" s="77"/>
      <c r="J338" s="112" t="str">
        <f>IF($B338="", "", IFERROR(INDEX('Job List'!$C$9:$C$508, MATCH($B338, 'Job List'!$B$9:$B$508, 0)), ""))</f>
        <v/>
      </c>
      <c r="K338" s="112" t="str">
        <f>IF($B338="", "", IFERROR(INDEX('Job List'!$D$9:$D$508, MATCH($B338, 'Job List'!$B$9:$B$508, 0)), ""))</f>
        <v/>
      </c>
      <c r="L338" s="125" t="str">
        <f t="shared" si="60"/>
        <v/>
      </c>
      <c r="M338" s="111" t="str">
        <f>IF($B338="", "", IF($G338="", IFERROR(INDEX('Job List'!$E$9:$E$508, MATCH($B338, 'Job List'!$B$9:$B$508, 0)), ""), $G338))</f>
        <v/>
      </c>
      <c r="N338" s="126" t="str">
        <f t="shared" si="61"/>
        <v/>
      </c>
      <c r="O338" s="77"/>
      <c r="AA338" s="52" t="str">
        <f>IF('Job List'!B338="", "", 'Job List'!B338)</f>
        <v/>
      </c>
      <c r="AB338" s="14" t="str">
        <f t="shared" si="62"/>
        <v/>
      </c>
      <c r="AC338" s="20" t="str">
        <f t="shared" si="63"/>
        <v/>
      </c>
      <c r="AD338" s="55" t="str">
        <f t="shared" si="64"/>
        <v/>
      </c>
      <c r="AE338" s="88" t="str">
        <f t="shared" si="65"/>
        <v/>
      </c>
      <c r="AG338" s="55" t="str">
        <f t="shared" si="66"/>
        <v/>
      </c>
      <c r="AH338" s="88" t="str">
        <f t="shared" si="67"/>
        <v/>
      </c>
      <c r="AJ338" s="55" t="str">
        <f t="shared" si="68"/>
        <v/>
      </c>
      <c r="AK338" s="88" t="str">
        <f t="shared" si="69"/>
        <v/>
      </c>
      <c r="AM338" s="55" t="str">
        <f t="shared" si="70"/>
        <v/>
      </c>
      <c r="AN338" s="88" t="str">
        <f t="shared" si="71"/>
        <v/>
      </c>
    </row>
    <row r="339" spans="1:40" x14ac:dyDescent="0.25">
      <c r="A339" s="77"/>
      <c r="B339" s="107"/>
      <c r="C339" s="108"/>
      <c r="D339" s="109"/>
      <c r="E339" s="109"/>
      <c r="F339" s="110"/>
      <c r="G339" s="111"/>
      <c r="H339" s="112"/>
      <c r="I339" s="77"/>
      <c r="J339" s="112" t="str">
        <f>IF($B339="", "", IFERROR(INDEX('Job List'!$C$9:$C$508, MATCH($B339, 'Job List'!$B$9:$B$508, 0)), ""))</f>
        <v/>
      </c>
      <c r="K339" s="112" t="str">
        <f>IF($B339="", "", IFERROR(INDEX('Job List'!$D$9:$D$508, MATCH($B339, 'Job List'!$B$9:$B$508, 0)), ""))</f>
        <v/>
      </c>
      <c r="L339" s="125" t="str">
        <f t="shared" si="60"/>
        <v/>
      </c>
      <c r="M339" s="111" t="str">
        <f>IF($B339="", "", IF($G339="", IFERROR(INDEX('Job List'!$E$9:$E$508, MATCH($B339, 'Job List'!$B$9:$B$508, 0)), ""), $G339))</f>
        <v/>
      </c>
      <c r="N339" s="126" t="str">
        <f t="shared" si="61"/>
        <v/>
      </c>
      <c r="O339" s="77"/>
      <c r="AA339" s="52" t="str">
        <f>IF('Job List'!B339="", "", 'Job List'!B339)</f>
        <v/>
      </c>
      <c r="AB339" s="14" t="str">
        <f t="shared" si="62"/>
        <v/>
      </c>
      <c r="AC339" s="20" t="str">
        <f t="shared" si="63"/>
        <v/>
      </c>
      <c r="AD339" s="55" t="str">
        <f t="shared" si="64"/>
        <v/>
      </c>
      <c r="AE339" s="88" t="str">
        <f t="shared" si="65"/>
        <v/>
      </c>
      <c r="AG339" s="55" t="str">
        <f t="shared" si="66"/>
        <v/>
      </c>
      <c r="AH339" s="88" t="str">
        <f t="shared" si="67"/>
        <v/>
      </c>
      <c r="AJ339" s="55" t="str">
        <f t="shared" si="68"/>
        <v/>
      </c>
      <c r="AK339" s="88" t="str">
        <f t="shared" si="69"/>
        <v/>
      </c>
      <c r="AM339" s="55" t="str">
        <f t="shared" si="70"/>
        <v/>
      </c>
      <c r="AN339" s="88" t="str">
        <f t="shared" si="71"/>
        <v/>
      </c>
    </row>
    <row r="340" spans="1:40" x14ac:dyDescent="0.25">
      <c r="A340" s="77"/>
      <c r="B340" s="107"/>
      <c r="C340" s="108"/>
      <c r="D340" s="109"/>
      <c r="E340" s="109"/>
      <c r="F340" s="110"/>
      <c r="G340" s="111"/>
      <c r="H340" s="112"/>
      <c r="I340" s="77"/>
      <c r="J340" s="112" t="str">
        <f>IF($B340="", "", IFERROR(INDEX('Job List'!$C$9:$C$508, MATCH($B340, 'Job List'!$B$9:$B$508, 0)), ""))</f>
        <v/>
      </c>
      <c r="K340" s="112" t="str">
        <f>IF($B340="", "", IFERROR(INDEX('Job List'!$D$9:$D$508, MATCH($B340, 'Job List'!$B$9:$B$508, 0)), ""))</f>
        <v/>
      </c>
      <c r="L340" s="125" t="str">
        <f t="shared" si="60"/>
        <v/>
      </c>
      <c r="M340" s="111" t="str">
        <f>IF($B340="", "", IF($G340="", IFERROR(INDEX('Job List'!$E$9:$E$508, MATCH($B340, 'Job List'!$B$9:$B$508, 0)), ""), $G340))</f>
        <v/>
      </c>
      <c r="N340" s="126" t="str">
        <f t="shared" si="61"/>
        <v/>
      </c>
      <c r="O340" s="77"/>
      <c r="AA340" s="52" t="str">
        <f>IF('Job List'!B340="", "", 'Job List'!B340)</f>
        <v/>
      </c>
      <c r="AB340" s="14" t="str">
        <f t="shared" si="62"/>
        <v/>
      </c>
      <c r="AC340" s="20" t="str">
        <f t="shared" si="63"/>
        <v/>
      </c>
      <c r="AD340" s="55" t="str">
        <f t="shared" si="64"/>
        <v/>
      </c>
      <c r="AE340" s="88" t="str">
        <f t="shared" si="65"/>
        <v/>
      </c>
      <c r="AG340" s="55" t="str">
        <f t="shared" si="66"/>
        <v/>
      </c>
      <c r="AH340" s="88" t="str">
        <f t="shared" si="67"/>
        <v/>
      </c>
      <c r="AJ340" s="55" t="str">
        <f t="shared" si="68"/>
        <v/>
      </c>
      <c r="AK340" s="88" t="str">
        <f t="shared" si="69"/>
        <v/>
      </c>
      <c r="AM340" s="55" t="str">
        <f t="shared" si="70"/>
        <v/>
      </c>
      <c r="AN340" s="88" t="str">
        <f t="shared" si="71"/>
        <v/>
      </c>
    </row>
    <row r="341" spans="1:40" x14ac:dyDescent="0.25">
      <c r="A341" s="77"/>
      <c r="B341" s="107"/>
      <c r="C341" s="108"/>
      <c r="D341" s="109"/>
      <c r="E341" s="109"/>
      <c r="F341" s="110"/>
      <c r="G341" s="111"/>
      <c r="H341" s="112"/>
      <c r="I341" s="77"/>
      <c r="J341" s="112" t="str">
        <f>IF($B341="", "", IFERROR(INDEX('Job List'!$C$9:$C$508, MATCH($B341, 'Job List'!$B$9:$B$508, 0)), ""))</f>
        <v/>
      </c>
      <c r="K341" s="112" t="str">
        <f>IF($B341="", "", IFERROR(INDEX('Job List'!$D$9:$D$508, MATCH($B341, 'Job List'!$B$9:$B$508, 0)), ""))</f>
        <v/>
      </c>
      <c r="L341" s="125" t="str">
        <f t="shared" si="60"/>
        <v/>
      </c>
      <c r="M341" s="111" t="str">
        <f>IF($B341="", "", IF($G341="", IFERROR(INDEX('Job List'!$E$9:$E$508, MATCH($B341, 'Job List'!$B$9:$B$508, 0)), ""), $G341))</f>
        <v/>
      </c>
      <c r="N341" s="126" t="str">
        <f t="shared" si="61"/>
        <v/>
      </c>
      <c r="O341" s="77"/>
      <c r="AA341" s="52" t="str">
        <f>IF('Job List'!B341="", "", 'Job List'!B341)</f>
        <v/>
      </c>
      <c r="AB341" s="14" t="str">
        <f t="shared" si="62"/>
        <v/>
      </c>
      <c r="AC341" s="20" t="str">
        <f t="shared" si="63"/>
        <v/>
      </c>
      <c r="AD341" s="55" t="str">
        <f t="shared" si="64"/>
        <v/>
      </c>
      <c r="AE341" s="88" t="str">
        <f t="shared" si="65"/>
        <v/>
      </c>
      <c r="AG341" s="55" t="str">
        <f t="shared" si="66"/>
        <v/>
      </c>
      <c r="AH341" s="88" t="str">
        <f t="shared" si="67"/>
        <v/>
      </c>
      <c r="AJ341" s="55" t="str">
        <f t="shared" si="68"/>
        <v/>
      </c>
      <c r="AK341" s="88" t="str">
        <f t="shared" si="69"/>
        <v/>
      </c>
      <c r="AM341" s="55" t="str">
        <f t="shared" si="70"/>
        <v/>
      </c>
      <c r="AN341" s="88" t="str">
        <f t="shared" si="71"/>
        <v/>
      </c>
    </row>
    <row r="342" spans="1:40" x14ac:dyDescent="0.25">
      <c r="A342" s="77"/>
      <c r="B342" s="107"/>
      <c r="C342" s="108"/>
      <c r="D342" s="109"/>
      <c r="E342" s="109"/>
      <c r="F342" s="110"/>
      <c r="G342" s="111"/>
      <c r="H342" s="112"/>
      <c r="I342" s="77"/>
      <c r="J342" s="112" t="str">
        <f>IF($B342="", "", IFERROR(INDEX('Job List'!$C$9:$C$508, MATCH($B342, 'Job List'!$B$9:$B$508, 0)), ""))</f>
        <v/>
      </c>
      <c r="K342" s="112" t="str">
        <f>IF($B342="", "", IFERROR(INDEX('Job List'!$D$9:$D$508, MATCH($B342, 'Job List'!$B$9:$B$508, 0)), ""))</f>
        <v/>
      </c>
      <c r="L342" s="125" t="str">
        <f t="shared" si="60"/>
        <v/>
      </c>
      <c r="M342" s="111" t="str">
        <f>IF($B342="", "", IF($G342="", IFERROR(INDEX('Job List'!$E$9:$E$508, MATCH($B342, 'Job List'!$B$9:$B$508, 0)), ""), $G342))</f>
        <v/>
      </c>
      <c r="N342" s="126" t="str">
        <f t="shared" si="61"/>
        <v/>
      </c>
      <c r="O342" s="77"/>
      <c r="AA342" s="52" t="str">
        <f>IF('Job List'!B342="", "", 'Job List'!B342)</f>
        <v/>
      </c>
      <c r="AB342" s="14" t="str">
        <f t="shared" si="62"/>
        <v/>
      </c>
      <c r="AC342" s="20" t="str">
        <f t="shared" si="63"/>
        <v/>
      </c>
      <c r="AD342" s="55" t="str">
        <f t="shared" si="64"/>
        <v/>
      </c>
      <c r="AE342" s="88" t="str">
        <f t="shared" si="65"/>
        <v/>
      </c>
      <c r="AG342" s="55" t="str">
        <f t="shared" si="66"/>
        <v/>
      </c>
      <c r="AH342" s="88" t="str">
        <f t="shared" si="67"/>
        <v/>
      </c>
      <c r="AJ342" s="55" t="str">
        <f t="shared" si="68"/>
        <v/>
      </c>
      <c r="AK342" s="88" t="str">
        <f t="shared" si="69"/>
        <v/>
      </c>
      <c r="AM342" s="55" t="str">
        <f t="shared" si="70"/>
        <v/>
      </c>
      <c r="AN342" s="88" t="str">
        <f t="shared" si="71"/>
        <v/>
      </c>
    </row>
    <row r="343" spans="1:40" x14ac:dyDescent="0.25">
      <c r="A343" s="77"/>
      <c r="B343" s="107"/>
      <c r="C343" s="108"/>
      <c r="D343" s="109"/>
      <c r="E343" s="109"/>
      <c r="F343" s="110"/>
      <c r="G343" s="111"/>
      <c r="H343" s="112"/>
      <c r="I343" s="77"/>
      <c r="J343" s="112" t="str">
        <f>IF($B343="", "", IFERROR(INDEX('Job List'!$C$9:$C$508, MATCH($B343, 'Job List'!$B$9:$B$508, 0)), ""))</f>
        <v/>
      </c>
      <c r="K343" s="112" t="str">
        <f>IF($B343="", "", IFERROR(INDEX('Job List'!$D$9:$D$508, MATCH($B343, 'Job List'!$B$9:$B$508, 0)), ""))</f>
        <v/>
      </c>
      <c r="L343" s="125" t="str">
        <f t="shared" si="60"/>
        <v/>
      </c>
      <c r="M343" s="111" t="str">
        <f>IF($B343="", "", IF($G343="", IFERROR(INDEX('Job List'!$E$9:$E$508, MATCH($B343, 'Job List'!$B$9:$B$508, 0)), ""), $G343))</f>
        <v/>
      </c>
      <c r="N343" s="126" t="str">
        <f t="shared" si="61"/>
        <v/>
      </c>
      <c r="O343" s="77"/>
      <c r="AA343" s="52" t="str">
        <f>IF('Job List'!B343="", "", 'Job List'!B343)</f>
        <v/>
      </c>
      <c r="AB343" s="14" t="str">
        <f t="shared" si="62"/>
        <v/>
      </c>
      <c r="AC343" s="20" t="str">
        <f t="shared" si="63"/>
        <v/>
      </c>
      <c r="AD343" s="55" t="str">
        <f t="shared" si="64"/>
        <v/>
      </c>
      <c r="AE343" s="88" t="str">
        <f t="shared" si="65"/>
        <v/>
      </c>
      <c r="AG343" s="55" t="str">
        <f t="shared" si="66"/>
        <v/>
      </c>
      <c r="AH343" s="88" t="str">
        <f t="shared" si="67"/>
        <v/>
      </c>
      <c r="AJ343" s="55" t="str">
        <f t="shared" si="68"/>
        <v/>
      </c>
      <c r="AK343" s="88" t="str">
        <f t="shared" si="69"/>
        <v/>
      </c>
      <c r="AM343" s="55" t="str">
        <f t="shared" si="70"/>
        <v/>
      </c>
      <c r="AN343" s="88" t="str">
        <f t="shared" si="71"/>
        <v/>
      </c>
    </row>
    <row r="344" spans="1:40" x14ac:dyDescent="0.25">
      <c r="A344" s="77"/>
      <c r="B344" s="107"/>
      <c r="C344" s="108"/>
      <c r="D344" s="109"/>
      <c r="E344" s="109"/>
      <c r="F344" s="110"/>
      <c r="G344" s="111"/>
      <c r="H344" s="112"/>
      <c r="I344" s="77"/>
      <c r="J344" s="112" t="str">
        <f>IF($B344="", "", IFERROR(INDEX('Job List'!$C$9:$C$508, MATCH($B344, 'Job List'!$B$9:$B$508, 0)), ""))</f>
        <v/>
      </c>
      <c r="K344" s="112" t="str">
        <f>IF($B344="", "", IFERROR(INDEX('Job List'!$D$9:$D$508, MATCH($B344, 'Job List'!$B$9:$B$508, 0)), ""))</f>
        <v/>
      </c>
      <c r="L344" s="125" t="str">
        <f t="shared" si="60"/>
        <v/>
      </c>
      <c r="M344" s="111" t="str">
        <f>IF($B344="", "", IF($G344="", IFERROR(INDEX('Job List'!$E$9:$E$508, MATCH($B344, 'Job List'!$B$9:$B$508, 0)), ""), $G344))</f>
        <v/>
      </c>
      <c r="N344" s="126" t="str">
        <f t="shared" si="61"/>
        <v/>
      </c>
      <c r="O344" s="77"/>
      <c r="AA344" s="52" t="str">
        <f>IF('Job List'!B344="", "", 'Job List'!B344)</f>
        <v/>
      </c>
      <c r="AB344" s="14" t="str">
        <f t="shared" si="62"/>
        <v/>
      </c>
      <c r="AC344" s="20" t="str">
        <f t="shared" si="63"/>
        <v/>
      </c>
      <c r="AD344" s="55" t="str">
        <f t="shared" si="64"/>
        <v/>
      </c>
      <c r="AE344" s="88" t="str">
        <f t="shared" si="65"/>
        <v/>
      </c>
      <c r="AG344" s="55" t="str">
        <f t="shared" si="66"/>
        <v/>
      </c>
      <c r="AH344" s="88" t="str">
        <f t="shared" si="67"/>
        <v/>
      </c>
      <c r="AJ344" s="55" t="str">
        <f t="shared" si="68"/>
        <v/>
      </c>
      <c r="AK344" s="88" t="str">
        <f t="shared" si="69"/>
        <v/>
      </c>
      <c r="AM344" s="55" t="str">
        <f t="shared" si="70"/>
        <v/>
      </c>
      <c r="AN344" s="88" t="str">
        <f t="shared" si="71"/>
        <v/>
      </c>
    </row>
    <row r="345" spans="1:40" x14ac:dyDescent="0.25">
      <c r="A345" s="77"/>
      <c r="B345" s="107"/>
      <c r="C345" s="108"/>
      <c r="D345" s="109"/>
      <c r="E345" s="109"/>
      <c r="F345" s="110"/>
      <c r="G345" s="111"/>
      <c r="H345" s="112"/>
      <c r="I345" s="77"/>
      <c r="J345" s="112" t="str">
        <f>IF($B345="", "", IFERROR(INDEX('Job List'!$C$9:$C$508, MATCH($B345, 'Job List'!$B$9:$B$508, 0)), ""))</f>
        <v/>
      </c>
      <c r="K345" s="112" t="str">
        <f>IF($B345="", "", IFERROR(INDEX('Job List'!$D$9:$D$508, MATCH($B345, 'Job List'!$B$9:$B$508, 0)), ""))</f>
        <v/>
      </c>
      <c r="L345" s="125" t="str">
        <f t="shared" si="60"/>
        <v/>
      </c>
      <c r="M345" s="111" t="str">
        <f>IF($B345="", "", IF($G345="", IFERROR(INDEX('Job List'!$E$9:$E$508, MATCH($B345, 'Job List'!$B$9:$B$508, 0)), ""), $G345))</f>
        <v/>
      </c>
      <c r="N345" s="126" t="str">
        <f t="shared" si="61"/>
        <v/>
      </c>
      <c r="O345" s="77"/>
      <c r="AA345" s="52" t="str">
        <f>IF('Job List'!B345="", "", 'Job List'!B345)</f>
        <v/>
      </c>
      <c r="AB345" s="14" t="str">
        <f t="shared" si="62"/>
        <v/>
      </c>
      <c r="AC345" s="20" t="str">
        <f t="shared" si="63"/>
        <v/>
      </c>
      <c r="AD345" s="55" t="str">
        <f t="shared" si="64"/>
        <v/>
      </c>
      <c r="AE345" s="88" t="str">
        <f t="shared" si="65"/>
        <v/>
      </c>
      <c r="AG345" s="55" t="str">
        <f t="shared" si="66"/>
        <v/>
      </c>
      <c r="AH345" s="88" t="str">
        <f t="shared" si="67"/>
        <v/>
      </c>
      <c r="AJ345" s="55" t="str">
        <f t="shared" si="68"/>
        <v/>
      </c>
      <c r="AK345" s="88" t="str">
        <f t="shared" si="69"/>
        <v/>
      </c>
      <c r="AM345" s="55" t="str">
        <f t="shared" si="70"/>
        <v/>
      </c>
      <c r="AN345" s="88" t="str">
        <f t="shared" si="71"/>
        <v/>
      </c>
    </row>
    <row r="346" spans="1:40" x14ac:dyDescent="0.25">
      <c r="A346" s="77"/>
      <c r="B346" s="107"/>
      <c r="C346" s="108"/>
      <c r="D346" s="109"/>
      <c r="E346" s="109"/>
      <c r="F346" s="110"/>
      <c r="G346" s="111"/>
      <c r="H346" s="112"/>
      <c r="I346" s="77"/>
      <c r="J346" s="112" t="str">
        <f>IF($B346="", "", IFERROR(INDEX('Job List'!$C$9:$C$508, MATCH($B346, 'Job List'!$B$9:$B$508, 0)), ""))</f>
        <v/>
      </c>
      <c r="K346" s="112" t="str">
        <f>IF($B346="", "", IFERROR(INDEX('Job List'!$D$9:$D$508, MATCH($B346, 'Job List'!$B$9:$B$508, 0)), ""))</f>
        <v/>
      </c>
      <c r="L346" s="125" t="str">
        <f t="shared" si="60"/>
        <v/>
      </c>
      <c r="M346" s="111" t="str">
        <f>IF($B346="", "", IF($G346="", IFERROR(INDEX('Job List'!$E$9:$E$508, MATCH($B346, 'Job List'!$B$9:$B$508, 0)), ""), $G346))</f>
        <v/>
      </c>
      <c r="N346" s="126" t="str">
        <f t="shared" si="61"/>
        <v/>
      </c>
      <c r="O346" s="77"/>
      <c r="AA346" s="52" t="str">
        <f>IF('Job List'!B346="", "", 'Job List'!B346)</f>
        <v/>
      </c>
      <c r="AB346" s="14" t="str">
        <f t="shared" si="62"/>
        <v/>
      </c>
      <c r="AC346" s="20" t="str">
        <f t="shared" si="63"/>
        <v/>
      </c>
      <c r="AD346" s="55" t="str">
        <f t="shared" si="64"/>
        <v/>
      </c>
      <c r="AE346" s="88" t="str">
        <f t="shared" si="65"/>
        <v/>
      </c>
      <c r="AG346" s="55" t="str">
        <f t="shared" si="66"/>
        <v/>
      </c>
      <c r="AH346" s="88" t="str">
        <f t="shared" si="67"/>
        <v/>
      </c>
      <c r="AJ346" s="55" t="str">
        <f t="shared" si="68"/>
        <v/>
      </c>
      <c r="AK346" s="88" t="str">
        <f t="shared" si="69"/>
        <v/>
      </c>
      <c r="AM346" s="55" t="str">
        <f t="shared" si="70"/>
        <v/>
      </c>
      <c r="AN346" s="88" t="str">
        <f t="shared" si="71"/>
        <v/>
      </c>
    </row>
    <row r="347" spans="1:40" x14ac:dyDescent="0.25">
      <c r="A347" s="77"/>
      <c r="B347" s="107"/>
      <c r="C347" s="108"/>
      <c r="D347" s="109"/>
      <c r="E347" s="109"/>
      <c r="F347" s="110"/>
      <c r="G347" s="111"/>
      <c r="H347" s="112"/>
      <c r="I347" s="77"/>
      <c r="J347" s="112" t="str">
        <f>IF($B347="", "", IFERROR(INDEX('Job List'!$C$9:$C$508, MATCH($B347, 'Job List'!$B$9:$B$508, 0)), ""))</f>
        <v/>
      </c>
      <c r="K347" s="112" t="str">
        <f>IF($B347="", "", IFERROR(INDEX('Job List'!$D$9:$D$508, MATCH($B347, 'Job List'!$B$9:$B$508, 0)), ""))</f>
        <v/>
      </c>
      <c r="L347" s="125" t="str">
        <f t="shared" si="60"/>
        <v/>
      </c>
      <c r="M347" s="111" t="str">
        <f>IF($B347="", "", IF($G347="", IFERROR(INDEX('Job List'!$E$9:$E$508, MATCH($B347, 'Job List'!$B$9:$B$508, 0)), ""), $G347))</f>
        <v/>
      </c>
      <c r="N347" s="126" t="str">
        <f t="shared" si="61"/>
        <v/>
      </c>
      <c r="O347" s="77"/>
      <c r="AA347" s="52" t="str">
        <f>IF('Job List'!B347="", "", 'Job List'!B347)</f>
        <v/>
      </c>
      <c r="AB347" s="14" t="str">
        <f t="shared" si="62"/>
        <v/>
      </c>
      <c r="AC347" s="20" t="str">
        <f t="shared" si="63"/>
        <v/>
      </c>
      <c r="AD347" s="55" t="str">
        <f t="shared" si="64"/>
        <v/>
      </c>
      <c r="AE347" s="88" t="str">
        <f t="shared" si="65"/>
        <v/>
      </c>
      <c r="AG347" s="55" t="str">
        <f t="shared" si="66"/>
        <v/>
      </c>
      <c r="AH347" s="88" t="str">
        <f t="shared" si="67"/>
        <v/>
      </c>
      <c r="AJ347" s="55" t="str">
        <f t="shared" si="68"/>
        <v/>
      </c>
      <c r="AK347" s="88" t="str">
        <f t="shared" si="69"/>
        <v/>
      </c>
      <c r="AM347" s="55" t="str">
        <f t="shared" si="70"/>
        <v/>
      </c>
      <c r="AN347" s="88" t="str">
        <f t="shared" si="71"/>
        <v/>
      </c>
    </row>
    <row r="348" spans="1:40" x14ac:dyDescent="0.25">
      <c r="A348" s="77"/>
      <c r="B348" s="107"/>
      <c r="C348" s="108"/>
      <c r="D348" s="109"/>
      <c r="E348" s="109"/>
      <c r="F348" s="110"/>
      <c r="G348" s="111"/>
      <c r="H348" s="112"/>
      <c r="I348" s="77"/>
      <c r="J348" s="112" t="str">
        <f>IF($B348="", "", IFERROR(INDEX('Job List'!$C$9:$C$508, MATCH($B348, 'Job List'!$B$9:$B$508, 0)), ""))</f>
        <v/>
      </c>
      <c r="K348" s="112" t="str">
        <f>IF($B348="", "", IFERROR(INDEX('Job List'!$D$9:$D$508, MATCH($B348, 'Job List'!$B$9:$B$508, 0)), ""))</f>
        <v/>
      </c>
      <c r="L348" s="125" t="str">
        <f t="shared" si="60"/>
        <v/>
      </c>
      <c r="M348" s="111" t="str">
        <f>IF($B348="", "", IF($G348="", IFERROR(INDEX('Job List'!$E$9:$E$508, MATCH($B348, 'Job List'!$B$9:$B$508, 0)), ""), $G348))</f>
        <v/>
      </c>
      <c r="N348" s="126" t="str">
        <f t="shared" si="61"/>
        <v/>
      </c>
      <c r="O348" s="77"/>
      <c r="AA348" s="52" t="str">
        <f>IF('Job List'!B348="", "", 'Job List'!B348)</f>
        <v/>
      </c>
      <c r="AB348" s="14" t="str">
        <f t="shared" si="62"/>
        <v/>
      </c>
      <c r="AC348" s="20" t="str">
        <f t="shared" si="63"/>
        <v/>
      </c>
      <c r="AD348" s="55" t="str">
        <f t="shared" si="64"/>
        <v/>
      </c>
      <c r="AE348" s="88" t="str">
        <f t="shared" si="65"/>
        <v/>
      </c>
      <c r="AG348" s="55" t="str">
        <f t="shared" si="66"/>
        <v/>
      </c>
      <c r="AH348" s="88" t="str">
        <f t="shared" si="67"/>
        <v/>
      </c>
      <c r="AJ348" s="55" t="str">
        <f t="shared" si="68"/>
        <v/>
      </c>
      <c r="AK348" s="88" t="str">
        <f t="shared" si="69"/>
        <v/>
      </c>
      <c r="AM348" s="55" t="str">
        <f t="shared" si="70"/>
        <v/>
      </c>
      <c r="AN348" s="88" t="str">
        <f t="shared" si="71"/>
        <v/>
      </c>
    </row>
    <row r="349" spans="1:40" x14ac:dyDescent="0.25">
      <c r="A349" s="77"/>
      <c r="B349" s="107"/>
      <c r="C349" s="108"/>
      <c r="D349" s="109"/>
      <c r="E349" s="109"/>
      <c r="F349" s="110"/>
      <c r="G349" s="111"/>
      <c r="H349" s="112"/>
      <c r="I349" s="77"/>
      <c r="J349" s="112" t="str">
        <f>IF($B349="", "", IFERROR(INDEX('Job List'!$C$9:$C$508, MATCH($B349, 'Job List'!$B$9:$B$508, 0)), ""))</f>
        <v/>
      </c>
      <c r="K349" s="112" t="str">
        <f>IF($B349="", "", IFERROR(INDEX('Job List'!$D$9:$D$508, MATCH($B349, 'Job List'!$B$9:$B$508, 0)), ""))</f>
        <v/>
      </c>
      <c r="L349" s="125" t="str">
        <f t="shared" si="60"/>
        <v/>
      </c>
      <c r="M349" s="111" t="str">
        <f>IF($B349="", "", IF($G349="", IFERROR(INDEX('Job List'!$E$9:$E$508, MATCH($B349, 'Job List'!$B$9:$B$508, 0)), ""), $G349))</f>
        <v/>
      </c>
      <c r="N349" s="126" t="str">
        <f t="shared" si="61"/>
        <v/>
      </c>
      <c r="O349" s="77"/>
      <c r="AA349" s="52" t="str">
        <f>IF('Job List'!B349="", "", 'Job List'!B349)</f>
        <v/>
      </c>
      <c r="AB349" s="14" t="str">
        <f t="shared" si="62"/>
        <v/>
      </c>
      <c r="AC349" s="20" t="str">
        <f t="shared" si="63"/>
        <v/>
      </c>
      <c r="AD349" s="55" t="str">
        <f t="shared" si="64"/>
        <v/>
      </c>
      <c r="AE349" s="88" t="str">
        <f t="shared" si="65"/>
        <v/>
      </c>
      <c r="AG349" s="55" t="str">
        <f t="shared" si="66"/>
        <v/>
      </c>
      <c r="AH349" s="88" t="str">
        <f t="shared" si="67"/>
        <v/>
      </c>
      <c r="AJ349" s="55" t="str">
        <f t="shared" si="68"/>
        <v/>
      </c>
      <c r="AK349" s="88" t="str">
        <f t="shared" si="69"/>
        <v/>
      </c>
      <c r="AM349" s="55" t="str">
        <f t="shared" si="70"/>
        <v/>
      </c>
      <c r="AN349" s="88" t="str">
        <f t="shared" si="71"/>
        <v/>
      </c>
    </row>
    <row r="350" spans="1:40" x14ac:dyDescent="0.25">
      <c r="A350" s="77"/>
      <c r="B350" s="107"/>
      <c r="C350" s="108"/>
      <c r="D350" s="109"/>
      <c r="E350" s="109"/>
      <c r="F350" s="110"/>
      <c r="G350" s="111"/>
      <c r="H350" s="112"/>
      <c r="I350" s="77"/>
      <c r="J350" s="112" t="str">
        <f>IF($B350="", "", IFERROR(INDEX('Job List'!$C$9:$C$508, MATCH($B350, 'Job List'!$B$9:$B$508, 0)), ""))</f>
        <v/>
      </c>
      <c r="K350" s="112" t="str">
        <f>IF($B350="", "", IFERROR(INDEX('Job List'!$D$9:$D$508, MATCH($B350, 'Job List'!$B$9:$B$508, 0)), ""))</f>
        <v/>
      </c>
      <c r="L350" s="125" t="str">
        <f t="shared" si="60"/>
        <v/>
      </c>
      <c r="M350" s="111" t="str">
        <f>IF($B350="", "", IF($G350="", IFERROR(INDEX('Job List'!$E$9:$E$508, MATCH($B350, 'Job List'!$B$9:$B$508, 0)), ""), $G350))</f>
        <v/>
      </c>
      <c r="N350" s="126" t="str">
        <f t="shared" si="61"/>
        <v/>
      </c>
      <c r="O350" s="77"/>
      <c r="AA350" s="52" t="str">
        <f>IF('Job List'!B350="", "", 'Job List'!B350)</f>
        <v/>
      </c>
      <c r="AB350" s="14" t="str">
        <f t="shared" si="62"/>
        <v/>
      </c>
      <c r="AC350" s="20" t="str">
        <f t="shared" si="63"/>
        <v/>
      </c>
      <c r="AD350" s="55" t="str">
        <f t="shared" si="64"/>
        <v/>
      </c>
      <c r="AE350" s="88" t="str">
        <f t="shared" si="65"/>
        <v/>
      </c>
      <c r="AG350" s="55" t="str">
        <f t="shared" si="66"/>
        <v/>
      </c>
      <c r="AH350" s="88" t="str">
        <f t="shared" si="67"/>
        <v/>
      </c>
      <c r="AJ350" s="55" t="str">
        <f t="shared" si="68"/>
        <v/>
      </c>
      <c r="AK350" s="88" t="str">
        <f t="shared" si="69"/>
        <v/>
      </c>
      <c r="AM350" s="55" t="str">
        <f t="shared" si="70"/>
        <v/>
      </c>
      <c r="AN350" s="88" t="str">
        <f t="shared" si="71"/>
        <v/>
      </c>
    </row>
    <row r="351" spans="1:40" x14ac:dyDescent="0.25">
      <c r="A351" s="77"/>
      <c r="B351" s="107"/>
      <c r="C351" s="108"/>
      <c r="D351" s="109"/>
      <c r="E351" s="109"/>
      <c r="F351" s="110"/>
      <c r="G351" s="111"/>
      <c r="H351" s="112"/>
      <c r="I351" s="77"/>
      <c r="J351" s="112" t="str">
        <f>IF($B351="", "", IFERROR(INDEX('Job List'!$C$9:$C$508, MATCH($B351, 'Job List'!$B$9:$B$508, 0)), ""))</f>
        <v/>
      </c>
      <c r="K351" s="112" t="str">
        <f>IF($B351="", "", IFERROR(INDEX('Job List'!$D$9:$D$508, MATCH($B351, 'Job List'!$B$9:$B$508, 0)), ""))</f>
        <v/>
      </c>
      <c r="L351" s="125" t="str">
        <f t="shared" si="60"/>
        <v/>
      </c>
      <c r="M351" s="111" t="str">
        <f>IF($B351="", "", IF($G351="", IFERROR(INDEX('Job List'!$E$9:$E$508, MATCH($B351, 'Job List'!$B$9:$B$508, 0)), ""), $G351))</f>
        <v/>
      </c>
      <c r="N351" s="126" t="str">
        <f t="shared" si="61"/>
        <v/>
      </c>
      <c r="O351" s="77"/>
      <c r="AA351" s="52" t="str">
        <f>IF('Job List'!B351="", "", 'Job List'!B351)</f>
        <v/>
      </c>
      <c r="AB351" s="14" t="str">
        <f t="shared" si="62"/>
        <v/>
      </c>
      <c r="AC351" s="20" t="str">
        <f t="shared" si="63"/>
        <v/>
      </c>
      <c r="AD351" s="55" t="str">
        <f t="shared" si="64"/>
        <v/>
      </c>
      <c r="AE351" s="88" t="str">
        <f t="shared" si="65"/>
        <v/>
      </c>
      <c r="AG351" s="55" t="str">
        <f t="shared" si="66"/>
        <v/>
      </c>
      <c r="AH351" s="88" t="str">
        <f t="shared" si="67"/>
        <v/>
      </c>
      <c r="AJ351" s="55" t="str">
        <f t="shared" si="68"/>
        <v/>
      </c>
      <c r="AK351" s="88" t="str">
        <f t="shared" si="69"/>
        <v/>
      </c>
      <c r="AM351" s="55" t="str">
        <f t="shared" si="70"/>
        <v/>
      </c>
      <c r="AN351" s="88" t="str">
        <f t="shared" si="71"/>
        <v/>
      </c>
    </row>
    <row r="352" spans="1:40" x14ac:dyDescent="0.25">
      <c r="A352" s="77"/>
      <c r="B352" s="107"/>
      <c r="C352" s="108"/>
      <c r="D352" s="109"/>
      <c r="E352" s="109"/>
      <c r="F352" s="110"/>
      <c r="G352" s="111"/>
      <c r="H352" s="112"/>
      <c r="I352" s="77"/>
      <c r="J352" s="112" t="str">
        <f>IF($B352="", "", IFERROR(INDEX('Job List'!$C$9:$C$508, MATCH($B352, 'Job List'!$B$9:$B$508, 0)), ""))</f>
        <v/>
      </c>
      <c r="K352" s="112" t="str">
        <f>IF($B352="", "", IFERROR(INDEX('Job List'!$D$9:$D$508, MATCH($B352, 'Job List'!$B$9:$B$508, 0)), ""))</f>
        <v/>
      </c>
      <c r="L352" s="125" t="str">
        <f t="shared" si="60"/>
        <v/>
      </c>
      <c r="M352" s="111" t="str">
        <f>IF($B352="", "", IF($G352="", IFERROR(INDEX('Job List'!$E$9:$E$508, MATCH($B352, 'Job List'!$B$9:$B$508, 0)), ""), $G352))</f>
        <v/>
      </c>
      <c r="N352" s="126" t="str">
        <f t="shared" si="61"/>
        <v/>
      </c>
      <c r="O352" s="77"/>
      <c r="AA352" s="52" t="str">
        <f>IF('Job List'!B352="", "", 'Job List'!B352)</f>
        <v/>
      </c>
      <c r="AB352" s="14" t="str">
        <f t="shared" si="62"/>
        <v/>
      </c>
      <c r="AC352" s="20" t="str">
        <f t="shared" si="63"/>
        <v/>
      </c>
      <c r="AD352" s="55" t="str">
        <f t="shared" si="64"/>
        <v/>
      </c>
      <c r="AE352" s="88" t="str">
        <f t="shared" si="65"/>
        <v/>
      </c>
      <c r="AG352" s="55" t="str">
        <f t="shared" si="66"/>
        <v/>
      </c>
      <c r="AH352" s="88" t="str">
        <f t="shared" si="67"/>
        <v/>
      </c>
      <c r="AJ352" s="55" t="str">
        <f t="shared" si="68"/>
        <v/>
      </c>
      <c r="AK352" s="88" t="str">
        <f t="shared" si="69"/>
        <v/>
      </c>
      <c r="AM352" s="55" t="str">
        <f t="shared" si="70"/>
        <v/>
      </c>
      <c r="AN352" s="88" t="str">
        <f t="shared" si="71"/>
        <v/>
      </c>
    </row>
    <row r="353" spans="1:40" x14ac:dyDescent="0.25">
      <c r="A353" s="77"/>
      <c r="B353" s="107"/>
      <c r="C353" s="108"/>
      <c r="D353" s="109"/>
      <c r="E353" s="109"/>
      <c r="F353" s="110"/>
      <c r="G353" s="111"/>
      <c r="H353" s="112"/>
      <c r="I353" s="77"/>
      <c r="J353" s="112" t="str">
        <f>IF($B353="", "", IFERROR(INDEX('Job List'!$C$9:$C$508, MATCH($B353, 'Job List'!$B$9:$B$508, 0)), ""))</f>
        <v/>
      </c>
      <c r="K353" s="112" t="str">
        <f>IF($B353="", "", IFERROR(INDEX('Job List'!$D$9:$D$508, MATCH($B353, 'Job List'!$B$9:$B$508, 0)), ""))</f>
        <v/>
      </c>
      <c r="L353" s="125" t="str">
        <f t="shared" si="60"/>
        <v/>
      </c>
      <c r="M353" s="111" t="str">
        <f>IF($B353="", "", IF($G353="", IFERROR(INDEX('Job List'!$E$9:$E$508, MATCH($B353, 'Job List'!$B$9:$B$508, 0)), ""), $G353))</f>
        <v/>
      </c>
      <c r="N353" s="126" t="str">
        <f t="shared" si="61"/>
        <v/>
      </c>
      <c r="O353" s="77"/>
      <c r="AA353" s="52" t="str">
        <f>IF('Job List'!B353="", "", 'Job List'!B353)</f>
        <v/>
      </c>
      <c r="AB353" s="14" t="str">
        <f t="shared" si="62"/>
        <v/>
      </c>
      <c r="AC353" s="20" t="str">
        <f t="shared" si="63"/>
        <v/>
      </c>
      <c r="AD353" s="55" t="str">
        <f t="shared" si="64"/>
        <v/>
      </c>
      <c r="AE353" s="88" t="str">
        <f t="shared" si="65"/>
        <v/>
      </c>
      <c r="AG353" s="55" t="str">
        <f t="shared" si="66"/>
        <v/>
      </c>
      <c r="AH353" s="88" t="str">
        <f t="shared" si="67"/>
        <v/>
      </c>
      <c r="AJ353" s="55" t="str">
        <f t="shared" si="68"/>
        <v/>
      </c>
      <c r="AK353" s="88" t="str">
        <f t="shared" si="69"/>
        <v/>
      </c>
      <c r="AM353" s="55" t="str">
        <f t="shared" si="70"/>
        <v/>
      </c>
      <c r="AN353" s="88" t="str">
        <f t="shared" si="71"/>
        <v/>
      </c>
    </row>
    <row r="354" spans="1:40" x14ac:dyDescent="0.25">
      <c r="A354" s="77"/>
      <c r="B354" s="107"/>
      <c r="C354" s="108"/>
      <c r="D354" s="109"/>
      <c r="E354" s="109"/>
      <c r="F354" s="110"/>
      <c r="G354" s="111"/>
      <c r="H354" s="112"/>
      <c r="I354" s="77"/>
      <c r="J354" s="112" t="str">
        <f>IF($B354="", "", IFERROR(INDEX('Job List'!$C$9:$C$508, MATCH($B354, 'Job List'!$B$9:$B$508, 0)), ""))</f>
        <v/>
      </c>
      <c r="K354" s="112" t="str">
        <f>IF($B354="", "", IFERROR(INDEX('Job List'!$D$9:$D$508, MATCH($B354, 'Job List'!$B$9:$B$508, 0)), ""))</f>
        <v/>
      </c>
      <c r="L354" s="125" t="str">
        <f t="shared" si="60"/>
        <v/>
      </c>
      <c r="M354" s="111" t="str">
        <f>IF($B354="", "", IF($G354="", IFERROR(INDEX('Job List'!$E$9:$E$508, MATCH($B354, 'Job List'!$B$9:$B$508, 0)), ""), $G354))</f>
        <v/>
      </c>
      <c r="N354" s="126" t="str">
        <f t="shared" si="61"/>
        <v/>
      </c>
      <c r="O354" s="77"/>
      <c r="AA354" s="52" t="str">
        <f>IF('Job List'!B354="", "", 'Job List'!B354)</f>
        <v/>
      </c>
      <c r="AB354" s="14" t="str">
        <f t="shared" si="62"/>
        <v/>
      </c>
      <c r="AC354" s="20" t="str">
        <f t="shared" si="63"/>
        <v/>
      </c>
      <c r="AD354" s="55" t="str">
        <f t="shared" si="64"/>
        <v/>
      </c>
      <c r="AE354" s="88" t="str">
        <f t="shared" si="65"/>
        <v/>
      </c>
      <c r="AG354" s="55" t="str">
        <f t="shared" si="66"/>
        <v/>
      </c>
      <c r="AH354" s="88" t="str">
        <f t="shared" si="67"/>
        <v/>
      </c>
      <c r="AJ354" s="55" t="str">
        <f t="shared" si="68"/>
        <v/>
      </c>
      <c r="AK354" s="88" t="str">
        <f t="shared" si="69"/>
        <v/>
      </c>
      <c r="AM354" s="55" t="str">
        <f t="shared" si="70"/>
        <v/>
      </c>
      <c r="AN354" s="88" t="str">
        <f t="shared" si="71"/>
        <v/>
      </c>
    </row>
    <row r="355" spans="1:40" x14ac:dyDescent="0.25">
      <c r="A355" s="77"/>
      <c r="B355" s="107"/>
      <c r="C355" s="108"/>
      <c r="D355" s="109"/>
      <c r="E355" s="109"/>
      <c r="F355" s="110"/>
      <c r="G355" s="111"/>
      <c r="H355" s="112"/>
      <c r="I355" s="77"/>
      <c r="J355" s="112" t="str">
        <f>IF($B355="", "", IFERROR(INDEX('Job List'!$C$9:$C$508, MATCH($B355, 'Job List'!$B$9:$B$508, 0)), ""))</f>
        <v/>
      </c>
      <c r="K355" s="112" t="str">
        <f>IF($B355="", "", IFERROR(INDEX('Job List'!$D$9:$D$508, MATCH($B355, 'Job List'!$B$9:$B$508, 0)), ""))</f>
        <v/>
      </c>
      <c r="L355" s="125" t="str">
        <f t="shared" si="60"/>
        <v/>
      </c>
      <c r="M355" s="111" t="str">
        <f>IF($B355="", "", IF($G355="", IFERROR(INDEX('Job List'!$E$9:$E$508, MATCH($B355, 'Job List'!$B$9:$B$508, 0)), ""), $G355))</f>
        <v/>
      </c>
      <c r="N355" s="126" t="str">
        <f t="shared" si="61"/>
        <v/>
      </c>
      <c r="O355" s="77"/>
      <c r="AA355" s="52" t="str">
        <f>IF('Job List'!B355="", "", 'Job List'!B355)</f>
        <v/>
      </c>
      <c r="AB355" s="14" t="str">
        <f t="shared" si="62"/>
        <v/>
      </c>
      <c r="AC355" s="20" t="str">
        <f t="shared" si="63"/>
        <v/>
      </c>
      <c r="AD355" s="55" t="str">
        <f t="shared" si="64"/>
        <v/>
      </c>
      <c r="AE355" s="88" t="str">
        <f t="shared" si="65"/>
        <v/>
      </c>
      <c r="AG355" s="55" t="str">
        <f t="shared" si="66"/>
        <v/>
      </c>
      <c r="AH355" s="88" t="str">
        <f t="shared" si="67"/>
        <v/>
      </c>
      <c r="AJ355" s="55" t="str">
        <f t="shared" si="68"/>
        <v/>
      </c>
      <c r="AK355" s="88" t="str">
        <f t="shared" si="69"/>
        <v/>
      </c>
      <c r="AM355" s="55" t="str">
        <f t="shared" si="70"/>
        <v/>
      </c>
      <c r="AN355" s="88" t="str">
        <f t="shared" si="71"/>
        <v/>
      </c>
    </row>
    <row r="356" spans="1:40" x14ac:dyDescent="0.25">
      <c r="A356" s="77"/>
      <c r="B356" s="107"/>
      <c r="C356" s="108"/>
      <c r="D356" s="109"/>
      <c r="E356" s="109"/>
      <c r="F356" s="110"/>
      <c r="G356" s="111"/>
      <c r="H356" s="112"/>
      <c r="I356" s="77"/>
      <c r="J356" s="112" t="str">
        <f>IF($B356="", "", IFERROR(INDEX('Job List'!$C$9:$C$508, MATCH($B356, 'Job List'!$B$9:$B$508, 0)), ""))</f>
        <v/>
      </c>
      <c r="K356" s="112" t="str">
        <f>IF($B356="", "", IFERROR(INDEX('Job List'!$D$9:$D$508, MATCH($B356, 'Job List'!$B$9:$B$508, 0)), ""))</f>
        <v/>
      </c>
      <c r="L356" s="125" t="str">
        <f t="shared" si="60"/>
        <v/>
      </c>
      <c r="M356" s="111" t="str">
        <f>IF($B356="", "", IF($G356="", IFERROR(INDEX('Job List'!$E$9:$E$508, MATCH($B356, 'Job List'!$B$9:$B$508, 0)), ""), $G356))</f>
        <v/>
      </c>
      <c r="N356" s="126" t="str">
        <f t="shared" si="61"/>
        <v/>
      </c>
      <c r="O356" s="77"/>
      <c r="AA356" s="52" t="str">
        <f>IF('Job List'!B356="", "", 'Job List'!B356)</f>
        <v/>
      </c>
      <c r="AB356" s="14" t="str">
        <f t="shared" si="62"/>
        <v/>
      </c>
      <c r="AC356" s="20" t="str">
        <f t="shared" si="63"/>
        <v/>
      </c>
      <c r="AD356" s="55" t="str">
        <f t="shared" si="64"/>
        <v/>
      </c>
      <c r="AE356" s="88" t="str">
        <f t="shared" si="65"/>
        <v/>
      </c>
      <c r="AG356" s="55" t="str">
        <f t="shared" si="66"/>
        <v/>
      </c>
      <c r="AH356" s="88" t="str">
        <f t="shared" si="67"/>
        <v/>
      </c>
      <c r="AJ356" s="55" t="str">
        <f t="shared" si="68"/>
        <v/>
      </c>
      <c r="AK356" s="88" t="str">
        <f t="shared" si="69"/>
        <v/>
      </c>
      <c r="AM356" s="55" t="str">
        <f t="shared" si="70"/>
        <v/>
      </c>
      <c r="AN356" s="88" t="str">
        <f t="shared" si="71"/>
        <v/>
      </c>
    </row>
    <row r="357" spans="1:40" x14ac:dyDescent="0.25">
      <c r="A357" s="77"/>
      <c r="B357" s="107"/>
      <c r="C357" s="108"/>
      <c r="D357" s="109"/>
      <c r="E357" s="109"/>
      <c r="F357" s="110"/>
      <c r="G357" s="111"/>
      <c r="H357" s="112"/>
      <c r="I357" s="77"/>
      <c r="J357" s="112" t="str">
        <f>IF($B357="", "", IFERROR(INDEX('Job List'!$C$9:$C$508, MATCH($B357, 'Job List'!$B$9:$B$508, 0)), ""))</f>
        <v/>
      </c>
      <c r="K357" s="112" t="str">
        <f>IF($B357="", "", IFERROR(INDEX('Job List'!$D$9:$D$508, MATCH($B357, 'Job List'!$B$9:$B$508, 0)), ""))</f>
        <v/>
      </c>
      <c r="L357" s="125" t="str">
        <f t="shared" si="60"/>
        <v/>
      </c>
      <c r="M357" s="111" t="str">
        <f>IF($B357="", "", IF($G357="", IFERROR(INDEX('Job List'!$E$9:$E$508, MATCH($B357, 'Job List'!$B$9:$B$508, 0)), ""), $G357))</f>
        <v/>
      </c>
      <c r="N357" s="126" t="str">
        <f t="shared" si="61"/>
        <v/>
      </c>
      <c r="O357" s="77"/>
      <c r="AA357" s="52" t="str">
        <f>IF('Job List'!B357="", "", 'Job List'!B357)</f>
        <v/>
      </c>
      <c r="AB357" s="14" t="str">
        <f t="shared" si="62"/>
        <v/>
      </c>
      <c r="AC357" s="20" t="str">
        <f t="shared" si="63"/>
        <v/>
      </c>
      <c r="AD357" s="55" t="str">
        <f t="shared" si="64"/>
        <v/>
      </c>
      <c r="AE357" s="88" t="str">
        <f t="shared" si="65"/>
        <v/>
      </c>
      <c r="AG357" s="55" t="str">
        <f t="shared" si="66"/>
        <v/>
      </c>
      <c r="AH357" s="88" t="str">
        <f t="shared" si="67"/>
        <v/>
      </c>
      <c r="AJ357" s="55" t="str">
        <f t="shared" si="68"/>
        <v/>
      </c>
      <c r="AK357" s="88" t="str">
        <f t="shared" si="69"/>
        <v/>
      </c>
      <c r="AM357" s="55" t="str">
        <f t="shared" si="70"/>
        <v/>
      </c>
      <c r="AN357" s="88" t="str">
        <f t="shared" si="71"/>
        <v/>
      </c>
    </row>
    <row r="358" spans="1:40" x14ac:dyDescent="0.25">
      <c r="A358" s="77"/>
      <c r="B358" s="107"/>
      <c r="C358" s="108"/>
      <c r="D358" s="109"/>
      <c r="E358" s="109"/>
      <c r="F358" s="110"/>
      <c r="G358" s="111"/>
      <c r="H358" s="112"/>
      <c r="I358" s="77"/>
      <c r="J358" s="112" t="str">
        <f>IF($B358="", "", IFERROR(INDEX('Job List'!$C$9:$C$508, MATCH($B358, 'Job List'!$B$9:$B$508, 0)), ""))</f>
        <v/>
      </c>
      <c r="K358" s="112" t="str">
        <f>IF($B358="", "", IFERROR(INDEX('Job List'!$D$9:$D$508, MATCH($B358, 'Job List'!$B$9:$B$508, 0)), ""))</f>
        <v/>
      </c>
      <c r="L358" s="125" t="str">
        <f t="shared" si="60"/>
        <v/>
      </c>
      <c r="M358" s="111" t="str">
        <f>IF($B358="", "", IF($G358="", IFERROR(INDEX('Job List'!$E$9:$E$508, MATCH($B358, 'Job List'!$B$9:$B$508, 0)), ""), $G358))</f>
        <v/>
      </c>
      <c r="N358" s="126" t="str">
        <f t="shared" si="61"/>
        <v/>
      </c>
      <c r="O358" s="77"/>
      <c r="AA358" s="52" t="str">
        <f>IF('Job List'!B358="", "", 'Job List'!B358)</f>
        <v/>
      </c>
      <c r="AB358" s="14" t="str">
        <f t="shared" si="62"/>
        <v/>
      </c>
      <c r="AC358" s="20" t="str">
        <f t="shared" si="63"/>
        <v/>
      </c>
      <c r="AD358" s="55" t="str">
        <f t="shared" si="64"/>
        <v/>
      </c>
      <c r="AE358" s="88" t="str">
        <f t="shared" si="65"/>
        <v/>
      </c>
      <c r="AG358" s="55" t="str">
        <f t="shared" si="66"/>
        <v/>
      </c>
      <c r="AH358" s="88" t="str">
        <f t="shared" si="67"/>
        <v/>
      </c>
      <c r="AJ358" s="55" t="str">
        <f t="shared" si="68"/>
        <v/>
      </c>
      <c r="AK358" s="88" t="str">
        <f t="shared" si="69"/>
        <v/>
      </c>
      <c r="AM358" s="55" t="str">
        <f t="shared" si="70"/>
        <v/>
      </c>
      <c r="AN358" s="88" t="str">
        <f t="shared" si="71"/>
        <v/>
      </c>
    </row>
    <row r="359" spans="1:40" x14ac:dyDescent="0.25">
      <c r="A359" s="77"/>
      <c r="B359" s="107"/>
      <c r="C359" s="108"/>
      <c r="D359" s="109"/>
      <c r="E359" s="109"/>
      <c r="F359" s="110"/>
      <c r="G359" s="111"/>
      <c r="H359" s="112"/>
      <c r="I359" s="77"/>
      <c r="J359" s="112" t="str">
        <f>IF($B359="", "", IFERROR(INDEX('Job List'!$C$9:$C$508, MATCH($B359, 'Job List'!$B$9:$B$508, 0)), ""))</f>
        <v/>
      </c>
      <c r="K359" s="112" t="str">
        <f>IF($B359="", "", IFERROR(INDEX('Job List'!$D$9:$D$508, MATCH($B359, 'Job List'!$B$9:$B$508, 0)), ""))</f>
        <v/>
      </c>
      <c r="L359" s="125" t="str">
        <f t="shared" si="60"/>
        <v/>
      </c>
      <c r="M359" s="111" t="str">
        <f>IF($B359="", "", IF($G359="", IFERROR(INDEX('Job List'!$E$9:$E$508, MATCH($B359, 'Job List'!$B$9:$B$508, 0)), ""), $G359))</f>
        <v/>
      </c>
      <c r="N359" s="126" t="str">
        <f t="shared" si="61"/>
        <v/>
      </c>
      <c r="O359" s="77"/>
      <c r="AA359" s="52" t="str">
        <f>IF('Job List'!B359="", "", 'Job List'!B359)</f>
        <v/>
      </c>
      <c r="AB359" s="14" t="str">
        <f t="shared" si="62"/>
        <v/>
      </c>
      <c r="AC359" s="20" t="str">
        <f t="shared" si="63"/>
        <v/>
      </c>
      <c r="AD359" s="55" t="str">
        <f t="shared" si="64"/>
        <v/>
      </c>
      <c r="AE359" s="88" t="str">
        <f t="shared" si="65"/>
        <v/>
      </c>
      <c r="AG359" s="55" t="str">
        <f t="shared" si="66"/>
        <v/>
      </c>
      <c r="AH359" s="88" t="str">
        <f t="shared" si="67"/>
        <v/>
      </c>
      <c r="AJ359" s="55" t="str">
        <f t="shared" si="68"/>
        <v/>
      </c>
      <c r="AK359" s="88" t="str">
        <f t="shared" si="69"/>
        <v/>
      </c>
      <c r="AM359" s="55" t="str">
        <f t="shared" si="70"/>
        <v/>
      </c>
      <c r="AN359" s="88" t="str">
        <f t="shared" si="71"/>
        <v/>
      </c>
    </row>
    <row r="360" spans="1:40" x14ac:dyDescent="0.25">
      <c r="A360" s="77"/>
      <c r="B360" s="107"/>
      <c r="C360" s="108"/>
      <c r="D360" s="109"/>
      <c r="E360" s="109"/>
      <c r="F360" s="110"/>
      <c r="G360" s="111"/>
      <c r="H360" s="112"/>
      <c r="I360" s="77"/>
      <c r="J360" s="112" t="str">
        <f>IF($B360="", "", IFERROR(INDEX('Job List'!$C$9:$C$508, MATCH($B360, 'Job List'!$B$9:$B$508, 0)), ""))</f>
        <v/>
      </c>
      <c r="K360" s="112" t="str">
        <f>IF($B360="", "", IFERROR(INDEX('Job List'!$D$9:$D$508, MATCH($B360, 'Job List'!$B$9:$B$508, 0)), ""))</f>
        <v/>
      </c>
      <c r="L360" s="125" t="str">
        <f t="shared" si="60"/>
        <v/>
      </c>
      <c r="M360" s="111" t="str">
        <f>IF($B360="", "", IF($G360="", IFERROR(INDEX('Job List'!$E$9:$E$508, MATCH($B360, 'Job List'!$B$9:$B$508, 0)), ""), $G360))</f>
        <v/>
      </c>
      <c r="N360" s="126" t="str">
        <f t="shared" si="61"/>
        <v/>
      </c>
      <c r="O360" s="77"/>
      <c r="AA360" s="52" t="str">
        <f>IF('Job List'!B360="", "", 'Job List'!B360)</f>
        <v/>
      </c>
      <c r="AB360" s="14" t="str">
        <f t="shared" si="62"/>
        <v/>
      </c>
      <c r="AC360" s="20" t="str">
        <f t="shared" si="63"/>
        <v/>
      </c>
      <c r="AD360" s="55" t="str">
        <f t="shared" si="64"/>
        <v/>
      </c>
      <c r="AE360" s="88" t="str">
        <f t="shared" si="65"/>
        <v/>
      </c>
      <c r="AG360" s="55" t="str">
        <f t="shared" si="66"/>
        <v/>
      </c>
      <c r="AH360" s="88" t="str">
        <f t="shared" si="67"/>
        <v/>
      </c>
      <c r="AJ360" s="55" t="str">
        <f t="shared" si="68"/>
        <v/>
      </c>
      <c r="AK360" s="88" t="str">
        <f t="shared" si="69"/>
        <v/>
      </c>
      <c r="AM360" s="55" t="str">
        <f t="shared" si="70"/>
        <v/>
      </c>
      <c r="AN360" s="88" t="str">
        <f t="shared" si="71"/>
        <v/>
      </c>
    </row>
    <row r="361" spans="1:40" x14ac:dyDescent="0.25">
      <c r="A361" s="77"/>
      <c r="B361" s="107"/>
      <c r="C361" s="108"/>
      <c r="D361" s="109"/>
      <c r="E361" s="109"/>
      <c r="F361" s="110"/>
      <c r="G361" s="111"/>
      <c r="H361" s="112"/>
      <c r="I361" s="77"/>
      <c r="J361" s="112" t="str">
        <f>IF($B361="", "", IFERROR(INDEX('Job List'!$C$9:$C$508, MATCH($B361, 'Job List'!$B$9:$B$508, 0)), ""))</f>
        <v/>
      </c>
      <c r="K361" s="112" t="str">
        <f>IF($B361="", "", IFERROR(INDEX('Job List'!$D$9:$D$508, MATCH($B361, 'Job List'!$B$9:$B$508, 0)), ""))</f>
        <v/>
      </c>
      <c r="L361" s="125" t="str">
        <f t="shared" si="60"/>
        <v/>
      </c>
      <c r="M361" s="111" t="str">
        <f>IF($B361="", "", IF($G361="", IFERROR(INDEX('Job List'!$E$9:$E$508, MATCH($B361, 'Job List'!$B$9:$B$508, 0)), ""), $G361))</f>
        <v/>
      </c>
      <c r="N361" s="126" t="str">
        <f t="shared" si="61"/>
        <v/>
      </c>
      <c r="O361" s="77"/>
      <c r="AA361" s="52" t="str">
        <f>IF('Job List'!B361="", "", 'Job List'!B361)</f>
        <v/>
      </c>
      <c r="AB361" s="14" t="str">
        <f t="shared" si="62"/>
        <v/>
      </c>
      <c r="AC361" s="20" t="str">
        <f t="shared" si="63"/>
        <v/>
      </c>
      <c r="AD361" s="55" t="str">
        <f t="shared" si="64"/>
        <v/>
      </c>
      <c r="AE361" s="88" t="str">
        <f t="shared" si="65"/>
        <v/>
      </c>
      <c r="AG361" s="55" t="str">
        <f t="shared" si="66"/>
        <v/>
      </c>
      <c r="AH361" s="88" t="str">
        <f t="shared" si="67"/>
        <v/>
      </c>
      <c r="AJ361" s="55" t="str">
        <f t="shared" si="68"/>
        <v/>
      </c>
      <c r="AK361" s="88" t="str">
        <f t="shared" si="69"/>
        <v/>
      </c>
      <c r="AM361" s="55" t="str">
        <f t="shared" si="70"/>
        <v/>
      </c>
      <c r="AN361" s="88" t="str">
        <f t="shared" si="71"/>
        <v/>
      </c>
    </row>
    <row r="362" spans="1:40" x14ac:dyDescent="0.25">
      <c r="A362" s="77"/>
      <c r="B362" s="107"/>
      <c r="C362" s="108"/>
      <c r="D362" s="109"/>
      <c r="E362" s="109"/>
      <c r="F362" s="110"/>
      <c r="G362" s="111"/>
      <c r="H362" s="112"/>
      <c r="I362" s="77"/>
      <c r="J362" s="112" t="str">
        <f>IF($B362="", "", IFERROR(INDEX('Job List'!$C$9:$C$508, MATCH($B362, 'Job List'!$B$9:$B$508, 0)), ""))</f>
        <v/>
      </c>
      <c r="K362" s="112" t="str">
        <f>IF($B362="", "", IFERROR(INDEX('Job List'!$D$9:$D$508, MATCH($B362, 'Job List'!$B$9:$B$508, 0)), ""))</f>
        <v/>
      </c>
      <c r="L362" s="125" t="str">
        <f t="shared" si="60"/>
        <v/>
      </c>
      <c r="M362" s="111" t="str">
        <f>IF($B362="", "", IF($G362="", IFERROR(INDEX('Job List'!$E$9:$E$508, MATCH($B362, 'Job List'!$B$9:$B$508, 0)), ""), $G362))</f>
        <v/>
      </c>
      <c r="N362" s="126" t="str">
        <f t="shared" si="61"/>
        <v/>
      </c>
      <c r="O362" s="77"/>
      <c r="AA362" s="52" t="str">
        <f>IF('Job List'!B362="", "", 'Job List'!B362)</f>
        <v/>
      </c>
      <c r="AB362" s="14" t="str">
        <f t="shared" si="62"/>
        <v/>
      </c>
      <c r="AC362" s="20" t="str">
        <f t="shared" si="63"/>
        <v/>
      </c>
      <c r="AD362" s="55" t="str">
        <f t="shared" si="64"/>
        <v/>
      </c>
      <c r="AE362" s="88" t="str">
        <f t="shared" si="65"/>
        <v/>
      </c>
      <c r="AG362" s="55" t="str">
        <f t="shared" si="66"/>
        <v/>
      </c>
      <c r="AH362" s="88" t="str">
        <f t="shared" si="67"/>
        <v/>
      </c>
      <c r="AJ362" s="55" t="str">
        <f t="shared" si="68"/>
        <v/>
      </c>
      <c r="AK362" s="88" t="str">
        <f t="shared" si="69"/>
        <v/>
      </c>
      <c r="AM362" s="55" t="str">
        <f t="shared" si="70"/>
        <v/>
      </c>
      <c r="AN362" s="88" t="str">
        <f t="shared" si="71"/>
        <v/>
      </c>
    </row>
    <row r="363" spans="1:40" x14ac:dyDescent="0.25">
      <c r="A363" s="77"/>
      <c r="B363" s="107"/>
      <c r="C363" s="108"/>
      <c r="D363" s="109"/>
      <c r="E363" s="109"/>
      <c r="F363" s="110"/>
      <c r="G363" s="111"/>
      <c r="H363" s="112"/>
      <c r="I363" s="77"/>
      <c r="J363" s="112" t="str">
        <f>IF($B363="", "", IFERROR(INDEX('Job List'!$C$9:$C$508, MATCH($B363, 'Job List'!$B$9:$B$508, 0)), ""))</f>
        <v/>
      </c>
      <c r="K363" s="112" t="str">
        <f>IF($B363="", "", IFERROR(INDEX('Job List'!$D$9:$D$508, MATCH($B363, 'Job List'!$B$9:$B$508, 0)), ""))</f>
        <v/>
      </c>
      <c r="L363" s="125" t="str">
        <f t="shared" si="60"/>
        <v/>
      </c>
      <c r="M363" s="111" t="str">
        <f>IF($B363="", "", IF($G363="", IFERROR(INDEX('Job List'!$E$9:$E$508, MATCH($B363, 'Job List'!$B$9:$B$508, 0)), ""), $G363))</f>
        <v/>
      </c>
      <c r="N363" s="126" t="str">
        <f t="shared" si="61"/>
        <v/>
      </c>
      <c r="O363" s="77"/>
      <c r="AA363" s="52" t="str">
        <f>IF('Job List'!B363="", "", 'Job List'!B363)</f>
        <v/>
      </c>
      <c r="AB363" s="14" t="str">
        <f t="shared" si="62"/>
        <v/>
      </c>
      <c r="AC363" s="20" t="str">
        <f t="shared" si="63"/>
        <v/>
      </c>
      <c r="AD363" s="55" t="str">
        <f t="shared" si="64"/>
        <v/>
      </c>
      <c r="AE363" s="88" t="str">
        <f t="shared" si="65"/>
        <v/>
      </c>
      <c r="AG363" s="55" t="str">
        <f t="shared" si="66"/>
        <v/>
      </c>
      <c r="AH363" s="88" t="str">
        <f t="shared" si="67"/>
        <v/>
      </c>
      <c r="AJ363" s="55" t="str">
        <f t="shared" si="68"/>
        <v/>
      </c>
      <c r="AK363" s="88" t="str">
        <f t="shared" si="69"/>
        <v/>
      </c>
      <c r="AM363" s="55" t="str">
        <f t="shared" si="70"/>
        <v/>
      </c>
      <c r="AN363" s="88" t="str">
        <f t="shared" si="71"/>
        <v/>
      </c>
    </row>
    <row r="364" spans="1:40" x14ac:dyDescent="0.25">
      <c r="A364" s="77"/>
      <c r="B364" s="107"/>
      <c r="C364" s="108"/>
      <c r="D364" s="109"/>
      <c r="E364" s="109"/>
      <c r="F364" s="110"/>
      <c r="G364" s="111"/>
      <c r="H364" s="112"/>
      <c r="I364" s="77"/>
      <c r="J364" s="112" t="str">
        <f>IF($B364="", "", IFERROR(INDEX('Job List'!$C$9:$C$508, MATCH($B364, 'Job List'!$B$9:$B$508, 0)), ""))</f>
        <v/>
      </c>
      <c r="K364" s="112" t="str">
        <f>IF($B364="", "", IFERROR(INDEX('Job List'!$D$9:$D$508, MATCH($B364, 'Job List'!$B$9:$B$508, 0)), ""))</f>
        <v/>
      </c>
      <c r="L364" s="125" t="str">
        <f t="shared" si="60"/>
        <v/>
      </c>
      <c r="M364" s="111" t="str">
        <f>IF($B364="", "", IF($G364="", IFERROR(INDEX('Job List'!$E$9:$E$508, MATCH($B364, 'Job List'!$B$9:$B$508, 0)), ""), $G364))</f>
        <v/>
      </c>
      <c r="N364" s="126" t="str">
        <f t="shared" si="61"/>
        <v/>
      </c>
      <c r="O364" s="77"/>
      <c r="AA364" s="52" t="str">
        <f>IF('Job List'!B364="", "", 'Job List'!B364)</f>
        <v/>
      </c>
      <c r="AB364" s="14" t="str">
        <f t="shared" si="62"/>
        <v/>
      </c>
      <c r="AC364" s="20" t="str">
        <f t="shared" si="63"/>
        <v/>
      </c>
      <c r="AD364" s="55" t="str">
        <f t="shared" si="64"/>
        <v/>
      </c>
      <c r="AE364" s="88" t="str">
        <f t="shared" si="65"/>
        <v/>
      </c>
      <c r="AG364" s="55" t="str">
        <f t="shared" si="66"/>
        <v/>
      </c>
      <c r="AH364" s="88" t="str">
        <f t="shared" si="67"/>
        <v/>
      </c>
      <c r="AJ364" s="55" t="str">
        <f t="shared" si="68"/>
        <v/>
      </c>
      <c r="AK364" s="88" t="str">
        <f t="shared" si="69"/>
        <v/>
      </c>
      <c r="AM364" s="55" t="str">
        <f t="shared" si="70"/>
        <v/>
      </c>
      <c r="AN364" s="88" t="str">
        <f t="shared" si="71"/>
        <v/>
      </c>
    </row>
    <row r="365" spans="1:40" x14ac:dyDescent="0.25">
      <c r="A365" s="77"/>
      <c r="B365" s="107"/>
      <c r="C365" s="108"/>
      <c r="D365" s="109"/>
      <c r="E365" s="109"/>
      <c r="F365" s="110"/>
      <c r="G365" s="111"/>
      <c r="H365" s="112"/>
      <c r="I365" s="77"/>
      <c r="J365" s="112" t="str">
        <f>IF($B365="", "", IFERROR(INDEX('Job List'!$C$9:$C$508, MATCH($B365, 'Job List'!$B$9:$B$508, 0)), ""))</f>
        <v/>
      </c>
      <c r="K365" s="112" t="str">
        <f>IF($B365="", "", IFERROR(INDEX('Job List'!$D$9:$D$508, MATCH($B365, 'Job List'!$B$9:$B$508, 0)), ""))</f>
        <v/>
      </c>
      <c r="L365" s="125" t="str">
        <f t="shared" si="60"/>
        <v/>
      </c>
      <c r="M365" s="111" t="str">
        <f>IF($B365="", "", IF($G365="", IFERROR(INDEX('Job List'!$E$9:$E$508, MATCH($B365, 'Job List'!$B$9:$B$508, 0)), ""), $G365))</f>
        <v/>
      </c>
      <c r="N365" s="126" t="str">
        <f t="shared" si="61"/>
        <v/>
      </c>
      <c r="O365" s="77"/>
      <c r="AA365" s="52" t="str">
        <f>IF('Job List'!B365="", "", 'Job List'!B365)</f>
        <v/>
      </c>
      <c r="AB365" s="14" t="str">
        <f t="shared" si="62"/>
        <v/>
      </c>
      <c r="AC365" s="20" t="str">
        <f t="shared" si="63"/>
        <v/>
      </c>
      <c r="AD365" s="55" t="str">
        <f t="shared" si="64"/>
        <v/>
      </c>
      <c r="AE365" s="88" t="str">
        <f t="shared" si="65"/>
        <v/>
      </c>
      <c r="AG365" s="55" t="str">
        <f t="shared" si="66"/>
        <v/>
      </c>
      <c r="AH365" s="88" t="str">
        <f t="shared" si="67"/>
        <v/>
      </c>
      <c r="AJ365" s="55" t="str">
        <f t="shared" si="68"/>
        <v/>
      </c>
      <c r="AK365" s="88" t="str">
        <f t="shared" si="69"/>
        <v/>
      </c>
      <c r="AM365" s="55" t="str">
        <f t="shared" si="70"/>
        <v/>
      </c>
      <c r="AN365" s="88" t="str">
        <f t="shared" si="71"/>
        <v/>
      </c>
    </row>
    <row r="366" spans="1:40" x14ac:dyDescent="0.25">
      <c r="A366" s="77"/>
      <c r="B366" s="107"/>
      <c r="C366" s="108"/>
      <c r="D366" s="109"/>
      <c r="E366" s="109"/>
      <c r="F366" s="110"/>
      <c r="G366" s="111"/>
      <c r="H366" s="112"/>
      <c r="I366" s="77"/>
      <c r="J366" s="112" t="str">
        <f>IF($B366="", "", IFERROR(INDEX('Job List'!$C$9:$C$508, MATCH($B366, 'Job List'!$B$9:$B$508, 0)), ""))</f>
        <v/>
      </c>
      <c r="K366" s="112" t="str">
        <f>IF($B366="", "", IFERROR(INDEX('Job List'!$D$9:$D$508, MATCH($B366, 'Job List'!$B$9:$B$508, 0)), ""))</f>
        <v/>
      </c>
      <c r="L366" s="125" t="str">
        <f t="shared" si="60"/>
        <v/>
      </c>
      <c r="M366" s="111" t="str">
        <f>IF($B366="", "", IF($G366="", IFERROR(INDEX('Job List'!$E$9:$E$508, MATCH($B366, 'Job List'!$B$9:$B$508, 0)), ""), $G366))</f>
        <v/>
      </c>
      <c r="N366" s="126" t="str">
        <f t="shared" si="61"/>
        <v/>
      </c>
      <c r="O366" s="77"/>
      <c r="AA366" s="52" t="str">
        <f>IF('Job List'!B366="", "", 'Job List'!B366)</f>
        <v/>
      </c>
      <c r="AB366" s="14" t="str">
        <f t="shared" si="62"/>
        <v/>
      </c>
      <c r="AC366" s="20" t="str">
        <f t="shared" si="63"/>
        <v/>
      </c>
      <c r="AD366" s="55" t="str">
        <f t="shared" si="64"/>
        <v/>
      </c>
      <c r="AE366" s="88" t="str">
        <f t="shared" si="65"/>
        <v/>
      </c>
      <c r="AG366" s="55" t="str">
        <f t="shared" si="66"/>
        <v/>
      </c>
      <c r="AH366" s="88" t="str">
        <f t="shared" si="67"/>
        <v/>
      </c>
      <c r="AJ366" s="55" t="str">
        <f t="shared" si="68"/>
        <v/>
      </c>
      <c r="AK366" s="88" t="str">
        <f t="shared" si="69"/>
        <v/>
      </c>
      <c r="AM366" s="55" t="str">
        <f t="shared" si="70"/>
        <v/>
      </c>
      <c r="AN366" s="88" t="str">
        <f t="shared" si="71"/>
        <v/>
      </c>
    </row>
    <row r="367" spans="1:40" x14ac:dyDescent="0.25">
      <c r="A367" s="77"/>
      <c r="B367" s="107"/>
      <c r="C367" s="108"/>
      <c r="D367" s="109"/>
      <c r="E367" s="109"/>
      <c r="F367" s="110"/>
      <c r="G367" s="111"/>
      <c r="H367" s="112"/>
      <c r="I367" s="77"/>
      <c r="J367" s="112" t="str">
        <f>IF($B367="", "", IFERROR(INDEX('Job List'!$C$9:$C$508, MATCH($B367, 'Job List'!$B$9:$B$508, 0)), ""))</f>
        <v/>
      </c>
      <c r="K367" s="112" t="str">
        <f>IF($B367="", "", IFERROR(INDEX('Job List'!$D$9:$D$508, MATCH($B367, 'Job List'!$B$9:$B$508, 0)), ""))</f>
        <v/>
      </c>
      <c r="L367" s="125" t="str">
        <f t="shared" si="60"/>
        <v/>
      </c>
      <c r="M367" s="111" t="str">
        <f>IF($B367="", "", IF($G367="", IFERROR(INDEX('Job List'!$E$9:$E$508, MATCH($B367, 'Job List'!$B$9:$B$508, 0)), ""), $G367))</f>
        <v/>
      </c>
      <c r="N367" s="126" t="str">
        <f t="shared" si="61"/>
        <v/>
      </c>
      <c r="O367" s="77"/>
      <c r="AA367" s="52" t="str">
        <f>IF('Job List'!B367="", "", 'Job List'!B367)</f>
        <v/>
      </c>
      <c r="AB367" s="14" t="str">
        <f t="shared" si="62"/>
        <v/>
      </c>
      <c r="AC367" s="20" t="str">
        <f t="shared" si="63"/>
        <v/>
      </c>
      <c r="AD367" s="55" t="str">
        <f t="shared" si="64"/>
        <v/>
      </c>
      <c r="AE367" s="88" t="str">
        <f t="shared" si="65"/>
        <v/>
      </c>
      <c r="AG367" s="55" t="str">
        <f t="shared" si="66"/>
        <v/>
      </c>
      <c r="AH367" s="88" t="str">
        <f t="shared" si="67"/>
        <v/>
      </c>
      <c r="AJ367" s="55" t="str">
        <f t="shared" si="68"/>
        <v/>
      </c>
      <c r="AK367" s="88" t="str">
        <f t="shared" si="69"/>
        <v/>
      </c>
      <c r="AM367" s="55" t="str">
        <f t="shared" si="70"/>
        <v/>
      </c>
      <c r="AN367" s="88" t="str">
        <f t="shared" si="71"/>
        <v/>
      </c>
    </row>
    <row r="368" spans="1:40" x14ac:dyDescent="0.25">
      <c r="A368" s="77"/>
      <c r="B368" s="107"/>
      <c r="C368" s="108"/>
      <c r="D368" s="109"/>
      <c r="E368" s="109"/>
      <c r="F368" s="110"/>
      <c r="G368" s="111"/>
      <c r="H368" s="112"/>
      <c r="I368" s="77"/>
      <c r="J368" s="112" t="str">
        <f>IF($B368="", "", IFERROR(INDEX('Job List'!$C$9:$C$508, MATCH($B368, 'Job List'!$B$9:$B$508, 0)), ""))</f>
        <v/>
      </c>
      <c r="K368" s="112" t="str">
        <f>IF($B368="", "", IFERROR(INDEX('Job List'!$D$9:$D$508, MATCH($B368, 'Job List'!$B$9:$B$508, 0)), ""))</f>
        <v/>
      </c>
      <c r="L368" s="125" t="str">
        <f t="shared" si="60"/>
        <v/>
      </c>
      <c r="M368" s="111" t="str">
        <f>IF($B368="", "", IF($G368="", IFERROR(INDEX('Job List'!$E$9:$E$508, MATCH($B368, 'Job List'!$B$9:$B$508, 0)), ""), $G368))</f>
        <v/>
      </c>
      <c r="N368" s="126" t="str">
        <f t="shared" si="61"/>
        <v/>
      </c>
      <c r="O368" s="77"/>
      <c r="AA368" s="52" t="str">
        <f>IF('Job List'!B368="", "", 'Job List'!B368)</f>
        <v/>
      </c>
      <c r="AB368" s="14" t="str">
        <f t="shared" si="62"/>
        <v/>
      </c>
      <c r="AC368" s="20" t="str">
        <f t="shared" si="63"/>
        <v/>
      </c>
      <c r="AD368" s="55" t="str">
        <f t="shared" si="64"/>
        <v/>
      </c>
      <c r="AE368" s="88" t="str">
        <f t="shared" si="65"/>
        <v/>
      </c>
      <c r="AG368" s="55" t="str">
        <f t="shared" si="66"/>
        <v/>
      </c>
      <c r="AH368" s="88" t="str">
        <f t="shared" si="67"/>
        <v/>
      </c>
      <c r="AJ368" s="55" t="str">
        <f t="shared" si="68"/>
        <v/>
      </c>
      <c r="AK368" s="88" t="str">
        <f t="shared" si="69"/>
        <v/>
      </c>
      <c r="AM368" s="55" t="str">
        <f t="shared" si="70"/>
        <v/>
      </c>
      <c r="AN368" s="88" t="str">
        <f t="shared" si="71"/>
        <v/>
      </c>
    </row>
    <row r="369" spans="1:40" x14ac:dyDescent="0.25">
      <c r="A369" s="77"/>
      <c r="B369" s="107"/>
      <c r="C369" s="108"/>
      <c r="D369" s="109"/>
      <c r="E369" s="109"/>
      <c r="F369" s="110"/>
      <c r="G369" s="111"/>
      <c r="H369" s="112"/>
      <c r="I369" s="77"/>
      <c r="J369" s="112" t="str">
        <f>IF($B369="", "", IFERROR(INDEX('Job List'!$C$9:$C$508, MATCH($B369, 'Job List'!$B$9:$B$508, 0)), ""))</f>
        <v/>
      </c>
      <c r="K369" s="112" t="str">
        <f>IF($B369="", "", IFERROR(INDEX('Job List'!$D$9:$D$508, MATCH($B369, 'Job List'!$B$9:$B$508, 0)), ""))</f>
        <v/>
      </c>
      <c r="L369" s="125" t="str">
        <f t="shared" si="60"/>
        <v/>
      </c>
      <c r="M369" s="111" t="str">
        <f>IF($B369="", "", IF($G369="", IFERROR(INDEX('Job List'!$E$9:$E$508, MATCH($B369, 'Job List'!$B$9:$B$508, 0)), ""), $G369))</f>
        <v/>
      </c>
      <c r="N369" s="126" t="str">
        <f t="shared" si="61"/>
        <v/>
      </c>
      <c r="O369" s="77"/>
      <c r="AA369" s="52" t="str">
        <f>IF('Job List'!B369="", "", 'Job List'!B369)</f>
        <v/>
      </c>
      <c r="AB369" s="14" t="str">
        <f t="shared" si="62"/>
        <v/>
      </c>
      <c r="AC369" s="20" t="str">
        <f t="shared" si="63"/>
        <v/>
      </c>
      <c r="AD369" s="55" t="str">
        <f t="shared" si="64"/>
        <v/>
      </c>
      <c r="AE369" s="88" t="str">
        <f t="shared" si="65"/>
        <v/>
      </c>
      <c r="AG369" s="55" t="str">
        <f t="shared" si="66"/>
        <v/>
      </c>
      <c r="AH369" s="88" t="str">
        <f t="shared" si="67"/>
        <v/>
      </c>
      <c r="AJ369" s="55" t="str">
        <f t="shared" si="68"/>
        <v/>
      </c>
      <c r="AK369" s="88" t="str">
        <f t="shared" si="69"/>
        <v/>
      </c>
      <c r="AM369" s="55" t="str">
        <f t="shared" si="70"/>
        <v/>
      </c>
      <c r="AN369" s="88" t="str">
        <f t="shared" si="71"/>
        <v/>
      </c>
    </row>
    <row r="370" spans="1:40" x14ac:dyDescent="0.25">
      <c r="A370" s="77"/>
      <c r="B370" s="107"/>
      <c r="C370" s="108"/>
      <c r="D370" s="109"/>
      <c r="E370" s="109"/>
      <c r="F370" s="110"/>
      <c r="G370" s="111"/>
      <c r="H370" s="112"/>
      <c r="I370" s="77"/>
      <c r="J370" s="112" t="str">
        <f>IF($B370="", "", IFERROR(INDEX('Job List'!$C$9:$C$508, MATCH($B370, 'Job List'!$B$9:$B$508, 0)), ""))</f>
        <v/>
      </c>
      <c r="K370" s="112" t="str">
        <f>IF($B370="", "", IFERROR(INDEX('Job List'!$D$9:$D$508, MATCH($B370, 'Job List'!$B$9:$B$508, 0)), ""))</f>
        <v/>
      </c>
      <c r="L370" s="125" t="str">
        <f t="shared" si="60"/>
        <v/>
      </c>
      <c r="M370" s="111" t="str">
        <f>IF($B370="", "", IF($G370="", IFERROR(INDEX('Job List'!$E$9:$E$508, MATCH($B370, 'Job List'!$B$9:$B$508, 0)), ""), $G370))</f>
        <v/>
      </c>
      <c r="N370" s="126" t="str">
        <f t="shared" si="61"/>
        <v/>
      </c>
      <c r="O370" s="77"/>
      <c r="AA370" s="52" t="str">
        <f>IF('Job List'!B370="", "", 'Job List'!B370)</f>
        <v/>
      </c>
      <c r="AB370" s="14" t="str">
        <f t="shared" si="62"/>
        <v/>
      </c>
      <c r="AC370" s="20" t="str">
        <f t="shared" si="63"/>
        <v/>
      </c>
      <c r="AD370" s="55" t="str">
        <f t="shared" si="64"/>
        <v/>
      </c>
      <c r="AE370" s="88" t="str">
        <f t="shared" si="65"/>
        <v/>
      </c>
      <c r="AG370" s="55" t="str">
        <f t="shared" si="66"/>
        <v/>
      </c>
      <c r="AH370" s="88" t="str">
        <f t="shared" si="67"/>
        <v/>
      </c>
      <c r="AJ370" s="55" t="str">
        <f t="shared" si="68"/>
        <v/>
      </c>
      <c r="AK370" s="88" t="str">
        <f t="shared" si="69"/>
        <v/>
      </c>
      <c r="AM370" s="55" t="str">
        <f t="shared" si="70"/>
        <v/>
      </c>
      <c r="AN370" s="88" t="str">
        <f t="shared" si="71"/>
        <v/>
      </c>
    </row>
    <row r="371" spans="1:40" x14ac:dyDescent="0.25">
      <c r="A371" s="77"/>
      <c r="B371" s="107"/>
      <c r="C371" s="108"/>
      <c r="D371" s="109"/>
      <c r="E371" s="109"/>
      <c r="F371" s="110"/>
      <c r="G371" s="111"/>
      <c r="H371" s="112"/>
      <c r="I371" s="77"/>
      <c r="J371" s="112" t="str">
        <f>IF($B371="", "", IFERROR(INDEX('Job List'!$C$9:$C$508, MATCH($B371, 'Job List'!$B$9:$B$508, 0)), ""))</f>
        <v/>
      </c>
      <c r="K371" s="112" t="str">
        <f>IF($B371="", "", IFERROR(INDEX('Job List'!$D$9:$D$508, MATCH($B371, 'Job List'!$B$9:$B$508, 0)), ""))</f>
        <v/>
      </c>
      <c r="L371" s="125" t="str">
        <f t="shared" si="60"/>
        <v/>
      </c>
      <c r="M371" s="111" t="str">
        <f>IF($B371="", "", IF($G371="", IFERROR(INDEX('Job List'!$E$9:$E$508, MATCH($B371, 'Job List'!$B$9:$B$508, 0)), ""), $G371))</f>
        <v/>
      </c>
      <c r="N371" s="126" t="str">
        <f t="shared" si="61"/>
        <v/>
      </c>
      <c r="O371" s="77"/>
      <c r="AA371" s="52" t="str">
        <f>IF('Job List'!B371="", "", 'Job List'!B371)</f>
        <v/>
      </c>
      <c r="AB371" s="14" t="str">
        <f t="shared" si="62"/>
        <v/>
      </c>
      <c r="AC371" s="20" t="str">
        <f t="shared" si="63"/>
        <v/>
      </c>
      <c r="AD371" s="55" t="str">
        <f t="shared" si="64"/>
        <v/>
      </c>
      <c r="AE371" s="88" t="str">
        <f t="shared" si="65"/>
        <v/>
      </c>
      <c r="AG371" s="55" t="str">
        <f t="shared" si="66"/>
        <v/>
      </c>
      <c r="AH371" s="88" t="str">
        <f t="shared" si="67"/>
        <v/>
      </c>
      <c r="AJ371" s="55" t="str">
        <f t="shared" si="68"/>
        <v/>
      </c>
      <c r="AK371" s="88" t="str">
        <f t="shared" si="69"/>
        <v/>
      </c>
      <c r="AM371" s="55" t="str">
        <f t="shared" si="70"/>
        <v/>
      </c>
      <c r="AN371" s="88" t="str">
        <f t="shared" si="71"/>
        <v/>
      </c>
    </row>
    <row r="372" spans="1:40" x14ac:dyDescent="0.25">
      <c r="A372" s="77"/>
      <c r="B372" s="107"/>
      <c r="C372" s="108"/>
      <c r="D372" s="109"/>
      <c r="E372" s="109"/>
      <c r="F372" s="110"/>
      <c r="G372" s="111"/>
      <c r="H372" s="112"/>
      <c r="I372" s="77"/>
      <c r="J372" s="112" t="str">
        <f>IF($B372="", "", IFERROR(INDEX('Job List'!$C$9:$C$508, MATCH($B372, 'Job List'!$B$9:$B$508, 0)), ""))</f>
        <v/>
      </c>
      <c r="K372" s="112" t="str">
        <f>IF($B372="", "", IFERROR(INDEX('Job List'!$D$9:$D$508, MATCH($B372, 'Job List'!$B$9:$B$508, 0)), ""))</f>
        <v/>
      </c>
      <c r="L372" s="125" t="str">
        <f t="shared" si="60"/>
        <v/>
      </c>
      <c r="M372" s="111" t="str">
        <f>IF($B372="", "", IF($G372="", IFERROR(INDEX('Job List'!$E$9:$E$508, MATCH($B372, 'Job List'!$B$9:$B$508, 0)), ""), $G372))</f>
        <v/>
      </c>
      <c r="N372" s="126" t="str">
        <f t="shared" si="61"/>
        <v/>
      </c>
      <c r="O372" s="77"/>
      <c r="AA372" s="52" t="str">
        <f>IF('Job List'!B372="", "", 'Job List'!B372)</f>
        <v/>
      </c>
      <c r="AB372" s="14" t="str">
        <f t="shared" si="62"/>
        <v/>
      </c>
      <c r="AC372" s="20" t="str">
        <f t="shared" si="63"/>
        <v/>
      </c>
      <c r="AD372" s="55" t="str">
        <f t="shared" si="64"/>
        <v/>
      </c>
      <c r="AE372" s="88" t="str">
        <f t="shared" si="65"/>
        <v/>
      </c>
      <c r="AG372" s="55" t="str">
        <f t="shared" si="66"/>
        <v/>
      </c>
      <c r="AH372" s="88" t="str">
        <f t="shared" si="67"/>
        <v/>
      </c>
      <c r="AJ372" s="55" t="str">
        <f t="shared" si="68"/>
        <v/>
      </c>
      <c r="AK372" s="88" t="str">
        <f t="shared" si="69"/>
        <v/>
      </c>
      <c r="AM372" s="55" t="str">
        <f t="shared" si="70"/>
        <v/>
      </c>
      <c r="AN372" s="88" t="str">
        <f t="shared" si="71"/>
        <v/>
      </c>
    </row>
    <row r="373" spans="1:40" x14ac:dyDescent="0.25">
      <c r="A373" s="77"/>
      <c r="B373" s="107"/>
      <c r="C373" s="108"/>
      <c r="D373" s="109"/>
      <c r="E373" s="109"/>
      <c r="F373" s="110"/>
      <c r="G373" s="111"/>
      <c r="H373" s="112"/>
      <c r="I373" s="77"/>
      <c r="J373" s="112" t="str">
        <f>IF($B373="", "", IFERROR(INDEX('Job List'!$C$9:$C$508, MATCH($B373, 'Job List'!$B$9:$B$508, 0)), ""))</f>
        <v/>
      </c>
      <c r="K373" s="112" t="str">
        <f>IF($B373="", "", IFERROR(INDEX('Job List'!$D$9:$D$508, MATCH($B373, 'Job List'!$B$9:$B$508, 0)), ""))</f>
        <v/>
      </c>
      <c r="L373" s="125" t="str">
        <f t="shared" si="60"/>
        <v/>
      </c>
      <c r="M373" s="111" t="str">
        <f>IF($B373="", "", IF($G373="", IFERROR(INDEX('Job List'!$E$9:$E$508, MATCH($B373, 'Job List'!$B$9:$B$508, 0)), ""), $G373))</f>
        <v/>
      </c>
      <c r="N373" s="126" t="str">
        <f t="shared" si="61"/>
        <v/>
      </c>
      <c r="O373" s="77"/>
      <c r="AA373" s="52" t="str">
        <f>IF('Job List'!B373="", "", 'Job List'!B373)</f>
        <v/>
      </c>
      <c r="AB373" s="14" t="str">
        <f t="shared" si="62"/>
        <v/>
      </c>
      <c r="AC373" s="20" t="str">
        <f t="shared" si="63"/>
        <v/>
      </c>
      <c r="AD373" s="55" t="str">
        <f t="shared" si="64"/>
        <v/>
      </c>
      <c r="AE373" s="88" t="str">
        <f t="shared" si="65"/>
        <v/>
      </c>
      <c r="AG373" s="55" t="str">
        <f t="shared" si="66"/>
        <v/>
      </c>
      <c r="AH373" s="88" t="str">
        <f t="shared" si="67"/>
        <v/>
      </c>
      <c r="AJ373" s="55" t="str">
        <f t="shared" si="68"/>
        <v/>
      </c>
      <c r="AK373" s="88" t="str">
        <f t="shared" si="69"/>
        <v/>
      </c>
      <c r="AM373" s="55" t="str">
        <f t="shared" si="70"/>
        <v/>
      </c>
      <c r="AN373" s="88" t="str">
        <f t="shared" si="71"/>
        <v/>
      </c>
    </row>
    <row r="374" spans="1:40" x14ac:dyDescent="0.25">
      <c r="A374" s="77"/>
      <c r="B374" s="107"/>
      <c r="C374" s="108"/>
      <c r="D374" s="109"/>
      <c r="E374" s="109"/>
      <c r="F374" s="110"/>
      <c r="G374" s="111"/>
      <c r="H374" s="112"/>
      <c r="I374" s="77"/>
      <c r="J374" s="112" t="str">
        <f>IF($B374="", "", IFERROR(INDEX('Job List'!$C$9:$C$508, MATCH($B374, 'Job List'!$B$9:$B$508, 0)), ""))</f>
        <v/>
      </c>
      <c r="K374" s="112" t="str">
        <f>IF($B374="", "", IFERROR(INDEX('Job List'!$D$9:$D$508, MATCH($B374, 'Job List'!$B$9:$B$508, 0)), ""))</f>
        <v/>
      </c>
      <c r="L374" s="125" t="str">
        <f t="shared" si="60"/>
        <v/>
      </c>
      <c r="M374" s="111" t="str">
        <f>IF($B374="", "", IF($G374="", IFERROR(INDEX('Job List'!$E$9:$E$508, MATCH($B374, 'Job List'!$B$9:$B$508, 0)), ""), $G374))</f>
        <v/>
      </c>
      <c r="N374" s="126" t="str">
        <f t="shared" si="61"/>
        <v/>
      </c>
      <c r="O374" s="77"/>
      <c r="AA374" s="52" t="str">
        <f>IF('Job List'!B374="", "", 'Job List'!B374)</f>
        <v/>
      </c>
      <c r="AB374" s="14" t="str">
        <f t="shared" si="62"/>
        <v/>
      </c>
      <c r="AC374" s="20" t="str">
        <f t="shared" si="63"/>
        <v/>
      </c>
      <c r="AD374" s="55" t="str">
        <f t="shared" si="64"/>
        <v/>
      </c>
      <c r="AE374" s="88" t="str">
        <f t="shared" si="65"/>
        <v/>
      </c>
      <c r="AG374" s="55" t="str">
        <f t="shared" si="66"/>
        <v/>
      </c>
      <c r="AH374" s="88" t="str">
        <f t="shared" si="67"/>
        <v/>
      </c>
      <c r="AJ374" s="55" t="str">
        <f t="shared" si="68"/>
        <v/>
      </c>
      <c r="AK374" s="88" t="str">
        <f t="shared" si="69"/>
        <v/>
      </c>
      <c r="AM374" s="55" t="str">
        <f t="shared" si="70"/>
        <v/>
      </c>
      <c r="AN374" s="88" t="str">
        <f t="shared" si="71"/>
        <v/>
      </c>
    </row>
    <row r="375" spans="1:40" x14ac:dyDescent="0.25">
      <c r="A375" s="77"/>
      <c r="B375" s="107"/>
      <c r="C375" s="108"/>
      <c r="D375" s="109"/>
      <c r="E375" s="109"/>
      <c r="F375" s="110"/>
      <c r="G375" s="111"/>
      <c r="H375" s="112"/>
      <c r="I375" s="77"/>
      <c r="J375" s="112" t="str">
        <f>IF($B375="", "", IFERROR(INDEX('Job List'!$C$9:$C$508, MATCH($B375, 'Job List'!$B$9:$B$508, 0)), ""))</f>
        <v/>
      </c>
      <c r="K375" s="112" t="str">
        <f>IF($B375="", "", IFERROR(INDEX('Job List'!$D$9:$D$508, MATCH($B375, 'Job List'!$B$9:$B$508, 0)), ""))</f>
        <v/>
      </c>
      <c r="L375" s="125" t="str">
        <f t="shared" si="60"/>
        <v/>
      </c>
      <c r="M375" s="111" t="str">
        <f>IF($B375="", "", IF($G375="", IFERROR(INDEX('Job List'!$E$9:$E$508, MATCH($B375, 'Job List'!$B$9:$B$508, 0)), ""), $G375))</f>
        <v/>
      </c>
      <c r="N375" s="126" t="str">
        <f t="shared" si="61"/>
        <v/>
      </c>
      <c r="O375" s="77"/>
      <c r="AA375" s="52" t="str">
        <f>IF('Job List'!B375="", "", 'Job List'!B375)</f>
        <v/>
      </c>
      <c r="AB375" s="14" t="str">
        <f t="shared" si="62"/>
        <v/>
      </c>
      <c r="AC375" s="20" t="str">
        <f t="shared" si="63"/>
        <v/>
      </c>
      <c r="AD375" s="55" t="str">
        <f t="shared" si="64"/>
        <v/>
      </c>
      <c r="AE375" s="88" t="str">
        <f t="shared" si="65"/>
        <v/>
      </c>
      <c r="AG375" s="55" t="str">
        <f t="shared" si="66"/>
        <v/>
      </c>
      <c r="AH375" s="88" t="str">
        <f t="shared" si="67"/>
        <v/>
      </c>
      <c r="AJ375" s="55" t="str">
        <f t="shared" si="68"/>
        <v/>
      </c>
      <c r="AK375" s="88" t="str">
        <f t="shared" si="69"/>
        <v/>
      </c>
      <c r="AM375" s="55" t="str">
        <f t="shared" si="70"/>
        <v/>
      </c>
      <c r="AN375" s="88" t="str">
        <f t="shared" si="71"/>
        <v/>
      </c>
    </row>
    <row r="376" spans="1:40" x14ac:dyDescent="0.25">
      <c r="A376" s="77"/>
      <c r="B376" s="107"/>
      <c r="C376" s="108"/>
      <c r="D376" s="109"/>
      <c r="E376" s="109"/>
      <c r="F376" s="110"/>
      <c r="G376" s="111"/>
      <c r="H376" s="112"/>
      <c r="I376" s="77"/>
      <c r="J376" s="112" t="str">
        <f>IF($B376="", "", IFERROR(INDEX('Job List'!$C$9:$C$508, MATCH($B376, 'Job List'!$B$9:$B$508, 0)), ""))</f>
        <v/>
      </c>
      <c r="K376" s="112" t="str">
        <f>IF($B376="", "", IFERROR(INDEX('Job List'!$D$9:$D$508, MATCH($B376, 'Job List'!$B$9:$B$508, 0)), ""))</f>
        <v/>
      </c>
      <c r="L376" s="125" t="str">
        <f t="shared" si="60"/>
        <v/>
      </c>
      <c r="M376" s="111" t="str">
        <f>IF($B376="", "", IF($G376="", IFERROR(INDEX('Job List'!$E$9:$E$508, MATCH($B376, 'Job List'!$B$9:$B$508, 0)), ""), $G376))</f>
        <v/>
      </c>
      <c r="N376" s="126" t="str">
        <f t="shared" si="61"/>
        <v/>
      </c>
      <c r="O376" s="77"/>
      <c r="AA376" s="52" t="str">
        <f>IF('Job List'!B376="", "", 'Job List'!B376)</f>
        <v/>
      </c>
      <c r="AB376" s="14" t="str">
        <f t="shared" si="62"/>
        <v/>
      </c>
      <c r="AC376" s="20" t="str">
        <f t="shared" si="63"/>
        <v/>
      </c>
      <c r="AD376" s="55" t="str">
        <f t="shared" si="64"/>
        <v/>
      </c>
      <c r="AE376" s="88" t="str">
        <f t="shared" si="65"/>
        <v/>
      </c>
      <c r="AG376" s="55" t="str">
        <f t="shared" si="66"/>
        <v/>
      </c>
      <c r="AH376" s="88" t="str">
        <f t="shared" si="67"/>
        <v/>
      </c>
      <c r="AJ376" s="55" t="str">
        <f t="shared" si="68"/>
        <v/>
      </c>
      <c r="AK376" s="88" t="str">
        <f t="shared" si="69"/>
        <v/>
      </c>
      <c r="AM376" s="55" t="str">
        <f t="shared" si="70"/>
        <v/>
      </c>
      <c r="AN376" s="88" t="str">
        <f t="shared" si="71"/>
        <v/>
      </c>
    </row>
    <row r="377" spans="1:40" x14ac:dyDescent="0.25">
      <c r="A377" s="77"/>
      <c r="B377" s="107"/>
      <c r="C377" s="108"/>
      <c r="D377" s="109"/>
      <c r="E377" s="109"/>
      <c r="F377" s="110"/>
      <c r="G377" s="111"/>
      <c r="H377" s="112"/>
      <c r="I377" s="77"/>
      <c r="J377" s="112" t="str">
        <f>IF($B377="", "", IFERROR(INDEX('Job List'!$C$9:$C$508, MATCH($B377, 'Job List'!$B$9:$B$508, 0)), ""))</f>
        <v/>
      </c>
      <c r="K377" s="112" t="str">
        <f>IF($B377="", "", IFERROR(INDEX('Job List'!$D$9:$D$508, MATCH($B377, 'Job List'!$B$9:$B$508, 0)), ""))</f>
        <v/>
      </c>
      <c r="L377" s="125" t="str">
        <f t="shared" si="60"/>
        <v/>
      </c>
      <c r="M377" s="111" t="str">
        <f>IF($B377="", "", IF($G377="", IFERROR(INDEX('Job List'!$E$9:$E$508, MATCH($B377, 'Job List'!$B$9:$B$508, 0)), ""), $G377))</f>
        <v/>
      </c>
      <c r="N377" s="126" t="str">
        <f t="shared" si="61"/>
        <v/>
      </c>
      <c r="O377" s="77"/>
      <c r="AA377" s="52" t="str">
        <f>IF('Job List'!B377="", "", 'Job List'!B377)</f>
        <v/>
      </c>
      <c r="AB377" s="14" t="str">
        <f t="shared" si="62"/>
        <v/>
      </c>
      <c r="AC377" s="20" t="str">
        <f t="shared" si="63"/>
        <v/>
      </c>
      <c r="AD377" s="55" t="str">
        <f t="shared" si="64"/>
        <v/>
      </c>
      <c r="AE377" s="88" t="str">
        <f t="shared" si="65"/>
        <v/>
      </c>
      <c r="AG377" s="55" t="str">
        <f t="shared" si="66"/>
        <v/>
      </c>
      <c r="AH377" s="88" t="str">
        <f t="shared" si="67"/>
        <v/>
      </c>
      <c r="AJ377" s="55" t="str">
        <f t="shared" si="68"/>
        <v/>
      </c>
      <c r="AK377" s="88" t="str">
        <f t="shared" si="69"/>
        <v/>
      </c>
      <c r="AM377" s="55" t="str">
        <f t="shared" si="70"/>
        <v/>
      </c>
      <c r="AN377" s="88" t="str">
        <f t="shared" si="71"/>
        <v/>
      </c>
    </row>
    <row r="378" spans="1:40" x14ac:dyDescent="0.25">
      <c r="A378" s="77"/>
      <c r="B378" s="107"/>
      <c r="C378" s="108"/>
      <c r="D378" s="109"/>
      <c r="E378" s="109"/>
      <c r="F378" s="110"/>
      <c r="G378" s="111"/>
      <c r="H378" s="112"/>
      <c r="I378" s="77"/>
      <c r="J378" s="112" t="str">
        <f>IF($B378="", "", IFERROR(INDEX('Job List'!$C$9:$C$508, MATCH($B378, 'Job List'!$B$9:$B$508, 0)), ""))</f>
        <v/>
      </c>
      <c r="K378" s="112" t="str">
        <f>IF($B378="", "", IFERROR(INDEX('Job List'!$D$9:$D$508, MATCH($B378, 'Job List'!$B$9:$B$508, 0)), ""))</f>
        <v/>
      </c>
      <c r="L378" s="125" t="str">
        <f t="shared" si="60"/>
        <v/>
      </c>
      <c r="M378" s="111" t="str">
        <f>IF($B378="", "", IF($G378="", IFERROR(INDEX('Job List'!$E$9:$E$508, MATCH($B378, 'Job List'!$B$9:$B$508, 0)), ""), $G378))</f>
        <v/>
      </c>
      <c r="N378" s="126" t="str">
        <f t="shared" si="61"/>
        <v/>
      </c>
      <c r="O378" s="77"/>
      <c r="AA378" s="52" t="str">
        <f>IF('Job List'!B378="", "", 'Job List'!B378)</f>
        <v/>
      </c>
      <c r="AB378" s="14" t="str">
        <f t="shared" si="62"/>
        <v/>
      </c>
      <c r="AC378" s="20" t="str">
        <f t="shared" si="63"/>
        <v/>
      </c>
      <c r="AD378" s="55" t="str">
        <f t="shared" si="64"/>
        <v/>
      </c>
      <c r="AE378" s="88" t="str">
        <f t="shared" si="65"/>
        <v/>
      </c>
      <c r="AG378" s="55" t="str">
        <f t="shared" si="66"/>
        <v/>
      </c>
      <c r="AH378" s="88" t="str">
        <f t="shared" si="67"/>
        <v/>
      </c>
      <c r="AJ378" s="55" t="str">
        <f t="shared" si="68"/>
        <v/>
      </c>
      <c r="AK378" s="88" t="str">
        <f t="shared" si="69"/>
        <v/>
      </c>
      <c r="AM378" s="55" t="str">
        <f t="shared" si="70"/>
        <v/>
      </c>
      <c r="AN378" s="88" t="str">
        <f t="shared" si="71"/>
        <v/>
      </c>
    </row>
    <row r="379" spans="1:40" x14ac:dyDescent="0.25">
      <c r="A379" s="77"/>
      <c r="B379" s="107"/>
      <c r="C379" s="108"/>
      <c r="D379" s="109"/>
      <c r="E379" s="109"/>
      <c r="F379" s="110"/>
      <c r="G379" s="111"/>
      <c r="H379" s="112"/>
      <c r="I379" s="77"/>
      <c r="J379" s="112" t="str">
        <f>IF($B379="", "", IFERROR(INDEX('Job List'!$C$9:$C$508, MATCH($B379, 'Job List'!$B$9:$B$508, 0)), ""))</f>
        <v/>
      </c>
      <c r="K379" s="112" t="str">
        <f>IF($B379="", "", IFERROR(INDEX('Job List'!$D$9:$D$508, MATCH($B379, 'Job List'!$B$9:$B$508, 0)), ""))</f>
        <v/>
      </c>
      <c r="L379" s="125" t="str">
        <f t="shared" si="60"/>
        <v/>
      </c>
      <c r="M379" s="111" t="str">
        <f>IF($B379="", "", IF($G379="", IFERROR(INDEX('Job List'!$E$9:$E$508, MATCH($B379, 'Job List'!$B$9:$B$508, 0)), ""), $G379))</f>
        <v/>
      </c>
      <c r="N379" s="126" t="str">
        <f t="shared" si="61"/>
        <v/>
      </c>
      <c r="O379" s="77"/>
      <c r="AA379" s="52" t="str">
        <f>IF('Job List'!B379="", "", 'Job List'!B379)</f>
        <v/>
      </c>
      <c r="AB379" s="14" t="str">
        <f t="shared" si="62"/>
        <v/>
      </c>
      <c r="AC379" s="20" t="str">
        <f t="shared" si="63"/>
        <v/>
      </c>
      <c r="AD379" s="55" t="str">
        <f t="shared" si="64"/>
        <v/>
      </c>
      <c r="AE379" s="88" t="str">
        <f t="shared" si="65"/>
        <v/>
      </c>
      <c r="AG379" s="55" t="str">
        <f t="shared" si="66"/>
        <v/>
      </c>
      <c r="AH379" s="88" t="str">
        <f t="shared" si="67"/>
        <v/>
      </c>
      <c r="AJ379" s="55" t="str">
        <f t="shared" si="68"/>
        <v/>
      </c>
      <c r="AK379" s="88" t="str">
        <f t="shared" si="69"/>
        <v/>
      </c>
      <c r="AM379" s="55" t="str">
        <f t="shared" si="70"/>
        <v/>
      </c>
      <c r="AN379" s="88" t="str">
        <f t="shared" si="71"/>
        <v/>
      </c>
    </row>
    <row r="380" spans="1:40" x14ac:dyDescent="0.25">
      <c r="A380" s="77"/>
      <c r="B380" s="107"/>
      <c r="C380" s="108"/>
      <c r="D380" s="109"/>
      <c r="E380" s="109"/>
      <c r="F380" s="110"/>
      <c r="G380" s="111"/>
      <c r="H380" s="112"/>
      <c r="I380" s="77"/>
      <c r="J380" s="112" t="str">
        <f>IF($B380="", "", IFERROR(INDEX('Job List'!$C$9:$C$508, MATCH($B380, 'Job List'!$B$9:$B$508, 0)), ""))</f>
        <v/>
      </c>
      <c r="K380" s="112" t="str">
        <f>IF($B380="", "", IFERROR(INDEX('Job List'!$D$9:$D$508, MATCH($B380, 'Job List'!$B$9:$B$508, 0)), ""))</f>
        <v/>
      </c>
      <c r="L380" s="125" t="str">
        <f t="shared" si="60"/>
        <v/>
      </c>
      <c r="M380" s="111" t="str">
        <f>IF($B380="", "", IF($G380="", IFERROR(INDEX('Job List'!$E$9:$E$508, MATCH($B380, 'Job List'!$B$9:$B$508, 0)), ""), $G380))</f>
        <v/>
      </c>
      <c r="N380" s="126" t="str">
        <f t="shared" si="61"/>
        <v/>
      </c>
      <c r="O380" s="77"/>
      <c r="AA380" s="52" t="str">
        <f>IF('Job List'!B380="", "", 'Job List'!B380)</f>
        <v/>
      </c>
      <c r="AB380" s="14" t="str">
        <f t="shared" si="62"/>
        <v/>
      </c>
      <c r="AC380" s="20" t="str">
        <f t="shared" si="63"/>
        <v/>
      </c>
      <c r="AD380" s="55" t="str">
        <f t="shared" si="64"/>
        <v/>
      </c>
      <c r="AE380" s="88" t="str">
        <f t="shared" si="65"/>
        <v/>
      </c>
      <c r="AG380" s="55" t="str">
        <f t="shared" si="66"/>
        <v/>
      </c>
      <c r="AH380" s="88" t="str">
        <f t="shared" si="67"/>
        <v/>
      </c>
      <c r="AJ380" s="55" t="str">
        <f t="shared" si="68"/>
        <v/>
      </c>
      <c r="AK380" s="88" t="str">
        <f t="shared" si="69"/>
        <v/>
      </c>
      <c r="AM380" s="55" t="str">
        <f t="shared" si="70"/>
        <v/>
      </c>
      <c r="AN380" s="88" t="str">
        <f t="shared" si="71"/>
        <v/>
      </c>
    </row>
    <row r="381" spans="1:40" x14ac:dyDescent="0.25">
      <c r="A381" s="77"/>
      <c r="B381" s="107"/>
      <c r="C381" s="108"/>
      <c r="D381" s="109"/>
      <c r="E381" s="109"/>
      <c r="F381" s="110"/>
      <c r="G381" s="111"/>
      <c r="H381" s="112"/>
      <c r="I381" s="77"/>
      <c r="J381" s="112" t="str">
        <f>IF($B381="", "", IFERROR(INDEX('Job List'!$C$9:$C$508, MATCH($B381, 'Job List'!$B$9:$B$508, 0)), ""))</f>
        <v/>
      </c>
      <c r="K381" s="112" t="str">
        <f>IF($B381="", "", IFERROR(INDEX('Job List'!$D$9:$D$508, MATCH($B381, 'Job List'!$B$9:$B$508, 0)), ""))</f>
        <v/>
      </c>
      <c r="L381" s="125" t="str">
        <f t="shared" si="60"/>
        <v/>
      </c>
      <c r="M381" s="111" t="str">
        <f>IF($B381="", "", IF($G381="", IFERROR(INDEX('Job List'!$E$9:$E$508, MATCH($B381, 'Job List'!$B$9:$B$508, 0)), ""), $G381))</f>
        <v/>
      </c>
      <c r="N381" s="126" t="str">
        <f t="shared" si="61"/>
        <v/>
      </c>
      <c r="O381" s="77"/>
      <c r="AA381" s="52" t="str">
        <f>IF('Job List'!B381="", "", 'Job List'!B381)</f>
        <v/>
      </c>
      <c r="AB381" s="14" t="str">
        <f t="shared" si="62"/>
        <v/>
      </c>
      <c r="AC381" s="20" t="str">
        <f t="shared" si="63"/>
        <v/>
      </c>
      <c r="AD381" s="55" t="str">
        <f t="shared" si="64"/>
        <v/>
      </c>
      <c r="AE381" s="88" t="str">
        <f t="shared" si="65"/>
        <v/>
      </c>
      <c r="AG381" s="55" t="str">
        <f t="shared" si="66"/>
        <v/>
      </c>
      <c r="AH381" s="88" t="str">
        <f t="shared" si="67"/>
        <v/>
      </c>
      <c r="AJ381" s="55" t="str">
        <f t="shared" si="68"/>
        <v/>
      </c>
      <c r="AK381" s="88" t="str">
        <f t="shared" si="69"/>
        <v/>
      </c>
      <c r="AM381" s="55" t="str">
        <f t="shared" si="70"/>
        <v/>
      </c>
      <c r="AN381" s="88" t="str">
        <f t="shared" si="71"/>
        <v/>
      </c>
    </row>
    <row r="382" spans="1:40" x14ac:dyDescent="0.25">
      <c r="A382" s="77"/>
      <c r="B382" s="107"/>
      <c r="C382" s="108"/>
      <c r="D382" s="109"/>
      <c r="E382" s="109"/>
      <c r="F382" s="110"/>
      <c r="G382" s="111"/>
      <c r="H382" s="112"/>
      <c r="I382" s="77"/>
      <c r="J382" s="112" t="str">
        <f>IF($B382="", "", IFERROR(INDEX('Job List'!$C$9:$C$508, MATCH($B382, 'Job List'!$B$9:$B$508, 0)), ""))</f>
        <v/>
      </c>
      <c r="K382" s="112" t="str">
        <f>IF($B382="", "", IFERROR(INDEX('Job List'!$D$9:$D$508, MATCH($B382, 'Job List'!$B$9:$B$508, 0)), ""))</f>
        <v/>
      </c>
      <c r="L382" s="125" t="str">
        <f t="shared" si="60"/>
        <v/>
      </c>
      <c r="M382" s="111" t="str">
        <f>IF($B382="", "", IF($G382="", IFERROR(INDEX('Job List'!$E$9:$E$508, MATCH($B382, 'Job List'!$B$9:$B$508, 0)), ""), $G382))</f>
        <v/>
      </c>
      <c r="N382" s="126" t="str">
        <f t="shared" si="61"/>
        <v/>
      </c>
      <c r="O382" s="77"/>
      <c r="AA382" s="52" t="str">
        <f>IF('Job List'!B382="", "", 'Job List'!B382)</f>
        <v/>
      </c>
      <c r="AB382" s="14" t="str">
        <f t="shared" si="62"/>
        <v/>
      </c>
      <c r="AC382" s="20" t="str">
        <f t="shared" si="63"/>
        <v/>
      </c>
      <c r="AD382" s="55" t="str">
        <f t="shared" si="64"/>
        <v/>
      </c>
      <c r="AE382" s="88" t="str">
        <f t="shared" si="65"/>
        <v/>
      </c>
      <c r="AG382" s="55" t="str">
        <f t="shared" si="66"/>
        <v/>
      </c>
      <c r="AH382" s="88" t="str">
        <f t="shared" si="67"/>
        <v/>
      </c>
      <c r="AJ382" s="55" t="str">
        <f t="shared" si="68"/>
        <v/>
      </c>
      <c r="AK382" s="88" t="str">
        <f t="shared" si="69"/>
        <v/>
      </c>
      <c r="AM382" s="55" t="str">
        <f t="shared" si="70"/>
        <v/>
      </c>
      <c r="AN382" s="88" t="str">
        <f t="shared" si="71"/>
        <v/>
      </c>
    </row>
    <row r="383" spans="1:40" x14ac:dyDescent="0.25">
      <c r="A383" s="77"/>
      <c r="B383" s="107"/>
      <c r="C383" s="108"/>
      <c r="D383" s="109"/>
      <c r="E383" s="109"/>
      <c r="F383" s="110"/>
      <c r="G383" s="111"/>
      <c r="H383" s="112"/>
      <c r="I383" s="77"/>
      <c r="J383" s="112" t="str">
        <f>IF($B383="", "", IFERROR(INDEX('Job List'!$C$9:$C$508, MATCH($B383, 'Job List'!$B$9:$B$508, 0)), ""))</f>
        <v/>
      </c>
      <c r="K383" s="112" t="str">
        <f>IF($B383="", "", IFERROR(INDEX('Job List'!$D$9:$D$508, MATCH($B383, 'Job List'!$B$9:$B$508, 0)), ""))</f>
        <v/>
      </c>
      <c r="L383" s="125" t="str">
        <f t="shared" si="60"/>
        <v/>
      </c>
      <c r="M383" s="111" t="str">
        <f>IF($B383="", "", IF($G383="", IFERROR(INDEX('Job List'!$E$9:$E$508, MATCH($B383, 'Job List'!$B$9:$B$508, 0)), ""), $G383))</f>
        <v/>
      </c>
      <c r="N383" s="126" t="str">
        <f t="shared" si="61"/>
        <v/>
      </c>
      <c r="O383" s="77"/>
      <c r="AA383" s="52" t="str">
        <f>IF('Job List'!B383="", "", 'Job List'!B383)</f>
        <v/>
      </c>
      <c r="AB383" s="14" t="str">
        <f t="shared" si="62"/>
        <v/>
      </c>
      <c r="AC383" s="20" t="str">
        <f t="shared" si="63"/>
        <v/>
      </c>
      <c r="AD383" s="55" t="str">
        <f t="shared" si="64"/>
        <v/>
      </c>
      <c r="AE383" s="88" t="str">
        <f t="shared" si="65"/>
        <v/>
      </c>
      <c r="AG383" s="55" t="str">
        <f t="shared" si="66"/>
        <v/>
      </c>
      <c r="AH383" s="88" t="str">
        <f t="shared" si="67"/>
        <v/>
      </c>
      <c r="AJ383" s="55" t="str">
        <f t="shared" si="68"/>
        <v/>
      </c>
      <c r="AK383" s="88" t="str">
        <f t="shared" si="69"/>
        <v/>
      </c>
      <c r="AM383" s="55" t="str">
        <f t="shared" si="70"/>
        <v/>
      </c>
      <c r="AN383" s="88" t="str">
        <f t="shared" si="71"/>
        <v/>
      </c>
    </row>
    <row r="384" spans="1:40" x14ac:dyDescent="0.25">
      <c r="A384" s="77"/>
      <c r="B384" s="107"/>
      <c r="C384" s="108"/>
      <c r="D384" s="109"/>
      <c r="E384" s="109"/>
      <c r="F384" s="110"/>
      <c r="G384" s="111"/>
      <c r="H384" s="112"/>
      <c r="I384" s="77"/>
      <c r="J384" s="112" t="str">
        <f>IF($B384="", "", IFERROR(INDEX('Job List'!$C$9:$C$508, MATCH($B384, 'Job List'!$B$9:$B$508, 0)), ""))</f>
        <v/>
      </c>
      <c r="K384" s="112" t="str">
        <f>IF($B384="", "", IFERROR(INDEX('Job List'!$D$9:$D$508, MATCH($B384, 'Job List'!$B$9:$B$508, 0)), ""))</f>
        <v/>
      </c>
      <c r="L384" s="125" t="str">
        <f t="shared" si="60"/>
        <v/>
      </c>
      <c r="M384" s="111" t="str">
        <f>IF($B384="", "", IF($G384="", IFERROR(INDEX('Job List'!$E$9:$E$508, MATCH($B384, 'Job List'!$B$9:$B$508, 0)), ""), $G384))</f>
        <v/>
      </c>
      <c r="N384" s="126" t="str">
        <f t="shared" si="61"/>
        <v/>
      </c>
      <c r="O384" s="77"/>
      <c r="AA384" s="52" t="str">
        <f>IF('Job List'!B384="", "", 'Job List'!B384)</f>
        <v/>
      </c>
      <c r="AB384" s="14" t="str">
        <f t="shared" si="62"/>
        <v/>
      </c>
      <c r="AC384" s="20" t="str">
        <f t="shared" si="63"/>
        <v/>
      </c>
      <c r="AD384" s="55" t="str">
        <f t="shared" si="64"/>
        <v/>
      </c>
      <c r="AE384" s="88" t="str">
        <f t="shared" si="65"/>
        <v/>
      </c>
      <c r="AG384" s="55" t="str">
        <f t="shared" si="66"/>
        <v/>
      </c>
      <c r="AH384" s="88" t="str">
        <f t="shared" si="67"/>
        <v/>
      </c>
      <c r="AJ384" s="55" t="str">
        <f t="shared" si="68"/>
        <v/>
      </c>
      <c r="AK384" s="88" t="str">
        <f t="shared" si="69"/>
        <v/>
      </c>
      <c r="AM384" s="55" t="str">
        <f t="shared" si="70"/>
        <v/>
      </c>
      <c r="AN384" s="88" t="str">
        <f t="shared" si="71"/>
        <v/>
      </c>
    </row>
    <row r="385" spans="1:40" x14ac:dyDescent="0.25">
      <c r="A385" s="77"/>
      <c r="B385" s="107"/>
      <c r="C385" s="108"/>
      <c r="D385" s="109"/>
      <c r="E385" s="109"/>
      <c r="F385" s="110"/>
      <c r="G385" s="111"/>
      <c r="H385" s="112"/>
      <c r="I385" s="77"/>
      <c r="J385" s="112" t="str">
        <f>IF($B385="", "", IFERROR(INDEX('Job List'!$C$9:$C$508, MATCH($B385, 'Job List'!$B$9:$B$508, 0)), ""))</f>
        <v/>
      </c>
      <c r="K385" s="112" t="str">
        <f>IF($B385="", "", IFERROR(INDEX('Job List'!$D$9:$D$508, MATCH($B385, 'Job List'!$B$9:$B$508, 0)), ""))</f>
        <v/>
      </c>
      <c r="L385" s="125" t="str">
        <f t="shared" si="60"/>
        <v/>
      </c>
      <c r="M385" s="111" t="str">
        <f>IF($B385="", "", IF($G385="", IFERROR(INDEX('Job List'!$E$9:$E$508, MATCH($B385, 'Job List'!$B$9:$B$508, 0)), ""), $G385))</f>
        <v/>
      </c>
      <c r="N385" s="126" t="str">
        <f t="shared" si="61"/>
        <v/>
      </c>
      <c r="O385" s="77"/>
      <c r="AA385" s="52" t="str">
        <f>IF('Job List'!B385="", "", 'Job List'!B385)</f>
        <v/>
      </c>
      <c r="AB385" s="14" t="str">
        <f t="shared" si="62"/>
        <v/>
      </c>
      <c r="AC385" s="20" t="str">
        <f t="shared" si="63"/>
        <v/>
      </c>
      <c r="AD385" s="55" t="str">
        <f t="shared" si="64"/>
        <v/>
      </c>
      <c r="AE385" s="88" t="str">
        <f t="shared" si="65"/>
        <v/>
      </c>
      <c r="AG385" s="55" t="str">
        <f t="shared" si="66"/>
        <v/>
      </c>
      <c r="AH385" s="88" t="str">
        <f t="shared" si="67"/>
        <v/>
      </c>
      <c r="AJ385" s="55" t="str">
        <f t="shared" si="68"/>
        <v/>
      </c>
      <c r="AK385" s="88" t="str">
        <f t="shared" si="69"/>
        <v/>
      </c>
      <c r="AM385" s="55" t="str">
        <f t="shared" si="70"/>
        <v/>
      </c>
      <c r="AN385" s="88" t="str">
        <f t="shared" si="71"/>
        <v/>
      </c>
    </row>
    <row r="386" spans="1:40" x14ac:dyDescent="0.25">
      <c r="A386" s="77"/>
      <c r="B386" s="107"/>
      <c r="C386" s="108"/>
      <c r="D386" s="109"/>
      <c r="E386" s="109"/>
      <c r="F386" s="110"/>
      <c r="G386" s="111"/>
      <c r="H386" s="112"/>
      <c r="I386" s="77"/>
      <c r="J386" s="112" t="str">
        <f>IF($B386="", "", IFERROR(INDEX('Job List'!$C$9:$C$508, MATCH($B386, 'Job List'!$B$9:$B$508, 0)), ""))</f>
        <v/>
      </c>
      <c r="K386" s="112" t="str">
        <f>IF($B386="", "", IFERROR(INDEX('Job List'!$D$9:$D$508, MATCH($B386, 'Job List'!$B$9:$B$508, 0)), ""))</f>
        <v/>
      </c>
      <c r="L386" s="125" t="str">
        <f t="shared" si="60"/>
        <v/>
      </c>
      <c r="M386" s="111" t="str">
        <f>IF($B386="", "", IF($G386="", IFERROR(INDEX('Job List'!$E$9:$E$508, MATCH($B386, 'Job List'!$B$9:$B$508, 0)), ""), $G386))</f>
        <v/>
      </c>
      <c r="N386" s="126" t="str">
        <f t="shared" si="61"/>
        <v/>
      </c>
      <c r="O386" s="77"/>
      <c r="AA386" s="52" t="str">
        <f>IF('Job List'!B386="", "", 'Job List'!B386)</f>
        <v/>
      </c>
      <c r="AB386" s="14" t="str">
        <f t="shared" si="62"/>
        <v/>
      </c>
      <c r="AC386" s="20" t="str">
        <f t="shared" si="63"/>
        <v/>
      </c>
      <c r="AD386" s="55" t="str">
        <f t="shared" si="64"/>
        <v/>
      </c>
      <c r="AE386" s="88" t="str">
        <f t="shared" si="65"/>
        <v/>
      </c>
      <c r="AG386" s="55" t="str">
        <f t="shared" si="66"/>
        <v/>
      </c>
      <c r="AH386" s="88" t="str">
        <f t="shared" si="67"/>
        <v/>
      </c>
      <c r="AJ386" s="55" t="str">
        <f t="shared" si="68"/>
        <v/>
      </c>
      <c r="AK386" s="88" t="str">
        <f t="shared" si="69"/>
        <v/>
      </c>
      <c r="AM386" s="55" t="str">
        <f t="shared" si="70"/>
        <v/>
      </c>
      <c r="AN386" s="88" t="str">
        <f t="shared" si="71"/>
        <v/>
      </c>
    </row>
    <row r="387" spans="1:40" x14ac:dyDescent="0.25">
      <c r="A387" s="77"/>
      <c r="B387" s="107"/>
      <c r="C387" s="108"/>
      <c r="D387" s="109"/>
      <c r="E387" s="109"/>
      <c r="F387" s="110"/>
      <c r="G387" s="111"/>
      <c r="H387" s="112"/>
      <c r="I387" s="77"/>
      <c r="J387" s="112" t="str">
        <f>IF($B387="", "", IFERROR(INDEX('Job List'!$C$9:$C$508, MATCH($B387, 'Job List'!$B$9:$B$508, 0)), ""))</f>
        <v/>
      </c>
      <c r="K387" s="112" t="str">
        <f>IF($B387="", "", IFERROR(INDEX('Job List'!$D$9:$D$508, MATCH($B387, 'Job List'!$B$9:$B$508, 0)), ""))</f>
        <v/>
      </c>
      <c r="L387" s="125" t="str">
        <f t="shared" si="60"/>
        <v/>
      </c>
      <c r="M387" s="111" t="str">
        <f>IF($B387="", "", IF($G387="", IFERROR(INDEX('Job List'!$E$9:$E$508, MATCH($B387, 'Job List'!$B$9:$B$508, 0)), ""), $G387))</f>
        <v/>
      </c>
      <c r="N387" s="126" t="str">
        <f t="shared" si="61"/>
        <v/>
      </c>
      <c r="O387" s="77"/>
      <c r="AA387" s="52" t="str">
        <f>IF('Job List'!B387="", "", 'Job List'!B387)</f>
        <v/>
      </c>
      <c r="AB387" s="14" t="str">
        <f t="shared" si="62"/>
        <v/>
      </c>
      <c r="AC387" s="20" t="str">
        <f t="shared" si="63"/>
        <v/>
      </c>
      <c r="AD387" s="55" t="str">
        <f t="shared" si="64"/>
        <v/>
      </c>
      <c r="AE387" s="88" t="str">
        <f t="shared" si="65"/>
        <v/>
      </c>
      <c r="AG387" s="55" t="str">
        <f t="shared" si="66"/>
        <v/>
      </c>
      <c r="AH387" s="88" t="str">
        <f t="shared" si="67"/>
        <v/>
      </c>
      <c r="AJ387" s="55" t="str">
        <f t="shared" si="68"/>
        <v/>
      </c>
      <c r="AK387" s="88" t="str">
        <f t="shared" si="69"/>
        <v/>
      </c>
      <c r="AM387" s="55" t="str">
        <f t="shared" si="70"/>
        <v/>
      </c>
      <c r="AN387" s="88" t="str">
        <f t="shared" si="71"/>
        <v/>
      </c>
    </row>
    <row r="388" spans="1:40" x14ac:dyDescent="0.25">
      <c r="A388" s="77"/>
      <c r="B388" s="107"/>
      <c r="C388" s="108"/>
      <c r="D388" s="109"/>
      <c r="E388" s="109"/>
      <c r="F388" s="110"/>
      <c r="G388" s="111"/>
      <c r="H388" s="112"/>
      <c r="I388" s="77"/>
      <c r="J388" s="112" t="str">
        <f>IF($B388="", "", IFERROR(INDEX('Job List'!$C$9:$C$508, MATCH($B388, 'Job List'!$B$9:$B$508, 0)), ""))</f>
        <v/>
      </c>
      <c r="K388" s="112" t="str">
        <f>IF($B388="", "", IFERROR(INDEX('Job List'!$D$9:$D$508, MATCH($B388, 'Job List'!$B$9:$B$508, 0)), ""))</f>
        <v/>
      </c>
      <c r="L388" s="125" t="str">
        <f t="shared" si="60"/>
        <v/>
      </c>
      <c r="M388" s="111" t="str">
        <f>IF($B388="", "", IF($G388="", IFERROR(INDEX('Job List'!$E$9:$E$508, MATCH($B388, 'Job List'!$B$9:$B$508, 0)), ""), $G388))</f>
        <v/>
      </c>
      <c r="N388" s="126" t="str">
        <f t="shared" si="61"/>
        <v/>
      </c>
      <c r="O388" s="77"/>
      <c r="AA388" s="52" t="str">
        <f>IF('Job List'!B388="", "", 'Job List'!B388)</f>
        <v/>
      </c>
      <c r="AB388" s="14" t="str">
        <f t="shared" si="62"/>
        <v/>
      </c>
      <c r="AC388" s="20" t="str">
        <f t="shared" si="63"/>
        <v/>
      </c>
      <c r="AD388" s="55" t="str">
        <f t="shared" si="64"/>
        <v/>
      </c>
      <c r="AE388" s="88" t="str">
        <f t="shared" si="65"/>
        <v/>
      </c>
      <c r="AG388" s="55" t="str">
        <f t="shared" si="66"/>
        <v/>
      </c>
      <c r="AH388" s="88" t="str">
        <f t="shared" si="67"/>
        <v/>
      </c>
      <c r="AJ388" s="55" t="str">
        <f t="shared" si="68"/>
        <v/>
      </c>
      <c r="AK388" s="88" t="str">
        <f t="shared" si="69"/>
        <v/>
      </c>
      <c r="AM388" s="55" t="str">
        <f t="shared" si="70"/>
        <v/>
      </c>
      <c r="AN388" s="88" t="str">
        <f t="shared" si="71"/>
        <v/>
      </c>
    </row>
    <row r="389" spans="1:40" x14ac:dyDescent="0.25">
      <c r="A389" s="77"/>
      <c r="B389" s="107"/>
      <c r="C389" s="108"/>
      <c r="D389" s="109"/>
      <c r="E389" s="109"/>
      <c r="F389" s="110"/>
      <c r="G389" s="111"/>
      <c r="H389" s="112"/>
      <c r="I389" s="77"/>
      <c r="J389" s="112" t="str">
        <f>IF($B389="", "", IFERROR(INDEX('Job List'!$C$9:$C$508, MATCH($B389, 'Job List'!$B$9:$B$508, 0)), ""))</f>
        <v/>
      </c>
      <c r="K389" s="112" t="str">
        <f>IF($B389="", "", IFERROR(INDEX('Job List'!$D$9:$D$508, MATCH($B389, 'Job List'!$B$9:$B$508, 0)), ""))</f>
        <v/>
      </c>
      <c r="L389" s="125" t="str">
        <f t="shared" si="60"/>
        <v/>
      </c>
      <c r="M389" s="111" t="str">
        <f>IF($B389="", "", IF($G389="", IFERROR(INDEX('Job List'!$E$9:$E$508, MATCH($B389, 'Job List'!$B$9:$B$508, 0)), ""), $G389))</f>
        <v/>
      </c>
      <c r="N389" s="126" t="str">
        <f t="shared" si="61"/>
        <v/>
      </c>
      <c r="O389" s="77"/>
      <c r="AA389" s="52" t="str">
        <f>IF('Job List'!B389="", "", 'Job List'!B389)</f>
        <v/>
      </c>
      <c r="AB389" s="14" t="str">
        <f t="shared" si="62"/>
        <v/>
      </c>
      <c r="AC389" s="20" t="str">
        <f t="shared" si="63"/>
        <v/>
      </c>
      <c r="AD389" s="55" t="str">
        <f t="shared" si="64"/>
        <v/>
      </c>
      <c r="AE389" s="88" t="str">
        <f t="shared" si="65"/>
        <v/>
      </c>
      <c r="AG389" s="55" t="str">
        <f t="shared" si="66"/>
        <v/>
      </c>
      <c r="AH389" s="88" t="str">
        <f t="shared" si="67"/>
        <v/>
      </c>
      <c r="AJ389" s="55" t="str">
        <f t="shared" si="68"/>
        <v/>
      </c>
      <c r="AK389" s="88" t="str">
        <f t="shared" si="69"/>
        <v/>
      </c>
      <c r="AM389" s="55" t="str">
        <f t="shared" si="70"/>
        <v/>
      </c>
      <c r="AN389" s="88" t="str">
        <f t="shared" si="71"/>
        <v/>
      </c>
    </row>
    <row r="390" spans="1:40" x14ac:dyDescent="0.25">
      <c r="A390" s="77"/>
      <c r="B390" s="107"/>
      <c r="C390" s="108"/>
      <c r="D390" s="109"/>
      <c r="E390" s="109"/>
      <c r="F390" s="110"/>
      <c r="G390" s="111"/>
      <c r="H390" s="112"/>
      <c r="I390" s="77"/>
      <c r="J390" s="112" t="str">
        <f>IF($B390="", "", IFERROR(INDEX('Job List'!$C$9:$C$508, MATCH($B390, 'Job List'!$B$9:$B$508, 0)), ""))</f>
        <v/>
      </c>
      <c r="K390" s="112" t="str">
        <f>IF($B390="", "", IFERROR(INDEX('Job List'!$D$9:$D$508, MATCH($B390, 'Job List'!$B$9:$B$508, 0)), ""))</f>
        <v/>
      </c>
      <c r="L390" s="125" t="str">
        <f t="shared" si="60"/>
        <v/>
      </c>
      <c r="M390" s="111" t="str">
        <f>IF($B390="", "", IF($G390="", IFERROR(INDEX('Job List'!$E$9:$E$508, MATCH($B390, 'Job List'!$B$9:$B$508, 0)), ""), $G390))</f>
        <v/>
      </c>
      <c r="N390" s="126" t="str">
        <f t="shared" si="61"/>
        <v/>
      </c>
      <c r="O390" s="77"/>
      <c r="AA390" s="52" t="str">
        <f>IF('Job List'!B390="", "", 'Job List'!B390)</f>
        <v/>
      </c>
      <c r="AB390" s="14" t="str">
        <f t="shared" si="62"/>
        <v/>
      </c>
      <c r="AC390" s="20" t="str">
        <f t="shared" si="63"/>
        <v/>
      </c>
      <c r="AD390" s="55" t="str">
        <f t="shared" si="64"/>
        <v/>
      </c>
      <c r="AE390" s="88" t="str">
        <f t="shared" si="65"/>
        <v/>
      </c>
      <c r="AG390" s="55" t="str">
        <f t="shared" si="66"/>
        <v/>
      </c>
      <c r="AH390" s="88" t="str">
        <f t="shared" si="67"/>
        <v/>
      </c>
      <c r="AJ390" s="55" t="str">
        <f t="shared" si="68"/>
        <v/>
      </c>
      <c r="AK390" s="88" t="str">
        <f t="shared" si="69"/>
        <v/>
      </c>
      <c r="AM390" s="55" t="str">
        <f t="shared" si="70"/>
        <v/>
      </c>
      <c r="AN390" s="88" t="str">
        <f t="shared" si="71"/>
        <v/>
      </c>
    </row>
    <row r="391" spans="1:40" x14ac:dyDescent="0.25">
      <c r="A391" s="77"/>
      <c r="B391" s="107"/>
      <c r="C391" s="108"/>
      <c r="D391" s="109"/>
      <c r="E391" s="109"/>
      <c r="F391" s="110"/>
      <c r="G391" s="111"/>
      <c r="H391" s="112"/>
      <c r="I391" s="77"/>
      <c r="J391" s="112" t="str">
        <f>IF($B391="", "", IFERROR(INDEX('Job List'!$C$9:$C$508, MATCH($B391, 'Job List'!$B$9:$B$508, 0)), ""))</f>
        <v/>
      </c>
      <c r="K391" s="112" t="str">
        <f>IF($B391="", "", IFERROR(INDEX('Job List'!$D$9:$D$508, MATCH($B391, 'Job List'!$B$9:$B$508, 0)), ""))</f>
        <v/>
      </c>
      <c r="L391" s="125" t="str">
        <f t="shared" si="60"/>
        <v/>
      </c>
      <c r="M391" s="111" t="str">
        <f>IF($B391="", "", IF($G391="", IFERROR(INDEX('Job List'!$E$9:$E$508, MATCH($B391, 'Job List'!$B$9:$B$508, 0)), ""), $G391))</f>
        <v/>
      </c>
      <c r="N391" s="126" t="str">
        <f t="shared" si="61"/>
        <v/>
      </c>
      <c r="O391" s="77"/>
      <c r="AA391" s="52" t="str">
        <f>IF('Job List'!B391="", "", 'Job List'!B391)</f>
        <v/>
      </c>
      <c r="AB391" s="14" t="str">
        <f t="shared" si="62"/>
        <v/>
      </c>
      <c r="AC391" s="20" t="str">
        <f t="shared" si="63"/>
        <v/>
      </c>
      <c r="AD391" s="55" t="str">
        <f t="shared" si="64"/>
        <v/>
      </c>
      <c r="AE391" s="88" t="str">
        <f t="shared" si="65"/>
        <v/>
      </c>
      <c r="AG391" s="55" t="str">
        <f t="shared" si="66"/>
        <v/>
      </c>
      <c r="AH391" s="88" t="str">
        <f t="shared" si="67"/>
        <v/>
      </c>
      <c r="AJ391" s="55" t="str">
        <f t="shared" si="68"/>
        <v/>
      </c>
      <c r="AK391" s="88" t="str">
        <f t="shared" si="69"/>
        <v/>
      </c>
      <c r="AM391" s="55" t="str">
        <f t="shared" si="70"/>
        <v/>
      </c>
      <c r="AN391" s="88" t="str">
        <f t="shared" si="71"/>
        <v/>
      </c>
    </row>
    <row r="392" spans="1:40" x14ac:dyDescent="0.25">
      <c r="A392" s="77"/>
      <c r="B392" s="107"/>
      <c r="C392" s="108"/>
      <c r="D392" s="109"/>
      <c r="E392" s="109"/>
      <c r="F392" s="110"/>
      <c r="G392" s="111"/>
      <c r="H392" s="112"/>
      <c r="I392" s="77"/>
      <c r="J392" s="112" t="str">
        <f>IF($B392="", "", IFERROR(INDEX('Job List'!$C$9:$C$508, MATCH($B392, 'Job List'!$B$9:$B$508, 0)), ""))</f>
        <v/>
      </c>
      <c r="K392" s="112" t="str">
        <f>IF($B392="", "", IFERROR(INDEX('Job List'!$D$9:$D$508, MATCH($B392, 'Job List'!$B$9:$B$508, 0)), ""))</f>
        <v/>
      </c>
      <c r="L392" s="125" t="str">
        <f t="shared" si="60"/>
        <v/>
      </c>
      <c r="M392" s="111" t="str">
        <f>IF($B392="", "", IF($G392="", IFERROR(INDEX('Job List'!$E$9:$E$508, MATCH($B392, 'Job List'!$B$9:$B$508, 0)), ""), $G392))</f>
        <v/>
      </c>
      <c r="N392" s="126" t="str">
        <f t="shared" si="61"/>
        <v/>
      </c>
      <c r="O392" s="77"/>
      <c r="AA392" s="52" t="str">
        <f>IF('Job List'!B392="", "", 'Job List'!B392)</f>
        <v/>
      </c>
      <c r="AB392" s="14" t="str">
        <f t="shared" si="62"/>
        <v/>
      </c>
      <c r="AC392" s="20" t="str">
        <f t="shared" si="63"/>
        <v/>
      </c>
      <c r="AD392" s="55" t="str">
        <f t="shared" si="64"/>
        <v/>
      </c>
      <c r="AE392" s="88" t="str">
        <f t="shared" si="65"/>
        <v/>
      </c>
      <c r="AG392" s="55" t="str">
        <f t="shared" si="66"/>
        <v/>
      </c>
      <c r="AH392" s="88" t="str">
        <f t="shared" si="67"/>
        <v/>
      </c>
      <c r="AJ392" s="55" t="str">
        <f t="shared" si="68"/>
        <v/>
      </c>
      <c r="AK392" s="88" t="str">
        <f t="shared" si="69"/>
        <v/>
      </c>
      <c r="AM392" s="55" t="str">
        <f t="shared" si="70"/>
        <v/>
      </c>
      <c r="AN392" s="88" t="str">
        <f t="shared" si="71"/>
        <v/>
      </c>
    </row>
    <row r="393" spans="1:40" x14ac:dyDescent="0.25">
      <c r="A393" s="77"/>
      <c r="B393" s="107"/>
      <c r="C393" s="108"/>
      <c r="D393" s="109"/>
      <c r="E393" s="109"/>
      <c r="F393" s="110"/>
      <c r="G393" s="111"/>
      <c r="H393" s="112"/>
      <c r="I393" s="77"/>
      <c r="J393" s="112" t="str">
        <f>IF($B393="", "", IFERROR(INDEX('Job List'!$C$9:$C$508, MATCH($B393, 'Job List'!$B$9:$B$508, 0)), ""))</f>
        <v/>
      </c>
      <c r="K393" s="112" t="str">
        <f>IF($B393="", "", IFERROR(INDEX('Job List'!$D$9:$D$508, MATCH($B393, 'Job List'!$B$9:$B$508, 0)), ""))</f>
        <v/>
      </c>
      <c r="L393" s="125" t="str">
        <f t="shared" si="60"/>
        <v/>
      </c>
      <c r="M393" s="111" t="str">
        <f>IF($B393="", "", IF($G393="", IFERROR(INDEX('Job List'!$E$9:$E$508, MATCH($B393, 'Job List'!$B$9:$B$508, 0)), ""), $G393))</f>
        <v/>
      </c>
      <c r="N393" s="126" t="str">
        <f t="shared" si="61"/>
        <v/>
      </c>
      <c r="O393" s="77"/>
      <c r="AA393" s="52" t="str">
        <f>IF('Job List'!B393="", "", 'Job List'!B393)</f>
        <v/>
      </c>
      <c r="AB393" s="14" t="str">
        <f t="shared" si="62"/>
        <v/>
      </c>
      <c r="AC393" s="20" t="str">
        <f t="shared" si="63"/>
        <v/>
      </c>
      <c r="AD393" s="55" t="str">
        <f t="shared" si="64"/>
        <v/>
      </c>
      <c r="AE393" s="88" t="str">
        <f t="shared" si="65"/>
        <v/>
      </c>
      <c r="AG393" s="55" t="str">
        <f t="shared" si="66"/>
        <v/>
      </c>
      <c r="AH393" s="88" t="str">
        <f t="shared" si="67"/>
        <v/>
      </c>
      <c r="AJ393" s="55" t="str">
        <f t="shared" si="68"/>
        <v/>
      </c>
      <c r="AK393" s="88" t="str">
        <f t="shared" si="69"/>
        <v/>
      </c>
      <c r="AM393" s="55" t="str">
        <f t="shared" si="70"/>
        <v/>
      </c>
      <c r="AN393" s="88" t="str">
        <f t="shared" si="71"/>
        <v/>
      </c>
    </row>
    <row r="394" spans="1:40" x14ac:dyDescent="0.25">
      <c r="A394" s="77"/>
      <c r="B394" s="107"/>
      <c r="C394" s="108"/>
      <c r="D394" s="109"/>
      <c r="E394" s="109"/>
      <c r="F394" s="110"/>
      <c r="G394" s="111"/>
      <c r="H394" s="112"/>
      <c r="I394" s="77"/>
      <c r="J394" s="112" t="str">
        <f>IF($B394="", "", IFERROR(INDEX('Job List'!$C$9:$C$508, MATCH($B394, 'Job List'!$B$9:$B$508, 0)), ""))</f>
        <v/>
      </c>
      <c r="K394" s="112" t="str">
        <f>IF($B394="", "", IFERROR(INDEX('Job List'!$D$9:$D$508, MATCH($B394, 'Job List'!$B$9:$B$508, 0)), ""))</f>
        <v/>
      </c>
      <c r="L394" s="125" t="str">
        <f t="shared" ref="L394:L457" si="72">IFERROR(IF(B394="", "", AC394-F394), "")</f>
        <v/>
      </c>
      <c r="M394" s="111" t="str">
        <f>IF($B394="", "", IF($G394="", IFERROR(INDEX('Job List'!$E$9:$E$508, MATCH($B394, 'Job List'!$B$9:$B$508, 0)), ""), $G394))</f>
        <v/>
      </c>
      <c r="N394" s="126" t="str">
        <f t="shared" ref="N394:N457" si="73">IF(OR(B394="", L394="", M394=""), "", L394*24*M394)</f>
        <v/>
      </c>
      <c r="O394" s="77"/>
      <c r="AA394" s="52" t="str">
        <f>IF('Job List'!B394="", "", 'Job List'!B394)</f>
        <v/>
      </c>
      <c r="AB394" s="14" t="str">
        <f t="shared" ref="AB394:AB457" si="74">IF(C394="", "", TEXT(C394, "mmm yyyy"))</f>
        <v/>
      </c>
      <c r="AC394" s="20" t="str">
        <f t="shared" ref="AC394:AC457" si="75">IF(OR(D394="", E394=""), "", IF(IF(E394&gt;D394, E394-D394, E394-D394+1)=0, 1, IF(E394&gt;D394, E394-D394, E394-D394+1)))</f>
        <v/>
      </c>
      <c r="AD394" s="55" t="str">
        <f t="shared" ref="AD394:AD457" si="76">IF($AB394="", "", IF($AD$6="", L394, IF($AD$6=$B394, L394, "")))</f>
        <v/>
      </c>
      <c r="AE394" s="88" t="str">
        <f t="shared" ref="AE394:AE457" si="77">IF($AB394="", "", IF($AD$6="", N394, IF($AD$6=$B394, N394, "")))</f>
        <v/>
      </c>
      <c r="AG394" s="55" t="str">
        <f t="shared" ref="AG394:AG457" si="78">IF($AB394="", "", IF($AG$6="", AJ394, IF($AG$6=$J394, AJ394, "")))</f>
        <v/>
      </c>
      <c r="AH394" s="88" t="str">
        <f t="shared" ref="AH394:AH457" si="79">IF($AB394="", "", IF($AG$6="", AK394, IF($AG$6=$J394, AK394, "")))</f>
        <v/>
      </c>
      <c r="AJ394" s="55" t="str">
        <f t="shared" ref="AJ394:AJ457" si="80">IFERROR(IF($AB394="", "", IF(AND($C394&gt;=$AJ$6, $C394&lt;=$AK$6), L394, "")), "")</f>
        <v/>
      </c>
      <c r="AK394" s="88" t="str">
        <f t="shared" ref="AK394:AK457" si="81">IFERROR(IF($AB394="", "", IF(AND($C394&gt;=$AJ$6, $C394&lt;=$AK$6), N394, "")), "")</f>
        <v/>
      </c>
      <c r="AM394" s="55" t="str">
        <f t="shared" ref="AM394:AM457" si="82">IFERROR(IF($J394="", "", IF(AND($C394&gt;=$AM$4, $C394&lt;=$AN$4, $J394=$AM$3), L394, "")), "")</f>
        <v/>
      </c>
      <c r="AN394" s="88" t="str">
        <f t="shared" ref="AN394:AN457" si="83">IFERROR(IF($J394="", "", IF(AND($C394&gt;=$AM$4, $C394&lt;=$AN$4, $J394=$AM$3), N394, "")), "")</f>
        <v/>
      </c>
    </row>
    <row r="395" spans="1:40" x14ac:dyDescent="0.25">
      <c r="A395" s="77"/>
      <c r="B395" s="107"/>
      <c r="C395" s="108"/>
      <c r="D395" s="109"/>
      <c r="E395" s="109"/>
      <c r="F395" s="110"/>
      <c r="G395" s="111"/>
      <c r="H395" s="112"/>
      <c r="I395" s="77"/>
      <c r="J395" s="112" t="str">
        <f>IF($B395="", "", IFERROR(INDEX('Job List'!$C$9:$C$508, MATCH($B395, 'Job List'!$B$9:$B$508, 0)), ""))</f>
        <v/>
      </c>
      <c r="K395" s="112" t="str">
        <f>IF($B395="", "", IFERROR(INDEX('Job List'!$D$9:$D$508, MATCH($B395, 'Job List'!$B$9:$B$508, 0)), ""))</f>
        <v/>
      </c>
      <c r="L395" s="125" t="str">
        <f t="shared" si="72"/>
        <v/>
      </c>
      <c r="M395" s="111" t="str">
        <f>IF($B395="", "", IF($G395="", IFERROR(INDEX('Job List'!$E$9:$E$508, MATCH($B395, 'Job List'!$B$9:$B$508, 0)), ""), $G395))</f>
        <v/>
      </c>
      <c r="N395" s="126" t="str">
        <f t="shared" si="73"/>
        <v/>
      </c>
      <c r="O395" s="77"/>
      <c r="AA395" s="52" t="str">
        <f>IF('Job List'!B395="", "", 'Job List'!B395)</f>
        <v/>
      </c>
      <c r="AB395" s="14" t="str">
        <f t="shared" si="74"/>
        <v/>
      </c>
      <c r="AC395" s="20" t="str">
        <f t="shared" si="75"/>
        <v/>
      </c>
      <c r="AD395" s="55" t="str">
        <f t="shared" si="76"/>
        <v/>
      </c>
      <c r="AE395" s="88" t="str">
        <f t="shared" si="77"/>
        <v/>
      </c>
      <c r="AG395" s="55" t="str">
        <f t="shared" si="78"/>
        <v/>
      </c>
      <c r="AH395" s="88" t="str">
        <f t="shared" si="79"/>
        <v/>
      </c>
      <c r="AJ395" s="55" t="str">
        <f t="shared" si="80"/>
        <v/>
      </c>
      <c r="AK395" s="88" t="str">
        <f t="shared" si="81"/>
        <v/>
      </c>
      <c r="AM395" s="55" t="str">
        <f t="shared" si="82"/>
        <v/>
      </c>
      <c r="AN395" s="88" t="str">
        <f t="shared" si="83"/>
        <v/>
      </c>
    </row>
    <row r="396" spans="1:40" x14ac:dyDescent="0.25">
      <c r="A396" s="77"/>
      <c r="B396" s="107"/>
      <c r="C396" s="108"/>
      <c r="D396" s="109"/>
      <c r="E396" s="109"/>
      <c r="F396" s="110"/>
      <c r="G396" s="111"/>
      <c r="H396" s="112"/>
      <c r="I396" s="77"/>
      <c r="J396" s="112" t="str">
        <f>IF($B396="", "", IFERROR(INDEX('Job List'!$C$9:$C$508, MATCH($B396, 'Job List'!$B$9:$B$508, 0)), ""))</f>
        <v/>
      </c>
      <c r="K396" s="112" t="str">
        <f>IF($B396="", "", IFERROR(INDEX('Job List'!$D$9:$D$508, MATCH($B396, 'Job List'!$B$9:$B$508, 0)), ""))</f>
        <v/>
      </c>
      <c r="L396" s="125" t="str">
        <f t="shared" si="72"/>
        <v/>
      </c>
      <c r="M396" s="111" t="str">
        <f>IF($B396="", "", IF($G396="", IFERROR(INDEX('Job List'!$E$9:$E$508, MATCH($B396, 'Job List'!$B$9:$B$508, 0)), ""), $G396))</f>
        <v/>
      </c>
      <c r="N396" s="126" t="str">
        <f t="shared" si="73"/>
        <v/>
      </c>
      <c r="O396" s="77"/>
      <c r="AA396" s="52" t="str">
        <f>IF('Job List'!B396="", "", 'Job List'!B396)</f>
        <v/>
      </c>
      <c r="AB396" s="14" t="str">
        <f t="shared" si="74"/>
        <v/>
      </c>
      <c r="AC396" s="20" t="str">
        <f t="shared" si="75"/>
        <v/>
      </c>
      <c r="AD396" s="55" t="str">
        <f t="shared" si="76"/>
        <v/>
      </c>
      <c r="AE396" s="88" t="str">
        <f t="shared" si="77"/>
        <v/>
      </c>
      <c r="AG396" s="55" t="str">
        <f t="shared" si="78"/>
        <v/>
      </c>
      <c r="AH396" s="88" t="str">
        <f t="shared" si="79"/>
        <v/>
      </c>
      <c r="AJ396" s="55" t="str">
        <f t="shared" si="80"/>
        <v/>
      </c>
      <c r="AK396" s="88" t="str">
        <f t="shared" si="81"/>
        <v/>
      </c>
      <c r="AM396" s="55" t="str">
        <f t="shared" si="82"/>
        <v/>
      </c>
      <c r="AN396" s="88" t="str">
        <f t="shared" si="83"/>
        <v/>
      </c>
    </row>
    <row r="397" spans="1:40" x14ac:dyDescent="0.25">
      <c r="A397" s="77"/>
      <c r="B397" s="107"/>
      <c r="C397" s="108"/>
      <c r="D397" s="109"/>
      <c r="E397" s="109"/>
      <c r="F397" s="110"/>
      <c r="G397" s="111"/>
      <c r="H397" s="112"/>
      <c r="I397" s="77"/>
      <c r="J397" s="112" t="str">
        <f>IF($B397="", "", IFERROR(INDEX('Job List'!$C$9:$C$508, MATCH($B397, 'Job List'!$B$9:$B$508, 0)), ""))</f>
        <v/>
      </c>
      <c r="K397" s="112" t="str">
        <f>IF($B397="", "", IFERROR(INDEX('Job List'!$D$9:$D$508, MATCH($B397, 'Job List'!$B$9:$B$508, 0)), ""))</f>
        <v/>
      </c>
      <c r="L397" s="125" t="str">
        <f t="shared" si="72"/>
        <v/>
      </c>
      <c r="M397" s="111" t="str">
        <f>IF($B397="", "", IF($G397="", IFERROR(INDEX('Job List'!$E$9:$E$508, MATCH($B397, 'Job List'!$B$9:$B$508, 0)), ""), $G397))</f>
        <v/>
      </c>
      <c r="N397" s="126" t="str">
        <f t="shared" si="73"/>
        <v/>
      </c>
      <c r="O397" s="77"/>
      <c r="AA397" s="52" t="str">
        <f>IF('Job List'!B397="", "", 'Job List'!B397)</f>
        <v/>
      </c>
      <c r="AB397" s="14" t="str">
        <f t="shared" si="74"/>
        <v/>
      </c>
      <c r="AC397" s="20" t="str">
        <f t="shared" si="75"/>
        <v/>
      </c>
      <c r="AD397" s="55" t="str">
        <f t="shared" si="76"/>
        <v/>
      </c>
      <c r="AE397" s="88" t="str">
        <f t="shared" si="77"/>
        <v/>
      </c>
      <c r="AG397" s="55" t="str">
        <f t="shared" si="78"/>
        <v/>
      </c>
      <c r="AH397" s="88" t="str">
        <f t="shared" si="79"/>
        <v/>
      </c>
      <c r="AJ397" s="55" t="str">
        <f t="shared" si="80"/>
        <v/>
      </c>
      <c r="AK397" s="88" t="str">
        <f t="shared" si="81"/>
        <v/>
      </c>
      <c r="AM397" s="55" t="str">
        <f t="shared" si="82"/>
        <v/>
      </c>
      <c r="AN397" s="88" t="str">
        <f t="shared" si="83"/>
        <v/>
      </c>
    </row>
    <row r="398" spans="1:40" x14ac:dyDescent="0.25">
      <c r="A398" s="77"/>
      <c r="B398" s="107"/>
      <c r="C398" s="108"/>
      <c r="D398" s="109"/>
      <c r="E398" s="109"/>
      <c r="F398" s="110"/>
      <c r="G398" s="111"/>
      <c r="H398" s="112"/>
      <c r="I398" s="77"/>
      <c r="J398" s="112" t="str">
        <f>IF($B398="", "", IFERROR(INDEX('Job List'!$C$9:$C$508, MATCH($B398, 'Job List'!$B$9:$B$508, 0)), ""))</f>
        <v/>
      </c>
      <c r="K398" s="112" t="str">
        <f>IF($B398="", "", IFERROR(INDEX('Job List'!$D$9:$D$508, MATCH($B398, 'Job List'!$B$9:$B$508, 0)), ""))</f>
        <v/>
      </c>
      <c r="L398" s="125" t="str">
        <f t="shared" si="72"/>
        <v/>
      </c>
      <c r="M398" s="111" t="str">
        <f>IF($B398="", "", IF($G398="", IFERROR(INDEX('Job List'!$E$9:$E$508, MATCH($B398, 'Job List'!$B$9:$B$508, 0)), ""), $G398))</f>
        <v/>
      </c>
      <c r="N398" s="126" t="str">
        <f t="shared" si="73"/>
        <v/>
      </c>
      <c r="O398" s="77"/>
      <c r="AA398" s="52" t="str">
        <f>IF('Job List'!B398="", "", 'Job List'!B398)</f>
        <v/>
      </c>
      <c r="AB398" s="14" t="str">
        <f t="shared" si="74"/>
        <v/>
      </c>
      <c r="AC398" s="20" t="str">
        <f t="shared" si="75"/>
        <v/>
      </c>
      <c r="AD398" s="55" t="str">
        <f t="shared" si="76"/>
        <v/>
      </c>
      <c r="AE398" s="88" t="str">
        <f t="shared" si="77"/>
        <v/>
      </c>
      <c r="AG398" s="55" t="str">
        <f t="shared" si="78"/>
        <v/>
      </c>
      <c r="AH398" s="88" t="str">
        <f t="shared" si="79"/>
        <v/>
      </c>
      <c r="AJ398" s="55" t="str">
        <f t="shared" si="80"/>
        <v/>
      </c>
      <c r="AK398" s="88" t="str">
        <f t="shared" si="81"/>
        <v/>
      </c>
      <c r="AM398" s="55" t="str">
        <f t="shared" si="82"/>
        <v/>
      </c>
      <c r="AN398" s="88" t="str">
        <f t="shared" si="83"/>
        <v/>
      </c>
    </row>
    <row r="399" spans="1:40" x14ac:dyDescent="0.25">
      <c r="A399" s="77"/>
      <c r="B399" s="107"/>
      <c r="C399" s="108"/>
      <c r="D399" s="109"/>
      <c r="E399" s="109"/>
      <c r="F399" s="110"/>
      <c r="G399" s="111"/>
      <c r="H399" s="112"/>
      <c r="I399" s="77"/>
      <c r="J399" s="112" t="str">
        <f>IF($B399="", "", IFERROR(INDEX('Job List'!$C$9:$C$508, MATCH($B399, 'Job List'!$B$9:$B$508, 0)), ""))</f>
        <v/>
      </c>
      <c r="K399" s="112" t="str">
        <f>IF($B399="", "", IFERROR(INDEX('Job List'!$D$9:$D$508, MATCH($B399, 'Job List'!$B$9:$B$508, 0)), ""))</f>
        <v/>
      </c>
      <c r="L399" s="125" t="str">
        <f t="shared" si="72"/>
        <v/>
      </c>
      <c r="M399" s="111" t="str">
        <f>IF($B399="", "", IF($G399="", IFERROR(INDEX('Job List'!$E$9:$E$508, MATCH($B399, 'Job List'!$B$9:$B$508, 0)), ""), $G399))</f>
        <v/>
      </c>
      <c r="N399" s="126" t="str">
        <f t="shared" si="73"/>
        <v/>
      </c>
      <c r="O399" s="77"/>
      <c r="AA399" s="52" t="str">
        <f>IF('Job List'!B399="", "", 'Job List'!B399)</f>
        <v/>
      </c>
      <c r="AB399" s="14" t="str">
        <f t="shared" si="74"/>
        <v/>
      </c>
      <c r="AC399" s="20" t="str">
        <f t="shared" si="75"/>
        <v/>
      </c>
      <c r="AD399" s="55" t="str">
        <f t="shared" si="76"/>
        <v/>
      </c>
      <c r="AE399" s="88" t="str">
        <f t="shared" si="77"/>
        <v/>
      </c>
      <c r="AG399" s="55" t="str">
        <f t="shared" si="78"/>
        <v/>
      </c>
      <c r="AH399" s="88" t="str">
        <f t="shared" si="79"/>
        <v/>
      </c>
      <c r="AJ399" s="55" t="str">
        <f t="shared" si="80"/>
        <v/>
      </c>
      <c r="AK399" s="88" t="str">
        <f t="shared" si="81"/>
        <v/>
      </c>
      <c r="AM399" s="55" t="str">
        <f t="shared" si="82"/>
        <v/>
      </c>
      <c r="AN399" s="88" t="str">
        <f t="shared" si="83"/>
        <v/>
      </c>
    </row>
    <row r="400" spans="1:40" x14ac:dyDescent="0.25">
      <c r="A400" s="77"/>
      <c r="B400" s="107"/>
      <c r="C400" s="108"/>
      <c r="D400" s="109"/>
      <c r="E400" s="109"/>
      <c r="F400" s="110"/>
      <c r="G400" s="111"/>
      <c r="H400" s="112"/>
      <c r="I400" s="77"/>
      <c r="J400" s="112" t="str">
        <f>IF($B400="", "", IFERROR(INDEX('Job List'!$C$9:$C$508, MATCH($B400, 'Job List'!$B$9:$B$508, 0)), ""))</f>
        <v/>
      </c>
      <c r="K400" s="112" t="str">
        <f>IF($B400="", "", IFERROR(INDEX('Job List'!$D$9:$D$508, MATCH($B400, 'Job List'!$B$9:$B$508, 0)), ""))</f>
        <v/>
      </c>
      <c r="L400" s="125" t="str">
        <f t="shared" si="72"/>
        <v/>
      </c>
      <c r="M400" s="111" t="str">
        <f>IF($B400="", "", IF($G400="", IFERROR(INDEX('Job List'!$E$9:$E$508, MATCH($B400, 'Job List'!$B$9:$B$508, 0)), ""), $G400))</f>
        <v/>
      </c>
      <c r="N400" s="126" t="str">
        <f t="shared" si="73"/>
        <v/>
      </c>
      <c r="O400" s="77"/>
      <c r="AA400" s="52" t="str">
        <f>IF('Job List'!B400="", "", 'Job List'!B400)</f>
        <v/>
      </c>
      <c r="AB400" s="14" t="str">
        <f t="shared" si="74"/>
        <v/>
      </c>
      <c r="AC400" s="20" t="str">
        <f t="shared" si="75"/>
        <v/>
      </c>
      <c r="AD400" s="55" t="str">
        <f t="shared" si="76"/>
        <v/>
      </c>
      <c r="AE400" s="88" t="str">
        <f t="shared" si="77"/>
        <v/>
      </c>
      <c r="AG400" s="55" t="str">
        <f t="shared" si="78"/>
        <v/>
      </c>
      <c r="AH400" s="88" t="str">
        <f t="shared" si="79"/>
        <v/>
      </c>
      <c r="AJ400" s="55" t="str">
        <f t="shared" si="80"/>
        <v/>
      </c>
      <c r="AK400" s="88" t="str">
        <f t="shared" si="81"/>
        <v/>
      </c>
      <c r="AM400" s="55" t="str">
        <f t="shared" si="82"/>
        <v/>
      </c>
      <c r="AN400" s="88" t="str">
        <f t="shared" si="83"/>
        <v/>
      </c>
    </row>
    <row r="401" spans="1:40" x14ac:dyDescent="0.25">
      <c r="A401" s="77"/>
      <c r="B401" s="107"/>
      <c r="C401" s="108"/>
      <c r="D401" s="109"/>
      <c r="E401" s="109"/>
      <c r="F401" s="110"/>
      <c r="G401" s="111"/>
      <c r="H401" s="112"/>
      <c r="I401" s="77"/>
      <c r="J401" s="112" t="str">
        <f>IF($B401="", "", IFERROR(INDEX('Job List'!$C$9:$C$508, MATCH($B401, 'Job List'!$B$9:$B$508, 0)), ""))</f>
        <v/>
      </c>
      <c r="K401" s="112" t="str">
        <f>IF($B401="", "", IFERROR(INDEX('Job List'!$D$9:$D$508, MATCH($B401, 'Job List'!$B$9:$B$508, 0)), ""))</f>
        <v/>
      </c>
      <c r="L401" s="125" t="str">
        <f t="shared" si="72"/>
        <v/>
      </c>
      <c r="M401" s="111" t="str">
        <f>IF($B401="", "", IF($G401="", IFERROR(INDEX('Job List'!$E$9:$E$508, MATCH($B401, 'Job List'!$B$9:$B$508, 0)), ""), $G401))</f>
        <v/>
      </c>
      <c r="N401" s="126" t="str">
        <f t="shared" si="73"/>
        <v/>
      </c>
      <c r="O401" s="77"/>
      <c r="AA401" s="52" t="str">
        <f>IF('Job List'!B401="", "", 'Job List'!B401)</f>
        <v/>
      </c>
      <c r="AB401" s="14" t="str">
        <f t="shared" si="74"/>
        <v/>
      </c>
      <c r="AC401" s="20" t="str">
        <f t="shared" si="75"/>
        <v/>
      </c>
      <c r="AD401" s="55" t="str">
        <f t="shared" si="76"/>
        <v/>
      </c>
      <c r="AE401" s="88" t="str">
        <f t="shared" si="77"/>
        <v/>
      </c>
      <c r="AG401" s="55" t="str">
        <f t="shared" si="78"/>
        <v/>
      </c>
      <c r="AH401" s="88" t="str">
        <f t="shared" si="79"/>
        <v/>
      </c>
      <c r="AJ401" s="55" t="str">
        <f t="shared" si="80"/>
        <v/>
      </c>
      <c r="AK401" s="88" t="str">
        <f t="shared" si="81"/>
        <v/>
      </c>
      <c r="AM401" s="55" t="str">
        <f t="shared" si="82"/>
        <v/>
      </c>
      <c r="AN401" s="88" t="str">
        <f t="shared" si="83"/>
        <v/>
      </c>
    </row>
    <row r="402" spans="1:40" x14ac:dyDescent="0.25">
      <c r="A402" s="77"/>
      <c r="B402" s="107"/>
      <c r="C402" s="108"/>
      <c r="D402" s="109"/>
      <c r="E402" s="109"/>
      <c r="F402" s="110"/>
      <c r="G402" s="111"/>
      <c r="H402" s="112"/>
      <c r="I402" s="77"/>
      <c r="J402" s="112" t="str">
        <f>IF($B402="", "", IFERROR(INDEX('Job List'!$C$9:$C$508, MATCH($B402, 'Job List'!$B$9:$B$508, 0)), ""))</f>
        <v/>
      </c>
      <c r="K402" s="112" t="str">
        <f>IF($B402="", "", IFERROR(INDEX('Job List'!$D$9:$D$508, MATCH($B402, 'Job List'!$B$9:$B$508, 0)), ""))</f>
        <v/>
      </c>
      <c r="L402" s="125" t="str">
        <f t="shared" si="72"/>
        <v/>
      </c>
      <c r="M402" s="111" t="str">
        <f>IF($B402="", "", IF($G402="", IFERROR(INDEX('Job List'!$E$9:$E$508, MATCH($B402, 'Job List'!$B$9:$B$508, 0)), ""), $G402))</f>
        <v/>
      </c>
      <c r="N402" s="126" t="str">
        <f t="shared" si="73"/>
        <v/>
      </c>
      <c r="O402" s="77"/>
      <c r="AA402" s="52" t="str">
        <f>IF('Job List'!B402="", "", 'Job List'!B402)</f>
        <v/>
      </c>
      <c r="AB402" s="14" t="str">
        <f t="shared" si="74"/>
        <v/>
      </c>
      <c r="AC402" s="20" t="str">
        <f t="shared" si="75"/>
        <v/>
      </c>
      <c r="AD402" s="55" t="str">
        <f t="shared" si="76"/>
        <v/>
      </c>
      <c r="AE402" s="88" t="str">
        <f t="shared" si="77"/>
        <v/>
      </c>
      <c r="AG402" s="55" t="str">
        <f t="shared" si="78"/>
        <v/>
      </c>
      <c r="AH402" s="88" t="str">
        <f t="shared" si="79"/>
        <v/>
      </c>
      <c r="AJ402" s="55" t="str">
        <f t="shared" si="80"/>
        <v/>
      </c>
      <c r="AK402" s="88" t="str">
        <f t="shared" si="81"/>
        <v/>
      </c>
      <c r="AM402" s="55" t="str">
        <f t="shared" si="82"/>
        <v/>
      </c>
      <c r="AN402" s="88" t="str">
        <f t="shared" si="83"/>
        <v/>
      </c>
    </row>
    <row r="403" spans="1:40" x14ac:dyDescent="0.25">
      <c r="A403" s="77"/>
      <c r="B403" s="107"/>
      <c r="C403" s="108"/>
      <c r="D403" s="109"/>
      <c r="E403" s="109"/>
      <c r="F403" s="110"/>
      <c r="G403" s="111"/>
      <c r="H403" s="112"/>
      <c r="I403" s="77"/>
      <c r="J403" s="112" t="str">
        <f>IF($B403="", "", IFERROR(INDEX('Job List'!$C$9:$C$508, MATCH($B403, 'Job List'!$B$9:$B$508, 0)), ""))</f>
        <v/>
      </c>
      <c r="K403" s="112" t="str">
        <f>IF($B403="", "", IFERROR(INDEX('Job List'!$D$9:$D$508, MATCH($B403, 'Job List'!$B$9:$B$508, 0)), ""))</f>
        <v/>
      </c>
      <c r="L403" s="125" t="str">
        <f t="shared" si="72"/>
        <v/>
      </c>
      <c r="M403" s="111" t="str">
        <f>IF($B403="", "", IF($G403="", IFERROR(INDEX('Job List'!$E$9:$E$508, MATCH($B403, 'Job List'!$B$9:$B$508, 0)), ""), $G403))</f>
        <v/>
      </c>
      <c r="N403" s="126" t="str">
        <f t="shared" si="73"/>
        <v/>
      </c>
      <c r="O403" s="77"/>
      <c r="AA403" s="52" t="str">
        <f>IF('Job List'!B403="", "", 'Job List'!B403)</f>
        <v/>
      </c>
      <c r="AB403" s="14" t="str">
        <f t="shared" si="74"/>
        <v/>
      </c>
      <c r="AC403" s="20" t="str">
        <f t="shared" si="75"/>
        <v/>
      </c>
      <c r="AD403" s="55" t="str">
        <f t="shared" si="76"/>
        <v/>
      </c>
      <c r="AE403" s="88" t="str">
        <f t="shared" si="77"/>
        <v/>
      </c>
      <c r="AG403" s="55" t="str">
        <f t="shared" si="78"/>
        <v/>
      </c>
      <c r="AH403" s="88" t="str">
        <f t="shared" si="79"/>
        <v/>
      </c>
      <c r="AJ403" s="55" t="str">
        <f t="shared" si="80"/>
        <v/>
      </c>
      <c r="AK403" s="88" t="str">
        <f t="shared" si="81"/>
        <v/>
      </c>
      <c r="AM403" s="55" t="str">
        <f t="shared" si="82"/>
        <v/>
      </c>
      <c r="AN403" s="88" t="str">
        <f t="shared" si="83"/>
        <v/>
      </c>
    </row>
    <row r="404" spans="1:40" x14ac:dyDescent="0.25">
      <c r="A404" s="77"/>
      <c r="B404" s="107"/>
      <c r="C404" s="108"/>
      <c r="D404" s="109"/>
      <c r="E404" s="109"/>
      <c r="F404" s="110"/>
      <c r="G404" s="111"/>
      <c r="H404" s="112"/>
      <c r="I404" s="77"/>
      <c r="J404" s="112" t="str">
        <f>IF($B404="", "", IFERROR(INDEX('Job List'!$C$9:$C$508, MATCH($B404, 'Job List'!$B$9:$B$508, 0)), ""))</f>
        <v/>
      </c>
      <c r="K404" s="112" t="str">
        <f>IF($B404="", "", IFERROR(INDEX('Job List'!$D$9:$D$508, MATCH($B404, 'Job List'!$B$9:$B$508, 0)), ""))</f>
        <v/>
      </c>
      <c r="L404" s="125" t="str">
        <f t="shared" si="72"/>
        <v/>
      </c>
      <c r="M404" s="111" t="str">
        <f>IF($B404="", "", IF($G404="", IFERROR(INDEX('Job List'!$E$9:$E$508, MATCH($B404, 'Job List'!$B$9:$B$508, 0)), ""), $G404))</f>
        <v/>
      </c>
      <c r="N404" s="126" t="str">
        <f t="shared" si="73"/>
        <v/>
      </c>
      <c r="O404" s="77"/>
      <c r="AA404" s="52" t="str">
        <f>IF('Job List'!B404="", "", 'Job List'!B404)</f>
        <v/>
      </c>
      <c r="AB404" s="14" t="str">
        <f t="shared" si="74"/>
        <v/>
      </c>
      <c r="AC404" s="20" t="str">
        <f t="shared" si="75"/>
        <v/>
      </c>
      <c r="AD404" s="55" t="str">
        <f t="shared" si="76"/>
        <v/>
      </c>
      <c r="AE404" s="88" t="str">
        <f t="shared" si="77"/>
        <v/>
      </c>
      <c r="AG404" s="55" t="str">
        <f t="shared" si="78"/>
        <v/>
      </c>
      <c r="AH404" s="88" t="str">
        <f t="shared" si="79"/>
        <v/>
      </c>
      <c r="AJ404" s="55" t="str">
        <f t="shared" si="80"/>
        <v/>
      </c>
      <c r="AK404" s="88" t="str">
        <f t="shared" si="81"/>
        <v/>
      </c>
      <c r="AM404" s="55" t="str">
        <f t="shared" si="82"/>
        <v/>
      </c>
      <c r="AN404" s="88" t="str">
        <f t="shared" si="83"/>
        <v/>
      </c>
    </row>
    <row r="405" spans="1:40" x14ac:dyDescent="0.25">
      <c r="A405" s="77"/>
      <c r="B405" s="107"/>
      <c r="C405" s="108"/>
      <c r="D405" s="109"/>
      <c r="E405" s="109"/>
      <c r="F405" s="110"/>
      <c r="G405" s="111"/>
      <c r="H405" s="112"/>
      <c r="I405" s="77"/>
      <c r="J405" s="112" t="str">
        <f>IF($B405="", "", IFERROR(INDEX('Job List'!$C$9:$C$508, MATCH($B405, 'Job List'!$B$9:$B$508, 0)), ""))</f>
        <v/>
      </c>
      <c r="K405" s="112" t="str">
        <f>IF($B405="", "", IFERROR(INDEX('Job List'!$D$9:$D$508, MATCH($B405, 'Job List'!$B$9:$B$508, 0)), ""))</f>
        <v/>
      </c>
      <c r="L405" s="125" t="str">
        <f t="shared" si="72"/>
        <v/>
      </c>
      <c r="M405" s="111" t="str">
        <f>IF($B405="", "", IF($G405="", IFERROR(INDEX('Job List'!$E$9:$E$508, MATCH($B405, 'Job List'!$B$9:$B$508, 0)), ""), $G405))</f>
        <v/>
      </c>
      <c r="N405" s="126" t="str">
        <f t="shared" si="73"/>
        <v/>
      </c>
      <c r="O405" s="77"/>
      <c r="AA405" s="52" t="str">
        <f>IF('Job List'!B405="", "", 'Job List'!B405)</f>
        <v/>
      </c>
      <c r="AB405" s="14" t="str">
        <f t="shared" si="74"/>
        <v/>
      </c>
      <c r="AC405" s="20" t="str">
        <f t="shared" si="75"/>
        <v/>
      </c>
      <c r="AD405" s="55" t="str">
        <f t="shared" si="76"/>
        <v/>
      </c>
      <c r="AE405" s="88" t="str">
        <f t="shared" si="77"/>
        <v/>
      </c>
      <c r="AG405" s="55" t="str">
        <f t="shared" si="78"/>
        <v/>
      </c>
      <c r="AH405" s="88" t="str">
        <f t="shared" si="79"/>
        <v/>
      </c>
      <c r="AJ405" s="55" t="str">
        <f t="shared" si="80"/>
        <v/>
      </c>
      <c r="AK405" s="88" t="str">
        <f t="shared" si="81"/>
        <v/>
      </c>
      <c r="AM405" s="55" t="str">
        <f t="shared" si="82"/>
        <v/>
      </c>
      <c r="AN405" s="88" t="str">
        <f t="shared" si="83"/>
        <v/>
      </c>
    </row>
    <row r="406" spans="1:40" x14ac:dyDescent="0.25">
      <c r="A406" s="77"/>
      <c r="B406" s="107"/>
      <c r="C406" s="108"/>
      <c r="D406" s="109"/>
      <c r="E406" s="109"/>
      <c r="F406" s="110"/>
      <c r="G406" s="111"/>
      <c r="H406" s="112"/>
      <c r="I406" s="77"/>
      <c r="J406" s="112" t="str">
        <f>IF($B406="", "", IFERROR(INDEX('Job List'!$C$9:$C$508, MATCH($B406, 'Job List'!$B$9:$B$508, 0)), ""))</f>
        <v/>
      </c>
      <c r="K406" s="112" t="str">
        <f>IF($B406="", "", IFERROR(INDEX('Job List'!$D$9:$D$508, MATCH($B406, 'Job List'!$B$9:$B$508, 0)), ""))</f>
        <v/>
      </c>
      <c r="L406" s="125" t="str">
        <f t="shared" si="72"/>
        <v/>
      </c>
      <c r="M406" s="111" t="str">
        <f>IF($B406="", "", IF($G406="", IFERROR(INDEX('Job List'!$E$9:$E$508, MATCH($B406, 'Job List'!$B$9:$B$508, 0)), ""), $G406))</f>
        <v/>
      </c>
      <c r="N406" s="126" t="str">
        <f t="shared" si="73"/>
        <v/>
      </c>
      <c r="O406" s="77"/>
      <c r="AA406" s="52" t="str">
        <f>IF('Job List'!B406="", "", 'Job List'!B406)</f>
        <v/>
      </c>
      <c r="AB406" s="14" t="str">
        <f t="shared" si="74"/>
        <v/>
      </c>
      <c r="AC406" s="20" t="str">
        <f t="shared" si="75"/>
        <v/>
      </c>
      <c r="AD406" s="55" t="str">
        <f t="shared" si="76"/>
        <v/>
      </c>
      <c r="AE406" s="88" t="str">
        <f t="shared" si="77"/>
        <v/>
      </c>
      <c r="AG406" s="55" t="str">
        <f t="shared" si="78"/>
        <v/>
      </c>
      <c r="AH406" s="88" t="str">
        <f t="shared" si="79"/>
        <v/>
      </c>
      <c r="AJ406" s="55" t="str">
        <f t="shared" si="80"/>
        <v/>
      </c>
      <c r="AK406" s="88" t="str">
        <f t="shared" si="81"/>
        <v/>
      </c>
      <c r="AM406" s="55" t="str">
        <f t="shared" si="82"/>
        <v/>
      </c>
      <c r="AN406" s="88" t="str">
        <f t="shared" si="83"/>
        <v/>
      </c>
    </row>
    <row r="407" spans="1:40" x14ac:dyDescent="0.25">
      <c r="A407" s="77"/>
      <c r="B407" s="107"/>
      <c r="C407" s="108"/>
      <c r="D407" s="109"/>
      <c r="E407" s="109"/>
      <c r="F407" s="110"/>
      <c r="G407" s="111"/>
      <c r="H407" s="112"/>
      <c r="I407" s="77"/>
      <c r="J407" s="112" t="str">
        <f>IF($B407="", "", IFERROR(INDEX('Job List'!$C$9:$C$508, MATCH($B407, 'Job List'!$B$9:$B$508, 0)), ""))</f>
        <v/>
      </c>
      <c r="K407" s="112" t="str">
        <f>IF($B407="", "", IFERROR(INDEX('Job List'!$D$9:$D$508, MATCH($B407, 'Job List'!$B$9:$B$508, 0)), ""))</f>
        <v/>
      </c>
      <c r="L407" s="125" t="str">
        <f t="shared" si="72"/>
        <v/>
      </c>
      <c r="M407" s="111" t="str">
        <f>IF($B407="", "", IF($G407="", IFERROR(INDEX('Job List'!$E$9:$E$508, MATCH($B407, 'Job List'!$B$9:$B$508, 0)), ""), $G407))</f>
        <v/>
      </c>
      <c r="N407" s="126" t="str">
        <f t="shared" si="73"/>
        <v/>
      </c>
      <c r="O407" s="77"/>
      <c r="AA407" s="52" t="str">
        <f>IF('Job List'!B407="", "", 'Job List'!B407)</f>
        <v/>
      </c>
      <c r="AB407" s="14" t="str">
        <f t="shared" si="74"/>
        <v/>
      </c>
      <c r="AC407" s="20" t="str">
        <f t="shared" si="75"/>
        <v/>
      </c>
      <c r="AD407" s="55" t="str">
        <f t="shared" si="76"/>
        <v/>
      </c>
      <c r="AE407" s="88" t="str">
        <f t="shared" si="77"/>
        <v/>
      </c>
      <c r="AG407" s="55" t="str">
        <f t="shared" si="78"/>
        <v/>
      </c>
      <c r="AH407" s="88" t="str">
        <f t="shared" si="79"/>
        <v/>
      </c>
      <c r="AJ407" s="55" t="str">
        <f t="shared" si="80"/>
        <v/>
      </c>
      <c r="AK407" s="88" t="str">
        <f t="shared" si="81"/>
        <v/>
      </c>
      <c r="AM407" s="55" t="str">
        <f t="shared" si="82"/>
        <v/>
      </c>
      <c r="AN407" s="88" t="str">
        <f t="shared" si="83"/>
        <v/>
      </c>
    </row>
    <row r="408" spans="1:40" x14ac:dyDescent="0.25">
      <c r="A408" s="77"/>
      <c r="B408" s="107"/>
      <c r="C408" s="108"/>
      <c r="D408" s="109"/>
      <c r="E408" s="109"/>
      <c r="F408" s="110"/>
      <c r="G408" s="111"/>
      <c r="H408" s="112"/>
      <c r="I408" s="77"/>
      <c r="J408" s="112" t="str">
        <f>IF($B408="", "", IFERROR(INDEX('Job List'!$C$9:$C$508, MATCH($B408, 'Job List'!$B$9:$B$508, 0)), ""))</f>
        <v/>
      </c>
      <c r="K408" s="112" t="str">
        <f>IF($B408="", "", IFERROR(INDEX('Job List'!$D$9:$D$508, MATCH($B408, 'Job List'!$B$9:$B$508, 0)), ""))</f>
        <v/>
      </c>
      <c r="L408" s="125" t="str">
        <f t="shared" si="72"/>
        <v/>
      </c>
      <c r="M408" s="111" t="str">
        <f>IF($B408="", "", IF($G408="", IFERROR(INDEX('Job List'!$E$9:$E$508, MATCH($B408, 'Job List'!$B$9:$B$508, 0)), ""), $G408))</f>
        <v/>
      </c>
      <c r="N408" s="126" t="str">
        <f t="shared" si="73"/>
        <v/>
      </c>
      <c r="O408" s="77"/>
      <c r="AA408" s="52" t="str">
        <f>IF('Job List'!B408="", "", 'Job List'!B408)</f>
        <v/>
      </c>
      <c r="AB408" s="14" t="str">
        <f t="shared" si="74"/>
        <v/>
      </c>
      <c r="AC408" s="20" t="str">
        <f t="shared" si="75"/>
        <v/>
      </c>
      <c r="AD408" s="55" t="str">
        <f t="shared" si="76"/>
        <v/>
      </c>
      <c r="AE408" s="88" t="str">
        <f t="shared" si="77"/>
        <v/>
      </c>
      <c r="AG408" s="55" t="str">
        <f t="shared" si="78"/>
        <v/>
      </c>
      <c r="AH408" s="88" t="str">
        <f t="shared" si="79"/>
        <v/>
      </c>
      <c r="AJ408" s="55" t="str">
        <f t="shared" si="80"/>
        <v/>
      </c>
      <c r="AK408" s="88" t="str">
        <f t="shared" si="81"/>
        <v/>
      </c>
      <c r="AM408" s="55" t="str">
        <f t="shared" si="82"/>
        <v/>
      </c>
      <c r="AN408" s="88" t="str">
        <f t="shared" si="83"/>
        <v/>
      </c>
    </row>
    <row r="409" spans="1:40" x14ac:dyDescent="0.25">
      <c r="A409" s="77"/>
      <c r="B409" s="107"/>
      <c r="C409" s="108"/>
      <c r="D409" s="109"/>
      <c r="E409" s="109"/>
      <c r="F409" s="110"/>
      <c r="G409" s="111"/>
      <c r="H409" s="112"/>
      <c r="I409" s="77"/>
      <c r="J409" s="112" t="str">
        <f>IF($B409="", "", IFERROR(INDEX('Job List'!$C$9:$C$508, MATCH($B409, 'Job List'!$B$9:$B$508, 0)), ""))</f>
        <v/>
      </c>
      <c r="K409" s="112" t="str">
        <f>IF($B409="", "", IFERROR(INDEX('Job List'!$D$9:$D$508, MATCH($B409, 'Job List'!$B$9:$B$508, 0)), ""))</f>
        <v/>
      </c>
      <c r="L409" s="125" t="str">
        <f t="shared" si="72"/>
        <v/>
      </c>
      <c r="M409" s="111" t="str">
        <f>IF($B409="", "", IF($G409="", IFERROR(INDEX('Job List'!$E$9:$E$508, MATCH($B409, 'Job List'!$B$9:$B$508, 0)), ""), $G409))</f>
        <v/>
      </c>
      <c r="N409" s="126" t="str">
        <f t="shared" si="73"/>
        <v/>
      </c>
      <c r="O409" s="77"/>
      <c r="AA409" s="52" t="str">
        <f>IF('Job List'!B409="", "", 'Job List'!B409)</f>
        <v/>
      </c>
      <c r="AB409" s="14" t="str">
        <f t="shared" si="74"/>
        <v/>
      </c>
      <c r="AC409" s="20" t="str">
        <f t="shared" si="75"/>
        <v/>
      </c>
      <c r="AD409" s="55" t="str">
        <f t="shared" si="76"/>
        <v/>
      </c>
      <c r="AE409" s="88" t="str">
        <f t="shared" si="77"/>
        <v/>
      </c>
      <c r="AG409" s="55" t="str">
        <f t="shared" si="78"/>
        <v/>
      </c>
      <c r="AH409" s="88" t="str">
        <f t="shared" si="79"/>
        <v/>
      </c>
      <c r="AJ409" s="55" t="str">
        <f t="shared" si="80"/>
        <v/>
      </c>
      <c r="AK409" s="88" t="str">
        <f t="shared" si="81"/>
        <v/>
      </c>
      <c r="AM409" s="55" t="str">
        <f t="shared" si="82"/>
        <v/>
      </c>
      <c r="AN409" s="88" t="str">
        <f t="shared" si="83"/>
        <v/>
      </c>
    </row>
    <row r="410" spans="1:40" x14ac:dyDescent="0.25">
      <c r="A410" s="77"/>
      <c r="B410" s="107"/>
      <c r="C410" s="108"/>
      <c r="D410" s="109"/>
      <c r="E410" s="109"/>
      <c r="F410" s="110"/>
      <c r="G410" s="111"/>
      <c r="H410" s="112"/>
      <c r="I410" s="77"/>
      <c r="J410" s="112" t="str">
        <f>IF($B410="", "", IFERROR(INDEX('Job List'!$C$9:$C$508, MATCH($B410, 'Job List'!$B$9:$B$508, 0)), ""))</f>
        <v/>
      </c>
      <c r="K410" s="112" t="str">
        <f>IF($B410="", "", IFERROR(INDEX('Job List'!$D$9:$D$508, MATCH($B410, 'Job List'!$B$9:$B$508, 0)), ""))</f>
        <v/>
      </c>
      <c r="L410" s="125" t="str">
        <f t="shared" si="72"/>
        <v/>
      </c>
      <c r="M410" s="111" t="str">
        <f>IF($B410="", "", IF($G410="", IFERROR(INDEX('Job List'!$E$9:$E$508, MATCH($B410, 'Job List'!$B$9:$B$508, 0)), ""), $G410))</f>
        <v/>
      </c>
      <c r="N410" s="126" t="str">
        <f t="shared" si="73"/>
        <v/>
      </c>
      <c r="O410" s="77"/>
      <c r="AA410" s="52" t="str">
        <f>IF('Job List'!B410="", "", 'Job List'!B410)</f>
        <v/>
      </c>
      <c r="AB410" s="14" t="str">
        <f t="shared" si="74"/>
        <v/>
      </c>
      <c r="AC410" s="20" t="str">
        <f t="shared" si="75"/>
        <v/>
      </c>
      <c r="AD410" s="55" t="str">
        <f t="shared" si="76"/>
        <v/>
      </c>
      <c r="AE410" s="88" t="str">
        <f t="shared" si="77"/>
        <v/>
      </c>
      <c r="AG410" s="55" t="str">
        <f t="shared" si="78"/>
        <v/>
      </c>
      <c r="AH410" s="88" t="str">
        <f t="shared" si="79"/>
        <v/>
      </c>
      <c r="AJ410" s="55" t="str">
        <f t="shared" si="80"/>
        <v/>
      </c>
      <c r="AK410" s="88" t="str">
        <f t="shared" si="81"/>
        <v/>
      </c>
      <c r="AM410" s="55" t="str">
        <f t="shared" si="82"/>
        <v/>
      </c>
      <c r="AN410" s="88" t="str">
        <f t="shared" si="83"/>
        <v/>
      </c>
    </row>
    <row r="411" spans="1:40" x14ac:dyDescent="0.25">
      <c r="A411" s="77"/>
      <c r="B411" s="107"/>
      <c r="C411" s="108"/>
      <c r="D411" s="109"/>
      <c r="E411" s="109"/>
      <c r="F411" s="110"/>
      <c r="G411" s="111"/>
      <c r="H411" s="112"/>
      <c r="I411" s="77"/>
      <c r="J411" s="112" t="str">
        <f>IF($B411="", "", IFERROR(INDEX('Job List'!$C$9:$C$508, MATCH($B411, 'Job List'!$B$9:$B$508, 0)), ""))</f>
        <v/>
      </c>
      <c r="K411" s="112" t="str">
        <f>IF($B411="", "", IFERROR(INDEX('Job List'!$D$9:$D$508, MATCH($B411, 'Job List'!$B$9:$B$508, 0)), ""))</f>
        <v/>
      </c>
      <c r="L411" s="125" t="str">
        <f t="shared" si="72"/>
        <v/>
      </c>
      <c r="M411" s="111" t="str">
        <f>IF($B411="", "", IF($G411="", IFERROR(INDEX('Job List'!$E$9:$E$508, MATCH($B411, 'Job List'!$B$9:$B$508, 0)), ""), $G411))</f>
        <v/>
      </c>
      <c r="N411" s="126" t="str">
        <f t="shared" si="73"/>
        <v/>
      </c>
      <c r="O411" s="77"/>
      <c r="AA411" s="52" t="str">
        <f>IF('Job List'!B411="", "", 'Job List'!B411)</f>
        <v/>
      </c>
      <c r="AB411" s="14" t="str">
        <f t="shared" si="74"/>
        <v/>
      </c>
      <c r="AC411" s="20" t="str">
        <f t="shared" si="75"/>
        <v/>
      </c>
      <c r="AD411" s="55" t="str">
        <f t="shared" si="76"/>
        <v/>
      </c>
      <c r="AE411" s="88" t="str">
        <f t="shared" si="77"/>
        <v/>
      </c>
      <c r="AG411" s="55" t="str">
        <f t="shared" si="78"/>
        <v/>
      </c>
      <c r="AH411" s="88" t="str">
        <f t="shared" si="79"/>
        <v/>
      </c>
      <c r="AJ411" s="55" t="str">
        <f t="shared" si="80"/>
        <v/>
      </c>
      <c r="AK411" s="88" t="str">
        <f t="shared" si="81"/>
        <v/>
      </c>
      <c r="AM411" s="55" t="str">
        <f t="shared" si="82"/>
        <v/>
      </c>
      <c r="AN411" s="88" t="str">
        <f t="shared" si="83"/>
        <v/>
      </c>
    </row>
    <row r="412" spans="1:40" x14ac:dyDescent="0.25">
      <c r="A412" s="77"/>
      <c r="B412" s="107"/>
      <c r="C412" s="108"/>
      <c r="D412" s="109"/>
      <c r="E412" s="109"/>
      <c r="F412" s="110"/>
      <c r="G412" s="111"/>
      <c r="H412" s="112"/>
      <c r="I412" s="77"/>
      <c r="J412" s="112" t="str">
        <f>IF($B412="", "", IFERROR(INDEX('Job List'!$C$9:$C$508, MATCH($B412, 'Job List'!$B$9:$B$508, 0)), ""))</f>
        <v/>
      </c>
      <c r="K412" s="112" t="str">
        <f>IF($B412="", "", IFERROR(INDEX('Job List'!$D$9:$D$508, MATCH($B412, 'Job List'!$B$9:$B$508, 0)), ""))</f>
        <v/>
      </c>
      <c r="L412" s="125" t="str">
        <f t="shared" si="72"/>
        <v/>
      </c>
      <c r="M412" s="111" t="str">
        <f>IF($B412="", "", IF($G412="", IFERROR(INDEX('Job List'!$E$9:$E$508, MATCH($B412, 'Job List'!$B$9:$B$508, 0)), ""), $G412))</f>
        <v/>
      </c>
      <c r="N412" s="126" t="str">
        <f t="shared" si="73"/>
        <v/>
      </c>
      <c r="O412" s="77"/>
      <c r="AA412" s="52" t="str">
        <f>IF('Job List'!B412="", "", 'Job List'!B412)</f>
        <v/>
      </c>
      <c r="AB412" s="14" t="str">
        <f t="shared" si="74"/>
        <v/>
      </c>
      <c r="AC412" s="20" t="str">
        <f t="shared" si="75"/>
        <v/>
      </c>
      <c r="AD412" s="55" t="str">
        <f t="shared" si="76"/>
        <v/>
      </c>
      <c r="AE412" s="88" t="str">
        <f t="shared" si="77"/>
        <v/>
      </c>
      <c r="AG412" s="55" t="str">
        <f t="shared" si="78"/>
        <v/>
      </c>
      <c r="AH412" s="88" t="str">
        <f t="shared" si="79"/>
        <v/>
      </c>
      <c r="AJ412" s="55" t="str">
        <f t="shared" si="80"/>
        <v/>
      </c>
      <c r="AK412" s="88" t="str">
        <f t="shared" si="81"/>
        <v/>
      </c>
      <c r="AM412" s="55" t="str">
        <f t="shared" si="82"/>
        <v/>
      </c>
      <c r="AN412" s="88" t="str">
        <f t="shared" si="83"/>
        <v/>
      </c>
    </row>
    <row r="413" spans="1:40" x14ac:dyDescent="0.25">
      <c r="A413" s="77"/>
      <c r="B413" s="107"/>
      <c r="C413" s="108"/>
      <c r="D413" s="109"/>
      <c r="E413" s="109"/>
      <c r="F413" s="110"/>
      <c r="G413" s="111"/>
      <c r="H413" s="112"/>
      <c r="I413" s="77"/>
      <c r="J413" s="112" t="str">
        <f>IF($B413="", "", IFERROR(INDEX('Job List'!$C$9:$C$508, MATCH($B413, 'Job List'!$B$9:$B$508, 0)), ""))</f>
        <v/>
      </c>
      <c r="K413" s="112" t="str">
        <f>IF($B413="", "", IFERROR(INDEX('Job List'!$D$9:$D$508, MATCH($B413, 'Job List'!$B$9:$B$508, 0)), ""))</f>
        <v/>
      </c>
      <c r="L413" s="125" t="str">
        <f t="shared" si="72"/>
        <v/>
      </c>
      <c r="M413" s="111" t="str">
        <f>IF($B413="", "", IF($G413="", IFERROR(INDEX('Job List'!$E$9:$E$508, MATCH($B413, 'Job List'!$B$9:$B$508, 0)), ""), $G413))</f>
        <v/>
      </c>
      <c r="N413" s="126" t="str">
        <f t="shared" si="73"/>
        <v/>
      </c>
      <c r="O413" s="77"/>
      <c r="AA413" s="52" t="str">
        <f>IF('Job List'!B413="", "", 'Job List'!B413)</f>
        <v/>
      </c>
      <c r="AB413" s="14" t="str">
        <f t="shared" si="74"/>
        <v/>
      </c>
      <c r="AC413" s="20" t="str">
        <f t="shared" si="75"/>
        <v/>
      </c>
      <c r="AD413" s="55" t="str">
        <f t="shared" si="76"/>
        <v/>
      </c>
      <c r="AE413" s="88" t="str">
        <f t="shared" si="77"/>
        <v/>
      </c>
      <c r="AG413" s="55" t="str">
        <f t="shared" si="78"/>
        <v/>
      </c>
      <c r="AH413" s="88" t="str">
        <f t="shared" si="79"/>
        <v/>
      </c>
      <c r="AJ413" s="55" t="str">
        <f t="shared" si="80"/>
        <v/>
      </c>
      <c r="AK413" s="88" t="str">
        <f t="shared" si="81"/>
        <v/>
      </c>
      <c r="AM413" s="55" t="str">
        <f t="shared" si="82"/>
        <v/>
      </c>
      <c r="AN413" s="88" t="str">
        <f t="shared" si="83"/>
        <v/>
      </c>
    </row>
    <row r="414" spans="1:40" x14ac:dyDescent="0.25">
      <c r="A414" s="77"/>
      <c r="B414" s="107"/>
      <c r="C414" s="108"/>
      <c r="D414" s="109"/>
      <c r="E414" s="109"/>
      <c r="F414" s="110"/>
      <c r="G414" s="111"/>
      <c r="H414" s="112"/>
      <c r="I414" s="77"/>
      <c r="J414" s="112" t="str">
        <f>IF($B414="", "", IFERROR(INDEX('Job List'!$C$9:$C$508, MATCH($B414, 'Job List'!$B$9:$B$508, 0)), ""))</f>
        <v/>
      </c>
      <c r="K414" s="112" t="str">
        <f>IF($B414="", "", IFERROR(INDEX('Job List'!$D$9:$D$508, MATCH($B414, 'Job List'!$B$9:$B$508, 0)), ""))</f>
        <v/>
      </c>
      <c r="L414" s="125" t="str">
        <f t="shared" si="72"/>
        <v/>
      </c>
      <c r="M414" s="111" t="str">
        <f>IF($B414="", "", IF($G414="", IFERROR(INDEX('Job List'!$E$9:$E$508, MATCH($B414, 'Job List'!$B$9:$B$508, 0)), ""), $G414))</f>
        <v/>
      </c>
      <c r="N414" s="126" t="str">
        <f t="shared" si="73"/>
        <v/>
      </c>
      <c r="O414" s="77"/>
      <c r="AA414" s="52" t="str">
        <f>IF('Job List'!B414="", "", 'Job List'!B414)</f>
        <v/>
      </c>
      <c r="AB414" s="14" t="str">
        <f t="shared" si="74"/>
        <v/>
      </c>
      <c r="AC414" s="20" t="str">
        <f t="shared" si="75"/>
        <v/>
      </c>
      <c r="AD414" s="55" t="str">
        <f t="shared" si="76"/>
        <v/>
      </c>
      <c r="AE414" s="88" t="str">
        <f t="shared" si="77"/>
        <v/>
      </c>
      <c r="AG414" s="55" t="str">
        <f t="shared" si="78"/>
        <v/>
      </c>
      <c r="AH414" s="88" t="str">
        <f t="shared" si="79"/>
        <v/>
      </c>
      <c r="AJ414" s="55" t="str">
        <f t="shared" si="80"/>
        <v/>
      </c>
      <c r="AK414" s="88" t="str">
        <f t="shared" si="81"/>
        <v/>
      </c>
      <c r="AM414" s="55" t="str">
        <f t="shared" si="82"/>
        <v/>
      </c>
      <c r="AN414" s="88" t="str">
        <f t="shared" si="83"/>
        <v/>
      </c>
    </row>
    <row r="415" spans="1:40" x14ac:dyDescent="0.25">
      <c r="A415" s="77"/>
      <c r="B415" s="107"/>
      <c r="C415" s="108"/>
      <c r="D415" s="109"/>
      <c r="E415" s="109"/>
      <c r="F415" s="110"/>
      <c r="G415" s="111"/>
      <c r="H415" s="112"/>
      <c r="I415" s="77"/>
      <c r="J415" s="112" t="str">
        <f>IF($B415="", "", IFERROR(INDEX('Job List'!$C$9:$C$508, MATCH($B415, 'Job List'!$B$9:$B$508, 0)), ""))</f>
        <v/>
      </c>
      <c r="K415" s="112" t="str">
        <f>IF($B415="", "", IFERROR(INDEX('Job List'!$D$9:$D$508, MATCH($B415, 'Job List'!$B$9:$B$508, 0)), ""))</f>
        <v/>
      </c>
      <c r="L415" s="125" t="str">
        <f t="shared" si="72"/>
        <v/>
      </c>
      <c r="M415" s="111" t="str">
        <f>IF($B415="", "", IF($G415="", IFERROR(INDEX('Job List'!$E$9:$E$508, MATCH($B415, 'Job List'!$B$9:$B$508, 0)), ""), $G415))</f>
        <v/>
      </c>
      <c r="N415" s="126" t="str">
        <f t="shared" si="73"/>
        <v/>
      </c>
      <c r="O415" s="77"/>
      <c r="AA415" s="52" t="str">
        <f>IF('Job List'!B415="", "", 'Job List'!B415)</f>
        <v/>
      </c>
      <c r="AB415" s="14" t="str">
        <f t="shared" si="74"/>
        <v/>
      </c>
      <c r="AC415" s="20" t="str">
        <f t="shared" si="75"/>
        <v/>
      </c>
      <c r="AD415" s="55" t="str">
        <f t="shared" si="76"/>
        <v/>
      </c>
      <c r="AE415" s="88" t="str">
        <f t="shared" si="77"/>
        <v/>
      </c>
      <c r="AG415" s="55" t="str">
        <f t="shared" si="78"/>
        <v/>
      </c>
      <c r="AH415" s="88" t="str">
        <f t="shared" si="79"/>
        <v/>
      </c>
      <c r="AJ415" s="55" t="str">
        <f t="shared" si="80"/>
        <v/>
      </c>
      <c r="AK415" s="88" t="str">
        <f t="shared" si="81"/>
        <v/>
      </c>
      <c r="AM415" s="55" t="str">
        <f t="shared" si="82"/>
        <v/>
      </c>
      <c r="AN415" s="88" t="str">
        <f t="shared" si="83"/>
        <v/>
      </c>
    </row>
    <row r="416" spans="1:40" x14ac:dyDescent="0.25">
      <c r="A416" s="77"/>
      <c r="B416" s="107"/>
      <c r="C416" s="108"/>
      <c r="D416" s="109"/>
      <c r="E416" s="109"/>
      <c r="F416" s="110"/>
      <c r="G416" s="111"/>
      <c r="H416" s="112"/>
      <c r="I416" s="77"/>
      <c r="J416" s="112" t="str">
        <f>IF($B416="", "", IFERROR(INDEX('Job List'!$C$9:$C$508, MATCH($B416, 'Job List'!$B$9:$B$508, 0)), ""))</f>
        <v/>
      </c>
      <c r="K416" s="112" t="str">
        <f>IF($B416="", "", IFERROR(INDEX('Job List'!$D$9:$D$508, MATCH($B416, 'Job List'!$B$9:$B$508, 0)), ""))</f>
        <v/>
      </c>
      <c r="L416" s="125" t="str">
        <f t="shared" si="72"/>
        <v/>
      </c>
      <c r="M416" s="111" t="str">
        <f>IF($B416="", "", IF($G416="", IFERROR(INDEX('Job List'!$E$9:$E$508, MATCH($B416, 'Job List'!$B$9:$B$508, 0)), ""), $G416))</f>
        <v/>
      </c>
      <c r="N416" s="126" t="str">
        <f t="shared" si="73"/>
        <v/>
      </c>
      <c r="O416" s="77"/>
      <c r="AA416" s="52" t="str">
        <f>IF('Job List'!B416="", "", 'Job List'!B416)</f>
        <v/>
      </c>
      <c r="AB416" s="14" t="str">
        <f t="shared" si="74"/>
        <v/>
      </c>
      <c r="AC416" s="20" t="str">
        <f t="shared" si="75"/>
        <v/>
      </c>
      <c r="AD416" s="55" t="str">
        <f t="shared" si="76"/>
        <v/>
      </c>
      <c r="AE416" s="88" t="str">
        <f t="shared" si="77"/>
        <v/>
      </c>
      <c r="AG416" s="55" t="str">
        <f t="shared" si="78"/>
        <v/>
      </c>
      <c r="AH416" s="88" t="str">
        <f t="shared" si="79"/>
        <v/>
      </c>
      <c r="AJ416" s="55" t="str">
        <f t="shared" si="80"/>
        <v/>
      </c>
      <c r="AK416" s="88" t="str">
        <f t="shared" si="81"/>
        <v/>
      </c>
      <c r="AM416" s="55" t="str">
        <f t="shared" si="82"/>
        <v/>
      </c>
      <c r="AN416" s="88" t="str">
        <f t="shared" si="83"/>
        <v/>
      </c>
    </row>
    <row r="417" spans="1:40" x14ac:dyDescent="0.25">
      <c r="A417" s="77"/>
      <c r="B417" s="107"/>
      <c r="C417" s="108"/>
      <c r="D417" s="109"/>
      <c r="E417" s="109"/>
      <c r="F417" s="110"/>
      <c r="G417" s="111"/>
      <c r="H417" s="112"/>
      <c r="I417" s="77"/>
      <c r="J417" s="112" t="str">
        <f>IF($B417="", "", IFERROR(INDEX('Job List'!$C$9:$C$508, MATCH($B417, 'Job List'!$B$9:$B$508, 0)), ""))</f>
        <v/>
      </c>
      <c r="K417" s="112" t="str">
        <f>IF($B417="", "", IFERROR(INDEX('Job List'!$D$9:$D$508, MATCH($B417, 'Job List'!$B$9:$B$508, 0)), ""))</f>
        <v/>
      </c>
      <c r="L417" s="125" t="str">
        <f t="shared" si="72"/>
        <v/>
      </c>
      <c r="M417" s="111" t="str">
        <f>IF($B417="", "", IF($G417="", IFERROR(INDEX('Job List'!$E$9:$E$508, MATCH($B417, 'Job List'!$B$9:$B$508, 0)), ""), $G417))</f>
        <v/>
      </c>
      <c r="N417" s="126" t="str">
        <f t="shared" si="73"/>
        <v/>
      </c>
      <c r="O417" s="77"/>
      <c r="AA417" s="52" t="str">
        <f>IF('Job List'!B417="", "", 'Job List'!B417)</f>
        <v/>
      </c>
      <c r="AB417" s="14" t="str">
        <f t="shared" si="74"/>
        <v/>
      </c>
      <c r="AC417" s="20" t="str">
        <f t="shared" si="75"/>
        <v/>
      </c>
      <c r="AD417" s="55" t="str">
        <f t="shared" si="76"/>
        <v/>
      </c>
      <c r="AE417" s="88" t="str">
        <f t="shared" si="77"/>
        <v/>
      </c>
      <c r="AG417" s="55" t="str">
        <f t="shared" si="78"/>
        <v/>
      </c>
      <c r="AH417" s="88" t="str">
        <f t="shared" si="79"/>
        <v/>
      </c>
      <c r="AJ417" s="55" t="str">
        <f t="shared" si="80"/>
        <v/>
      </c>
      <c r="AK417" s="88" t="str">
        <f t="shared" si="81"/>
        <v/>
      </c>
      <c r="AM417" s="55" t="str">
        <f t="shared" si="82"/>
        <v/>
      </c>
      <c r="AN417" s="88" t="str">
        <f t="shared" si="83"/>
        <v/>
      </c>
    </row>
    <row r="418" spans="1:40" x14ac:dyDescent="0.25">
      <c r="A418" s="77"/>
      <c r="B418" s="107"/>
      <c r="C418" s="108"/>
      <c r="D418" s="109"/>
      <c r="E418" s="109"/>
      <c r="F418" s="110"/>
      <c r="G418" s="111"/>
      <c r="H418" s="112"/>
      <c r="I418" s="77"/>
      <c r="J418" s="112" t="str">
        <f>IF($B418="", "", IFERROR(INDEX('Job List'!$C$9:$C$508, MATCH($B418, 'Job List'!$B$9:$B$508, 0)), ""))</f>
        <v/>
      </c>
      <c r="K418" s="112" t="str">
        <f>IF($B418="", "", IFERROR(INDEX('Job List'!$D$9:$D$508, MATCH($B418, 'Job List'!$B$9:$B$508, 0)), ""))</f>
        <v/>
      </c>
      <c r="L418" s="125" t="str">
        <f t="shared" si="72"/>
        <v/>
      </c>
      <c r="M418" s="111" t="str">
        <f>IF($B418="", "", IF($G418="", IFERROR(INDEX('Job List'!$E$9:$E$508, MATCH($B418, 'Job List'!$B$9:$B$508, 0)), ""), $G418))</f>
        <v/>
      </c>
      <c r="N418" s="126" t="str">
        <f t="shared" si="73"/>
        <v/>
      </c>
      <c r="O418" s="77"/>
      <c r="AA418" s="52" t="str">
        <f>IF('Job List'!B418="", "", 'Job List'!B418)</f>
        <v/>
      </c>
      <c r="AB418" s="14" t="str">
        <f t="shared" si="74"/>
        <v/>
      </c>
      <c r="AC418" s="20" t="str">
        <f t="shared" si="75"/>
        <v/>
      </c>
      <c r="AD418" s="55" t="str">
        <f t="shared" si="76"/>
        <v/>
      </c>
      <c r="AE418" s="88" t="str">
        <f t="shared" si="77"/>
        <v/>
      </c>
      <c r="AG418" s="55" t="str">
        <f t="shared" si="78"/>
        <v/>
      </c>
      <c r="AH418" s="88" t="str">
        <f t="shared" si="79"/>
        <v/>
      </c>
      <c r="AJ418" s="55" t="str">
        <f t="shared" si="80"/>
        <v/>
      </c>
      <c r="AK418" s="88" t="str">
        <f t="shared" si="81"/>
        <v/>
      </c>
      <c r="AM418" s="55" t="str">
        <f t="shared" si="82"/>
        <v/>
      </c>
      <c r="AN418" s="88" t="str">
        <f t="shared" si="83"/>
        <v/>
      </c>
    </row>
    <row r="419" spans="1:40" x14ac:dyDescent="0.25">
      <c r="A419" s="77"/>
      <c r="B419" s="107"/>
      <c r="C419" s="108"/>
      <c r="D419" s="109"/>
      <c r="E419" s="109"/>
      <c r="F419" s="110"/>
      <c r="G419" s="111"/>
      <c r="H419" s="112"/>
      <c r="I419" s="77"/>
      <c r="J419" s="112" t="str">
        <f>IF($B419="", "", IFERROR(INDEX('Job List'!$C$9:$C$508, MATCH($B419, 'Job List'!$B$9:$B$508, 0)), ""))</f>
        <v/>
      </c>
      <c r="K419" s="112" t="str">
        <f>IF($B419="", "", IFERROR(INDEX('Job List'!$D$9:$D$508, MATCH($B419, 'Job List'!$B$9:$B$508, 0)), ""))</f>
        <v/>
      </c>
      <c r="L419" s="125" t="str">
        <f t="shared" si="72"/>
        <v/>
      </c>
      <c r="M419" s="111" t="str">
        <f>IF($B419="", "", IF($G419="", IFERROR(INDEX('Job List'!$E$9:$E$508, MATCH($B419, 'Job List'!$B$9:$B$508, 0)), ""), $G419))</f>
        <v/>
      </c>
      <c r="N419" s="126" t="str">
        <f t="shared" si="73"/>
        <v/>
      </c>
      <c r="O419" s="77"/>
      <c r="AA419" s="52" t="str">
        <f>IF('Job List'!B419="", "", 'Job List'!B419)</f>
        <v/>
      </c>
      <c r="AB419" s="14" t="str">
        <f t="shared" si="74"/>
        <v/>
      </c>
      <c r="AC419" s="20" t="str">
        <f t="shared" si="75"/>
        <v/>
      </c>
      <c r="AD419" s="55" t="str">
        <f t="shared" si="76"/>
        <v/>
      </c>
      <c r="AE419" s="88" t="str">
        <f t="shared" si="77"/>
        <v/>
      </c>
      <c r="AG419" s="55" t="str">
        <f t="shared" si="78"/>
        <v/>
      </c>
      <c r="AH419" s="88" t="str">
        <f t="shared" si="79"/>
        <v/>
      </c>
      <c r="AJ419" s="55" t="str">
        <f t="shared" si="80"/>
        <v/>
      </c>
      <c r="AK419" s="88" t="str">
        <f t="shared" si="81"/>
        <v/>
      </c>
      <c r="AM419" s="55" t="str">
        <f t="shared" si="82"/>
        <v/>
      </c>
      <c r="AN419" s="88" t="str">
        <f t="shared" si="83"/>
        <v/>
      </c>
    </row>
    <row r="420" spans="1:40" x14ac:dyDescent="0.25">
      <c r="A420" s="77"/>
      <c r="B420" s="107"/>
      <c r="C420" s="108"/>
      <c r="D420" s="109"/>
      <c r="E420" s="109"/>
      <c r="F420" s="110"/>
      <c r="G420" s="111"/>
      <c r="H420" s="112"/>
      <c r="I420" s="77"/>
      <c r="J420" s="112" t="str">
        <f>IF($B420="", "", IFERROR(INDEX('Job List'!$C$9:$C$508, MATCH($B420, 'Job List'!$B$9:$B$508, 0)), ""))</f>
        <v/>
      </c>
      <c r="K420" s="112" t="str">
        <f>IF($B420="", "", IFERROR(INDEX('Job List'!$D$9:$D$508, MATCH($B420, 'Job List'!$B$9:$B$508, 0)), ""))</f>
        <v/>
      </c>
      <c r="L420" s="125" t="str">
        <f t="shared" si="72"/>
        <v/>
      </c>
      <c r="M420" s="111" t="str">
        <f>IF($B420="", "", IF($G420="", IFERROR(INDEX('Job List'!$E$9:$E$508, MATCH($B420, 'Job List'!$B$9:$B$508, 0)), ""), $G420))</f>
        <v/>
      </c>
      <c r="N420" s="126" t="str">
        <f t="shared" si="73"/>
        <v/>
      </c>
      <c r="O420" s="77"/>
      <c r="AA420" s="52" t="str">
        <f>IF('Job List'!B420="", "", 'Job List'!B420)</f>
        <v/>
      </c>
      <c r="AB420" s="14" t="str">
        <f t="shared" si="74"/>
        <v/>
      </c>
      <c r="AC420" s="20" t="str">
        <f t="shared" si="75"/>
        <v/>
      </c>
      <c r="AD420" s="55" t="str">
        <f t="shared" si="76"/>
        <v/>
      </c>
      <c r="AE420" s="88" t="str">
        <f t="shared" si="77"/>
        <v/>
      </c>
      <c r="AG420" s="55" t="str">
        <f t="shared" si="78"/>
        <v/>
      </c>
      <c r="AH420" s="88" t="str">
        <f t="shared" si="79"/>
        <v/>
      </c>
      <c r="AJ420" s="55" t="str">
        <f t="shared" si="80"/>
        <v/>
      </c>
      <c r="AK420" s="88" t="str">
        <f t="shared" si="81"/>
        <v/>
      </c>
      <c r="AM420" s="55" t="str">
        <f t="shared" si="82"/>
        <v/>
      </c>
      <c r="AN420" s="88" t="str">
        <f t="shared" si="83"/>
        <v/>
      </c>
    </row>
    <row r="421" spans="1:40" x14ac:dyDescent="0.25">
      <c r="A421" s="77"/>
      <c r="B421" s="107"/>
      <c r="C421" s="108"/>
      <c r="D421" s="109"/>
      <c r="E421" s="109"/>
      <c r="F421" s="110"/>
      <c r="G421" s="111"/>
      <c r="H421" s="112"/>
      <c r="I421" s="77"/>
      <c r="J421" s="112" t="str">
        <f>IF($B421="", "", IFERROR(INDEX('Job List'!$C$9:$C$508, MATCH($B421, 'Job List'!$B$9:$B$508, 0)), ""))</f>
        <v/>
      </c>
      <c r="K421" s="112" t="str">
        <f>IF($B421="", "", IFERROR(INDEX('Job List'!$D$9:$D$508, MATCH($B421, 'Job List'!$B$9:$B$508, 0)), ""))</f>
        <v/>
      </c>
      <c r="L421" s="125" t="str">
        <f t="shared" si="72"/>
        <v/>
      </c>
      <c r="M421" s="111" t="str">
        <f>IF($B421="", "", IF($G421="", IFERROR(INDEX('Job List'!$E$9:$E$508, MATCH($B421, 'Job List'!$B$9:$B$508, 0)), ""), $G421))</f>
        <v/>
      </c>
      <c r="N421" s="126" t="str">
        <f t="shared" si="73"/>
        <v/>
      </c>
      <c r="O421" s="77"/>
      <c r="AA421" s="52" t="str">
        <f>IF('Job List'!B421="", "", 'Job List'!B421)</f>
        <v/>
      </c>
      <c r="AB421" s="14" t="str">
        <f t="shared" si="74"/>
        <v/>
      </c>
      <c r="AC421" s="20" t="str">
        <f t="shared" si="75"/>
        <v/>
      </c>
      <c r="AD421" s="55" t="str">
        <f t="shared" si="76"/>
        <v/>
      </c>
      <c r="AE421" s="88" t="str">
        <f t="shared" si="77"/>
        <v/>
      </c>
      <c r="AG421" s="55" t="str">
        <f t="shared" si="78"/>
        <v/>
      </c>
      <c r="AH421" s="88" t="str">
        <f t="shared" si="79"/>
        <v/>
      </c>
      <c r="AJ421" s="55" t="str">
        <f t="shared" si="80"/>
        <v/>
      </c>
      <c r="AK421" s="88" t="str">
        <f t="shared" si="81"/>
        <v/>
      </c>
      <c r="AM421" s="55" t="str">
        <f t="shared" si="82"/>
        <v/>
      </c>
      <c r="AN421" s="88" t="str">
        <f t="shared" si="83"/>
        <v/>
      </c>
    </row>
    <row r="422" spans="1:40" x14ac:dyDescent="0.25">
      <c r="A422" s="77"/>
      <c r="B422" s="107"/>
      <c r="C422" s="108"/>
      <c r="D422" s="109"/>
      <c r="E422" s="109"/>
      <c r="F422" s="110"/>
      <c r="G422" s="111"/>
      <c r="H422" s="112"/>
      <c r="I422" s="77"/>
      <c r="J422" s="112" t="str">
        <f>IF($B422="", "", IFERROR(INDEX('Job List'!$C$9:$C$508, MATCH($B422, 'Job List'!$B$9:$B$508, 0)), ""))</f>
        <v/>
      </c>
      <c r="K422" s="112" t="str">
        <f>IF($B422="", "", IFERROR(INDEX('Job List'!$D$9:$D$508, MATCH($B422, 'Job List'!$B$9:$B$508, 0)), ""))</f>
        <v/>
      </c>
      <c r="L422" s="125" t="str">
        <f t="shared" si="72"/>
        <v/>
      </c>
      <c r="M422" s="111" t="str">
        <f>IF($B422="", "", IF($G422="", IFERROR(INDEX('Job List'!$E$9:$E$508, MATCH($B422, 'Job List'!$B$9:$B$508, 0)), ""), $G422))</f>
        <v/>
      </c>
      <c r="N422" s="126" t="str">
        <f t="shared" si="73"/>
        <v/>
      </c>
      <c r="O422" s="77"/>
      <c r="AA422" s="52" t="str">
        <f>IF('Job List'!B422="", "", 'Job List'!B422)</f>
        <v/>
      </c>
      <c r="AB422" s="14" t="str">
        <f t="shared" si="74"/>
        <v/>
      </c>
      <c r="AC422" s="20" t="str">
        <f t="shared" si="75"/>
        <v/>
      </c>
      <c r="AD422" s="55" t="str">
        <f t="shared" si="76"/>
        <v/>
      </c>
      <c r="AE422" s="88" t="str">
        <f t="shared" si="77"/>
        <v/>
      </c>
      <c r="AG422" s="55" t="str">
        <f t="shared" si="78"/>
        <v/>
      </c>
      <c r="AH422" s="88" t="str">
        <f t="shared" si="79"/>
        <v/>
      </c>
      <c r="AJ422" s="55" t="str">
        <f t="shared" si="80"/>
        <v/>
      </c>
      <c r="AK422" s="88" t="str">
        <f t="shared" si="81"/>
        <v/>
      </c>
      <c r="AM422" s="55" t="str">
        <f t="shared" si="82"/>
        <v/>
      </c>
      <c r="AN422" s="88" t="str">
        <f t="shared" si="83"/>
        <v/>
      </c>
    </row>
    <row r="423" spans="1:40" x14ac:dyDescent="0.25">
      <c r="A423" s="77"/>
      <c r="B423" s="107"/>
      <c r="C423" s="108"/>
      <c r="D423" s="109"/>
      <c r="E423" s="109"/>
      <c r="F423" s="110"/>
      <c r="G423" s="111"/>
      <c r="H423" s="112"/>
      <c r="I423" s="77"/>
      <c r="J423" s="112" t="str">
        <f>IF($B423="", "", IFERROR(INDEX('Job List'!$C$9:$C$508, MATCH($B423, 'Job List'!$B$9:$B$508, 0)), ""))</f>
        <v/>
      </c>
      <c r="K423" s="112" t="str">
        <f>IF($B423="", "", IFERROR(INDEX('Job List'!$D$9:$D$508, MATCH($B423, 'Job List'!$B$9:$B$508, 0)), ""))</f>
        <v/>
      </c>
      <c r="L423" s="125" t="str">
        <f t="shared" si="72"/>
        <v/>
      </c>
      <c r="M423" s="111" t="str">
        <f>IF($B423="", "", IF($G423="", IFERROR(INDEX('Job List'!$E$9:$E$508, MATCH($B423, 'Job List'!$B$9:$B$508, 0)), ""), $G423))</f>
        <v/>
      </c>
      <c r="N423" s="126" t="str">
        <f t="shared" si="73"/>
        <v/>
      </c>
      <c r="O423" s="77"/>
      <c r="AA423" s="52" t="str">
        <f>IF('Job List'!B423="", "", 'Job List'!B423)</f>
        <v/>
      </c>
      <c r="AB423" s="14" t="str">
        <f t="shared" si="74"/>
        <v/>
      </c>
      <c r="AC423" s="20" t="str">
        <f t="shared" si="75"/>
        <v/>
      </c>
      <c r="AD423" s="55" t="str">
        <f t="shared" si="76"/>
        <v/>
      </c>
      <c r="AE423" s="88" t="str">
        <f t="shared" si="77"/>
        <v/>
      </c>
      <c r="AG423" s="55" t="str">
        <f t="shared" si="78"/>
        <v/>
      </c>
      <c r="AH423" s="88" t="str">
        <f t="shared" si="79"/>
        <v/>
      </c>
      <c r="AJ423" s="55" t="str">
        <f t="shared" si="80"/>
        <v/>
      </c>
      <c r="AK423" s="88" t="str">
        <f t="shared" si="81"/>
        <v/>
      </c>
      <c r="AM423" s="55" t="str">
        <f t="shared" si="82"/>
        <v/>
      </c>
      <c r="AN423" s="88" t="str">
        <f t="shared" si="83"/>
        <v/>
      </c>
    </row>
    <row r="424" spans="1:40" x14ac:dyDescent="0.25">
      <c r="A424" s="77"/>
      <c r="B424" s="107"/>
      <c r="C424" s="108"/>
      <c r="D424" s="109"/>
      <c r="E424" s="109"/>
      <c r="F424" s="110"/>
      <c r="G424" s="111"/>
      <c r="H424" s="112"/>
      <c r="I424" s="77"/>
      <c r="J424" s="112" t="str">
        <f>IF($B424="", "", IFERROR(INDEX('Job List'!$C$9:$C$508, MATCH($B424, 'Job List'!$B$9:$B$508, 0)), ""))</f>
        <v/>
      </c>
      <c r="K424" s="112" t="str">
        <f>IF($B424="", "", IFERROR(INDEX('Job List'!$D$9:$D$508, MATCH($B424, 'Job List'!$B$9:$B$508, 0)), ""))</f>
        <v/>
      </c>
      <c r="L424" s="125" t="str">
        <f t="shared" si="72"/>
        <v/>
      </c>
      <c r="M424" s="111" t="str">
        <f>IF($B424="", "", IF($G424="", IFERROR(INDEX('Job List'!$E$9:$E$508, MATCH($B424, 'Job List'!$B$9:$B$508, 0)), ""), $G424))</f>
        <v/>
      </c>
      <c r="N424" s="126" t="str">
        <f t="shared" si="73"/>
        <v/>
      </c>
      <c r="O424" s="77"/>
      <c r="AA424" s="52" t="str">
        <f>IF('Job List'!B424="", "", 'Job List'!B424)</f>
        <v/>
      </c>
      <c r="AB424" s="14" t="str">
        <f t="shared" si="74"/>
        <v/>
      </c>
      <c r="AC424" s="20" t="str">
        <f t="shared" si="75"/>
        <v/>
      </c>
      <c r="AD424" s="55" t="str">
        <f t="shared" si="76"/>
        <v/>
      </c>
      <c r="AE424" s="88" t="str">
        <f t="shared" si="77"/>
        <v/>
      </c>
      <c r="AG424" s="55" t="str">
        <f t="shared" si="78"/>
        <v/>
      </c>
      <c r="AH424" s="88" t="str">
        <f t="shared" si="79"/>
        <v/>
      </c>
      <c r="AJ424" s="55" t="str">
        <f t="shared" si="80"/>
        <v/>
      </c>
      <c r="AK424" s="88" t="str">
        <f t="shared" si="81"/>
        <v/>
      </c>
      <c r="AM424" s="55" t="str">
        <f t="shared" si="82"/>
        <v/>
      </c>
      <c r="AN424" s="88" t="str">
        <f t="shared" si="83"/>
        <v/>
      </c>
    </row>
    <row r="425" spans="1:40" x14ac:dyDescent="0.25">
      <c r="A425" s="77"/>
      <c r="B425" s="107"/>
      <c r="C425" s="108"/>
      <c r="D425" s="109"/>
      <c r="E425" s="109"/>
      <c r="F425" s="110"/>
      <c r="G425" s="111"/>
      <c r="H425" s="112"/>
      <c r="I425" s="77"/>
      <c r="J425" s="112" t="str">
        <f>IF($B425="", "", IFERROR(INDEX('Job List'!$C$9:$C$508, MATCH($B425, 'Job List'!$B$9:$B$508, 0)), ""))</f>
        <v/>
      </c>
      <c r="K425" s="112" t="str">
        <f>IF($B425="", "", IFERROR(INDEX('Job List'!$D$9:$D$508, MATCH($B425, 'Job List'!$B$9:$B$508, 0)), ""))</f>
        <v/>
      </c>
      <c r="L425" s="125" t="str">
        <f t="shared" si="72"/>
        <v/>
      </c>
      <c r="M425" s="111" t="str">
        <f>IF($B425="", "", IF($G425="", IFERROR(INDEX('Job List'!$E$9:$E$508, MATCH($B425, 'Job List'!$B$9:$B$508, 0)), ""), $G425))</f>
        <v/>
      </c>
      <c r="N425" s="126" t="str">
        <f t="shared" si="73"/>
        <v/>
      </c>
      <c r="O425" s="77"/>
      <c r="AA425" s="52" t="str">
        <f>IF('Job List'!B425="", "", 'Job List'!B425)</f>
        <v/>
      </c>
      <c r="AB425" s="14" t="str">
        <f t="shared" si="74"/>
        <v/>
      </c>
      <c r="AC425" s="20" t="str">
        <f t="shared" si="75"/>
        <v/>
      </c>
      <c r="AD425" s="55" t="str">
        <f t="shared" si="76"/>
        <v/>
      </c>
      <c r="AE425" s="88" t="str">
        <f t="shared" si="77"/>
        <v/>
      </c>
      <c r="AG425" s="55" t="str">
        <f t="shared" si="78"/>
        <v/>
      </c>
      <c r="AH425" s="88" t="str">
        <f t="shared" si="79"/>
        <v/>
      </c>
      <c r="AJ425" s="55" t="str">
        <f t="shared" si="80"/>
        <v/>
      </c>
      <c r="AK425" s="88" t="str">
        <f t="shared" si="81"/>
        <v/>
      </c>
      <c r="AM425" s="55" t="str">
        <f t="shared" si="82"/>
        <v/>
      </c>
      <c r="AN425" s="88" t="str">
        <f t="shared" si="83"/>
        <v/>
      </c>
    </row>
    <row r="426" spans="1:40" x14ac:dyDescent="0.25">
      <c r="A426" s="77"/>
      <c r="B426" s="107"/>
      <c r="C426" s="108"/>
      <c r="D426" s="109"/>
      <c r="E426" s="109"/>
      <c r="F426" s="110"/>
      <c r="G426" s="111"/>
      <c r="H426" s="112"/>
      <c r="I426" s="77"/>
      <c r="J426" s="112" t="str">
        <f>IF($B426="", "", IFERROR(INDEX('Job List'!$C$9:$C$508, MATCH($B426, 'Job List'!$B$9:$B$508, 0)), ""))</f>
        <v/>
      </c>
      <c r="K426" s="112" t="str">
        <f>IF($B426="", "", IFERROR(INDEX('Job List'!$D$9:$D$508, MATCH($B426, 'Job List'!$B$9:$B$508, 0)), ""))</f>
        <v/>
      </c>
      <c r="L426" s="125" t="str">
        <f t="shared" si="72"/>
        <v/>
      </c>
      <c r="M426" s="111" t="str">
        <f>IF($B426="", "", IF($G426="", IFERROR(INDEX('Job List'!$E$9:$E$508, MATCH($B426, 'Job List'!$B$9:$B$508, 0)), ""), $G426))</f>
        <v/>
      </c>
      <c r="N426" s="126" t="str">
        <f t="shared" si="73"/>
        <v/>
      </c>
      <c r="O426" s="77"/>
      <c r="AA426" s="52" t="str">
        <f>IF('Job List'!B426="", "", 'Job List'!B426)</f>
        <v/>
      </c>
      <c r="AB426" s="14" t="str">
        <f t="shared" si="74"/>
        <v/>
      </c>
      <c r="AC426" s="20" t="str">
        <f t="shared" si="75"/>
        <v/>
      </c>
      <c r="AD426" s="55" t="str">
        <f t="shared" si="76"/>
        <v/>
      </c>
      <c r="AE426" s="88" t="str">
        <f t="shared" si="77"/>
        <v/>
      </c>
      <c r="AG426" s="55" t="str">
        <f t="shared" si="78"/>
        <v/>
      </c>
      <c r="AH426" s="88" t="str">
        <f t="shared" si="79"/>
        <v/>
      </c>
      <c r="AJ426" s="55" t="str">
        <f t="shared" si="80"/>
        <v/>
      </c>
      <c r="AK426" s="88" t="str">
        <f t="shared" si="81"/>
        <v/>
      </c>
      <c r="AM426" s="55" t="str">
        <f t="shared" si="82"/>
        <v/>
      </c>
      <c r="AN426" s="88" t="str">
        <f t="shared" si="83"/>
        <v/>
      </c>
    </row>
    <row r="427" spans="1:40" x14ac:dyDescent="0.25">
      <c r="A427" s="77"/>
      <c r="B427" s="107"/>
      <c r="C427" s="108"/>
      <c r="D427" s="109"/>
      <c r="E427" s="109"/>
      <c r="F427" s="110"/>
      <c r="G427" s="111"/>
      <c r="H427" s="112"/>
      <c r="I427" s="77"/>
      <c r="J427" s="112" t="str">
        <f>IF($B427="", "", IFERROR(INDEX('Job List'!$C$9:$C$508, MATCH($B427, 'Job List'!$B$9:$B$508, 0)), ""))</f>
        <v/>
      </c>
      <c r="K427" s="112" t="str">
        <f>IF($B427="", "", IFERROR(INDEX('Job List'!$D$9:$D$508, MATCH($B427, 'Job List'!$B$9:$B$508, 0)), ""))</f>
        <v/>
      </c>
      <c r="L427" s="125" t="str">
        <f t="shared" si="72"/>
        <v/>
      </c>
      <c r="M427" s="111" t="str">
        <f>IF($B427="", "", IF($G427="", IFERROR(INDEX('Job List'!$E$9:$E$508, MATCH($B427, 'Job List'!$B$9:$B$508, 0)), ""), $G427))</f>
        <v/>
      </c>
      <c r="N427" s="126" t="str">
        <f t="shared" si="73"/>
        <v/>
      </c>
      <c r="O427" s="77"/>
      <c r="AA427" s="52" t="str">
        <f>IF('Job List'!B427="", "", 'Job List'!B427)</f>
        <v/>
      </c>
      <c r="AB427" s="14" t="str">
        <f t="shared" si="74"/>
        <v/>
      </c>
      <c r="AC427" s="20" t="str">
        <f t="shared" si="75"/>
        <v/>
      </c>
      <c r="AD427" s="55" t="str">
        <f t="shared" si="76"/>
        <v/>
      </c>
      <c r="AE427" s="88" t="str">
        <f t="shared" si="77"/>
        <v/>
      </c>
      <c r="AG427" s="55" t="str">
        <f t="shared" si="78"/>
        <v/>
      </c>
      <c r="AH427" s="88" t="str">
        <f t="shared" si="79"/>
        <v/>
      </c>
      <c r="AJ427" s="55" t="str">
        <f t="shared" si="80"/>
        <v/>
      </c>
      <c r="AK427" s="88" t="str">
        <f t="shared" si="81"/>
        <v/>
      </c>
      <c r="AM427" s="55" t="str">
        <f t="shared" si="82"/>
        <v/>
      </c>
      <c r="AN427" s="88" t="str">
        <f t="shared" si="83"/>
        <v/>
      </c>
    </row>
    <row r="428" spans="1:40" x14ac:dyDescent="0.25">
      <c r="A428" s="77"/>
      <c r="B428" s="107"/>
      <c r="C428" s="108"/>
      <c r="D428" s="109"/>
      <c r="E428" s="109"/>
      <c r="F428" s="110"/>
      <c r="G428" s="111"/>
      <c r="H428" s="112"/>
      <c r="I428" s="77"/>
      <c r="J428" s="112" t="str">
        <f>IF($B428="", "", IFERROR(INDEX('Job List'!$C$9:$C$508, MATCH($B428, 'Job List'!$B$9:$B$508, 0)), ""))</f>
        <v/>
      </c>
      <c r="K428" s="112" t="str">
        <f>IF($B428="", "", IFERROR(INDEX('Job List'!$D$9:$D$508, MATCH($B428, 'Job List'!$B$9:$B$508, 0)), ""))</f>
        <v/>
      </c>
      <c r="L428" s="125" t="str">
        <f t="shared" si="72"/>
        <v/>
      </c>
      <c r="M428" s="111" t="str">
        <f>IF($B428="", "", IF($G428="", IFERROR(INDEX('Job List'!$E$9:$E$508, MATCH($B428, 'Job List'!$B$9:$B$508, 0)), ""), $G428))</f>
        <v/>
      </c>
      <c r="N428" s="126" t="str">
        <f t="shared" si="73"/>
        <v/>
      </c>
      <c r="O428" s="77"/>
      <c r="AA428" s="52" t="str">
        <f>IF('Job List'!B428="", "", 'Job List'!B428)</f>
        <v/>
      </c>
      <c r="AB428" s="14" t="str">
        <f t="shared" si="74"/>
        <v/>
      </c>
      <c r="AC428" s="20" t="str">
        <f t="shared" si="75"/>
        <v/>
      </c>
      <c r="AD428" s="55" t="str">
        <f t="shared" si="76"/>
        <v/>
      </c>
      <c r="AE428" s="88" t="str">
        <f t="shared" si="77"/>
        <v/>
      </c>
      <c r="AG428" s="55" t="str">
        <f t="shared" si="78"/>
        <v/>
      </c>
      <c r="AH428" s="88" t="str">
        <f t="shared" si="79"/>
        <v/>
      </c>
      <c r="AJ428" s="55" t="str">
        <f t="shared" si="80"/>
        <v/>
      </c>
      <c r="AK428" s="88" t="str">
        <f t="shared" si="81"/>
        <v/>
      </c>
      <c r="AM428" s="55" t="str">
        <f t="shared" si="82"/>
        <v/>
      </c>
      <c r="AN428" s="88" t="str">
        <f t="shared" si="83"/>
        <v/>
      </c>
    </row>
    <row r="429" spans="1:40" x14ac:dyDescent="0.25">
      <c r="A429" s="77"/>
      <c r="B429" s="107"/>
      <c r="C429" s="108"/>
      <c r="D429" s="109"/>
      <c r="E429" s="109"/>
      <c r="F429" s="110"/>
      <c r="G429" s="111"/>
      <c r="H429" s="112"/>
      <c r="I429" s="77"/>
      <c r="J429" s="112" t="str">
        <f>IF($B429="", "", IFERROR(INDEX('Job List'!$C$9:$C$508, MATCH($B429, 'Job List'!$B$9:$B$508, 0)), ""))</f>
        <v/>
      </c>
      <c r="K429" s="112" t="str">
        <f>IF($B429="", "", IFERROR(INDEX('Job List'!$D$9:$D$508, MATCH($B429, 'Job List'!$B$9:$B$508, 0)), ""))</f>
        <v/>
      </c>
      <c r="L429" s="125" t="str">
        <f t="shared" si="72"/>
        <v/>
      </c>
      <c r="M429" s="111" t="str">
        <f>IF($B429="", "", IF($G429="", IFERROR(INDEX('Job List'!$E$9:$E$508, MATCH($B429, 'Job List'!$B$9:$B$508, 0)), ""), $G429))</f>
        <v/>
      </c>
      <c r="N429" s="126" t="str">
        <f t="shared" si="73"/>
        <v/>
      </c>
      <c r="O429" s="77"/>
      <c r="AA429" s="52" t="str">
        <f>IF('Job List'!B429="", "", 'Job List'!B429)</f>
        <v/>
      </c>
      <c r="AB429" s="14" t="str">
        <f t="shared" si="74"/>
        <v/>
      </c>
      <c r="AC429" s="20" t="str">
        <f t="shared" si="75"/>
        <v/>
      </c>
      <c r="AD429" s="55" t="str">
        <f t="shared" si="76"/>
        <v/>
      </c>
      <c r="AE429" s="88" t="str">
        <f t="shared" si="77"/>
        <v/>
      </c>
      <c r="AG429" s="55" t="str">
        <f t="shared" si="78"/>
        <v/>
      </c>
      <c r="AH429" s="88" t="str">
        <f t="shared" si="79"/>
        <v/>
      </c>
      <c r="AJ429" s="55" t="str">
        <f t="shared" si="80"/>
        <v/>
      </c>
      <c r="AK429" s="88" t="str">
        <f t="shared" si="81"/>
        <v/>
      </c>
      <c r="AM429" s="55" t="str">
        <f t="shared" si="82"/>
        <v/>
      </c>
      <c r="AN429" s="88" t="str">
        <f t="shared" si="83"/>
        <v/>
      </c>
    </row>
    <row r="430" spans="1:40" x14ac:dyDescent="0.25">
      <c r="A430" s="77"/>
      <c r="B430" s="107"/>
      <c r="C430" s="108"/>
      <c r="D430" s="109"/>
      <c r="E430" s="109"/>
      <c r="F430" s="110"/>
      <c r="G430" s="111"/>
      <c r="H430" s="112"/>
      <c r="I430" s="77"/>
      <c r="J430" s="112" t="str">
        <f>IF($B430="", "", IFERROR(INDEX('Job List'!$C$9:$C$508, MATCH($B430, 'Job List'!$B$9:$B$508, 0)), ""))</f>
        <v/>
      </c>
      <c r="K430" s="112" t="str">
        <f>IF($B430="", "", IFERROR(INDEX('Job List'!$D$9:$D$508, MATCH($B430, 'Job List'!$B$9:$B$508, 0)), ""))</f>
        <v/>
      </c>
      <c r="L430" s="125" t="str">
        <f t="shared" si="72"/>
        <v/>
      </c>
      <c r="M430" s="111" t="str">
        <f>IF($B430="", "", IF($G430="", IFERROR(INDEX('Job List'!$E$9:$E$508, MATCH($B430, 'Job List'!$B$9:$B$508, 0)), ""), $G430))</f>
        <v/>
      </c>
      <c r="N430" s="126" t="str">
        <f t="shared" si="73"/>
        <v/>
      </c>
      <c r="O430" s="77"/>
      <c r="AA430" s="52" t="str">
        <f>IF('Job List'!B430="", "", 'Job List'!B430)</f>
        <v/>
      </c>
      <c r="AB430" s="14" t="str">
        <f t="shared" si="74"/>
        <v/>
      </c>
      <c r="AC430" s="20" t="str">
        <f t="shared" si="75"/>
        <v/>
      </c>
      <c r="AD430" s="55" t="str">
        <f t="shared" si="76"/>
        <v/>
      </c>
      <c r="AE430" s="88" t="str">
        <f t="shared" si="77"/>
        <v/>
      </c>
      <c r="AG430" s="55" t="str">
        <f t="shared" si="78"/>
        <v/>
      </c>
      <c r="AH430" s="88" t="str">
        <f t="shared" si="79"/>
        <v/>
      </c>
      <c r="AJ430" s="55" t="str">
        <f t="shared" si="80"/>
        <v/>
      </c>
      <c r="AK430" s="88" t="str">
        <f t="shared" si="81"/>
        <v/>
      </c>
      <c r="AM430" s="55" t="str">
        <f t="shared" si="82"/>
        <v/>
      </c>
      <c r="AN430" s="88" t="str">
        <f t="shared" si="83"/>
        <v/>
      </c>
    </row>
    <row r="431" spans="1:40" x14ac:dyDescent="0.25">
      <c r="A431" s="77"/>
      <c r="B431" s="107"/>
      <c r="C431" s="108"/>
      <c r="D431" s="109"/>
      <c r="E431" s="109"/>
      <c r="F431" s="110"/>
      <c r="G431" s="111"/>
      <c r="H431" s="112"/>
      <c r="I431" s="77"/>
      <c r="J431" s="112" t="str">
        <f>IF($B431="", "", IFERROR(INDEX('Job List'!$C$9:$C$508, MATCH($B431, 'Job List'!$B$9:$B$508, 0)), ""))</f>
        <v/>
      </c>
      <c r="K431" s="112" t="str">
        <f>IF($B431="", "", IFERROR(INDEX('Job List'!$D$9:$D$508, MATCH($B431, 'Job List'!$B$9:$B$508, 0)), ""))</f>
        <v/>
      </c>
      <c r="L431" s="125" t="str">
        <f t="shared" si="72"/>
        <v/>
      </c>
      <c r="M431" s="111" t="str">
        <f>IF($B431="", "", IF($G431="", IFERROR(INDEX('Job List'!$E$9:$E$508, MATCH($B431, 'Job List'!$B$9:$B$508, 0)), ""), $G431))</f>
        <v/>
      </c>
      <c r="N431" s="126" t="str">
        <f t="shared" si="73"/>
        <v/>
      </c>
      <c r="O431" s="77"/>
      <c r="AA431" s="52" t="str">
        <f>IF('Job List'!B431="", "", 'Job List'!B431)</f>
        <v/>
      </c>
      <c r="AB431" s="14" t="str">
        <f t="shared" si="74"/>
        <v/>
      </c>
      <c r="AC431" s="20" t="str">
        <f t="shared" si="75"/>
        <v/>
      </c>
      <c r="AD431" s="55" t="str">
        <f t="shared" si="76"/>
        <v/>
      </c>
      <c r="AE431" s="88" t="str">
        <f t="shared" si="77"/>
        <v/>
      </c>
      <c r="AG431" s="55" t="str">
        <f t="shared" si="78"/>
        <v/>
      </c>
      <c r="AH431" s="88" t="str">
        <f t="shared" si="79"/>
        <v/>
      </c>
      <c r="AJ431" s="55" t="str">
        <f t="shared" si="80"/>
        <v/>
      </c>
      <c r="AK431" s="88" t="str">
        <f t="shared" si="81"/>
        <v/>
      </c>
      <c r="AM431" s="55" t="str">
        <f t="shared" si="82"/>
        <v/>
      </c>
      <c r="AN431" s="88" t="str">
        <f t="shared" si="83"/>
        <v/>
      </c>
    </row>
    <row r="432" spans="1:40" x14ac:dyDescent="0.25">
      <c r="A432" s="77"/>
      <c r="B432" s="107"/>
      <c r="C432" s="108"/>
      <c r="D432" s="109"/>
      <c r="E432" s="109"/>
      <c r="F432" s="110"/>
      <c r="G432" s="111"/>
      <c r="H432" s="112"/>
      <c r="I432" s="77"/>
      <c r="J432" s="112" t="str">
        <f>IF($B432="", "", IFERROR(INDEX('Job List'!$C$9:$C$508, MATCH($B432, 'Job List'!$B$9:$B$508, 0)), ""))</f>
        <v/>
      </c>
      <c r="K432" s="112" t="str">
        <f>IF($B432="", "", IFERROR(INDEX('Job List'!$D$9:$D$508, MATCH($B432, 'Job List'!$B$9:$B$508, 0)), ""))</f>
        <v/>
      </c>
      <c r="L432" s="125" t="str">
        <f t="shared" si="72"/>
        <v/>
      </c>
      <c r="M432" s="111" t="str">
        <f>IF($B432="", "", IF($G432="", IFERROR(INDEX('Job List'!$E$9:$E$508, MATCH($B432, 'Job List'!$B$9:$B$508, 0)), ""), $G432))</f>
        <v/>
      </c>
      <c r="N432" s="126" t="str">
        <f t="shared" si="73"/>
        <v/>
      </c>
      <c r="O432" s="77"/>
      <c r="AA432" s="52" t="str">
        <f>IF('Job List'!B432="", "", 'Job List'!B432)</f>
        <v/>
      </c>
      <c r="AB432" s="14" t="str">
        <f t="shared" si="74"/>
        <v/>
      </c>
      <c r="AC432" s="20" t="str">
        <f t="shared" si="75"/>
        <v/>
      </c>
      <c r="AD432" s="55" t="str">
        <f t="shared" si="76"/>
        <v/>
      </c>
      <c r="AE432" s="88" t="str">
        <f t="shared" si="77"/>
        <v/>
      </c>
      <c r="AG432" s="55" t="str">
        <f t="shared" si="78"/>
        <v/>
      </c>
      <c r="AH432" s="88" t="str">
        <f t="shared" si="79"/>
        <v/>
      </c>
      <c r="AJ432" s="55" t="str">
        <f t="shared" si="80"/>
        <v/>
      </c>
      <c r="AK432" s="88" t="str">
        <f t="shared" si="81"/>
        <v/>
      </c>
      <c r="AM432" s="55" t="str">
        <f t="shared" si="82"/>
        <v/>
      </c>
      <c r="AN432" s="88" t="str">
        <f t="shared" si="83"/>
        <v/>
      </c>
    </row>
    <row r="433" spans="1:40" x14ac:dyDescent="0.25">
      <c r="A433" s="77"/>
      <c r="B433" s="107"/>
      <c r="C433" s="108"/>
      <c r="D433" s="109"/>
      <c r="E433" s="109"/>
      <c r="F433" s="110"/>
      <c r="G433" s="111"/>
      <c r="H433" s="112"/>
      <c r="I433" s="77"/>
      <c r="J433" s="112" t="str">
        <f>IF($B433="", "", IFERROR(INDEX('Job List'!$C$9:$C$508, MATCH($B433, 'Job List'!$B$9:$B$508, 0)), ""))</f>
        <v/>
      </c>
      <c r="K433" s="112" t="str">
        <f>IF($B433="", "", IFERROR(INDEX('Job List'!$D$9:$D$508, MATCH($B433, 'Job List'!$B$9:$B$508, 0)), ""))</f>
        <v/>
      </c>
      <c r="L433" s="125" t="str">
        <f t="shared" si="72"/>
        <v/>
      </c>
      <c r="M433" s="111" t="str">
        <f>IF($B433="", "", IF($G433="", IFERROR(INDEX('Job List'!$E$9:$E$508, MATCH($B433, 'Job List'!$B$9:$B$508, 0)), ""), $G433))</f>
        <v/>
      </c>
      <c r="N433" s="126" t="str">
        <f t="shared" si="73"/>
        <v/>
      </c>
      <c r="O433" s="77"/>
      <c r="AA433" s="52" t="str">
        <f>IF('Job List'!B433="", "", 'Job List'!B433)</f>
        <v/>
      </c>
      <c r="AB433" s="14" t="str">
        <f t="shared" si="74"/>
        <v/>
      </c>
      <c r="AC433" s="20" t="str">
        <f t="shared" si="75"/>
        <v/>
      </c>
      <c r="AD433" s="55" t="str">
        <f t="shared" si="76"/>
        <v/>
      </c>
      <c r="AE433" s="88" t="str">
        <f t="shared" si="77"/>
        <v/>
      </c>
      <c r="AG433" s="55" t="str">
        <f t="shared" si="78"/>
        <v/>
      </c>
      <c r="AH433" s="88" t="str">
        <f t="shared" si="79"/>
        <v/>
      </c>
      <c r="AJ433" s="55" t="str">
        <f t="shared" si="80"/>
        <v/>
      </c>
      <c r="AK433" s="88" t="str">
        <f t="shared" si="81"/>
        <v/>
      </c>
      <c r="AM433" s="55" t="str">
        <f t="shared" si="82"/>
        <v/>
      </c>
      <c r="AN433" s="88" t="str">
        <f t="shared" si="83"/>
        <v/>
      </c>
    </row>
    <row r="434" spans="1:40" x14ac:dyDescent="0.25">
      <c r="A434" s="77"/>
      <c r="B434" s="107"/>
      <c r="C434" s="108"/>
      <c r="D434" s="109"/>
      <c r="E434" s="109"/>
      <c r="F434" s="110"/>
      <c r="G434" s="111"/>
      <c r="H434" s="112"/>
      <c r="I434" s="77"/>
      <c r="J434" s="112" t="str">
        <f>IF($B434="", "", IFERROR(INDEX('Job List'!$C$9:$C$508, MATCH($B434, 'Job List'!$B$9:$B$508, 0)), ""))</f>
        <v/>
      </c>
      <c r="K434" s="112" t="str">
        <f>IF($B434="", "", IFERROR(INDEX('Job List'!$D$9:$D$508, MATCH($B434, 'Job List'!$B$9:$B$508, 0)), ""))</f>
        <v/>
      </c>
      <c r="L434" s="125" t="str">
        <f t="shared" si="72"/>
        <v/>
      </c>
      <c r="M434" s="111" t="str">
        <f>IF($B434="", "", IF($G434="", IFERROR(INDEX('Job List'!$E$9:$E$508, MATCH($B434, 'Job List'!$B$9:$B$508, 0)), ""), $G434))</f>
        <v/>
      </c>
      <c r="N434" s="126" t="str">
        <f t="shared" si="73"/>
        <v/>
      </c>
      <c r="O434" s="77"/>
      <c r="AA434" s="52" t="str">
        <f>IF('Job List'!B434="", "", 'Job List'!B434)</f>
        <v/>
      </c>
      <c r="AB434" s="14" t="str">
        <f t="shared" si="74"/>
        <v/>
      </c>
      <c r="AC434" s="20" t="str">
        <f t="shared" si="75"/>
        <v/>
      </c>
      <c r="AD434" s="55" t="str">
        <f t="shared" si="76"/>
        <v/>
      </c>
      <c r="AE434" s="88" t="str">
        <f t="shared" si="77"/>
        <v/>
      </c>
      <c r="AG434" s="55" t="str">
        <f t="shared" si="78"/>
        <v/>
      </c>
      <c r="AH434" s="88" t="str">
        <f t="shared" si="79"/>
        <v/>
      </c>
      <c r="AJ434" s="55" t="str">
        <f t="shared" si="80"/>
        <v/>
      </c>
      <c r="AK434" s="88" t="str">
        <f t="shared" si="81"/>
        <v/>
      </c>
      <c r="AM434" s="55" t="str">
        <f t="shared" si="82"/>
        <v/>
      </c>
      <c r="AN434" s="88" t="str">
        <f t="shared" si="83"/>
        <v/>
      </c>
    </row>
    <row r="435" spans="1:40" x14ac:dyDescent="0.25">
      <c r="A435" s="77"/>
      <c r="B435" s="107"/>
      <c r="C435" s="108"/>
      <c r="D435" s="109"/>
      <c r="E435" s="109"/>
      <c r="F435" s="110"/>
      <c r="G435" s="111"/>
      <c r="H435" s="112"/>
      <c r="I435" s="77"/>
      <c r="J435" s="112" t="str">
        <f>IF($B435="", "", IFERROR(INDEX('Job List'!$C$9:$C$508, MATCH($B435, 'Job List'!$B$9:$B$508, 0)), ""))</f>
        <v/>
      </c>
      <c r="K435" s="112" t="str">
        <f>IF($B435="", "", IFERROR(INDEX('Job List'!$D$9:$D$508, MATCH($B435, 'Job List'!$B$9:$B$508, 0)), ""))</f>
        <v/>
      </c>
      <c r="L435" s="125" t="str">
        <f t="shared" si="72"/>
        <v/>
      </c>
      <c r="M435" s="111" t="str">
        <f>IF($B435="", "", IF($G435="", IFERROR(INDEX('Job List'!$E$9:$E$508, MATCH($B435, 'Job List'!$B$9:$B$508, 0)), ""), $G435))</f>
        <v/>
      </c>
      <c r="N435" s="126" t="str">
        <f t="shared" si="73"/>
        <v/>
      </c>
      <c r="O435" s="77"/>
      <c r="AA435" s="52" t="str">
        <f>IF('Job List'!B435="", "", 'Job List'!B435)</f>
        <v/>
      </c>
      <c r="AB435" s="14" t="str">
        <f t="shared" si="74"/>
        <v/>
      </c>
      <c r="AC435" s="20" t="str">
        <f t="shared" si="75"/>
        <v/>
      </c>
      <c r="AD435" s="55" t="str">
        <f t="shared" si="76"/>
        <v/>
      </c>
      <c r="AE435" s="88" t="str">
        <f t="shared" si="77"/>
        <v/>
      </c>
      <c r="AG435" s="55" t="str">
        <f t="shared" si="78"/>
        <v/>
      </c>
      <c r="AH435" s="88" t="str">
        <f t="shared" si="79"/>
        <v/>
      </c>
      <c r="AJ435" s="55" t="str">
        <f t="shared" si="80"/>
        <v/>
      </c>
      <c r="AK435" s="88" t="str">
        <f t="shared" si="81"/>
        <v/>
      </c>
      <c r="AM435" s="55" t="str">
        <f t="shared" si="82"/>
        <v/>
      </c>
      <c r="AN435" s="88" t="str">
        <f t="shared" si="83"/>
        <v/>
      </c>
    </row>
    <row r="436" spans="1:40" x14ac:dyDescent="0.25">
      <c r="A436" s="77"/>
      <c r="B436" s="107"/>
      <c r="C436" s="108"/>
      <c r="D436" s="109"/>
      <c r="E436" s="109"/>
      <c r="F436" s="110"/>
      <c r="G436" s="111"/>
      <c r="H436" s="112"/>
      <c r="I436" s="77"/>
      <c r="J436" s="112" t="str">
        <f>IF($B436="", "", IFERROR(INDEX('Job List'!$C$9:$C$508, MATCH($B436, 'Job List'!$B$9:$B$508, 0)), ""))</f>
        <v/>
      </c>
      <c r="K436" s="112" t="str">
        <f>IF($B436="", "", IFERROR(INDEX('Job List'!$D$9:$D$508, MATCH($B436, 'Job List'!$B$9:$B$508, 0)), ""))</f>
        <v/>
      </c>
      <c r="L436" s="125" t="str">
        <f t="shared" si="72"/>
        <v/>
      </c>
      <c r="M436" s="111" t="str">
        <f>IF($B436="", "", IF($G436="", IFERROR(INDEX('Job List'!$E$9:$E$508, MATCH($B436, 'Job List'!$B$9:$B$508, 0)), ""), $G436))</f>
        <v/>
      </c>
      <c r="N436" s="126" t="str">
        <f t="shared" si="73"/>
        <v/>
      </c>
      <c r="O436" s="77"/>
      <c r="AA436" s="52" t="str">
        <f>IF('Job List'!B436="", "", 'Job List'!B436)</f>
        <v/>
      </c>
      <c r="AB436" s="14" t="str">
        <f t="shared" si="74"/>
        <v/>
      </c>
      <c r="AC436" s="20" t="str">
        <f t="shared" si="75"/>
        <v/>
      </c>
      <c r="AD436" s="55" t="str">
        <f t="shared" si="76"/>
        <v/>
      </c>
      <c r="AE436" s="88" t="str">
        <f t="shared" si="77"/>
        <v/>
      </c>
      <c r="AG436" s="55" t="str">
        <f t="shared" si="78"/>
        <v/>
      </c>
      <c r="AH436" s="88" t="str">
        <f t="shared" si="79"/>
        <v/>
      </c>
      <c r="AJ436" s="55" t="str">
        <f t="shared" si="80"/>
        <v/>
      </c>
      <c r="AK436" s="88" t="str">
        <f t="shared" si="81"/>
        <v/>
      </c>
      <c r="AM436" s="55" t="str">
        <f t="shared" si="82"/>
        <v/>
      </c>
      <c r="AN436" s="88" t="str">
        <f t="shared" si="83"/>
        <v/>
      </c>
    </row>
    <row r="437" spans="1:40" x14ac:dyDescent="0.25">
      <c r="A437" s="77"/>
      <c r="B437" s="107"/>
      <c r="C437" s="108"/>
      <c r="D437" s="109"/>
      <c r="E437" s="109"/>
      <c r="F437" s="110"/>
      <c r="G437" s="111"/>
      <c r="H437" s="112"/>
      <c r="I437" s="77"/>
      <c r="J437" s="112" t="str">
        <f>IF($B437="", "", IFERROR(INDEX('Job List'!$C$9:$C$508, MATCH($B437, 'Job List'!$B$9:$B$508, 0)), ""))</f>
        <v/>
      </c>
      <c r="K437" s="112" t="str">
        <f>IF($B437="", "", IFERROR(INDEX('Job List'!$D$9:$D$508, MATCH($B437, 'Job List'!$B$9:$B$508, 0)), ""))</f>
        <v/>
      </c>
      <c r="L437" s="125" t="str">
        <f t="shared" si="72"/>
        <v/>
      </c>
      <c r="M437" s="111" t="str">
        <f>IF($B437="", "", IF($G437="", IFERROR(INDEX('Job List'!$E$9:$E$508, MATCH($B437, 'Job List'!$B$9:$B$508, 0)), ""), $G437))</f>
        <v/>
      </c>
      <c r="N437" s="126" t="str">
        <f t="shared" si="73"/>
        <v/>
      </c>
      <c r="O437" s="77"/>
      <c r="AA437" s="52" t="str">
        <f>IF('Job List'!B437="", "", 'Job List'!B437)</f>
        <v/>
      </c>
      <c r="AB437" s="14" t="str">
        <f t="shared" si="74"/>
        <v/>
      </c>
      <c r="AC437" s="20" t="str">
        <f t="shared" si="75"/>
        <v/>
      </c>
      <c r="AD437" s="55" t="str">
        <f t="shared" si="76"/>
        <v/>
      </c>
      <c r="AE437" s="88" t="str">
        <f t="shared" si="77"/>
        <v/>
      </c>
      <c r="AG437" s="55" t="str">
        <f t="shared" si="78"/>
        <v/>
      </c>
      <c r="AH437" s="88" t="str">
        <f t="shared" si="79"/>
        <v/>
      </c>
      <c r="AJ437" s="55" t="str">
        <f t="shared" si="80"/>
        <v/>
      </c>
      <c r="AK437" s="88" t="str">
        <f t="shared" si="81"/>
        <v/>
      </c>
      <c r="AM437" s="55" t="str">
        <f t="shared" si="82"/>
        <v/>
      </c>
      <c r="AN437" s="88" t="str">
        <f t="shared" si="83"/>
        <v/>
      </c>
    </row>
    <row r="438" spans="1:40" x14ac:dyDescent="0.25">
      <c r="A438" s="77"/>
      <c r="B438" s="107"/>
      <c r="C438" s="108"/>
      <c r="D438" s="109"/>
      <c r="E438" s="109"/>
      <c r="F438" s="110"/>
      <c r="G438" s="111"/>
      <c r="H438" s="112"/>
      <c r="I438" s="77"/>
      <c r="J438" s="112" t="str">
        <f>IF($B438="", "", IFERROR(INDEX('Job List'!$C$9:$C$508, MATCH($B438, 'Job List'!$B$9:$B$508, 0)), ""))</f>
        <v/>
      </c>
      <c r="K438" s="112" t="str">
        <f>IF($B438="", "", IFERROR(INDEX('Job List'!$D$9:$D$508, MATCH($B438, 'Job List'!$B$9:$B$508, 0)), ""))</f>
        <v/>
      </c>
      <c r="L438" s="125" t="str">
        <f t="shared" si="72"/>
        <v/>
      </c>
      <c r="M438" s="111" t="str">
        <f>IF($B438="", "", IF($G438="", IFERROR(INDEX('Job List'!$E$9:$E$508, MATCH($B438, 'Job List'!$B$9:$B$508, 0)), ""), $G438))</f>
        <v/>
      </c>
      <c r="N438" s="126" t="str">
        <f t="shared" si="73"/>
        <v/>
      </c>
      <c r="O438" s="77"/>
      <c r="AA438" s="52" t="str">
        <f>IF('Job List'!B438="", "", 'Job List'!B438)</f>
        <v/>
      </c>
      <c r="AB438" s="14" t="str">
        <f t="shared" si="74"/>
        <v/>
      </c>
      <c r="AC438" s="20" t="str">
        <f t="shared" si="75"/>
        <v/>
      </c>
      <c r="AD438" s="55" t="str">
        <f t="shared" si="76"/>
        <v/>
      </c>
      <c r="AE438" s="88" t="str">
        <f t="shared" si="77"/>
        <v/>
      </c>
      <c r="AG438" s="55" t="str">
        <f t="shared" si="78"/>
        <v/>
      </c>
      <c r="AH438" s="88" t="str">
        <f t="shared" si="79"/>
        <v/>
      </c>
      <c r="AJ438" s="55" t="str">
        <f t="shared" si="80"/>
        <v/>
      </c>
      <c r="AK438" s="88" t="str">
        <f t="shared" si="81"/>
        <v/>
      </c>
      <c r="AM438" s="55" t="str">
        <f t="shared" si="82"/>
        <v/>
      </c>
      <c r="AN438" s="88" t="str">
        <f t="shared" si="83"/>
        <v/>
      </c>
    </row>
    <row r="439" spans="1:40" x14ac:dyDescent="0.25">
      <c r="A439" s="77"/>
      <c r="B439" s="107"/>
      <c r="C439" s="108"/>
      <c r="D439" s="109"/>
      <c r="E439" s="109"/>
      <c r="F439" s="110"/>
      <c r="G439" s="111"/>
      <c r="H439" s="112"/>
      <c r="I439" s="77"/>
      <c r="J439" s="112" t="str">
        <f>IF($B439="", "", IFERROR(INDEX('Job List'!$C$9:$C$508, MATCH($B439, 'Job List'!$B$9:$B$508, 0)), ""))</f>
        <v/>
      </c>
      <c r="K439" s="112" t="str">
        <f>IF($B439="", "", IFERROR(INDEX('Job List'!$D$9:$D$508, MATCH($B439, 'Job List'!$B$9:$B$508, 0)), ""))</f>
        <v/>
      </c>
      <c r="L439" s="125" t="str">
        <f t="shared" si="72"/>
        <v/>
      </c>
      <c r="M439" s="111" t="str">
        <f>IF($B439="", "", IF($G439="", IFERROR(INDEX('Job List'!$E$9:$E$508, MATCH($B439, 'Job List'!$B$9:$B$508, 0)), ""), $G439))</f>
        <v/>
      </c>
      <c r="N439" s="126" t="str">
        <f t="shared" si="73"/>
        <v/>
      </c>
      <c r="O439" s="77"/>
      <c r="AA439" s="52" t="str">
        <f>IF('Job List'!B439="", "", 'Job List'!B439)</f>
        <v/>
      </c>
      <c r="AB439" s="14" t="str">
        <f t="shared" si="74"/>
        <v/>
      </c>
      <c r="AC439" s="20" t="str">
        <f t="shared" si="75"/>
        <v/>
      </c>
      <c r="AD439" s="55" t="str">
        <f t="shared" si="76"/>
        <v/>
      </c>
      <c r="AE439" s="88" t="str">
        <f t="shared" si="77"/>
        <v/>
      </c>
      <c r="AG439" s="55" t="str">
        <f t="shared" si="78"/>
        <v/>
      </c>
      <c r="AH439" s="88" t="str">
        <f t="shared" si="79"/>
        <v/>
      </c>
      <c r="AJ439" s="55" t="str">
        <f t="shared" si="80"/>
        <v/>
      </c>
      <c r="AK439" s="88" t="str">
        <f t="shared" si="81"/>
        <v/>
      </c>
      <c r="AM439" s="55" t="str">
        <f t="shared" si="82"/>
        <v/>
      </c>
      <c r="AN439" s="88" t="str">
        <f t="shared" si="83"/>
        <v/>
      </c>
    </row>
    <row r="440" spans="1:40" x14ac:dyDescent="0.25">
      <c r="A440" s="77"/>
      <c r="B440" s="107"/>
      <c r="C440" s="108"/>
      <c r="D440" s="109"/>
      <c r="E440" s="109"/>
      <c r="F440" s="110"/>
      <c r="G440" s="111"/>
      <c r="H440" s="112"/>
      <c r="I440" s="77"/>
      <c r="J440" s="112" t="str">
        <f>IF($B440="", "", IFERROR(INDEX('Job List'!$C$9:$C$508, MATCH($B440, 'Job List'!$B$9:$B$508, 0)), ""))</f>
        <v/>
      </c>
      <c r="K440" s="112" t="str">
        <f>IF($B440="", "", IFERROR(INDEX('Job List'!$D$9:$D$508, MATCH($B440, 'Job List'!$B$9:$B$508, 0)), ""))</f>
        <v/>
      </c>
      <c r="L440" s="125" t="str">
        <f t="shared" si="72"/>
        <v/>
      </c>
      <c r="M440" s="111" t="str">
        <f>IF($B440="", "", IF($G440="", IFERROR(INDEX('Job List'!$E$9:$E$508, MATCH($B440, 'Job List'!$B$9:$B$508, 0)), ""), $G440))</f>
        <v/>
      </c>
      <c r="N440" s="126" t="str">
        <f t="shared" si="73"/>
        <v/>
      </c>
      <c r="O440" s="77"/>
      <c r="AA440" s="52" t="str">
        <f>IF('Job List'!B440="", "", 'Job List'!B440)</f>
        <v/>
      </c>
      <c r="AB440" s="14" t="str">
        <f t="shared" si="74"/>
        <v/>
      </c>
      <c r="AC440" s="20" t="str">
        <f t="shared" si="75"/>
        <v/>
      </c>
      <c r="AD440" s="55" t="str">
        <f t="shared" si="76"/>
        <v/>
      </c>
      <c r="AE440" s="88" t="str">
        <f t="shared" si="77"/>
        <v/>
      </c>
      <c r="AG440" s="55" t="str">
        <f t="shared" si="78"/>
        <v/>
      </c>
      <c r="AH440" s="88" t="str">
        <f t="shared" si="79"/>
        <v/>
      </c>
      <c r="AJ440" s="55" t="str">
        <f t="shared" si="80"/>
        <v/>
      </c>
      <c r="AK440" s="88" t="str">
        <f t="shared" si="81"/>
        <v/>
      </c>
      <c r="AM440" s="55" t="str">
        <f t="shared" si="82"/>
        <v/>
      </c>
      <c r="AN440" s="88" t="str">
        <f t="shared" si="83"/>
        <v/>
      </c>
    </row>
    <row r="441" spans="1:40" x14ac:dyDescent="0.25">
      <c r="A441" s="77"/>
      <c r="B441" s="107"/>
      <c r="C441" s="108"/>
      <c r="D441" s="109"/>
      <c r="E441" s="109"/>
      <c r="F441" s="110"/>
      <c r="G441" s="111"/>
      <c r="H441" s="112"/>
      <c r="I441" s="77"/>
      <c r="J441" s="112" t="str">
        <f>IF($B441="", "", IFERROR(INDEX('Job List'!$C$9:$C$508, MATCH($B441, 'Job List'!$B$9:$B$508, 0)), ""))</f>
        <v/>
      </c>
      <c r="K441" s="112" t="str">
        <f>IF($B441="", "", IFERROR(INDEX('Job List'!$D$9:$D$508, MATCH($B441, 'Job List'!$B$9:$B$508, 0)), ""))</f>
        <v/>
      </c>
      <c r="L441" s="125" t="str">
        <f t="shared" si="72"/>
        <v/>
      </c>
      <c r="M441" s="111" t="str">
        <f>IF($B441="", "", IF($G441="", IFERROR(INDEX('Job List'!$E$9:$E$508, MATCH($B441, 'Job List'!$B$9:$B$508, 0)), ""), $G441))</f>
        <v/>
      </c>
      <c r="N441" s="126" t="str">
        <f t="shared" si="73"/>
        <v/>
      </c>
      <c r="O441" s="77"/>
      <c r="AA441" s="52" t="str">
        <f>IF('Job List'!B441="", "", 'Job List'!B441)</f>
        <v/>
      </c>
      <c r="AB441" s="14" t="str">
        <f t="shared" si="74"/>
        <v/>
      </c>
      <c r="AC441" s="20" t="str">
        <f t="shared" si="75"/>
        <v/>
      </c>
      <c r="AD441" s="55" t="str">
        <f t="shared" si="76"/>
        <v/>
      </c>
      <c r="AE441" s="88" t="str">
        <f t="shared" si="77"/>
        <v/>
      </c>
      <c r="AG441" s="55" t="str">
        <f t="shared" si="78"/>
        <v/>
      </c>
      <c r="AH441" s="88" t="str">
        <f t="shared" si="79"/>
        <v/>
      </c>
      <c r="AJ441" s="55" t="str">
        <f t="shared" si="80"/>
        <v/>
      </c>
      <c r="AK441" s="88" t="str">
        <f t="shared" si="81"/>
        <v/>
      </c>
      <c r="AM441" s="55" t="str">
        <f t="shared" si="82"/>
        <v/>
      </c>
      <c r="AN441" s="88" t="str">
        <f t="shared" si="83"/>
        <v/>
      </c>
    </row>
    <row r="442" spans="1:40" x14ac:dyDescent="0.25">
      <c r="A442" s="77"/>
      <c r="B442" s="107"/>
      <c r="C442" s="108"/>
      <c r="D442" s="109"/>
      <c r="E442" s="109"/>
      <c r="F442" s="110"/>
      <c r="G442" s="111"/>
      <c r="H442" s="112"/>
      <c r="I442" s="77"/>
      <c r="J442" s="112" t="str">
        <f>IF($B442="", "", IFERROR(INDEX('Job List'!$C$9:$C$508, MATCH($B442, 'Job List'!$B$9:$B$508, 0)), ""))</f>
        <v/>
      </c>
      <c r="K442" s="112" t="str">
        <f>IF($B442="", "", IFERROR(INDEX('Job List'!$D$9:$D$508, MATCH($B442, 'Job List'!$B$9:$B$508, 0)), ""))</f>
        <v/>
      </c>
      <c r="L442" s="125" t="str">
        <f t="shared" si="72"/>
        <v/>
      </c>
      <c r="M442" s="111" t="str">
        <f>IF($B442="", "", IF($G442="", IFERROR(INDEX('Job List'!$E$9:$E$508, MATCH($B442, 'Job List'!$B$9:$B$508, 0)), ""), $G442))</f>
        <v/>
      </c>
      <c r="N442" s="126" t="str">
        <f t="shared" si="73"/>
        <v/>
      </c>
      <c r="O442" s="77"/>
      <c r="AA442" s="52" t="str">
        <f>IF('Job List'!B442="", "", 'Job List'!B442)</f>
        <v/>
      </c>
      <c r="AB442" s="14" t="str">
        <f t="shared" si="74"/>
        <v/>
      </c>
      <c r="AC442" s="20" t="str">
        <f t="shared" si="75"/>
        <v/>
      </c>
      <c r="AD442" s="55" t="str">
        <f t="shared" si="76"/>
        <v/>
      </c>
      <c r="AE442" s="88" t="str">
        <f t="shared" si="77"/>
        <v/>
      </c>
      <c r="AG442" s="55" t="str">
        <f t="shared" si="78"/>
        <v/>
      </c>
      <c r="AH442" s="88" t="str">
        <f t="shared" si="79"/>
        <v/>
      </c>
      <c r="AJ442" s="55" t="str">
        <f t="shared" si="80"/>
        <v/>
      </c>
      <c r="AK442" s="88" t="str">
        <f t="shared" si="81"/>
        <v/>
      </c>
      <c r="AM442" s="55" t="str">
        <f t="shared" si="82"/>
        <v/>
      </c>
      <c r="AN442" s="88" t="str">
        <f t="shared" si="83"/>
        <v/>
      </c>
    </row>
    <row r="443" spans="1:40" x14ac:dyDescent="0.25">
      <c r="A443" s="77"/>
      <c r="B443" s="107"/>
      <c r="C443" s="108"/>
      <c r="D443" s="109"/>
      <c r="E443" s="109"/>
      <c r="F443" s="110"/>
      <c r="G443" s="111"/>
      <c r="H443" s="112"/>
      <c r="I443" s="77"/>
      <c r="J443" s="112" t="str">
        <f>IF($B443="", "", IFERROR(INDEX('Job List'!$C$9:$C$508, MATCH($B443, 'Job List'!$B$9:$B$508, 0)), ""))</f>
        <v/>
      </c>
      <c r="K443" s="112" t="str">
        <f>IF($B443="", "", IFERROR(INDEX('Job List'!$D$9:$D$508, MATCH($B443, 'Job List'!$B$9:$B$508, 0)), ""))</f>
        <v/>
      </c>
      <c r="L443" s="125" t="str">
        <f t="shared" si="72"/>
        <v/>
      </c>
      <c r="M443" s="111" t="str">
        <f>IF($B443="", "", IF($G443="", IFERROR(INDEX('Job List'!$E$9:$E$508, MATCH($B443, 'Job List'!$B$9:$B$508, 0)), ""), $G443))</f>
        <v/>
      </c>
      <c r="N443" s="126" t="str">
        <f t="shared" si="73"/>
        <v/>
      </c>
      <c r="O443" s="77"/>
      <c r="AA443" s="52" t="str">
        <f>IF('Job List'!B443="", "", 'Job List'!B443)</f>
        <v/>
      </c>
      <c r="AB443" s="14" t="str">
        <f t="shared" si="74"/>
        <v/>
      </c>
      <c r="AC443" s="20" t="str">
        <f t="shared" si="75"/>
        <v/>
      </c>
      <c r="AD443" s="55" t="str">
        <f t="shared" si="76"/>
        <v/>
      </c>
      <c r="AE443" s="88" t="str">
        <f t="shared" si="77"/>
        <v/>
      </c>
      <c r="AG443" s="55" t="str">
        <f t="shared" si="78"/>
        <v/>
      </c>
      <c r="AH443" s="88" t="str">
        <f t="shared" si="79"/>
        <v/>
      </c>
      <c r="AJ443" s="55" t="str">
        <f t="shared" si="80"/>
        <v/>
      </c>
      <c r="AK443" s="88" t="str">
        <f t="shared" si="81"/>
        <v/>
      </c>
      <c r="AM443" s="55" t="str">
        <f t="shared" si="82"/>
        <v/>
      </c>
      <c r="AN443" s="88" t="str">
        <f t="shared" si="83"/>
        <v/>
      </c>
    </row>
    <row r="444" spans="1:40" x14ac:dyDescent="0.25">
      <c r="A444" s="77"/>
      <c r="B444" s="107"/>
      <c r="C444" s="108"/>
      <c r="D444" s="109"/>
      <c r="E444" s="109"/>
      <c r="F444" s="110"/>
      <c r="G444" s="111"/>
      <c r="H444" s="112"/>
      <c r="I444" s="77"/>
      <c r="J444" s="112" t="str">
        <f>IF($B444="", "", IFERROR(INDEX('Job List'!$C$9:$C$508, MATCH($B444, 'Job List'!$B$9:$B$508, 0)), ""))</f>
        <v/>
      </c>
      <c r="K444" s="112" t="str">
        <f>IF($B444="", "", IFERROR(INDEX('Job List'!$D$9:$D$508, MATCH($B444, 'Job List'!$B$9:$B$508, 0)), ""))</f>
        <v/>
      </c>
      <c r="L444" s="125" t="str">
        <f t="shared" si="72"/>
        <v/>
      </c>
      <c r="M444" s="111" t="str">
        <f>IF($B444="", "", IF($G444="", IFERROR(INDEX('Job List'!$E$9:$E$508, MATCH($B444, 'Job List'!$B$9:$B$508, 0)), ""), $G444))</f>
        <v/>
      </c>
      <c r="N444" s="126" t="str">
        <f t="shared" si="73"/>
        <v/>
      </c>
      <c r="O444" s="77"/>
      <c r="AA444" s="52" t="str">
        <f>IF('Job List'!B444="", "", 'Job List'!B444)</f>
        <v/>
      </c>
      <c r="AB444" s="14" t="str">
        <f t="shared" si="74"/>
        <v/>
      </c>
      <c r="AC444" s="20" t="str">
        <f t="shared" si="75"/>
        <v/>
      </c>
      <c r="AD444" s="55" t="str">
        <f t="shared" si="76"/>
        <v/>
      </c>
      <c r="AE444" s="88" t="str">
        <f t="shared" si="77"/>
        <v/>
      </c>
      <c r="AG444" s="55" t="str">
        <f t="shared" si="78"/>
        <v/>
      </c>
      <c r="AH444" s="88" t="str">
        <f t="shared" si="79"/>
        <v/>
      </c>
      <c r="AJ444" s="55" t="str">
        <f t="shared" si="80"/>
        <v/>
      </c>
      <c r="AK444" s="88" t="str">
        <f t="shared" si="81"/>
        <v/>
      </c>
      <c r="AM444" s="55" t="str">
        <f t="shared" si="82"/>
        <v/>
      </c>
      <c r="AN444" s="88" t="str">
        <f t="shared" si="83"/>
        <v/>
      </c>
    </row>
    <row r="445" spans="1:40" x14ac:dyDescent="0.25">
      <c r="A445" s="77"/>
      <c r="B445" s="107"/>
      <c r="C445" s="108"/>
      <c r="D445" s="109"/>
      <c r="E445" s="109"/>
      <c r="F445" s="110"/>
      <c r="G445" s="111"/>
      <c r="H445" s="112"/>
      <c r="I445" s="77"/>
      <c r="J445" s="112" t="str">
        <f>IF($B445="", "", IFERROR(INDEX('Job List'!$C$9:$C$508, MATCH($B445, 'Job List'!$B$9:$B$508, 0)), ""))</f>
        <v/>
      </c>
      <c r="K445" s="112" t="str">
        <f>IF($B445="", "", IFERROR(INDEX('Job List'!$D$9:$D$508, MATCH($B445, 'Job List'!$B$9:$B$508, 0)), ""))</f>
        <v/>
      </c>
      <c r="L445" s="125" t="str">
        <f t="shared" si="72"/>
        <v/>
      </c>
      <c r="M445" s="111" t="str">
        <f>IF($B445="", "", IF($G445="", IFERROR(INDEX('Job List'!$E$9:$E$508, MATCH($B445, 'Job List'!$B$9:$B$508, 0)), ""), $G445))</f>
        <v/>
      </c>
      <c r="N445" s="126" t="str">
        <f t="shared" si="73"/>
        <v/>
      </c>
      <c r="O445" s="77"/>
      <c r="AA445" s="52" t="str">
        <f>IF('Job List'!B445="", "", 'Job List'!B445)</f>
        <v/>
      </c>
      <c r="AB445" s="14" t="str">
        <f t="shared" si="74"/>
        <v/>
      </c>
      <c r="AC445" s="20" t="str">
        <f t="shared" si="75"/>
        <v/>
      </c>
      <c r="AD445" s="55" t="str">
        <f t="shared" si="76"/>
        <v/>
      </c>
      <c r="AE445" s="88" t="str">
        <f t="shared" si="77"/>
        <v/>
      </c>
      <c r="AG445" s="55" t="str">
        <f t="shared" si="78"/>
        <v/>
      </c>
      <c r="AH445" s="88" t="str">
        <f t="shared" si="79"/>
        <v/>
      </c>
      <c r="AJ445" s="55" t="str">
        <f t="shared" si="80"/>
        <v/>
      </c>
      <c r="AK445" s="88" t="str">
        <f t="shared" si="81"/>
        <v/>
      </c>
      <c r="AM445" s="55" t="str">
        <f t="shared" si="82"/>
        <v/>
      </c>
      <c r="AN445" s="88" t="str">
        <f t="shared" si="83"/>
        <v/>
      </c>
    </row>
    <row r="446" spans="1:40" x14ac:dyDescent="0.25">
      <c r="A446" s="77"/>
      <c r="B446" s="107"/>
      <c r="C446" s="108"/>
      <c r="D446" s="109"/>
      <c r="E446" s="109"/>
      <c r="F446" s="110"/>
      <c r="G446" s="111"/>
      <c r="H446" s="112"/>
      <c r="I446" s="77"/>
      <c r="J446" s="112" t="str">
        <f>IF($B446="", "", IFERROR(INDEX('Job List'!$C$9:$C$508, MATCH($B446, 'Job List'!$B$9:$B$508, 0)), ""))</f>
        <v/>
      </c>
      <c r="K446" s="112" t="str">
        <f>IF($B446="", "", IFERROR(INDEX('Job List'!$D$9:$D$508, MATCH($B446, 'Job List'!$B$9:$B$508, 0)), ""))</f>
        <v/>
      </c>
      <c r="L446" s="125" t="str">
        <f t="shared" si="72"/>
        <v/>
      </c>
      <c r="M446" s="111" t="str">
        <f>IF($B446="", "", IF($G446="", IFERROR(INDEX('Job List'!$E$9:$E$508, MATCH($B446, 'Job List'!$B$9:$B$508, 0)), ""), $G446))</f>
        <v/>
      </c>
      <c r="N446" s="126" t="str">
        <f t="shared" si="73"/>
        <v/>
      </c>
      <c r="O446" s="77"/>
      <c r="AA446" s="52" t="str">
        <f>IF('Job List'!B446="", "", 'Job List'!B446)</f>
        <v/>
      </c>
      <c r="AB446" s="14" t="str">
        <f t="shared" si="74"/>
        <v/>
      </c>
      <c r="AC446" s="20" t="str">
        <f t="shared" si="75"/>
        <v/>
      </c>
      <c r="AD446" s="55" t="str">
        <f t="shared" si="76"/>
        <v/>
      </c>
      <c r="AE446" s="88" t="str">
        <f t="shared" si="77"/>
        <v/>
      </c>
      <c r="AG446" s="55" t="str">
        <f t="shared" si="78"/>
        <v/>
      </c>
      <c r="AH446" s="88" t="str">
        <f t="shared" si="79"/>
        <v/>
      </c>
      <c r="AJ446" s="55" t="str">
        <f t="shared" si="80"/>
        <v/>
      </c>
      <c r="AK446" s="88" t="str">
        <f t="shared" si="81"/>
        <v/>
      </c>
      <c r="AM446" s="55" t="str">
        <f t="shared" si="82"/>
        <v/>
      </c>
      <c r="AN446" s="88" t="str">
        <f t="shared" si="83"/>
        <v/>
      </c>
    </row>
    <row r="447" spans="1:40" x14ac:dyDescent="0.25">
      <c r="A447" s="77"/>
      <c r="B447" s="107"/>
      <c r="C447" s="108"/>
      <c r="D447" s="109"/>
      <c r="E447" s="109"/>
      <c r="F447" s="110"/>
      <c r="G447" s="111"/>
      <c r="H447" s="112"/>
      <c r="I447" s="77"/>
      <c r="J447" s="112" t="str">
        <f>IF($B447="", "", IFERROR(INDEX('Job List'!$C$9:$C$508, MATCH($B447, 'Job List'!$B$9:$B$508, 0)), ""))</f>
        <v/>
      </c>
      <c r="K447" s="112" t="str">
        <f>IF($B447="", "", IFERROR(INDEX('Job List'!$D$9:$D$508, MATCH($B447, 'Job List'!$B$9:$B$508, 0)), ""))</f>
        <v/>
      </c>
      <c r="L447" s="125" t="str">
        <f t="shared" si="72"/>
        <v/>
      </c>
      <c r="M447" s="111" t="str">
        <f>IF($B447="", "", IF($G447="", IFERROR(INDEX('Job List'!$E$9:$E$508, MATCH($B447, 'Job List'!$B$9:$B$508, 0)), ""), $G447))</f>
        <v/>
      </c>
      <c r="N447" s="126" t="str">
        <f t="shared" si="73"/>
        <v/>
      </c>
      <c r="O447" s="77"/>
      <c r="AA447" s="52" t="str">
        <f>IF('Job List'!B447="", "", 'Job List'!B447)</f>
        <v/>
      </c>
      <c r="AB447" s="14" t="str">
        <f t="shared" si="74"/>
        <v/>
      </c>
      <c r="AC447" s="20" t="str">
        <f t="shared" si="75"/>
        <v/>
      </c>
      <c r="AD447" s="55" t="str">
        <f t="shared" si="76"/>
        <v/>
      </c>
      <c r="AE447" s="88" t="str">
        <f t="shared" si="77"/>
        <v/>
      </c>
      <c r="AG447" s="55" t="str">
        <f t="shared" si="78"/>
        <v/>
      </c>
      <c r="AH447" s="88" t="str">
        <f t="shared" si="79"/>
        <v/>
      </c>
      <c r="AJ447" s="55" t="str">
        <f t="shared" si="80"/>
        <v/>
      </c>
      <c r="AK447" s="88" t="str">
        <f t="shared" si="81"/>
        <v/>
      </c>
      <c r="AM447" s="55" t="str">
        <f t="shared" si="82"/>
        <v/>
      </c>
      <c r="AN447" s="88" t="str">
        <f t="shared" si="83"/>
        <v/>
      </c>
    </row>
    <row r="448" spans="1:40" x14ac:dyDescent="0.25">
      <c r="A448" s="77"/>
      <c r="B448" s="107"/>
      <c r="C448" s="108"/>
      <c r="D448" s="109"/>
      <c r="E448" s="109"/>
      <c r="F448" s="110"/>
      <c r="G448" s="111"/>
      <c r="H448" s="112"/>
      <c r="I448" s="77"/>
      <c r="J448" s="112" t="str">
        <f>IF($B448="", "", IFERROR(INDEX('Job List'!$C$9:$C$508, MATCH($B448, 'Job List'!$B$9:$B$508, 0)), ""))</f>
        <v/>
      </c>
      <c r="K448" s="112" t="str">
        <f>IF($B448="", "", IFERROR(INDEX('Job List'!$D$9:$D$508, MATCH($B448, 'Job List'!$B$9:$B$508, 0)), ""))</f>
        <v/>
      </c>
      <c r="L448" s="125" t="str">
        <f t="shared" si="72"/>
        <v/>
      </c>
      <c r="M448" s="111" t="str">
        <f>IF($B448="", "", IF($G448="", IFERROR(INDEX('Job List'!$E$9:$E$508, MATCH($B448, 'Job List'!$B$9:$B$508, 0)), ""), $G448))</f>
        <v/>
      </c>
      <c r="N448" s="126" t="str">
        <f t="shared" si="73"/>
        <v/>
      </c>
      <c r="O448" s="77"/>
      <c r="AA448" s="52" t="str">
        <f>IF('Job List'!B448="", "", 'Job List'!B448)</f>
        <v/>
      </c>
      <c r="AB448" s="14" t="str">
        <f t="shared" si="74"/>
        <v/>
      </c>
      <c r="AC448" s="20" t="str">
        <f t="shared" si="75"/>
        <v/>
      </c>
      <c r="AD448" s="55" t="str">
        <f t="shared" si="76"/>
        <v/>
      </c>
      <c r="AE448" s="88" t="str">
        <f t="shared" si="77"/>
        <v/>
      </c>
      <c r="AG448" s="55" t="str">
        <f t="shared" si="78"/>
        <v/>
      </c>
      <c r="AH448" s="88" t="str">
        <f t="shared" si="79"/>
        <v/>
      </c>
      <c r="AJ448" s="55" t="str">
        <f t="shared" si="80"/>
        <v/>
      </c>
      <c r="AK448" s="88" t="str">
        <f t="shared" si="81"/>
        <v/>
      </c>
      <c r="AM448" s="55" t="str">
        <f t="shared" si="82"/>
        <v/>
      </c>
      <c r="AN448" s="88" t="str">
        <f t="shared" si="83"/>
        <v/>
      </c>
    </row>
    <row r="449" spans="1:40" x14ac:dyDescent="0.25">
      <c r="A449" s="77"/>
      <c r="B449" s="107"/>
      <c r="C449" s="108"/>
      <c r="D449" s="109"/>
      <c r="E449" s="109"/>
      <c r="F449" s="110"/>
      <c r="G449" s="111"/>
      <c r="H449" s="112"/>
      <c r="I449" s="77"/>
      <c r="J449" s="112" t="str">
        <f>IF($B449="", "", IFERROR(INDEX('Job List'!$C$9:$C$508, MATCH($B449, 'Job List'!$B$9:$B$508, 0)), ""))</f>
        <v/>
      </c>
      <c r="K449" s="112" t="str">
        <f>IF($B449="", "", IFERROR(INDEX('Job List'!$D$9:$D$508, MATCH($B449, 'Job List'!$B$9:$B$508, 0)), ""))</f>
        <v/>
      </c>
      <c r="L449" s="125" t="str">
        <f t="shared" si="72"/>
        <v/>
      </c>
      <c r="M449" s="111" t="str">
        <f>IF($B449="", "", IF($G449="", IFERROR(INDEX('Job List'!$E$9:$E$508, MATCH($B449, 'Job List'!$B$9:$B$508, 0)), ""), $G449))</f>
        <v/>
      </c>
      <c r="N449" s="126" t="str">
        <f t="shared" si="73"/>
        <v/>
      </c>
      <c r="O449" s="77"/>
      <c r="AA449" s="52" t="str">
        <f>IF('Job List'!B449="", "", 'Job List'!B449)</f>
        <v/>
      </c>
      <c r="AB449" s="14" t="str">
        <f t="shared" si="74"/>
        <v/>
      </c>
      <c r="AC449" s="20" t="str">
        <f t="shared" si="75"/>
        <v/>
      </c>
      <c r="AD449" s="55" t="str">
        <f t="shared" si="76"/>
        <v/>
      </c>
      <c r="AE449" s="88" t="str">
        <f t="shared" si="77"/>
        <v/>
      </c>
      <c r="AG449" s="55" t="str">
        <f t="shared" si="78"/>
        <v/>
      </c>
      <c r="AH449" s="88" t="str">
        <f t="shared" si="79"/>
        <v/>
      </c>
      <c r="AJ449" s="55" t="str">
        <f t="shared" si="80"/>
        <v/>
      </c>
      <c r="AK449" s="88" t="str">
        <f t="shared" si="81"/>
        <v/>
      </c>
      <c r="AM449" s="55" t="str">
        <f t="shared" si="82"/>
        <v/>
      </c>
      <c r="AN449" s="88" t="str">
        <f t="shared" si="83"/>
        <v/>
      </c>
    </row>
    <row r="450" spans="1:40" x14ac:dyDescent="0.25">
      <c r="A450" s="77"/>
      <c r="B450" s="107"/>
      <c r="C450" s="108"/>
      <c r="D450" s="109"/>
      <c r="E450" s="109"/>
      <c r="F450" s="110"/>
      <c r="G450" s="111"/>
      <c r="H450" s="112"/>
      <c r="I450" s="77"/>
      <c r="J450" s="112" t="str">
        <f>IF($B450="", "", IFERROR(INDEX('Job List'!$C$9:$C$508, MATCH($B450, 'Job List'!$B$9:$B$508, 0)), ""))</f>
        <v/>
      </c>
      <c r="K450" s="112" t="str">
        <f>IF($B450="", "", IFERROR(INDEX('Job List'!$D$9:$D$508, MATCH($B450, 'Job List'!$B$9:$B$508, 0)), ""))</f>
        <v/>
      </c>
      <c r="L450" s="125" t="str">
        <f t="shared" si="72"/>
        <v/>
      </c>
      <c r="M450" s="111" t="str">
        <f>IF($B450="", "", IF($G450="", IFERROR(INDEX('Job List'!$E$9:$E$508, MATCH($B450, 'Job List'!$B$9:$B$508, 0)), ""), $G450))</f>
        <v/>
      </c>
      <c r="N450" s="126" t="str">
        <f t="shared" si="73"/>
        <v/>
      </c>
      <c r="O450" s="77"/>
      <c r="AA450" s="52" t="str">
        <f>IF('Job List'!B450="", "", 'Job List'!B450)</f>
        <v/>
      </c>
      <c r="AB450" s="14" t="str">
        <f t="shared" si="74"/>
        <v/>
      </c>
      <c r="AC450" s="20" t="str">
        <f t="shared" si="75"/>
        <v/>
      </c>
      <c r="AD450" s="55" t="str">
        <f t="shared" si="76"/>
        <v/>
      </c>
      <c r="AE450" s="88" t="str">
        <f t="shared" si="77"/>
        <v/>
      </c>
      <c r="AG450" s="55" t="str">
        <f t="shared" si="78"/>
        <v/>
      </c>
      <c r="AH450" s="88" t="str">
        <f t="shared" si="79"/>
        <v/>
      </c>
      <c r="AJ450" s="55" t="str">
        <f t="shared" si="80"/>
        <v/>
      </c>
      <c r="AK450" s="88" t="str">
        <f t="shared" si="81"/>
        <v/>
      </c>
      <c r="AM450" s="55" t="str">
        <f t="shared" si="82"/>
        <v/>
      </c>
      <c r="AN450" s="88" t="str">
        <f t="shared" si="83"/>
        <v/>
      </c>
    </row>
    <row r="451" spans="1:40" x14ac:dyDescent="0.25">
      <c r="A451" s="77"/>
      <c r="B451" s="107"/>
      <c r="C451" s="108"/>
      <c r="D451" s="109"/>
      <c r="E451" s="109"/>
      <c r="F451" s="110"/>
      <c r="G451" s="111"/>
      <c r="H451" s="112"/>
      <c r="I451" s="77"/>
      <c r="J451" s="112" t="str">
        <f>IF($B451="", "", IFERROR(INDEX('Job List'!$C$9:$C$508, MATCH($B451, 'Job List'!$B$9:$B$508, 0)), ""))</f>
        <v/>
      </c>
      <c r="K451" s="112" t="str">
        <f>IF($B451="", "", IFERROR(INDEX('Job List'!$D$9:$D$508, MATCH($B451, 'Job List'!$B$9:$B$508, 0)), ""))</f>
        <v/>
      </c>
      <c r="L451" s="125" t="str">
        <f t="shared" si="72"/>
        <v/>
      </c>
      <c r="M451" s="111" t="str">
        <f>IF($B451="", "", IF($G451="", IFERROR(INDEX('Job List'!$E$9:$E$508, MATCH($B451, 'Job List'!$B$9:$B$508, 0)), ""), $G451))</f>
        <v/>
      </c>
      <c r="N451" s="126" t="str">
        <f t="shared" si="73"/>
        <v/>
      </c>
      <c r="O451" s="77"/>
      <c r="AA451" s="52" t="str">
        <f>IF('Job List'!B451="", "", 'Job List'!B451)</f>
        <v/>
      </c>
      <c r="AB451" s="14" t="str">
        <f t="shared" si="74"/>
        <v/>
      </c>
      <c r="AC451" s="20" t="str">
        <f t="shared" si="75"/>
        <v/>
      </c>
      <c r="AD451" s="55" t="str">
        <f t="shared" si="76"/>
        <v/>
      </c>
      <c r="AE451" s="88" t="str">
        <f t="shared" si="77"/>
        <v/>
      </c>
      <c r="AG451" s="55" t="str">
        <f t="shared" si="78"/>
        <v/>
      </c>
      <c r="AH451" s="88" t="str">
        <f t="shared" si="79"/>
        <v/>
      </c>
      <c r="AJ451" s="55" t="str">
        <f t="shared" si="80"/>
        <v/>
      </c>
      <c r="AK451" s="88" t="str">
        <f t="shared" si="81"/>
        <v/>
      </c>
      <c r="AM451" s="55" t="str">
        <f t="shared" si="82"/>
        <v/>
      </c>
      <c r="AN451" s="88" t="str">
        <f t="shared" si="83"/>
        <v/>
      </c>
    </row>
    <row r="452" spans="1:40" x14ac:dyDescent="0.25">
      <c r="A452" s="77"/>
      <c r="B452" s="107"/>
      <c r="C452" s="108"/>
      <c r="D452" s="109"/>
      <c r="E452" s="109"/>
      <c r="F452" s="110"/>
      <c r="G452" s="111"/>
      <c r="H452" s="112"/>
      <c r="I452" s="77"/>
      <c r="J452" s="112" t="str">
        <f>IF($B452="", "", IFERROR(INDEX('Job List'!$C$9:$C$508, MATCH($B452, 'Job List'!$B$9:$B$508, 0)), ""))</f>
        <v/>
      </c>
      <c r="K452" s="112" t="str">
        <f>IF($B452="", "", IFERROR(INDEX('Job List'!$D$9:$D$508, MATCH($B452, 'Job List'!$B$9:$B$508, 0)), ""))</f>
        <v/>
      </c>
      <c r="L452" s="125" t="str">
        <f t="shared" si="72"/>
        <v/>
      </c>
      <c r="M452" s="111" t="str">
        <f>IF($B452="", "", IF($G452="", IFERROR(INDEX('Job List'!$E$9:$E$508, MATCH($B452, 'Job List'!$B$9:$B$508, 0)), ""), $G452))</f>
        <v/>
      </c>
      <c r="N452" s="126" t="str">
        <f t="shared" si="73"/>
        <v/>
      </c>
      <c r="O452" s="77"/>
      <c r="AA452" s="52" t="str">
        <f>IF('Job List'!B452="", "", 'Job List'!B452)</f>
        <v/>
      </c>
      <c r="AB452" s="14" t="str">
        <f t="shared" si="74"/>
        <v/>
      </c>
      <c r="AC452" s="20" t="str">
        <f t="shared" si="75"/>
        <v/>
      </c>
      <c r="AD452" s="55" t="str">
        <f t="shared" si="76"/>
        <v/>
      </c>
      <c r="AE452" s="88" t="str">
        <f t="shared" si="77"/>
        <v/>
      </c>
      <c r="AG452" s="55" t="str">
        <f t="shared" si="78"/>
        <v/>
      </c>
      <c r="AH452" s="88" t="str">
        <f t="shared" si="79"/>
        <v/>
      </c>
      <c r="AJ452" s="55" t="str">
        <f t="shared" si="80"/>
        <v/>
      </c>
      <c r="AK452" s="88" t="str">
        <f t="shared" si="81"/>
        <v/>
      </c>
      <c r="AM452" s="55" t="str">
        <f t="shared" si="82"/>
        <v/>
      </c>
      <c r="AN452" s="88" t="str">
        <f t="shared" si="83"/>
        <v/>
      </c>
    </row>
    <row r="453" spans="1:40" x14ac:dyDescent="0.25">
      <c r="A453" s="77"/>
      <c r="B453" s="107"/>
      <c r="C453" s="108"/>
      <c r="D453" s="109"/>
      <c r="E453" s="109"/>
      <c r="F453" s="110"/>
      <c r="G453" s="111"/>
      <c r="H453" s="112"/>
      <c r="I453" s="77"/>
      <c r="J453" s="112" t="str">
        <f>IF($B453="", "", IFERROR(INDEX('Job List'!$C$9:$C$508, MATCH($B453, 'Job List'!$B$9:$B$508, 0)), ""))</f>
        <v/>
      </c>
      <c r="K453" s="112" t="str">
        <f>IF($B453="", "", IFERROR(INDEX('Job List'!$D$9:$D$508, MATCH($B453, 'Job List'!$B$9:$B$508, 0)), ""))</f>
        <v/>
      </c>
      <c r="L453" s="125" t="str">
        <f t="shared" si="72"/>
        <v/>
      </c>
      <c r="M453" s="111" t="str">
        <f>IF($B453="", "", IF($G453="", IFERROR(INDEX('Job List'!$E$9:$E$508, MATCH($B453, 'Job List'!$B$9:$B$508, 0)), ""), $G453))</f>
        <v/>
      </c>
      <c r="N453" s="126" t="str">
        <f t="shared" si="73"/>
        <v/>
      </c>
      <c r="O453" s="77"/>
      <c r="AA453" s="52" t="str">
        <f>IF('Job List'!B453="", "", 'Job List'!B453)</f>
        <v/>
      </c>
      <c r="AB453" s="14" t="str">
        <f t="shared" si="74"/>
        <v/>
      </c>
      <c r="AC453" s="20" t="str">
        <f t="shared" si="75"/>
        <v/>
      </c>
      <c r="AD453" s="55" t="str">
        <f t="shared" si="76"/>
        <v/>
      </c>
      <c r="AE453" s="88" t="str">
        <f t="shared" si="77"/>
        <v/>
      </c>
      <c r="AG453" s="55" t="str">
        <f t="shared" si="78"/>
        <v/>
      </c>
      <c r="AH453" s="88" t="str">
        <f t="shared" si="79"/>
        <v/>
      </c>
      <c r="AJ453" s="55" t="str">
        <f t="shared" si="80"/>
        <v/>
      </c>
      <c r="AK453" s="88" t="str">
        <f t="shared" si="81"/>
        <v/>
      </c>
      <c r="AM453" s="55" t="str">
        <f t="shared" si="82"/>
        <v/>
      </c>
      <c r="AN453" s="88" t="str">
        <f t="shared" si="83"/>
        <v/>
      </c>
    </row>
    <row r="454" spans="1:40" x14ac:dyDescent="0.25">
      <c r="A454" s="77"/>
      <c r="B454" s="107"/>
      <c r="C454" s="108"/>
      <c r="D454" s="109"/>
      <c r="E454" s="109"/>
      <c r="F454" s="110"/>
      <c r="G454" s="111"/>
      <c r="H454" s="112"/>
      <c r="I454" s="77"/>
      <c r="J454" s="112" t="str">
        <f>IF($B454="", "", IFERROR(INDEX('Job List'!$C$9:$C$508, MATCH($B454, 'Job List'!$B$9:$B$508, 0)), ""))</f>
        <v/>
      </c>
      <c r="K454" s="112" t="str">
        <f>IF($B454="", "", IFERROR(INDEX('Job List'!$D$9:$D$508, MATCH($B454, 'Job List'!$B$9:$B$508, 0)), ""))</f>
        <v/>
      </c>
      <c r="L454" s="125" t="str">
        <f t="shared" si="72"/>
        <v/>
      </c>
      <c r="M454" s="111" t="str">
        <f>IF($B454="", "", IF($G454="", IFERROR(INDEX('Job List'!$E$9:$E$508, MATCH($B454, 'Job List'!$B$9:$B$508, 0)), ""), $G454))</f>
        <v/>
      </c>
      <c r="N454" s="126" t="str">
        <f t="shared" si="73"/>
        <v/>
      </c>
      <c r="O454" s="77"/>
      <c r="AA454" s="52" t="str">
        <f>IF('Job List'!B454="", "", 'Job List'!B454)</f>
        <v/>
      </c>
      <c r="AB454" s="14" t="str">
        <f t="shared" si="74"/>
        <v/>
      </c>
      <c r="AC454" s="20" t="str">
        <f t="shared" si="75"/>
        <v/>
      </c>
      <c r="AD454" s="55" t="str">
        <f t="shared" si="76"/>
        <v/>
      </c>
      <c r="AE454" s="88" t="str">
        <f t="shared" si="77"/>
        <v/>
      </c>
      <c r="AG454" s="55" t="str">
        <f t="shared" si="78"/>
        <v/>
      </c>
      <c r="AH454" s="88" t="str">
        <f t="shared" si="79"/>
        <v/>
      </c>
      <c r="AJ454" s="55" t="str">
        <f t="shared" si="80"/>
        <v/>
      </c>
      <c r="AK454" s="88" t="str">
        <f t="shared" si="81"/>
        <v/>
      </c>
      <c r="AM454" s="55" t="str">
        <f t="shared" si="82"/>
        <v/>
      </c>
      <c r="AN454" s="88" t="str">
        <f t="shared" si="83"/>
        <v/>
      </c>
    </row>
    <row r="455" spans="1:40" x14ac:dyDescent="0.25">
      <c r="A455" s="77"/>
      <c r="B455" s="107"/>
      <c r="C455" s="108"/>
      <c r="D455" s="109"/>
      <c r="E455" s="109"/>
      <c r="F455" s="110"/>
      <c r="G455" s="111"/>
      <c r="H455" s="112"/>
      <c r="I455" s="77"/>
      <c r="J455" s="112" t="str">
        <f>IF($B455="", "", IFERROR(INDEX('Job List'!$C$9:$C$508, MATCH($B455, 'Job List'!$B$9:$B$508, 0)), ""))</f>
        <v/>
      </c>
      <c r="K455" s="112" t="str">
        <f>IF($B455="", "", IFERROR(INDEX('Job List'!$D$9:$D$508, MATCH($B455, 'Job List'!$B$9:$B$508, 0)), ""))</f>
        <v/>
      </c>
      <c r="L455" s="125" t="str">
        <f t="shared" si="72"/>
        <v/>
      </c>
      <c r="M455" s="111" t="str">
        <f>IF($B455="", "", IF($G455="", IFERROR(INDEX('Job List'!$E$9:$E$508, MATCH($B455, 'Job List'!$B$9:$B$508, 0)), ""), $G455))</f>
        <v/>
      </c>
      <c r="N455" s="126" t="str">
        <f t="shared" si="73"/>
        <v/>
      </c>
      <c r="O455" s="77"/>
      <c r="AA455" s="52" t="str">
        <f>IF('Job List'!B455="", "", 'Job List'!B455)</f>
        <v/>
      </c>
      <c r="AB455" s="14" t="str">
        <f t="shared" si="74"/>
        <v/>
      </c>
      <c r="AC455" s="20" t="str">
        <f t="shared" si="75"/>
        <v/>
      </c>
      <c r="AD455" s="55" t="str">
        <f t="shared" si="76"/>
        <v/>
      </c>
      <c r="AE455" s="88" t="str">
        <f t="shared" si="77"/>
        <v/>
      </c>
      <c r="AG455" s="55" t="str">
        <f t="shared" si="78"/>
        <v/>
      </c>
      <c r="AH455" s="88" t="str">
        <f t="shared" si="79"/>
        <v/>
      </c>
      <c r="AJ455" s="55" t="str">
        <f t="shared" si="80"/>
        <v/>
      </c>
      <c r="AK455" s="88" t="str">
        <f t="shared" si="81"/>
        <v/>
      </c>
      <c r="AM455" s="55" t="str">
        <f t="shared" si="82"/>
        <v/>
      </c>
      <c r="AN455" s="88" t="str">
        <f t="shared" si="83"/>
        <v/>
      </c>
    </row>
    <row r="456" spans="1:40" x14ac:dyDescent="0.25">
      <c r="A456" s="77"/>
      <c r="B456" s="107"/>
      <c r="C456" s="108"/>
      <c r="D456" s="109"/>
      <c r="E456" s="109"/>
      <c r="F456" s="110"/>
      <c r="G456" s="111"/>
      <c r="H456" s="112"/>
      <c r="I456" s="77"/>
      <c r="J456" s="112" t="str">
        <f>IF($B456="", "", IFERROR(INDEX('Job List'!$C$9:$C$508, MATCH($B456, 'Job List'!$B$9:$B$508, 0)), ""))</f>
        <v/>
      </c>
      <c r="K456" s="112" t="str">
        <f>IF($B456="", "", IFERROR(INDEX('Job List'!$D$9:$D$508, MATCH($B456, 'Job List'!$B$9:$B$508, 0)), ""))</f>
        <v/>
      </c>
      <c r="L456" s="125" t="str">
        <f t="shared" si="72"/>
        <v/>
      </c>
      <c r="M456" s="111" t="str">
        <f>IF($B456="", "", IF($G456="", IFERROR(INDEX('Job List'!$E$9:$E$508, MATCH($B456, 'Job List'!$B$9:$B$508, 0)), ""), $G456))</f>
        <v/>
      </c>
      <c r="N456" s="126" t="str">
        <f t="shared" si="73"/>
        <v/>
      </c>
      <c r="O456" s="77"/>
      <c r="AA456" s="52" t="str">
        <f>IF('Job List'!B456="", "", 'Job List'!B456)</f>
        <v/>
      </c>
      <c r="AB456" s="14" t="str">
        <f t="shared" si="74"/>
        <v/>
      </c>
      <c r="AC456" s="20" t="str">
        <f t="shared" si="75"/>
        <v/>
      </c>
      <c r="AD456" s="55" t="str">
        <f t="shared" si="76"/>
        <v/>
      </c>
      <c r="AE456" s="88" t="str">
        <f t="shared" si="77"/>
        <v/>
      </c>
      <c r="AG456" s="55" t="str">
        <f t="shared" si="78"/>
        <v/>
      </c>
      <c r="AH456" s="88" t="str">
        <f t="shared" si="79"/>
        <v/>
      </c>
      <c r="AJ456" s="55" t="str">
        <f t="shared" si="80"/>
        <v/>
      </c>
      <c r="AK456" s="88" t="str">
        <f t="shared" si="81"/>
        <v/>
      </c>
      <c r="AM456" s="55" t="str">
        <f t="shared" si="82"/>
        <v/>
      </c>
      <c r="AN456" s="88" t="str">
        <f t="shared" si="83"/>
        <v/>
      </c>
    </row>
    <row r="457" spans="1:40" x14ac:dyDescent="0.25">
      <c r="A457" s="77"/>
      <c r="B457" s="107"/>
      <c r="C457" s="108"/>
      <c r="D457" s="109"/>
      <c r="E457" s="109"/>
      <c r="F457" s="110"/>
      <c r="G457" s="111"/>
      <c r="H457" s="112"/>
      <c r="I457" s="77"/>
      <c r="J457" s="112" t="str">
        <f>IF($B457="", "", IFERROR(INDEX('Job List'!$C$9:$C$508, MATCH($B457, 'Job List'!$B$9:$B$508, 0)), ""))</f>
        <v/>
      </c>
      <c r="K457" s="112" t="str">
        <f>IF($B457="", "", IFERROR(INDEX('Job List'!$D$9:$D$508, MATCH($B457, 'Job List'!$B$9:$B$508, 0)), ""))</f>
        <v/>
      </c>
      <c r="L457" s="125" t="str">
        <f t="shared" si="72"/>
        <v/>
      </c>
      <c r="M457" s="111" t="str">
        <f>IF($B457="", "", IF($G457="", IFERROR(INDEX('Job List'!$E$9:$E$508, MATCH($B457, 'Job List'!$B$9:$B$508, 0)), ""), $G457))</f>
        <v/>
      </c>
      <c r="N457" s="126" t="str">
        <f t="shared" si="73"/>
        <v/>
      </c>
      <c r="O457" s="77"/>
      <c r="AA457" s="52" t="str">
        <f>IF('Job List'!B457="", "", 'Job List'!B457)</f>
        <v/>
      </c>
      <c r="AB457" s="14" t="str">
        <f t="shared" si="74"/>
        <v/>
      </c>
      <c r="AC457" s="20" t="str">
        <f t="shared" si="75"/>
        <v/>
      </c>
      <c r="AD457" s="55" t="str">
        <f t="shared" si="76"/>
        <v/>
      </c>
      <c r="AE457" s="88" t="str">
        <f t="shared" si="77"/>
        <v/>
      </c>
      <c r="AG457" s="55" t="str">
        <f t="shared" si="78"/>
        <v/>
      </c>
      <c r="AH457" s="88" t="str">
        <f t="shared" si="79"/>
        <v/>
      </c>
      <c r="AJ457" s="55" t="str">
        <f t="shared" si="80"/>
        <v/>
      </c>
      <c r="AK457" s="88" t="str">
        <f t="shared" si="81"/>
        <v/>
      </c>
      <c r="AM457" s="55" t="str">
        <f t="shared" si="82"/>
        <v/>
      </c>
      <c r="AN457" s="88" t="str">
        <f t="shared" si="83"/>
        <v/>
      </c>
    </row>
    <row r="458" spans="1:40" x14ac:dyDescent="0.25">
      <c r="A458" s="77"/>
      <c r="B458" s="107"/>
      <c r="C458" s="108"/>
      <c r="D458" s="109"/>
      <c r="E458" s="109"/>
      <c r="F458" s="110"/>
      <c r="G458" s="111"/>
      <c r="H458" s="112"/>
      <c r="I458" s="77"/>
      <c r="J458" s="112" t="str">
        <f>IF($B458="", "", IFERROR(INDEX('Job List'!$C$9:$C$508, MATCH($B458, 'Job List'!$B$9:$B$508, 0)), ""))</f>
        <v/>
      </c>
      <c r="K458" s="112" t="str">
        <f>IF($B458="", "", IFERROR(INDEX('Job List'!$D$9:$D$508, MATCH($B458, 'Job List'!$B$9:$B$508, 0)), ""))</f>
        <v/>
      </c>
      <c r="L458" s="125" t="str">
        <f t="shared" ref="L458:L521" si="84">IFERROR(IF(B458="", "", AC458-F458), "")</f>
        <v/>
      </c>
      <c r="M458" s="111" t="str">
        <f>IF($B458="", "", IF($G458="", IFERROR(INDEX('Job List'!$E$9:$E$508, MATCH($B458, 'Job List'!$B$9:$B$508, 0)), ""), $G458))</f>
        <v/>
      </c>
      <c r="N458" s="126" t="str">
        <f t="shared" ref="N458:N521" si="85">IF(OR(B458="", L458="", M458=""), "", L458*24*M458)</f>
        <v/>
      </c>
      <c r="O458" s="77"/>
      <c r="AA458" s="52" t="str">
        <f>IF('Job List'!B458="", "", 'Job List'!B458)</f>
        <v/>
      </c>
      <c r="AB458" s="14" t="str">
        <f t="shared" ref="AB458:AB521" si="86">IF(C458="", "", TEXT(C458, "mmm yyyy"))</f>
        <v/>
      </c>
      <c r="AC458" s="20" t="str">
        <f t="shared" ref="AC458:AC521" si="87">IF(OR(D458="", E458=""), "", IF(IF(E458&gt;D458, E458-D458, E458-D458+1)=0, 1, IF(E458&gt;D458, E458-D458, E458-D458+1)))</f>
        <v/>
      </c>
      <c r="AD458" s="55" t="str">
        <f t="shared" ref="AD458:AD521" si="88">IF($AB458="", "", IF($AD$6="", L458, IF($AD$6=$B458, L458, "")))</f>
        <v/>
      </c>
      <c r="AE458" s="88" t="str">
        <f t="shared" ref="AE458:AE521" si="89">IF($AB458="", "", IF($AD$6="", N458, IF($AD$6=$B458, N458, "")))</f>
        <v/>
      </c>
      <c r="AG458" s="55" t="str">
        <f t="shared" ref="AG458:AG521" si="90">IF($AB458="", "", IF($AG$6="", AJ458, IF($AG$6=$J458, AJ458, "")))</f>
        <v/>
      </c>
      <c r="AH458" s="88" t="str">
        <f t="shared" ref="AH458:AH521" si="91">IF($AB458="", "", IF($AG$6="", AK458, IF($AG$6=$J458, AK458, "")))</f>
        <v/>
      </c>
      <c r="AJ458" s="55" t="str">
        <f t="shared" ref="AJ458:AJ521" si="92">IFERROR(IF($AB458="", "", IF(AND($C458&gt;=$AJ$6, $C458&lt;=$AK$6), L458, "")), "")</f>
        <v/>
      </c>
      <c r="AK458" s="88" t="str">
        <f t="shared" ref="AK458:AK521" si="93">IFERROR(IF($AB458="", "", IF(AND($C458&gt;=$AJ$6, $C458&lt;=$AK$6), N458, "")), "")</f>
        <v/>
      </c>
      <c r="AM458" s="55" t="str">
        <f t="shared" ref="AM458:AM521" si="94">IFERROR(IF($J458="", "", IF(AND($C458&gt;=$AM$4, $C458&lt;=$AN$4, $J458=$AM$3), L458, "")), "")</f>
        <v/>
      </c>
      <c r="AN458" s="88" t="str">
        <f t="shared" ref="AN458:AN521" si="95">IFERROR(IF($J458="", "", IF(AND($C458&gt;=$AM$4, $C458&lt;=$AN$4, $J458=$AM$3), N458, "")), "")</f>
        <v/>
      </c>
    </row>
    <row r="459" spans="1:40" x14ac:dyDescent="0.25">
      <c r="A459" s="77"/>
      <c r="B459" s="107"/>
      <c r="C459" s="108"/>
      <c r="D459" s="109"/>
      <c r="E459" s="109"/>
      <c r="F459" s="110"/>
      <c r="G459" s="111"/>
      <c r="H459" s="112"/>
      <c r="I459" s="77"/>
      <c r="J459" s="112" t="str">
        <f>IF($B459="", "", IFERROR(INDEX('Job List'!$C$9:$C$508, MATCH($B459, 'Job List'!$B$9:$B$508, 0)), ""))</f>
        <v/>
      </c>
      <c r="K459" s="112" t="str">
        <f>IF($B459="", "", IFERROR(INDEX('Job List'!$D$9:$D$508, MATCH($B459, 'Job List'!$B$9:$B$508, 0)), ""))</f>
        <v/>
      </c>
      <c r="L459" s="125" t="str">
        <f t="shared" si="84"/>
        <v/>
      </c>
      <c r="M459" s="111" t="str">
        <f>IF($B459="", "", IF($G459="", IFERROR(INDEX('Job List'!$E$9:$E$508, MATCH($B459, 'Job List'!$B$9:$B$508, 0)), ""), $G459))</f>
        <v/>
      </c>
      <c r="N459" s="126" t="str">
        <f t="shared" si="85"/>
        <v/>
      </c>
      <c r="O459" s="77"/>
      <c r="AA459" s="52" t="str">
        <f>IF('Job List'!B459="", "", 'Job List'!B459)</f>
        <v/>
      </c>
      <c r="AB459" s="14" t="str">
        <f t="shared" si="86"/>
        <v/>
      </c>
      <c r="AC459" s="20" t="str">
        <f t="shared" si="87"/>
        <v/>
      </c>
      <c r="AD459" s="55" t="str">
        <f t="shared" si="88"/>
        <v/>
      </c>
      <c r="AE459" s="88" t="str">
        <f t="shared" si="89"/>
        <v/>
      </c>
      <c r="AG459" s="55" t="str">
        <f t="shared" si="90"/>
        <v/>
      </c>
      <c r="AH459" s="88" t="str">
        <f t="shared" si="91"/>
        <v/>
      </c>
      <c r="AJ459" s="55" t="str">
        <f t="shared" si="92"/>
        <v/>
      </c>
      <c r="AK459" s="88" t="str">
        <f t="shared" si="93"/>
        <v/>
      </c>
      <c r="AM459" s="55" t="str">
        <f t="shared" si="94"/>
        <v/>
      </c>
      <c r="AN459" s="88" t="str">
        <f t="shared" si="95"/>
        <v/>
      </c>
    </row>
    <row r="460" spans="1:40" x14ac:dyDescent="0.25">
      <c r="A460" s="77"/>
      <c r="B460" s="107"/>
      <c r="C460" s="108"/>
      <c r="D460" s="109"/>
      <c r="E460" s="109"/>
      <c r="F460" s="110"/>
      <c r="G460" s="111"/>
      <c r="H460" s="112"/>
      <c r="I460" s="77"/>
      <c r="J460" s="112" t="str">
        <f>IF($B460="", "", IFERROR(INDEX('Job List'!$C$9:$C$508, MATCH($B460, 'Job List'!$B$9:$B$508, 0)), ""))</f>
        <v/>
      </c>
      <c r="K460" s="112" t="str">
        <f>IF($B460="", "", IFERROR(INDEX('Job List'!$D$9:$D$508, MATCH($B460, 'Job List'!$B$9:$B$508, 0)), ""))</f>
        <v/>
      </c>
      <c r="L460" s="125" t="str">
        <f t="shared" si="84"/>
        <v/>
      </c>
      <c r="M460" s="111" t="str">
        <f>IF($B460="", "", IF($G460="", IFERROR(INDEX('Job List'!$E$9:$E$508, MATCH($B460, 'Job List'!$B$9:$B$508, 0)), ""), $G460))</f>
        <v/>
      </c>
      <c r="N460" s="126" t="str">
        <f t="shared" si="85"/>
        <v/>
      </c>
      <c r="O460" s="77"/>
      <c r="AA460" s="52" t="str">
        <f>IF('Job List'!B460="", "", 'Job List'!B460)</f>
        <v/>
      </c>
      <c r="AB460" s="14" t="str">
        <f t="shared" si="86"/>
        <v/>
      </c>
      <c r="AC460" s="20" t="str">
        <f t="shared" si="87"/>
        <v/>
      </c>
      <c r="AD460" s="55" t="str">
        <f t="shared" si="88"/>
        <v/>
      </c>
      <c r="AE460" s="88" t="str">
        <f t="shared" si="89"/>
        <v/>
      </c>
      <c r="AG460" s="55" t="str">
        <f t="shared" si="90"/>
        <v/>
      </c>
      <c r="AH460" s="88" t="str">
        <f t="shared" si="91"/>
        <v/>
      </c>
      <c r="AJ460" s="55" t="str">
        <f t="shared" si="92"/>
        <v/>
      </c>
      <c r="AK460" s="88" t="str">
        <f t="shared" si="93"/>
        <v/>
      </c>
      <c r="AM460" s="55" t="str">
        <f t="shared" si="94"/>
        <v/>
      </c>
      <c r="AN460" s="88" t="str">
        <f t="shared" si="95"/>
        <v/>
      </c>
    </row>
    <row r="461" spans="1:40" x14ac:dyDescent="0.25">
      <c r="A461" s="77"/>
      <c r="B461" s="107"/>
      <c r="C461" s="108"/>
      <c r="D461" s="109"/>
      <c r="E461" s="109"/>
      <c r="F461" s="110"/>
      <c r="G461" s="111"/>
      <c r="H461" s="112"/>
      <c r="I461" s="77"/>
      <c r="J461" s="112" t="str">
        <f>IF($B461="", "", IFERROR(INDEX('Job List'!$C$9:$C$508, MATCH($B461, 'Job List'!$B$9:$B$508, 0)), ""))</f>
        <v/>
      </c>
      <c r="K461" s="112" t="str">
        <f>IF($B461="", "", IFERROR(INDEX('Job List'!$D$9:$D$508, MATCH($B461, 'Job List'!$B$9:$B$508, 0)), ""))</f>
        <v/>
      </c>
      <c r="L461" s="125" t="str">
        <f t="shared" si="84"/>
        <v/>
      </c>
      <c r="M461" s="111" t="str">
        <f>IF($B461="", "", IF($G461="", IFERROR(INDEX('Job List'!$E$9:$E$508, MATCH($B461, 'Job List'!$B$9:$B$508, 0)), ""), $G461))</f>
        <v/>
      </c>
      <c r="N461" s="126" t="str">
        <f t="shared" si="85"/>
        <v/>
      </c>
      <c r="O461" s="77"/>
      <c r="AA461" s="52" t="str">
        <f>IF('Job List'!B461="", "", 'Job List'!B461)</f>
        <v/>
      </c>
      <c r="AB461" s="14" t="str">
        <f t="shared" si="86"/>
        <v/>
      </c>
      <c r="AC461" s="20" t="str">
        <f t="shared" si="87"/>
        <v/>
      </c>
      <c r="AD461" s="55" t="str">
        <f t="shared" si="88"/>
        <v/>
      </c>
      <c r="AE461" s="88" t="str">
        <f t="shared" si="89"/>
        <v/>
      </c>
      <c r="AG461" s="55" t="str">
        <f t="shared" si="90"/>
        <v/>
      </c>
      <c r="AH461" s="88" t="str">
        <f t="shared" si="91"/>
        <v/>
      </c>
      <c r="AJ461" s="55" t="str">
        <f t="shared" si="92"/>
        <v/>
      </c>
      <c r="AK461" s="88" t="str">
        <f t="shared" si="93"/>
        <v/>
      </c>
      <c r="AM461" s="55" t="str">
        <f t="shared" si="94"/>
        <v/>
      </c>
      <c r="AN461" s="88" t="str">
        <f t="shared" si="95"/>
        <v/>
      </c>
    </row>
    <row r="462" spans="1:40" x14ac:dyDescent="0.25">
      <c r="A462" s="77"/>
      <c r="B462" s="107"/>
      <c r="C462" s="108"/>
      <c r="D462" s="109"/>
      <c r="E462" s="109"/>
      <c r="F462" s="110"/>
      <c r="G462" s="111"/>
      <c r="H462" s="112"/>
      <c r="I462" s="77"/>
      <c r="J462" s="112" t="str">
        <f>IF($B462="", "", IFERROR(INDEX('Job List'!$C$9:$C$508, MATCH($B462, 'Job List'!$B$9:$B$508, 0)), ""))</f>
        <v/>
      </c>
      <c r="K462" s="112" t="str">
        <f>IF($B462="", "", IFERROR(INDEX('Job List'!$D$9:$D$508, MATCH($B462, 'Job List'!$B$9:$B$508, 0)), ""))</f>
        <v/>
      </c>
      <c r="L462" s="125" t="str">
        <f t="shared" si="84"/>
        <v/>
      </c>
      <c r="M462" s="111" t="str">
        <f>IF($B462="", "", IF($G462="", IFERROR(INDEX('Job List'!$E$9:$E$508, MATCH($B462, 'Job List'!$B$9:$B$508, 0)), ""), $G462))</f>
        <v/>
      </c>
      <c r="N462" s="126" t="str">
        <f t="shared" si="85"/>
        <v/>
      </c>
      <c r="O462" s="77"/>
      <c r="AA462" s="52" t="str">
        <f>IF('Job List'!B462="", "", 'Job List'!B462)</f>
        <v/>
      </c>
      <c r="AB462" s="14" t="str">
        <f t="shared" si="86"/>
        <v/>
      </c>
      <c r="AC462" s="20" t="str">
        <f t="shared" si="87"/>
        <v/>
      </c>
      <c r="AD462" s="55" t="str">
        <f t="shared" si="88"/>
        <v/>
      </c>
      <c r="AE462" s="88" t="str">
        <f t="shared" si="89"/>
        <v/>
      </c>
      <c r="AG462" s="55" t="str">
        <f t="shared" si="90"/>
        <v/>
      </c>
      <c r="AH462" s="88" t="str">
        <f t="shared" si="91"/>
        <v/>
      </c>
      <c r="AJ462" s="55" t="str">
        <f t="shared" si="92"/>
        <v/>
      </c>
      <c r="AK462" s="88" t="str">
        <f t="shared" si="93"/>
        <v/>
      </c>
      <c r="AM462" s="55" t="str">
        <f t="shared" si="94"/>
        <v/>
      </c>
      <c r="AN462" s="88" t="str">
        <f t="shared" si="95"/>
        <v/>
      </c>
    </row>
    <row r="463" spans="1:40" x14ac:dyDescent="0.25">
      <c r="A463" s="77"/>
      <c r="B463" s="107"/>
      <c r="C463" s="108"/>
      <c r="D463" s="109"/>
      <c r="E463" s="109"/>
      <c r="F463" s="110"/>
      <c r="G463" s="111"/>
      <c r="H463" s="112"/>
      <c r="I463" s="77"/>
      <c r="J463" s="112" t="str">
        <f>IF($B463="", "", IFERROR(INDEX('Job List'!$C$9:$C$508, MATCH($B463, 'Job List'!$B$9:$B$508, 0)), ""))</f>
        <v/>
      </c>
      <c r="K463" s="112" t="str">
        <f>IF($B463="", "", IFERROR(INDEX('Job List'!$D$9:$D$508, MATCH($B463, 'Job List'!$B$9:$B$508, 0)), ""))</f>
        <v/>
      </c>
      <c r="L463" s="125" t="str">
        <f t="shared" si="84"/>
        <v/>
      </c>
      <c r="M463" s="111" t="str">
        <f>IF($B463="", "", IF($G463="", IFERROR(INDEX('Job List'!$E$9:$E$508, MATCH($B463, 'Job List'!$B$9:$B$508, 0)), ""), $G463))</f>
        <v/>
      </c>
      <c r="N463" s="126" t="str">
        <f t="shared" si="85"/>
        <v/>
      </c>
      <c r="O463" s="77"/>
      <c r="AA463" s="52" t="str">
        <f>IF('Job List'!B463="", "", 'Job List'!B463)</f>
        <v/>
      </c>
      <c r="AB463" s="14" t="str">
        <f t="shared" si="86"/>
        <v/>
      </c>
      <c r="AC463" s="20" t="str">
        <f t="shared" si="87"/>
        <v/>
      </c>
      <c r="AD463" s="55" t="str">
        <f t="shared" si="88"/>
        <v/>
      </c>
      <c r="AE463" s="88" t="str">
        <f t="shared" si="89"/>
        <v/>
      </c>
      <c r="AG463" s="55" t="str">
        <f t="shared" si="90"/>
        <v/>
      </c>
      <c r="AH463" s="88" t="str">
        <f t="shared" si="91"/>
        <v/>
      </c>
      <c r="AJ463" s="55" t="str">
        <f t="shared" si="92"/>
        <v/>
      </c>
      <c r="AK463" s="88" t="str">
        <f t="shared" si="93"/>
        <v/>
      </c>
      <c r="AM463" s="55" t="str">
        <f t="shared" si="94"/>
        <v/>
      </c>
      <c r="AN463" s="88" t="str">
        <f t="shared" si="95"/>
        <v/>
      </c>
    </row>
    <row r="464" spans="1:40" x14ac:dyDescent="0.25">
      <c r="A464" s="77"/>
      <c r="B464" s="107"/>
      <c r="C464" s="108"/>
      <c r="D464" s="109"/>
      <c r="E464" s="109"/>
      <c r="F464" s="110"/>
      <c r="G464" s="111"/>
      <c r="H464" s="112"/>
      <c r="I464" s="77"/>
      <c r="J464" s="112" t="str">
        <f>IF($B464="", "", IFERROR(INDEX('Job List'!$C$9:$C$508, MATCH($B464, 'Job List'!$B$9:$B$508, 0)), ""))</f>
        <v/>
      </c>
      <c r="K464" s="112" t="str">
        <f>IF($B464="", "", IFERROR(INDEX('Job List'!$D$9:$D$508, MATCH($B464, 'Job List'!$B$9:$B$508, 0)), ""))</f>
        <v/>
      </c>
      <c r="L464" s="125" t="str">
        <f t="shared" si="84"/>
        <v/>
      </c>
      <c r="M464" s="111" t="str">
        <f>IF($B464="", "", IF($G464="", IFERROR(INDEX('Job List'!$E$9:$E$508, MATCH($B464, 'Job List'!$B$9:$B$508, 0)), ""), $G464))</f>
        <v/>
      </c>
      <c r="N464" s="126" t="str">
        <f t="shared" si="85"/>
        <v/>
      </c>
      <c r="O464" s="77"/>
      <c r="AA464" s="52" t="str">
        <f>IF('Job List'!B464="", "", 'Job List'!B464)</f>
        <v/>
      </c>
      <c r="AB464" s="14" t="str">
        <f t="shared" si="86"/>
        <v/>
      </c>
      <c r="AC464" s="20" t="str">
        <f t="shared" si="87"/>
        <v/>
      </c>
      <c r="AD464" s="55" t="str">
        <f t="shared" si="88"/>
        <v/>
      </c>
      <c r="AE464" s="88" t="str">
        <f t="shared" si="89"/>
        <v/>
      </c>
      <c r="AG464" s="55" t="str">
        <f t="shared" si="90"/>
        <v/>
      </c>
      <c r="AH464" s="88" t="str">
        <f t="shared" si="91"/>
        <v/>
      </c>
      <c r="AJ464" s="55" t="str">
        <f t="shared" si="92"/>
        <v/>
      </c>
      <c r="AK464" s="88" t="str">
        <f t="shared" si="93"/>
        <v/>
      </c>
      <c r="AM464" s="55" t="str">
        <f t="shared" si="94"/>
        <v/>
      </c>
      <c r="AN464" s="88" t="str">
        <f t="shared" si="95"/>
        <v/>
      </c>
    </row>
    <row r="465" spans="1:40" x14ac:dyDescent="0.25">
      <c r="A465" s="77"/>
      <c r="B465" s="107"/>
      <c r="C465" s="108"/>
      <c r="D465" s="109"/>
      <c r="E465" s="109"/>
      <c r="F465" s="110"/>
      <c r="G465" s="111"/>
      <c r="H465" s="112"/>
      <c r="I465" s="77"/>
      <c r="J465" s="112" t="str">
        <f>IF($B465="", "", IFERROR(INDEX('Job List'!$C$9:$C$508, MATCH($B465, 'Job List'!$B$9:$B$508, 0)), ""))</f>
        <v/>
      </c>
      <c r="K465" s="112" t="str">
        <f>IF($B465="", "", IFERROR(INDEX('Job List'!$D$9:$D$508, MATCH($B465, 'Job List'!$B$9:$B$508, 0)), ""))</f>
        <v/>
      </c>
      <c r="L465" s="125" t="str">
        <f t="shared" si="84"/>
        <v/>
      </c>
      <c r="M465" s="111" t="str">
        <f>IF($B465="", "", IF($G465="", IFERROR(INDEX('Job List'!$E$9:$E$508, MATCH($B465, 'Job List'!$B$9:$B$508, 0)), ""), $G465))</f>
        <v/>
      </c>
      <c r="N465" s="126" t="str">
        <f t="shared" si="85"/>
        <v/>
      </c>
      <c r="O465" s="77"/>
      <c r="AA465" s="52" t="str">
        <f>IF('Job List'!B465="", "", 'Job List'!B465)</f>
        <v/>
      </c>
      <c r="AB465" s="14" t="str">
        <f t="shared" si="86"/>
        <v/>
      </c>
      <c r="AC465" s="20" t="str">
        <f t="shared" si="87"/>
        <v/>
      </c>
      <c r="AD465" s="55" t="str">
        <f t="shared" si="88"/>
        <v/>
      </c>
      <c r="AE465" s="88" t="str">
        <f t="shared" si="89"/>
        <v/>
      </c>
      <c r="AG465" s="55" t="str">
        <f t="shared" si="90"/>
        <v/>
      </c>
      <c r="AH465" s="88" t="str">
        <f t="shared" si="91"/>
        <v/>
      </c>
      <c r="AJ465" s="55" t="str">
        <f t="shared" si="92"/>
        <v/>
      </c>
      <c r="AK465" s="88" t="str">
        <f t="shared" si="93"/>
        <v/>
      </c>
      <c r="AM465" s="55" t="str">
        <f t="shared" si="94"/>
        <v/>
      </c>
      <c r="AN465" s="88" t="str">
        <f t="shared" si="95"/>
        <v/>
      </c>
    </row>
    <row r="466" spans="1:40" x14ac:dyDescent="0.25">
      <c r="A466" s="77"/>
      <c r="B466" s="107"/>
      <c r="C466" s="108"/>
      <c r="D466" s="109"/>
      <c r="E466" s="109"/>
      <c r="F466" s="110"/>
      <c r="G466" s="111"/>
      <c r="H466" s="112"/>
      <c r="I466" s="77"/>
      <c r="J466" s="112" t="str">
        <f>IF($B466="", "", IFERROR(INDEX('Job List'!$C$9:$C$508, MATCH($B466, 'Job List'!$B$9:$B$508, 0)), ""))</f>
        <v/>
      </c>
      <c r="K466" s="112" t="str">
        <f>IF($B466="", "", IFERROR(INDEX('Job List'!$D$9:$D$508, MATCH($B466, 'Job List'!$B$9:$B$508, 0)), ""))</f>
        <v/>
      </c>
      <c r="L466" s="125" t="str">
        <f t="shared" si="84"/>
        <v/>
      </c>
      <c r="M466" s="111" t="str">
        <f>IF($B466="", "", IF($G466="", IFERROR(INDEX('Job List'!$E$9:$E$508, MATCH($B466, 'Job List'!$B$9:$B$508, 0)), ""), $G466))</f>
        <v/>
      </c>
      <c r="N466" s="126" t="str">
        <f t="shared" si="85"/>
        <v/>
      </c>
      <c r="O466" s="77"/>
      <c r="AA466" s="52" t="str">
        <f>IF('Job List'!B466="", "", 'Job List'!B466)</f>
        <v/>
      </c>
      <c r="AB466" s="14" t="str">
        <f t="shared" si="86"/>
        <v/>
      </c>
      <c r="AC466" s="20" t="str">
        <f t="shared" si="87"/>
        <v/>
      </c>
      <c r="AD466" s="55" t="str">
        <f t="shared" si="88"/>
        <v/>
      </c>
      <c r="AE466" s="88" t="str">
        <f t="shared" si="89"/>
        <v/>
      </c>
      <c r="AG466" s="55" t="str">
        <f t="shared" si="90"/>
        <v/>
      </c>
      <c r="AH466" s="88" t="str">
        <f t="shared" si="91"/>
        <v/>
      </c>
      <c r="AJ466" s="55" t="str">
        <f t="shared" si="92"/>
        <v/>
      </c>
      <c r="AK466" s="88" t="str">
        <f t="shared" si="93"/>
        <v/>
      </c>
      <c r="AM466" s="55" t="str">
        <f t="shared" si="94"/>
        <v/>
      </c>
      <c r="AN466" s="88" t="str">
        <f t="shared" si="95"/>
        <v/>
      </c>
    </row>
    <row r="467" spans="1:40" x14ac:dyDescent="0.25">
      <c r="A467" s="77"/>
      <c r="B467" s="107"/>
      <c r="C467" s="108"/>
      <c r="D467" s="109"/>
      <c r="E467" s="109"/>
      <c r="F467" s="110"/>
      <c r="G467" s="111"/>
      <c r="H467" s="112"/>
      <c r="I467" s="77"/>
      <c r="J467" s="112" t="str">
        <f>IF($B467="", "", IFERROR(INDEX('Job List'!$C$9:$C$508, MATCH($B467, 'Job List'!$B$9:$B$508, 0)), ""))</f>
        <v/>
      </c>
      <c r="K467" s="112" t="str">
        <f>IF($B467="", "", IFERROR(INDEX('Job List'!$D$9:$D$508, MATCH($B467, 'Job List'!$B$9:$B$508, 0)), ""))</f>
        <v/>
      </c>
      <c r="L467" s="125" t="str">
        <f t="shared" si="84"/>
        <v/>
      </c>
      <c r="M467" s="111" t="str">
        <f>IF($B467="", "", IF($G467="", IFERROR(INDEX('Job List'!$E$9:$E$508, MATCH($B467, 'Job List'!$B$9:$B$508, 0)), ""), $G467))</f>
        <v/>
      </c>
      <c r="N467" s="126" t="str">
        <f t="shared" si="85"/>
        <v/>
      </c>
      <c r="O467" s="77"/>
      <c r="AA467" s="52" t="str">
        <f>IF('Job List'!B467="", "", 'Job List'!B467)</f>
        <v/>
      </c>
      <c r="AB467" s="14" t="str">
        <f t="shared" si="86"/>
        <v/>
      </c>
      <c r="AC467" s="20" t="str">
        <f t="shared" si="87"/>
        <v/>
      </c>
      <c r="AD467" s="55" t="str">
        <f t="shared" si="88"/>
        <v/>
      </c>
      <c r="AE467" s="88" t="str">
        <f t="shared" si="89"/>
        <v/>
      </c>
      <c r="AG467" s="55" t="str">
        <f t="shared" si="90"/>
        <v/>
      </c>
      <c r="AH467" s="88" t="str">
        <f t="shared" si="91"/>
        <v/>
      </c>
      <c r="AJ467" s="55" t="str">
        <f t="shared" si="92"/>
        <v/>
      </c>
      <c r="AK467" s="88" t="str">
        <f t="shared" si="93"/>
        <v/>
      </c>
      <c r="AM467" s="55" t="str">
        <f t="shared" si="94"/>
        <v/>
      </c>
      <c r="AN467" s="88" t="str">
        <f t="shared" si="95"/>
        <v/>
      </c>
    </row>
    <row r="468" spans="1:40" x14ac:dyDescent="0.25">
      <c r="A468" s="77"/>
      <c r="B468" s="107"/>
      <c r="C468" s="108"/>
      <c r="D468" s="109"/>
      <c r="E468" s="109"/>
      <c r="F468" s="110"/>
      <c r="G468" s="111"/>
      <c r="H468" s="112"/>
      <c r="I468" s="77"/>
      <c r="J468" s="112" t="str">
        <f>IF($B468="", "", IFERROR(INDEX('Job List'!$C$9:$C$508, MATCH($B468, 'Job List'!$B$9:$B$508, 0)), ""))</f>
        <v/>
      </c>
      <c r="K468" s="112" t="str">
        <f>IF($B468="", "", IFERROR(INDEX('Job List'!$D$9:$D$508, MATCH($B468, 'Job List'!$B$9:$B$508, 0)), ""))</f>
        <v/>
      </c>
      <c r="L468" s="125" t="str">
        <f t="shared" si="84"/>
        <v/>
      </c>
      <c r="M468" s="111" t="str">
        <f>IF($B468="", "", IF($G468="", IFERROR(INDEX('Job List'!$E$9:$E$508, MATCH($B468, 'Job List'!$B$9:$B$508, 0)), ""), $G468))</f>
        <v/>
      </c>
      <c r="N468" s="126" t="str">
        <f t="shared" si="85"/>
        <v/>
      </c>
      <c r="O468" s="77"/>
      <c r="AA468" s="52" t="str">
        <f>IF('Job List'!B468="", "", 'Job List'!B468)</f>
        <v/>
      </c>
      <c r="AB468" s="14" t="str">
        <f t="shared" si="86"/>
        <v/>
      </c>
      <c r="AC468" s="20" t="str">
        <f t="shared" si="87"/>
        <v/>
      </c>
      <c r="AD468" s="55" t="str">
        <f t="shared" si="88"/>
        <v/>
      </c>
      <c r="AE468" s="88" t="str">
        <f t="shared" si="89"/>
        <v/>
      </c>
      <c r="AG468" s="55" t="str">
        <f t="shared" si="90"/>
        <v/>
      </c>
      <c r="AH468" s="88" t="str">
        <f t="shared" si="91"/>
        <v/>
      </c>
      <c r="AJ468" s="55" t="str">
        <f t="shared" si="92"/>
        <v/>
      </c>
      <c r="AK468" s="88" t="str">
        <f t="shared" si="93"/>
        <v/>
      </c>
      <c r="AM468" s="55" t="str">
        <f t="shared" si="94"/>
        <v/>
      </c>
      <c r="AN468" s="88" t="str">
        <f t="shared" si="95"/>
        <v/>
      </c>
    </row>
    <row r="469" spans="1:40" x14ac:dyDescent="0.25">
      <c r="A469" s="77"/>
      <c r="B469" s="107"/>
      <c r="C469" s="108"/>
      <c r="D469" s="109"/>
      <c r="E469" s="109"/>
      <c r="F469" s="110"/>
      <c r="G469" s="111"/>
      <c r="H469" s="112"/>
      <c r="I469" s="77"/>
      <c r="J469" s="112" t="str">
        <f>IF($B469="", "", IFERROR(INDEX('Job List'!$C$9:$C$508, MATCH($B469, 'Job List'!$B$9:$B$508, 0)), ""))</f>
        <v/>
      </c>
      <c r="K469" s="112" t="str">
        <f>IF($B469="", "", IFERROR(INDEX('Job List'!$D$9:$D$508, MATCH($B469, 'Job List'!$B$9:$B$508, 0)), ""))</f>
        <v/>
      </c>
      <c r="L469" s="125" t="str">
        <f t="shared" si="84"/>
        <v/>
      </c>
      <c r="M469" s="111" t="str">
        <f>IF($B469="", "", IF($G469="", IFERROR(INDEX('Job List'!$E$9:$E$508, MATCH($B469, 'Job List'!$B$9:$B$508, 0)), ""), $G469))</f>
        <v/>
      </c>
      <c r="N469" s="126" t="str">
        <f t="shared" si="85"/>
        <v/>
      </c>
      <c r="O469" s="77"/>
      <c r="AA469" s="52" t="str">
        <f>IF('Job List'!B469="", "", 'Job List'!B469)</f>
        <v/>
      </c>
      <c r="AB469" s="14" t="str">
        <f t="shared" si="86"/>
        <v/>
      </c>
      <c r="AC469" s="20" t="str">
        <f t="shared" si="87"/>
        <v/>
      </c>
      <c r="AD469" s="55" t="str">
        <f t="shared" si="88"/>
        <v/>
      </c>
      <c r="AE469" s="88" t="str">
        <f t="shared" si="89"/>
        <v/>
      </c>
      <c r="AG469" s="55" t="str">
        <f t="shared" si="90"/>
        <v/>
      </c>
      <c r="AH469" s="88" t="str">
        <f t="shared" si="91"/>
        <v/>
      </c>
      <c r="AJ469" s="55" t="str">
        <f t="shared" si="92"/>
        <v/>
      </c>
      <c r="AK469" s="88" t="str">
        <f t="shared" si="93"/>
        <v/>
      </c>
      <c r="AM469" s="55" t="str">
        <f t="shared" si="94"/>
        <v/>
      </c>
      <c r="AN469" s="88" t="str">
        <f t="shared" si="95"/>
        <v/>
      </c>
    </row>
    <row r="470" spans="1:40" x14ac:dyDescent="0.25">
      <c r="A470" s="77"/>
      <c r="B470" s="107"/>
      <c r="C470" s="108"/>
      <c r="D470" s="109"/>
      <c r="E470" s="109"/>
      <c r="F470" s="110"/>
      <c r="G470" s="111"/>
      <c r="H470" s="112"/>
      <c r="I470" s="77"/>
      <c r="J470" s="112" t="str">
        <f>IF($B470="", "", IFERROR(INDEX('Job List'!$C$9:$C$508, MATCH($B470, 'Job List'!$B$9:$B$508, 0)), ""))</f>
        <v/>
      </c>
      <c r="K470" s="112" t="str">
        <f>IF($B470="", "", IFERROR(INDEX('Job List'!$D$9:$D$508, MATCH($B470, 'Job List'!$B$9:$B$508, 0)), ""))</f>
        <v/>
      </c>
      <c r="L470" s="125" t="str">
        <f t="shared" si="84"/>
        <v/>
      </c>
      <c r="M470" s="111" t="str">
        <f>IF($B470="", "", IF($G470="", IFERROR(INDEX('Job List'!$E$9:$E$508, MATCH($B470, 'Job List'!$B$9:$B$508, 0)), ""), $G470))</f>
        <v/>
      </c>
      <c r="N470" s="126" t="str">
        <f t="shared" si="85"/>
        <v/>
      </c>
      <c r="O470" s="77"/>
      <c r="AA470" s="52" t="str">
        <f>IF('Job List'!B470="", "", 'Job List'!B470)</f>
        <v/>
      </c>
      <c r="AB470" s="14" t="str">
        <f t="shared" si="86"/>
        <v/>
      </c>
      <c r="AC470" s="20" t="str">
        <f t="shared" si="87"/>
        <v/>
      </c>
      <c r="AD470" s="55" t="str">
        <f t="shared" si="88"/>
        <v/>
      </c>
      <c r="AE470" s="88" t="str">
        <f t="shared" si="89"/>
        <v/>
      </c>
      <c r="AG470" s="55" t="str">
        <f t="shared" si="90"/>
        <v/>
      </c>
      <c r="AH470" s="88" t="str">
        <f t="shared" si="91"/>
        <v/>
      </c>
      <c r="AJ470" s="55" t="str">
        <f t="shared" si="92"/>
        <v/>
      </c>
      <c r="AK470" s="88" t="str">
        <f t="shared" si="93"/>
        <v/>
      </c>
      <c r="AM470" s="55" t="str">
        <f t="shared" si="94"/>
        <v/>
      </c>
      <c r="AN470" s="88" t="str">
        <f t="shared" si="95"/>
        <v/>
      </c>
    </row>
    <row r="471" spans="1:40" x14ac:dyDescent="0.25">
      <c r="A471" s="77"/>
      <c r="B471" s="107"/>
      <c r="C471" s="108"/>
      <c r="D471" s="109"/>
      <c r="E471" s="109"/>
      <c r="F471" s="110"/>
      <c r="G471" s="111"/>
      <c r="H471" s="112"/>
      <c r="I471" s="77"/>
      <c r="J471" s="112" t="str">
        <f>IF($B471="", "", IFERROR(INDEX('Job List'!$C$9:$C$508, MATCH($B471, 'Job List'!$B$9:$B$508, 0)), ""))</f>
        <v/>
      </c>
      <c r="K471" s="112" t="str">
        <f>IF($B471="", "", IFERROR(INDEX('Job List'!$D$9:$D$508, MATCH($B471, 'Job List'!$B$9:$B$508, 0)), ""))</f>
        <v/>
      </c>
      <c r="L471" s="125" t="str">
        <f t="shared" si="84"/>
        <v/>
      </c>
      <c r="M471" s="111" t="str">
        <f>IF($B471="", "", IF($G471="", IFERROR(INDEX('Job List'!$E$9:$E$508, MATCH($B471, 'Job List'!$B$9:$B$508, 0)), ""), $G471))</f>
        <v/>
      </c>
      <c r="N471" s="126" t="str">
        <f t="shared" si="85"/>
        <v/>
      </c>
      <c r="O471" s="77"/>
      <c r="AA471" s="52" t="str">
        <f>IF('Job List'!B471="", "", 'Job List'!B471)</f>
        <v/>
      </c>
      <c r="AB471" s="14" t="str">
        <f t="shared" si="86"/>
        <v/>
      </c>
      <c r="AC471" s="20" t="str">
        <f t="shared" si="87"/>
        <v/>
      </c>
      <c r="AD471" s="55" t="str">
        <f t="shared" si="88"/>
        <v/>
      </c>
      <c r="AE471" s="88" t="str">
        <f t="shared" si="89"/>
        <v/>
      </c>
      <c r="AG471" s="55" t="str">
        <f t="shared" si="90"/>
        <v/>
      </c>
      <c r="AH471" s="88" t="str">
        <f t="shared" si="91"/>
        <v/>
      </c>
      <c r="AJ471" s="55" t="str">
        <f t="shared" si="92"/>
        <v/>
      </c>
      <c r="AK471" s="88" t="str">
        <f t="shared" si="93"/>
        <v/>
      </c>
      <c r="AM471" s="55" t="str">
        <f t="shared" si="94"/>
        <v/>
      </c>
      <c r="AN471" s="88" t="str">
        <f t="shared" si="95"/>
        <v/>
      </c>
    </row>
    <row r="472" spans="1:40" x14ac:dyDescent="0.25">
      <c r="A472" s="77"/>
      <c r="B472" s="107"/>
      <c r="C472" s="108"/>
      <c r="D472" s="109"/>
      <c r="E472" s="109"/>
      <c r="F472" s="110"/>
      <c r="G472" s="111"/>
      <c r="H472" s="112"/>
      <c r="I472" s="77"/>
      <c r="J472" s="112" t="str">
        <f>IF($B472="", "", IFERROR(INDEX('Job List'!$C$9:$C$508, MATCH($B472, 'Job List'!$B$9:$B$508, 0)), ""))</f>
        <v/>
      </c>
      <c r="K472" s="112" t="str">
        <f>IF($B472="", "", IFERROR(INDEX('Job List'!$D$9:$D$508, MATCH($B472, 'Job List'!$B$9:$B$508, 0)), ""))</f>
        <v/>
      </c>
      <c r="L472" s="125" t="str">
        <f t="shared" si="84"/>
        <v/>
      </c>
      <c r="M472" s="111" t="str">
        <f>IF($B472="", "", IF($G472="", IFERROR(INDEX('Job List'!$E$9:$E$508, MATCH($B472, 'Job List'!$B$9:$B$508, 0)), ""), $G472))</f>
        <v/>
      </c>
      <c r="N472" s="126" t="str">
        <f t="shared" si="85"/>
        <v/>
      </c>
      <c r="O472" s="77"/>
      <c r="AA472" s="52" t="str">
        <f>IF('Job List'!B472="", "", 'Job List'!B472)</f>
        <v/>
      </c>
      <c r="AB472" s="14" t="str">
        <f t="shared" si="86"/>
        <v/>
      </c>
      <c r="AC472" s="20" t="str">
        <f t="shared" si="87"/>
        <v/>
      </c>
      <c r="AD472" s="55" t="str">
        <f t="shared" si="88"/>
        <v/>
      </c>
      <c r="AE472" s="88" t="str">
        <f t="shared" si="89"/>
        <v/>
      </c>
      <c r="AG472" s="55" t="str">
        <f t="shared" si="90"/>
        <v/>
      </c>
      <c r="AH472" s="88" t="str">
        <f t="shared" si="91"/>
        <v/>
      </c>
      <c r="AJ472" s="55" t="str">
        <f t="shared" si="92"/>
        <v/>
      </c>
      <c r="AK472" s="88" t="str">
        <f t="shared" si="93"/>
        <v/>
      </c>
      <c r="AM472" s="55" t="str">
        <f t="shared" si="94"/>
        <v/>
      </c>
      <c r="AN472" s="88" t="str">
        <f t="shared" si="95"/>
        <v/>
      </c>
    </row>
    <row r="473" spans="1:40" x14ac:dyDescent="0.25">
      <c r="A473" s="77"/>
      <c r="B473" s="107"/>
      <c r="C473" s="108"/>
      <c r="D473" s="109"/>
      <c r="E473" s="109"/>
      <c r="F473" s="110"/>
      <c r="G473" s="111"/>
      <c r="H473" s="112"/>
      <c r="I473" s="77"/>
      <c r="J473" s="112" t="str">
        <f>IF($B473="", "", IFERROR(INDEX('Job List'!$C$9:$C$508, MATCH($B473, 'Job List'!$B$9:$B$508, 0)), ""))</f>
        <v/>
      </c>
      <c r="K473" s="112" t="str">
        <f>IF($B473="", "", IFERROR(INDEX('Job List'!$D$9:$D$508, MATCH($B473, 'Job List'!$B$9:$B$508, 0)), ""))</f>
        <v/>
      </c>
      <c r="L473" s="125" t="str">
        <f t="shared" si="84"/>
        <v/>
      </c>
      <c r="M473" s="111" t="str">
        <f>IF($B473="", "", IF($G473="", IFERROR(INDEX('Job List'!$E$9:$E$508, MATCH($B473, 'Job List'!$B$9:$B$508, 0)), ""), $G473))</f>
        <v/>
      </c>
      <c r="N473" s="126" t="str">
        <f t="shared" si="85"/>
        <v/>
      </c>
      <c r="O473" s="77"/>
      <c r="AA473" s="52" t="str">
        <f>IF('Job List'!B473="", "", 'Job List'!B473)</f>
        <v/>
      </c>
      <c r="AB473" s="14" t="str">
        <f t="shared" si="86"/>
        <v/>
      </c>
      <c r="AC473" s="20" t="str">
        <f t="shared" si="87"/>
        <v/>
      </c>
      <c r="AD473" s="55" t="str">
        <f t="shared" si="88"/>
        <v/>
      </c>
      <c r="AE473" s="88" t="str">
        <f t="shared" si="89"/>
        <v/>
      </c>
      <c r="AG473" s="55" t="str">
        <f t="shared" si="90"/>
        <v/>
      </c>
      <c r="AH473" s="88" t="str">
        <f t="shared" si="91"/>
        <v/>
      </c>
      <c r="AJ473" s="55" t="str">
        <f t="shared" si="92"/>
        <v/>
      </c>
      <c r="AK473" s="88" t="str">
        <f t="shared" si="93"/>
        <v/>
      </c>
      <c r="AM473" s="55" t="str">
        <f t="shared" si="94"/>
        <v/>
      </c>
      <c r="AN473" s="88" t="str">
        <f t="shared" si="95"/>
        <v/>
      </c>
    </row>
    <row r="474" spans="1:40" x14ac:dyDescent="0.25">
      <c r="A474" s="77"/>
      <c r="B474" s="107"/>
      <c r="C474" s="108"/>
      <c r="D474" s="109"/>
      <c r="E474" s="109"/>
      <c r="F474" s="110"/>
      <c r="G474" s="111"/>
      <c r="H474" s="112"/>
      <c r="I474" s="77"/>
      <c r="J474" s="112" t="str">
        <f>IF($B474="", "", IFERROR(INDEX('Job List'!$C$9:$C$508, MATCH($B474, 'Job List'!$B$9:$B$508, 0)), ""))</f>
        <v/>
      </c>
      <c r="K474" s="112" t="str">
        <f>IF($B474="", "", IFERROR(INDEX('Job List'!$D$9:$D$508, MATCH($B474, 'Job List'!$B$9:$B$508, 0)), ""))</f>
        <v/>
      </c>
      <c r="L474" s="125" t="str">
        <f t="shared" si="84"/>
        <v/>
      </c>
      <c r="M474" s="111" t="str">
        <f>IF($B474="", "", IF($G474="", IFERROR(INDEX('Job List'!$E$9:$E$508, MATCH($B474, 'Job List'!$B$9:$B$508, 0)), ""), $G474))</f>
        <v/>
      </c>
      <c r="N474" s="126" t="str">
        <f t="shared" si="85"/>
        <v/>
      </c>
      <c r="O474" s="77"/>
      <c r="AA474" s="52" t="str">
        <f>IF('Job List'!B474="", "", 'Job List'!B474)</f>
        <v/>
      </c>
      <c r="AB474" s="14" t="str">
        <f t="shared" si="86"/>
        <v/>
      </c>
      <c r="AC474" s="20" t="str">
        <f t="shared" si="87"/>
        <v/>
      </c>
      <c r="AD474" s="55" t="str">
        <f t="shared" si="88"/>
        <v/>
      </c>
      <c r="AE474" s="88" t="str">
        <f t="shared" si="89"/>
        <v/>
      </c>
      <c r="AG474" s="55" t="str">
        <f t="shared" si="90"/>
        <v/>
      </c>
      <c r="AH474" s="88" t="str">
        <f t="shared" si="91"/>
        <v/>
      </c>
      <c r="AJ474" s="55" t="str">
        <f t="shared" si="92"/>
        <v/>
      </c>
      <c r="AK474" s="88" t="str">
        <f t="shared" si="93"/>
        <v/>
      </c>
      <c r="AM474" s="55" t="str">
        <f t="shared" si="94"/>
        <v/>
      </c>
      <c r="AN474" s="88" t="str">
        <f t="shared" si="95"/>
        <v/>
      </c>
    </row>
    <row r="475" spans="1:40" x14ac:dyDescent="0.25">
      <c r="A475" s="77"/>
      <c r="B475" s="107"/>
      <c r="C475" s="108"/>
      <c r="D475" s="109"/>
      <c r="E475" s="109"/>
      <c r="F475" s="110"/>
      <c r="G475" s="111"/>
      <c r="H475" s="112"/>
      <c r="I475" s="77"/>
      <c r="J475" s="112" t="str">
        <f>IF($B475="", "", IFERROR(INDEX('Job List'!$C$9:$C$508, MATCH($B475, 'Job List'!$B$9:$B$508, 0)), ""))</f>
        <v/>
      </c>
      <c r="K475" s="112" t="str">
        <f>IF($B475="", "", IFERROR(INDEX('Job List'!$D$9:$D$508, MATCH($B475, 'Job List'!$B$9:$B$508, 0)), ""))</f>
        <v/>
      </c>
      <c r="L475" s="125" t="str">
        <f t="shared" si="84"/>
        <v/>
      </c>
      <c r="M475" s="111" t="str">
        <f>IF($B475="", "", IF($G475="", IFERROR(INDEX('Job List'!$E$9:$E$508, MATCH($B475, 'Job List'!$B$9:$B$508, 0)), ""), $G475))</f>
        <v/>
      </c>
      <c r="N475" s="126" t="str">
        <f t="shared" si="85"/>
        <v/>
      </c>
      <c r="O475" s="77"/>
      <c r="AA475" s="52" t="str">
        <f>IF('Job List'!B475="", "", 'Job List'!B475)</f>
        <v/>
      </c>
      <c r="AB475" s="14" t="str">
        <f t="shared" si="86"/>
        <v/>
      </c>
      <c r="AC475" s="20" t="str">
        <f t="shared" si="87"/>
        <v/>
      </c>
      <c r="AD475" s="55" t="str">
        <f t="shared" si="88"/>
        <v/>
      </c>
      <c r="AE475" s="88" t="str">
        <f t="shared" si="89"/>
        <v/>
      </c>
      <c r="AG475" s="55" t="str">
        <f t="shared" si="90"/>
        <v/>
      </c>
      <c r="AH475" s="88" t="str">
        <f t="shared" si="91"/>
        <v/>
      </c>
      <c r="AJ475" s="55" t="str">
        <f t="shared" si="92"/>
        <v/>
      </c>
      <c r="AK475" s="88" t="str">
        <f t="shared" si="93"/>
        <v/>
      </c>
      <c r="AM475" s="55" t="str">
        <f t="shared" si="94"/>
        <v/>
      </c>
      <c r="AN475" s="88" t="str">
        <f t="shared" si="95"/>
        <v/>
      </c>
    </row>
    <row r="476" spans="1:40" x14ac:dyDescent="0.25">
      <c r="A476" s="77"/>
      <c r="B476" s="107"/>
      <c r="C476" s="108"/>
      <c r="D476" s="109"/>
      <c r="E476" s="109"/>
      <c r="F476" s="110"/>
      <c r="G476" s="111"/>
      <c r="H476" s="112"/>
      <c r="I476" s="77"/>
      <c r="J476" s="112" t="str">
        <f>IF($B476="", "", IFERROR(INDEX('Job List'!$C$9:$C$508, MATCH($B476, 'Job List'!$B$9:$B$508, 0)), ""))</f>
        <v/>
      </c>
      <c r="K476" s="112" t="str">
        <f>IF($B476="", "", IFERROR(INDEX('Job List'!$D$9:$D$508, MATCH($B476, 'Job List'!$B$9:$B$508, 0)), ""))</f>
        <v/>
      </c>
      <c r="L476" s="125" t="str">
        <f t="shared" si="84"/>
        <v/>
      </c>
      <c r="M476" s="111" t="str">
        <f>IF($B476="", "", IF($G476="", IFERROR(INDEX('Job List'!$E$9:$E$508, MATCH($B476, 'Job List'!$B$9:$B$508, 0)), ""), $G476))</f>
        <v/>
      </c>
      <c r="N476" s="126" t="str">
        <f t="shared" si="85"/>
        <v/>
      </c>
      <c r="O476" s="77"/>
      <c r="AA476" s="52" t="str">
        <f>IF('Job List'!B476="", "", 'Job List'!B476)</f>
        <v/>
      </c>
      <c r="AB476" s="14" t="str">
        <f t="shared" si="86"/>
        <v/>
      </c>
      <c r="AC476" s="20" t="str">
        <f t="shared" si="87"/>
        <v/>
      </c>
      <c r="AD476" s="55" t="str">
        <f t="shared" si="88"/>
        <v/>
      </c>
      <c r="AE476" s="88" t="str">
        <f t="shared" si="89"/>
        <v/>
      </c>
      <c r="AG476" s="55" t="str">
        <f t="shared" si="90"/>
        <v/>
      </c>
      <c r="AH476" s="88" t="str">
        <f t="shared" si="91"/>
        <v/>
      </c>
      <c r="AJ476" s="55" t="str">
        <f t="shared" si="92"/>
        <v/>
      </c>
      <c r="AK476" s="88" t="str">
        <f t="shared" si="93"/>
        <v/>
      </c>
      <c r="AM476" s="55" t="str">
        <f t="shared" si="94"/>
        <v/>
      </c>
      <c r="AN476" s="88" t="str">
        <f t="shared" si="95"/>
        <v/>
      </c>
    </row>
    <row r="477" spans="1:40" x14ac:dyDescent="0.25">
      <c r="A477" s="77"/>
      <c r="B477" s="107"/>
      <c r="C477" s="108"/>
      <c r="D477" s="109"/>
      <c r="E477" s="109"/>
      <c r="F477" s="110"/>
      <c r="G477" s="111"/>
      <c r="H477" s="112"/>
      <c r="I477" s="77"/>
      <c r="J477" s="112" t="str">
        <f>IF($B477="", "", IFERROR(INDEX('Job List'!$C$9:$C$508, MATCH($B477, 'Job List'!$B$9:$B$508, 0)), ""))</f>
        <v/>
      </c>
      <c r="K477" s="112" t="str">
        <f>IF($B477="", "", IFERROR(INDEX('Job List'!$D$9:$D$508, MATCH($B477, 'Job List'!$B$9:$B$508, 0)), ""))</f>
        <v/>
      </c>
      <c r="L477" s="125" t="str">
        <f t="shared" si="84"/>
        <v/>
      </c>
      <c r="M477" s="111" t="str">
        <f>IF($B477="", "", IF($G477="", IFERROR(INDEX('Job List'!$E$9:$E$508, MATCH($B477, 'Job List'!$B$9:$B$508, 0)), ""), $G477))</f>
        <v/>
      </c>
      <c r="N477" s="126" t="str">
        <f t="shared" si="85"/>
        <v/>
      </c>
      <c r="O477" s="77"/>
      <c r="AA477" s="52" t="str">
        <f>IF('Job List'!B477="", "", 'Job List'!B477)</f>
        <v/>
      </c>
      <c r="AB477" s="14" t="str">
        <f t="shared" si="86"/>
        <v/>
      </c>
      <c r="AC477" s="20" t="str">
        <f t="shared" si="87"/>
        <v/>
      </c>
      <c r="AD477" s="55" t="str">
        <f t="shared" si="88"/>
        <v/>
      </c>
      <c r="AE477" s="88" t="str">
        <f t="shared" si="89"/>
        <v/>
      </c>
      <c r="AG477" s="55" t="str">
        <f t="shared" si="90"/>
        <v/>
      </c>
      <c r="AH477" s="88" t="str">
        <f t="shared" si="91"/>
        <v/>
      </c>
      <c r="AJ477" s="55" t="str">
        <f t="shared" si="92"/>
        <v/>
      </c>
      <c r="AK477" s="88" t="str">
        <f t="shared" si="93"/>
        <v/>
      </c>
      <c r="AM477" s="55" t="str">
        <f t="shared" si="94"/>
        <v/>
      </c>
      <c r="AN477" s="88" t="str">
        <f t="shared" si="95"/>
        <v/>
      </c>
    </row>
    <row r="478" spans="1:40" x14ac:dyDescent="0.25">
      <c r="A478" s="77"/>
      <c r="B478" s="107"/>
      <c r="C478" s="108"/>
      <c r="D478" s="109"/>
      <c r="E478" s="109"/>
      <c r="F478" s="110"/>
      <c r="G478" s="111"/>
      <c r="H478" s="112"/>
      <c r="I478" s="77"/>
      <c r="J478" s="112" t="str">
        <f>IF($B478="", "", IFERROR(INDEX('Job List'!$C$9:$C$508, MATCH($B478, 'Job List'!$B$9:$B$508, 0)), ""))</f>
        <v/>
      </c>
      <c r="K478" s="112" t="str">
        <f>IF($B478="", "", IFERROR(INDEX('Job List'!$D$9:$D$508, MATCH($B478, 'Job List'!$B$9:$B$508, 0)), ""))</f>
        <v/>
      </c>
      <c r="L478" s="125" t="str">
        <f t="shared" si="84"/>
        <v/>
      </c>
      <c r="M478" s="111" t="str">
        <f>IF($B478="", "", IF($G478="", IFERROR(INDEX('Job List'!$E$9:$E$508, MATCH($B478, 'Job List'!$B$9:$B$508, 0)), ""), $G478))</f>
        <v/>
      </c>
      <c r="N478" s="126" t="str">
        <f t="shared" si="85"/>
        <v/>
      </c>
      <c r="O478" s="77"/>
      <c r="AA478" s="52" t="str">
        <f>IF('Job List'!B478="", "", 'Job List'!B478)</f>
        <v/>
      </c>
      <c r="AB478" s="14" t="str">
        <f t="shared" si="86"/>
        <v/>
      </c>
      <c r="AC478" s="20" t="str">
        <f t="shared" si="87"/>
        <v/>
      </c>
      <c r="AD478" s="55" t="str">
        <f t="shared" si="88"/>
        <v/>
      </c>
      <c r="AE478" s="88" t="str">
        <f t="shared" si="89"/>
        <v/>
      </c>
      <c r="AG478" s="55" t="str">
        <f t="shared" si="90"/>
        <v/>
      </c>
      <c r="AH478" s="88" t="str">
        <f t="shared" si="91"/>
        <v/>
      </c>
      <c r="AJ478" s="55" t="str">
        <f t="shared" si="92"/>
        <v/>
      </c>
      <c r="AK478" s="88" t="str">
        <f t="shared" si="93"/>
        <v/>
      </c>
      <c r="AM478" s="55" t="str">
        <f t="shared" si="94"/>
        <v/>
      </c>
      <c r="AN478" s="88" t="str">
        <f t="shared" si="95"/>
        <v/>
      </c>
    </row>
    <row r="479" spans="1:40" x14ac:dyDescent="0.25">
      <c r="A479" s="77"/>
      <c r="B479" s="107"/>
      <c r="C479" s="108"/>
      <c r="D479" s="109"/>
      <c r="E479" s="109"/>
      <c r="F479" s="110"/>
      <c r="G479" s="111"/>
      <c r="H479" s="112"/>
      <c r="I479" s="77"/>
      <c r="J479" s="112" t="str">
        <f>IF($B479="", "", IFERROR(INDEX('Job List'!$C$9:$C$508, MATCH($B479, 'Job List'!$B$9:$B$508, 0)), ""))</f>
        <v/>
      </c>
      <c r="K479" s="112" t="str">
        <f>IF($B479="", "", IFERROR(INDEX('Job List'!$D$9:$D$508, MATCH($B479, 'Job List'!$B$9:$B$508, 0)), ""))</f>
        <v/>
      </c>
      <c r="L479" s="125" t="str">
        <f t="shared" si="84"/>
        <v/>
      </c>
      <c r="M479" s="111" t="str">
        <f>IF($B479="", "", IF($G479="", IFERROR(INDEX('Job List'!$E$9:$E$508, MATCH($B479, 'Job List'!$B$9:$B$508, 0)), ""), $G479))</f>
        <v/>
      </c>
      <c r="N479" s="126" t="str">
        <f t="shared" si="85"/>
        <v/>
      </c>
      <c r="O479" s="77"/>
      <c r="AA479" s="52" t="str">
        <f>IF('Job List'!B479="", "", 'Job List'!B479)</f>
        <v/>
      </c>
      <c r="AB479" s="14" t="str">
        <f t="shared" si="86"/>
        <v/>
      </c>
      <c r="AC479" s="20" t="str">
        <f t="shared" si="87"/>
        <v/>
      </c>
      <c r="AD479" s="55" t="str">
        <f t="shared" si="88"/>
        <v/>
      </c>
      <c r="AE479" s="88" t="str">
        <f t="shared" si="89"/>
        <v/>
      </c>
      <c r="AG479" s="55" t="str">
        <f t="shared" si="90"/>
        <v/>
      </c>
      <c r="AH479" s="88" t="str">
        <f t="shared" si="91"/>
        <v/>
      </c>
      <c r="AJ479" s="55" t="str">
        <f t="shared" si="92"/>
        <v/>
      </c>
      <c r="AK479" s="88" t="str">
        <f t="shared" si="93"/>
        <v/>
      </c>
      <c r="AM479" s="55" t="str">
        <f t="shared" si="94"/>
        <v/>
      </c>
      <c r="AN479" s="88" t="str">
        <f t="shared" si="95"/>
        <v/>
      </c>
    </row>
    <row r="480" spans="1:40" x14ac:dyDescent="0.25">
      <c r="A480" s="77"/>
      <c r="B480" s="107"/>
      <c r="C480" s="108"/>
      <c r="D480" s="109"/>
      <c r="E480" s="109"/>
      <c r="F480" s="110"/>
      <c r="G480" s="111"/>
      <c r="H480" s="112"/>
      <c r="I480" s="77"/>
      <c r="J480" s="112" t="str">
        <f>IF($B480="", "", IFERROR(INDEX('Job List'!$C$9:$C$508, MATCH($B480, 'Job List'!$B$9:$B$508, 0)), ""))</f>
        <v/>
      </c>
      <c r="K480" s="112" t="str">
        <f>IF($B480="", "", IFERROR(INDEX('Job List'!$D$9:$D$508, MATCH($B480, 'Job List'!$B$9:$B$508, 0)), ""))</f>
        <v/>
      </c>
      <c r="L480" s="125" t="str">
        <f t="shared" si="84"/>
        <v/>
      </c>
      <c r="M480" s="111" t="str">
        <f>IF($B480="", "", IF($G480="", IFERROR(INDEX('Job List'!$E$9:$E$508, MATCH($B480, 'Job List'!$B$9:$B$508, 0)), ""), $G480))</f>
        <v/>
      </c>
      <c r="N480" s="126" t="str">
        <f t="shared" si="85"/>
        <v/>
      </c>
      <c r="O480" s="77"/>
      <c r="AA480" s="52" t="str">
        <f>IF('Job List'!B480="", "", 'Job List'!B480)</f>
        <v/>
      </c>
      <c r="AB480" s="14" t="str">
        <f t="shared" si="86"/>
        <v/>
      </c>
      <c r="AC480" s="20" t="str">
        <f t="shared" si="87"/>
        <v/>
      </c>
      <c r="AD480" s="55" t="str">
        <f t="shared" si="88"/>
        <v/>
      </c>
      <c r="AE480" s="88" t="str">
        <f t="shared" si="89"/>
        <v/>
      </c>
      <c r="AG480" s="55" t="str">
        <f t="shared" si="90"/>
        <v/>
      </c>
      <c r="AH480" s="88" t="str">
        <f t="shared" si="91"/>
        <v/>
      </c>
      <c r="AJ480" s="55" t="str">
        <f t="shared" si="92"/>
        <v/>
      </c>
      <c r="AK480" s="88" t="str">
        <f t="shared" si="93"/>
        <v/>
      </c>
      <c r="AM480" s="55" t="str">
        <f t="shared" si="94"/>
        <v/>
      </c>
      <c r="AN480" s="88" t="str">
        <f t="shared" si="95"/>
        <v/>
      </c>
    </row>
    <row r="481" spans="1:40" x14ac:dyDescent="0.25">
      <c r="A481" s="77"/>
      <c r="B481" s="107"/>
      <c r="C481" s="108"/>
      <c r="D481" s="109"/>
      <c r="E481" s="109"/>
      <c r="F481" s="110"/>
      <c r="G481" s="111"/>
      <c r="H481" s="112"/>
      <c r="I481" s="77"/>
      <c r="J481" s="112" t="str">
        <f>IF($B481="", "", IFERROR(INDEX('Job List'!$C$9:$C$508, MATCH($B481, 'Job List'!$B$9:$B$508, 0)), ""))</f>
        <v/>
      </c>
      <c r="K481" s="112" t="str">
        <f>IF($B481="", "", IFERROR(INDEX('Job List'!$D$9:$D$508, MATCH($B481, 'Job List'!$B$9:$B$508, 0)), ""))</f>
        <v/>
      </c>
      <c r="L481" s="125" t="str">
        <f t="shared" si="84"/>
        <v/>
      </c>
      <c r="M481" s="111" t="str">
        <f>IF($B481="", "", IF($G481="", IFERROR(INDEX('Job List'!$E$9:$E$508, MATCH($B481, 'Job List'!$B$9:$B$508, 0)), ""), $G481))</f>
        <v/>
      </c>
      <c r="N481" s="126" t="str">
        <f t="shared" si="85"/>
        <v/>
      </c>
      <c r="O481" s="77"/>
      <c r="AA481" s="52" t="str">
        <f>IF('Job List'!B481="", "", 'Job List'!B481)</f>
        <v/>
      </c>
      <c r="AB481" s="14" t="str">
        <f t="shared" si="86"/>
        <v/>
      </c>
      <c r="AC481" s="20" t="str">
        <f t="shared" si="87"/>
        <v/>
      </c>
      <c r="AD481" s="55" t="str">
        <f t="shared" si="88"/>
        <v/>
      </c>
      <c r="AE481" s="88" t="str">
        <f t="shared" si="89"/>
        <v/>
      </c>
      <c r="AG481" s="55" t="str">
        <f t="shared" si="90"/>
        <v/>
      </c>
      <c r="AH481" s="88" t="str">
        <f t="shared" si="91"/>
        <v/>
      </c>
      <c r="AJ481" s="55" t="str">
        <f t="shared" si="92"/>
        <v/>
      </c>
      <c r="AK481" s="88" t="str">
        <f t="shared" si="93"/>
        <v/>
      </c>
      <c r="AM481" s="55" t="str">
        <f t="shared" si="94"/>
        <v/>
      </c>
      <c r="AN481" s="88" t="str">
        <f t="shared" si="95"/>
        <v/>
      </c>
    </row>
    <row r="482" spans="1:40" x14ac:dyDescent="0.25">
      <c r="A482" s="77"/>
      <c r="B482" s="107"/>
      <c r="C482" s="108"/>
      <c r="D482" s="109"/>
      <c r="E482" s="109"/>
      <c r="F482" s="110"/>
      <c r="G482" s="111"/>
      <c r="H482" s="112"/>
      <c r="I482" s="77"/>
      <c r="J482" s="112" t="str">
        <f>IF($B482="", "", IFERROR(INDEX('Job List'!$C$9:$C$508, MATCH($B482, 'Job List'!$B$9:$B$508, 0)), ""))</f>
        <v/>
      </c>
      <c r="K482" s="112" t="str">
        <f>IF($B482="", "", IFERROR(INDEX('Job List'!$D$9:$D$508, MATCH($B482, 'Job List'!$B$9:$B$508, 0)), ""))</f>
        <v/>
      </c>
      <c r="L482" s="125" t="str">
        <f t="shared" si="84"/>
        <v/>
      </c>
      <c r="M482" s="111" t="str">
        <f>IF($B482="", "", IF($G482="", IFERROR(INDEX('Job List'!$E$9:$E$508, MATCH($B482, 'Job List'!$B$9:$B$508, 0)), ""), $G482))</f>
        <v/>
      </c>
      <c r="N482" s="126" t="str">
        <f t="shared" si="85"/>
        <v/>
      </c>
      <c r="O482" s="77"/>
      <c r="AA482" s="52" t="str">
        <f>IF('Job List'!B482="", "", 'Job List'!B482)</f>
        <v/>
      </c>
      <c r="AB482" s="14" t="str">
        <f t="shared" si="86"/>
        <v/>
      </c>
      <c r="AC482" s="20" t="str">
        <f t="shared" si="87"/>
        <v/>
      </c>
      <c r="AD482" s="55" t="str">
        <f t="shared" si="88"/>
        <v/>
      </c>
      <c r="AE482" s="88" t="str">
        <f t="shared" si="89"/>
        <v/>
      </c>
      <c r="AG482" s="55" t="str">
        <f t="shared" si="90"/>
        <v/>
      </c>
      <c r="AH482" s="88" t="str">
        <f t="shared" si="91"/>
        <v/>
      </c>
      <c r="AJ482" s="55" t="str">
        <f t="shared" si="92"/>
        <v/>
      </c>
      <c r="AK482" s="88" t="str">
        <f t="shared" si="93"/>
        <v/>
      </c>
      <c r="AM482" s="55" t="str">
        <f t="shared" si="94"/>
        <v/>
      </c>
      <c r="AN482" s="88" t="str">
        <f t="shared" si="95"/>
        <v/>
      </c>
    </row>
    <row r="483" spans="1:40" x14ac:dyDescent="0.25">
      <c r="A483" s="77"/>
      <c r="B483" s="107"/>
      <c r="C483" s="108"/>
      <c r="D483" s="109"/>
      <c r="E483" s="109"/>
      <c r="F483" s="110"/>
      <c r="G483" s="111"/>
      <c r="H483" s="112"/>
      <c r="I483" s="77"/>
      <c r="J483" s="112" t="str">
        <f>IF($B483="", "", IFERROR(INDEX('Job List'!$C$9:$C$508, MATCH($B483, 'Job List'!$B$9:$B$508, 0)), ""))</f>
        <v/>
      </c>
      <c r="K483" s="112" t="str">
        <f>IF($B483="", "", IFERROR(INDEX('Job List'!$D$9:$D$508, MATCH($B483, 'Job List'!$B$9:$B$508, 0)), ""))</f>
        <v/>
      </c>
      <c r="L483" s="125" t="str">
        <f t="shared" si="84"/>
        <v/>
      </c>
      <c r="M483" s="111" t="str">
        <f>IF($B483="", "", IF($G483="", IFERROR(INDEX('Job List'!$E$9:$E$508, MATCH($B483, 'Job List'!$B$9:$B$508, 0)), ""), $G483))</f>
        <v/>
      </c>
      <c r="N483" s="126" t="str">
        <f t="shared" si="85"/>
        <v/>
      </c>
      <c r="O483" s="77"/>
      <c r="AA483" s="52" t="str">
        <f>IF('Job List'!B483="", "", 'Job List'!B483)</f>
        <v/>
      </c>
      <c r="AB483" s="14" t="str">
        <f t="shared" si="86"/>
        <v/>
      </c>
      <c r="AC483" s="20" t="str">
        <f t="shared" si="87"/>
        <v/>
      </c>
      <c r="AD483" s="55" t="str">
        <f t="shared" si="88"/>
        <v/>
      </c>
      <c r="AE483" s="88" t="str">
        <f t="shared" si="89"/>
        <v/>
      </c>
      <c r="AG483" s="55" t="str">
        <f t="shared" si="90"/>
        <v/>
      </c>
      <c r="AH483" s="88" t="str">
        <f t="shared" si="91"/>
        <v/>
      </c>
      <c r="AJ483" s="55" t="str">
        <f t="shared" si="92"/>
        <v/>
      </c>
      <c r="AK483" s="88" t="str">
        <f t="shared" si="93"/>
        <v/>
      </c>
      <c r="AM483" s="55" t="str">
        <f t="shared" si="94"/>
        <v/>
      </c>
      <c r="AN483" s="88" t="str">
        <f t="shared" si="95"/>
        <v/>
      </c>
    </row>
    <row r="484" spans="1:40" x14ac:dyDescent="0.25">
      <c r="A484" s="77"/>
      <c r="B484" s="107"/>
      <c r="C484" s="108"/>
      <c r="D484" s="109"/>
      <c r="E484" s="109"/>
      <c r="F484" s="110"/>
      <c r="G484" s="111"/>
      <c r="H484" s="112"/>
      <c r="I484" s="77"/>
      <c r="J484" s="112" t="str">
        <f>IF($B484="", "", IFERROR(INDEX('Job List'!$C$9:$C$508, MATCH($B484, 'Job List'!$B$9:$B$508, 0)), ""))</f>
        <v/>
      </c>
      <c r="K484" s="112" t="str">
        <f>IF($B484="", "", IFERROR(INDEX('Job List'!$D$9:$D$508, MATCH($B484, 'Job List'!$B$9:$B$508, 0)), ""))</f>
        <v/>
      </c>
      <c r="L484" s="125" t="str">
        <f t="shared" si="84"/>
        <v/>
      </c>
      <c r="M484" s="111" t="str">
        <f>IF($B484="", "", IF($G484="", IFERROR(INDEX('Job List'!$E$9:$E$508, MATCH($B484, 'Job List'!$B$9:$B$508, 0)), ""), $G484))</f>
        <v/>
      </c>
      <c r="N484" s="126" t="str">
        <f t="shared" si="85"/>
        <v/>
      </c>
      <c r="O484" s="77"/>
      <c r="AA484" s="52" t="str">
        <f>IF('Job List'!B484="", "", 'Job List'!B484)</f>
        <v/>
      </c>
      <c r="AB484" s="14" t="str">
        <f t="shared" si="86"/>
        <v/>
      </c>
      <c r="AC484" s="20" t="str">
        <f t="shared" si="87"/>
        <v/>
      </c>
      <c r="AD484" s="55" t="str">
        <f t="shared" si="88"/>
        <v/>
      </c>
      <c r="AE484" s="88" t="str">
        <f t="shared" si="89"/>
        <v/>
      </c>
      <c r="AG484" s="55" t="str">
        <f t="shared" si="90"/>
        <v/>
      </c>
      <c r="AH484" s="88" t="str">
        <f t="shared" si="91"/>
        <v/>
      </c>
      <c r="AJ484" s="55" t="str">
        <f t="shared" si="92"/>
        <v/>
      </c>
      <c r="AK484" s="88" t="str">
        <f t="shared" si="93"/>
        <v/>
      </c>
      <c r="AM484" s="55" t="str">
        <f t="shared" si="94"/>
        <v/>
      </c>
      <c r="AN484" s="88" t="str">
        <f t="shared" si="95"/>
        <v/>
      </c>
    </row>
    <row r="485" spans="1:40" x14ac:dyDescent="0.25">
      <c r="A485" s="77"/>
      <c r="B485" s="107"/>
      <c r="C485" s="108"/>
      <c r="D485" s="109"/>
      <c r="E485" s="109"/>
      <c r="F485" s="110"/>
      <c r="G485" s="111"/>
      <c r="H485" s="112"/>
      <c r="I485" s="77"/>
      <c r="J485" s="112" t="str">
        <f>IF($B485="", "", IFERROR(INDEX('Job List'!$C$9:$C$508, MATCH($B485, 'Job List'!$B$9:$B$508, 0)), ""))</f>
        <v/>
      </c>
      <c r="K485" s="112" t="str">
        <f>IF($B485="", "", IFERROR(INDEX('Job List'!$D$9:$D$508, MATCH($B485, 'Job List'!$B$9:$B$508, 0)), ""))</f>
        <v/>
      </c>
      <c r="L485" s="125" t="str">
        <f t="shared" si="84"/>
        <v/>
      </c>
      <c r="M485" s="111" t="str">
        <f>IF($B485="", "", IF($G485="", IFERROR(INDEX('Job List'!$E$9:$E$508, MATCH($B485, 'Job List'!$B$9:$B$508, 0)), ""), $G485))</f>
        <v/>
      </c>
      <c r="N485" s="126" t="str">
        <f t="shared" si="85"/>
        <v/>
      </c>
      <c r="O485" s="77"/>
      <c r="AA485" s="52" t="str">
        <f>IF('Job List'!B485="", "", 'Job List'!B485)</f>
        <v/>
      </c>
      <c r="AB485" s="14" t="str">
        <f t="shared" si="86"/>
        <v/>
      </c>
      <c r="AC485" s="20" t="str">
        <f t="shared" si="87"/>
        <v/>
      </c>
      <c r="AD485" s="55" t="str">
        <f t="shared" si="88"/>
        <v/>
      </c>
      <c r="AE485" s="88" t="str">
        <f t="shared" si="89"/>
        <v/>
      </c>
      <c r="AG485" s="55" t="str">
        <f t="shared" si="90"/>
        <v/>
      </c>
      <c r="AH485" s="88" t="str">
        <f t="shared" si="91"/>
        <v/>
      </c>
      <c r="AJ485" s="55" t="str">
        <f t="shared" si="92"/>
        <v/>
      </c>
      <c r="AK485" s="88" t="str">
        <f t="shared" si="93"/>
        <v/>
      </c>
      <c r="AM485" s="55" t="str">
        <f t="shared" si="94"/>
        <v/>
      </c>
      <c r="AN485" s="88" t="str">
        <f t="shared" si="95"/>
        <v/>
      </c>
    </row>
    <row r="486" spans="1:40" x14ac:dyDescent="0.25">
      <c r="A486" s="77"/>
      <c r="B486" s="107"/>
      <c r="C486" s="108"/>
      <c r="D486" s="109"/>
      <c r="E486" s="109"/>
      <c r="F486" s="110"/>
      <c r="G486" s="111"/>
      <c r="H486" s="112"/>
      <c r="I486" s="77"/>
      <c r="J486" s="112" t="str">
        <f>IF($B486="", "", IFERROR(INDEX('Job List'!$C$9:$C$508, MATCH($B486, 'Job List'!$B$9:$B$508, 0)), ""))</f>
        <v/>
      </c>
      <c r="K486" s="112" t="str">
        <f>IF($B486="", "", IFERROR(INDEX('Job List'!$D$9:$D$508, MATCH($B486, 'Job List'!$B$9:$B$508, 0)), ""))</f>
        <v/>
      </c>
      <c r="L486" s="125" t="str">
        <f t="shared" si="84"/>
        <v/>
      </c>
      <c r="M486" s="111" t="str">
        <f>IF($B486="", "", IF($G486="", IFERROR(INDEX('Job List'!$E$9:$E$508, MATCH($B486, 'Job List'!$B$9:$B$508, 0)), ""), $G486))</f>
        <v/>
      </c>
      <c r="N486" s="126" t="str">
        <f t="shared" si="85"/>
        <v/>
      </c>
      <c r="O486" s="77"/>
      <c r="AA486" s="52" t="str">
        <f>IF('Job List'!B486="", "", 'Job List'!B486)</f>
        <v/>
      </c>
      <c r="AB486" s="14" t="str">
        <f t="shared" si="86"/>
        <v/>
      </c>
      <c r="AC486" s="20" t="str">
        <f t="shared" si="87"/>
        <v/>
      </c>
      <c r="AD486" s="55" t="str">
        <f t="shared" si="88"/>
        <v/>
      </c>
      <c r="AE486" s="88" t="str">
        <f t="shared" si="89"/>
        <v/>
      </c>
      <c r="AG486" s="55" t="str">
        <f t="shared" si="90"/>
        <v/>
      </c>
      <c r="AH486" s="88" t="str">
        <f t="shared" si="91"/>
        <v/>
      </c>
      <c r="AJ486" s="55" t="str">
        <f t="shared" si="92"/>
        <v/>
      </c>
      <c r="AK486" s="88" t="str">
        <f t="shared" si="93"/>
        <v/>
      </c>
      <c r="AM486" s="55" t="str">
        <f t="shared" si="94"/>
        <v/>
      </c>
      <c r="AN486" s="88" t="str">
        <f t="shared" si="95"/>
        <v/>
      </c>
    </row>
    <row r="487" spans="1:40" x14ac:dyDescent="0.25">
      <c r="A487" s="77"/>
      <c r="B487" s="107"/>
      <c r="C487" s="108"/>
      <c r="D487" s="109"/>
      <c r="E487" s="109"/>
      <c r="F487" s="110"/>
      <c r="G487" s="111"/>
      <c r="H487" s="112"/>
      <c r="I487" s="77"/>
      <c r="J487" s="112" t="str">
        <f>IF($B487="", "", IFERROR(INDEX('Job List'!$C$9:$C$508, MATCH($B487, 'Job List'!$B$9:$B$508, 0)), ""))</f>
        <v/>
      </c>
      <c r="K487" s="112" t="str">
        <f>IF($B487="", "", IFERROR(INDEX('Job List'!$D$9:$D$508, MATCH($B487, 'Job List'!$B$9:$B$508, 0)), ""))</f>
        <v/>
      </c>
      <c r="L487" s="125" t="str">
        <f t="shared" si="84"/>
        <v/>
      </c>
      <c r="M487" s="111" t="str">
        <f>IF($B487="", "", IF($G487="", IFERROR(INDEX('Job List'!$E$9:$E$508, MATCH($B487, 'Job List'!$B$9:$B$508, 0)), ""), $G487))</f>
        <v/>
      </c>
      <c r="N487" s="126" t="str">
        <f t="shared" si="85"/>
        <v/>
      </c>
      <c r="O487" s="77"/>
      <c r="AA487" s="52" t="str">
        <f>IF('Job List'!B487="", "", 'Job List'!B487)</f>
        <v/>
      </c>
      <c r="AB487" s="14" t="str">
        <f t="shared" si="86"/>
        <v/>
      </c>
      <c r="AC487" s="20" t="str">
        <f t="shared" si="87"/>
        <v/>
      </c>
      <c r="AD487" s="55" t="str">
        <f t="shared" si="88"/>
        <v/>
      </c>
      <c r="AE487" s="88" t="str">
        <f t="shared" si="89"/>
        <v/>
      </c>
      <c r="AG487" s="55" t="str">
        <f t="shared" si="90"/>
        <v/>
      </c>
      <c r="AH487" s="88" t="str">
        <f t="shared" si="91"/>
        <v/>
      </c>
      <c r="AJ487" s="55" t="str">
        <f t="shared" si="92"/>
        <v/>
      </c>
      <c r="AK487" s="88" t="str">
        <f t="shared" si="93"/>
        <v/>
      </c>
      <c r="AM487" s="55" t="str">
        <f t="shared" si="94"/>
        <v/>
      </c>
      <c r="AN487" s="88" t="str">
        <f t="shared" si="95"/>
        <v/>
      </c>
    </row>
    <row r="488" spans="1:40" x14ac:dyDescent="0.25">
      <c r="A488" s="77"/>
      <c r="B488" s="107"/>
      <c r="C488" s="108"/>
      <c r="D488" s="109"/>
      <c r="E488" s="109"/>
      <c r="F488" s="110"/>
      <c r="G488" s="111"/>
      <c r="H488" s="112"/>
      <c r="I488" s="77"/>
      <c r="J488" s="112" t="str">
        <f>IF($B488="", "", IFERROR(INDEX('Job List'!$C$9:$C$508, MATCH($B488, 'Job List'!$B$9:$B$508, 0)), ""))</f>
        <v/>
      </c>
      <c r="K488" s="112" t="str">
        <f>IF($B488="", "", IFERROR(INDEX('Job List'!$D$9:$D$508, MATCH($B488, 'Job List'!$B$9:$B$508, 0)), ""))</f>
        <v/>
      </c>
      <c r="L488" s="125" t="str">
        <f t="shared" si="84"/>
        <v/>
      </c>
      <c r="M488" s="111" t="str">
        <f>IF($B488="", "", IF($G488="", IFERROR(INDEX('Job List'!$E$9:$E$508, MATCH($B488, 'Job List'!$B$9:$B$508, 0)), ""), $G488))</f>
        <v/>
      </c>
      <c r="N488" s="126" t="str">
        <f t="shared" si="85"/>
        <v/>
      </c>
      <c r="O488" s="77"/>
      <c r="AA488" s="52" t="str">
        <f>IF('Job List'!B488="", "", 'Job List'!B488)</f>
        <v/>
      </c>
      <c r="AB488" s="14" t="str">
        <f t="shared" si="86"/>
        <v/>
      </c>
      <c r="AC488" s="20" t="str">
        <f t="shared" si="87"/>
        <v/>
      </c>
      <c r="AD488" s="55" t="str">
        <f t="shared" si="88"/>
        <v/>
      </c>
      <c r="AE488" s="88" t="str">
        <f t="shared" si="89"/>
        <v/>
      </c>
      <c r="AG488" s="55" t="str">
        <f t="shared" si="90"/>
        <v/>
      </c>
      <c r="AH488" s="88" t="str">
        <f t="shared" si="91"/>
        <v/>
      </c>
      <c r="AJ488" s="55" t="str">
        <f t="shared" si="92"/>
        <v/>
      </c>
      <c r="AK488" s="88" t="str">
        <f t="shared" si="93"/>
        <v/>
      </c>
      <c r="AM488" s="55" t="str">
        <f t="shared" si="94"/>
        <v/>
      </c>
      <c r="AN488" s="88" t="str">
        <f t="shared" si="95"/>
        <v/>
      </c>
    </row>
    <row r="489" spans="1:40" x14ac:dyDescent="0.25">
      <c r="A489" s="77"/>
      <c r="B489" s="107"/>
      <c r="C489" s="108"/>
      <c r="D489" s="109"/>
      <c r="E489" s="109"/>
      <c r="F489" s="110"/>
      <c r="G489" s="111"/>
      <c r="H489" s="112"/>
      <c r="I489" s="77"/>
      <c r="J489" s="112" t="str">
        <f>IF($B489="", "", IFERROR(INDEX('Job List'!$C$9:$C$508, MATCH($B489, 'Job List'!$B$9:$B$508, 0)), ""))</f>
        <v/>
      </c>
      <c r="K489" s="112" t="str">
        <f>IF($B489="", "", IFERROR(INDEX('Job List'!$D$9:$D$508, MATCH($B489, 'Job List'!$B$9:$B$508, 0)), ""))</f>
        <v/>
      </c>
      <c r="L489" s="125" t="str">
        <f t="shared" si="84"/>
        <v/>
      </c>
      <c r="M489" s="111" t="str">
        <f>IF($B489="", "", IF($G489="", IFERROR(INDEX('Job List'!$E$9:$E$508, MATCH($B489, 'Job List'!$B$9:$B$508, 0)), ""), $G489))</f>
        <v/>
      </c>
      <c r="N489" s="126" t="str">
        <f t="shared" si="85"/>
        <v/>
      </c>
      <c r="O489" s="77"/>
      <c r="AA489" s="52" t="str">
        <f>IF('Job List'!B489="", "", 'Job List'!B489)</f>
        <v/>
      </c>
      <c r="AB489" s="14" t="str">
        <f t="shared" si="86"/>
        <v/>
      </c>
      <c r="AC489" s="20" t="str">
        <f t="shared" si="87"/>
        <v/>
      </c>
      <c r="AD489" s="55" t="str">
        <f t="shared" si="88"/>
        <v/>
      </c>
      <c r="AE489" s="88" t="str">
        <f t="shared" si="89"/>
        <v/>
      </c>
      <c r="AG489" s="55" t="str">
        <f t="shared" si="90"/>
        <v/>
      </c>
      <c r="AH489" s="88" t="str">
        <f t="shared" si="91"/>
        <v/>
      </c>
      <c r="AJ489" s="55" t="str">
        <f t="shared" si="92"/>
        <v/>
      </c>
      <c r="AK489" s="88" t="str">
        <f t="shared" si="93"/>
        <v/>
      </c>
      <c r="AM489" s="55" t="str">
        <f t="shared" si="94"/>
        <v/>
      </c>
      <c r="AN489" s="88" t="str">
        <f t="shared" si="95"/>
        <v/>
      </c>
    </row>
    <row r="490" spans="1:40" x14ac:dyDescent="0.25">
      <c r="A490" s="77"/>
      <c r="B490" s="107"/>
      <c r="C490" s="108"/>
      <c r="D490" s="109"/>
      <c r="E490" s="109"/>
      <c r="F490" s="110"/>
      <c r="G490" s="111"/>
      <c r="H490" s="112"/>
      <c r="I490" s="77"/>
      <c r="J490" s="112" t="str">
        <f>IF($B490="", "", IFERROR(INDEX('Job List'!$C$9:$C$508, MATCH($B490, 'Job List'!$B$9:$B$508, 0)), ""))</f>
        <v/>
      </c>
      <c r="K490" s="112" t="str">
        <f>IF($B490="", "", IFERROR(INDEX('Job List'!$D$9:$D$508, MATCH($B490, 'Job List'!$B$9:$B$508, 0)), ""))</f>
        <v/>
      </c>
      <c r="L490" s="125" t="str">
        <f t="shared" si="84"/>
        <v/>
      </c>
      <c r="M490" s="111" t="str">
        <f>IF($B490="", "", IF($G490="", IFERROR(INDEX('Job List'!$E$9:$E$508, MATCH($B490, 'Job List'!$B$9:$B$508, 0)), ""), $G490))</f>
        <v/>
      </c>
      <c r="N490" s="126" t="str">
        <f t="shared" si="85"/>
        <v/>
      </c>
      <c r="O490" s="77"/>
      <c r="AA490" s="52" t="str">
        <f>IF('Job List'!B490="", "", 'Job List'!B490)</f>
        <v/>
      </c>
      <c r="AB490" s="14" t="str">
        <f t="shared" si="86"/>
        <v/>
      </c>
      <c r="AC490" s="20" t="str">
        <f t="shared" si="87"/>
        <v/>
      </c>
      <c r="AD490" s="55" t="str">
        <f t="shared" si="88"/>
        <v/>
      </c>
      <c r="AE490" s="88" t="str">
        <f t="shared" si="89"/>
        <v/>
      </c>
      <c r="AG490" s="55" t="str">
        <f t="shared" si="90"/>
        <v/>
      </c>
      <c r="AH490" s="88" t="str">
        <f t="shared" si="91"/>
        <v/>
      </c>
      <c r="AJ490" s="55" t="str">
        <f t="shared" si="92"/>
        <v/>
      </c>
      <c r="AK490" s="88" t="str">
        <f t="shared" si="93"/>
        <v/>
      </c>
      <c r="AM490" s="55" t="str">
        <f t="shared" si="94"/>
        <v/>
      </c>
      <c r="AN490" s="88" t="str">
        <f t="shared" si="95"/>
        <v/>
      </c>
    </row>
    <row r="491" spans="1:40" x14ac:dyDescent="0.25">
      <c r="A491" s="77"/>
      <c r="B491" s="107"/>
      <c r="C491" s="108"/>
      <c r="D491" s="109"/>
      <c r="E491" s="109"/>
      <c r="F491" s="110"/>
      <c r="G491" s="111"/>
      <c r="H491" s="112"/>
      <c r="I491" s="77"/>
      <c r="J491" s="112" t="str">
        <f>IF($B491="", "", IFERROR(INDEX('Job List'!$C$9:$C$508, MATCH($B491, 'Job List'!$B$9:$B$508, 0)), ""))</f>
        <v/>
      </c>
      <c r="K491" s="112" t="str">
        <f>IF($B491="", "", IFERROR(INDEX('Job List'!$D$9:$D$508, MATCH($B491, 'Job List'!$B$9:$B$508, 0)), ""))</f>
        <v/>
      </c>
      <c r="L491" s="125" t="str">
        <f t="shared" si="84"/>
        <v/>
      </c>
      <c r="M491" s="111" t="str">
        <f>IF($B491="", "", IF($G491="", IFERROR(INDEX('Job List'!$E$9:$E$508, MATCH($B491, 'Job List'!$B$9:$B$508, 0)), ""), $G491))</f>
        <v/>
      </c>
      <c r="N491" s="126" t="str">
        <f t="shared" si="85"/>
        <v/>
      </c>
      <c r="O491" s="77"/>
      <c r="AA491" s="52" t="str">
        <f>IF('Job List'!B491="", "", 'Job List'!B491)</f>
        <v/>
      </c>
      <c r="AB491" s="14" t="str">
        <f t="shared" si="86"/>
        <v/>
      </c>
      <c r="AC491" s="20" t="str">
        <f t="shared" si="87"/>
        <v/>
      </c>
      <c r="AD491" s="55" t="str">
        <f t="shared" si="88"/>
        <v/>
      </c>
      <c r="AE491" s="88" t="str">
        <f t="shared" si="89"/>
        <v/>
      </c>
      <c r="AG491" s="55" t="str">
        <f t="shared" si="90"/>
        <v/>
      </c>
      <c r="AH491" s="88" t="str">
        <f t="shared" si="91"/>
        <v/>
      </c>
      <c r="AJ491" s="55" t="str">
        <f t="shared" si="92"/>
        <v/>
      </c>
      <c r="AK491" s="88" t="str">
        <f t="shared" si="93"/>
        <v/>
      </c>
      <c r="AM491" s="55" t="str">
        <f t="shared" si="94"/>
        <v/>
      </c>
      <c r="AN491" s="88" t="str">
        <f t="shared" si="95"/>
        <v/>
      </c>
    </row>
    <row r="492" spans="1:40" x14ac:dyDescent="0.25">
      <c r="A492" s="77"/>
      <c r="B492" s="107"/>
      <c r="C492" s="108"/>
      <c r="D492" s="109"/>
      <c r="E492" s="109"/>
      <c r="F492" s="110"/>
      <c r="G492" s="111"/>
      <c r="H492" s="112"/>
      <c r="I492" s="77"/>
      <c r="J492" s="112" t="str">
        <f>IF($B492="", "", IFERROR(INDEX('Job List'!$C$9:$C$508, MATCH($B492, 'Job List'!$B$9:$B$508, 0)), ""))</f>
        <v/>
      </c>
      <c r="K492" s="112" t="str">
        <f>IF($B492="", "", IFERROR(INDEX('Job List'!$D$9:$D$508, MATCH($B492, 'Job List'!$B$9:$B$508, 0)), ""))</f>
        <v/>
      </c>
      <c r="L492" s="125" t="str">
        <f t="shared" si="84"/>
        <v/>
      </c>
      <c r="M492" s="111" t="str">
        <f>IF($B492="", "", IF($G492="", IFERROR(INDEX('Job List'!$E$9:$E$508, MATCH($B492, 'Job List'!$B$9:$B$508, 0)), ""), $G492))</f>
        <v/>
      </c>
      <c r="N492" s="126" t="str">
        <f t="shared" si="85"/>
        <v/>
      </c>
      <c r="O492" s="77"/>
      <c r="AA492" s="52" t="str">
        <f>IF('Job List'!B492="", "", 'Job List'!B492)</f>
        <v/>
      </c>
      <c r="AB492" s="14" t="str">
        <f t="shared" si="86"/>
        <v/>
      </c>
      <c r="AC492" s="20" t="str">
        <f t="shared" si="87"/>
        <v/>
      </c>
      <c r="AD492" s="55" t="str">
        <f t="shared" si="88"/>
        <v/>
      </c>
      <c r="AE492" s="88" t="str">
        <f t="shared" si="89"/>
        <v/>
      </c>
      <c r="AG492" s="55" t="str">
        <f t="shared" si="90"/>
        <v/>
      </c>
      <c r="AH492" s="88" t="str">
        <f t="shared" si="91"/>
        <v/>
      </c>
      <c r="AJ492" s="55" t="str">
        <f t="shared" si="92"/>
        <v/>
      </c>
      <c r="AK492" s="88" t="str">
        <f t="shared" si="93"/>
        <v/>
      </c>
      <c r="AM492" s="55" t="str">
        <f t="shared" si="94"/>
        <v/>
      </c>
      <c r="AN492" s="88" t="str">
        <f t="shared" si="95"/>
        <v/>
      </c>
    </row>
    <row r="493" spans="1:40" x14ac:dyDescent="0.25">
      <c r="A493" s="77"/>
      <c r="B493" s="107"/>
      <c r="C493" s="108"/>
      <c r="D493" s="109"/>
      <c r="E493" s="109"/>
      <c r="F493" s="110"/>
      <c r="G493" s="111"/>
      <c r="H493" s="112"/>
      <c r="I493" s="77"/>
      <c r="J493" s="112" t="str">
        <f>IF($B493="", "", IFERROR(INDEX('Job List'!$C$9:$C$508, MATCH($B493, 'Job List'!$B$9:$B$508, 0)), ""))</f>
        <v/>
      </c>
      <c r="K493" s="112" t="str">
        <f>IF($B493="", "", IFERROR(INDEX('Job List'!$D$9:$D$508, MATCH($B493, 'Job List'!$B$9:$B$508, 0)), ""))</f>
        <v/>
      </c>
      <c r="L493" s="125" t="str">
        <f t="shared" si="84"/>
        <v/>
      </c>
      <c r="M493" s="111" t="str">
        <f>IF($B493="", "", IF($G493="", IFERROR(INDEX('Job List'!$E$9:$E$508, MATCH($B493, 'Job List'!$B$9:$B$508, 0)), ""), $G493))</f>
        <v/>
      </c>
      <c r="N493" s="126" t="str">
        <f t="shared" si="85"/>
        <v/>
      </c>
      <c r="O493" s="77"/>
      <c r="AA493" s="52" t="str">
        <f>IF('Job List'!B493="", "", 'Job List'!B493)</f>
        <v/>
      </c>
      <c r="AB493" s="14" t="str">
        <f t="shared" si="86"/>
        <v/>
      </c>
      <c r="AC493" s="20" t="str">
        <f t="shared" si="87"/>
        <v/>
      </c>
      <c r="AD493" s="55" t="str">
        <f t="shared" si="88"/>
        <v/>
      </c>
      <c r="AE493" s="88" t="str">
        <f t="shared" si="89"/>
        <v/>
      </c>
      <c r="AG493" s="55" t="str">
        <f t="shared" si="90"/>
        <v/>
      </c>
      <c r="AH493" s="88" t="str">
        <f t="shared" si="91"/>
        <v/>
      </c>
      <c r="AJ493" s="55" t="str">
        <f t="shared" si="92"/>
        <v/>
      </c>
      <c r="AK493" s="88" t="str">
        <f t="shared" si="93"/>
        <v/>
      </c>
      <c r="AM493" s="55" t="str">
        <f t="shared" si="94"/>
        <v/>
      </c>
      <c r="AN493" s="88" t="str">
        <f t="shared" si="95"/>
        <v/>
      </c>
    </row>
    <row r="494" spans="1:40" x14ac:dyDescent="0.25">
      <c r="A494" s="77"/>
      <c r="B494" s="107"/>
      <c r="C494" s="108"/>
      <c r="D494" s="109"/>
      <c r="E494" s="109"/>
      <c r="F494" s="110"/>
      <c r="G494" s="111"/>
      <c r="H494" s="112"/>
      <c r="I494" s="77"/>
      <c r="J494" s="112" t="str">
        <f>IF($B494="", "", IFERROR(INDEX('Job List'!$C$9:$C$508, MATCH($B494, 'Job List'!$B$9:$B$508, 0)), ""))</f>
        <v/>
      </c>
      <c r="K494" s="112" t="str">
        <f>IF($B494="", "", IFERROR(INDEX('Job List'!$D$9:$D$508, MATCH($B494, 'Job List'!$B$9:$B$508, 0)), ""))</f>
        <v/>
      </c>
      <c r="L494" s="125" t="str">
        <f t="shared" si="84"/>
        <v/>
      </c>
      <c r="M494" s="111" t="str">
        <f>IF($B494="", "", IF($G494="", IFERROR(INDEX('Job List'!$E$9:$E$508, MATCH($B494, 'Job List'!$B$9:$B$508, 0)), ""), $G494))</f>
        <v/>
      </c>
      <c r="N494" s="126" t="str">
        <f t="shared" si="85"/>
        <v/>
      </c>
      <c r="O494" s="77"/>
      <c r="AA494" s="52" t="str">
        <f>IF('Job List'!B494="", "", 'Job List'!B494)</f>
        <v/>
      </c>
      <c r="AB494" s="14" t="str">
        <f t="shared" si="86"/>
        <v/>
      </c>
      <c r="AC494" s="20" t="str">
        <f t="shared" si="87"/>
        <v/>
      </c>
      <c r="AD494" s="55" t="str">
        <f t="shared" si="88"/>
        <v/>
      </c>
      <c r="AE494" s="88" t="str">
        <f t="shared" si="89"/>
        <v/>
      </c>
      <c r="AG494" s="55" t="str">
        <f t="shared" si="90"/>
        <v/>
      </c>
      <c r="AH494" s="88" t="str">
        <f t="shared" si="91"/>
        <v/>
      </c>
      <c r="AJ494" s="55" t="str">
        <f t="shared" si="92"/>
        <v/>
      </c>
      <c r="AK494" s="88" t="str">
        <f t="shared" si="93"/>
        <v/>
      </c>
      <c r="AM494" s="55" t="str">
        <f t="shared" si="94"/>
        <v/>
      </c>
      <c r="AN494" s="88" t="str">
        <f t="shared" si="95"/>
        <v/>
      </c>
    </row>
    <row r="495" spans="1:40" x14ac:dyDescent="0.25">
      <c r="A495" s="77"/>
      <c r="B495" s="107"/>
      <c r="C495" s="108"/>
      <c r="D495" s="109"/>
      <c r="E495" s="109"/>
      <c r="F495" s="110"/>
      <c r="G495" s="111"/>
      <c r="H495" s="112"/>
      <c r="I495" s="77"/>
      <c r="J495" s="112" t="str">
        <f>IF($B495="", "", IFERROR(INDEX('Job List'!$C$9:$C$508, MATCH($B495, 'Job List'!$B$9:$B$508, 0)), ""))</f>
        <v/>
      </c>
      <c r="K495" s="112" t="str">
        <f>IF($B495="", "", IFERROR(INDEX('Job List'!$D$9:$D$508, MATCH($B495, 'Job List'!$B$9:$B$508, 0)), ""))</f>
        <v/>
      </c>
      <c r="L495" s="125" t="str">
        <f t="shared" si="84"/>
        <v/>
      </c>
      <c r="M495" s="111" t="str">
        <f>IF($B495="", "", IF($G495="", IFERROR(INDEX('Job List'!$E$9:$E$508, MATCH($B495, 'Job List'!$B$9:$B$508, 0)), ""), $G495))</f>
        <v/>
      </c>
      <c r="N495" s="126" t="str">
        <f t="shared" si="85"/>
        <v/>
      </c>
      <c r="O495" s="77"/>
      <c r="AA495" s="52" t="str">
        <f>IF('Job List'!B495="", "", 'Job List'!B495)</f>
        <v/>
      </c>
      <c r="AB495" s="14" t="str">
        <f t="shared" si="86"/>
        <v/>
      </c>
      <c r="AC495" s="20" t="str">
        <f t="shared" si="87"/>
        <v/>
      </c>
      <c r="AD495" s="55" t="str">
        <f t="shared" si="88"/>
        <v/>
      </c>
      <c r="AE495" s="88" t="str">
        <f t="shared" si="89"/>
        <v/>
      </c>
      <c r="AG495" s="55" t="str">
        <f t="shared" si="90"/>
        <v/>
      </c>
      <c r="AH495" s="88" t="str">
        <f t="shared" si="91"/>
        <v/>
      </c>
      <c r="AJ495" s="55" t="str">
        <f t="shared" si="92"/>
        <v/>
      </c>
      <c r="AK495" s="88" t="str">
        <f t="shared" si="93"/>
        <v/>
      </c>
      <c r="AM495" s="55" t="str">
        <f t="shared" si="94"/>
        <v/>
      </c>
      <c r="AN495" s="88" t="str">
        <f t="shared" si="95"/>
        <v/>
      </c>
    </row>
    <row r="496" spans="1:40" x14ac:dyDescent="0.25">
      <c r="A496" s="77"/>
      <c r="B496" s="107"/>
      <c r="C496" s="108"/>
      <c r="D496" s="109"/>
      <c r="E496" s="109"/>
      <c r="F496" s="110"/>
      <c r="G496" s="111"/>
      <c r="H496" s="112"/>
      <c r="I496" s="77"/>
      <c r="J496" s="112" t="str">
        <f>IF($B496="", "", IFERROR(INDEX('Job List'!$C$9:$C$508, MATCH($B496, 'Job List'!$B$9:$B$508, 0)), ""))</f>
        <v/>
      </c>
      <c r="K496" s="112" t="str">
        <f>IF($B496="", "", IFERROR(INDEX('Job List'!$D$9:$D$508, MATCH($B496, 'Job List'!$B$9:$B$508, 0)), ""))</f>
        <v/>
      </c>
      <c r="L496" s="125" t="str">
        <f t="shared" si="84"/>
        <v/>
      </c>
      <c r="M496" s="111" t="str">
        <f>IF($B496="", "", IF($G496="", IFERROR(INDEX('Job List'!$E$9:$E$508, MATCH($B496, 'Job List'!$B$9:$B$508, 0)), ""), $G496))</f>
        <v/>
      </c>
      <c r="N496" s="126" t="str">
        <f t="shared" si="85"/>
        <v/>
      </c>
      <c r="O496" s="77"/>
      <c r="AA496" s="52" t="str">
        <f>IF('Job List'!B496="", "", 'Job List'!B496)</f>
        <v/>
      </c>
      <c r="AB496" s="14" t="str">
        <f t="shared" si="86"/>
        <v/>
      </c>
      <c r="AC496" s="20" t="str">
        <f t="shared" si="87"/>
        <v/>
      </c>
      <c r="AD496" s="55" t="str">
        <f t="shared" si="88"/>
        <v/>
      </c>
      <c r="AE496" s="88" t="str">
        <f t="shared" si="89"/>
        <v/>
      </c>
      <c r="AG496" s="55" t="str">
        <f t="shared" si="90"/>
        <v/>
      </c>
      <c r="AH496" s="88" t="str">
        <f t="shared" si="91"/>
        <v/>
      </c>
      <c r="AJ496" s="55" t="str">
        <f t="shared" si="92"/>
        <v/>
      </c>
      <c r="AK496" s="88" t="str">
        <f t="shared" si="93"/>
        <v/>
      </c>
      <c r="AM496" s="55" t="str">
        <f t="shared" si="94"/>
        <v/>
      </c>
      <c r="AN496" s="88" t="str">
        <f t="shared" si="95"/>
        <v/>
      </c>
    </row>
    <row r="497" spans="1:40" x14ac:dyDescent="0.25">
      <c r="A497" s="77"/>
      <c r="B497" s="107"/>
      <c r="C497" s="108"/>
      <c r="D497" s="109"/>
      <c r="E497" s="109"/>
      <c r="F497" s="110"/>
      <c r="G497" s="111"/>
      <c r="H497" s="112"/>
      <c r="I497" s="77"/>
      <c r="J497" s="112" t="str">
        <f>IF($B497="", "", IFERROR(INDEX('Job List'!$C$9:$C$508, MATCH($B497, 'Job List'!$B$9:$B$508, 0)), ""))</f>
        <v/>
      </c>
      <c r="K497" s="112" t="str">
        <f>IF($B497="", "", IFERROR(INDEX('Job List'!$D$9:$D$508, MATCH($B497, 'Job List'!$B$9:$B$508, 0)), ""))</f>
        <v/>
      </c>
      <c r="L497" s="125" t="str">
        <f t="shared" si="84"/>
        <v/>
      </c>
      <c r="M497" s="111" t="str">
        <f>IF($B497="", "", IF($G497="", IFERROR(INDEX('Job List'!$E$9:$E$508, MATCH($B497, 'Job List'!$B$9:$B$508, 0)), ""), $G497))</f>
        <v/>
      </c>
      <c r="N497" s="126" t="str">
        <f t="shared" si="85"/>
        <v/>
      </c>
      <c r="O497" s="77"/>
      <c r="AA497" s="52" t="str">
        <f>IF('Job List'!B497="", "", 'Job List'!B497)</f>
        <v/>
      </c>
      <c r="AB497" s="14" t="str">
        <f t="shared" si="86"/>
        <v/>
      </c>
      <c r="AC497" s="20" t="str">
        <f t="shared" si="87"/>
        <v/>
      </c>
      <c r="AD497" s="55" t="str">
        <f t="shared" si="88"/>
        <v/>
      </c>
      <c r="AE497" s="88" t="str">
        <f t="shared" si="89"/>
        <v/>
      </c>
      <c r="AG497" s="55" t="str">
        <f t="shared" si="90"/>
        <v/>
      </c>
      <c r="AH497" s="88" t="str">
        <f t="shared" si="91"/>
        <v/>
      </c>
      <c r="AJ497" s="55" t="str">
        <f t="shared" si="92"/>
        <v/>
      </c>
      <c r="AK497" s="88" t="str">
        <f t="shared" si="93"/>
        <v/>
      </c>
      <c r="AM497" s="55" t="str">
        <f t="shared" si="94"/>
        <v/>
      </c>
      <c r="AN497" s="88" t="str">
        <f t="shared" si="95"/>
        <v/>
      </c>
    </row>
    <row r="498" spans="1:40" x14ac:dyDescent="0.25">
      <c r="A498" s="77"/>
      <c r="B498" s="107"/>
      <c r="C498" s="108"/>
      <c r="D498" s="109"/>
      <c r="E498" s="109"/>
      <c r="F498" s="110"/>
      <c r="G498" s="111"/>
      <c r="H498" s="112"/>
      <c r="I498" s="77"/>
      <c r="J498" s="112" t="str">
        <f>IF($B498="", "", IFERROR(INDEX('Job List'!$C$9:$C$508, MATCH($B498, 'Job List'!$B$9:$B$508, 0)), ""))</f>
        <v/>
      </c>
      <c r="K498" s="112" t="str">
        <f>IF($B498="", "", IFERROR(INDEX('Job List'!$D$9:$D$508, MATCH($B498, 'Job List'!$B$9:$B$508, 0)), ""))</f>
        <v/>
      </c>
      <c r="L498" s="125" t="str">
        <f t="shared" si="84"/>
        <v/>
      </c>
      <c r="M498" s="111" t="str">
        <f>IF($B498="", "", IF($G498="", IFERROR(INDEX('Job List'!$E$9:$E$508, MATCH($B498, 'Job List'!$B$9:$B$508, 0)), ""), $G498))</f>
        <v/>
      </c>
      <c r="N498" s="126" t="str">
        <f t="shared" si="85"/>
        <v/>
      </c>
      <c r="O498" s="77"/>
      <c r="AA498" s="52" t="str">
        <f>IF('Job List'!B498="", "", 'Job List'!B498)</f>
        <v/>
      </c>
      <c r="AB498" s="14" t="str">
        <f t="shared" si="86"/>
        <v/>
      </c>
      <c r="AC498" s="20" t="str">
        <f t="shared" si="87"/>
        <v/>
      </c>
      <c r="AD498" s="55" t="str">
        <f t="shared" si="88"/>
        <v/>
      </c>
      <c r="AE498" s="88" t="str">
        <f t="shared" si="89"/>
        <v/>
      </c>
      <c r="AG498" s="55" t="str">
        <f t="shared" si="90"/>
        <v/>
      </c>
      <c r="AH498" s="88" t="str">
        <f t="shared" si="91"/>
        <v/>
      </c>
      <c r="AJ498" s="55" t="str">
        <f t="shared" si="92"/>
        <v/>
      </c>
      <c r="AK498" s="88" t="str">
        <f t="shared" si="93"/>
        <v/>
      </c>
      <c r="AM498" s="55" t="str">
        <f t="shared" si="94"/>
        <v/>
      </c>
      <c r="AN498" s="88" t="str">
        <f t="shared" si="95"/>
        <v/>
      </c>
    </row>
    <row r="499" spans="1:40" x14ac:dyDescent="0.25">
      <c r="A499" s="77"/>
      <c r="B499" s="107"/>
      <c r="C499" s="108"/>
      <c r="D499" s="109"/>
      <c r="E499" s="109"/>
      <c r="F499" s="110"/>
      <c r="G499" s="111"/>
      <c r="H499" s="112"/>
      <c r="I499" s="77"/>
      <c r="J499" s="112" t="str">
        <f>IF($B499="", "", IFERROR(INDEX('Job List'!$C$9:$C$508, MATCH($B499, 'Job List'!$B$9:$B$508, 0)), ""))</f>
        <v/>
      </c>
      <c r="K499" s="112" t="str">
        <f>IF($B499="", "", IFERROR(INDEX('Job List'!$D$9:$D$508, MATCH($B499, 'Job List'!$B$9:$B$508, 0)), ""))</f>
        <v/>
      </c>
      <c r="L499" s="125" t="str">
        <f t="shared" si="84"/>
        <v/>
      </c>
      <c r="M499" s="111" t="str">
        <f>IF($B499="", "", IF($G499="", IFERROR(INDEX('Job List'!$E$9:$E$508, MATCH($B499, 'Job List'!$B$9:$B$508, 0)), ""), $G499))</f>
        <v/>
      </c>
      <c r="N499" s="126" t="str">
        <f t="shared" si="85"/>
        <v/>
      </c>
      <c r="O499" s="77"/>
      <c r="AA499" s="52" t="str">
        <f>IF('Job List'!B499="", "", 'Job List'!B499)</f>
        <v/>
      </c>
      <c r="AB499" s="14" t="str">
        <f t="shared" si="86"/>
        <v/>
      </c>
      <c r="AC499" s="20" t="str">
        <f t="shared" si="87"/>
        <v/>
      </c>
      <c r="AD499" s="55" t="str">
        <f t="shared" si="88"/>
        <v/>
      </c>
      <c r="AE499" s="88" t="str">
        <f t="shared" si="89"/>
        <v/>
      </c>
      <c r="AG499" s="55" t="str">
        <f t="shared" si="90"/>
        <v/>
      </c>
      <c r="AH499" s="88" t="str">
        <f t="shared" si="91"/>
        <v/>
      </c>
      <c r="AJ499" s="55" t="str">
        <f t="shared" si="92"/>
        <v/>
      </c>
      <c r="AK499" s="88" t="str">
        <f t="shared" si="93"/>
        <v/>
      </c>
      <c r="AM499" s="55" t="str">
        <f t="shared" si="94"/>
        <v/>
      </c>
      <c r="AN499" s="88" t="str">
        <f t="shared" si="95"/>
        <v/>
      </c>
    </row>
    <row r="500" spans="1:40" x14ac:dyDescent="0.25">
      <c r="A500" s="77"/>
      <c r="B500" s="107"/>
      <c r="C500" s="108"/>
      <c r="D500" s="109"/>
      <c r="E500" s="109"/>
      <c r="F500" s="110"/>
      <c r="G500" s="111"/>
      <c r="H500" s="112"/>
      <c r="I500" s="77"/>
      <c r="J500" s="112" t="str">
        <f>IF($B500="", "", IFERROR(INDEX('Job List'!$C$9:$C$508, MATCH($B500, 'Job List'!$B$9:$B$508, 0)), ""))</f>
        <v/>
      </c>
      <c r="K500" s="112" t="str">
        <f>IF($B500="", "", IFERROR(INDEX('Job List'!$D$9:$D$508, MATCH($B500, 'Job List'!$B$9:$B$508, 0)), ""))</f>
        <v/>
      </c>
      <c r="L500" s="125" t="str">
        <f t="shared" si="84"/>
        <v/>
      </c>
      <c r="M500" s="111" t="str">
        <f>IF($B500="", "", IF($G500="", IFERROR(INDEX('Job List'!$E$9:$E$508, MATCH($B500, 'Job List'!$B$9:$B$508, 0)), ""), $G500))</f>
        <v/>
      </c>
      <c r="N500" s="126" t="str">
        <f t="shared" si="85"/>
        <v/>
      </c>
      <c r="O500" s="77"/>
      <c r="AA500" s="52" t="str">
        <f>IF('Job List'!B500="", "", 'Job List'!B500)</f>
        <v/>
      </c>
      <c r="AB500" s="14" t="str">
        <f t="shared" si="86"/>
        <v/>
      </c>
      <c r="AC500" s="20" t="str">
        <f t="shared" si="87"/>
        <v/>
      </c>
      <c r="AD500" s="55" t="str">
        <f t="shared" si="88"/>
        <v/>
      </c>
      <c r="AE500" s="88" t="str">
        <f t="shared" si="89"/>
        <v/>
      </c>
      <c r="AG500" s="55" t="str">
        <f t="shared" si="90"/>
        <v/>
      </c>
      <c r="AH500" s="88" t="str">
        <f t="shared" si="91"/>
        <v/>
      </c>
      <c r="AJ500" s="55" t="str">
        <f t="shared" si="92"/>
        <v/>
      </c>
      <c r="AK500" s="88" t="str">
        <f t="shared" si="93"/>
        <v/>
      </c>
      <c r="AM500" s="55" t="str">
        <f t="shared" si="94"/>
        <v/>
      </c>
      <c r="AN500" s="88" t="str">
        <f t="shared" si="95"/>
        <v/>
      </c>
    </row>
    <row r="501" spans="1:40" x14ac:dyDescent="0.25">
      <c r="A501" s="77"/>
      <c r="B501" s="107"/>
      <c r="C501" s="108"/>
      <c r="D501" s="109"/>
      <c r="E501" s="109"/>
      <c r="F501" s="110"/>
      <c r="G501" s="111"/>
      <c r="H501" s="112"/>
      <c r="I501" s="77"/>
      <c r="J501" s="112" t="str">
        <f>IF($B501="", "", IFERROR(INDEX('Job List'!$C$9:$C$508, MATCH($B501, 'Job List'!$B$9:$B$508, 0)), ""))</f>
        <v/>
      </c>
      <c r="K501" s="112" t="str">
        <f>IF($B501="", "", IFERROR(INDEX('Job List'!$D$9:$D$508, MATCH($B501, 'Job List'!$B$9:$B$508, 0)), ""))</f>
        <v/>
      </c>
      <c r="L501" s="125" t="str">
        <f t="shared" si="84"/>
        <v/>
      </c>
      <c r="M501" s="111" t="str">
        <f>IF($B501="", "", IF($G501="", IFERROR(INDEX('Job List'!$E$9:$E$508, MATCH($B501, 'Job List'!$B$9:$B$508, 0)), ""), $G501))</f>
        <v/>
      </c>
      <c r="N501" s="126" t="str">
        <f t="shared" si="85"/>
        <v/>
      </c>
      <c r="O501" s="77"/>
      <c r="AA501" s="52" t="str">
        <f>IF('Job List'!B501="", "", 'Job List'!B501)</f>
        <v/>
      </c>
      <c r="AB501" s="14" t="str">
        <f t="shared" si="86"/>
        <v/>
      </c>
      <c r="AC501" s="20" t="str">
        <f t="shared" si="87"/>
        <v/>
      </c>
      <c r="AD501" s="55" t="str">
        <f t="shared" si="88"/>
        <v/>
      </c>
      <c r="AE501" s="88" t="str">
        <f t="shared" si="89"/>
        <v/>
      </c>
      <c r="AG501" s="55" t="str">
        <f t="shared" si="90"/>
        <v/>
      </c>
      <c r="AH501" s="88" t="str">
        <f t="shared" si="91"/>
        <v/>
      </c>
      <c r="AJ501" s="55" t="str">
        <f t="shared" si="92"/>
        <v/>
      </c>
      <c r="AK501" s="88" t="str">
        <f t="shared" si="93"/>
        <v/>
      </c>
      <c r="AM501" s="55" t="str">
        <f t="shared" si="94"/>
        <v/>
      </c>
      <c r="AN501" s="88" t="str">
        <f t="shared" si="95"/>
        <v/>
      </c>
    </row>
    <row r="502" spans="1:40" x14ac:dyDescent="0.25">
      <c r="A502" s="77"/>
      <c r="B502" s="107"/>
      <c r="C502" s="108"/>
      <c r="D502" s="109"/>
      <c r="E502" s="109"/>
      <c r="F502" s="110"/>
      <c r="G502" s="111"/>
      <c r="H502" s="112"/>
      <c r="I502" s="77"/>
      <c r="J502" s="112" t="str">
        <f>IF($B502="", "", IFERROR(INDEX('Job List'!$C$9:$C$508, MATCH($B502, 'Job List'!$B$9:$B$508, 0)), ""))</f>
        <v/>
      </c>
      <c r="K502" s="112" t="str">
        <f>IF($B502="", "", IFERROR(INDEX('Job List'!$D$9:$D$508, MATCH($B502, 'Job List'!$B$9:$B$508, 0)), ""))</f>
        <v/>
      </c>
      <c r="L502" s="125" t="str">
        <f t="shared" si="84"/>
        <v/>
      </c>
      <c r="M502" s="111" t="str">
        <f>IF($B502="", "", IF($G502="", IFERROR(INDEX('Job List'!$E$9:$E$508, MATCH($B502, 'Job List'!$B$9:$B$508, 0)), ""), $G502))</f>
        <v/>
      </c>
      <c r="N502" s="126" t="str">
        <f t="shared" si="85"/>
        <v/>
      </c>
      <c r="O502" s="77"/>
      <c r="AA502" s="52" t="str">
        <f>IF('Job List'!B502="", "", 'Job List'!B502)</f>
        <v/>
      </c>
      <c r="AB502" s="14" t="str">
        <f t="shared" si="86"/>
        <v/>
      </c>
      <c r="AC502" s="20" t="str">
        <f t="shared" si="87"/>
        <v/>
      </c>
      <c r="AD502" s="55" t="str">
        <f t="shared" si="88"/>
        <v/>
      </c>
      <c r="AE502" s="88" t="str">
        <f t="shared" si="89"/>
        <v/>
      </c>
      <c r="AG502" s="55" t="str">
        <f t="shared" si="90"/>
        <v/>
      </c>
      <c r="AH502" s="88" t="str">
        <f t="shared" si="91"/>
        <v/>
      </c>
      <c r="AJ502" s="55" t="str">
        <f t="shared" si="92"/>
        <v/>
      </c>
      <c r="AK502" s="88" t="str">
        <f t="shared" si="93"/>
        <v/>
      </c>
      <c r="AM502" s="55" t="str">
        <f t="shared" si="94"/>
        <v/>
      </c>
      <c r="AN502" s="88" t="str">
        <f t="shared" si="95"/>
        <v/>
      </c>
    </row>
    <row r="503" spans="1:40" x14ac:dyDescent="0.25">
      <c r="A503" s="77"/>
      <c r="B503" s="107"/>
      <c r="C503" s="108"/>
      <c r="D503" s="109"/>
      <c r="E503" s="109"/>
      <c r="F503" s="110"/>
      <c r="G503" s="111"/>
      <c r="H503" s="112"/>
      <c r="I503" s="77"/>
      <c r="J503" s="112" t="str">
        <f>IF($B503="", "", IFERROR(INDEX('Job List'!$C$9:$C$508, MATCH($B503, 'Job List'!$B$9:$B$508, 0)), ""))</f>
        <v/>
      </c>
      <c r="K503" s="112" t="str">
        <f>IF($B503="", "", IFERROR(INDEX('Job List'!$D$9:$D$508, MATCH($B503, 'Job List'!$B$9:$B$508, 0)), ""))</f>
        <v/>
      </c>
      <c r="L503" s="125" t="str">
        <f t="shared" si="84"/>
        <v/>
      </c>
      <c r="M503" s="111" t="str">
        <f>IF($B503="", "", IF($G503="", IFERROR(INDEX('Job List'!$E$9:$E$508, MATCH($B503, 'Job List'!$B$9:$B$508, 0)), ""), $G503))</f>
        <v/>
      </c>
      <c r="N503" s="126" t="str">
        <f t="shared" si="85"/>
        <v/>
      </c>
      <c r="O503" s="77"/>
      <c r="AA503" s="52" t="str">
        <f>IF('Job List'!B503="", "", 'Job List'!B503)</f>
        <v/>
      </c>
      <c r="AB503" s="14" t="str">
        <f t="shared" si="86"/>
        <v/>
      </c>
      <c r="AC503" s="20" t="str">
        <f t="shared" si="87"/>
        <v/>
      </c>
      <c r="AD503" s="55" t="str">
        <f t="shared" si="88"/>
        <v/>
      </c>
      <c r="AE503" s="88" t="str">
        <f t="shared" si="89"/>
        <v/>
      </c>
      <c r="AG503" s="55" t="str">
        <f t="shared" si="90"/>
        <v/>
      </c>
      <c r="AH503" s="88" t="str">
        <f t="shared" si="91"/>
        <v/>
      </c>
      <c r="AJ503" s="55" t="str">
        <f t="shared" si="92"/>
        <v/>
      </c>
      <c r="AK503" s="88" t="str">
        <f t="shared" si="93"/>
        <v/>
      </c>
      <c r="AM503" s="55" t="str">
        <f t="shared" si="94"/>
        <v/>
      </c>
      <c r="AN503" s="88" t="str">
        <f t="shared" si="95"/>
        <v/>
      </c>
    </row>
    <row r="504" spans="1:40" x14ac:dyDescent="0.25">
      <c r="A504" s="77"/>
      <c r="B504" s="107"/>
      <c r="C504" s="108"/>
      <c r="D504" s="109"/>
      <c r="E504" s="109"/>
      <c r="F504" s="110"/>
      <c r="G504" s="111"/>
      <c r="H504" s="112"/>
      <c r="I504" s="77"/>
      <c r="J504" s="112" t="str">
        <f>IF($B504="", "", IFERROR(INDEX('Job List'!$C$9:$C$508, MATCH($B504, 'Job List'!$B$9:$B$508, 0)), ""))</f>
        <v/>
      </c>
      <c r="K504" s="112" t="str">
        <f>IF($B504="", "", IFERROR(INDEX('Job List'!$D$9:$D$508, MATCH($B504, 'Job List'!$B$9:$B$508, 0)), ""))</f>
        <v/>
      </c>
      <c r="L504" s="125" t="str">
        <f t="shared" si="84"/>
        <v/>
      </c>
      <c r="M504" s="111" t="str">
        <f>IF($B504="", "", IF($G504="", IFERROR(INDEX('Job List'!$E$9:$E$508, MATCH($B504, 'Job List'!$B$9:$B$508, 0)), ""), $G504))</f>
        <v/>
      </c>
      <c r="N504" s="126" t="str">
        <f t="shared" si="85"/>
        <v/>
      </c>
      <c r="O504" s="77"/>
      <c r="AA504" s="52" t="str">
        <f>IF('Job List'!B504="", "", 'Job List'!B504)</f>
        <v/>
      </c>
      <c r="AB504" s="14" t="str">
        <f t="shared" si="86"/>
        <v/>
      </c>
      <c r="AC504" s="20" t="str">
        <f t="shared" si="87"/>
        <v/>
      </c>
      <c r="AD504" s="55" t="str">
        <f t="shared" si="88"/>
        <v/>
      </c>
      <c r="AE504" s="88" t="str">
        <f t="shared" si="89"/>
        <v/>
      </c>
      <c r="AG504" s="55" t="str">
        <f t="shared" si="90"/>
        <v/>
      </c>
      <c r="AH504" s="88" t="str">
        <f t="shared" si="91"/>
        <v/>
      </c>
      <c r="AJ504" s="55" t="str">
        <f t="shared" si="92"/>
        <v/>
      </c>
      <c r="AK504" s="88" t="str">
        <f t="shared" si="93"/>
        <v/>
      </c>
      <c r="AM504" s="55" t="str">
        <f t="shared" si="94"/>
        <v/>
      </c>
      <c r="AN504" s="88" t="str">
        <f t="shared" si="95"/>
        <v/>
      </c>
    </row>
    <row r="505" spans="1:40" x14ac:dyDescent="0.25">
      <c r="A505" s="77"/>
      <c r="B505" s="107"/>
      <c r="C505" s="108"/>
      <c r="D505" s="109"/>
      <c r="E505" s="109"/>
      <c r="F505" s="110"/>
      <c r="G505" s="111"/>
      <c r="H505" s="112"/>
      <c r="I505" s="77"/>
      <c r="J505" s="112" t="str">
        <f>IF($B505="", "", IFERROR(INDEX('Job List'!$C$9:$C$508, MATCH($B505, 'Job List'!$B$9:$B$508, 0)), ""))</f>
        <v/>
      </c>
      <c r="K505" s="112" t="str">
        <f>IF($B505="", "", IFERROR(INDEX('Job List'!$D$9:$D$508, MATCH($B505, 'Job List'!$B$9:$B$508, 0)), ""))</f>
        <v/>
      </c>
      <c r="L505" s="125" t="str">
        <f t="shared" si="84"/>
        <v/>
      </c>
      <c r="M505" s="111" t="str">
        <f>IF($B505="", "", IF($G505="", IFERROR(INDEX('Job List'!$E$9:$E$508, MATCH($B505, 'Job List'!$B$9:$B$508, 0)), ""), $G505))</f>
        <v/>
      </c>
      <c r="N505" s="126" t="str">
        <f t="shared" si="85"/>
        <v/>
      </c>
      <c r="O505" s="77"/>
      <c r="AA505" s="52" t="str">
        <f>IF('Job List'!B505="", "", 'Job List'!B505)</f>
        <v/>
      </c>
      <c r="AB505" s="14" t="str">
        <f t="shared" si="86"/>
        <v/>
      </c>
      <c r="AC505" s="20" t="str">
        <f t="shared" si="87"/>
        <v/>
      </c>
      <c r="AD505" s="55" t="str">
        <f t="shared" si="88"/>
        <v/>
      </c>
      <c r="AE505" s="88" t="str">
        <f t="shared" si="89"/>
        <v/>
      </c>
      <c r="AG505" s="55" t="str">
        <f t="shared" si="90"/>
        <v/>
      </c>
      <c r="AH505" s="88" t="str">
        <f t="shared" si="91"/>
        <v/>
      </c>
      <c r="AJ505" s="55" t="str">
        <f t="shared" si="92"/>
        <v/>
      </c>
      <c r="AK505" s="88" t="str">
        <f t="shared" si="93"/>
        <v/>
      </c>
      <c r="AM505" s="55" t="str">
        <f t="shared" si="94"/>
        <v/>
      </c>
      <c r="AN505" s="88" t="str">
        <f t="shared" si="95"/>
        <v/>
      </c>
    </row>
    <row r="506" spans="1:40" x14ac:dyDescent="0.25">
      <c r="A506" s="77"/>
      <c r="B506" s="107"/>
      <c r="C506" s="108"/>
      <c r="D506" s="109"/>
      <c r="E506" s="109"/>
      <c r="F506" s="110"/>
      <c r="G506" s="111"/>
      <c r="H506" s="112"/>
      <c r="I506" s="77"/>
      <c r="J506" s="112" t="str">
        <f>IF($B506="", "", IFERROR(INDEX('Job List'!$C$9:$C$508, MATCH($B506, 'Job List'!$B$9:$B$508, 0)), ""))</f>
        <v/>
      </c>
      <c r="K506" s="112" t="str">
        <f>IF($B506="", "", IFERROR(INDEX('Job List'!$D$9:$D$508, MATCH($B506, 'Job List'!$B$9:$B$508, 0)), ""))</f>
        <v/>
      </c>
      <c r="L506" s="125" t="str">
        <f t="shared" si="84"/>
        <v/>
      </c>
      <c r="M506" s="111" t="str">
        <f>IF($B506="", "", IF($G506="", IFERROR(INDEX('Job List'!$E$9:$E$508, MATCH($B506, 'Job List'!$B$9:$B$508, 0)), ""), $G506))</f>
        <v/>
      </c>
      <c r="N506" s="126" t="str">
        <f t="shared" si="85"/>
        <v/>
      </c>
      <c r="O506" s="77"/>
      <c r="AA506" s="52" t="str">
        <f>IF('Job List'!B506="", "", 'Job List'!B506)</f>
        <v/>
      </c>
      <c r="AB506" s="14" t="str">
        <f t="shared" si="86"/>
        <v/>
      </c>
      <c r="AC506" s="20" t="str">
        <f t="shared" si="87"/>
        <v/>
      </c>
      <c r="AD506" s="55" t="str">
        <f t="shared" si="88"/>
        <v/>
      </c>
      <c r="AE506" s="88" t="str">
        <f t="shared" si="89"/>
        <v/>
      </c>
      <c r="AG506" s="55" t="str">
        <f t="shared" si="90"/>
        <v/>
      </c>
      <c r="AH506" s="88" t="str">
        <f t="shared" si="91"/>
        <v/>
      </c>
      <c r="AJ506" s="55" t="str">
        <f t="shared" si="92"/>
        <v/>
      </c>
      <c r="AK506" s="88" t="str">
        <f t="shared" si="93"/>
        <v/>
      </c>
      <c r="AM506" s="55" t="str">
        <f t="shared" si="94"/>
        <v/>
      </c>
      <c r="AN506" s="88" t="str">
        <f t="shared" si="95"/>
        <v/>
      </c>
    </row>
    <row r="507" spans="1:40" x14ac:dyDescent="0.25">
      <c r="A507" s="77"/>
      <c r="B507" s="107"/>
      <c r="C507" s="108"/>
      <c r="D507" s="109"/>
      <c r="E507" s="109"/>
      <c r="F507" s="110"/>
      <c r="G507" s="111"/>
      <c r="H507" s="112"/>
      <c r="I507" s="77"/>
      <c r="J507" s="112" t="str">
        <f>IF($B507="", "", IFERROR(INDEX('Job List'!$C$9:$C$508, MATCH($B507, 'Job List'!$B$9:$B$508, 0)), ""))</f>
        <v/>
      </c>
      <c r="K507" s="112" t="str">
        <f>IF($B507="", "", IFERROR(INDEX('Job List'!$D$9:$D$508, MATCH($B507, 'Job List'!$B$9:$B$508, 0)), ""))</f>
        <v/>
      </c>
      <c r="L507" s="125" t="str">
        <f t="shared" si="84"/>
        <v/>
      </c>
      <c r="M507" s="111" t="str">
        <f>IF($B507="", "", IF($G507="", IFERROR(INDEX('Job List'!$E$9:$E$508, MATCH($B507, 'Job List'!$B$9:$B$508, 0)), ""), $G507))</f>
        <v/>
      </c>
      <c r="N507" s="126" t="str">
        <f t="shared" si="85"/>
        <v/>
      </c>
      <c r="O507" s="77"/>
      <c r="AA507" s="52" t="str">
        <f>IF('Job List'!B507="", "", 'Job List'!B507)</f>
        <v/>
      </c>
      <c r="AB507" s="14" t="str">
        <f t="shared" si="86"/>
        <v/>
      </c>
      <c r="AC507" s="20" t="str">
        <f t="shared" si="87"/>
        <v/>
      </c>
      <c r="AD507" s="55" t="str">
        <f t="shared" si="88"/>
        <v/>
      </c>
      <c r="AE507" s="88" t="str">
        <f t="shared" si="89"/>
        <v/>
      </c>
      <c r="AG507" s="55" t="str">
        <f t="shared" si="90"/>
        <v/>
      </c>
      <c r="AH507" s="88" t="str">
        <f t="shared" si="91"/>
        <v/>
      </c>
      <c r="AJ507" s="55" t="str">
        <f t="shared" si="92"/>
        <v/>
      </c>
      <c r="AK507" s="88" t="str">
        <f t="shared" si="93"/>
        <v/>
      </c>
      <c r="AM507" s="55" t="str">
        <f t="shared" si="94"/>
        <v/>
      </c>
      <c r="AN507" s="88" t="str">
        <f t="shared" si="95"/>
        <v/>
      </c>
    </row>
    <row r="508" spans="1:40" x14ac:dyDescent="0.25">
      <c r="A508" s="77"/>
      <c r="B508" s="107"/>
      <c r="C508" s="108"/>
      <c r="D508" s="109"/>
      <c r="E508" s="109"/>
      <c r="F508" s="110"/>
      <c r="G508" s="111"/>
      <c r="H508" s="112"/>
      <c r="I508" s="77"/>
      <c r="J508" s="112" t="str">
        <f>IF($B508="", "", IFERROR(INDEX('Job List'!$C$9:$C$508, MATCH($B508, 'Job List'!$B$9:$B$508, 0)), ""))</f>
        <v/>
      </c>
      <c r="K508" s="112" t="str">
        <f>IF($B508="", "", IFERROR(INDEX('Job List'!$D$9:$D$508, MATCH($B508, 'Job List'!$B$9:$B$508, 0)), ""))</f>
        <v/>
      </c>
      <c r="L508" s="125" t="str">
        <f t="shared" si="84"/>
        <v/>
      </c>
      <c r="M508" s="111" t="str">
        <f>IF($B508="", "", IF($G508="", IFERROR(INDEX('Job List'!$E$9:$E$508, MATCH($B508, 'Job List'!$B$9:$B$508, 0)), ""), $G508))</f>
        <v/>
      </c>
      <c r="N508" s="126" t="str">
        <f t="shared" si="85"/>
        <v/>
      </c>
      <c r="O508" s="77"/>
      <c r="AA508" s="53" t="str">
        <f>IF('Job List'!B508="", "", 'Job List'!B508)</f>
        <v/>
      </c>
      <c r="AB508" s="14" t="str">
        <f t="shared" si="86"/>
        <v/>
      </c>
      <c r="AC508" s="20" t="str">
        <f t="shared" si="87"/>
        <v/>
      </c>
      <c r="AD508" s="55" t="str">
        <f t="shared" si="88"/>
        <v/>
      </c>
      <c r="AE508" s="88" t="str">
        <f t="shared" si="89"/>
        <v/>
      </c>
      <c r="AG508" s="55" t="str">
        <f t="shared" si="90"/>
        <v/>
      </c>
      <c r="AH508" s="88" t="str">
        <f t="shared" si="91"/>
        <v/>
      </c>
      <c r="AJ508" s="55" t="str">
        <f t="shared" si="92"/>
        <v/>
      </c>
      <c r="AK508" s="88" t="str">
        <f t="shared" si="93"/>
        <v/>
      </c>
      <c r="AM508" s="55" t="str">
        <f t="shared" si="94"/>
        <v/>
      </c>
      <c r="AN508" s="88" t="str">
        <f t="shared" si="95"/>
        <v/>
      </c>
    </row>
    <row r="509" spans="1:40" x14ac:dyDescent="0.25">
      <c r="A509" s="77"/>
      <c r="B509" s="107"/>
      <c r="C509" s="108"/>
      <c r="D509" s="109"/>
      <c r="E509" s="109"/>
      <c r="F509" s="110"/>
      <c r="G509" s="111"/>
      <c r="H509" s="112"/>
      <c r="I509" s="77"/>
      <c r="J509" s="112" t="str">
        <f>IF($B509="", "", IFERROR(INDEX('Job List'!$C$9:$C$508, MATCH($B509, 'Job List'!$B$9:$B$508, 0)), ""))</f>
        <v/>
      </c>
      <c r="K509" s="112" t="str">
        <f>IF($B509="", "", IFERROR(INDEX('Job List'!$D$9:$D$508, MATCH($B509, 'Job List'!$B$9:$B$508, 0)), ""))</f>
        <v/>
      </c>
      <c r="L509" s="125" t="str">
        <f t="shared" si="84"/>
        <v/>
      </c>
      <c r="M509" s="111" t="str">
        <f>IF($B509="", "", IF($G509="", IFERROR(INDEX('Job List'!$E$9:$E$508, MATCH($B509, 'Job List'!$B$9:$B$508, 0)), ""), $G509))</f>
        <v/>
      </c>
      <c r="N509" s="126" t="str">
        <f t="shared" si="85"/>
        <v/>
      </c>
      <c r="O509" s="77"/>
      <c r="AB509" s="14" t="str">
        <f t="shared" si="86"/>
        <v/>
      </c>
      <c r="AC509" s="20" t="str">
        <f t="shared" si="87"/>
        <v/>
      </c>
      <c r="AD509" s="55" t="str">
        <f t="shared" si="88"/>
        <v/>
      </c>
      <c r="AE509" s="88" t="str">
        <f t="shared" si="89"/>
        <v/>
      </c>
      <c r="AG509" s="55" t="str">
        <f t="shared" si="90"/>
        <v/>
      </c>
      <c r="AH509" s="88" t="str">
        <f t="shared" si="91"/>
        <v/>
      </c>
      <c r="AJ509" s="55" t="str">
        <f t="shared" si="92"/>
        <v/>
      </c>
      <c r="AK509" s="88" t="str">
        <f t="shared" si="93"/>
        <v/>
      </c>
      <c r="AM509" s="55" t="str">
        <f t="shared" si="94"/>
        <v/>
      </c>
      <c r="AN509" s="88" t="str">
        <f t="shared" si="95"/>
        <v/>
      </c>
    </row>
    <row r="510" spans="1:40" x14ac:dyDescent="0.25">
      <c r="A510" s="77"/>
      <c r="B510" s="107"/>
      <c r="C510" s="108"/>
      <c r="D510" s="109"/>
      <c r="E510" s="109"/>
      <c r="F510" s="110"/>
      <c r="G510" s="111"/>
      <c r="H510" s="112"/>
      <c r="I510" s="77"/>
      <c r="J510" s="112" t="str">
        <f>IF($B510="", "", IFERROR(INDEX('Job List'!$C$9:$C$508, MATCH($B510, 'Job List'!$B$9:$B$508, 0)), ""))</f>
        <v/>
      </c>
      <c r="K510" s="112" t="str">
        <f>IF($B510="", "", IFERROR(INDEX('Job List'!$D$9:$D$508, MATCH($B510, 'Job List'!$B$9:$B$508, 0)), ""))</f>
        <v/>
      </c>
      <c r="L510" s="125" t="str">
        <f t="shared" si="84"/>
        <v/>
      </c>
      <c r="M510" s="111" t="str">
        <f>IF($B510="", "", IF($G510="", IFERROR(INDEX('Job List'!$E$9:$E$508, MATCH($B510, 'Job List'!$B$9:$B$508, 0)), ""), $G510))</f>
        <v/>
      </c>
      <c r="N510" s="126" t="str">
        <f t="shared" si="85"/>
        <v/>
      </c>
      <c r="O510" s="77"/>
      <c r="AB510" s="14" t="str">
        <f t="shared" si="86"/>
        <v/>
      </c>
      <c r="AC510" s="20" t="str">
        <f t="shared" si="87"/>
        <v/>
      </c>
      <c r="AD510" s="55" t="str">
        <f t="shared" si="88"/>
        <v/>
      </c>
      <c r="AE510" s="88" t="str">
        <f t="shared" si="89"/>
        <v/>
      </c>
      <c r="AG510" s="55" t="str">
        <f t="shared" si="90"/>
        <v/>
      </c>
      <c r="AH510" s="88" t="str">
        <f t="shared" si="91"/>
        <v/>
      </c>
      <c r="AJ510" s="55" t="str">
        <f t="shared" si="92"/>
        <v/>
      </c>
      <c r="AK510" s="88" t="str">
        <f t="shared" si="93"/>
        <v/>
      </c>
      <c r="AM510" s="55" t="str">
        <f t="shared" si="94"/>
        <v/>
      </c>
      <c r="AN510" s="88" t="str">
        <f t="shared" si="95"/>
        <v/>
      </c>
    </row>
    <row r="511" spans="1:40" x14ac:dyDescent="0.25">
      <c r="A511" s="77"/>
      <c r="B511" s="107"/>
      <c r="C511" s="108"/>
      <c r="D511" s="109"/>
      <c r="E511" s="109"/>
      <c r="F511" s="110"/>
      <c r="G511" s="111"/>
      <c r="H511" s="112"/>
      <c r="I511" s="77"/>
      <c r="J511" s="112" t="str">
        <f>IF($B511="", "", IFERROR(INDEX('Job List'!$C$9:$C$508, MATCH($B511, 'Job List'!$B$9:$B$508, 0)), ""))</f>
        <v/>
      </c>
      <c r="K511" s="112" t="str">
        <f>IF($B511="", "", IFERROR(INDEX('Job List'!$D$9:$D$508, MATCH($B511, 'Job List'!$B$9:$B$508, 0)), ""))</f>
        <v/>
      </c>
      <c r="L511" s="125" t="str">
        <f t="shared" si="84"/>
        <v/>
      </c>
      <c r="M511" s="111" t="str">
        <f>IF($B511="", "", IF($G511="", IFERROR(INDEX('Job List'!$E$9:$E$508, MATCH($B511, 'Job List'!$B$9:$B$508, 0)), ""), $G511))</f>
        <v/>
      </c>
      <c r="N511" s="126" t="str">
        <f t="shared" si="85"/>
        <v/>
      </c>
      <c r="O511" s="77"/>
      <c r="AB511" s="14" t="str">
        <f t="shared" si="86"/>
        <v/>
      </c>
      <c r="AC511" s="20" t="str">
        <f t="shared" si="87"/>
        <v/>
      </c>
      <c r="AD511" s="55" t="str">
        <f t="shared" si="88"/>
        <v/>
      </c>
      <c r="AE511" s="88" t="str">
        <f t="shared" si="89"/>
        <v/>
      </c>
      <c r="AG511" s="55" t="str">
        <f t="shared" si="90"/>
        <v/>
      </c>
      <c r="AH511" s="88" t="str">
        <f t="shared" si="91"/>
        <v/>
      </c>
      <c r="AJ511" s="55" t="str">
        <f t="shared" si="92"/>
        <v/>
      </c>
      <c r="AK511" s="88" t="str">
        <f t="shared" si="93"/>
        <v/>
      </c>
      <c r="AM511" s="55" t="str">
        <f t="shared" si="94"/>
        <v/>
      </c>
      <c r="AN511" s="88" t="str">
        <f t="shared" si="95"/>
        <v/>
      </c>
    </row>
    <row r="512" spans="1:40" x14ac:dyDescent="0.25">
      <c r="A512" s="77"/>
      <c r="B512" s="107"/>
      <c r="C512" s="108"/>
      <c r="D512" s="109"/>
      <c r="E512" s="109"/>
      <c r="F512" s="110"/>
      <c r="G512" s="111"/>
      <c r="H512" s="112"/>
      <c r="I512" s="77"/>
      <c r="J512" s="112" t="str">
        <f>IF($B512="", "", IFERROR(INDEX('Job List'!$C$9:$C$508, MATCH($B512, 'Job List'!$B$9:$B$508, 0)), ""))</f>
        <v/>
      </c>
      <c r="K512" s="112" t="str">
        <f>IF($B512="", "", IFERROR(INDEX('Job List'!$D$9:$D$508, MATCH($B512, 'Job List'!$B$9:$B$508, 0)), ""))</f>
        <v/>
      </c>
      <c r="L512" s="125" t="str">
        <f t="shared" si="84"/>
        <v/>
      </c>
      <c r="M512" s="111" t="str">
        <f>IF($B512="", "", IF($G512="", IFERROR(INDEX('Job List'!$E$9:$E$508, MATCH($B512, 'Job List'!$B$9:$B$508, 0)), ""), $G512))</f>
        <v/>
      </c>
      <c r="N512" s="126" t="str">
        <f t="shared" si="85"/>
        <v/>
      </c>
      <c r="O512" s="77"/>
      <c r="AB512" s="14" t="str">
        <f t="shared" si="86"/>
        <v/>
      </c>
      <c r="AC512" s="20" t="str">
        <f t="shared" si="87"/>
        <v/>
      </c>
      <c r="AD512" s="55" t="str">
        <f t="shared" si="88"/>
        <v/>
      </c>
      <c r="AE512" s="88" t="str">
        <f t="shared" si="89"/>
        <v/>
      </c>
      <c r="AG512" s="55" t="str">
        <f t="shared" si="90"/>
        <v/>
      </c>
      <c r="AH512" s="88" t="str">
        <f t="shared" si="91"/>
        <v/>
      </c>
      <c r="AJ512" s="55" t="str">
        <f t="shared" si="92"/>
        <v/>
      </c>
      <c r="AK512" s="88" t="str">
        <f t="shared" si="93"/>
        <v/>
      </c>
      <c r="AM512" s="55" t="str">
        <f t="shared" si="94"/>
        <v/>
      </c>
      <c r="AN512" s="88" t="str">
        <f t="shared" si="95"/>
        <v/>
      </c>
    </row>
    <row r="513" spans="1:40" x14ac:dyDescent="0.25">
      <c r="A513" s="77"/>
      <c r="B513" s="107"/>
      <c r="C513" s="108"/>
      <c r="D513" s="109"/>
      <c r="E513" s="109"/>
      <c r="F513" s="110"/>
      <c r="G513" s="111"/>
      <c r="H513" s="112"/>
      <c r="I513" s="77"/>
      <c r="J513" s="112" t="str">
        <f>IF($B513="", "", IFERROR(INDEX('Job List'!$C$9:$C$508, MATCH($B513, 'Job List'!$B$9:$B$508, 0)), ""))</f>
        <v/>
      </c>
      <c r="K513" s="112" t="str">
        <f>IF($B513="", "", IFERROR(INDEX('Job List'!$D$9:$D$508, MATCH($B513, 'Job List'!$B$9:$B$508, 0)), ""))</f>
        <v/>
      </c>
      <c r="L513" s="125" t="str">
        <f t="shared" si="84"/>
        <v/>
      </c>
      <c r="M513" s="111" t="str">
        <f>IF($B513="", "", IF($G513="", IFERROR(INDEX('Job List'!$E$9:$E$508, MATCH($B513, 'Job List'!$B$9:$B$508, 0)), ""), $G513))</f>
        <v/>
      </c>
      <c r="N513" s="126" t="str">
        <f t="shared" si="85"/>
        <v/>
      </c>
      <c r="O513" s="77"/>
      <c r="AB513" s="14" t="str">
        <f t="shared" si="86"/>
        <v/>
      </c>
      <c r="AC513" s="20" t="str">
        <f t="shared" si="87"/>
        <v/>
      </c>
      <c r="AD513" s="55" t="str">
        <f t="shared" si="88"/>
        <v/>
      </c>
      <c r="AE513" s="88" t="str">
        <f t="shared" si="89"/>
        <v/>
      </c>
      <c r="AG513" s="55" t="str">
        <f t="shared" si="90"/>
        <v/>
      </c>
      <c r="AH513" s="88" t="str">
        <f t="shared" si="91"/>
        <v/>
      </c>
      <c r="AJ513" s="55" t="str">
        <f t="shared" si="92"/>
        <v/>
      </c>
      <c r="AK513" s="88" t="str">
        <f t="shared" si="93"/>
        <v/>
      </c>
      <c r="AM513" s="55" t="str">
        <f t="shared" si="94"/>
        <v/>
      </c>
      <c r="AN513" s="88" t="str">
        <f t="shared" si="95"/>
        <v/>
      </c>
    </row>
    <row r="514" spans="1:40" x14ac:dyDescent="0.25">
      <c r="A514" s="77"/>
      <c r="B514" s="107"/>
      <c r="C514" s="108"/>
      <c r="D514" s="109"/>
      <c r="E514" s="109"/>
      <c r="F514" s="110"/>
      <c r="G514" s="111"/>
      <c r="H514" s="112"/>
      <c r="I514" s="77"/>
      <c r="J514" s="112" t="str">
        <f>IF($B514="", "", IFERROR(INDEX('Job List'!$C$9:$C$508, MATCH($B514, 'Job List'!$B$9:$B$508, 0)), ""))</f>
        <v/>
      </c>
      <c r="K514" s="112" t="str">
        <f>IF($B514="", "", IFERROR(INDEX('Job List'!$D$9:$D$508, MATCH($B514, 'Job List'!$B$9:$B$508, 0)), ""))</f>
        <v/>
      </c>
      <c r="L514" s="125" t="str">
        <f t="shared" si="84"/>
        <v/>
      </c>
      <c r="M514" s="111" t="str">
        <f>IF($B514="", "", IF($G514="", IFERROR(INDEX('Job List'!$E$9:$E$508, MATCH($B514, 'Job List'!$B$9:$B$508, 0)), ""), $G514))</f>
        <v/>
      </c>
      <c r="N514" s="126" t="str">
        <f t="shared" si="85"/>
        <v/>
      </c>
      <c r="O514" s="77"/>
      <c r="AB514" s="14" t="str">
        <f t="shared" si="86"/>
        <v/>
      </c>
      <c r="AC514" s="20" t="str">
        <f t="shared" si="87"/>
        <v/>
      </c>
      <c r="AD514" s="55" t="str">
        <f t="shared" si="88"/>
        <v/>
      </c>
      <c r="AE514" s="88" t="str">
        <f t="shared" si="89"/>
        <v/>
      </c>
      <c r="AG514" s="55" t="str">
        <f t="shared" si="90"/>
        <v/>
      </c>
      <c r="AH514" s="88" t="str">
        <f t="shared" si="91"/>
        <v/>
      </c>
      <c r="AJ514" s="55" t="str">
        <f t="shared" si="92"/>
        <v/>
      </c>
      <c r="AK514" s="88" t="str">
        <f t="shared" si="93"/>
        <v/>
      </c>
      <c r="AM514" s="55" t="str">
        <f t="shared" si="94"/>
        <v/>
      </c>
      <c r="AN514" s="88" t="str">
        <f t="shared" si="95"/>
        <v/>
      </c>
    </row>
    <row r="515" spans="1:40" x14ac:dyDescent="0.25">
      <c r="A515" s="77"/>
      <c r="B515" s="107"/>
      <c r="C515" s="108"/>
      <c r="D515" s="109"/>
      <c r="E515" s="109"/>
      <c r="F515" s="110"/>
      <c r="G515" s="111"/>
      <c r="H515" s="112"/>
      <c r="I515" s="77"/>
      <c r="J515" s="112" t="str">
        <f>IF($B515="", "", IFERROR(INDEX('Job List'!$C$9:$C$508, MATCH($B515, 'Job List'!$B$9:$B$508, 0)), ""))</f>
        <v/>
      </c>
      <c r="K515" s="112" t="str">
        <f>IF($B515="", "", IFERROR(INDEX('Job List'!$D$9:$D$508, MATCH($B515, 'Job List'!$B$9:$B$508, 0)), ""))</f>
        <v/>
      </c>
      <c r="L515" s="125" t="str">
        <f t="shared" si="84"/>
        <v/>
      </c>
      <c r="M515" s="111" t="str">
        <f>IF($B515="", "", IF($G515="", IFERROR(INDEX('Job List'!$E$9:$E$508, MATCH($B515, 'Job List'!$B$9:$B$508, 0)), ""), $G515))</f>
        <v/>
      </c>
      <c r="N515" s="126" t="str">
        <f t="shared" si="85"/>
        <v/>
      </c>
      <c r="O515" s="77"/>
      <c r="AB515" s="14" t="str">
        <f t="shared" si="86"/>
        <v/>
      </c>
      <c r="AC515" s="20" t="str">
        <f t="shared" si="87"/>
        <v/>
      </c>
      <c r="AD515" s="55" t="str">
        <f t="shared" si="88"/>
        <v/>
      </c>
      <c r="AE515" s="88" t="str">
        <f t="shared" si="89"/>
        <v/>
      </c>
      <c r="AG515" s="55" t="str">
        <f t="shared" si="90"/>
        <v/>
      </c>
      <c r="AH515" s="88" t="str">
        <f t="shared" si="91"/>
        <v/>
      </c>
      <c r="AJ515" s="55" t="str">
        <f t="shared" si="92"/>
        <v/>
      </c>
      <c r="AK515" s="88" t="str">
        <f t="shared" si="93"/>
        <v/>
      </c>
      <c r="AM515" s="55" t="str">
        <f t="shared" si="94"/>
        <v/>
      </c>
      <c r="AN515" s="88" t="str">
        <f t="shared" si="95"/>
        <v/>
      </c>
    </row>
    <row r="516" spans="1:40" x14ac:dyDescent="0.25">
      <c r="A516" s="77"/>
      <c r="B516" s="107"/>
      <c r="C516" s="108"/>
      <c r="D516" s="109"/>
      <c r="E516" s="109"/>
      <c r="F516" s="110"/>
      <c r="G516" s="111"/>
      <c r="H516" s="112"/>
      <c r="I516" s="77"/>
      <c r="J516" s="112" t="str">
        <f>IF($B516="", "", IFERROR(INDEX('Job List'!$C$9:$C$508, MATCH($B516, 'Job List'!$B$9:$B$508, 0)), ""))</f>
        <v/>
      </c>
      <c r="K516" s="112" t="str">
        <f>IF($B516="", "", IFERROR(INDEX('Job List'!$D$9:$D$508, MATCH($B516, 'Job List'!$B$9:$B$508, 0)), ""))</f>
        <v/>
      </c>
      <c r="L516" s="125" t="str">
        <f t="shared" si="84"/>
        <v/>
      </c>
      <c r="M516" s="111" t="str">
        <f>IF($B516="", "", IF($G516="", IFERROR(INDEX('Job List'!$E$9:$E$508, MATCH($B516, 'Job List'!$B$9:$B$508, 0)), ""), $G516))</f>
        <v/>
      </c>
      <c r="N516" s="126" t="str">
        <f t="shared" si="85"/>
        <v/>
      </c>
      <c r="O516" s="77"/>
      <c r="AB516" s="14" t="str">
        <f t="shared" si="86"/>
        <v/>
      </c>
      <c r="AC516" s="20" t="str">
        <f t="shared" si="87"/>
        <v/>
      </c>
      <c r="AD516" s="55" t="str">
        <f t="shared" si="88"/>
        <v/>
      </c>
      <c r="AE516" s="88" t="str">
        <f t="shared" si="89"/>
        <v/>
      </c>
      <c r="AG516" s="55" t="str">
        <f t="shared" si="90"/>
        <v/>
      </c>
      <c r="AH516" s="88" t="str">
        <f t="shared" si="91"/>
        <v/>
      </c>
      <c r="AJ516" s="55" t="str">
        <f t="shared" si="92"/>
        <v/>
      </c>
      <c r="AK516" s="88" t="str">
        <f t="shared" si="93"/>
        <v/>
      </c>
      <c r="AM516" s="55" t="str">
        <f t="shared" si="94"/>
        <v/>
      </c>
      <c r="AN516" s="88" t="str">
        <f t="shared" si="95"/>
        <v/>
      </c>
    </row>
    <row r="517" spans="1:40" x14ac:dyDescent="0.25">
      <c r="A517" s="77"/>
      <c r="B517" s="107"/>
      <c r="C517" s="108"/>
      <c r="D517" s="109"/>
      <c r="E517" s="109"/>
      <c r="F517" s="110"/>
      <c r="G517" s="111"/>
      <c r="H517" s="112"/>
      <c r="I517" s="77"/>
      <c r="J517" s="112" t="str">
        <f>IF($B517="", "", IFERROR(INDEX('Job List'!$C$9:$C$508, MATCH($B517, 'Job List'!$B$9:$B$508, 0)), ""))</f>
        <v/>
      </c>
      <c r="K517" s="112" t="str">
        <f>IF($B517="", "", IFERROR(INDEX('Job List'!$D$9:$D$508, MATCH($B517, 'Job List'!$B$9:$B$508, 0)), ""))</f>
        <v/>
      </c>
      <c r="L517" s="125" t="str">
        <f t="shared" si="84"/>
        <v/>
      </c>
      <c r="M517" s="111" t="str">
        <f>IF($B517="", "", IF($G517="", IFERROR(INDEX('Job List'!$E$9:$E$508, MATCH($B517, 'Job List'!$B$9:$B$508, 0)), ""), $G517))</f>
        <v/>
      </c>
      <c r="N517" s="126" t="str">
        <f t="shared" si="85"/>
        <v/>
      </c>
      <c r="O517" s="77"/>
      <c r="AB517" s="14" t="str">
        <f t="shared" si="86"/>
        <v/>
      </c>
      <c r="AC517" s="20" t="str">
        <f t="shared" si="87"/>
        <v/>
      </c>
      <c r="AD517" s="55" t="str">
        <f t="shared" si="88"/>
        <v/>
      </c>
      <c r="AE517" s="88" t="str">
        <f t="shared" si="89"/>
        <v/>
      </c>
      <c r="AG517" s="55" t="str">
        <f t="shared" si="90"/>
        <v/>
      </c>
      <c r="AH517" s="88" t="str">
        <f t="shared" si="91"/>
        <v/>
      </c>
      <c r="AJ517" s="55" t="str">
        <f t="shared" si="92"/>
        <v/>
      </c>
      <c r="AK517" s="88" t="str">
        <f t="shared" si="93"/>
        <v/>
      </c>
      <c r="AM517" s="55" t="str">
        <f t="shared" si="94"/>
        <v/>
      </c>
      <c r="AN517" s="88" t="str">
        <f t="shared" si="95"/>
        <v/>
      </c>
    </row>
    <row r="518" spans="1:40" x14ac:dyDescent="0.25">
      <c r="A518" s="77"/>
      <c r="B518" s="107"/>
      <c r="C518" s="108"/>
      <c r="D518" s="109"/>
      <c r="E518" s="109"/>
      <c r="F518" s="110"/>
      <c r="G518" s="111"/>
      <c r="H518" s="112"/>
      <c r="I518" s="77"/>
      <c r="J518" s="112" t="str">
        <f>IF($B518="", "", IFERROR(INDEX('Job List'!$C$9:$C$508, MATCH($B518, 'Job List'!$B$9:$B$508, 0)), ""))</f>
        <v/>
      </c>
      <c r="K518" s="112" t="str">
        <f>IF($B518="", "", IFERROR(INDEX('Job List'!$D$9:$D$508, MATCH($B518, 'Job List'!$B$9:$B$508, 0)), ""))</f>
        <v/>
      </c>
      <c r="L518" s="125" t="str">
        <f t="shared" si="84"/>
        <v/>
      </c>
      <c r="M518" s="111" t="str">
        <f>IF($B518="", "", IF($G518="", IFERROR(INDEX('Job List'!$E$9:$E$508, MATCH($B518, 'Job List'!$B$9:$B$508, 0)), ""), $G518))</f>
        <v/>
      </c>
      <c r="N518" s="126" t="str">
        <f t="shared" si="85"/>
        <v/>
      </c>
      <c r="O518" s="77"/>
      <c r="AB518" s="14" t="str">
        <f t="shared" si="86"/>
        <v/>
      </c>
      <c r="AC518" s="20" t="str">
        <f t="shared" si="87"/>
        <v/>
      </c>
      <c r="AD518" s="55" t="str">
        <f t="shared" si="88"/>
        <v/>
      </c>
      <c r="AE518" s="88" t="str">
        <f t="shared" si="89"/>
        <v/>
      </c>
      <c r="AG518" s="55" t="str">
        <f t="shared" si="90"/>
        <v/>
      </c>
      <c r="AH518" s="88" t="str">
        <f t="shared" si="91"/>
        <v/>
      </c>
      <c r="AJ518" s="55" t="str">
        <f t="shared" si="92"/>
        <v/>
      </c>
      <c r="AK518" s="88" t="str">
        <f t="shared" si="93"/>
        <v/>
      </c>
      <c r="AM518" s="55" t="str">
        <f t="shared" si="94"/>
        <v/>
      </c>
      <c r="AN518" s="88" t="str">
        <f t="shared" si="95"/>
        <v/>
      </c>
    </row>
    <row r="519" spans="1:40" x14ac:dyDescent="0.25">
      <c r="A519" s="77"/>
      <c r="B519" s="107"/>
      <c r="C519" s="108"/>
      <c r="D519" s="109"/>
      <c r="E519" s="109"/>
      <c r="F519" s="110"/>
      <c r="G519" s="111"/>
      <c r="H519" s="112"/>
      <c r="I519" s="77"/>
      <c r="J519" s="112" t="str">
        <f>IF($B519="", "", IFERROR(INDEX('Job List'!$C$9:$C$508, MATCH($B519, 'Job List'!$B$9:$B$508, 0)), ""))</f>
        <v/>
      </c>
      <c r="K519" s="112" t="str">
        <f>IF($B519="", "", IFERROR(INDEX('Job List'!$D$9:$D$508, MATCH($B519, 'Job List'!$B$9:$B$508, 0)), ""))</f>
        <v/>
      </c>
      <c r="L519" s="125" t="str">
        <f t="shared" si="84"/>
        <v/>
      </c>
      <c r="M519" s="111" t="str">
        <f>IF($B519="", "", IF($G519="", IFERROR(INDEX('Job List'!$E$9:$E$508, MATCH($B519, 'Job List'!$B$9:$B$508, 0)), ""), $G519))</f>
        <v/>
      </c>
      <c r="N519" s="126" t="str">
        <f t="shared" si="85"/>
        <v/>
      </c>
      <c r="O519" s="77"/>
      <c r="AB519" s="14" t="str">
        <f t="shared" si="86"/>
        <v/>
      </c>
      <c r="AC519" s="20" t="str">
        <f t="shared" si="87"/>
        <v/>
      </c>
      <c r="AD519" s="55" t="str">
        <f t="shared" si="88"/>
        <v/>
      </c>
      <c r="AE519" s="88" t="str">
        <f t="shared" si="89"/>
        <v/>
      </c>
      <c r="AG519" s="55" t="str">
        <f t="shared" si="90"/>
        <v/>
      </c>
      <c r="AH519" s="88" t="str">
        <f t="shared" si="91"/>
        <v/>
      </c>
      <c r="AJ519" s="55" t="str">
        <f t="shared" si="92"/>
        <v/>
      </c>
      <c r="AK519" s="88" t="str">
        <f t="shared" si="93"/>
        <v/>
      </c>
      <c r="AM519" s="55" t="str">
        <f t="shared" si="94"/>
        <v/>
      </c>
      <c r="AN519" s="88" t="str">
        <f t="shared" si="95"/>
        <v/>
      </c>
    </row>
    <row r="520" spans="1:40" x14ac:dyDescent="0.25">
      <c r="A520" s="77"/>
      <c r="B520" s="107"/>
      <c r="C520" s="108"/>
      <c r="D520" s="109"/>
      <c r="E520" s="109"/>
      <c r="F520" s="110"/>
      <c r="G520" s="111"/>
      <c r="H520" s="112"/>
      <c r="I520" s="77"/>
      <c r="J520" s="112" t="str">
        <f>IF($B520="", "", IFERROR(INDEX('Job List'!$C$9:$C$508, MATCH($B520, 'Job List'!$B$9:$B$508, 0)), ""))</f>
        <v/>
      </c>
      <c r="K520" s="112" t="str">
        <f>IF($B520="", "", IFERROR(INDEX('Job List'!$D$9:$D$508, MATCH($B520, 'Job List'!$B$9:$B$508, 0)), ""))</f>
        <v/>
      </c>
      <c r="L520" s="125" t="str">
        <f t="shared" si="84"/>
        <v/>
      </c>
      <c r="M520" s="111" t="str">
        <f>IF($B520="", "", IF($G520="", IFERROR(INDEX('Job List'!$E$9:$E$508, MATCH($B520, 'Job List'!$B$9:$B$508, 0)), ""), $G520))</f>
        <v/>
      </c>
      <c r="N520" s="126" t="str">
        <f t="shared" si="85"/>
        <v/>
      </c>
      <c r="O520" s="77"/>
      <c r="AB520" s="14" t="str">
        <f t="shared" si="86"/>
        <v/>
      </c>
      <c r="AC520" s="20" t="str">
        <f t="shared" si="87"/>
        <v/>
      </c>
      <c r="AD520" s="55" t="str">
        <f t="shared" si="88"/>
        <v/>
      </c>
      <c r="AE520" s="88" t="str">
        <f t="shared" si="89"/>
        <v/>
      </c>
      <c r="AG520" s="55" t="str">
        <f t="shared" si="90"/>
        <v/>
      </c>
      <c r="AH520" s="88" t="str">
        <f t="shared" si="91"/>
        <v/>
      </c>
      <c r="AJ520" s="55" t="str">
        <f t="shared" si="92"/>
        <v/>
      </c>
      <c r="AK520" s="88" t="str">
        <f t="shared" si="93"/>
        <v/>
      </c>
      <c r="AM520" s="55" t="str">
        <f t="shared" si="94"/>
        <v/>
      </c>
      <c r="AN520" s="88" t="str">
        <f t="shared" si="95"/>
        <v/>
      </c>
    </row>
    <row r="521" spans="1:40" x14ac:dyDescent="0.25">
      <c r="A521" s="77"/>
      <c r="B521" s="107"/>
      <c r="C521" s="108"/>
      <c r="D521" s="109"/>
      <c r="E521" s="109"/>
      <c r="F521" s="110"/>
      <c r="G521" s="111"/>
      <c r="H521" s="112"/>
      <c r="I521" s="77"/>
      <c r="J521" s="112" t="str">
        <f>IF($B521="", "", IFERROR(INDEX('Job List'!$C$9:$C$508, MATCH($B521, 'Job List'!$B$9:$B$508, 0)), ""))</f>
        <v/>
      </c>
      <c r="K521" s="112" t="str">
        <f>IF($B521="", "", IFERROR(INDEX('Job List'!$D$9:$D$508, MATCH($B521, 'Job List'!$B$9:$B$508, 0)), ""))</f>
        <v/>
      </c>
      <c r="L521" s="125" t="str">
        <f t="shared" si="84"/>
        <v/>
      </c>
      <c r="M521" s="111" t="str">
        <f>IF($B521="", "", IF($G521="", IFERROR(INDEX('Job List'!$E$9:$E$508, MATCH($B521, 'Job List'!$B$9:$B$508, 0)), ""), $G521))</f>
        <v/>
      </c>
      <c r="N521" s="126" t="str">
        <f t="shared" si="85"/>
        <v/>
      </c>
      <c r="O521" s="77"/>
      <c r="AB521" s="14" t="str">
        <f t="shared" si="86"/>
        <v/>
      </c>
      <c r="AC521" s="20" t="str">
        <f t="shared" si="87"/>
        <v/>
      </c>
      <c r="AD521" s="55" t="str">
        <f t="shared" si="88"/>
        <v/>
      </c>
      <c r="AE521" s="88" t="str">
        <f t="shared" si="89"/>
        <v/>
      </c>
      <c r="AG521" s="55" t="str">
        <f t="shared" si="90"/>
        <v/>
      </c>
      <c r="AH521" s="88" t="str">
        <f t="shared" si="91"/>
        <v/>
      </c>
      <c r="AJ521" s="55" t="str">
        <f t="shared" si="92"/>
        <v/>
      </c>
      <c r="AK521" s="88" t="str">
        <f t="shared" si="93"/>
        <v/>
      </c>
      <c r="AM521" s="55" t="str">
        <f t="shared" si="94"/>
        <v/>
      </c>
      <c r="AN521" s="88" t="str">
        <f t="shared" si="95"/>
        <v/>
      </c>
    </row>
    <row r="522" spans="1:40" x14ac:dyDescent="0.25">
      <c r="A522" s="77"/>
      <c r="B522" s="107"/>
      <c r="C522" s="108"/>
      <c r="D522" s="109"/>
      <c r="E522" s="109"/>
      <c r="F522" s="110"/>
      <c r="G522" s="111"/>
      <c r="H522" s="112"/>
      <c r="I522" s="77"/>
      <c r="J522" s="112" t="str">
        <f>IF($B522="", "", IFERROR(INDEX('Job List'!$C$9:$C$508, MATCH($B522, 'Job List'!$B$9:$B$508, 0)), ""))</f>
        <v/>
      </c>
      <c r="K522" s="112" t="str">
        <f>IF($B522="", "", IFERROR(INDEX('Job List'!$D$9:$D$508, MATCH($B522, 'Job List'!$B$9:$B$508, 0)), ""))</f>
        <v/>
      </c>
      <c r="L522" s="125" t="str">
        <f t="shared" ref="L522:L585" si="96">IFERROR(IF(B522="", "", AC522-F522), "")</f>
        <v/>
      </c>
      <c r="M522" s="111" t="str">
        <f>IF($B522="", "", IF($G522="", IFERROR(INDEX('Job List'!$E$9:$E$508, MATCH($B522, 'Job List'!$B$9:$B$508, 0)), ""), $G522))</f>
        <v/>
      </c>
      <c r="N522" s="126" t="str">
        <f t="shared" ref="N522:N585" si="97">IF(OR(B522="", L522="", M522=""), "", L522*24*M522)</f>
        <v/>
      </c>
      <c r="O522" s="77"/>
      <c r="AB522" s="14" t="str">
        <f t="shared" ref="AB522:AB585" si="98">IF(C522="", "", TEXT(C522, "mmm yyyy"))</f>
        <v/>
      </c>
      <c r="AC522" s="20" t="str">
        <f t="shared" ref="AC522:AC585" si="99">IF(OR(D522="", E522=""), "", IF(IF(E522&gt;D522, E522-D522, E522-D522+1)=0, 1, IF(E522&gt;D522, E522-D522, E522-D522+1)))</f>
        <v/>
      </c>
      <c r="AD522" s="55" t="str">
        <f t="shared" ref="AD522:AD585" si="100">IF($AB522="", "", IF($AD$6="", L522, IF($AD$6=$B522, L522, "")))</f>
        <v/>
      </c>
      <c r="AE522" s="88" t="str">
        <f t="shared" ref="AE522:AE585" si="101">IF($AB522="", "", IF($AD$6="", N522, IF($AD$6=$B522, N522, "")))</f>
        <v/>
      </c>
      <c r="AG522" s="55" t="str">
        <f t="shared" ref="AG522:AG585" si="102">IF($AB522="", "", IF($AG$6="", AJ522, IF($AG$6=$J522, AJ522, "")))</f>
        <v/>
      </c>
      <c r="AH522" s="88" t="str">
        <f t="shared" ref="AH522:AH585" si="103">IF($AB522="", "", IF($AG$6="", AK522, IF($AG$6=$J522, AK522, "")))</f>
        <v/>
      </c>
      <c r="AJ522" s="55" t="str">
        <f t="shared" ref="AJ522:AJ585" si="104">IFERROR(IF($AB522="", "", IF(AND($C522&gt;=$AJ$6, $C522&lt;=$AK$6), L522, "")), "")</f>
        <v/>
      </c>
      <c r="AK522" s="88" t="str">
        <f t="shared" ref="AK522:AK585" si="105">IFERROR(IF($AB522="", "", IF(AND($C522&gt;=$AJ$6, $C522&lt;=$AK$6), N522, "")), "")</f>
        <v/>
      </c>
      <c r="AM522" s="55" t="str">
        <f t="shared" ref="AM522:AM585" si="106">IFERROR(IF($J522="", "", IF(AND($C522&gt;=$AM$4, $C522&lt;=$AN$4, $J522=$AM$3), L522, "")), "")</f>
        <v/>
      </c>
      <c r="AN522" s="88" t="str">
        <f t="shared" ref="AN522:AN585" si="107">IFERROR(IF($J522="", "", IF(AND($C522&gt;=$AM$4, $C522&lt;=$AN$4, $J522=$AM$3), N522, "")), "")</f>
        <v/>
      </c>
    </row>
    <row r="523" spans="1:40" x14ac:dyDescent="0.25">
      <c r="A523" s="77"/>
      <c r="B523" s="107"/>
      <c r="C523" s="108"/>
      <c r="D523" s="109"/>
      <c r="E523" s="109"/>
      <c r="F523" s="110"/>
      <c r="G523" s="111"/>
      <c r="H523" s="112"/>
      <c r="I523" s="77"/>
      <c r="J523" s="112" t="str">
        <f>IF($B523="", "", IFERROR(INDEX('Job List'!$C$9:$C$508, MATCH($B523, 'Job List'!$B$9:$B$508, 0)), ""))</f>
        <v/>
      </c>
      <c r="K523" s="112" t="str">
        <f>IF($B523="", "", IFERROR(INDEX('Job List'!$D$9:$D$508, MATCH($B523, 'Job List'!$B$9:$B$508, 0)), ""))</f>
        <v/>
      </c>
      <c r="L523" s="125" t="str">
        <f t="shared" si="96"/>
        <v/>
      </c>
      <c r="M523" s="111" t="str">
        <f>IF($B523="", "", IF($G523="", IFERROR(INDEX('Job List'!$E$9:$E$508, MATCH($B523, 'Job List'!$B$9:$B$508, 0)), ""), $G523))</f>
        <v/>
      </c>
      <c r="N523" s="126" t="str">
        <f t="shared" si="97"/>
        <v/>
      </c>
      <c r="O523" s="77"/>
      <c r="AB523" s="14" t="str">
        <f t="shared" si="98"/>
        <v/>
      </c>
      <c r="AC523" s="20" t="str">
        <f t="shared" si="99"/>
        <v/>
      </c>
      <c r="AD523" s="55" t="str">
        <f t="shared" si="100"/>
        <v/>
      </c>
      <c r="AE523" s="88" t="str">
        <f t="shared" si="101"/>
        <v/>
      </c>
      <c r="AG523" s="55" t="str">
        <f t="shared" si="102"/>
        <v/>
      </c>
      <c r="AH523" s="88" t="str">
        <f t="shared" si="103"/>
        <v/>
      </c>
      <c r="AJ523" s="55" t="str">
        <f t="shared" si="104"/>
        <v/>
      </c>
      <c r="AK523" s="88" t="str">
        <f t="shared" si="105"/>
        <v/>
      </c>
      <c r="AM523" s="55" t="str">
        <f t="shared" si="106"/>
        <v/>
      </c>
      <c r="AN523" s="88" t="str">
        <f t="shared" si="107"/>
        <v/>
      </c>
    </row>
    <row r="524" spans="1:40" x14ac:dyDescent="0.25">
      <c r="A524" s="77"/>
      <c r="B524" s="107"/>
      <c r="C524" s="108"/>
      <c r="D524" s="109"/>
      <c r="E524" s="109"/>
      <c r="F524" s="110"/>
      <c r="G524" s="111"/>
      <c r="H524" s="112"/>
      <c r="I524" s="77"/>
      <c r="J524" s="112" t="str">
        <f>IF($B524="", "", IFERROR(INDEX('Job List'!$C$9:$C$508, MATCH($B524, 'Job List'!$B$9:$B$508, 0)), ""))</f>
        <v/>
      </c>
      <c r="K524" s="112" t="str">
        <f>IF($B524="", "", IFERROR(INDEX('Job List'!$D$9:$D$508, MATCH($B524, 'Job List'!$B$9:$B$508, 0)), ""))</f>
        <v/>
      </c>
      <c r="L524" s="125" t="str">
        <f t="shared" si="96"/>
        <v/>
      </c>
      <c r="M524" s="111" t="str">
        <f>IF($B524="", "", IF($G524="", IFERROR(INDEX('Job List'!$E$9:$E$508, MATCH($B524, 'Job List'!$B$9:$B$508, 0)), ""), $G524))</f>
        <v/>
      </c>
      <c r="N524" s="126" t="str">
        <f t="shared" si="97"/>
        <v/>
      </c>
      <c r="O524" s="77"/>
      <c r="AB524" s="14" t="str">
        <f t="shared" si="98"/>
        <v/>
      </c>
      <c r="AC524" s="20" t="str">
        <f t="shared" si="99"/>
        <v/>
      </c>
      <c r="AD524" s="55" t="str">
        <f t="shared" si="100"/>
        <v/>
      </c>
      <c r="AE524" s="88" t="str">
        <f t="shared" si="101"/>
        <v/>
      </c>
      <c r="AG524" s="55" t="str">
        <f t="shared" si="102"/>
        <v/>
      </c>
      <c r="AH524" s="88" t="str">
        <f t="shared" si="103"/>
        <v/>
      </c>
      <c r="AJ524" s="55" t="str">
        <f t="shared" si="104"/>
        <v/>
      </c>
      <c r="AK524" s="88" t="str">
        <f t="shared" si="105"/>
        <v/>
      </c>
      <c r="AM524" s="55" t="str">
        <f t="shared" si="106"/>
        <v/>
      </c>
      <c r="AN524" s="88" t="str">
        <f t="shared" si="107"/>
        <v/>
      </c>
    </row>
    <row r="525" spans="1:40" x14ac:dyDescent="0.25">
      <c r="A525" s="77"/>
      <c r="B525" s="107"/>
      <c r="C525" s="108"/>
      <c r="D525" s="109"/>
      <c r="E525" s="109"/>
      <c r="F525" s="110"/>
      <c r="G525" s="111"/>
      <c r="H525" s="112"/>
      <c r="I525" s="77"/>
      <c r="J525" s="112" t="str">
        <f>IF($B525="", "", IFERROR(INDEX('Job List'!$C$9:$C$508, MATCH($B525, 'Job List'!$B$9:$B$508, 0)), ""))</f>
        <v/>
      </c>
      <c r="K525" s="112" t="str">
        <f>IF($B525="", "", IFERROR(INDEX('Job List'!$D$9:$D$508, MATCH($B525, 'Job List'!$B$9:$B$508, 0)), ""))</f>
        <v/>
      </c>
      <c r="L525" s="125" t="str">
        <f t="shared" si="96"/>
        <v/>
      </c>
      <c r="M525" s="111" t="str">
        <f>IF($B525="", "", IF($G525="", IFERROR(INDEX('Job List'!$E$9:$E$508, MATCH($B525, 'Job List'!$B$9:$B$508, 0)), ""), $G525))</f>
        <v/>
      </c>
      <c r="N525" s="126" t="str">
        <f t="shared" si="97"/>
        <v/>
      </c>
      <c r="O525" s="77"/>
      <c r="AB525" s="14" t="str">
        <f t="shared" si="98"/>
        <v/>
      </c>
      <c r="AC525" s="20" t="str">
        <f t="shared" si="99"/>
        <v/>
      </c>
      <c r="AD525" s="55" t="str">
        <f t="shared" si="100"/>
        <v/>
      </c>
      <c r="AE525" s="88" t="str">
        <f t="shared" si="101"/>
        <v/>
      </c>
      <c r="AG525" s="55" t="str">
        <f t="shared" si="102"/>
        <v/>
      </c>
      <c r="AH525" s="88" t="str">
        <f t="shared" si="103"/>
        <v/>
      </c>
      <c r="AJ525" s="55" t="str">
        <f t="shared" si="104"/>
        <v/>
      </c>
      <c r="AK525" s="88" t="str">
        <f t="shared" si="105"/>
        <v/>
      </c>
      <c r="AM525" s="55" t="str">
        <f t="shared" si="106"/>
        <v/>
      </c>
      <c r="AN525" s="88" t="str">
        <f t="shared" si="107"/>
        <v/>
      </c>
    </row>
    <row r="526" spans="1:40" x14ac:dyDescent="0.25">
      <c r="A526" s="77"/>
      <c r="B526" s="107"/>
      <c r="C526" s="108"/>
      <c r="D526" s="109"/>
      <c r="E526" s="109"/>
      <c r="F526" s="110"/>
      <c r="G526" s="111"/>
      <c r="H526" s="112"/>
      <c r="I526" s="77"/>
      <c r="J526" s="112" t="str">
        <f>IF($B526="", "", IFERROR(INDEX('Job List'!$C$9:$C$508, MATCH($B526, 'Job List'!$B$9:$B$508, 0)), ""))</f>
        <v/>
      </c>
      <c r="K526" s="112" t="str">
        <f>IF($B526="", "", IFERROR(INDEX('Job List'!$D$9:$D$508, MATCH($B526, 'Job List'!$B$9:$B$508, 0)), ""))</f>
        <v/>
      </c>
      <c r="L526" s="125" t="str">
        <f t="shared" si="96"/>
        <v/>
      </c>
      <c r="M526" s="111" t="str">
        <f>IF($B526="", "", IF($G526="", IFERROR(INDEX('Job List'!$E$9:$E$508, MATCH($B526, 'Job List'!$B$9:$B$508, 0)), ""), $G526))</f>
        <v/>
      </c>
      <c r="N526" s="126" t="str">
        <f t="shared" si="97"/>
        <v/>
      </c>
      <c r="O526" s="77"/>
      <c r="AB526" s="14" t="str">
        <f t="shared" si="98"/>
        <v/>
      </c>
      <c r="AC526" s="20" t="str">
        <f t="shared" si="99"/>
        <v/>
      </c>
      <c r="AD526" s="55" t="str">
        <f t="shared" si="100"/>
        <v/>
      </c>
      <c r="AE526" s="88" t="str">
        <f t="shared" si="101"/>
        <v/>
      </c>
      <c r="AG526" s="55" t="str">
        <f t="shared" si="102"/>
        <v/>
      </c>
      <c r="AH526" s="88" t="str">
        <f t="shared" si="103"/>
        <v/>
      </c>
      <c r="AJ526" s="55" t="str">
        <f t="shared" si="104"/>
        <v/>
      </c>
      <c r="AK526" s="88" t="str">
        <f t="shared" si="105"/>
        <v/>
      </c>
      <c r="AM526" s="55" t="str">
        <f t="shared" si="106"/>
        <v/>
      </c>
      <c r="AN526" s="88" t="str">
        <f t="shared" si="107"/>
        <v/>
      </c>
    </row>
    <row r="527" spans="1:40" x14ac:dyDescent="0.25">
      <c r="A527" s="77"/>
      <c r="B527" s="107"/>
      <c r="C527" s="108"/>
      <c r="D527" s="109"/>
      <c r="E527" s="109"/>
      <c r="F527" s="110"/>
      <c r="G527" s="111"/>
      <c r="H527" s="112"/>
      <c r="I527" s="77"/>
      <c r="J527" s="112" t="str">
        <f>IF($B527="", "", IFERROR(INDEX('Job List'!$C$9:$C$508, MATCH($B527, 'Job List'!$B$9:$B$508, 0)), ""))</f>
        <v/>
      </c>
      <c r="K527" s="112" t="str">
        <f>IF($B527="", "", IFERROR(INDEX('Job List'!$D$9:$D$508, MATCH($B527, 'Job List'!$B$9:$B$508, 0)), ""))</f>
        <v/>
      </c>
      <c r="L527" s="125" t="str">
        <f t="shared" si="96"/>
        <v/>
      </c>
      <c r="M527" s="111" t="str">
        <f>IF($B527="", "", IF($G527="", IFERROR(INDEX('Job List'!$E$9:$E$508, MATCH($B527, 'Job List'!$B$9:$B$508, 0)), ""), $G527))</f>
        <v/>
      </c>
      <c r="N527" s="126" t="str">
        <f t="shared" si="97"/>
        <v/>
      </c>
      <c r="O527" s="77"/>
      <c r="AB527" s="14" t="str">
        <f t="shared" si="98"/>
        <v/>
      </c>
      <c r="AC527" s="20" t="str">
        <f t="shared" si="99"/>
        <v/>
      </c>
      <c r="AD527" s="55" t="str">
        <f t="shared" si="100"/>
        <v/>
      </c>
      <c r="AE527" s="88" t="str">
        <f t="shared" si="101"/>
        <v/>
      </c>
      <c r="AG527" s="55" t="str">
        <f t="shared" si="102"/>
        <v/>
      </c>
      <c r="AH527" s="88" t="str">
        <f t="shared" si="103"/>
        <v/>
      </c>
      <c r="AJ527" s="55" t="str">
        <f t="shared" si="104"/>
        <v/>
      </c>
      <c r="AK527" s="88" t="str">
        <f t="shared" si="105"/>
        <v/>
      </c>
      <c r="AM527" s="55" t="str">
        <f t="shared" si="106"/>
        <v/>
      </c>
      <c r="AN527" s="88" t="str">
        <f t="shared" si="107"/>
        <v/>
      </c>
    </row>
    <row r="528" spans="1:40" x14ac:dyDescent="0.25">
      <c r="A528" s="77"/>
      <c r="B528" s="107"/>
      <c r="C528" s="108"/>
      <c r="D528" s="109"/>
      <c r="E528" s="109"/>
      <c r="F528" s="110"/>
      <c r="G528" s="111"/>
      <c r="H528" s="112"/>
      <c r="I528" s="77"/>
      <c r="J528" s="112" t="str">
        <f>IF($B528="", "", IFERROR(INDEX('Job List'!$C$9:$C$508, MATCH($B528, 'Job List'!$B$9:$B$508, 0)), ""))</f>
        <v/>
      </c>
      <c r="K528" s="112" t="str">
        <f>IF($B528="", "", IFERROR(INDEX('Job List'!$D$9:$D$508, MATCH($B528, 'Job List'!$B$9:$B$508, 0)), ""))</f>
        <v/>
      </c>
      <c r="L528" s="125" t="str">
        <f t="shared" si="96"/>
        <v/>
      </c>
      <c r="M528" s="111" t="str">
        <f>IF($B528="", "", IF($G528="", IFERROR(INDEX('Job List'!$E$9:$E$508, MATCH($B528, 'Job List'!$B$9:$B$508, 0)), ""), $G528))</f>
        <v/>
      </c>
      <c r="N528" s="126" t="str">
        <f t="shared" si="97"/>
        <v/>
      </c>
      <c r="O528" s="77"/>
      <c r="AB528" s="14" t="str">
        <f t="shared" si="98"/>
        <v/>
      </c>
      <c r="AC528" s="20" t="str">
        <f t="shared" si="99"/>
        <v/>
      </c>
      <c r="AD528" s="55" t="str">
        <f t="shared" si="100"/>
        <v/>
      </c>
      <c r="AE528" s="88" t="str">
        <f t="shared" si="101"/>
        <v/>
      </c>
      <c r="AG528" s="55" t="str">
        <f t="shared" si="102"/>
        <v/>
      </c>
      <c r="AH528" s="88" t="str">
        <f t="shared" si="103"/>
        <v/>
      </c>
      <c r="AJ528" s="55" t="str">
        <f t="shared" si="104"/>
        <v/>
      </c>
      <c r="AK528" s="88" t="str">
        <f t="shared" si="105"/>
        <v/>
      </c>
      <c r="AM528" s="55" t="str">
        <f t="shared" si="106"/>
        <v/>
      </c>
      <c r="AN528" s="88" t="str">
        <f t="shared" si="107"/>
        <v/>
      </c>
    </row>
    <row r="529" spans="1:40" x14ac:dyDescent="0.25">
      <c r="A529" s="77"/>
      <c r="B529" s="107"/>
      <c r="C529" s="108"/>
      <c r="D529" s="109"/>
      <c r="E529" s="109"/>
      <c r="F529" s="110"/>
      <c r="G529" s="111"/>
      <c r="H529" s="112"/>
      <c r="I529" s="77"/>
      <c r="J529" s="112" t="str">
        <f>IF($B529="", "", IFERROR(INDEX('Job List'!$C$9:$C$508, MATCH($B529, 'Job List'!$B$9:$B$508, 0)), ""))</f>
        <v/>
      </c>
      <c r="K529" s="112" t="str">
        <f>IF($B529="", "", IFERROR(INDEX('Job List'!$D$9:$D$508, MATCH($B529, 'Job List'!$B$9:$B$508, 0)), ""))</f>
        <v/>
      </c>
      <c r="L529" s="125" t="str">
        <f t="shared" si="96"/>
        <v/>
      </c>
      <c r="M529" s="111" t="str">
        <f>IF($B529="", "", IF($G529="", IFERROR(INDEX('Job List'!$E$9:$E$508, MATCH($B529, 'Job List'!$B$9:$B$508, 0)), ""), $G529))</f>
        <v/>
      </c>
      <c r="N529" s="126" t="str">
        <f t="shared" si="97"/>
        <v/>
      </c>
      <c r="O529" s="77"/>
      <c r="AB529" s="14" t="str">
        <f t="shared" si="98"/>
        <v/>
      </c>
      <c r="AC529" s="20" t="str">
        <f t="shared" si="99"/>
        <v/>
      </c>
      <c r="AD529" s="55" t="str">
        <f t="shared" si="100"/>
        <v/>
      </c>
      <c r="AE529" s="88" t="str">
        <f t="shared" si="101"/>
        <v/>
      </c>
      <c r="AG529" s="55" t="str">
        <f t="shared" si="102"/>
        <v/>
      </c>
      <c r="AH529" s="88" t="str">
        <f t="shared" si="103"/>
        <v/>
      </c>
      <c r="AJ529" s="55" t="str">
        <f t="shared" si="104"/>
        <v/>
      </c>
      <c r="AK529" s="88" t="str">
        <f t="shared" si="105"/>
        <v/>
      </c>
      <c r="AM529" s="55" t="str">
        <f t="shared" si="106"/>
        <v/>
      </c>
      <c r="AN529" s="88" t="str">
        <f t="shared" si="107"/>
        <v/>
      </c>
    </row>
    <row r="530" spans="1:40" x14ac:dyDescent="0.25">
      <c r="A530" s="77"/>
      <c r="B530" s="107"/>
      <c r="C530" s="108"/>
      <c r="D530" s="109"/>
      <c r="E530" s="109"/>
      <c r="F530" s="110"/>
      <c r="G530" s="111"/>
      <c r="H530" s="112"/>
      <c r="I530" s="77"/>
      <c r="J530" s="112" t="str">
        <f>IF($B530="", "", IFERROR(INDEX('Job List'!$C$9:$C$508, MATCH($B530, 'Job List'!$B$9:$B$508, 0)), ""))</f>
        <v/>
      </c>
      <c r="K530" s="112" t="str">
        <f>IF($B530="", "", IFERROR(INDEX('Job List'!$D$9:$D$508, MATCH($B530, 'Job List'!$B$9:$B$508, 0)), ""))</f>
        <v/>
      </c>
      <c r="L530" s="125" t="str">
        <f t="shared" si="96"/>
        <v/>
      </c>
      <c r="M530" s="111" t="str">
        <f>IF($B530="", "", IF($G530="", IFERROR(INDEX('Job List'!$E$9:$E$508, MATCH($B530, 'Job List'!$B$9:$B$508, 0)), ""), $G530))</f>
        <v/>
      </c>
      <c r="N530" s="126" t="str">
        <f t="shared" si="97"/>
        <v/>
      </c>
      <c r="O530" s="77"/>
      <c r="AB530" s="14" t="str">
        <f t="shared" si="98"/>
        <v/>
      </c>
      <c r="AC530" s="20" t="str">
        <f t="shared" si="99"/>
        <v/>
      </c>
      <c r="AD530" s="55" t="str">
        <f t="shared" si="100"/>
        <v/>
      </c>
      <c r="AE530" s="88" t="str">
        <f t="shared" si="101"/>
        <v/>
      </c>
      <c r="AG530" s="55" t="str">
        <f t="shared" si="102"/>
        <v/>
      </c>
      <c r="AH530" s="88" t="str">
        <f t="shared" si="103"/>
        <v/>
      </c>
      <c r="AJ530" s="55" t="str">
        <f t="shared" si="104"/>
        <v/>
      </c>
      <c r="AK530" s="88" t="str">
        <f t="shared" si="105"/>
        <v/>
      </c>
      <c r="AM530" s="55" t="str">
        <f t="shared" si="106"/>
        <v/>
      </c>
      <c r="AN530" s="88" t="str">
        <f t="shared" si="107"/>
        <v/>
      </c>
    </row>
    <row r="531" spans="1:40" x14ac:dyDescent="0.25">
      <c r="A531" s="77"/>
      <c r="B531" s="107"/>
      <c r="C531" s="108"/>
      <c r="D531" s="109"/>
      <c r="E531" s="109"/>
      <c r="F531" s="110"/>
      <c r="G531" s="111"/>
      <c r="H531" s="112"/>
      <c r="I531" s="77"/>
      <c r="J531" s="112" t="str">
        <f>IF($B531="", "", IFERROR(INDEX('Job List'!$C$9:$C$508, MATCH($B531, 'Job List'!$B$9:$B$508, 0)), ""))</f>
        <v/>
      </c>
      <c r="K531" s="112" t="str">
        <f>IF($B531="", "", IFERROR(INDEX('Job List'!$D$9:$D$508, MATCH($B531, 'Job List'!$B$9:$B$508, 0)), ""))</f>
        <v/>
      </c>
      <c r="L531" s="125" t="str">
        <f t="shared" si="96"/>
        <v/>
      </c>
      <c r="M531" s="111" t="str">
        <f>IF($B531="", "", IF($G531="", IFERROR(INDEX('Job List'!$E$9:$E$508, MATCH($B531, 'Job List'!$B$9:$B$508, 0)), ""), $G531))</f>
        <v/>
      </c>
      <c r="N531" s="126" t="str">
        <f t="shared" si="97"/>
        <v/>
      </c>
      <c r="O531" s="77"/>
      <c r="AB531" s="14" t="str">
        <f t="shared" si="98"/>
        <v/>
      </c>
      <c r="AC531" s="20" t="str">
        <f t="shared" si="99"/>
        <v/>
      </c>
      <c r="AD531" s="55" t="str">
        <f t="shared" si="100"/>
        <v/>
      </c>
      <c r="AE531" s="88" t="str">
        <f t="shared" si="101"/>
        <v/>
      </c>
      <c r="AG531" s="55" t="str">
        <f t="shared" si="102"/>
        <v/>
      </c>
      <c r="AH531" s="88" t="str">
        <f t="shared" si="103"/>
        <v/>
      </c>
      <c r="AJ531" s="55" t="str">
        <f t="shared" si="104"/>
        <v/>
      </c>
      <c r="AK531" s="88" t="str">
        <f t="shared" si="105"/>
        <v/>
      </c>
      <c r="AM531" s="55" t="str">
        <f t="shared" si="106"/>
        <v/>
      </c>
      <c r="AN531" s="88" t="str">
        <f t="shared" si="107"/>
        <v/>
      </c>
    </row>
    <row r="532" spans="1:40" x14ac:dyDescent="0.25">
      <c r="A532" s="77"/>
      <c r="B532" s="107"/>
      <c r="C532" s="108"/>
      <c r="D532" s="109"/>
      <c r="E532" s="109"/>
      <c r="F532" s="110"/>
      <c r="G532" s="111"/>
      <c r="H532" s="112"/>
      <c r="I532" s="77"/>
      <c r="J532" s="112" t="str">
        <f>IF($B532="", "", IFERROR(INDEX('Job List'!$C$9:$C$508, MATCH($B532, 'Job List'!$B$9:$B$508, 0)), ""))</f>
        <v/>
      </c>
      <c r="K532" s="112" t="str">
        <f>IF($B532="", "", IFERROR(INDEX('Job List'!$D$9:$D$508, MATCH($B532, 'Job List'!$B$9:$B$508, 0)), ""))</f>
        <v/>
      </c>
      <c r="L532" s="125" t="str">
        <f t="shared" si="96"/>
        <v/>
      </c>
      <c r="M532" s="111" t="str">
        <f>IF($B532="", "", IF($G532="", IFERROR(INDEX('Job List'!$E$9:$E$508, MATCH($B532, 'Job List'!$B$9:$B$508, 0)), ""), $G532))</f>
        <v/>
      </c>
      <c r="N532" s="126" t="str">
        <f t="shared" si="97"/>
        <v/>
      </c>
      <c r="O532" s="77"/>
      <c r="AB532" s="14" t="str">
        <f t="shared" si="98"/>
        <v/>
      </c>
      <c r="AC532" s="20" t="str">
        <f t="shared" si="99"/>
        <v/>
      </c>
      <c r="AD532" s="55" t="str">
        <f t="shared" si="100"/>
        <v/>
      </c>
      <c r="AE532" s="88" t="str">
        <f t="shared" si="101"/>
        <v/>
      </c>
      <c r="AG532" s="55" t="str">
        <f t="shared" si="102"/>
        <v/>
      </c>
      <c r="AH532" s="88" t="str">
        <f t="shared" si="103"/>
        <v/>
      </c>
      <c r="AJ532" s="55" t="str">
        <f t="shared" si="104"/>
        <v/>
      </c>
      <c r="AK532" s="88" t="str">
        <f t="shared" si="105"/>
        <v/>
      </c>
      <c r="AM532" s="55" t="str">
        <f t="shared" si="106"/>
        <v/>
      </c>
      <c r="AN532" s="88" t="str">
        <f t="shared" si="107"/>
        <v/>
      </c>
    </row>
    <row r="533" spans="1:40" x14ac:dyDescent="0.25">
      <c r="A533" s="77"/>
      <c r="B533" s="107"/>
      <c r="C533" s="108"/>
      <c r="D533" s="109"/>
      <c r="E533" s="109"/>
      <c r="F533" s="110"/>
      <c r="G533" s="111"/>
      <c r="H533" s="112"/>
      <c r="I533" s="77"/>
      <c r="J533" s="112" t="str">
        <f>IF($B533="", "", IFERROR(INDEX('Job List'!$C$9:$C$508, MATCH($B533, 'Job List'!$B$9:$B$508, 0)), ""))</f>
        <v/>
      </c>
      <c r="K533" s="112" t="str">
        <f>IF($B533="", "", IFERROR(INDEX('Job List'!$D$9:$D$508, MATCH($B533, 'Job List'!$B$9:$B$508, 0)), ""))</f>
        <v/>
      </c>
      <c r="L533" s="125" t="str">
        <f t="shared" si="96"/>
        <v/>
      </c>
      <c r="M533" s="111" t="str">
        <f>IF($B533="", "", IF($G533="", IFERROR(INDEX('Job List'!$E$9:$E$508, MATCH($B533, 'Job List'!$B$9:$B$508, 0)), ""), $G533))</f>
        <v/>
      </c>
      <c r="N533" s="126" t="str">
        <f t="shared" si="97"/>
        <v/>
      </c>
      <c r="O533" s="77"/>
      <c r="AB533" s="14" t="str">
        <f t="shared" si="98"/>
        <v/>
      </c>
      <c r="AC533" s="20" t="str">
        <f t="shared" si="99"/>
        <v/>
      </c>
      <c r="AD533" s="55" t="str">
        <f t="shared" si="100"/>
        <v/>
      </c>
      <c r="AE533" s="88" t="str">
        <f t="shared" si="101"/>
        <v/>
      </c>
      <c r="AG533" s="55" t="str">
        <f t="shared" si="102"/>
        <v/>
      </c>
      <c r="AH533" s="88" t="str">
        <f t="shared" si="103"/>
        <v/>
      </c>
      <c r="AJ533" s="55" t="str">
        <f t="shared" si="104"/>
        <v/>
      </c>
      <c r="AK533" s="88" t="str">
        <f t="shared" si="105"/>
        <v/>
      </c>
      <c r="AM533" s="55" t="str">
        <f t="shared" si="106"/>
        <v/>
      </c>
      <c r="AN533" s="88" t="str">
        <f t="shared" si="107"/>
        <v/>
      </c>
    </row>
    <row r="534" spans="1:40" x14ac:dyDescent="0.25">
      <c r="A534" s="77"/>
      <c r="B534" s="107"/>
      <c r="C534" s="108"/>
      <c r="D534" s="109"/>
      <c r="E534" s="109"/>
      <c r="F534" s="110"/>
      <c r="G534" s="111"/>
      <c r="H534" s="112"/>
      <c r="I534" s="77"/>
      <c r="J534" s="112" t="str">
        <f>IF($B534="", "", IFERROR(INDEX('Job List'!$C$9:$C$508, MATCH($B534, 'Job List'!$B$9:$B$508, 0)), ""))</f>
        <v/>
      </c>
      <c r="K534" s="112" t="str">
        <f>IF($B534="", "", IFERROR(INDEX('Job List'!$D$9:$D$508, MATCH($B534, 'Job List'!$B$9:$B$508, 0)), ""))</f>
        <v/>
      </c>
      <c r="L534" s="125" t="str">
        <f t="shared" si="96"/>
        <v/>
      </c>
      <c r="M534" s="111" t="str">
        <f>IF($B534="", "", IF($G534="", IFERROR(INDEX('Job List'!$E$9:$E$508, MATCH($B534, 'Job List'!$B$9:$B$508, 0)), ""), $G534))</f>
        <v/>
      </c>
      <c r="N534" s="126" t="str">
        <f t="shared" si="97"/>
        <v/>
      </c>
      <c r="O534" s="77"/>
      <c r="AB534" s="14" t="str">
        <f t="shared" si="98"/>
        <v/>
      </c>
      <c r="AC534" s="20" t="str">
        <f t="shared" si="99"/>
        <v/>
      </c>
      <c r="AD534" s="55" t="str">
        <f t="shared" si="100"/>
        <v/>
      </c>
      <c r="AE534" s="88" t="str">
        <f t="shared" si="101"/>
        <v/>
      </c>
      <c r="AG534" s="55" t="str">
        <f t="shared" si="102"/>
        <v/>
      </c>
      <c r="AH534" s="88" t="str">
        <f t="shared" si="103"/>
        <v/>
      </c>
      <c r="AJ534" s="55" t="str">
        <f t="shared" si="104"/>
        <v/>
      </c>
      <c r="AK534" s="88" t="str">
        <f t="shared" si="105"/>
        <v/>
      </c>
      <c r="AM534" s="55" t="str">
        <f t="shared" si="106"/>
        <v/>
      </c>
      <c r="AN534" s="88" t="str">
        <f t="shared" si="107"/>
        <v/>
      </c>
    </row>
    <row r="535" spans="1:40" x14ac:dyDescent="0.25">
      <c r="A535" s="77"/>
      <c r="B535" s="107"/>
      <c r="C535" s="108"/>
      <c r="D535" s="109"/>
      <c r="E535" s="109"/>
      <c r="F535" s="110"/>
      <c r="G535" s="111"/>
      <c r="H535" s="112"/>
      <c r="I535" s="77"/>
      <c r="J535" s="112" t="str">
        <f>IF($B535="", "", IFERROR(INDEX('Job List'!$C$9:$C$508, MATCH($B535, 'Job List'!$B$9:$B$508, 0)), ""))</f>
        <v/>
      </c>
      <c r="K535" s="112" t="str">
        <f>IF($B535="", "", IFERROR(INDEX('Job List'!$D$9:$D$508, MATCH($B535, 'Job List'!$B$9:$B$508, 0)), ""))</f>
        <v/>
      </c>
      <c r="L535" s="125" t="str">
        <f t="shared" si="96"/>
        <v/>
      </c>
      <c r="M535" s="111" t="str">
        <f>IF($B535="", "", IF($G535="", IFERROR(INDEX('Job List'!$E$9:$E$508, MATCH($B535, 'Job List'!$B$9:$B$508, 0)), ""), $G535))</f>
        <v/>
      </c>
      <c r="N535" s="126" t="str">
        <f t="shared" si="97"/>
        <v/>
      </c>
      <c r="O535" s="77"/>
      <c r="AB535" s="14" t="str">
        <f t="shared" si="98"/>
        <v/>
      </c>
      <c r="AC535" s="20" t="str">
        <f t="shared" si="99"/>
        <v/>
      </c>
      <c r="AD535" s="55" t="str">
        <f t="shared" si="100"/>
        <v/>
      </c>
      <c r="AE535" s="88" t="str">
        <f t="shared" si="101"/>
        <v/>
      </c>
      <c r="AG535" s="55" t="str">
        <f t="shared" si="102"/>
        <v/>
      </c>
      <c r="AH535" s="88" t="str">
        <f t="shared" si="103"/>
        <v/>
      </c>
      <c r="AJ535" s="55" t="str">
        <f t="shared" si="104"/>
        <v/>
      </c>
      <c r="AK535" s="88" t="str">
        <f t="shared" si="105"/>
        <v/>
      </c>
      <c r="AM535" s="55" t="str">
        <f t="shared" si="106"/>
        <v/>
      </c>
      <c r="AN535" s="88" t="str">
        <f t="shared" si="107"/>
        <v/>
      </c>
    </row>
    <row r="536" spans="1:40" x14ac:dyDescent="0.25">
      <c r="A536" s="77"/>
      <c r="B536" s="107"/>
      <c r="C536" s="108"/>
      <c r="D536" s="109"/>
      <c r="E536" s="109"/>
      <c r="F536" s="110"/>
      <c r="G536" s="111"/>
      <c r="H536" s="112"/>
      <c r="I536" s="77"/>
      <c r="J536" s="112" t="str">
        <f>IF($B536="", "", IFERROR(INDEX('Job List'!$C$9:$C$508, MATCH($B536, 'Job List'!$B$9:$B$508, 0)), ""))</f>
        <v/>
      </c>
      <c r="K536" s="112" t="str">
        <f>IF($B536="", "", IFERROR(INDEX('Job List'!$D$9:$D$508, MATCH($B536, 'Job List'!$B$9:$B$508, 0)), ""))</f>
        <v/>
      </c>
      <c r="L536" s="125" t="str">
        <f t="shared" si="96"/>
        <v/>
      </c>
      <c r="M536" s="111" t="str">
        <f>IF($B536="", "", IF($G536="", IFERROR(INDEX('Job List'!$E$9:$E$508, MATCH($B536, 'Job List'!$B$9:$B$508, 0)), ""), $G536))</f>
        <v/>
      </c>
      <c r="N536" s="126" t="str">
        <f t="shared" si="97"/>
        <v/>
      </c>
      <c r="O536" s="77"/>
      <c r="AB536" s="14" t="str">
        <f t="shared" si="98"/>
        <v/>
      </c>
      <c r="AC536" s="20" t="str">
        <f t="shared" si="99"/>
        <v/>
      </c>
      <c r="AD536" s="55" t="str">
        <f t="shared" si="100"/>
        <v/>
      </c>
      <c r="AE536" s="88" t="str">
        <f t="shared" si="101"/>
        <v/>
      </c>
      <c r="AG536" s="55" t="str">
        <f t="shared" si="102"/>
        <v/>
      </c>
      <c r="AH536" s="88" t="str">
        <f t="shared" si="103"/>
        <v/>
      </c>
      <c r="AJ536" s="55" t="str">
        <f t="shared" si="104"/>
        <v/>
      </c>
      <c r="AK536" s="88" t="str">
        <f t="shared" si="105"/>
        <v/>
      </c>
      <c r="AM536" s="55" t="str">
        <f t="shared" si="106"/>
        <v/>
      </c>
      <c r="AN536" s="88" t="str">
        <f t="shared" si="107"/>
        <v/>
      </c>
    </row>
    <row r="537" spans="1:40" x14ac:dyDescent="0.25">
      <c r="A537" s="77"/>
      <c r="B537" s="107"/>
      <c r="C537" s="108"/>
      <c r="D537" s="109"/>
      <c r="E537" s="109"/>
      <c r="F537" s="110"/>
      <c r="G537" s="111"/>
      <c r="H537" s="112"/>
      <c r="I537" s="77"/>
      <c r="J537" s="112" t="str">
        <f>IF($B537="", "", IFERROR(INDEX('Job List'!$C$9:$C$508, MATCH($B537, 'Job List'!$B$9:$B$508, 0)), ""))</f>
        <v/>
      </c>
      <c r="K537" s="112" t="str">
        <f>IF($B537="", "", IFERROR(INDEX('Job List'!$D$9:$D$508, MATCH($B537, 'Job List'!$B$9:$B$508, 0)), ""))</f>
        <v/>
      </c>
      <c r="L537" s="125" t="str">
        <f t="shared" si="96"/>
        <v/>
      </c>
      <c r="M537" s="111" t="str">
        <f>IF($B537="", "", IF($G537="", IFERROR(INDEX('Job List'!$E$9:$E$508, MATCH($B537, 'Job List'!$B$9:$B$508, 0)), ""), $G537))</f>
        <v/>
      </c>
      <c r="N537" s="126" t="str">
        <f t="shared" si="97"/>
        <v/>
      </c>
      <c r="O537" s="77"/>
      <c r="AB537" s="14" t="str">
        <f t="shared" si="98"/>
        <v/>
      </c>
      <c r="AC537" s="20" t="str">
        <f t="shared" si="99"/>
        <v/>
      </c>
      <c r="AD537" s="55" t="str">
        <f t="shared" si="100"/>
        <v/>
      </c>
      <c r="AE537" s="88" t="str">
        <f t="shared" si="101"/>
        <v/>
      </c>
      <c r="AG537" s="55" t="str">
        <f t="shared" si="102"/>
        <v/>
      </c>
      <c r="AH537" s="88" t="str">
        <f t="shared" si="103"/>
        <v/>
      </c>
      <c r="AJ537" s="55" t="str">
        <f t="shared" si="104"/>
        <v/>
      </c>
      <c r="AK537" s="88" t="str">
        <f t="shared" si="105"/>
        <v/>
      </c>
      <c r="AM537" s="55" t="str">
        <f t="shared" si="106"/>
        <v/>
      </c>
      <c r="AN537" s="88" t="str">
        <f t="shared" si="107"/>
        <v/>
      </c>
    </row>
    <row r="538" spans="1:40" x14ac:dyDescent="0.25">
      <c r="A538" s="77"/>
      <c r="B538" s="107"/>
      <c r="C538" s="108"/>
      <c r="D538" s="109"/>
      <c r="E538" s="109"/>
      <c r="F538" s="110"/>
      <c r="G538" s="111"/>
      <c r="H538" s="112"/>
      <c r="I538" s="77"/>
      <c r="J538" s="112" t="str">
        <f>IF($B538="", "", IFERROR(INDEX('Job List'!$C$9:$C$508, MATCH($B538, 'Job List'!$B$9:$B$508, 0)), ""))</f>
        <v/>
      </c>
      <c r="K538" s="112" t="str">
        <f>IF($B538="", "", IFERROR(INDEX('Job List'!$D$9:$D$508, MATCH($B538, 'Job List'!$B$9:$B$508, 0)), ""))</f>
        <v/>
      </c>
      <c r="L538" s="125" t="str">
        <f t="shared" si="96"/>
        <v/>
      </c>
      <c r="M538" s="111" t="str">
        <f>IF($B538="", "", IF($G538="", IFERROR(INDEX('Job List'!$E$9:$E$508, MATCH($B538, 'Job List'!$B$9:$B$508, 0)), ""), $G538))</f>
        <v/>
      </c>
      <c r="N538" s="126" t="str">
        <f t="shared" si="97"/>
        <v/>
      </c>
      <c r="O538" s="77"/>
      <c r="AB538" s="14" t="str">
        <f t="shared" si="98"/>
        <v/>
      </c>
      <c r="AC538" s="20" t="str">
        <f t="shared" si="99"/>
        <v/>
      </c>
      <c r="AD538" s="55" t="str">
        <f t="shared" si="100"/>
        <v/>
      </c>
      <c r="AE538" s="88" t="str">
        <f t="shared" si="101"/>
        <v/>
      </c>
      <c r="AG538" s="55" t="str">
        <f t="shared" si="102"/>
        <v/>
      </c>
      <c r="AH538" s="88" t="str">
        <f t="shared" si="103"/>
        <v/>
      </c>
      <c r="AJ538" s="55" t="str">
        <f t="shared" si="104"/>
        <v/>
      </c>
      <c r="AK538" s="88" t="str">
        <f t="shared" si="105"/>
        <v/>
      </c>
      <c r="AM538" s="55" t="str">
        <f t="shared" si="106"/>
        <v/>
      </c>
      <c r="AN538" s="88" t="str">
        <f t="shared" si="107"/>
        <v/>
      </c>
    </row>
    <row r="539" spans="1:40" x14ac:dyDescent="0.25">
      <c r="A539" s="77"/>
      <c r="B539" s="107"/>
      <c r="C539" s="108"/>
      <c r="D539" s="109"/>
      <c r="E539" s="109"/>
      <c r="F539" s="110"/>
      <c r="G539" s="111"/>
      <c r="H539" s="112"/>
      <c r="I539" s="77"/>
      <c r="J539" s="112" t="str">
        <f>IF($B539="", "", IFERROR(INDEX('Job List'!$C$9:$C$508, MATCH($B539, 'Job List'!$B$9:$B$508, 0)), ""))</f>
        <v/>
      </c>
      <c r="K539" s="112" t="str">
        <f>IF($B539="", "", IFERROR(INDEX('Job List'!$D$9:$D$508, MATCH($B539, 'Job List'!$B$9:$B$508, 0)), ""))</f>
        <v/>
      </c>
      <c r="L539" s="125" t="str">
        <f t="shared" si="96"/>
        <v/>
      </c>
      <c r="M539" s="111" t="str">
        <f>IF($B539="", "", IF($G539="", IFERROR(INDEX('Job List'!$E$9:$E$508, MATCH($B539, 'Job List'!$B$9:$B$508, 0)), ""), $G539))</f>
        <v/>
      </c>
      <c r="N539" s="126" t="str">
        <f t="shared" si="97"/>
        <v/>
      </c>
      <c r="O539" s="77"/>
      <c r="AB539" s="14" t="str">
        <f t="shared" si="98"/>
        <v/>
      </c>
      <c r="AC539" s="20" t="str">
        <f t="shared" si="99"/>
        <v/>
      </c>
      <c r="AD539" s="55" t="str">
        <f t="shared" si="100"/>
        <v/>
      </c>
      <c r="AE539" s="88" t="str">
        <f t="shared" si="101"/>
        <v/>
      </c>
      <c r="AG539" s="55" t="str">
        <f t="shared" si="102"/>
        <v/>
      </c>
      <c r="AH539" s="88" t="str">
        <f t="shared" si="103"/>
        <v/>
      </c>
      <c r="AJ539" s="55" t="str">
        <f t="shared" si="104"/>
        <v/>
      </c>
      <c r="AK539" s="88" t="str">
        <f t="shared" si="105"/>
        <v/>
      </c>
      <c r="AM539" s="55" t="str">
        <f t="shared" si="106"/>
        <v/>
      </c>
      <c r="AN539" s="88" t="str">
        <f t="shared" si="107"/>
        <v/>
      </c>
    </row>
    <row r="540" spans="1:40" x14ac:dyDescent="0.25">
      <c r="A540" s="77"/>
      <c r="B540" s="107"/>
      <c r="C540" s="108"/>
      <c r="D540" s="109"/>
      <c r="E540" s="109"/>
      <c r="F540" s="110"/>
      <c r="G540" s="111"/>
      <c r="H540" s="112"/>
      <c r="I540" s="77"/>
      <c r="J540" s="112" t="str">
        <f>IF($B540="", "", IFERROR(INDEX('Job List'!$C$9:$C$508, MATCH($B540, 'Job List'!$B$9:$B$508, 0)), ""))</f>
        <v/>
      </c>
      <c r="K540" s="112" t="str">
        <f>IF($B540="", "", IFERROR(INDEX('Job List'!$D$9:$D$508, MATCH($B540, 'Job List'!$B$9:$B$508, 0)), ""))</f>
        <v/>
      </c>
      <c r="L540" s="125" t="str">
        <f t="shared" si="96"/>
        <v/>
      </c>
      <c r="M540" s="111" t="str">
        <f>IF($B540="", "", IF($G540="", IFERROR(INDEX('Job List'!$E$9:$E$508, MATCH($B540, 'Job List'!$B$9:$B$508, 0)), ""), $G540))</f>
        <v/>
      </c>
      <c r="N540" s="126" t="str">
        <f t="shared" si="97"/>
        <v/>
      </c>
      <c r="O540" s="77"/>
      <c r="AB540" s="14" t="str">
        <f t="shared" si="98"/>
        <v/>
      </c>
      <c r="AC540" s="20" t="str">
        <f t="shared" si="99"/>
        <v/>
      </c>
      <c r="AD540" s="55" t="str">
        <f t="shared" si="100"/>
        <v/>
      </c>
      <c r="AE540" s="88" t="str">
        <f t="shared" si="101"/>
        <v/>
      </c>
      <c r="AG540" s="55" t="str">
        <f t="shared" si="102"/>
        <v/>
      </c>
      <c r="AH540" s="88" t="str">
        <f t="shared" si="103"/>
        <v/>
      </c>
      <c r="AJ540" s="55" t="str">
        <f t="shared" si="104"/>
        <v/>
      </c>
      <c r="AK540" s="88" t="str">
        <f t="shared" si="105"/>
        <v/>
      </c>
      <c r="AM540" s="55" t="str">
        <f t="shared" si="106"/>
        <v/>
      </c>
      <c r="AN540" s="88" t="str">
        <f t="shared" si="107"/>
        <v/>
      </c>
    </row>
    <row r="541" spans="1:40" x14ac:dyDescent="0.25">
      <c r="A541" s="77"/>
      <c r="B541" s="107"/>
      <c r="C541" s="108"/>
      <c r="D541" s="109"/>
      <c r="E541" s="109"/>
      <c r="F541" s="110"/>
      <c r="G541" s="111"/>
      <c r="H541" s="112"/>
      <c r="I541" s="77"/>
      <c r="J541" s="112" t="str">
        <f>IF($B541="", "", IFERROR(INDEX('Job List'!$C$9:$C$508, MATCH($B541, 'Job List'!$B$9:$B$508, 0)), ""))</f>
        <v/>
      </c>
      <c r="K541" s="112" t="str">
        <f>IF($B541="", "", IFERROR(INDEX('Job List'!$D$9:$D$508, MATCH($B541, 'Job List'!$B$9:$B$508, 0)), ""))</f>
        <v/>
      </c>
      <c r="L541" s="125" t="str">
        <f t="shared" si="96"/>
        <v/>
      </c>
      <c r="M541" s="111" t="str">
        <f>IF($B541="", "", IF($G541="", IFERROR(INDEX('Job List'!$E$9:$E$508, MATCH($B541, 'Job List'!$B$9:$B$508, 0)), ""), $G541))</f>
        <v/>
      </c>
      <c r="N541" s="126" t="str">
        <f t="shared" si="97"/>
        <v/>
      </c>
      <c r="O541" s="77"/>
      <c r="AB541" s="14" t="str">
        <f t="shared" si="98"/>
        <v/>
      </c>
      <c r="AC541" s="20" t="str">
        <f t="shared" si="99"/>
        <v/>
      </c>
      <c r="AD541" s="55" t="str">
        <f t="shared" si="100"/>
        <v/>
      </c>
      <c r="AE541" s="88" t="str">
        <f t="shared" si="101"/>
        <v/>
      </c>
      <c r="AG541" s="55" t="str">
        <f t="shared" si="102"/>
        <v/>
      </c>
      <c r="AH541" s="88" t="str">
        <f t="shared" si="103"/>
        <v/>
      </c>
      <c r="AJ541" s="55" t="str">
        <f t="shared" si="104"/>
        <v/>
      </c>
      <c r="AK541" s="88" t="str">
        <f t="shared" si="105"/>
        <v/>
      </c>
      <c r="AM541" s="55" t="str">
        <f t="shared" si="106"/>
        <v/>
      </c>
      <c r="AN541" s="88" t="str">
        <f t="shared" si="107"/>
        <v/>
      </c>
    </row>
    <row r="542" spans="1:40" x14ac:dyDescent="0.25">
      <c r="A542" s="77"/>
      <c r="B542" s="107"/>
      <c r="C542" s="108"/>
      <c r="D542" s="109"/>
      <c r="E542" s="109"/>
      <c r="F542" s="110"/>
      <c r="G542" s="111"/>
      <c r="H542" s="112"/>
      <c r="I542" s="77"/>
      <c r="J542" s="112" t="str">
        <f>IF($B542="", "", IFERROR(INDEX('Job List'!$C$9:$C$508, MATCH($B542, 'Job List'!$B$9:$B$508, 0)), ""))</f>
        <v/>
      </c>
      <c r="K542" s="112" t="str">
        <f>IF($B542="", "", IFERROR(INDEX('Job List'!$D$9:$D$508, MATCH($B542, 'Job List'!$B$9:$B$508, 0)), ""))</f>
        <v/>
      </c>
      <c r="L542" s="125" t="str">
        <f t="shared" si="96"/>
        <v/>
      </c>
      <c r="M542" s="111" t="str">
        <f>IF($B542="", "", IF($G542="", IFERROR(INDEX('Job List'!$E$9:$E$508, MATCH($B542, 'Job List'!$B$9:$B$508, 0)), ""), $G542))</f>
        <v/>
      </c>
      <c r="N542" s="126" t="str">
        <f t="shared" si="97"/>
        <v/>
      </c>
      <c r="O542" s="77"/>
      <c r="AB542" s="14" t="str">
        <f t="shared" si="98"/>
        <v/>
      </c>
      <c r="AC542" s="20" t="str">
        <f t="shared" si="99"/>
        <v/>
      </c>
      <c r="AD542" s="55" t="str">
        <f t="shared" si="100"/>
        <v/>
      </c>
      <c r="AE542" s="88" t="str">
        <f t="shared" si="101"/>
        <v/>
      </c>
      <c r="AG542" s="55" t="str">
        <f t="shared" si="102"/>
        <v/>
      </c>
      <c r="AH542" s="88" t="str">
        <f t="shared" si="103"/>
        <v/>
      </c>
      <c r="AJ542" s="55" t="str">
        <f t="shared" si="104"/>
        <v/>
      </c>
      <c r="AK542" s="88" t="str">
        <f t="shared" si="105"/>
        <v/>
      </c>
      <c r="AM542" s="55" t="str">
        <f t="shared" si="106"/>
        <v/>
      </c>
      <c r="AN542" s="88" t="str">
        <f t="shared" si="107"/>
        <v/>
      </c>
    </row>
    <row r="543" spans="1:40" x14ac:dyDescent="0.25">
      <c r="A543" s="77"/>
      <c r="B543" s="107"/>
      <c r="C543" s="108"/>
      <c r="D543" s="109"/>
      <c r="E543" s="109"/>
      <c r="F543" s="110"/>
      <c r="G543" s="111"/>
      <c r="H543" s="112"/>
      <c r="I543" s="77"/>
      <c r="J543" s="112" t="str">
        <f>IF($B543="", "", IFERROR(INDEX('Job List'!$C$9:$C$508, MATCH($B543, 'Job List'!$B$9:$B$508, 0)), ""))</f>
        <v/>
      </c>
      <c r="K543" s="112" t="str">
        <f>IF($B543="", "", IFERROR(INDEX('Job List'!$D$9:$D$508, MATCH($B543, 'Job List'!$B$9:$B$508, 0)), ""))</f>
        <v/>
      </c>
      <c r="L543" s="125" t="str">
        <f t="shared" si="96"/>
        <v/>
      </c>
      <c r="M543" s="111" t="str">
        <f>IF($B543="", "", IF($G543="", IFERROR(INDEX('Job List'!$E$9:$E$508, MATCH($B543, 'Job List'!$B$9:$B$508, 0)), ""), $G543))</f>
        <v/>
      </c>
      <c r="N543" s="126" t="str">
        <f t="shared" si="97"/>
        <v/>
      </c>
      <c r="O543" s="77"/>
      <c r="AB543" s="14" t="str">
        <f t="shared" si="98"/>
        <v/>
      </c>
      <c r="AC543" s="20" t="str">
        <f t="shared" si="99"/>
        <v/>
      </c>
      <c r="AD543" s="55" t="str">
        <f t="shared" si="100"/>
        <v/>
      </c>
      <c r="AE543" s="88" t="str">
        <f t="shared" si="101"/>
        <v/>
      </c>
      <c r="AG543" s="55" t="str">
        <f t="shared" si="102"/>
        <v/>
      </c>
      <c r="AH543" s="88" t="str">
        <f t="shared" si="103"/>
        <v/>
      </c>
      <c r="AJ543" s="55" t="str">
        <f t="shared" si="104"/>
        <v/>
      </c>
      <c r="AK543" s="88" t="str">
        <f t="shared" si="105"/>
        <v/>
      </c>
      <c r="AM543" s="55" t="str">
        <f t="shared" si="106"/>
        <v/>
      </c>
      <c r="AN543" s="88" t="str">
        <f t="shared" si="107"/>
        <v/>
      </c>
    </row>
    <row r="544" spans="1:40" x14ac:dyDescent="0.25">
      <c r="A544" s="77"/>
      <c r="B544" s="107"/>
      <c r="C544" s="108"/>
      <c r="D544" s="109"/>
      <c r="E544" s="109"/>
      <c r="F544" s="110"/>
      <c r="G544" s="111"/>
      <c r="H544" s="112"/>
      <c r="I544" s="77"/>
      <c r="J544" s="112" t="str">
        <f>IF($B544="", "", IFERROR(INDEX('Job List'!$C$9:$C$508, MATCH($B544, 'Job List'!$B$9:$B$508, 0)), ""))</f>
        <v/>
      </c>
      <c r="K544" s="112" t="str">
        <f>IF($B544="", "", IFERROR(INDEX('Job List'!$D$9:$D$508, MATCH($B544, 'Job List'!$B$9:$B$508, 0)), ""))</f>
        <v/>
      </c>
      <c r="L544" s="125" t="str">
        <f t="shared" si="96"/>
        <v/>
      </c>
      <c r="M544" s="111" t="str">
        <f>IF($B544="", "", IF($G544="", IFERROR(INDEX('Job List'!$E$9:$E$508, MATCH($B544, 'Job List'!$B$9:$B$508, 0)), ""), $G544))</f>
        <v/>
      </c>
      <c r="N544" s="126" t="str">
        <f t="shared" si="97"/>
        <v/>
      </c>
      <c r="O544" s="77"/>
      <c r="AB544" s="14" t="str">
        <f t="shared" si="98"/>
        <v/>
      </c>
      <c r="AC544" s="20" t="str">
        <f t="shared" si="99"/>
        <v/>
      </c>
      <c r="AD544" s="55" t="str">
        <f t="shared" si="100"/>
        <v/>
      </c>
      <c r="AE544" s="88" t="str">
        <f t="shared" si="101"/>
        <v/>
      </c>
      <c r="AG544" s="55" t="str">
        <f t="shared" si="102"/>
        <v/>
      </c>
      <c r="AH544" s="88" t="str">
        <f t="shared" si="103"/>
        <v/>
      </c>
      <c r="AJ544" s="55" t="str">
        <f t="shared" si="104"/>
        <v/>
      </c>
      <c r="AK544" s="88" t="str">
        <f t="shared" si="105"/>
        <v/>
      </c>
      <c r="AM544" s="55" t="str">
        <f t="shared" si="106"/>
        <v/>
      </c>
      <c r="AN544" s="88" t="str">
        <f t="shared" si="107"/>
        <v/>
      </c>
    </row>
    <row r="545" spans="1:40" x14ac:dyDescent="0.25">
      <c r="A545" s="77"/>
      <c r="B545" s="107"/>
      <c r="C545" s="108"/>
      <c r="D545" s="109"/>
      <c r="E545" s="109"/>
      <c r="F545" s="110"/>
      <c r="G545" s="111"/>
      <c r="H545" s="112"/>
      <c r="I545" s="77"/>
      <c r="J545" s="112" t="str">
        <f>IF($B545="", "", IFERROR(INDEX('Job List'!$C$9:$C$508, MATCH($B545, 'Job List'!$B$9:$B$508, 0)), ""))</f>
        <v/>
      </c>
      <c r="K545" s="112" t="str">
        <f>IF($B545="", "", IFERROR(INDEX('Job List'!$D$9:$D$508, MATCH($B545, 'Job List'!$B$9:$B$508, 0)), ""))</f>
        <v/>
      </c>
      <c r="L545" s="125" t="str">
        <f t="shared" si="96"/>
        <v/>
      </c>
      <c r="M545" s="111" t="str">
        <f>IF($B545="", "", IF($G545="", IFERROR(INDEX('Job List'!$E$9:$E$508, MATCH($B545, 'Job List'!$B$9:$B$508, 0)), ""), $G545))</f>
        <v/>
      </c>
      <c r="N545" s="126" t="str">
        <f t="shared" si="97"/>
        <v/>
      </c>
      <c r="O545" s="77"/>
      <c r="AB545" s="14" t="str">
        <f t="shared" si="98"/>
        <v/>
      </c>
      <c r="AC545" s="20" t="str">
        <f t="shared" si="99"/>
        <v/>
      </c>
      <c r="AD545" s="55" t="str">
        <f t="shared" si="100"/>
        <v/>
      </c>
      <c r="AE545" s="88" t="str">
        <f t="shared" si="101"/>
        <v/>
      </c>
      <c r="AG545" s="55" t="str">
        <f t="shared" si="102"/>
        <v/>
      </c>
      <c r="AH545" s="88" t="str">
        <f t="shared" si="103"/>
        <v/>
      </c>
      <c r="AJ545" s="55" t="str">
        <f t="shared" si="104"/>
        <v/>
      </c>
      <c r="AK545" s="88" t="str">
        <f t="shared" si="105"/>
        <v/>
      </c>
      <c r="AM545" s="55" t="str">
        <f t="shared" si="106"/>
        <v/>
      </c>
      <c r="AN545" s="88" t="str">
        <f t="shared" si="107"/>
        <v/>
      </c>
    </row>
    <row r="546" spans="1:40" x14ac:dyDescent="0.25">
      <c r="A546" s="77"/>
      <c r="B546" s="107"/>
      <c r="C546" s="108"/>
      <c r="D546" s="109"/>
      <c r="E546" s="109"/>
      <c r="F546" s="110"/>
      <c r="G546" s="111"/>
      <c r="H546" s="112"/>
      <c r="I546" s="77"/>
      <c r="J546" s="112" t="str">
        <f>IF($B546="", "", IFERROR(INDEX('Job List'!$C$9:$C$508, MATCH($B546, 'Job List'!$B$9:$B$508, 0)), ""))</f>
        <v/>
      </c>
      <c r="K546" s="112" t="str">
        <f>IF($B546="", "", IFERROR(INDEX('Job List'!$D$9:$D$508, MATCH($B546, 'Job List'!$B$9:$B$508, 0)), ""))</f>
        <v/>
      </c>
      <c r="L546" s="125" t="str">
        <f t="shared" si="96"/>
        <v/>
      </c>
      <c r="M546" s="111" t="str">
        <f>IF($B546="", "", IF($G546="", IFERROR(INDEX('Job List'!$E$9:$E$508, MATCH($B546, 'Job List'!$B$9:$B$508, 0)), ""), $G546))</f>
        <v/>
      </c>
      <c r="N546" s="126" t="str">
        <f t="shared" si="97"/>
        <v/>
      </c>
      <c r="O546" s="77"/>
      <c r="AB546" s="14" t="str">
        <f t="shared" si="98"/>
        <v/>
      </c>
      <c r="AC546" s="20" t="str">
        <f t="shared" si="99"/>
        <v/>
      </c>
      <c r="AD546" s="55" t="str">
        <f t="shared" si="100"/>
        <v/>
      </c>
      <c r="AE546" s="88" t="str">
        <f t="shared" si="101"/>
        <v/>
      </c>
      <c r="AG546" s="55" t="str">
        <f t="shared" si="102"/>
        <v/>
      </c>
      <c r="AH546" s="88" t="str">
        <f t="shared" si="103"/>
        <v/>
      </c>
      <c r="AJ546" s="55" t="str">
        <f t="shared" si="104"/>
        <v/>
      </c>
      <c r="AK546" s="88" t="str">
        <f t="shared" si="105"/>
        <v/>
      </c>
      <c r="AM546" s="55" t="str">
        <f t="shared" si="106"/>
        <v/>
      </c>
      <c r="AN546" s="88" t="str">
        <f t="shared" si="107"/>
        <v/>
      </c>
    </row>
    <row r="547" spans="1:40" x14ac:dyDescent="0.25">
      <c r="A547" s="77"/>
      <c r="B547" s="107"/>
      <c r="C547" s="108"/>
      <c r="D547" s="109"/>
      <c r="E547" s="109"/>
      <c r="F547" s="110"/>
      <c r="G547" s="111"/>
      <c r="H547" s="112"/>
      <c r="I547" s="77"/>
      <c r="J547" s="112" t="str">
        <f>IF($B547="", "", IFERROR(INDEX('Job List'!$C$9:$C$508, MATCH($B547, 'Job List'!$B$9:$B$508, 0)), ""))</f>
        <v/>
      </c>
      <c r="K547" s="112" t="str">
        <f>IF($B547="", "", IFERROR(INDEX('Job List'!$D$9:$D$508, MATCH($B547, 'Job List'!$B$9:$B$508, 0)), ""))</f>
        <v/>
      </c>
      <c r="L547" s="125" t="str">
        <f t="shared" si="96"/>
        <v/>
      </c>
      <c r="M547" s="111" t="str">
        <f>IF($B547="", "", IF($G547="", IFERROR(INDEX('Job List'!$E$9:$E$508, MATCH($B547, 'Job List'!$B$9:$B$508, 0)), ""), $G547))</f>
        <v/>
      </c>
      <c r="N547" s="126" t="str">
        <f t="shared" si="97"/>
        <v/>
      </c>
      <c r="O547" s="77"/>
      <c r="AB547" s="14" t="str">
        <f t="shared" si="98"/>
        <v/>
      </c>
      <c r="AC547" s="20" t="str">
        <f t="shared" si="99"/>
        <v/>
      </c>
      <c r="AD547" s="55" t="str">
        <f t="shared" si="100"/>
        <v/>
      </c>
      <c r="AE547" s="88" t="str">
        <f t="shared" si="101"/>
        <v/>
      </c>
      <c r="AG547" s="55" t="str">
        <f t="shared" si="102"/>
        <v/>
      </c>
      <c r="AH547" s="88" t="str">
        <f t="shared" si="103"/>
        <v/>
      </c>
      <c r="AJ547" s="55" t="str">
        <f t="shared" si="104"/>
        <v/>
      </c>
      <c r="AK547" s="88" t="str">
        <f t="shared" si="105"/>
        <v/>
      </c>
      <c r="AM547" s="55" t="str">
        <f t="shared" si="106"/>
        <v/>
      </c>
      <c r="AN547" s="88" t="str">
        <f t="shared" si="107"/>
        <v/>
      </c>
    </row>
    <row r="548" spans="1:40" x14ac:dyDescent="0.25">
      <c r="A548" s="77"/>
      <c r="B548" s="107"/>
      <c r="C548" s="108"/>
      <c r="D548" s="109"/>
      <c r="E548" s="109"/>
      <c r="F548" s="110"/>
      <c r="G548" s="111"/>
      <c r="H548" s="112"/>
      <c r="I548" s="77"/>
      <c r="J548" s="112" t="str">
        <f>IF($B548="", "", IFERROR(INDEX('Job List'!$C$9:$C$508, MATCH($B548, 'Job List'!$B$9:$B$508, 0)), ""))</f>
        <v/>
      </c>
      <c r="K548" s="112" t="str">
        <f>IF($B548="", "", IFERROR(INDEX('Job List'!$D$9:$D$508, MATCH($B548, 'Job List'!$B$9:$B$508, 0)), ""))</f>
        <v/>
      </c>
      <c r="L548" s="125" t="str">
        <f t="shared" si="96"/>
        <v/>
      </c>
      <c r="M548" s="111" t="str">
        <f>IF($B548="", "", IF($G548="", IFERROR(INDEX('Job List'!$E$9:$E$508, MATCH($B548, 'Job List'!$B$9:$B$508, 0)), ""), $G548))</f>
        <v/>
      </c>
      <c r="N548" s="126" t="str">
        <f t="shared" si="97"/>
        <v/>
      </c>
      <c r="O548" s="77"/>
      <c r="AB548" s="14" t="str">
        <f t="shared" si="98"/>
        <v/>
      </c>
      <c r="AC548" s="20" t="str">
        <f t="shared" si="99"/>
        <v/>
      </c>
      <c r="AD548" s="55" t="str">
        <f t="shared" si="100"/>
        <v/>
      </c>
      <c r="AE548" s="88" t="str">
        <f t="shared" si="101"/>
        <v/>
      </c>
      <c r="AG548" s="55" t="str">
        <f t="shared" si="102"/>
        <v/>
      </c>
      <c r="AH548" s="88" t="str">
        <f t="shared" si="103"/>
        <v/>
      </c>
      <c r="AJ548" s="55" t="str">
        <f t="shared" si="104"/>
        <v/>
      </c>
      <c r="AK548" s="88" t="str">
        <f t="shared" si="105"/>
        <v/>
      </c>
      <c r="AM548" s="55" t="str">
        <f t="shared" si="106"/>
        <v/>
      </c>
      <c r="AN548" s="88" t="str">
        <f t="shared" si="107"/>
        <v/>
      </c>
    </row>
    <row r="549" spans="1:40" x14ac:dyDescent="0.25">
      <c r="A549" s="77"/>
      <c r="B549" s="107"/>
      <c r="C549" s="108"/>
      <c r="D549" s="109"/>
      <c r="E549" s="109"/>
      <c r="F549" s="110"/>
      <c r="G549" s="111"/>
      <c r="H549" s="112"/>
      <c r="I549" s="77"/>
      <c r="J549" s="112" t="str">
        <f>IF($B549="", "", IFERROR(INDEX('Job List'!$C$9:$C$508, MATCH($B549, 'Job List'!$B$9:$B$508, 0)), ""))</f>
        <v/>
      </c>
      <c r="K549" s="112" t="str">
        <f>IF($B549="", "", IFERROR(INDEX('Job List'!$D$9:$D$508, MATCH($B549, 'Job List'!$B$9:$B$508, 0)), ""))</f>
        <v/>
      </c>
      <c r="L549" s="125" t="str">
        <f t="shared" si="96"/>
        <v/>
      </c>
      <c r="M549" s="111" t="str">
        <f>IF($B549="", "", IF($G549="", IFERROR(INDEX('Job List'!$E$9:$E$508, MATCH($B549, 'Job List'!$B$9:$B$508, 0)), ""), $G549))</f>
        <v/>
      </c>
      <c r="N549" s="126" t="str">
        <f t="shared" si="97"/>
        <v/>
      </c>
      <c r="O549" s="77"/>
      <c r="AB549" s="14" t="str">
        <f t="shared" si="98"/>
        <v/>
      </c>
      <c r="AC549" s="20" t="str">
        <f t="shared" si="99"/>
        <v/>
      </c>
      <c r="AD549" s="55" t="str">
        <f t="shared" si="100"/>
        <v/>
      </c>
      <c r="AE549" s="88" t="str">
        <f t="shared" si="101"/>
        <v/>
      </c>
      <c r="AG549" s="55" t="str">
        <f t="shared" si="102"/>
        <v/>
      </c>
      <c r="AH549" s="88" t="str">
        <f t="shared" si="103"/>
        <v/>
      </c>
      <c r="AJ549" s="55" t="str">
        <f t="shared" si="104"/>
        <v/>
      </c>
      <c r="AK549" s="88" t="str">
        <f t="shared" si="105"/>
        <v/>
      </c>
      <c r="AM549" s="55" t="str">
        <f t="shared" si="106"/>
        <v/>
      </c>
      <c r="AN549" s="88" t="str">
        <f t="shared" si="107"/>
        <v/>
      </c>
    </row>
    <row r="550" spans="1:40" x14ac:dyDescent="0.25">
      <c r="A550" s="77"/>
      <c r="B550" s="107"/>
      <c r="C550" s="108"/>
      <c r="D550" s="109"/>
      <c r="E550" s="109"/>
      <c r="F550" s="110"/>
      <c r="G550" s="111"/>
      <c r="H550" s="112"/>
      <c r="I550" s="77"/>
      <c r="J550" s="112" t="str">
        <f>IF($B550="", "", IFERROR(INDEX('Job List'!$C$9:$C$508, MATCH($B550, 'Job List'!$B$9:$B$508, 0)), ""))</f>
        <v/>
      </c>
      <c r="K550" s="112" t="str">
        <f>IF($B550="", "", IFERROR(INDEX('Job List'!$D$9:$D$508, MATCH($B550, 'Job List'!$B$9:$B$508, 0)), ""))</f>
        <v/>
      </c>
      <c r="L550" s="125" t="str">
        <f t="shared" si="96"/>
        <v/>
      </c>
      <c r="M550" s="111" t="str">
        <f>IF($B550="", "", IF($G550="", IFERROR(INDEX('Job List'!$E$9:$E$508, MATCH($B550, 'Job List'!$B$9:$B$508, 0)), ""), $G550))</f>
        <v/>
      </c>
      <c r="N550" s="126" t="str">
        <f t="shared" si="97"/>
        <v/>
      </c>
      <c r="O550" s="77"/>
      <c r="AB550" s="14" t="str">
        <f t="shared" si="98"/>
        <v/>
      </c>
      <c r="AC550" s="20" t="str">
        <f t="shared" si="99"/>
        <v/>
      </c>
      <c r="AD550" s="55" t="str">
        <f t="shared" si="100"/>
        <v/>
      </c>
      <c r="AE550" s="88" t="str">
        <f t="shared" si="101"/>
        <v/>
      </c>
      <c r="AG550" s="55" t="str">
        <f t="shared" si="102"/>
        <v/>
      </c>
      <c r="AH550" s="88" t="str">
        <f t="shared" si="103"/>
        <v/>
      </c>
      <c r="AJ550" s="55" t="str">
        <f t="shared" si="104"/>
        <v/>
      </c>
      <c r="AK550" s="88" t="str">
        <f t="shared" si="105"/>
        <v/>
      </c>
      <c r="AM550" s="55" t="str">
        <f t="shared" si="106"/>
        <v/>
      </c>
      <c r="AN550" s="88" t="str">
        <f t="shared" si="107"/>
        <v/>
      </c>
    </row>
    <row r="551" spans="1:40" x14ac:dyDescent="0.25">
      <c r="A551" s="77"/>
      <c r="B551" s="107"/>
      <c r="C551" s="108"/>
      <c r="D551" s="109"/>
      <c r="E551" s="109"/>
      <c r="F551" s="110"/>
      <c r="G551" s="111"/>
      <c r="H551" s="112"/>
      <c r="I551" s="77"/>
      <c r="J551" s="112" t="str">
        <f>IF($B551="", "", IFERROR(INDEX('Job List'!$C$9:$C$508, MATCH($B551, 'Job List'!$B$9:$B$508, 0)), ""))</f>
        <v/>
      </c>
      <c r="K551" s="112" t="str">
        <f>IF($B551="", "", IFERROR(INDEX('Job List'!$D$9:$D$508, MATCH($B551, 'Job List'!$B$9:$B$508, 0)), ""))</f>
        <v/>
      </c>
      <c r="L551" s="125" t="str">
        <f t="shared" si="96"/>
        <v/>
      </c>
      <c r="M551" s="111" t="str">
        <f>IF($B551="", "", IF($G551="", IFERROR(INDEX('Job List'!$E$9:$E$508, MATCH($B551, 'Job List'!$B$9:$B$508, 0)), ""), $G551))</f>
        <v/>
      </c>
      <c r="N551" s="126" t="str">
        <f t="shared" si="97"/>
        <v/>
      </c>
      <c r="O551" s="77"/>
      <c r="AB551" s="14" t="str">
        <f t="shared" si="98"/>
        <v/>
      </c>
      <c r="AC551" s="20" t="str">
        <f t="shared" si="99"/>
        <v/>
      </c>
      <c r="AD551" s="55" t="str">
        <f t="shared" si="100"/>
        <v/>
      </c>
      <c r="AE551" s="88" t="str">
        <f t="shared" si="101"/>
        <v/>
      </c>
      <c r="AG551" s="55" t="str">
        <f t="shared" si="102"/>
        <v/>
      </c>
      <c r="AH551" s="88" t="str">
        <f t="shared" si="103"/>
        <v/>
      </c>
      <c r="AJ551" s="55" t="str">
        <f t="shared" si="104"/>
        <v/>
      </c>
      <c r="AK551" s="88" t="str">
        <f t="shared" si="105"/>
        <v/>
      </c>
      <c r="AM551" s="55" t="str">
        <f t="shared" si="106"/>
        <v/>
      </c>
      <c r="AN551" s="88" t="str">
        <f t="shared" si="107"/>
        <v/>
      </c>
    </row>
    <row r="552" spans="1:40" x14ac:dyDescent="0.25">
      <c r="A552" s="77"/>
      <c r="B552" s="107"/>
      <c r="C552" s="108"/>
      <c r="D552" s="109"/>
      <c r="E552" s="109"/>
      <c r="F552" s="110"/>
      <c r="G552" s="111"/>
      <c r="H552" s="112"/>
      <c r="I552" s="77"/>
      <c r="J552" s="112" t="str">
        <f>IF($B552="", "", IFERROR(INDEX('Job List'!$C$9:$C$508, MATCH($B552, 'Job List'!$B$9:$B$508, 0)), ""))</f>
        <v/>
      </c>
      <c r="K552" s="112" t="str">
        <f>IF($B552="", "", IFERROR(INDEX('Job List'!$D$9:$D$508, MATCH($B552, 'Job List'!$B$9:$B$508, 0)), ""))</f>
        <v/>
      </c>
      <c r="L552" s="125" t="str">
        <f t="shared" si="96"/>
        <v/>
      </c>
      <c r="M552" s="111" t="str">
        <f>IF($B552="", "", IF($G552="", IFERROR(INDEX('Job List'!$E$9:$E$508, MATCH($B552, 'Job List'!$B$9:$B$508, 0)), ""), $G552))</f>
        <v/>
      </c>
      <c r="N552" s="126" t="str">
        <f t="shared" si="97"/>
        <v/>
      </c>
      <c r="O552" s="77"/>
      <c r="AB552" s="14" t="str">
        <f t="shared" si="98"/>
        <v/>
      </c>
      <c r="AC552" s="20" t="str">
        <f t="shared" si="99"/>
        <v/>
      </c>
      <c r="AD552" s="55" t="str">
        <f t="shared" si="100"/>
        <v/>
      </c>
      <c r="AE552" s="88" t="str">
        <f t="shared" si="101"/>
        <v/>
      </c>
      <c r="AG552" s="55" t="str">
        <f t="shared" si="102"/>
        <v/>
      </c>
      <c r="AH552" s="88" t="str">
        <f t="shared" si="103"/>
        <v/>
      </c>
      <c r="AJ552" s="55" t="str">
        <f t="shared" si="104"/>
        <v/>
      </c>
      <c r="AK552" s="88" t="str">
        <f t="shared" si="105"/>
        <v/>
      </c>
      <c r="AM552" s="55" t="str">
        <f t="shared" si="106"/>
        <v/>
      </c>
      <c r="AN552" s="88" t="str">
        <f t="shared" si="107"/>
        <v/>
      </c>
    </row>
    <row r="553" spans="1:40" x14ac:dyDescent="0.25">
      <c r="A553" s="77"/>
      <c r="B553" s="107"/>
      <c r="C553" s="108"/>
      <c r="D553" s="109"/>
      <c r="E553" s="109"/>
      <c r="F553" s="110"/>
      <c r="G553" s="111"/>
      <c r="H553" s="112"/>
      <c r="I553" s="77"/>
      <c r="J553" s="112" t="str">
        <f>IF($B553="", "", IFERROR(INDEX('Job List'!$C$9:$C$508, MATCH($B553, 'Job List'!$B$9:$B$508, 0)), ""))</f>
        <v/>
      </c>
      <c r="K553" s="112" t="str">
        <f>IF($B553="", "", IFERROR(INDEX('Job List'!$D$9:$D$508, MATCH($B553, 'Job List'!$B$9:$B$508, 0)), ""))</f>
        <v/>
      </c>
      <c r="L553" s="125" t="str">
        <f t="shared" si="96"/>
        <v/>
      </c>
      <c r="M553" s="111" t="str">
        <f>IF($B553="", "", IF($G553="", IFERROR(INDEX('Job List'!$E$9:$E$508, MATCH($B553, 'Job List'!$B$9:$B$508, 0)), ""), $G553))</f>
        <v/>
      </c>
      <c r="N553" s="126" t="str">
        <f t="shared" si="97"/>
        <v/>
      </c>
      <c r="O553" s="77"/>
      <c r="AB553" s="14" t="str">
        <f t="shared" si="98"/>
        <v/>
      </c>
      <c r="AC553" s="20" t="str">
        <f t="shared" si="99"/>
        <v/>
      </c>
      <c r="AD553" s="55" t="str">
        <f t="shared" si="100"/>
        <v/>
      </c>
      <c r="AE553" s="88" t="str">
        <f t="shared" si="101"/>
        <v/>
      </c>
      <c r="AG553" s="55" t="str">
        <f t="shared" si="102"/>
        <v/>
      </c>
      <c r="AH553" s="88" t="str">
        <f t="shared" si="103"/>
        <v/>
      </c>
      <c r="AJ553" s="55" t="str">
        <f t="shared" si="104"/>
        <v/>
      </c>
      <c r="AK553" s="88" t="str">
        <f t="shared" si="105"/>
        <v/>
      </c>
      <c r="AM553" s="55" t="str">
        <f t="shared" si="106"/>
        <v/>
      </c>
      <c r="AN553" s="88" t="str">
        <f t="shared" si="107"/>
        <v/>
      </c>
    </row>
    <row r="554" spans="1:40" x14ac:dyDescent="0.25">
      <c r="A554" s="77"/>
      <c r="B554" s="107"/>
      <c r="C554" s="108"/>
      <c r="D554" s="109"/>
      <c r="E554" s="109"/>
      <c r="F554" s="110"/>
      <c r="G554" s="111"/>
      <c r="H554" s="112"/>
      <c r="I554" s="77"/>
      <c r="J554" s="112" t="str">
        <f>IF($B554="", "", IFERROR(INDEX('Job List'!$C$9:$C$508, MATCH($B554, 'Job List'!$B$9:$B$508, 0)), ""))</f>
        <v/>
      </c>
      <c r="K554" s="112" t="str">
        <f>IF($B554="", "", IFERROR(INDEX('Job List'!$D$9:$D$508, MATCH($B554, 'Job List'!$B$9:$B$508, 0)), ""))</f>
        <v/>
      </c>
      <c r="L554" s="125" t="str">
        <f t="shared" si="96"/>
        <v/>
      </c>
      <c r="M554" s="111" t="str">
        <f>IF($B554="", "", IF($G554="", IFERROR(INDEX('Job List'!$E$9:$E$508, MATCH($B554, 'Job List'!$B$9:$B$508, 0)), ""), $G554))</f>
        <v/>
      </c>
      <c r="N554" s="126" t="str">
        <f t="shared" si="97"/>
        <v/>
      </c>
      <c r="O554" s="77"/>
      <c r="AB554" s="14" t="str">
        <f t="shared" si="98"/>
        <v/>
      </c>
      <c r="AC554" s="20" t="str">
        <f t="shared" si="99"/>
        <v/>
      </c>
      <c r="AD554" s="55" t="str">
        <f t="shared" si="100"/>
        <v/>
      </c>
      <c r="AE554" s="88" t="str">
        <f t="shared" si="101"/>
        <v/>
      </c>
      <c r="AG554" s="55" t="str">
        <f t="shared" si="102"/>
        <v/>
      </c>
      <c r="AH554" s="88" t="str">
        <f t="shared" si="103"/>
        <v/>
      </c>
      <c r="AJ554" s="55" t="str">
        <f t="shared" si="104"/>
        <v/>
      </c>
      <c r="AK554" s="88" t="str">
        <f t="shared" si="105"/>
        <v/>
      </c>
      <c r="AM554" s="55" t="str">
        <f t="shared" si="106"/>
        <v/>
      </c>
      <c r="AN554" s="88" t="str">
        <f t="shared" si="107"/>
        <v/>
      </c>
    </row>
    <row r="555" spans="1:40" x14ac:dyDescent="0.25">
      <c r="A555" s="77"/>
      <c r="B555" s="107"/>
      <c r="C555" s="108"/>
      <c r="D555" s="109"/>
      <c r="E555" s="109"/>
      <c r="F555" s="110"/>
      <c r="G555" s="111"/>
      <c r="H555" s="112"/>
      <c r="I555" s="77"/>
      <c r="J555" s="112" t="str">
        <f>IF($B555="", "", IFERROR(INDEX('Job List'!$C$9:$C$508, MATCH($B555, 'Job List'!$B$9:$B$508, 0)), ""))</f>
        <v/>
      </c>
      <c r="K555" s="112" t="str">
        <f>IF($B555="", "", IFERROR(INDEX('Job List'!$D$9:$D$508, MATCH($B555, 'Job List'!$B$9:$B$508, 0)), ""))</f>
        <v/>
      </c>
      <c r="L555" s="125" t="str">
        <f t="shared" si="96"/>
        <v/>
      </c>
      <c r="M555" s="111" t="str">
        <f>IF($B555="", "", IF($G555="", IFERROR(INDEX('Job List'!$E$9:$E$508, MATCH($B555, 'Job List'!$B$9:$B$508, 0)), ""), $G555))</f>
        <v/>
      </c>
      <c r="N555" s="126" t="str">
        <f t="shared" si="97"/>
        <v/>
      </c>
      <c r="O555" s="77"/>
      <c r="AB555" s="14" t="str">
        <f t="shared" si="98"/>
        <v/>
      </c>
      <c r="AC555" s="20" t="str">
        <f t="shared" si="99"/>
        <v/>
      </c>
      <c r="AD555" s="55" t="str">
        <f t="shared" si="100"/>
        <v/>
      </c>
      <c r="AE555" s="88" t="str">
        <f t="shared" si="101"/>
        <v/>
      </c>
      <c r="AG555" s="55" t="str">
        <f t="shared" si="102"/>
        <v/>
      </c>
      <c r="AH555" s="88" t="str">
        <f t="shared" si="103"/>
        <v/>
      </c>
      <c r="AJ555" s="55" t="str">
        <f t="shared" si="104"/>
        <v/>
      </c>
      <c r="AK555" s="88" t="str">
        <f t="shared" si="105"/>
        <v/>
      </c>
      <c r="AM555" s="55" t="str">
        <f t="shared" si="106"/>
        <v/>
      </c>
      <c r="AN555" s="88" t="str">
        <f t="shared" si="107"/>
        <v/>
      </c>
    </row>
    <row r="556" spans="1:40" x14ac:dyDescent="0.25">
      <c r="A556" s="77"/>
      <c r="B556" s="107"/>
      <c r="C556" s="108"/>
      <c r="D556" s="109"/>
      <c r="E556" s="109"/>
      <c r="F556" s="110"/>
      <c r="G556" s="111"/>
      <c r="H556" s="112"/>
      <c r="I556" s="77"/>
      <c r="J556" s="112" t="str">
        <f>IF($B556="", "", IFERROR(INDEX('Job List'!$C$9:$C$508, MATCH($B556, 'Job List'!$B$9:$B$508, 0)), ""))</f>
        <v/>
      </c>
      <c r="K556" s="112" t="str">
        <f>IF($B556="", "", IFERROR(INDEX('Job List'!$D$9:$D$508, MATCH($B556, 'Job List'!$B$9:$B$508, 0)), ""))</f>
        <v/>
      </c>
      <c r="L556" s="125" t="str">
        <f t="shared" si="96"/>
        <v/>
      </c>
      <c r="M556" s="111" t="str">
        <f>IF($B556="", "", IF($G556="", IFERROR(INDEX('Job List'!$E$9:$E$508, MATCH($B556, 'Job List'!$B$9:$B$508, 0)), ""), $G556))</f>
        <v/>
      </c>
      <c r="N556" s="126" t="str">
        <f t="shared" si="97"/>
        <v/>
      </c>
      <c r="O556" s="77"/>
      <c r="AB556" s="14" t="str">
        <f t="shared" si="98"/>
        <v/>
      </c>
      <c r="AC556" s="20" t="str">
        <f t="shared" si="99"/>
        <v/>
      </c>
      <c r="AD556" s="55" t="str">
        <f t="shared" si="100"/>
        <v/>
      </c>
      <c r="AE556" s="88" t="str">
        <f t="shared" si="101"/>
        <v/>
      </c>
      <c r="AG556" s="55" t="str">
        <f t="shared" si="102"/>
        <v/>
      </c>
      <c r="AH556" s="88" t="str">
        <f t="shared" si="103"/>
        <v/>
      </c>
      <c r="AJ556" s="55" t="str">
        <f t="shared" si="104"/>
        <v/>
      </c>
      <c r="AK556" s="88" t="str">
        <f t="shared" si="105"/>
        <v/>
      </c>
      <c r="AM556" s="55" t="str">
        <f t="shared" si="106"/>
        <v/>
      </c>
      <c r="AN556" s="88" t="str">
        <f t="shared" si="107"/>
        <v/>
      </c>
    </row>
    <row r="557" spans="1:40" x14ac:dyDescent="0.25">
      <c r="A557" s="77"/>
      <c r="B557" s="107"/>
      <c r="C557" s="108"/>
      <c r="D557" s="109"/>
      <c r="E557" s="109"/>
      <c r="F557" s="110"/>
      <c r="G557" s="111"/>
      <c r="H557" s="112"/>
      <c r="I557" s="77"/>
      <c r="J557" s="112" t="str">
        <f>IF($B557="", "", IFERROR(INDEX('Job List'!$C$9:$C$508, MATCH($B557, 'Job List'!$B$9:$B$508, 0)), ""))</f>
        <v/>
      </c>
      <c r="K557" s="112" t="str">
        <f>IF($B557="", "", IFERROR(INDEX('Job List'!$D$9:$D$508, MATCH($B557, 'Job List'!$B$9:$B$508, 0)), ""))</f>
        <v/>
      </c>
      <c r="L557" s="125" t="str">
        <f t="shared" si="96"/>
        <v/>
      </c>
      <c r="M557" s="111" t="str">
        <f>IF($B557="", "", IF($G557="", IFERROR(INDEX('Job List'!$E$9:$E$508, MATCH($B557, 'Job List'!$B$9:$B$508, 0)), ""), $G557))</f>
        <v/>
      </c>
      <c r="N557" s="126" t="str">
        <f t="shared" si="97"/>
        <v/>
      </c>
      <c r="O557" s="77"/>
      <c r="AB557" s="14" t="str">
        <f t="shared" si="98"/>
        <v/>
      </c>
      <c r="AC557" s="20" t="str">
        <f t="shared" si="99"/>
        <v/>
      </c>
      <c r="AD557" s="55" t="str">
        <f t="shared" si="100"/>
        <v/>
      </c>
      <c r="AE557" s="88" t="str">
        <f t="shared" si="101"/>
        <v/>
      </c>
      <c r="AG557" s="55" t="str">
        <f t="shared" si="102"/>
        <v/>
      </c>
      <c r="AH557" s="88" t="str">
        <f t="shared" si="103"/>
        <v/>
      </c>
      <c r="AJ557" s="55" t="str">
        <f t="shared" si="104"/>
        <v/>
      </c>
      <c r="AK557" s="88" t="str">
        <f t="shared" si="105"/>
        <v/>
      </c>
      <c r="AM557" s="55" t="str">
        <f t="shared" si="106"/>
        <v/>
      </c>
      <c r="AN557" s="88" t="str">
        <f t="shared" si="107"/>
        <v/>
      </c>
    </row>
    <row r="558" spans="1:40" x14ac:dyDescent="0.25">
      <c r="A558" s="77"/>
      <c r="B558" s="107"/>
      <c r="C558" s="108"/>
      <c r="D558" s="109"/>
      <c r="E558" s="109"/>
      <c r="F558" s="110"/>
      <c r="G558" s="111"/>
      <c r="H558" s="112"/>
      <c r="I558" s="77"/>
      <c r="J558" s="112" t="str">
        <f>IF($B558="", "", IFERROR(INDEX('Job List'!$C$9:$C$508, MATCH($B558, 'Job List'!$B$9:$B$508, 0)), ""))</f>
        <v/>
      </c>
      <c r="K558" s="112" t="str">
        <f>IF($B558="", "", IFERROR(INDEX('Job List'!$D$9:$D$508, MATCH($B558, 'Job List'!$B$9:$B$508, 0)), ""))</f>
        <v/>
      </c>
      <c r="L558" s="125" t="str">
        <f t="shared" si="96"/>
        <v/>
      </c>
      <c r="M558" s="111" t="str">
        <f>IF($B558="", "", IF($G558="", IFERROR(INDEX('Job List'!$E$9:$E$508, MATCH($B558, 'Job List'!$B$9:$B$508, 0)), ""), $G558))</f>
        <v/>
      </c>
      <c r="N558" s="126" t="str">
        <f t="shared" si="97"/>
        <v/>
      </c>
      <c r="O558" s="77"/>
      <c r="AB558" s="14" t="str">
        <f t="shared" si="98"/>
        <v/>
      </c>
      <c r="AC558" s="20" t="str">
        <f t="shared" si="99"/>
        <v/>
      </c>
      <c r="AD558" s="55" t="str">
        <f t="shared" si="100"/>
        <v/>
      </c>
      <c r="AE558" s="88" t="str">
        <f t="shared" si="101"/>
        <v/>
      </c>
      <c r="AG558" s="55" t="str">
        <f t="shared" si="102"/>
        <v/>
      </c>
      <c r="AH558" s="88" t="str">
        <f t="shared" si="103"/>
        <v/>
      </c>
      <c r="AJ558" s="55" t="str">
        <f t="shared" si="104"/>
        <v/>
      </c>
      <c r="AK558" s="88" t="str">
        <f t="shared" si="105"/>
        <v/>
      </c>
      <c r="AM558" s="55" t="str">
        <f t="shared" si="106"/>
        <v/>
      </c>
      <c r="AN558" s="88" t="str">
        <f t="shared" si="107"/>
        <v/>
      </c>
    </row>
    <row r="559" spans="1:40" x14ac:dyDescent="0.25">
      <c r="A559" s="77"/>
      <c r="B559" s="107"/>
      <c r="C559" s="108"/>
      <c r="D559" s="109"/>
      <c r="E559" s="109"/>
      <c r="F559" s="110"/>
      <c r="G559" s="111"/>
      <c r="H559" s="112"/>
      <c r="I559" s="77"/>
      <c r="J559" s="112" t="str">
        <f>IF($B559="", "", IFERROR(INDEX('Job List'!$C$9:$C$508, MATCH($B559, 'Job List'!$B$9:$B$508, 0)), ""))</f>
        <v/>
      </c>
      <c r="K559" s="112" t="str">
        <f>IF($B559="", "", IFERROR(INDEX('Job List'!$D$9:$D$508, MATCH($B559, 'Job List'!$B$9:$B$508, 0)), ""))</f>
        <v/>
      </c>
      <c r="L559" s="125" t="str">
        <f t="shared" si="96"/>
        <v/>
      </c>
      <c r="M559" s="111" t="str">
        <f>IF($B559="", "", IF($G559="", IFERROR(INDEX('Job List'!$E$9:$E$508, MATCH($B559, 'Job List'!$B$9:$B$508, 0)), ""), $G559))</f>
        <v/>
      </c>
      <c r="N559" s="126" t="str">
        <f t="shared" si="97"/>
        <v/>
      </c>
      <c r="O559" s="77"/>
      <c r="AB559" s="14" t="str">
        <f t="shared" si="98"/>
        <v/>
      </c>
      <c r="AC559" s="20" t="str">
        <f t="shared" si="99"/>
        <v/>
      </c>
      <c r="AD559" s="55" t="str">
        <f t="shared" si="100"/>
        <v/>
      </c>
      <c r="AE559" s="88" t="str">
        <f t="shared" si="101"/>
        <v/>
      </c>
      <c r="AG559" s="55" t="str">
        <f t="shared" si="102"/>
        <v/>
      </c>
      <c r="AH559" s="88" t="str">
        <f t="shared" si="103"/>
        <v/>
      </c>
      <c r="AJ559" s="55" t="str">
        <f t="shared" si="104"/>
        <v/>
      </c>
      <c r="AK559" s="88" t="str">
        <f t="shared" si="105"/>
        <v/>
      </c>
      <c r="AM559" s="55" t="str">
        <f t="shared" si="106"/>
        <v/>
      </c>
      <c r="AN559" s="88" t="str">
        <f t="shared" si="107"/>
        <v/>
      </c>
    </row>
    <row r="560" spans="1:40" x14ac:dyDescent="0.25">
      <c r="A560" s="77"/>
      <c r="B560" s="107"/>
      <c r="C560" s="108"/>
      <c r="D560" s="109"/>
      <c r="E560" s="109"/>
      <c r="F560" s="110"/>
      <c r="G560" s="111"/>
      <c r="H560" s="112"/>
      <c r="I560" s="77"/>
      <c r="J560" s="112" t="str">
        <f>IF($B560="", "", IFERROR(INDEX('Job List'!$C$9:$C$508, MATCH($B560, 'Job List'!$B$9:$B$508, 0)), ""))</f>
        <v/>
      </c>
      <c r="K560" s="112" t="str">
        <f>IF($B560="", "", IFERROR(INDEX('Job List'!$D$9:$D$508, MATCH($B560, 'Job List'!$B$9:$B$508, 0)), ""))</f>
        <v/>
      </c>
      <c r="L560" s="125" t="str">
        <f t="shared" si="96"/>
        <v/>
      </c>
      <c r="M560" s="111" t="str">
        <f>IF($B560="", "", IF($G560="", IFERROR(INDEX('Job List'!$E$9:$E$508, MATCH($B560, 'Job List'!$B$9:$B$508, 0)), ""), $G560))</f>
        <v/>
      </c>
      <c r="N560" s="126" t="str">
        <f t="shared" si="97"/>
        <v/>
      </c>
      <c r="O560" s="77"/>
      <c r="AB560" s="14" t="str">
        <f t="shared" si="98"/>
        <v/>
      </c>
      <c r="AC560" s="20" t="str">
        <f t="shared" si="99"/>
        <v/>
      </c>
      <c r="AD560" s="55" t="str">
        <f t="shared" si="100"/>
        <v/>
      </c>
      <c r="AE560" s="88" t="str">
        <f t="shared" si="101"/>
        <v/>
      </c>
      <c r="AG560" s="55" t="str">
        <f t="shared" si="102"/>
        <v/>
      </c>
      <c r="AH560" s="88" t="str">
        <f t="shared" si="103"/>
        <v/>
      </c>
      <c r="AJ560" s="55" t="str">
        <f t="shared" si="104"/>
        <v/>
      </c>
      <c r="AK560" s="88" t="str">
        <f t="shared" si="105"/>
        <v/>
      </c>
      <c r="AM560" s="55" t="str">
        <f t="shared" si="106"/>
        <v/>
      </c>
      <c r="AN560" s="88" t="str">
        <f t="shared" si="107"/>
        <v/>
      </c>
    </row>
    <row r="561" spans="1:40" x14ac:dyDescent="0.25">
      <c r="A561" s="77"/>
      <c r="B561" s="107"/>
      <c r="C561" s="108"/>
      <c r="D561" s="109"/>
      <c r="E561" s="109"/>
      <c r="F561" s="110"/>
      <c r="G561" s="111"/>
      <c r="H561" s="112"/>
      <c r="I561" s="77"/>
      <c r="J561" s="112" t="str">
        <f>IF($B561="", "", IFERROR(INDEX('Job List'!$C$9:$C$508, MATCH($B561, 'Job List'!$B$9:$B$508, 0)), ""))</f>
        <v/>
      </c>
      <c r="K561" s="112" t="str">
        <f>IF($B561="", "", IFERROR(INDEX('Job List'!$D$9:$D$508, MATCH($B561, 'Job List'!$B$9:$B$508, 0)), ""))</f>
        <v/>
      </c>
      <c r="L561" s="125" t="str">
        <f t="shared" si="96"/>
        <v/>
      </c>
      <c r="M561" s="111" t="str">
        <f>IF($B561="", "", IF($G561="", IFERROR(INDEX('Job List'!$E$9:$E$508, MATCH($B561, 'Job List'!$B$9:$B$508, 0)), ""), $G561))</f>
        <v/>
      </c>
      <c r="N561" s="126" t="str">
        <f t="shared" si="97"/>
        <v/>
      </c>
      <c r="O561" s="77"/>
      <c r="AB561" s="14" t="str">
        <f t="shared" si="98"/>
        <v/>
      </c>
      <c r="AC561" s="20" t="str">
        <f t="shared" si="99"/>
        <v/>
      </c>
      <c r="AD561" s="55" t="str">
        <f t="shared" si="100"/>
        <v/>
      </c>
      <c r="AE561" s="88" t="str">
        <f t="shared" si="101"/>
        <v/>
      </c>
      <c r="AG561" s="55" t="str">
        <f t="shared" si="102"/>
        <v/>
      </c>
      <c r="AH561" s="88" t="str">
        <f t="shared" si="103"/>
        <v/>
      </c>
      <c r="AJ561" s="55" t="str">
        <f t="shared" si="104"/>
        <v/>
      </c>
      <c r="AK561" s="88" t="str">
        <f t="shared" si="105"/>
        <v/>
      </c>
      <c r="AM561" s="55" t="str">
        <f t="shared" si="106"/>
        <v/>
      </c>
      <c r="AN561" s="88" t="str">
        <f t="shared" si="107"/>
        <v/>
      </c>
    </row>
    <row r="562" spans="1:40" x14ac:dyDescent="0.25">
      <c r="A562" s="77"/>
      <c r="B562" s="107"/>
      <c r="C562" s="108"/>
      <c r="D562" s="109"/>
      <c r="E562" s="109"/>
      <c r="F562" s="110"/>
      <c r="G562" s="111"/>
      <c r="H562" s="112"/>
      <c r="I562" s="77"/>
      <c r="J562" s="112" t="str">
        <f>IF($B562="", "", IFERROR(INDEX('Job List'!$C$9:$C$508, MATCH($B562, 'Job List'!$B$9:$B$508, 0)), ""))</f>
        <v/>
      </c>
      <c r="K562" s="112" t="str">
        <f>IF($B562="", "", IFERROR(INDEX('Job List'!$D$9:$D$508, MATCH($B562, 'Job List'!$B$9:$B$508, 0)), ""))</f>
        <v/>
      </c>
      <c r="L562" s="125" t="str">
        <f t="shared" si="96"/>
        <v/>
      </c>
      <c r="M562" s="111" t="str">
        <f>IF($B562="", "", IF($G562="", IFERROR(INDEX('Job List'!$E$9:$E$508, MATCH($B562, 'Job List'!$B$9:$B$508, 0)), ""), $G562))</f>
        <v/>
      </c>
      <c r="N562" s="126" t="str">
        <f t="shared" si="97"/>
        <v/>
      </c>
      <c r="O562" s="77"/>
      <c r="AB562" s="14" t="str">
        <f t="shared" si="98"/>
        <v/>
      </c>
      <c r="AC562" s="20" t="str">
        <f t="shared" si="99"/>
        <v/>
      </c>
      <c r="AD562" s="55" t="str">
        <f t="shared" si="100"/>
        <v/>
      </c>
      <c r="AE562" s="88" t="str">
        <f t="shared" si="101"/>
        <v/>
      </c>
      <c r="AG562" s="55" t="str">
        <f t="shared" si="102"/>
        <v/>
      </c>
      <c r="AH562" s="88" t="str">
        <f t="shared" si="103"/>
        <v/>
      </c>
      <c r="AJ562" s="55" t="str">
        <f t="shared" si="104"/>
        <v/>
      </c>
      <c r="AK562" s="88" t="str">
        <f t="shared" si="105"/>
        <v/>
      </c>
      <c r="AM562" s="55" t="str">
        <f t="shared" si="106"/>
        <v/>
      </c>
      <c r="AN562" s="88" t="str">
        <f t="shared" si="107"/>
        <v/>
      </c>
    </row>
    <row r="563" spans="1:40" x14ac:dyDescent="0.25">
      <c r="A563" s="77"/>
      <c r="B563" s="107"/>
      <c r="C563" s="108"/>
      <c r="D563" s="109"/>
      <c r="E563" s="109"/>
      <c r="F563" s="110"/>
      <c r="G563" s="111"/>
      <c r="H563" s="112"/>
      <c r="I563" s="77"/>
      <c r="J563" s="112" t="str">
        <f>IF($B563="", "", IFERROR(INDEX('Job List'!$C$9:$C$508, MATCH($B563, 'Job List'!$B$9:$B$508, 0)), ""))</f>
        <v/>
      </c>
      <c r="K563" s="112" t="str">
        <f>IF($B563="", "", IFERROR(INDEX('Job List'!$D$9:$D$508, MATCH($B563, 'Job List'!$B$9:$B$508, 0)), ""))</f>
        <v/>
      </c>
      <c r="L563" s="125" t="str">
        <f t="shared" si="96"/>
        <v/>
      </c>
      <c r="M563" s="111" t="str">
        <f>IF($B563="", "", IF($G563="", IFERROR(INDEX('Job List'!$E$9:$E$508, MATCH($B563, 'Job List'!$B$9:$B$508, 0)), ""), $G563))</f>
        <v/>
      </c>
      <c r="N563" s="126" t="str">
        <f t="shared" si="97"/>
        <v/>
      </c>
      <c r="O563" s="77"/>
      <c r="AB563" s="14" t="str">
        <f t="shared" si="98"/>
        <v/>
      </c>
      <c r="AC563" s="20" t="str">
        <f t="shared" si="99"/>
        <v/>
      </c>
      <c r="AD563" s="55" t="str">
        <f t="shared" si="100"/>
        <v/>
      </c>
      <c r="AE563" s="88" t="str">
        <f t="shared" si="101"/>
        <v/>
      </c>
      <c r="AG563" s="55" t="str">
        <f t="shared" si="102"/>
        <v/>
      </c>
      <c r="AH563" s="88" t="str">
        <f t="shared" si="103"/>
        <v/>
      </c>
      <c r="AJ563" s="55" t="str">
        <f t="shared" si="104"/>
        <v/>
      </c>
      <c r="AK563" s="88" t="str">
        <f t="shared" si="105"/>
        <v/>
      </c>
      <c r="AM563" s="55" t="str">
        <f t="shared" si="106"/>
        <v/>
      </c>
      <c r="AN563" s="88" t="str">
        <f t="shared" si="107"/>
        <v/>
      </c>
    </row>
    <row r="564" spans="1:40" x14ac:dyDescent="0.25">
      <c r="A564" s="77"/>
      <c r="B564" s="107"/>
      <c r="C564" s="108"/>
      <c r="D564" s="109"/>
      <c r="E564" s="109"/>
      <c r="F564" s="110"/>
      <c r="G564" s="111"/>
      <c r="H564" s="112"/>
      <c r="I564" s="77"/>
      <c r="J564" s="112" t="str">
        <f>IF($B564="", "", IFERROR(INDEX('Job List'!$C$9:$C$508, MATCH($B564, 'Job List'!$B$9:$B$508, 0)), ""))</f>
        <v/>
      </c>
      <c r="K564" s="112" t="str">
        <f>IF($B564="", "", IFERROR(INDEX('Job List'!$D$9:$D$508, MATCH($B564, 'Job List'!$B$9:$B$508, 0)), ""))</f>
        <v/>
      </c>
      <c r="L564" s="125" t="str">
        <f t="shared" si="96"/>
        <v/>
      </c>
      <c r="M564" s="111" t="str">
        <f>IF($B564="", "", IF($G564="", IFERROR(INDEX('Job List'!$E$9:$E$508, MATCH($B564, 'Job List'!$B$9:$B$508, 0)), ""), $G564))</f>
        <v/>
      </c>
      <c r="N564" s="126" t="str">
        <f t="shared" si="97"/>
        <v/>
      </c>
      <c r="O564" s="77"/>
      <c r="AB564" s="14" t="str">
        <f t="shared" si="98"/>
        <v/>
      </c>
      <c r="AC564" s="20" t="str">
        <f t="shared" si="99"/>
        <v/>
      </c>
      <c r="AD564" s="55" t="str">
        <f t="shared" si="100"/>
        <v/>
      </c>
      <c r="AE564" s="88" t="str">
        <f t="shared" si="101"/>
        <v/>
      </c>
      <c r="AG564" s="55" t="str">
        <f t="shared" si="102"/>
        <v/>
      </c>
      <c r="AH564" s="88" t="str">
        <f t="shared" si="103"/>
        <v/>
      </c>
      <c r="AJ564" s="55" t="str">
        <f t="shared" si="104"/>
        <v/>
      </c>
      <c r="AK564" s="88" t="str">
        <f t="shared" si="105"/>
        <v/>
      </c>
      <c r="AM564" s="55" t="str">
        <f t="shared" si="106"/>
        <v/>
      </c>
      <c r="AN564" s="88" t="str">
        <f t="shared" si="107"/>
        <v/>
      </c>
    </row>
    <row r="565" spans="1:40" x14ac:dyDescent="0.25">
      <c r="A565" s="77"/>
      <c r="B565" s="107"/>
      <c r="C565" s="108"/>
      <c r="D565" s="109"/>
      <c r="E565" s="109"/>
      <c r="F565" s="110"/>
      <c r="G565" s="111"/>
      <c r="H565" s="112"/>
      <c r="I565" s="77"/>
      <c r="J565" s="112" t="str">
        <f>IF($B565="", "", IFERROR(INDEX('Job List'!$C$9:$C$508, MATCH($B565, 'Job List'!$B$9:$B$508, 0)), ""))</f>
        <v/>
      </c>
      <c r="K565" s="112" t="str">
        <f>IF($B565="", "", IFERROR(INDEX('Job List'!$D$9:$D$508, MATCH($B565, 'Job List'!$B$9:$B$508, 0)), ""))</f>
        <v/>
      </c>
      <c r="L565" s="125" t="str">
        <f t="shared" si="96"/>
        <v/>
      </c>
      <c r="M565" s="111" t="str">
        <f>IF($B565="", "", IF($G565="", IFERROR(INDEX('Job List'!$E$9:$E$508, MATCH($B565, 'Job List'!$B$9:$B$508, 0)), ""), $G565))</f>
        <v/>
      </c>
      <c r="N565" s="126" t="str">
        <f t="shared" si="97"/>
        <v/>
      </c>
      <c r="O565" s="77"/>
      <c r="AB565" s="14" t="str">
        <f t="shared" si="98"/>
        <v/>
      </c>
      <c r="AC565" s="20" t="str">
        <f t="shared" si="99"/>
        <v/>
      </c>
      <c r="AD565" s="55" t="str">
        <f t="shared" si="100"/>
        <v/>
      </c>
      <c r="AE565" s="88" t="str">
        <f t="shared" si="101"/>
        <v/>
      </c>
      <c r="AG565" s="55" t="str">
        <f t="shared" si="102"/>
        <v/>
      </c>
      <c r="AH565" s="88" t="str">
        <f t="shared" si="103"/>
        <v/>
      </c>
      <c r="AJ565" s="55" t="str">
        <f t="shared" si="104"/>
        <v/>
      </c>
      <c r="AK565" s="88" t="str">
        <f t="shared" si="105"/>
        <v/>
      </c>
      <c r="AM565" s="55" t="str">
        <f t="shared" si="106"/>
        <v/>
      </c>
      <c r="AN565" s="88" t="str">
        <f t="shared" si="107"/>
        <v/>
      </c>
    </row>
    <row r="566" spans="1:40" x14ac:dyDescent="0.25">
      <c r="A566" s="77"/>
      <c r="B566" s="107"/>
      <c r="C566" s="108"/>
      <c r="D566" s="109"/>
      <c r="E566" s="109"/>
      <c r="F566" s="110"/>
      <c r="G566" s="111"/>
      <c r="H566" s="112"/>
      <c r="I566" s="77"/>
      <c r="J566" s="112" t="str">
        <f>IF($B566="", "", IFERROR(INDEX('Job List'!$C$9:$C$508, MATCH($B566, 'Job List'!$B$9:$B$508, 0)), ""))</f>
        <v/>
      </c>
      <c r="K566" s="112" t="str">
        <f>IF($B566="", "", IFERROR(INDEX('Job List'!$D$9:$D$508, MATCH($B566, 'Job List'!$B$9:$B$508, 0)), ""))</f>
        <v/>
      </c>
      <c r="L566" s="125" t="str">
        <f t="shared" si="96"/>
        <v/>
      </c>
      <c r="M566" s="111" t="str">
        <f>IF($B566="", "", IF($G566="", IFERROR(INDEX('Job List'!$E$9:$E$508, MATCH($B566, 'Job List'!$B$9:$B$508, 0)), ""), $G566))</f>
        <v/>
      </c>
      <c r="N566" s="126" t="str">
        <f t="shared" si="97"/>
        <v/>
      </c>
      <c r="O566" s="77"/>
      <c r="AB566" s="14" t="str">
        <f t="shared" si="98"/>
        <v/>
      </c>
      <c r="AC566" s="20" t="str">
        <f t="shared" si="99"/>
        <v/>
      </c>
      <c r="AD566" s="55" t="str">
        <f t="shared" si="100"/>
        <v/>
      </c>
      <c r="AE566" s="88" t="str">
        <f t="shared" si="101"/>
        <v/>
      </c>
      <c r="AG566" s="55" t="str">
        <f t="shared" si="102"/>
        <v/>
      </c>
      <c r="AH566" s="88" t="str">
        <f t="shared" si="103"/>
        <v/>
      </c>
      <c r="AJ566" s="55" t="str">
        <f t="shared" si="104"/>
        <v/>
      </c>
      <c r="AK566" s="88" t="str">
        <f t="shared" si="105"/>
        <v/>
      </c>
      <c r="AM566" s="55" t="str">
        <f t="shared" si="106"/>
        <v/>
      </c>
      <c r="AN566" s="88" t="str">
        <f t="shared" si="107"/>
        <v/>
      </c>
    </row>
    <row r="567" spans="1:40" x14ac:dyDescent="0.25">
      <c r="A567" s="77"/>
      <c r="B567" s="107"/>
      <c r="C567" s="108"/>
      <c r="D567" s="109"/>
      <c r="E567" s="109"/>
      <c r="F567" s="110"/>
      <c r="G567" s="111"/>
      <c r="H567" s="112"/>
      <c r="I567" s="77"/>
      <c r="J567" s="112" t="str">
        <f>IF($B567="", "", IFERROR(INDEX('Job List'!$C$9:$C$508, MATCH($B567, 'Job List'!$B$9:$B$508, 0)), ""))</f>
        <v/>
      </c>
      <c r="K567" s="112" t="str">
        <f>IF($B567="", "", IFERROR(INDEX('Job List'!$D$9:$D$508, MATCH($B567, 'Job List'!$B$9:$B$508, 0)), ""))</f>
        <v/>
      </c>
      <c r="L567" s="125" t="str">
        <f t="shared" si="96"/>
        <v/>
      </c>
      <c r="M567" s="111" t="str">
        <f>IF($B567="", "", IF($G567="", IFERROR(INDEX('Job List'!$E$9:$E$508, MATCH($B567, 'Job List'!$B$9:$B$508, 0)), ""), $G567))</f>
        <v/>
      </c>
      <c r="N567" s="126" t="str">
        <f t="shared" si="97"/>
        <v/>
      </c>
      <c r="O567" s="77"/>
      <c r="AB567" s="14" t="str">
        <f t="shared" si="98"/>
        <v/>
      </c>
      <c r="AC567" s="20" t="str">
        <f t="shared" si="99"/>
        <v/>
      </c>
      <c r="AD567" s="55" t="str">
        <f t="shared" si="100"/>
        <v/>
      </c>
      <c r="AE567" s="88" t="str">
        <f t="shared" si="101"/>
        <v/>
      </c>
      <c r="AG567" s="55" t="str">
        <f t="shared" si="102"/>
        <v/>
      </c>
      <c r="AH567" s="88" t="str">
        <f t="shared" si="103"/>
        <v/>
      </c>
      <c r="AJ567" s="55" t="str">
        <f t="shared" si="104"/>
        <v/>
      </c>
      <c r="AK567" s="88" t="str">
        <f t="shared" si="105"/>
        <v/>
      </c>
      <c r="AM567" s="55" t="str">
        <f t="shared" si="106"/>
        <v/>
      </c>
      <c r="AN567" s="88" t="str">
        <f t="shared" si="107"/>
        <v/>
      </c>
    </row>
    <row r="568" spans="1:40" x14ac:dyDescent="0.25">
      <c r="A568" s="77"/>
      <c r="B568" s="107"/>
      <c r="C568" s="108"/>
      <c r="D568" s="109"/>
      <c r="E568" s="109"/>
      <c r="F568" s="110"/>
      <c r="G568" s="111"/>
      <c r="H568" s="112"/>
      <c r="I568" s="77"/>
      <c r="J568" s="112" t="str">
        <f>IF($B568="", "", IFERROR(INDEX('Job List'!$C$9:$C$508, MATCH($B568, 'Job List'!$B$9:$B$508, 0)), ""))</f>
        <v/>
      </c>
      <c r="K568" s="112" t="str">
        <f>IF($B568="", "", IFERROR(INDEX('Job List'!$D$9:$D$508, MATCH($B568, 'Job List'!$B$9:$B$508, 0)), ""))</f>
        <v/>
      </c>
      <c r="L568" s="125" t="str">
        <f t="shared" si="96"/>
        <v/>
      </c>
      <c r="M568" s="111" t="str">
        <f>IF($B568="", "", IF($G568="", IFERROR(INDEX('Job List'!$E$9:$E$508, MATCH($B568, 'Job List'!$B$9:$B$508, 0)), ""), $G568))</f>
        <v/>
      </c>
      <c r="N568" s="126" t="str">
        <f t="shared" si="97"/>
        <v/>
      </c>
      <c r="O568" s="77"/>
      <c r="AB568" s="14" t="str">
        <f t="shared" si="98"/>
        <v/>
      </c>
      <c r="AC568" s="20" t="str">
        <f t="shared" si="99"/>
        <v/>
      </c>
      <c r="AD568" s="55" t="str">
        <f t="shared" si="100"/>
        <v/>
      </c>
      <c r="AE568" s="88" t="str">
        <f t="shared" si="101"/>
        <v/>
      </c>
      <c r="AG568" s="55" t="str">
        <f t="shared" si="102"/>
        <v/>
      </c>
      <c r="AH568" s="88" t="str">
        <f t="shared" si="103"/>
        <v/>
      </c>
      <c r="AJ568" s="55" t="str">
        <f t="shared" si="104"/>
        <v/>
      </c>
      <c r="AK568" s="88" t="str">
        <f t="shared" si="105"/>
        <v/>
      </c>
      <c r="AM568" s="55" t="str">
        <f t="shared" si="106"/>
        <v/>
      </c>
      <c r="AN568" s="88" t="str">
        <f t="shared" si="107"/>
        <v/>
      </c>
    </row>
    <row r="569" spans="1:40" x14ac:dyDescent="0.25">
      <c r="A569" s="77"/>
      <c r="B569" s="107"/>
      <c r="C569" s="108"/>
      <c r="D569" s="109"/>
      <c r="E569" s="109"/>
      <c r="F569" s="110"/>
      <c r="G569" s="111"/>
      <c r="H569" s="112"/>
      <c r="I569" s="77"/>
      <c r="J569" s="112" t="str">
        <f>IF($B569="", "", IFERROR(INDEX('Job List'!$C$9:$C$508, MATCH($B569, 'Job List'!$B$9:$B$508, 0)), ""))</f>
        <v/>
      </c>
      <c r="K569" s="112" t="str">
        <f>IF($B569="", "", IFERROR(INDEX('Job List'!$D$9:$D$508, MATCH($B569, 'Job List'!$B$9:$B$508, 0)), ""))</f>
        <v/>
      </c>
      <c r="L569" s="125" t="str">
        <f t="shared" si="96"/>
        <v/>
      </c>
      <c r="M569" s="111" t="str">
        <f>IF($B569="", "", IF($G569="", IFERROR(INDEX('Job List'!$E$9:$E$508, MATCH($B569, 'Job List'!$B$9:$B$508, 0)), ""), $G569))</f>
        <v/>
      </c>
      <c r="N569" s="126" t="str">
        <f t="shared" si="97"/>
        <v/>
      </c>
      <c r="O569" s="77"/>
      <c r="AB569" s="14" t="str">
        <f t="shared" si="98"/>
        <v/>
      </c>
      <c r="AC569" s="20" t="str">
        <f t="shared" si="99"/>
        <v/>
      </c>
      <c r="AD569" s="55" t="str">
        <f t="shared" si="100"/>
        <v/>
      </c>
      <c r="AE569" s="88" t="str">
        <f t="shared" si="101"/>
        <v/>
      </c>
      <c r="AG569" s="55" t="str">
        <f t="shared" si="102"/>
        <v/>
      </c>
      <c r="AH569" s="88" t="str">
        <f t="shared" si="103"/>
        <v/>
      </c>
      <c r="AJ569" s="55" t="str">
        <f t="shared" si="104"/>
        <v/>
      </c>
      <c r="AK569" s="88" t="str">
        <f t="shared" si="105"/>
        <v/>
      </c>
      <c r="AM569" s="55" t="str">
        <f t="shared" si="106"/>
        <v/>
      </c>
      <c r="AN569" s="88" t="str">
        <f t="shared" si="107"/>
        <v/>
      </c>
    </row>
    <row r="570" spans="1:40" x14ac:dyDescent="0.25">
      <c r="A570" s="77"/>
      <c r="B570" s="107"/>
      <c r="C570" s="108"/>
      <c r="D570" s="109"/>
      <c r="E570" s="109"/>
      <c r="F570" s="110"/>
      <c r="G570" s="111"/>
      <c r="H570" s="112"/>
      <c r="I570" s="77"/>
      <c r="J570" s="112" t="str">
        <f>IF($B570="", "", IFERROR(INDEX('Job List'!$C$9:$C$508, MATCH($B570, 'Job List'!$B$9:$B$508, 0)), ""))</f>
        <v/>
      </c>
      <c r="K570" s="112" t="str">
        <f>IF($B570="", "", IFERROR(INDEX('Job List'!$D$9:$D$508, MATCH($B570, 'Job List'!$B$9:$B$508, 0)), ""))</f>
        <v/>
      </c>
      <c r="L570" s="125" t="str">
        <f t="shared" si="96"/>
        <v/>
      </c>
      <c r="M570" s="111" t="str">
        <f>IF($B570="", "", IF($G570="", IFERROR(INDEX('Job List'!$E$9:$E$508, MATCH($B570, 'Job List'!$B$9:$B$508, 0)), ""), $G570))</f>
        <v/>
      </c>
      <c r="N570" s="126" t="str">
        <f t="shared" si="97"/>
        <v/>
      </c>
      <c r="O570" s="77"/>
      <c r="AB570" s="14" t="str">
        <f t="shared" si="98"/>
        <v/>
      </c>
      <c r="AC570" s="20" t="str">
        <f t="shared" si="99"/>
        <v/>
      </c>
      <c r="AD570" s="55" t="str">
        <f t="shared" si="100"/>
        <v/>
      </c>
      <c r="AE570" s="88" t="str">
        <f t="shared" si="101"/>
        <v/>
      </c>
      <c r="AG570" s="55" t="str">
        <f t="shared" si="102"/>
        <v/>
      </c>
      <c r="AH570" s="88" t="str">
        <f t="shared" si="103"/>
        <v/>
      </c>
      <c r="AJ570" s="55" t="str">
        <f t="shared" si="104"/>
        <v/>
      </c>
      <c r="AK570" s="88" t="str">
        <f t="shared" si="105"/>
        <v/>
      </c>
      <c r="AM570" s="55" t="str">
        <f t="shared" si="106"/>
        <v/>
      </c>
      <c r="AN570" s="88" t="str">
        <f t="shared" si="107"/>
        <v/>
      </c>
    </row>
    <row r="571" spans="1:40" x14ac:dyDescent="0.25">
      <c r="A571" s="77"/>
      <c r="B571" s="107"/>
      <c r="C571" s="108"/>
      <c r="D571" s="109"/>
      <c r="E571" s="109"/>
      <c r="F571" s="110"/>
      <c r="G571" s="111"/>
      <c r="H571" s="112"/>
      <c r="I571" s="77"/>
      <c r="J571" s="112" t="str">
        <f>IF($B571="", "", IFERROR(INDEX('Job List'!$C$9:$C$508, MATCH($B571, 'Job List'!$B$9:$B$508, 0)), ""))</f>
        <v/>
      </c>
      <c r="K571" s="112" t="str">
        <f>IF($B571="", "", IFERROR(INDEX('Job List'!$D$9:$D$508, MATCH($B571, 'Job List'!$B$9:$B$508, 0)), ""))</f>
        <v/>
      </c>
      <c r="L571" s="125" t="str">
        <f t="shared" si="96"/>
        <v/>
      </c>
      <c r="M571" s="111" t="str">
        <f>IF($B571="", "", IF($G571="", IFERROR(INDEX('Job List'!$E$9:$E$508, MATCH($B571, 'Job List'!$B$9:$B$508, 0)), ""), $G571))</f>
        <v/>
      </c>
      <c r="N571" s="126" t="str">
        <f t="shared" si="97"/>
        <v/>
      </c>
      <c r="O571" s="77"/>
      <c r="AB571" s="14" t="str">
        <f t="shared" si="98"/>
        <v/>
      </c>
      <c r="AC571" s="20" t="str">
        <f t="shared" si="99"/>
        <v/>
      </c>
      <c r="AD571" s="55" t="str">
        <f t="shared" si="100"/>
        <v/>
      </c>
      <c r="AE571" s="88" t="str">
        <f t="shared" si="101"/>
        <v/>
      </c>
      <c r="AG571" s="55" t="str">
        <f t="shared" si="102"/>
        <v/>
      </c>
      <c r="AH571" s="88" t="str">
        <f t="shared" si="103"/>
        <v/>
      </c>
      <c r="AJ571" s="55" t="str">
        <f t="shared" si="104"/>
        <v/>
      </c>
      <c r="AK571" s="88" t="str">
        <f t="shared" si="105"/>
        <v/>
      </c>
      <c r="AM571" s="55" t="str">
        <f t="shared" si="106"/>
        <v/>
      </c>
      <c r="AN571" s="88" t="str">
        <f t="shared" si="107"/>
        <v/>
      </c>
    </row>
    <row r="572" spans="1:40" x14ac:dyDescent="0.25">
      <c r="A572" s="77"/>
      <c r="B572" s="107"/>
      <c r="C572" s="108"/>
      <c r="D572" s="109"/>
      <c r="E572" s="109"/>
      <c r="F572" s="110"/>
      <c r="G572" s="111"/>
      <c r="H572" s="112"/>
      <c r="I572" s="77"/>
      <c r="J572" s="112" t="str">
        <f>IF($B572="", "", IFERROR(INDEX('Job List'!$C$9:$C$508, MATCH($B572, 'Job List'!$B$9:$B$508, 0)), ""))</f>
        <v/>
      </c>
      <c r="K572" s="112" t="str">
        <f>IF($B572="", "", IFERROR(INDEX('Job List'!$D$9:$D$508, MATCH($B572, 'Job List'!$B$9:$B$508, 0)), ""))</f>
        <v/>
      </c>
      <c r="L572" s="125" t="str">
        <f t="shared" si="96"/>
        <v/>
      </c>
      <c r="M572" s="111" t="str">
        <f>IF($B572="", "", IF($G572="", IFERROR(INDEX('Job List'!$E$9:$E$508, MATCH($B572, 'Job List'!$B$9:$B$508, 0)), ""), $G572))</f>
        <v/>
      </c>
      <c r="N572" s="126" t="str">
        <f t="shared" si="97"/>
        <v/>
      </c>
      <c r="O572" s="77"/>
      <c r="AB572" s="14" t="str">
        <f t="shared" si="98"/>
        <v/>
      </c>
      <c r="AC572" s="20" t="str">
        <f t="shared" si="99"/>
        <v/>
      </c>
      <c r="AD572" s="55" t="str">
        <f t="shared" si="100"/>
        <v/>
      </c>
      <c r="AE572" s="88" t="str">
        <f t="shared" si="101"/>
        <v/>
      </c>
      <c r="AG572" s="55" t="str">
        <f t="shared" si="102"/>
        <v/>
      </c>
      <c r="AH572" s="88" t="str">
        <f t="shared" si="103"/>
        <v/>
      </c>
      <c r="AJ572" s="55" t="str">
        <f t="shared" si="104"/>
        <v/>
      </c>
      <c r="AK572" s="88" t="str">
        <f t="shared" si="105"/>
        <v/>
      </c>
      <c r="AM572" s="55" t="str">
        <f t="shared" si="106"/>
        <v/>
      </c>
      <c r="AN572" s="88" t="str">
        <f t="shared" si="107"/>
        <v/>
      </c>
    </row>
    <row r="573" spans="1:40" x14ac:dyDescent="0.25">
      <c r="A573" s="77"/>
      <c r="B573" s="107"/>
      <c r="C573" s="108"/>
      <c r="D573" s="109"/>
      <c r="E573" s="109"/>
      <c r="F573" s="110"/>
      <c r="G573" s="111"/>
      <c r="H573" s="112"/>
      <c r="I573" s="77"/>
      <c r="J573" s="112" t="str">
        <f>IF($B573="", "", IFERROR(INDEX('Job List'!$C$9:$C$508, MATCH($B573, 'Job List'!$B$9:$B$508, 0)), ""))</f>
        <v/>
      </c>
      <c r="K573" s="112" t="str">
        <f>IF($B573="", "", IFERROR(INDEX('Job List'!$D$9:$D$508, MATCH($B573, 'Job List'!$B$9:$B$508, 0)), ""))</f>
        <v/>
      </c>
      <c r="L573" s="125" t="str">
        <f t="shared" si="96"/>
        <v/>
      </c>
      <c r="M573" s="111" t="str">
        <f>IF($B573="", "", IF($G573="", IFERROR(INDEX('Job List'!$E$9:$E$508, MATCH($B573, 'Job List'!$B$9:$B$508, 0)), ""), $G573))</f>
        <v/>
      </c>
      <c r="N573" s="126" t="str">
        <f t="shared" si="97"/>
        <v/>
      </c>
      <c r="O573" s="77"/>
      <c r="AB573" s="14" t="str">
        <f t="shared" si="98"/>
        <v/>
      </c>
      <c r="AC573" s="20" t="str">
        <f t="shared" si="99"/>
        <v/>
      </c>
      <c r="AD573" s="55" t="str">
        <f t="shared" si="100"/>
        <v/>
      </c>
      <c r="AE573" s="88" t="str">
        <f t="shared" si="101"/>
        <v/>
      </c>
      <c r="AG573" s="55" t="str">
        <f t="shared" si="102"/>
        <v/>
      </c>
      <c r="AH573" s="88" t="str">
        <f t="shared" si="103"/>
        <v/>
      </c>
      <c r="AJ573" s="55" t="str">
        <f t="shared" si="104"/>
        <v/>
      </c>
      <c r="AK573" s="88" t="str">
        <f t="shared" si="105"/>
        <v/>
      </c>
      <c r="AM573" s="55" t="str">
        <f t="shared" si="106"/>
        <v/>
      </c>
      <c r="AN573" s="88" t="str">
        <f t="shared" si="107"/>
        <v/>
      </c>
    </row>
    <row r="574" spans="1:40" x14ac:dyDescent="0.25">
      <c r="A574" s="77"/>
      <c r="B574" s="107"/>
      <c r="C574" s="108"/>
      <c r="D574" s="109"/>
      <c r="E574" s="109"/>
      <c r="F574" s="110"/>
      <c r="G574" s="111"/>
      <c r="H574" s="112"/>
      <c r="I574" s="77"/>
      <c r="J574" s="112" t="str">
        <f>IF($B574="", "", IFERROR(INDEX('Job List'!$C$9:$C$508, MATCH($B574, 'Job List'!$B$9:$B$508, 0)), ""))</f>
        <v/>
      </c>
      <c r="K574" s="112" t="str">
        <f>IF($B574="", "", IFERROR(INDEX('Job List'!$D$9:$D$508, MATCH($B574, 'Job List'!$B$9:$B$508, 0)), ""))</f>
        <v/>
      </c>
      <c r="L574" s="125" t="str">
        <f t="shared" si="96"/>
        <v/>
      </c>
      <c r="M574" s="111" t="str">
        <f>IF($B574="", "", IF($G574="", IFERROR(INDEX('Job List'!$E$9:$E$508, MATCH($B574, 'Job List'!$B$9:$B$508, 0)), ""), $G574))</f>
        <v/>
      </c>
      <c r="N574" s="126" t="str">
        <f t="shared" si="97"/>
        <v/>
      </c>
      <c r="O574" s="77"/>
      <c r="AB574" s="14" t="str">
        <f t="shared" si="98"/>
        <v/>
      </c>
      <c r="AC574" s="20" t="str">
        <f t="shared" si="99"/>
        <v/>
      </c>
      <c r="AD574" s="55" t="str">
        <f t="shared" si="100"/>
        <v/>
      </c>
      <c r="AE574" s="88" t="str">
        <f t="shared" si="101"/>
        <v/>
      </c>
      <c r="AG574" s="55" t="str">
        <f t="shared" si="102"/>
        <v/>
      </c>
      <c r="AH574" s="88" t="str">
        <f t="shared" si="103"/>
        <v/>
      </c>
      <c r="AJ574" s="55" t="str">
        <f t="shared" si="104"/>
        <v/>
      </c>
      <c r="AK574" s="88" t="str">
        <f t="shared" si="105"/>
        <v/>
      </c>
      <c r="AM574" s="55" t="str">
        <f t="shared" si="106"/>
        <v/>
      </c>
      <c r="AN574" s="88" t="str">
        <f t="shared" si="107"/>
        <v/>
      </c>
    </row>
    <row r="575" spans="1:40" x14ac:dyDescent="0.25">
      <c r="A575" s="77"/>
      <c r="B575" s="107"/>
      <c r="C575" s="108"/>
      <c r="D575" s="109"/>
      <c r="E575" s="109"/>
      <c r="F575" s="110"/>
      <c r="G575" s="111"/>
      <c r="H575" s="112"/>
      <c r="I575" s="77"/>
      <c r="J575" s="112" t="str">
        <f>IF($B575="", "", IFERROR(INDEX('Job List'!$C$9:$C$508, MATCH($B575, 'Job List'!$B$9:$B$508, 0)), ""))</f>
        <v/>
      </c>
      <c r="K575" s="112" t="str">
        <f>IF($B575="", "", IFERROR(INDEX('Job List'!$D$9:$D$508, MATCH($B575, 'Job List'!$B$9:$B$508, 0)), ""))</f>
        <v/>
      </c>
      <c r="L575" s="125" t="str">
        <f t="shared" si="96"/>
        <v/>
      </c>
      <c r="M575" s="111" t="str">
        <f>IF($B575="", "", IF($G575="", IFERROR(INDEX('Job List'!$E$9:$E$508, MATCH($B575, 'Job List'!$B$9:$B$508, 0)), ""), $G575))</f>
        <v/>
      </c>
      <c r="N575" s="126" t="str">
        <f t="shared" si="97"/>
        <v/>
      </c>
      <c r="O575" s="77"/>
      <c r="AB575" s="14" t="str">
        <f t="shared" si="98"/>
        <v/>
      </c>
      <c r="AC575" s="20" t="str">
        <f t="shared" si="99"/>
        <v/>
      </c>
      <c r="AD575" s="55" t="str">
        <f t="shared" si="100"/>
        <v/>
      </c>
      <c r="AE575" s="88" t="str">
        <f t="shared" si="101"/>
        <v/>
      </c>
      <c r="AG575" s="55" t="str">
        <f t="shared" si="102"/>
        <v/>
      </c>
      <c r="AH575" s="88" t="str">
        <f t="shared" si="103"/>
        <v/>
      </c>
      <c r="AJ575" s="55" t="str">
        <f t="shared" si="104"/>
        <v/>
      </c>
      <c r="AK575" s="88" t="str">
        <f t="shared" si="105"/>
        <v/>
      </c>
      <c r="AM575" s="55" t="str">
        <f t="shared" si="106"/>
        <v/>
      </c>
      <c r="AN575" s="88" t="str">
        <f t="shared" si="107"/>
        <v/>
      </c>
    </row>
    <row r="576" spans="1:40" x14ac:dyDescent="0.25">
      <c r="A576" s="77"/>
      <c r="B576" s="107"/>
      <c r="C576" s="108"/>
      <c r="D576" s="109"/>
      <c r="E576" s="109"/>
      <c r="F576" s="110"/>
      <c r="G576" s="111"/>
      <c r="H576" s="112"/>
      <c r="I576" s="77"/>
      <c r="J576" s="112" t="str">
        <f>IF($B576="", "", IFERROR(INDEX('Job List'!$C$9:$C$508, MATCH($B576, 'Job List'!$B$9:$B$508, 0)), ""))</f>
        <v/>
      </c>
      <c r="K576" s="112" t="str">
        <f>IF($B576="", "", IFERROR(INDEX('Job List'!$D$9:$D$508, MATCH($B576, 'Job List'!$B$9:$B$508, 0)), ""))</f>
        <v/>
      </c>
      <c r="L576" s="125" t="str">
        <f t="shared" si="96"/>
        <v/>
      </c>
      <c r="M576" s="111" t="str">
        <f>IF($B576="", "", IF($G576="", IFERROR(INDEX('Job List'!$E$9:$E$508, MATCH($B576, 'Job List'!$B$9:$B$508, 0)), ""), $G576))</f>
        <v/>
      </c>
      <c r="N576" s="126" t="str">
        <f t="shared" si="97"/>
        <v/>
      </c>
      <c r="O576" s="77"/>
      <c r="AB576" s="14" t="str">
        <f t="shared" si="98"/>
        <v/>
      </c>
      <c r="AC576" s="20" t="str">
        <f t="shared" si="99"/>
        <v/>
      </c>
      <c r="AD576" s="55" t="str">
        <f t="shared" si="100"/>
        <v/>
      </c>
      <c r="AE576" s="88" t="str">
        <f t="shared" si="101"/>
        <v/>
      </c>
      <c r="AG576" s="55" t="str">
        <f t="shared" si="102"/>
        <v/>
      </c>
      <c r="AH576" s="88" t="str">
        <f t="shared" si="103"/>
        <v/>
      </c>
      <c r="AJ576" s="55" t="str">
        <f t="shared" si="104"/>
        <v/>
      </c>
      <c r="AK576" s="88" t="str">
        <f t="shared" si="105"/>
        <v/>
      </c>
      <c r="AM576" s="55" t="str">
        <f t="shared" si="106"/>
        <v/>
      </c>
      <c r="AN576" s="88" t="str">
        <f t="shared" si="107"/>
        <v/>
      </c>
    </row>
    <row r="577" spans="1:40" x14ac:dyDescent="0.25">
      <c r="A577" s="77"/>
      <c r="B577" s="107"/>
      <c r="C577" s="108"/>
      <c r="D577" s="109"/>
      <c r="E577" s="109"/>
      <c r="F577" s="110"/>
      <c r="G577" s="111"/>
      <c r="H577" s="112"/>
      <c r="I577" s="77"/>
      <c r="J577" s="112" t="str">
        <f>IF($B577="", "", IFERROR(INDEX('Job List'!$C$9:$C$508, MATCH($B577, 'Job List'!$B$9:$B$508, 0)), ""))</f>
        <v/>
      </c>
      <c r="K577" s="112" t="str">
        <f>IF($B577="", "", IFERROR(INDEX('Job List'!$D$9:$D$508, MATCH($B577, 'Job List'!$B$9:$B$508, 0)), ""))</f>
        <v/>
      </c>
      <c r="L577" s="125" t="str">
        <f t="shared" si="96"/>
        <v/>
      </c>
      <c r="M577" s="111" t="str">
        <f>IF($B577="", "", IF($G577="", IFERROR(INDEX('Job List'!$E$9:$E$508, MATCH($B577, 'Job List'!$B$9:$B$508, 0)), ""), $G577))</f>
        <v/>
      </c>
      <c r="N577" s="126" t="str">
        <f t="shared" si="97"/>
        <v/>
      </c>
      <c r="O577" s="77"/>
      <c r="AB577" s="14" t="str">
        <f t="shared" si="98"/>
        <v/>
      </c>
      <c r="AC577" s="20" t="str">
        <f t="shared" si="99"/>
        <v/>
      </c>
      <c r="AD577" s="55" t="str">
        <f t="shared" si="100"/>
        <v/>
      </c>
      <c r="AE577" s="88" t="str">
        <f t="shared" si="101"/>
        <v/>
      </c>
      <c r="AG577" s="55" t="str">
        <f t="shared" si="102"/>
        <v/>
      </c>
      <c r="AH577" s="88" t="str">
        <f t="shared" si="103"/>
        <v/>
      </c>
      <c r="AJ577" s="55" t="str">
        <f t="shared" si="104"/>
        <v/>
      </c>
      <c r="AK577" s="88" t="str">
        <f t="shared" si="105"/>
        <v/>
      </c>
      <c r="AM577" s="55" t="str">
        <f t="shared" si="106"/>
        <v/>
      </c>
      <c r="AN577" s="88" t="str">
        <f t="shared" si="107"/>
        <v/>
      </c>
    </row>
    <row r="578" spans="1:40" x14ac:dyDescent="0.25">
      <c r="A578" s="77"/>
      <c r="B578" s="107"/>
      <c r="C578" s="108"/>
      <c r="D578" s="109"/>
      <c r="E578" s="109"/>
      <c r="F578" s="110"/>
      <c r="G578" s="111"/>
      <c r="H578" s="112"/>
      <c r="I578" s="77"/>
      <c r="J578" s="112" t="str">
        <f>IF($B578="", "", IFERROR(INDEX('Job List'!$C$9:$C$508, MATCH($B578, 'Job List'!$B$9:$B$508, 0)), ""))</f>
        <v/>
      </c>
      <c r="K578" s="112" t="str">
        <f>IF($B578="", "", IFERROR(INDEX('Job List'!$D$9:$D$508, MATCH($B578, 'Job List'!$B$9:$B$508, 0)), ""))</f>
        <v/>
      </c>
      <c r="L578" s="125" t="str">
        <f t="shared" si="96"/>
        <v/>
      </c>
      <c r="M578" s="111" t="str">
        <f>IF($B578="", "", IF($G578="", IFERROR(INDEX('Job List'!$E$9:$E$508, MATCH($B578, 'Job List'!$B$9:$B$508, 0)), ""), $G578))</f>
        <v/>
      </c>
      <c r="N578" s="126" t="str">
        <f t="shared" si="97"/>
        <v/>
      </c>
      <c r="O578" s="77"/>
      <c r="AB578" s="14" t="str">
        <f t="shared" si="98"/>
        <v/>
      </c>
      <c r="AC578" s="20" t="str">
        <f t="shared" si="99"/>
        <v/>
      </c>
      <c r="AD578" s="55" t="str">
        <f t="shared" si="100"/>
        <v/>
      </c>
      <c r="AE578" s="88" t="str">
        <f t="shared" si="101"/>
        <v/>
      </c>
      <c r="AG578" s="55" t="str">
        <f t="shared" si="102"/>
        <v/>
      </c>
      <c r="AH578" s="88" t="str">
        <f t="shared" si="103"/>
        <v/>
      </c>
      <c r="AJ578" s="55" t="str">
        <f t="shared" si="104"/>
        <v/>
      </c>
      <c r="AK578" s="88" t="str">
        <f t="shared" si="105"/>
        <v/>
      </c>
      <c r="AM578" s="55" t="str">
        <f t="shared" si="106"/>
        <v/>
      </c>
      <c r="AN578" s="88" t="str">
        <f t="shared" si="107"/>
        <v/>
      </c>
    </row>
    <row r="579" spans="1:40" x14ac:dyDescent="0.25">
      <c r="A579" s="77"/>
      <c r="B579" s="107"/>
      <c r="C579" s="108"/>
      <c r="D579" s="109"/>
      <c r="E579" s="109"/>
      <c r="F579" s="110"/>
      <c r="G579" s="111"/>
      <c r="H579" s="112"/>
      <c r="I579" s="77"/>
      <c r="J579" s="112" t="str">
        <f>IF($B579="", "", IFERROR(INDEX('Job List'!$C$9:$C$508, MATCH($B579, 'Job List'!$B$9:$B$508, 0)), ""))</f>
        <v/>
      </c>
      <c r="K579" s="112" t="str">
        <f>IF($B579="", "", IFERROR(INDEX('Job List'!$D$9:$D$508, MATCH($B579, 'Job List'!$B$9:$B$508, 0)), ""))</f>
        <v/>
      </c>
      <c r="L579" s="125" t="str">
        <f t="shared" si="96"/>
        <v/>
      </c>
      <c r="M579" s="111" t="str">
        <f>IF($B579="", "", IF($G579="", IFERROR(INDEX('Job List'!$E$9:$E$508, MATCH($B579, 'Job List'!$B$9:$B$508, 0)), ""), $G579))</f>
        <v/>
      </c>
      <c r="N579" s="126" t="str">
        <f t="shared" si="97"/>
        <v/>
      </c>
      <c r="O579" s="77"/>
      <c r="AB579" s="14" t="str">
        <f t="shared" si="98"/>
        <v/>
      </c>
      <c r="AC579" s="20" t="str">
        <f t="shared" si="99"/>
        <v/>
      </c>
      <c r="AD579" s="55" t="str">
        <f t="shared" si="100"/>
        <v/>
      </c>
      <c r="AE579" s="88" t="str">
        <f t="shared" si="101"/>
        <v/>
      </c>
      <c r="AG579" s="55" t="str">
        <f t="shared" si="102"/>
        <v/>
      </c>
      <c r="AH579" s="88" t="str">
        <f t="shared" si="103"/>
        <v/>
      </c>
      <c r="AJ579" s="55" t="str">
        <f t="shared" si="104"/>
        <v/>
      </c>
      <c r="AK579" s="88" t="str">
        <f t="shared" si="105"/>
        <v/>
      </c>
      <c r="AM579" s="55" t="str">
        <f t="shared" si="106"/>
        <v/>
      </c>
      <c r="AN579" s="88" t="str">
        <f t="shared" si="107"/>
        <v/>
      </c>
    </row>
    <row r="580" spans="1:40" x14ac:dyDescent="0.25">
      <c r="A580" s="77"/>
      <c r="B580" s="107"/>
      <c r="C580" s="108"/>
      <c r="D580" s="109"/>
      <c r="E580" s="109"/>
      <c r="F580" s="110"/>
      <c r="G580" s="111"/>
      <c r="H580" s="112"/>
      <c r="I580" s="77"/>
      <c r="J580" s="112" t="str">
        <f>IF($B580="", "", IFERROR(INDEX('Job List'!$C$9:$C$508, MATCH($B580, 'Job List'!$B$9:$B$508, 0)), ""))</f>
        <v/>
      </c>
      <c r="K580" s="112" t="str">
        <f>IF($B580="", "", IFERROR(INDEX('Job List'!$D$9:$D$508, MATCH($B580, 'Job List'!$B$9:$B$508, 0)), ""))</f>
        <v/>
      </c>
      <c r="L580" s="125" t="str">
        <f t="shared" si="96"/>
        <v/>
      </c>
      <c r="M580" s="111" t="str">
        <f>IF($B580="", "", IF($G580="", IFERROR(INDEX('Job List'!$E$9:$E$508, MATCH($B580, 'Job List'!$B$9:$B$508, 0)), ""), $G580))</f>
        <v/>
      </c>
      <c r="N580" s="126" t="str">
        <f t="shared" si="97"/>
        <v/>
      </c>
      <c r="O580" s="77"/>
      <c r="AB580" s="14" t="str">
        <f t="shared" si="98"/>
        <v/>
      </c>
      <c r="AC580" s="20" t="str">
        <f t="shared" si="99"/>
        <v/>
      </c>
      <c r="AD580" s="55" t="str">
        <f t="shared" si="100"/>
        <v/>
      </c>
      <c r="AE580" s="88" t="str">
        <f t="shared" si="101"/>
        <v/>
      </c>
      <c r="AG580" s="55" t="str">
        <f t="shared" si="102"/>
        <v/>
      </c>
      <c r="AH580" s="88" t="str">
        <f t="shared" si="103"/>
        <v/>
      </c>
      <c r="AJ580" s="55" t="str">
        <f t="shared" si="104"/>
        <v/>
      </c>
      <c r="AK580" s="88" t="str">
        <f t="shared" si="105"/>
        <v/>
      </c>
      <c r="AM580" s="55" t="str">
        <f t="shared" si="106"/>
        <v/>
      </c>
      <c r="AN580" s="88" t="str">
        <f t="shared" si="107"/>
        <v/>
      </c>
    </row>
    <row r="581" spans="1:40" x14ac:dyDescent="0.25">
      <c r="A581" s="77"/>
      <c r="B581" s="107"/>
      <c r="C581" s="108"/>
      <c r="D581" s="109"/>
      <c r="E581" s="109"/>
      <c r="F581" s="110"/>
      <c r="G581" s="111"/>
      <c r="H581" s="112"/>
      <c r="I581" s="77"/>
      <c r="J581" s="112" t="str">
        <f>IF($B581="", "", IFERROR(INDEX('Job List'!$C$9:$C$508, MATCH($B581, 'Job List'!$B$9:$B$508, 0)), ""))</f>
        <v/>
      </c>
      <c r="K581" s="112" t="str">
        <f>IF($B581="", "", IFERROR(INDEX('Job List'!$D$9:$D$508, MATCH($B581, 'Job List'!$B$9:$B$508, 0)), ""))</f>
        <v/>
      </c>
      <c r="L581" s="125" t="str">
        <f t="shared" si="96"/>
        <v/>
      </c>
      <c r="M581" s="111" t="str">
        <f>IF($B581="", "", IF($G581="", IFERROR(INDEX('Job List'!$E$9:$E$508, MATCH($B581, 'Job List'!$B$9:$B$508, 0)), ""), $G581))</f>
        <v/>
      </c>
      <c r="N581" s="126" t="str">
        <f t="shared" si="97"/>
        <v/>
      </c>
      <c r="O581" s="77"/>
      <c r="AB581" s="14" t="str">
        <f t="shared" si="98"/>
        <v/>
      </c>
      <c r="AC581" s="20" t="str">
        <f t="shared" si="99"/>
        <v/>
      </c>
      <c r="AD581" s="55" t="str">
        <f t="shared" si="100"/>
        <v/>
      </c>
      <c r="AE581" s="88" t="str">
        <f t="shared" si="101"/>
        <v/>
      </c>
      <c r="AG581" s="55" t="str">
        <f t="shared" si="102"/>
        <v/>
      </c>
      <c r="AH581" s="88" t="str">
        <f t="shared" si="103"/>
        <v/>
      </c>
      <c r="AJ581" s="55" t="str">
        <f t="shared" si="104"/>
        <v/>
      </c>
      <c r="AK581" s="88" t="str">
        <f t="shared" si="105"/>
        <v/>
      </c>
      <c r="AM581" s="55" t="str">
        <f t="shared" si="106"/>
        <v/>
      </c>
      <c r="AN581" s="88" t="str">
        <f t="shared" si="107"/>
        <v/>
      </c>
    </row>
    <row r="582" spans="1:40" x14ac:dyDescent="0.25">
      <c r="A582" s="77"/>
      <c r="B582" s="107"/>
      <c r="C582" s="108"/>
      <c r="D582" s="109"/>
      <c r="E582" s="109"/>
      <c r="F582" s="110"/>
      <c r="G582" s="111"/>
      <c r="H582" s="112"/>
      <c r="I582" s="77"/>
      <c r="J582" s="112" t="str">
        <f>IF($B582="", "", IFERROR(INDEX('Job List'!$C$9:$C$508, MATCH($B582, 'Job List'!$B$9:$B$508, 0)), ""))</f>
        <v/>
      </c>
      <c r="K582" s="112" t="str">
        <f>IF($B582="", "", IFERROR(INDEX('Job List'!$D$9:$D$508, MATCH($B582, 'Job List'!$B$9:$B$508, 0)), ""))</f>
        <v/>
      </c>
      <c r="L582" s="125" t="str">
        <f t="shared" si="96"/>
        <v/>
      </c>
      <c r="M582" s="111" t="str">
        <f>IF($B582="", "", IF($G582="", IFERROR(INDEX('Job List'!$E$9:$E$508, MATCH($B582, 'Job List'!$B$9:$B$508, 0)), ""), $G582))</f>
        <v/>
      </c>
      <c r="N582" s="126" t="str">
        <f t="shared" si="97"/>
        <v/>
      </c>
      <c r="O582" s="77"/>
      <c r="AB582" s="14" t="str">
        <f t="shared" si="98"/>
        <v/>
      </c>
      <c r="AC582" s="20" t="str">
        <f t="shared" si="99"/>
        <v/>
      </c>
      <c r="AD582" s="55" t="str">
        <f t="shared" si="100"/>
        <v/>
      </c>
      <c r="AE582" s="88" t="str">
        <f t="shared" si="101"/>
        <v/>
      </c>
      <c r="AG582" s="55" t="str">
        <f t="shared" si="102"/>
        <v/>
      </c>
      <c r="AH582" s="88" t="str">
        <f t="shared" si="103"/>
        <v/>
      </c>
      <c r="AJ582" s="55" t="str">
        <f t="shared" si="104"/>
        <v/>
      </c>
      <c r="AK582" s="88" t="str">
        <f t="shared" si="105"/>
        <v/>
      </c>
      <c r="AM582" s="55" t="str">
        <f t="shared" si="106"/>
        <v/>
      </c>
      <c r="AN582" s="88" t="str">
        <f t="shared" si="107"/>
        <v/>
      </c>
    </row>
    <row r="583" spans="1:40" x14ac:dyDescent="0.25">
      <c r="A583" s="77"/>
      <c r="B583" s="107"/>
      <c r="C583" s="108"/>
      <c r="D583" s="109"/>
      <c r="E583" s="109"/>
      <c r="F583" s="110"/>
      <c r="G583" s="111"/>
      <c r="H583" s="112"/>
      <c r="I583" s="77"/>
      <c r="J583" s="112" t="str">
        <f>IF($B583="", "", IFERROR(INDEX('Job List'!$C$9:$C$508, MATCH($B583, 'Job List'!$B$9:$B$508, 0)), ""))</f>
        <v/>
      </c>
      <c r="K583" s="112" t="str">
        <f>IF($B583="", "", IFERROR(INDEX('Job List'!$D$9:$D$508, MATCH($B583, 'Job List'!$B$9:$B$508, 0)), ""))</f>
        <v/>
      </c>
      <c r="L583" s="125" t="str">
        <f t="shared" si="96"/>
        <v/>
      </c>
      <c r="M583" s="111" t="str">
        <f>IF($B583="", "", IF($G583="", IFERROR(INDEX('Job List'!$E$9:$E$508, MATCH($B583, 'Job List'!$B$9:$B$508, 0)), ""), $G583))</f>
        <v/>
      </c>
      <c r="N583" s="126" t="str">
        <f t="shared" si="97"/>
        <v/>
      </c>
      <c r="O583" s="77"/>
      <c r="AB583" s="14" t="str">
        <f t="shared" si="98"/>
        <v/>
      </c>
      <c r="AC583" s="20" t="str">
        <f t="shared" si="99"/>
        <v/>
      </c>
      <c r="AD583" s="55" t="str">
        <f t="shared" si="100"/>
        <v/>
      </c>
      <c r="AE583" s="88" t="str">
        <f t="shared" si="101"/>
        <v/>
      </c>
      <c r="AG583" s="55" t="str">
        <f t="shared" si="102"/>
        <v/>
      </c>
      <c r="AH583" s="88" t="str">
        <f t="shared" si="103"/>
        <v/>
      </c>
      <c r="AJ583" s="55" t="str">
        <f t="shared" si="104"/>
        <v/>
      </c>
      <c r="AK583" s="88" t="str">
        <f t="shared" si="105"/>
        <v/>
      </c>
      <c r="AM583" s="55" t="str">
        <f t="shared" si="106"/>
        <v/>
      </c>
      <c r="AN583" s="88" t="str">
        <f t="shared" si="107"/>
        <v/>
      </c>
    </row>
    <row r="584" spans="1:40" x14ac:dyDescent="0.25">
      <c r="A584" s="77"/>
      <c r="B584" s="107"/>
      <c r="C584" s="108"/>
      <c r="D584" s="109"/>
      <c r="E584" s="109"/>
      <c r="F584" s="110"/>
      <c r="G584" s="111"/>
      <c r="H584" s="112"/>
      <c r="I584" s="77"/>
      <c r="J584" s="112" t="str">
        <f>IF($B584="", "", IFERROR(INDEX('Job List'!$C$9:$C$508, MATCH($B584, 'Job List'!$B$9:$B$508, 0)), ""))</f>
        <v/>
      </c>
      <c r="K584" s="112" t="str">
        <f>IF($B584="", "", IFERROR(INDEX('Job List'!$D$9:$D$508, MATCH($B584, 'Job List'!$B$9:$B$508, 0)), ""))</f>
        <v/>
      </c>
      <c r="L584" s="125" t="str">
        <f t="shared" si="96"/>
        <v/>
      </c>
      <c r="M584" s="111" t="str">
        <f>IF($B584="", "", IF($G584="", IFERROR(INDEX('Job List'!$E$9:$E$508, MATCH($B584, 'Job List'!$B$9:$B$508, 0)), ""), $G584))</f>
        <v/>
      </c>
      <c r="N584" s="126" t="str">
        <f t="shared" si="97"/>
        <v/>
      </c>
      <c r="O584" s="77"/>
      <c r="AB584" s="14" t="str">
        <f t="shared" si="98"/>
        <v/>
      </c>
      <c r="AC584" s="20" t="str">
        <f t="shared" si="99"/>
        <v/>
      </c>
      <c r="AD584" s="55" t="str">
        <f t="shared" si="100"/>
        <v/>
      </c>
      <c r="AE584" s="88" t="str">
        <f t="shared" si="101"/>
        <v/>
      </c>
      <c r="AG584" s="55" t="str">
        <f t="shared" si="102"/>
        <v/>
      </c>
      <c r="AH584" s="88" t="str">
        <f t="shared" si="103"/>
        <v/>
      </c>
      <c r="AJ584" s="55" t="str">
        <f t="shared" si="104"/>
        <v/>
      </c>
      <c r="AK584" s="88" t="str">
        <f t="shared" si="105"/>
        <v/>
      </c>
      <c r="AM584" s="55" t="str">
        <f t="shared" si="106"/>
        <v/>
      </c>
      <c r="AN584" s="88" t="str">
        <f t="shared" si="107"/>
        <v/>
      </c>
    </row>
    <row r="585" spans="1:40" x14ac:dyDescent="0.25">
      <c r="A585" s="77"/>
      <c r="B585" s="107"/>
      <c r="C585" s="108"/>
      <c r="D585" s="109"/>
      <c r="E585" s="109"/>
      <c r="F585" s="110"/>
      <c r="G585" s="111"/>
      <c r="H585" s="112"/>
      <c r="I585" s="77"/>
      <c r="J585" s="112" t="str">
        <f>IF($B585="", "", IFERROR(INDEX('Job List'!$C$9:$C$508, MATCH($B585, 'Job List'!$B$9:$B$508, 0)), ""))</f>
        <v/>
      </c>
      <c r="K585" s="112" t="str">
        <f>IF($B585="", "", IFERROR(INDEX('Job List'!$D$9:$D$508, MATCH($B585, 'Job List'!$B$9:$B$508, 0)), ""))</f>
        <v/>
      </c>
      <c r="L585" s="125" t="str">
        <f t="shared" si="96"/>
        <v/>
      </c>
      <c r="M585" s="111" t="str">
        <f>IF($B585="", "", IF($G585="", IFERROR(INDEX('Job List'!$E$9:$E$508, MATCH($B585, 'Job List'!$B$9:$B$508, 0)), ""), $G585))</f>
        <v/>
      </c>
      <c r="N585" s="126" t="str">
        <f t="shared" si="97"/>
        <v/>
      </c>
      <c r="O585" s="77"/>
      <c r="AB585" s="14" t="str">
        <f t="shared" si="98"/>
        <v/>
      </c>
      <c r="AC585" s="20" t="str">
        <f t="shared" si="99"/>
        <v/>
      </c>
      <c r="AD585" s="55" t="str">
        <f t="shared" si="100"/>
        <v/>
      </c>
      <c r="AE585" s="88" t="str">
        <f t="shared" si="101"/>
        <v/>
      </c>
      <c r="AG585" s="55" t="str">
        <f t="shared" si="102"/>
        <v/>
      </c>
      <c r="AH585" s="88" t="str">
        <f t="shared" si="103"/>
        <v/>
      </c>
      <c r="AJ585" s="55" t="str">
        <f t="shared" si="104"/>
        <v/>
      </c>
      <c r="AK585" s="88" t="str">
        <f t="shared" si="105"/>
        <v/>
      </c>
      <c r="AM585" s="55" t="str">
        <f t="shared" si="106"/>
        <v/>
      </c>
      <c r="AN585" s="88" t="str">
        <f t="shared" si="107"/>
        <v/>
      </c>
    </row>
    <row r="586" spans="1:40" x14ac:dyDescent="0.25">
      <c r="A586" s="77"/>
      <c r="B586" s="107"/>
      <c r="C586" s="108"/>
      <c r="D586" s="109"/>
      <c r="E586" s="109"/>
      <c r="F586" s="110"/>
      <c r="G586" s="111"/>
      <c r="H586" s="112"/>
      <c r="I586" s="77"/>
      <c r="J586" s="112" t="str">
        <f>IF($B586="", "", IFERROR(INDEX('Job List'!$C$9:$C$508, MATCH($B586, 'Job List'!$B$9:$B$508, 0)), ""))</f>
        <v/>
      </c>
      <c r="K586" s="112" t="str">
        <f>IF($B586="", "", IFERROR(INDEX('Job List'!$D$9:$D$508, MATCH($B586, 'Job List'!$B$9:$B$508, 0)), ""))</f>
        <v/>
      </c>
      <c r="L586" s="125" t="str">
        <f t="shared" ref="L586:L649" si="108">IFERROR(IF(B586="", "", AC586-F586), "")</f>
        <v/>
      </c>
      <c r="M586" s="111" t="str">
        <f>IF($B586="", "", IF($G586="", IFERROR(INDEX('Job List'!$E$9:$E$508, MATCH($B586, 'Job List'!$B$9:$B$508, 0)), ""), $G586))</f>
        <v/>
      </c>
      <c r="N586" s="126" t="str">
        <f t="shared" ref="N586:N649" si="109">IF(OR(B586="", L586="", M586=""), "", L586*24*M586)</f>
        <v/>
      </c>
      <c r="O586" s="77"/>
      <c r="AB586" s="14" t="str">
        <f t="shared" ref="AB586:AB649" si="110">IF(C586="", "", TEXT(C586, "mmm yyyy"))</f>
        <v/>
      </c>
      <c r="AC586" s="20" t="str">
        <f t="shared" ref="AC586:AC649" si="111">IF(OR(D586="", E586=""), "", IF(IF(E586&gt;D586, E586-D586, E586-D586+1)=0, 1, IF(E586&gt;D586, E586-D586, E586-D586+1)))</f>
        <v/>
      </c>
      <c r="AD586" s="55" t="str">
        <f t="shared" ref="AD586:AD649" si="112">IF($AB586="", "", IF($AD$6="", L586, IF($AD$6=$B586, L586, "")))</f>
        <v/>
      </c>
      <c r="AE586" s="88" t="str">
        <f t="shared" ref="AE586:AE649" si="113">IF($AB586="", "", IF($AD$6="", N586, IF($AD$6=$B586, N586, "")))</f>
        <v/>
      </c>
      <c r="AG586" s="55" t="str">
        <f t="shared" ref="AG586:AG649" si="114">IF($AB586="", "", IF($AG$6="", AJ586, IF($AG$6=$J586, AJ586, "")))</f>
        <v/>
      </c>
      <c r="AH586" s="88" t="str">
        <f t="shared" ref="AH586:AH649" si="115">IF($AB586="", "", IF($AG$6="", AK586, IF($AG$6=$J586, AK586, "")))</f>
        <v/>
      </c>
      <c r="AJ586" s="55" t="str">
        <f t="shared" ref="AJ586:AJ649" si="116">IFERROR(IF($AB586="", "", IF(AND($C586&gt;=$AJ$6, $C586&lt;=$AK$6), L586, "")), "")</f>
        <v/>
      </c>
      <c r="AK586" s="88" t="str">
        <f t="shared" ref="AK586:AK649" si="117">IFERROR(IF($AB586="", "", IF(AND($C586&gt;=$AJ$6, $C586&lt;=$AK$6), N586, "")), "")</f>
        <v/>
      </c>
      <c r="AM586" s="55" t="str">
        <f t="shared" ref="AM586:AM649" si="118">IFERROR(IF($J586="", "", IF(AND($C586&gt;=$AM$4, $C586&lt;=$AN$4, $J586=$AM$3), L586, "")), "")</f>
        <v/>
      </c>
      <c r="AN586" s="88" t="str">
        <f t="shared" ref="AN586:AN649" si="119">IFERROR(IF($J586="", "", IF(AND($C586&gt;=$AM$4, $C586&lt;=$AN$4, $J586=$AM$3), N586, "")), "")</f>
        <v/>
      </c>
    </row>
    <row r="587" spans="1:40" x14ac:dyDescent="0.25">
      <c r="A587" s="77"/>
      <c r="B587" s="107"/>
      <c r="C587" s="108"/>
      <c r="D587" s="109"/>
      <c r="E587" s="109"/>
      <c r="F587" s="110"/>
      <c r="G587" s="111"/>
      <c r="H587" s="112"/>
      <c r="I587" s="77"/>
      <c r="J587" s="112" t="str">
        <f>IF($B587="", "", IFERROR(INDEX('Job List'!$C$9:$C$508, MATCH($B587, 'Job List'!$B$9:$B$508, 0)), ""))</f>
        <v/>
      </c>
      <c r="K587" s="112" t="str">
        <f>IF($B587="", "", IFERROR(INDEX('Job List'!$D$9:$D$508, MATCH($B587, 'Job List'!$B$9:$B$508, 0)), ""))</f>
        <v/>
      </c>
      <c r="L587" s="125" t="str">
        <f t="shared" si="108"/>
        <v/>
      </c>
      <c r="M587" s="111" t="str">
        <f>IF($B587="", "", IF($G587="", IFERROR(INDEX('Job List'!$E$9:$E$508, MATCH($B587, 'Job List'!$B$9:$B$508, 0)), ""), $G587))</f>
        <v/>
      </c>
      <c r="N587" s="126" t="str">
        <f t="shared" si="109"/>
        <v/>
      </c>
      <c r="O587" s="77"/>
      <c r="AB587" s="14" t="str">
        <f t="shared" si="110"/>
        <v/>
      </c>
      <c r="AC587" s="20" t="str">
        <f t="shared" si="111"/>
        <v/>
      </c>
      <c r="AD587" s="55" t="str">
        <f t="shared" si="112"/>
        <v/>
      </c>
      <c r="AE587" s="88" t="str">
        <f t="shared" si="113"/>
        <v/>
      </c>
      <c r="AG587" s="55" t="str">
        <f t="shared" si="114"/>
        <v/>
      </c>
      <c r="AH587" s="88" t="str">
        <f t="shared" si="115"/>
        <v/>
      </c>
      <c r="AJ587" s="55" t="str">
        <f t="shared" si="116"/>
        <v/>
      </c>
      <c r="AK587" s="88" t="str">
        <f t="shared" si="117"/>
        <v/>
      </c>
      <c r="AM587" s="55" t="str">
        <f t="shared" si="118"/>
        <v/>
      </c>
      <c r="AN587" s="88" t="str">
        <f t="shared" si="119"/>
        <v/>
      </c>
    </row>
    <row r="588" spans="1:40" x14ac:dyDescent="0.25">
      <c r="A588" s="77"/>
      <c r="B588" s="107"/>
      <c r="C588" s="108"/>
      <c r="D588" s="109"/>
      <c r="E588" s="109"/>
      <c r="F588" s="110"/>
      <c r="G588" s="111"/>
      <c r="H588" s="112"/>
      <c r="I588" s="77"/>
      <c r="J588" s="112" t="str">
        <f>IF($B588="", "", IFERROR(INDEX('Job List'!$C$9:$C$508, MATCH($B588, 'Job List'!$B$9:$B$508, 0)), ""))</f>
        <v/>
      </c>
      <c r="K588" s="112" t="str">
        <f>IF($B588="", "", IFERROR(INDEX('Job List'!$D$9:$D$508, MATCH($B588, 'Job List'!$B$9:$B$508, 0)), ""))</f>
        <v/>
      </c>
      <c r="L588" s="125" t="str">
        <f t="shared" si="108"/>
        <v/>
      </c>
      <c r="M588" s="111" t="str">
        <f>IF($B588="", "", IF($G588="", IFERROR(INDEX('Job List'!$E$9:$E$508, MATCH($B588, 'Job List'!$B$9:$B$508, 0)), ""), $G588))</f>
        <v/>
      </c>
      <c r="N588" s="126" t="str">
        <f t="shared" si="109"/>
        <v/>
      </c>
      <c r="O588" s="77"/>
      <c r="AB588" s="14" t="str">
        <f t="shared" si="110"/>
        <v/>
      </c>
      <c r="AC588" s="20" t="str">
        <f t="shared" si="111"/>
        <v/>
      </c>
      <c r="AD588" s="55" t="str">
        <f t="shared" si="112"/>
        <v/>
      </c>
      <c r="AE588" s="88" t="str">
        <f t="shared" si="113"/>
        <v/>
      </c>
      <c r="AG588" s="55" t="str">
        <f t="shared" si="114"/>
        <v/>
      </c>
      <c r="AH588" s="88" t="str">
        <f t="shared" si="115"/>
        <v/>
      </c>
      <c r="AJ588" s="55" t="str">
        <f t="shared" si="116"/>
        <v/>
      </c>
      <c r="AK588" s="88" t="str">
        <f t="shared" si="117"/>
        <v/>
      </c>
      <c r="AM588" s="55" t="str">
        <f t="shared" si="118"/>
        <v/>
      </c>
      <c r="AN588" s="88" t="str">
        <f t="shared" si="119"/>
        <v/>
      </c>
    </row>
    <row r="589" spans="1:40" x14ac:dyDescent="0.25">
      <c r="A589" s="77"/>
      <c r="B589" s="107"/>
      <c r="C589" s="108"/>
      <c r="D589" s="109"/>
      <c r="E589" s="109"/>
      <c r="F589" s="110"/>
      <c r="G589" s="111"/>
      <c r="H589" s="112"/>
      <c r="I589" s="77"/>
      <c r="J589" s="112" t="str">
        <f>IF($B589="", "", IFERROR(INDEX('Job List'!$C$9:$C$508, MATCH($B589, 'Job List'!$B$9:$B$508, 0)), ""))</f>
        <v/>
      </c>
      <c r="K589" s="112" t="str">
        <f>IF($B589="", "", IFERROR(INDEX('Job List'!$D$9:$D$508, MATCH($B589, 'Job List'!$B$9:$B$508, 0)), ""))</f>
        <v/>
      </c>
      <c r="L589" s="125" t="str">
        <f t="shared" si="108"/>
        <v/>
      </c>
      <c r="M589" s="111" t="str">
        <f>IF($B589="", "", IF($G589="", IFERROR(INDEX('Job List'!$E$9:$E$508, MATCH($B589, 'Job List'!$B$9:$B$508, 0)), ""), $G589))</f>
        <v/>
      </c>
      <c r="N589" s="126" t="str">
        <f t="shared" si="109"/>
        <v/>
      </c>
      <c r="O589" s="77"/>
      <c r="AB589" s="14" t="str">
        <f t="shared" si="110"/>
        <v/>
      </c>
      <c r="AC589" s="20" t="str">
        <f t="shared" si="111"/>
        <v/>
      </c>
      <c r="AD589" s="55" t="str">
        <f t="shared" si="112"/>
        <v/>
      </c>
      <c r="AE589" s="88" t="str">
        <f t="shared" si="113"/>
        <v/>
      </c>
      <c r="AG589" s="55" t="str">
        <f t="shared" si="114"/>
        <v/>
      </c>
      <c r="AH589" s="88" t="str">
        <f t="shared" si="115"/>
        <v/>
      </c>
      <c r="AJ589" s="55" t="str">
        <f t="shared" si="116"/>
        <v/>
      </c>
      <c r="AK589" s="88" t="str">
        <f t="shared" si="117"/>
        <v/>
      </c>
      <c r="AM589" s="55" t="str">
        <f t="shared" si="118"/>
        <v/>
      </c>
      <c r="AN589" s="88" t="str">
        <f t="shared" si="119"/>
        <v/>
      </c>
    </row>
    <row r="590" spans="1:40" x14ac:dyDescent="0.25">
      <c r="A590" s="77"/>
      <c r="B590" s="107"/>
      <c r="C590" s="108"/>
      <c r="D590" s="109"/>
      <c r="E590" s="109"/>
      <c r="F590" s="110"/>
      <c r="G590" s="111"/>
      <c r="H590" s="112"/>
      <c r="I590" s="77"/>
      <c r="J590" s="112" t="str">
        <f>IF($B590="", "", IFERROR(INDEX('Job List'!$C$9:$C$508, MATCH($B590, 'Job List'!$B$9:$B$508, 0)), ""))</f>
        <v/>
      </c>
      <c r="K590" s="112" t="str">
        <f>IF($B590="", "", IFERROR(INDEX('Job List'!$D$9:$D$508, MATCH($B590, 'Job List'!$B$9:$B$508, 0)), ""))</f>
        <v/>
      </c>
      <c r="L590" s="125" t="str">
        <f t="shared" si="108"/>
        <v/>
      </c>
      <c r="M590" s="111" t="str">
        <f>IF($B590="", "", IF($G590="", IFERROR(INDEX('Job List'!$E$9:$E$508, MATCH($B590, 'Job List'!$B$9:$B$508, 0)), ""), $G590))</f>
        <v/>
      </c>
      <c r="N590" s="126" t="str">
        <f t="shared" si="109"/>
        <v/>
      </c>
      <c r="O590" s="77"/>
      <c r="AB590" s="14" t="str">
        <f t="shared" si="110"/>
        <v/>
      </c>
      <c r="AC590" s="20" t="str">
        <f t="shared" si="111"/>
        <v/>
      </c>
      <c r="AD590" s="55" t="str">
        <f t="shared" si="112"/>
        <v/>
      </c>
      <c r="AE590" s="88" t="str">
        <f t="shared" si="113"/>
        <v/>
      </c>
      <c r="AG590" s="55" t="str">
        <f t="shared" si="114"/>
        <v/>
      </c>
      <c r="AH590" s="88" t="str">
        <f t="shared" si="115"/>
        <v/>
      </c>
      <c r="AJ590" s="55" t="str">
        <f t="shared" si="116"/>
        <v/>
      </c>
      <c r="AK590" s="88" t="str">
        <f t="shared" si="117"/>
        <v/>
      </c>
      <c r="AM590" s="55" t="str">
        <f t="shared" si="118"/>
        <v/>
      </c>
      <c r="AN590" s="88" t="str">
        <f t="shared" si="119"/>
        <v/>
      </c>
    </row>
    <row r="591" spans="1:40" x14ac:dyDescent="0.25">
      <c r="A591" s="77"/>
      <c r="B591" s="107"/>
      <c r="C591" s="108"/>
      <c r="D591" s="109"/>
      <c r="E591" s="109"/>
      <c r="F591" s="110"/>
      <c r="G591" s="111"/>
      <c r="H591" s="112"/>
      <c r="I591" s="77"/>
      <c r="J591" s="112" t="str">
        <f>IF($B591="", "", IFERROR(INDEX('Job List'!$C$9:$C$508, MATCH($B591, 'Job List'!$B$9:$B$508, 0)), ""))</f>
        <v/>
      </c>
      <c r="K591" s="112" t="str">
        <f>IF($B591="", "", IFERROR(INDEX('Job List'!$D$9:$D$508, MATCH($B591, 'Job List'!$B$9:$B$508, 0)), ""))</f>
        <v/>
      </c>
      <c r="L591" s="125" t="str">
        <f t="shared" si="108"/>
        <v/>
      </c>
      <c r="M591" s="111" t="str">
        <f>IF($B591="", "", IF($G591="", IFERROR(INDEX('Job List'!$E$9:$E$508, MATCH($B591, 'Job List'!$B$9:$B$508, 0)), ""), $G591))</f>
        <v/>
      </c>
      <c r="N591" s="126" t="str">
        <f t="shared" si="109"/>
        <v/>
      </c>
      <c r="O591" s="77"/>
      <c r="AB591" s="14" t="str">
        <f t="shared" si="110"/>
        <v/>
      </c>
      <c r="AC591" s="20" t="str">
        <f t="shared" si="111"/>
        <v/>
      </c>
      <c r="AD591" s="55" t="str">
        <f t="shared" si="112"/>
        <v/>
      </c>
      <c r="AE591" s="88" t="str">
        <f t="shared" si="113"/>
        <v/>
      </c>
      <c r="AG591" s="55" t="str">
        <f t="shared" si="114"/>
        <v/>
      </c>
      <c r="AH591" s="88" t="str">
        <f t="shared" si="115"/>
        <v/>
      </c>
      <c r="AJ591" s="55" t="str">
        <f t="shared" si="116"/>
        <v/>
      </c>
      <c r="AK591" s="88" t="str">
        <f t="shared" si="117"/>
        <v/>
      </c>
      <c r="AM591" s="55" t="str">
        <f t="shared" si="118"/>
        <v/>
      </c>
      <c r="AN591" s="88" t="str">
        <f t="shared" si="119"/>
        <v/>
      </c>
    </row>
    <row r="592" spans="1:40" x14ac:dyDescent="0.25">
      <c r="A592" s="77"/>
      <c r="B592" s="107"/>
      <c r="C592" s="108"/>
      <c r="D592" s="109"/>
      <c r="E592" s="109"/>
      <c r="F592" s="110"/>
      <c r="G592" s="111"/>
      <c r="H592" s="112"/>
      <c r="I592" s="77"/>
      <c r="J592" s="112" t="str">
        <f>IF($B592="", "", IFERROR(INDEX('Job List'!$C$9:$C$508, MATCH($B592, 'Job List'!$B$9:$B$508, 0)), ""))</f>
        <v/>
      </c>
      <c r="K592" s="112" t="str">
        <f>IF($B592="", "", IFERROR(INDEX('Job List'!$D$9:$D$508, MATCH($B592, 'Job List'!$B$9:$B$508, 0)), ""))</f>
        <v/>
      </c>
      <c r="L592" s="125" t="str">
        <f t="shared" si="108"/>
        <v/>
      </c>
      <c r="M592" s="111" t="str">
        <f>IF($B592="", "", IF($G592="", IFERROR(INDEX('Job List'!$E$9:$E$508, MATCH($B592, 'Job List'!$B$9:$B$508, 0)), ""), $G592))</f>
        <v/>
      </c>
      <c r="N592" s="126" t="str">
        <f t="shared" si="109"/>
        <v/>
      </c>
      <c r="O592" s="77"/>
      <c r="AB592" s="14" t="str">
        <f t="shared" si="110"/>
        <v/>
      </c>
      <c r="AC592" s="20" t="str">
        <f t="shared" si="111"/>
        <v/>
      </c>
      <c r="AD592" s="55" t="str">
        <f t="shared" si="112"/>
        <v/>
      </c>
      <c r="AE592" s="88" t="str">
        <f t="shared" si="113"/>
        <v/>
      </c>
      <c r="AG592" s="55" t="str">
        <f t="shared" si="114"/>
        <v/>
      </c>
      <c r="AH592" s="88" t="str">
        <f t="shared" si="115"/>
        <v/>
      </c>
      <c r="AJ592" s="55" t="str">
        <f t="shared" si="116"/>
        <v/>
      </c>
      <c r="AK592" s="88" t="str">
        <f t="shared" si="117"/>
        <v/>
      </c>
      <c r="AM592" s="55" t="str">
        <f t="shared" si="118"/>
        <v/>
      </c>
      <c r="AN592" s="88" t="str">
        <f t="shared" si="119"/>
        <v/>
      </c>
    </row>
    <row r="593" spans="1:40" x14ac:dyDescent="0.25">
      <c r="A593" s="77"/>
      <c r="B593" s="107"/>
      <c r="C593" s="108"/>
      <c r="D593" s="109"/>
      <c r="E593" s="109"/>
      <c r="F593" s="110"/>
      <c r="G593" s="111"/>
      <c r="H593" s="112"/>
      <c r="I593" s="77"/>
      <c r="J593" s="112" t="str">
        <f>IF($B593="", "", IFERROR(INDEX('Job List'!$C$9:$C$508, MATCH($B593, 'Job List'!$B$9:$B$508, 0)), ""))</f>
        <v/>
      </c>
      <c r="K593" s="112" t="str">
        <f>IF($B593="", "", IFERROR(INDEX('Job List'!$D$9:$D$508, MATCH($B593, 'Job List'!$B$9:$B$508, 0)), ""))</f>
        <v/>
      </c>
      <c r="L593" s="125" t="str">
        <f t="shared" si="108"/>
        <v/>
      </c>
      <c r="M593" s="111" t="str">
        <f>IF($B593="", "", IF($G593="", IFERROR(INDEX('Job List'!$E$9:$E$508, MATCH($B593, 'Job List'!$B$9:$B$508, 0)), ""), $G593))</f>
        <v/>
      </c>
      <c r="N593" s="126" t="str">
        <f t="shared" si="109"/>
        <v/>
      </c>
      <c r="O593" s="77"/>
      <c r="AB593" s="14" t="str">
        <f t="shared" si="110"/>
        <v/>
      </c>
      <c r="AC593" s="20" t="str">
        <f t="shared" si="111"/>
        <v/>
      </c>
      <c r="AD593" s="55" t="str">
        <f t="shared" si="112"/>
        <v/>
      </c>
      <c r="AE593" s="88" t="str">
        <f t="shared" si="113"/>
        <v/>
      </c>
      <c r="AG593" s="55" t="str">
        <f t="shared" si="114"/>
        <v/>
      </c>
      <c r="AH593" s="88" t="str">
        <f t="shared" si="115"/>
        <v/>
      </c>
      <c r="AJ593" s="55" t="str">
        <f t="shared" si="116"/>
        <v/>
      </c>
      <c r="AK593" s="88" t="str">
        <f t="shared" si="117"/>
        <v/>
      </c>
      <c r="AM593" s="55" t="str">
        <f t="shared" si="118"/>
        <v/>
      </c>
      <c r="AN593" s="88" t="str">
        <f t="shared" si="119"/>
        <v/>
      </c>
    </row>
    <row r="594" spans="1:40" x14ac:dyDescent="0.25">
      <c r="A594" s="77"/>
      <c r="B594" s="107"/>
      <c r="C594" s="108"/>
      <c r="D594" s="109"/>
      <c r="E594" s="109"/>
      <c r="F594" s="110"/>
      <c r="G594" s="111"/>
      <c r="H594" s="112"/>
      <c r="I594" s="77"/>
      <c r="J594" s="112" t="str">
        <f>IF($B594="", "", IFERROR(INDEX('Job List'!$C$9:$C$508, MATCH($B594, 'Job List'!$B$9:$B$508, 0)), ""))</f>
        <v/>
      </c>
      <c r="K594" s="112" t="str">
        <f>IF($B594="", "", IFERROR(INDEX('Job List'!$D$9:$D$508, MATCH($B594, 'Job List'!$B$9:$B$508, 0)), ""))</f>
        <v/>
      </c>
      <c r="L594" s="125" t="str">
        <f t="shared" si="108"/>
        <v/>
      </c>
      <c r="M594" s="111" t="str">
        <f>IF($B594="", "", IF($G594="", IFERROR(INDEX('Job List'!$E$9:$E$508, MATCH($B594, 'Job List'!$B$9:$B$508, 0)), ""), $G594))</f>
        <v/>
      </c>
      <c r="N594" s="126" t="str">
        <f t="shared" si="109"/>
        <v/>
      </c>
      <c r="O594" s="77"/>
      <c r="AB594" s="14" t="str">
        <f t="shared" si="110"/>
        <v/>
      </c>
      <c r="AC594" s="20" t="str">
        <f t="shared" si="111"/>
        <v/>
      </c>
      <c r="AD594" s="55" t="str">
        <f t="shared" si="112"/>
        <v/>
      </c>
      <c r="AE594" s="88" t="str">
        <f t="shared" si="113"/>
        <v/>
      </c>
      <c r="AG594" s="55" t="str">
        <f t="shared" si="114"/>
        <v/>
      </c>
      <c r="AH594" s="88" t="str">
        <f t="shared" si="115"/>
        <v/>
      </c>
      <c r="AJ594" s="55" t="str">
        <f t="shared" si="116"/>
        <v/>
      </c>
      <c r="AK594" s="88" t="str">
        <f t="shared" si="117"/>
        <v/>
      </c>
      <c r="AM594" s="55" t="str">
        <f t="shared" si="118"/>
        <v/>
      </c>
      <c r="AN594" s="88" t="str">
        <f t="shared" si="119"/>
        <v/>
      </c>
    </row>
    <row r="595" spans="1:40" x14ac:dyDescent="0.25">
      <c r="A595" s="77"/>
      <c r="B595" s="107"/>
      <c r="C595" s="108"/>
      <c r="D595" s="109"/>
      <c r="E595" s="109"/>
      <c r="F595" s="110"/>
      <c r="G595" s="111"/>
      <c r="H595" s="112"/>
      <c r="I595" s="77"/>
      <c r="J595" s="112" t="str">
        <f>IF($B595="", "", IFERROR(INDEX('Job List'!$C$9:$C$508, MATCH($B595, 'Job List'!$B$9:$B$508, 0)), ""))</f>
        <v/>
      </c>
      <c r="K595" s="112" t="str">
        <f>IF($B595="", "", IFERROR(INDEX('Job List'!$D$9:$D$508, MATCH($B595, 'Job List'!$B$9:$B$508, 0)), ""))</f>
        <v/>
      </c>
      <c r="L595" s="125" t="str">
        <f t="shared" si="108"/>
        <v/>
      </c>
      <c r="M595" s="111" t="str">
        <f>IF($B595="", "", IF($G595="", IFERROR(INDEX('Job List'!$E$9:$E$508, MATCH($B595, 'Job List'!$B$9:$B$508, 0)), ""), $G595))</f>
        <v/>
      </c>
      <c r="N595" s="126" t="str">
        <f t="shared" si="109"/>
        <v/>
      </c>
      <c r="O595" s="77"/>
      <c r="AB595" s="14" t="str">
        <f t="shared" si="110"/>
        <v/>
      </c>
      <c r="AC595" s="20" t="str">
        <f t="shared" si="111"/>
        <v/>
      </c>
      <c r="AD595" s="55" t="str">
        <f t="shared" si="112"/>
        <v/>
      </c>
      <c r="AE595" s="88" t="str">
        <f t="shared" si="113"/>
        <v/>
      </c>
      <c r="AG595" s="55" t="str">
        <f t="shared" si="114"/>
        <v/>
      </c>
      <c r="AH595" s="88" t="str">
        <f t="shared" si="115"/>
        <v/>
      </c>
      <c r="AJ595" s="55" t="str">
        <f t="shared" si="116"/>
        <v/>
      </c>
      <c r="AK595" s="88" t="str">
        <f t="shared" si="117"/>
        <v/>
      </c>
      <c r="AM595" s="55" t="str">
        <f t="shared" si="118"/>
        <v/>
      </c>
      <c r="AN595" s="88" t="str">
        <f t="shared" si="119"/>
        <v/>
      </c>
    </row>
    <row r="596" spans="1:40" x14ac:dyDescent="0.25">
      <c r="A596" s="77"/>
      <c r="B596" s="107"/>
      <c r="C596" s="108"/>
      <c r="D596" s="109"/>
      <c r="E596" s="109"/>
      <c r="F596" s="110"/>
      <c r="G596" s="111"/>
      <c r="H596" s="112"/>
      <c r="I596" s="77"/>
      <c r="J596" s="112" t="str">
        <f>IF($B596="", "", IFERROR(INDEX('Job List'!$C$9:$C$508, MATCH($B596, 'Job List'!$B$9:$B$508, 0)), ""))</f>
        <v/>
      </c>
      <c r="K596" s="112" t="str">
        <f>IF($B596="", "", IFERROR(INDEX('Job List'!$D$9:$D$508, MATCH($B596, 'Job List'!$B$9:$B$508, 0)), ""))</f>
        <v/>
      </c>
      <c r="L596" s="125" t="str">
        <f t="shared" si="108"/>
        <v/>
      </c>
      <c r="M596" s="111" t="str">
        <f>IF($B596="", "", IF($G596="", IFERROR(INDEX('Job List'!$E$9:$E$508, MATCH($B596, 'Job List'!$B$9:$B$508, 0)), ""), $G596))</f>
        <v/>
      </c>
      <c r="N596" s="126" t="str">
        <f t="shared" si="109"/>
        <v/>
      </c>
      <c r="O596" s="77"/>
      <c r="AB596" s="14" t="str">
        <f t="shared" si="110"/>
        <v/>
      </c>
      <c r="AC596" s="20" t="str">
        <f t="shared" si="111"/>
        <v/>
      </c>
      <c r="AD596" s="55" t="str">
        <f t="shared" si="112"/>
        <v/>
      </c>
      <c r="AE596" s="88" t="str">
        <f t="shared" si="113"/>
        <v/>
      </c>
      <c r="AG596" s="55" t="str">
        <f t="shared" si="114"/>
        <v/>
      </c>
      <c r="AH596" s="88" t="str">
        <f t="shared" si="115"/>
        <v/>
      </c>
      <c r="AJ596" s="55" t="str">
        <f t="shared" si="116"/>
        <v/>
      </c>
      <c r="AK596" s="88" t="str">
        <f t="shared" si="117"/>
        <v/>
      </c>
      <c r="AM596" s="55" t="str">
        <f t="shared" si="118"/>
        <v/>
      </c>
      <c r="AN596" s="88" t="str">
        <f t="shared" si="119"/>
        <v/>
      </c>
    </row>
    <row r="597" spans="1:40" x14ac:dyDescent="0.25">
      <c r="A597" s="77"/>
      <c r="B597" s="107"/>
      <c r="C597" s="108"/>
      <c r="D597" s="109"/>
      <c r="E597" s="109"/>
      <c r="F597" s="110"/>
      <c r="G597" s="111"/>
      <c r="H597" s="112"/>
      <c r="I597" s="77"/>
      <c r="J597" s="112" t="str">
        <f>IF($B597="", "", IFERROR(INDEX('Job List'!$C$9:$C$508, MATCH($B597, 'Job List'!$B$9:$B$508, 0)), ""))</f>
        <v/>
      </c>
      <c r="K597" s="112" t="str">
        <f>IF($B597="", "", IFERROR(INDEX('Job List'!$D$9:$D$508, MATCH($B597, 'Job List'!$B$9:$B$508, 0)), ""))</f>
        <v/>
      </c>
      <c r="L597" s="125" t="str">
        <f t="shared" si="108"/>
        <v/>
      </c>
      <c r="M597" s="111" t="str">
        <f>IF($B597="", "", IF($G597="", IFERROR(INDEX('Job List'!$E$9:$E$508, MATCH($B597, 'Job List'!$B$9:$B$508, 0)), ""), $G597))</f>
        <v/>
      </c>
      <c r="N597" s="126" t="str">
        <f t="shared" si="109"/>
        <v/>
      </c>
      <c r="O597" s="77"/>
      <c r="AB597" s="14" t="str">
        <f t="shared" si="110"/>
        <v/>
      </c>
      <c r="AC597" s="20" t="str">
        <f t="shared" si="111"/>
        <v/>
      </c>
      <c r="AD597" s="55" t="str">
        <f t="shared" si="112"/>
        <v/>
      </c>
      <c r="AE597" s="88" t="str">
        <f t="shared" si="113"/>
        <v/>
      </c>
      <c r="AG597" s="55" t="str">
        <f t="shared" si="114"/>
        <v/>
      </c>
      <c r="AH597" s="88" t="str">
        <f t="shared" si="115"/>
        <v/>
      </c>
      <c r="AJ597" s="55" t="str">
        <f t="shared" si="116"/>
        <v/>
      </c>
      <c r="AK597" s="88" t="str">
        <f t="shared" si="117"/>
        <v/>
      </c>
      <c r="AM597" s="55" t="str">
        <f t="shared" si="118"/>
        <v/>
      </c>
      <c r="AN597" s="88" t="str">
        <f t="shared" si="119"/>
        <v/>
      </c>
    </row>
    <row r="598" spans="1:40" x14ac:dyDescent="0.25">
      <c r="A598" s="77"/>
      <c r="B598" s="107"/>
      <c r="C598" s="108"/>
      <c r="D598" s="109"/>
      <c r="E598" s="109"/>
      <c r="F598" s="110"/>
      <c r="G598" s="111"/>
      <c r="H598" s="112"/>
      <c r="I598" s="77"/>
      <c r="J598" s="112" t="str">
        <f>IF($B598="", "", IFERROR(INDEX('Job List'!$C$9:$C$508, MATCH($B598, 'Job List'!$B$9:$B$508, 0)), ""))</f>
        <v/>
      </c>
      <c r="K598" s="112" t="str">
        <f>IF($B598="", "", IFERROR(INDEX('Job List'!$D$9:$D$508, MATCH($B598, 'Job List'!$B$9:$B$508, 0)), ""))</f>
        <v/>
      </c>
      <c r="L598" s="125" t="str">
        <f t="shared" si="108"/>
        <v/>
      </c>
      <c r="M598" s="111" t="str">
        <f>IF($B598="", "", IF($G598="", IFERROR(INDEX('Job List'!$E$9:$E$508, MATCH($B598, 'Job List'!$B$9:$B$508, 0)), ""), $G598))</f>
        <v/>
      </c>
      <c r="N598" s="126" t="str">
        <f t="shared" si="109"/>
        <v/>
      </c>
      <c r="O598" s="77"/>
      <c r="AB598" s="14" t="str">
        <f t="shared" si="110"/>
        <v/>
      </c>
      <c r="AC598" s="20" t="str">
        <f t="shared" si="111"/>
        <v/>
      </c>
      <c r="AD598" s="55" t="str">
        <f t="shared" si="112"/>
        <v/>
      </c>
      <c r="AE598" s="88" t="str">
        <f t="shared" si="113"/>
        <v/>
      </c>
      <c r="AG598" s="55" t="str">
        <f t="shared" si="114"/>
        <v/>
      </c>
      <c r="AH598" s="88" t="str">
        <f t="shared" si="115"/>
        <v/>
      </c>
      <c r="AJ598" s="55" t="str">
        <f t="shared" si="116"/>
        <v/>
      </c>
      <c r="AK598" s="88" t="str">
        <f t="shared" si="117"/>
        <v/>
      </c>
      <c r="AM598" s="55" t="str">
        <f t="shared" si="118"/>
        <v/>
      </c>
      <c r="AN598" s="88" t="str">
        <f t="shared" si="119"/>
        <v/>
      </c>
    </row>
    <row r="599" spans="1:40" x14ac:dyDescent="0.25">
      <c r="A599" s="77"/>
      <c r="B599" s="107"/>
      <c r="C599" s="108"/>
      <c r="D599" s="109"/>
      <c r="E599" s="109"/>
      <c r="F599" s="110"/>
      <c r="G599" s="111"/>
      <c r="H599" s="112"/>
      <c r="I599" s="77"/>
      <c r="J599" s="112" t="str">
        <f>IF($B599="", "", IFERROR(INDEX('Job List'!$C$9:$C$508, MATCH($B599, 'Job List'!$B$9:$B$508, 0)), ""))</f>
        <v/>
      </c>
      <c r="K599" s="112" t="str">
        <f>IF($B599="", "", IFERROR(INDEX('Job List'!$D$9:$D$508, MATCH($B599, 'Job List'!$B$9:$B$508, 0)), ""))</f>
        <v/>
      </c>
      <c r="L599" s="125" t="str">
        <f t="shared" si="108"/>
        <v/>
      </c>
      <c r="M599" s="111" t="str">
        <f>IF($B599="", "", IF($G599="", IFERROR(INDEX('Job List'!$E$9:$E$508, MATCH($B599, 'Job List'!$B$9:$B$508, 0)), ""), $G599))</f>
        <v/>
      </c>
      <c r="N599" s="126" t="str">
        <f t="shared" si="109"/>
        <v/>
      </c>
      <c r="O599" s="77"/>
      <c r="AB599" s="14" t="str">
        <f t="shared" si="110"/>
        <v/>
      </c>
      <c r="AC599" s="20" t="str">
        <f t="shared" si="111"/>
        <v/>
      </c>
      <c r="AD599" s="55" t="str">
        <f t="shared" si="112"/>
        <v/>
      </c>
      <c r="AE599" s="88" t="str">
        <f t="shared" si="113"/>
        <v/>
      </c>
      <c r="AG599" s="55" t="str">
        <f t="shared" si="114"/>
        <v/>
      </c>
      <c r="AH599" s="88" t="str">
        <f t="shared" si="115"/>
        <v/>
      </c>
      <c r="AJ599" s="55" t="str">
        <f t="shared" si="116"/>
        <v/>
      </c>
      <c r="AK599" s="88" t="str">
        <f t="shared" si="117"/>
        <v/>
      </c>
      <c r="AM599" s="55" t="str">
        <f t="shared" si="118"/>
        <v/>
      </c>
      <c r="AN599" s="88" t="str">
        <f t="shared" si="119"/>
        <v/>
      </c>
    </row>
    <row r="600" spans="1:40" x14ac:dyDescent="0.25">
      <c r="A600" s="77"/>
      <c r="B600" s="107"/>
      <c r="C600" s="108"/>
      <c r="D600" s="109"/>
      <c r="E600" s="109"/>
      <c r="F600" s="110"/>
      <c r="G600" s="111"/>
      <c r="H600" s="112"/>
      <c r="I600" s="77"/>
      <c r="J600" s="112" t="str">
        <f>IF($B600="", "", IFERROR(INDEX('Job List'!$C$9:$C$508, MATCH($B600, 'Job List'!$B$9:$B$508, 0)), ""))</f>
        <v/>
      </c>
      <c r="K600" s="112" t="str">
        <f>IF($B600="", "", IFERROR(INDEX('Job List'!$D$9:$D$508, MATCH($B600, 'Job List'!$B$9:$B$508, 0)), ""))</f>
        <v/>
      </c>
      <c r="L600" s="125" t="str">
        <f t="shared" si="108"/>
        <v/>
      </c>
      <c r="M600" s="111" t="str">
        <f>IF($B600="", "", IF($G600="", IFERROR(INDEX('Job List'!$E$9:$E$508, MATCH($B600, 'Job List'!$B$9:$B$508, 0)), ""), $G600))</f>
        <v/>
      </c>
      <c r="N600" s="126" t="str">
        <f t="shared" si="109"/>
        <v/>
      </c>
      <c r="O600" s="77"/>
      <c r="AB600" s="14" t="str">
        <f t="shared" si="110"/>
        <v/>
      </c>
      <c r="AC600" s="20" t="str">
        <f t="shared" si="111"/>
        <v/>
      </c>
      <c r="AD600" s="55" t="str">
        <f t="shared" si="112"/>
        <v/>
      </c>
      <c r="AE600" s="88" t="str">
        <f t="shared" si="113"/>
        <v/>
      </c>
      <c r="AG600" s="55" t="str">
        <f t="shared" si="114"/>
        <v/>
      </c>
      <c r="AH600" s="88" t="str">
        <f t="shared" si="115"/>
        <v/>
      </c>
      <c r="AJ600" s="55" t="str">
        <f t="shared" si="116"/>
        <v/>
      </c>
      <c r="AK600" s="88" t="str">
        <f t="shared" si="117"/>
        <v/>
      </c>
      <c r="AM600" s="55" t="str">
        <f t="shared" si="118"/>
        <v/>
      </c>
      <c r="AN600" s="88" t="str">
        <f t="shared" si="119"/>
        <v/>
      </c>
    </row>
    <row r="601" spans="1:40" x14ac:dyDescent="0.25">
      <c r="A601" s="77"/>
      <c r="B601" s="107"/>
      <c r="C601" s="108"/>
      <c r="D601" s="109"/>
      <c r="E601" s="109"/>
      <c r="F601" s="110"/>
      <c r="G601" s="111"/>
      <c r="H601" s="112"/>
      <c r="I601" s="77"/>
      <c r="J601" s="112" t="str">
        <f>IF($B601="", "", IFERROR(INDEX('Job List'!$C$9:$C$508, MATCH($B601, 'Job List'!$B$9:$B$508, 0)), ""))</f>
        <v/>
      </c>
      <c r="K601" s="112" t="str">
        <f>IF($B601="", "", IFERROR(INDEX('Job List'!$D$9:$D$508, MATCH($B601, 'Job List'!$B$9:$B$508, 0)), ""))</f>
        <v/>
      </c>
      <c r="L601" s="125" t="str">
        <f t="shared" si="108"/>
        <v/>
      </c>
      <c r="M601" s="111" t="str">
        <f>IF($B601="", "", IF($G601="", IFERROR(INDEX('Job List'!$E$9:$E$508, MATCH($B601, 'Job List'!$B$9:$B$508, 0)), ""), $G601))</f>
        <v/>
      </c>
      <c r="N601" s="126" t="str">
        <f t="shared" si="109"/>
        <v/>
      </c>
      <c r="O601" s="77"/>
      <c r="AB601" s="14" t="str">
        <f t="shared" si="110"/>
        <v/>
      </c>
      <c r="AC601" s="20" t="str">
        <f t="shared" si="111"/>
        <v/>
      </c>
      <c r="AD601" s="55" t="str">
        <f t="shared" si="112"/>
        <v/>
      </c>
      <c r="AE601" s="88" t="str">
        <f t="shared" si="113"/>
        <v/>
      </c>
      <c r="AG601" s="55" t="str">
        <f t="shared" si="114"/>
        <v/>
      </c>
      <c r="AH601" s="88" t="str">
        <f t="shared" si="115"/>
        <v/>
      </c>
      <c r="AJ601" s="55" t="str">
        <f t="shared" si="116"/>
        <v/>
      </c>
      <c r="AK601" s="88" t="str">
        <f t="shared" si="117"/>
        <v/>
      </c>
      <c r="AM601" s="55" t="str">
        <f t="shared" si="118"/>
        <v/>
      </c>
      <c r="AN601" s="88" t="str">
        <f t="shared" si="119"/>
        <v/>
      </c>
    </row>
    <row r="602" spans="1:40" x14ac:dyDescent="0.25">
      <c r="A602" s="77"/>
      <c r="B602" s="107"/>
      <c r="C602" s="108"/>
      <c r="D602" s="109"/>
      <c r="E602" s="109"/>
      <c r="F602" s="110"/>
      <c r="G602" s="111"/>
      <c r="H602" s="112"/>
      <c r="I602" s="77"/>
      <c r="J602" s="112" t="str">
        <f>IF($B602="", "", IFERROR(INDEX('Job List'!$C$9:$C$508, MATCH($B602, 'Job List'!$B$9:$B$508, 0)), ""))</f>
        <v/>
      </c>
      <c r="K602" s="112" t="str">
        <f>IF($B602="", "", IFERROR(INDEX('Job List'!$D$9:$D$508, MATCH($B602, 'Job List'!$B$9:$B$508, 0)), ""))</f>
        <v/>
      </c>
      <c r="L602" s="125" t="str">
        <f t="shared" si="108"/>
        <v/>
      </c>
      <c r="M602" s="111" t="str">
        <f>IF($B602="", "", IF($G602="", IFERROR(INDEX('Job List'!$E$9:$E$508, MATCH($B602, 'Job List'!$B$9:$B$508, 0)), ""), $G602))</f>
        <v/>
      </c>
      <c r="N602" s="126" t="str">
        <f t="shared" si="109"/>
        <v/>
      </c>
      <c r="O602" s="77"/>
      <c r="AB602" s="14" t="str">
        <f t="shared" si="110"/>
        <v/>
      </c>
      <c r="AC602" s="20" t="str">
        <f t="shared" si="111"/>
        <v/>
      </c>
      <c r="AD602" s="55" t="str">
        <f t="shared" si="112"/>
        <v/>
      </c>
      <c r="AE602" s="88" t="str">
        <f t="shared" si="113"/>
        <v/>
      </c>
      <c r="AG602" s="55" t="str">
        <f t="shared" si="114"/>
        <v/>
      </c>
      <c r="AH602" s="88" t="str">
        <f t="shared" si="115"/>
        <v/>
      </c>
      <c r="AJ602" s="55" t="str">
        <f t="shared" si="116"/>
        <v/>
      </c>
      <c r="AK602" s="88" t="str">
        <f t="shared" si="117"/>
        <v/>
      </c>
      <c r="AM602" s="55" t="str">
        <f t="shared" si="118"/>
        <v/>
      </c>
      <c r="AN602" s="88" t="str">
        <f t="shared" si="119"/>
        <v/>
      </c>
    </row>
    <row r="603" spans="1:40" x14ac:dyDescent="0.25">
      <c r="A603" s="77"/>
      <c r="B603" s="107"/>
      <c r="C603" s="108"/>
      <c r="D603" s="109"/>
      <c r="E603" s="109"/>
      <c r="F603" s="110"/>
      <c r="G603" s="111"/>
      <c r="H603" s="112"/>
      <c r="I603" s="77"/>
      <c r="J603" s="112" t="str">
        <f>IF($B603="", "", IFERROR(INDEX('Job List'!$C$9:$C$508, MATCH($B603, 'Job List'!$B$9:$B$508, 0)), ""))</f>
        <v/>
      </c>
      <c r="K603" s="112" t="str">
        <f>IF($B603="", "", IFERROR(INDEX('Job List'!$D$9:$D$508, MATCH($B603, 'Job List'!$B$9:$B$508, 0)), ""))</f>
        <v/>
      </c>
      <c r="L603" s="125" t="str">
        <f t="shared" si="108"/>
        <v/>
      </c>
      <c r="M603" s="111" t="str">
        <f>IF($B603="", "", IF($G603="", IFERROR(INDEX('Job List'!$E$9:$E$508, MATCH($B603, 'Job List'!$B$9:$B$508, 0)), ""), $G603))</f>
        <v/>
      </c>
      <c r="N603" s="126" t="str">
        <f t="shared" si="109"/>
        <v/>
      </c>
      <c r="O603" s="77"/>
      <c r="AB603" s="14" t="str">
        <f t="shared" si="110"/>
        <v/>
      </c>
      <c r="AC603" s="20" t="str">
        <f t="shared" si="111"/>
        <v/>
      </c>
      <c r="AD603" s="55" t="str">
        <f t="shared" si="112"/>
        <v/>
      </c>
      <c r="AE603" s="88" t="str">
        <f t="shared" si="113"/>
        <v/>
      </c>
      <c r="AG603" s="55" t="str">
        <f t="shared" si="114"/>
        <v/>
      </c>
      <c r="AH603" s="88" t="str">
        <f t="shared" si="115"/>
        <v/>
      </c>
      <c r="AJ603" s="55" t="str">
        <f t="shared" si="116"/>
        <v/>
      </c>
      <c r="AK603" s="88" t="str">
        <f t="shared" si="117"/>
        <v/>
      </c>
      <c r="AM603" s="55" t="str">
        <f t="shared" si="118"/>
        <v/>
      </c>
      <c r="AN603" s="88" t="str">
        <f t="shared" si="119"/>
        <v/>
      </c>
    </row>
    <row r="604" spans="1:40" x14ac:dyDescent="0.25">
      <c r="A604" s="77"/>
      <c r="B604" s="107"/>
      <c r="C604" s="108"/>
      <c r="D604" s="109"/>
      <c r="E604" s="109"/>
      <c r="F604" s="110"/>
      <c r="G604" s="111"/>
      <c r="H604" s="112"/>
      <c r="I604" s="77"/>
      <c r="J604" s="112" t="str">
        <f>IF($B604="", "", IFERROR(INDEX('Job List'!$C$9:$C$508, MATCH($B604, 'Job List'!$B$9:$B$508, 0)), ""))</f>
        <v/>
      </c>
      <c r="K604" s="112" t="str">
        <f>IF($B604="", "", IFERROR(INDEX('Job List'!$D$9:$D$508, MATCH($B604, 'Job List'!$B$9:$B$508, 0)), ""))</f>
        <v/>
      </c>
      <c r="L604" s="125" t="str">
        <f t="shared" si="108"/>
        <v/>
      </c>
      <c r="M604" s="111" t="str">
        <f>IF($B604="", "", IF($G604="", IFERROR(INDEX('Job List'!$E$9:$E$508, MATCH($B604, 'Job List'!$B$9:$B$508, 0)), ""), $G604))</f>
        <v/>
      </c>
      <c r="N604" s="126" t="str">
        <f t="shared" si="109"/>
        <v/>
      </c>
      <c r="O604" s="77"/>
      <c r="AB604" s="14" t="str">
        <f t="shared" si="110"/>
        <v/>
      </c>
      <c r="AC604" s="20" t="str">
        <f t="shared" si="111"/>
        <v/>
      </c>
      <c r="AD604" s="55" t="str">
        <f t="shared" si="112"/>
        <v/>
      </c>
      <c r="AE604" s="88" t="str">
        <f t="shared" si="113"/>
        <v/>
      </c>
      <c r="AG604" s="55" t="str">
        <f t="shared" si="114"/>
        <v/>
      </c>
      <c r="AH604" s="88" t="str">
        <f t="shared" si="115"/>
        <v/>
      </c>
      <c r="AJ604" s="55" t="str">
        <f t="shared" si="116"/>
        <v/>
      </c>
      <c r="AK604" s="88" t="str">
        <f t="shared" si="117"/>
        <v/>
      </c>
      <c r="AM604" s="55" t="str">
        <f t="shared" si="118"/>
        <v/>
      </c>
      <c r="AN604" s="88" t="str">
        <f t="shared" si="119"/>
        <v/>
      </c>
    </row>
    <row r="605" spans="1:40" x14ac:dyDescent="0.25">
      <c r="A605" s="77"/>
      <c r="B605" s="107"/>
      <c r="C605" s="108"/>
      <c r="D605" s="109"/>
      <c r="E605" s="109"/>
      <c r="F605" s="110"/>
      <c r="G605" s="111"/>
      <c r="H605" s="112"/>
      <c r="I605" s="77"/>
      <c r="J605" s="112" t="str">
        <f>IF($B605="", "", IFERROR(INDEX('Job List'!$C$9:$C$508, MATCH($B605, 'Job List'!$B$9:$B$508, 0)), ""))</f>
        <v/>
      </c>
      <c r="K605" s="112" t="str">
        <f>IF($B605="", "", IFERROR(INDEX('Job List'!$D$9:$D$508, MATCH($B605, 'Job List'!$B$9:$B$508, 0)), ""))</f>
        <v/>
      </c>
      <c r="L605" s="125" t="str">
        <f t="shared" si="108"/>
        <v/>
      </c>
      <c r="M605" s="111" t="str">
        <f>IF($B605="", "", IF($G605="", IFERROR(INDEX('Job List'!$E$9:$E$508, MATCH($B605, 'Job List'!$B$9:$B$508, 0)), ""), $G605))</f>
        <v/>
      </c>
      <c r="N605" s="126" t="str">
        <f t="shared" si="109"/>
        <v/>
      </c>
      <c r="O605" s="77"/>
      <c r="AB605" s="14" t="str">
        <f t="shared" si="110"/>
        <v/>
      </c>
      <c r="AC605" s="20" t="str">
        <f t="shared" si="111"/>
        <v/>
      </c>
      <c r="AD605" s="55" t="str">
        <f t="shared" si="112"/>
        <v/>
      </c>
      <c r="AE605" s="88" t="str">
        <f t="shared" si="113"/>
        <v/>
      </c>
      <c r="AG605" s="55" t="str">
        <f t="shared" si="114"/>
        <v/>
      </c>
      <c r="AH605" s="88" t="str">
        <f t="shared" si="115"/>
        <v/>
      </c>
      <c r="AJ605" s="55" t="str">
        <f t="shared" si="116"/>
        <v/>
      </c>
      <c r="AK605" s="88" t="str">
        <f t="shared" si="117"/>
        <v/>
      </c>
      <c r="AM605" s="55" t="str">
        <f t="shared" si="118"/>
        <v/>
      </c>
      <c r="AN605" s="88" t="str">
        <f t="shared" si="119"/>
        <v/>
      </c>
    </row>
    <row r="606" spans="1:40" x14ac:dyDescent="0.25">
      <c r="A606" s="77"/>
      <c r="B606" s="107"/>
      <c r="C606" s="108"/>
      <c r="D606" s="109"/>
      <c r="E606" s="109"/>
      <c r="F606" s="110"/>
      <c r="G606" s="111"/>
      <c r="H606" s="112"/>
      <c r="I606" s="77"/>
      <c r="J606" s="112" t="str">
        <f>IF($B606="", "", IFERROR(INDEX('Job List'!$C$9:$C$508, MATCH($B606, 'Job List'!$B$9:$B$508, 0)), ""))</f>
        <v/>
      </c>
      <c r="K606" s="112" t="str">
        <f>IF($B606="", "", IFERROR(INDEX('Job List'!$D$9:$D$508, MATCH($B606, 'Job List'!$B$9:$B$508, 0)), ""))</f>
        <v/>
      </c>
      <c r="L606" s="125" t="str">
        <f t="shared" si="108"/>
        <v/>
      </c>
      <c r="M606" s="111" t="str">
        <f>IF($B606="", "", IF($G606="", IFERROR(INDEX('Job List'!$E$9:$E$508, MATCH($B606, 'Job List'!$B$9:$B$508, 0)), ""), $G606))</f>
        <v/>
      </c>
      <c r="N606" s="126" t="str">
        <f t="shared" si="109"/>
        <v/>
      </c>
      <c r="O606" s="77"/>
      <c r="AB606" s="14" t="str">
        <f t="shared" si="110"/>
        <v/>
      </c>
      <c r="AC606" s="20" t="str">
        <f t="shared" si="111"/>
        <v/>
      </c>
      <c r="AD606" s="55" t="str">
        <f t="shared" si="112"/>
        <v/>
      </c>
      <c r="AE606" s="88" t="str">
        <f t="shared" si="113"/>
        <v/>
      </c>
      <c r="AG606" s="55" t="str">
        <f t="shared" si="114"/>
        <v/>
      </c>
      <c r="AH606" s="88" t="str">
        <f t="shared" si="115"/>
        <v/>
      </c>
      <c r="AJ606" s="55" t="str">
        <f t="shared" si="116"/>
        <v/>
      </c>
      <c r="AK606" s="88" t="str">
        <f t="shared" si="117"/>
        <v/>
      </c>
      <c r="AM606" s="55" t="str">
        <f t="shared" si="118"/>
        <v/>
      </c>
      <c r="AN606" s="88" t="str">
        <f t="shared" si="119"/>
        <v/>
      </c>
    </row>
    <row r="607" spans="1:40" x14ac:dyDescent="0.25">
      <c r="A607" s="77"/>
      <c r="B607" s="107"/>
      <c r="C607" s="108"/>
      <c r="D607" s="109"/>
      <c r="E607" s="109"/>
      <c r="F607" s="110"/>
      <c r="G607" s="111"/>
      <c r="H607" s="112"/>
      <c r="I607" s="77"/>
      <c r="J607" s="112" t="str">
        <f>IF($B607="", "", IFERROR(INDEX('Job List'!$C$9:$C$508, MATCH($B607, 'Job List'!$B$9:$B$508, 0)), ""))</f>
        <v/>
      </c>
      <c r="K607" s="112" t="str">
        <f>IF($B607="", "", IFERROR(INDEX('Job List'!$D$9:$D$508, MATCH($B607, 'Job List'!$B$9:$B$508, 0)), ""))</f>
        <v/>
      </c>
      <c r="L607" s="125" t="str">
        <f t="shared" si="108"/>
        <v/>
      </c>
      <c r="M607" s="111" t="str">
        <f>IF($B607="", "", IF($G607="", IFERROR(INDEX('Job List'!$E$9:$E$508, MATCH($B607, 'Job List'!$B$9:$B$508, 0)), ""), $G607))</f>
        <v/>
      </c>
      <c r="N607" s="126" t="str">
        <f t="shared" si="109"/>
        <v/>
      </c>
      <c r="O607" s="77"/>
      <c r="AB607" s="14" t="str">
        <f t="shared" si="110"/>
        <v/>
      </c>
      <c r="AC607" s="20" t="str">
        <f t="shared" si="111"/>
        <v/>
      </c>
      <c r="AD607" s="55" t="str">
        <f t="shared" si="112"/>
        <v/>
      </c>
      <c r="AE607" s="88" t="str">
        <f t="shared" si="113"/>
        <v/>
      </c>
      <c r="AG607" s="55" t="str">
        <f t="shared" si="114"/>
        <v/>
      </c>
      <c r="AH607" s="88" t="str">
        <f t="shared" si="115"/>
        <v/>
      </c>
      <c r="AJ607" s="55" t="str">
        <f t="shared" si="116"/>
        <v/>
      </c>
      <c r="AK607" s="88" t="str">
        <f t="shared" si="117"/>
        <v/>
      </c>
      <c r="AM607" s="55" t="str">
        <f t="shared" si="118"/>
        <v/>
      </c>
      <c r="AN607" s="88" t="str">
        <f t="shared" si="119"/>
        <v/>
      </c>
    </row>
    <row r="608" spans="1:40" x14ac:dyDescent="0.25">
      <c r="A608" s="77"/>
      <c r="B608" s="107"/>
      <c r="C608" s="108"/>
      <c r="D608" s="109"/>
      <c r="E608" s="109"/>
      <c r="F608" s="110"/>
      <c r="G608" s="111"/>
      <c r="H608" s="112"/>
      <c r="I608" s="77"/>
      <c r="J608" s="112" t="str">
        <f>IF($B608="", "", IFERROR(INDEX('Job List'!$C$9:$C$508, MATCH($B608, 'Job List'!$B$9:$B$508, 0)), ""))</f>
        <v/>
      </c>
      <c r="K608" s="112" t="str">
        <f>IF($B608="", "", IFERROR(INDEX('Job List'!$D$9:$D$508, MATCH($B608, 'Job List'!$B$9:$B$508, 0)), ""))</f>
        <v/>
      </c>
      <c r="L608" s="125" t="str">
        <f t="shared" si="108"/>
        <v/>
      </c>
      <c r="M608" s="111" t="str">
        <f>IF($B608="", "", IF($G608="", IFERROR(INDEX('Job List'!$E$9:$E$508, MATCH($B608, 'Job List'!$B$9:$B$508, 0)), ""), $G608))</f>
        <v/>
      </c>
      <c r="N608" s="126" t="str">
        <f t="shared" si="109"/>
        <v/>
      </c>
      <c r="O608" s="77"/>
      <c r="AB608" s="14" t="str">
        <f t="shared" si="110"/>
        <v/>
      </c>
      <c r="AC608" s="20" t="str">
        <f t="shared" si="111"/>
        <v/>
      </c>
      <c r="AD608" s="55" t="str">
        <f t="shared" si="112"/>
        <v/>
      </c>
      <c r="AE608" s="88" t="str">
        <f t="shared" si="113"/>
        <v/>
      </c>
      <c r="AG608" s="55" t="str">
        <f t="shared" si="114"/>
        <v/>
      </c>
      <c r="AH608" s="88" t="str">
        <f t="shared" si="115"/>
        <v/>
      </c>
      <c r="AJ608" s="55" t="str">
        <f t="shared" si="116"/>
        <v/>
      </c>
      <c r="AK608" s="88" t="str">
        <f t="shared" si="117"/>
        <v/>
      </c>
      <c r="AM608" s="55" t="str">
        <f t="shared" si="118"/>
        <v/>
      </c>
      <c r="AN608" s="88" t="str">
        <f t="shared" si="119"/>
        <v/>
      </c>
    </row>
    <row r="609" spans="1:40" x14ac:dyDescent="0.25">
      <c r="A609" s="77"/>
      <c r="B609" s="107"/>
      <c r="C609" s="108"/>
      <c r="D609" s="109"/>
      <c r="E609" s="109"/>
      <c r="F609" s="110"/>
      <c r="G609" s="111"/>
      <c r="H609" s="112"/>
      <c r="I609" s="77"/>
      <c r="J609" s="112" t="str">
        <f>IF($B609="", "", IFERROR(INDEX('Job List'!$C$9:$C$508, MATCH($B609, 'Job List'!$B$9:$B$508, 0)), ""))</f>
        <v/>
      </c>
      <c r="K609" s="112" t="str">
        <f>IF($B609="", "", IFERROR(INDEX('Job List'!$D$9:$D$508, MATCH($B609, 'Job List'!$B$9:$B$508, 0)), ""))</f>
        <v/>
      </c>
      <c r="L609" s="125" t="str">
        <f t="shared" si="108"/>
        <v/>
      </c>
      <c r="M609" s="111" t="str">
        <f>IF($B609="", "", IF($G609="", IFERROR(INDEX('Job List'!$E$9:$E$508, MATCH($B609, 'Job List'!$B$9:$B$508, 0)), ""), $G609))</f>
        <v/>
      </c>
      <c r="N609" s="126" t="str">
        <f t="shared" si="109"/>
        <v/>
      </c>
      <c r="O609" s="77"/>
      <c r="AB609" s="14" t="str">
        <f t="shared" si="110"/>
        <v/>
      </c>
      <c r="AC609" s="20" t="str">
        <f t="shared" si="111"/>
        <v/>
      </c>
      <c r="AD609" s="55" t="str">
        <f t="shared" si="112"/>
        <v/>
      </c>
      <c r="AE609" s="88" t="str">
        <f t="shared" si="113"/>
        <v/>
      </c>
      <c r="AG609" s="55" t="str">
        <f t="shared" si="114"/>
        <v/>
      </c>
      <c r="AH609" s="88" t="str">
        <f t="shared" si="115"/>
        <v/>
      </c>
      <c r="AJ609" s="55" t="str">
        <f t="shared" si="116"/>
        <v/>
      </c>
      <c r="AK609" s="88" t="str">
        <f t="shared" si="117"/>
        <v/>
      </c>
      <c r="AM609" s="55" t="str">
        <f t="shared" si="118"/>
        <v/>
      </c>
      <c r="AN609" s="88" t="str">
        <f t="shared" si="119"/>
        <v/>
      </c>
    </row>
    <row r="610" spans="1:40" x14ac:dyDescent="0.25">
      <c r="A610" s="77"/>
      <c r="B610" s="107"/>
      <c r="C610" s="108"/>
      <c r="D610" s="109"/>
      <c r="E610" s="109"/>
      <c r="F610" s="110"/>
      <c r="G610" s="111"/>
      <c r="H610" s="112"/>
      <c r="I610" s="77"/>
      <c r="J610" s="112" t="str">
        <f>IF($B610="", "", IFERROR(INDEX('Job List'!$C$9:$C$508, MATCH($B610, 'Job List'!$B$9:$B$508, 0)), ""))</f>
        <v/>
      </c>
      <c r="K610" s="112" t="str">
        <f>IF($B610="", "", IFERROR(INDEX('Job List'!$D$9:$D$508, MATCH($B610, 'Job List'!$B$9:$B$508, 0)), ""))</f>
        <v/>
      </c>
      <c r="L610" s="125" t="str">
        <f t="shared" si="108"/>
        <v/>
      </c>
      <c r="M610" s="111" t="str">
        <f>IF($B610="", "", IF($G610="", IFERROR(INDEX('Job List'!$E$9:$E$508, MATCH($B610, 'Job List'!$B$9:$B$508, 0)), ""), $G610))</f>
        <v/>
      </c>
      <c r="N610" s="126" t="str">
        <f t="shared" si="109"/>
        <v/>
      </c>
      <c r="O610" s="77"/>
      <c r="AB610" s="14" t="str">
        <f t="shared" si="110"/>
        <v/>
      </c>
      <c r="AC610" s="20" t="str">
        <f t="shared" si="111"/>
        <v/>
      </c>
      <c r="AD610" s="55" t="str">
        <f t="shared" si="112"/>
        <v/>
      </c>
      <c r="AE610" s="88" t="str">
        <f t="shared" si="113"/>
        <v/>
      </c>
      <c r="AG610" s="55" t="str">
        <f t="shared" si="114"/>
        <v/>
      </c>
      <c r="AH610" s="88" t="str">
        <f t="shared" si="115"/>
        <v/>
      </c>
      <c r="AJ610" s="55" t="str">
        <f t="shared" si="116"/>
        <v/>
      </c>
      <c r="AK610" s="88" t="str">
        <f t="shared" si="117"/>
        <v/>
      </c>
      <c r="AM610" s="55" t="str">
        <f t="shared" si="118"/>
        <v/>
      </c>
      <c r="AN610" s="88" t="str">
        <f t="shared" si="119"/>
        <v/>
      </c>
    </row>
    <row r="611" spans="1:40" x14ac:dyDescent="0.25">
      <c r="A611" s="77"/>
      <c r="B611" s="107"/>
      <c r="C611" s="108"/>
      <c r="D611" s="109"/>
      <c r="E611" s="109"/>
      <c r="F611" s="110"/>
      <c r="G611" s="111"/>
      <c r="H611" s="112"/>
      <c r="I611" s="77"/>
      <c r="J611" s="112" t="str">
        <f>IF($B611="", "", IFERROR(INDEX('Job List'!$C$9:$C$508, MATCH($B611, 'Job List'!$B$9:$B$508, 0)), ""))</f>
        <v/>
      </c>
      <c r="K611" s="112" t="str">
        <f>IF($B611="", "", IFERROR(INDEX('Job List'!$D$9:$D$508, MATCH($B611, 'Job List'!$B$9:$B$508, 0)), ""))</f>
        <v/>
      </c>
      <c r="L611" s="125" t="str">
        <f t="shared" si="108"/>
        <v/>
      </c>
      <c r="M611" s="111" t="str">
        <f>IF($B611="", "", IF($G611="", IFERROR(INDEX('Job List'!$E$9:$E$508, MATCH($B611, 'Job List'!$B$9:$B$508, 0)), ""), $G611))</f>
        <v/>
      </c>
      <c r="N611" s="126" t="str">
        <f t="shared" si="109"/>
        <v/>
      </c>
      <c r="O611" s="77"/>
      <c r="AB611" s="14" t="str">
        <f t="shared" si="110"/>
        <v/>
      </c>
      <c r="AC611" s="20" t="str">
        <f t="shared" si="111"/>
        <v/>
      </c>
      <c r="AD611" s="55" t="str">
        <f t="shared" si="112"/>
        <v/>
      </c>
      <c r="AE611" s="88" t="str">
        <f t="shared" si="113"/>
        <v/>
      </c>
      <c r="AG611" s="55" t="str">
        <f t="shared" si="114"/>
        <v/>
      </c>
      <c r="AH611" s="88" t="str">
        <f t="shared" si="115"/>
        <v/>
      </c>
      <c r="AJ611" s="55" t="str">
        <f t="shared" si="116"/>
        <v/>
      </c>
      <c r="AK611" s="88" t="str">
        <f t="shared" si="117"/>
        <v/>
      </c>
      <c r="AM611" s="55" t="str">
        <f t="shared" si="118"/>
        <v/>
      </c>
      <c r="AN611" s="88" t="str">
        <f t="shared" si="119"/>
        <v/>
      </c>
    </row>
    <row r="612" spans="1:40" x14ac:dyDescent="0.25">
      <c r="A612" s="77"/>
      <c r="B612" s="107"/>
      <c r="C612" s="108"/>
      <c r="D612" s="109"/>
      <c r="E612" s="109"/>
      <c r="F612" s="110"/>
      <c r="G612" s="111"/>
      <c r="H612" s="112"/>
      <c r="I612" s="77"/>
      <c r="J612" s="112" t="str">
        <f>IF($B612="", "", IFERROR(INDEX('Job List'!$C$9:$C$508, MATCH($B612, 'Job List'!$B$9:$B$508, 0)), ""))</f>
        <v/>
      </c>
      <c r="K612" s="112" t="str">
        <f>IF($B612="", "", IFERROR(INDEX('Job List'!$D$9:$D$508, MATCH($B612, 'Job List'!$B$9:$B$508, 0)), ""))</f>
        <v/>
      </c>
      <c r="L612" s="125" t="str">
        <f t="shared" si="108"/>
        <v/>
      </c>
      <c r="M612" s="111" t="str">
        <f>IF($B612="", "", IF($G612="", IFERROR(INDEX('Job List'!$E$9:$E$508, MATCH($B612, 'Job List'!$B$9:$B$508, 0)), ""), $G612))</f>
        <v/>
      </c>
      <c r="N612" s="126" t="str">
        <f t="shared" si="109"/>
        <v/>
      </c>
      <c r="O612" s="77"/>
      <c r="AB612" s="14" t="str">
        <f t="shared" si="110"/>
        <v/>
      </c>
      <c r="AC612" s="20" t="str">
        <f t="shared" si="111"/>
        <v/>
      </c>
      <c r="AD612" s="55" t="str">
        <f t="shared" si="112"/>
        <v/>
      </c>
      <c r="AE612" s="88" t="str">
        <f t="shared" si="113"/>
        <v/>
      </c>
      <c r="AG612" s="55" t="str">
        <f t="shared" si="114"/>
        <v/>
      </c>
      <c r="AH612" s="88" t="str">
        <f t="shared" si="115"/>
        <v/>
      </c>
      <c r="AJ612" s="55" t="str">
        <f t="shared" si="116"/>
        <v/>
      </c>
      <c r="AK612" s="88" t="str">
        <f t="shared" si="117"/>
        <v/>
      </c>
      <c r="AM612" s="55" t="str">
        <f t="shared" si="118"/>
        <v/>
      </c>
      <c r="AN612" s="88" t="str">
        <f t="shared" si="119"/>
        <v/>
      </c>
    </row>
    <row r="613" spans="1:40" x14ac:dyDescent="0.25">
      <c r="A613" s="77"/>
      <c r="B613" s="107"/>
      <c r="C613" s="108"/>
      <c r="D613" s="109"/>
      <c r="E613" s="109"/>
      <c r="F613" s="110"/>
      <c r="G613" s="111"/>
      <c r="H613" s="112"/>
      <c r="I613" s="77"/>
      <c r="J613" s="112" t="str">
        <f>IF($B613="", "", IFERROR(INDEX('Job List'!$C$9:$C$508, MATCH($B613, 'Job List'!$B$9:$B$508, 0)), ""))</f>
        <v/>
      </c>
      <c r="K613" s="112" t="str">
        <f>IF($B613="", "", IFERROR(INDEX('Job List'!$D$9:$D$508, MATCH($B613, 'Job List'!$B$9:$B$508, 0)), ""))</f>
        <v/>
      </c>
      <c r="L613" s="125" t="str">
        <f t="shared" si="108"/>
        <v/>
      </c>
      <c r="M613" s="111" t="str">
        <f>IF($B613="", "", IF($G613="", IFERROR(INDEX('Job List'!$E$9:$E$508, MATCH($B613, 'Job List'!$B$9:$B$508, 0)), ""), $G613))</f>
        <v/>
      </c>
      <c r="N613" s="126" t="str">
        <f t="shared" si="109"/>
        <v/>
      </c>
      <c r="O613" s="77"/>
      <c r="AB613" s="14" t="str">
        <f t="shared" si="110"/>
        <v/>
      </c>
      <c r="AC613" s="20" t="str">
        <f t="shared" si="111"/>
        <v/>
      </c>
      <c r="AD613" s="55" t="str">
        <f t="shared" si="112"/>
        <v/>
      </c>
      <c r="AE613" s="88" t="str">
        <f t="shared" si="113"/>
        <v/>
      </c>
      <c r="AG613" s="55" t="str">
        <f t="shared" si="114"/>
        <v/>
      </c>
      <c r="AH613" s="88" t="str">
        <f t="shared" si="115"/>
        <v/>
      </c>
      <c r="AJ613" s="55" t="str">
        <f t="shared" si="116"/>
        <v/>
      </c>
      <c r="AK613" s="88" t="str">
        <f t="shared" si="117"/>
        <v/>
      </c>
      <c r="AM613" s="55" t="str">
        <f t="shared" si="118"/>
        <v/>
      </c>
      <c r="AN613" s="88" t="str">
        <f t="shared" si="119"/>
        <v/>
      </c>
    </row>
    <row r="614" spans="1:40" x14ac:dyDescent="0.25">
      <c r="A614" s="77"/>
      <c r="B614" s="107"/>
      <c r="C614" s="108"/>
      <c r="D614" s="109"/>
      <c r="E614" s="109"/>
      <c r="F614" s="110"/>
      <c r="G614" s="111"/>
      <c r="H614" s="112"/>
      <c r="I614" s="77"/>
      <c r="J614" s="112" t="str">
        <f>IF($B614="", "", IFERROR(INDEX('Job List'!$C$9:$C$508, MATCH($B614, 'Job List'!$B$9:$B$508, 0)), ""))</f>
        <v/>
      </c>
      <c r="K614" s="112" t="str">
        <f>IF($B614="", "", IFERROR(INDEX('Job List'!$D$9:$D$508, MATCH($B614, 'Job List'!$B$9:$B$508, 0)), ""))</f>
        <v/>
      </c>
      <c r="L614" s="125" t="str">
        <f t="shared" si="108"/>
        <v/>
      </c>
      <c r="M614" s="111" t="str">
        <f>IF($B614="", "", IF($G614="", IFERROR(INDEX('Job List'!$E$9:$E$508, MATCH($B614, 'Job List'!$B$9:$B$508, 0)), ""), $G614))</f>
        <v/>
      </c>
      <c r="N614" s="126" t="str">
        <f t="shared" si="109"/>
        <v/>
      </c>
      <c r="O614" s="77"/>
      <c r="AB614" s="14" t="str">
        <f t="shared" si="110"/>
        <v/>
      </c>
      <c r="AC614" s="20" t="str">
        <f t="shared" si="111"/>
        <v/>
      </c>
      <c r="AD614" s="55" t="str">
        <f t="shared" si="112"/>
        <v/>
      </c>
      <c r="AE614" s="88" t="str">
        <f t="shared" si="113"/>
        <v/>
      </c>
      <c r="AG614" s="55" t="str">
        <f t="shared" si="114"/>
        <v/>
      </c>
      <c r="AH614" s="88" t="str">
        <f t="shared" si="115"/>
        <v/>
      </c>
      <c r="AJ614" s="55" t="str">
        <f t="shared" si="116"/>
        <v/>
      </c>
      <c r="AK614" s="88" t="str">
        <f t="shared" si="117"/>
        <v/>
      </c>
      <c r="AM614" s="55" t="str">
        <f t="shared" si="118"/>
        <v/>
      </c>
      <c r="AN614" s="88" t="str">
        <f t="shared" si="119"/>
        <v/>
      </c>
    </row>
    <row r="615" spans="1:40" x14ac:dyDescent="0.25">
      <c r="A615" s="77"/>
      <c r="B615" s="107"/>
      <c r="C615" s="108"/>
      <c r="D615" s="109"/>
      <c r="E615" s="109"/>
      <c r="F615" s="110"/>
      <c r="G615" s="111"/>
      <c r="H615" s="112"/>
      <c r="I615" s="77"/>
      <c r="J615" s="112" t="str">
        <f>IF($B615="", "", IFERROR(INDEX('Job List'!$C$9:$C$508, MATCH($B615, 'Job List'!$B$9:$B$508, 0)), ""))</f>
        <v/>
      </c>
      <c r="K615" s="112" t="str">
        <f>IF($B615="", "", IFERROR(INDEX('Job List'!$D$9:$D$508, MATCH($B615, 'Job List'!$B$9:$B$508, 0)), ""))</f>
        <v/>
      </c>
      <c r="L615" s="125" t="str">
        <f t="shared" si="108"/>
        <v/>
      </c>
      <c r="M615" s="111" t="str">
        <f>IF($B615="", "", IF($G615="", IFERROR(INDEX('Job List'!$E$9:$E$508, MATCH($B615, 'Job List'!$B$9:$B$508, 0)), ""), $G615))</f>
        <v/>
      </c>
      <c r="N615" s="126" t="str">
        <f t="shared" si="109"/>
        <v/>
      </c>
      <c r="O615" s="77"/>
      <c r="AB615" s="14" t="str">
        <f t="shared" si="110"/>
        <v/>
      </c>
      <c r="AC615" s="20" t="str">
        <f t="shared" si="111"/>
        <v/>
      </c>
      <c r="AD615" s="55" t="str">
        <f t="shared" si="112"/>
        <v/>
      </c>
      <c r="AE615" s="88" t="str">
        <f t="shared" si="113"/>
        <v/>
      </c>
      <c r="AG615" s="55" t="str">
        <f t="shared" si="114"/>
        <v/>
      </c>
      <c r="AH615" s="88" t="str">
        <f t="shared" si="115"/>
        <v/>
      </c>
      <c r="AJ615" s="55" t="str">
        <f t="shared" si="116"/>
        <v/>
      </c>
      <c r="AK615" s="88" t="str">
        <f t="shared" si="117"/>
        <v/>
      </c>
      <c r="AM615" s="55" t="str">
        <f t="shared" si="118"/>
        <v/>
      </c>
      <c r="AN615" s="88" t="str">
        <f t="shared" si="119"/>
        <v/>
      </c>
    </row>
    <row r="616" spans="1:40" x14ac:dyDescent="0.25">
      <c r="A616" s="77"/>
      <c r="B616" s="107"/>
      <c r="C616" s="108"/>
      <c r="D616" s="109"/>
      <c r="E616" s="109"/>
      <c r="F616" s="110"/>
      <c r="G616" s="111"/>
      <c r="H616" s="112"/>
      <c r="I616" s="77"/>
      <c r="J616" s="112" t="str">
        <f>IF($B616="", "", IFERROR(INDEX('Job List'!$C$9:$C$508, MATCH($B616, 'Job List'!$B$9:$B$508, 0)), ""))</f>
        <v/>
      </c>
      <c r="K616" s="112" t="str">
        <f>IF($B616="", "", IFERROR(INDEX('Job List'!$D$9:$D$508, MATCH($B616, 'Job List'!$B$9:$B$508, 0)), ""))</f>
        <v/>
      </c>
      <c r="L616" s="125" t="str">
        <f t="shared" si="108"/>
        <v/>
      </c>
      <c r="M616" s="111" t="str">
        <f>IF($B616="", "", IF($G616="", IFERROR(INDEX('Job List'!$E$9:$E$508, MATCH($B616, 'Job List'!$B$9:$B$508, 0)), ""), $G616))</f>
        <v/>
      </c>
      <c r="N616" s="126" t="str">
        <f t="shared" si="109"/>
        <v/>
      </c>
      <c r="O616" s="77"/>
      <c r="AB616" s="14" t="str">
        <f t="shared" si="110"/>
        <v/>
      </c>
      <c r="AC616" s="20" t="str">
        <f t="shared" si="111"/>
        <v/>
      </c>
      <c r="AD616" s="55" t="str">
        <f t="shared" si="112"/>
        <v/>
      </c>
      <c r="AE616" s="88" t="str">
        <f t="shared" si="113"/>
        <v/>
      </c>
      <c r="AG616" s="55" t="str">
        <f t="shared" si="114"/>
        <v/>
      </c>
      <c r="AH616" s="88" t="str">
        <f t="shared" si="115"/>
        <v/>
      </c>
      <c r="AJ616" s="55" t="str">
        <f t="shared" si="116"/>
        <v/>
      </c>
      <c r="AK616" s="88" t="str">
        <f t="shared" si="117"/>
        <v/>
      </c>
      <c r="AM616" s="55" t="str">
        <f t="shared" si="118"/>
        <v/>
      </c>
      <c r="AN616" s="88" t="str">
        <f t="shared" si="119"/>
        <v/>
      </c>
    </row>
    <row r="617" spans="1:40" x14ac:dyDescent="0.25">
      <c r="A617" s="77"/>
      <c r="B617" s="107"/>
      <c r="C617" s="108"/>
      <c r="D617" s="109"/>
      <c r="E617" s="109"/>
      <c r="F617" s="110"/>
      <c r="G617" s="111"/>
      <c r="H617" s="112"/>
      <c r="I617" s="77"/>
      <c r="J617" s="112" t="str">
        <f>IF($B617="", "", IFERROR(INDEX('Job List'!$C$9:$C$508, MATCH($B617, 'Job List'!$B$9:$B$508, 0)), ""))</f>
        <v/>
      </c>
      <c r="K617" s="112" t="str">
        <f>IF($B617="", "", IFERROR(INDEX('Job List'!$D$9:$D$508, MATCH($B617, 'Job List'!$B$9:$B$508, 0)), ""))</f>
        <v/>
      </c>
      <c r="L617" s="125" t="str">
        <f t="shared" si="108"/>
        <v/>
      </c>
      <c r="M617" s="111" t="str">
        <f>IF($B617="", "", IF($G617="", IFERROR(INDEX('Job List'!$E$9:$E$508, MATCH($B617, 'Job List'!$B$9:$B$508, 0)), ""), $G617))</f>
        <v/>
      </c>
      <c r="N617" s="126" t="str">
        <f t="shared" si="109"/>
        <v/>
      </c>
      <c r="O617" s="77"/>
      <c r="AB617" s="14" t="str">
        <f t="shared" si="110"/>
        <v/>
      </c>
      <c r="AC617" s="20" t="str">
        <f t="shared" si="111"/>
        <v/>
      </c>
      <c r="AD617" s="55" t="str">
        <f t="shared" si="112"/>
        <v/>
      </c>
      <c r="AE617" s="88" t="str">
        <f t="shared" si="113"/>
        <v/>
      </c>
      <c r="AG617" s="55" t="str">
        <f t="shared" si="114"/>
        <v/>
      </c>
      <c r="AH617" s="88" t="str">
        <f t="shared" si="115"/>
        <v/>
      </c>
      <c r="AJ617" s="55" t="str">
        <f t="shared" si="116"/>
        <v/>
      </c>
      <c r="AK617" s="88" t="str">
        <f t="shared" si="117"/>
        <v/>
      </c>
      <c r="AM617" s="55" t="str">
        <f t="shared" si="118"/>
        <v/>
      </c>
      <c r="AN617" s="88" t="str">
        <f t="shared" si="119"/>
        <v/>
      </c>
    </row>
    <row r="618" spans="1:40" x14ac:dyDescent="0.25">
      <c r="A618" s="77"/>
      <c r="B618" s="107"/>
      <c r="C618" s="108"/>
      <c r="D618" s="109"/>
      <c r="E618" s="109"/>
      <c r="F618" s="110"/>
      <c r="G618" s="111"/>
      <c r="H618" s="112"/>
      <c r="I618" s="77"/>
      <c r="J618" s="112" t="str">
        <f>IF($B618="", "", IFERROR(INDEX('Job List'!$C$9:$C$508, MATCH($B618, 'Job List'!$B$9:$B$508, 0)), ""))</f>
        <v/>
      </c>
      <c r="K618" s="112" t="str">
        <f>IF($B618="", "", IFERROR(INDEX('Job List'!$D$9:$D$508, MATCH($B618, 'Job List'!$B$9:$B$508, 0)), ""))</f>
        <v/>
      </c>
      <c r="L618" s="125" t="str">
        <f t="shared" si="108"/>
        <v/>
      </c>
      <c r="M618" s="111" t="str">
        <f>IF($B618="", "", IF($G618="", IFERROR(INDEX('Job List'!$E$9:$E$508, MATCH($B618, 'Job List'!$B$9:$B$508, 0)), ""), $G618))</f>
        <v/>
      </c>
      <c r="N618" s="126" t="str">
        <f t="shared" si="109"/>
        <v/>
      </c>
      <c r="O618" s="77"/>
      <c r="AB618" s="14" t="str">
        <f t="shared" si="110"/>
        <v/>
      </c>
      <c r="AC618" s="20" t="str">
        <f t="shared" si="111"/>
        <v/>
      </c>
      <c r="AD618" s="55" t="str">
        <f t="shared" si="112"/>
        <v/>
      </c>
      <c r="AE618" s="88" t="str">
        <f t="shared" si="113"/>
        <v/>
      </c>
      <c r="AG618" s="55" t="str">
        <f t="shared" si="114"/>
        <v/>
      </c>
      <c r="AH618" s="88" t="str">
        <f t="shared" si="115"/>
        <v/>
      </c>
      <c r="AJ618" s="55" t="str">
        <f t="shared" si="116"/>
        <v/>
      </c>
      <c r="AK618" s="88" t="str">
        <f t="shared" si="117"/>
        <v/>
      </c>
      <c r="AM618" s="55" t="str">
        <f t="shared" si="118"/>
        <v/>
      </c>
      <c r="AN618" s="88" t="str">
        <f t="shared" si="119"/>
        <v/>
      </c>
    </row>
    <row r="619" spans="1:40" x14ac:dyDescent="0.25">
      <c r="A619" s="77"/>
      <c r="B619" s="107"/>
      <c r="C619" s="108"/>
      <c r="D619" s="109"/>
      <c r="E619" s="109"/>
      <c r="F619" s="110"/>
      <c r="G619" s="111"/>
      <c r="H619" s="112"/>
      <c r="I619" s="77"/>
      <c r="J619" s="112" t="str">
        <f>IF($B619="", "", IFERROR(INDEX('Job List'!$C$9:$C$508, MATCH($B619, 'Job List'!$B$9:$B$508, 0)), ""))</f>
        <v/>
      </c>
      <c r="K619" s="112" t="str">
        <f>IF($B619="", "", IFERROR(INDEX('Job List'!$D$9:$D$508, MATCH($B619, 'Job List'!$B$9:$B$508, 0)), ""))</f>
        <v/>
      </c>
      <c r="L619" s="125" t="str">
        <f t="shared" si="108"/>
        <v/>
      </c>
      <c r="M619" s="111" t="str">
        <f>IF($B619="", "", IF($G619="", IFERROR(INDEX('Job List'!$E$9:$E$508, MATCH($B619, 'Job List'!$B$9:$B$508, 0)), ""), $G619))</f>
        <v/>
      </c>
      <c r="N619" s="126" t="str">
        <f t="shared" si="109"/>
        <v/>
      </c>
      <c r="O619" s="77"/>
      <c r="AB619" s="14" t="str">
        <f t="shared" si="110"/>
        <v/>
      </c>
      <c r="AC619" s="20" t="str">
        <f t="shared" si="111"/>
        <v/>
      </c>
      <c r="AD619" s="55" t="str">
        <f t="shared" si="112"/>
        <v/>
      </c>
      <c r="AE619" s="88" t="str">
        <f t="shared" si="113"/>
        <v/>
      </c>
      <c r="AG619" s="55" t="str">
        <f t="shared" si="114"/>
        <v/>
      </c>
      <c r="AH619" s="88" t="str">
        <f t="shared" si="115"/>
        <v/>
      </c>
      <c r="AJ619" s="55" t="str">
        <f t="shared" si="116"/>
        <v/>
      </c>
      <c r="AK619" s="88" t="str">
        <f t="shared" si="117"/>
        <v/>
      </c>
      <c r="AM619" s="55" t="str">
        <f t="shared" si="118"/>
        <v/>
      </c>
      <c r="AN619" s="88" t="str">
        <f t="shared" si="119"/>
        <v/>
      </c>
    </row>
    <row r="620" spans="1:40" x14ac:dyDescent="0.25">
      <c r="A620" s="77"/>
      <c r="B620" s="107"/>
      <c r="C620" s="108"/>
      <c r="D620" s="109"/>
      <c r="E620" s="109"/>
      <c r="F620" s="110"/>
      <c r="G620" s="111"/>
      <c r="H620" s="112"/>
      <c r="I620" s="77"/>
      <c r="J620" s="112" t="str">
        <f>IF($B620="", "", IFERROR(INDEX('Job List'!$C$9:$C$508, MATCH($B620, 'Job List'!$B$9:$B$508, 0)), ""))</f>
        <v/>
      </c>
      <c r="K620" s="112" t="str">
        <f>IF($B620="", "", IFERROR(INDEX('Job List'!$D$9:$D$508, MATCH($B620, 'Job List'!$B$9:$B$508, 0)), ""))</f>
        <v/>
      </c>
      <c r="L620" s="125" t="str">
        <f t="shared" si="108"/>
        <v/>
      </c>
      <c r="M620" s="111" t="str">
        <f>IF($B620="", "", IF($G620="", IFERROR(INDEX('Job List'!$E$9:$E$508, MATCH($B620, 'Job List'!$B$9:$B$508, 0)), ""), $G620))</f>
        <v/>
      </c>
      <c r="N620" s="126" t="str">
        <f t="shared" si="109"/>
        <v/>
      </c>
      <c r="O620" s="77"/>
      <c r="AB620" s="14" t="str">
        <f t="shared" si="110"/>
        <v/>
      </c>
      <c r="AC620" s="20" t="str">
        <f t="shared" si="111"/>
        <v/>
      </c>
      <c r="AD620" s="55" t="str">
        <f t="shared" si="112"/>
        <v/>
      </c>
      <c r="AE620" s="88" t="str">
        <f t="shared" si="113"/>
        <v/>
      </c>
      <c r="AG620" s="55" t="str">
        <f t="shared" si="114"/>
        <v/>
      </c>
      <c r="AH620" s="88" t="str">
        <f t="shared" si="115"/>
        <v/>
      </c>
      <c r="AJ620" s="55" t="str">
        <f t="shared" si="116"/>
        <v/>
      </c>
      <c r="AK620" s="88" t="str">
        <f t="shared" si="117"/>
        <v/>
      </c>
      <c r="AM620" s="55" t="str">
        <f t="shared" si="118"/>
        <v/>
      </c>
      <c r="AN620" s="88" t="str">
        <f t="shared" si="119"/>
        <v/>
      </c>
    </row>
    <row r="621" spans="1:40" x14ac:dyDescent="0.25">
      <c r="A621" s="77"/>
      <c r="B621" s="107"/>
      <c r="C621" s="108"/>
      <c r="D621" s="109"/>
      <c r="E621" s="109"/>
      <c r="F621" s="110"/>
      <c r="G621" s="111"/>
      <c r="H621" s="112"/>
      <c r="I621" s="77"/>
      <c r="J621" s="112" t="str">
        <f>IF($B621="", "", IFERROR(INDEX('Job List'!$C$9:$C$508, MATCH($B621, 'Job List'!$B$9:$B$508, 0)), ""))</f>
        <v/>
      </c>
      <c r="K621" s="112" t="str">
        <f>IF($B621="", "", IFERROR(INDEX('Job List'!$D$9:$D$508, MATCH($B621, 'Job List'!$B$9:$B$508, 0)), ""))</f>
        <v/>
      </c>
      <c r="L621" s="125" t="str">
        <f t="shared" si="108"/>
        <v/>
      </c>
      <c r="M621" s="111" t="str">
        <f>IF($B621="", "", IF($G621="", IFERROR(INDEX('Job List'!$E$9:$E$508, MATCH($B621, 'Job List'!$B$9:$B$508, 0)), ""), $G621))</f>
        <v/>
      </c>
      <c r="N621" s="126" t="str">
        <f t="shared" si="109"/>
        <v/>
      </c>
      <c r="O621" s="77"/>
      <c r="AB621" s="14" t="str">
        <f t="shared" si="110"/>
        <v/>
      </c>
      <c r="AC621" s="20" t="str">
        <f t="shared" si="111"/>
        <v/>
      </c>
      <c r="AD621" s="55" t="str">
        <f t="shared" si="112"/>
        <v/>
      </c>
      <c r="AE621" s="88" t="str">
        <f t="shared" si="113"/>
        <v/>
      </c>
      <c r="AG621" s="55" t="str">
        <f t="shared" si="114"/>
        <v/>
      </c>
      <c r="AH621" s="88" t="str">
        <f t="shared" si="115"/>
        <v/>
      </c>
      <c r="AJ621" s="55" t="str">
        <f t="shared" si="116"/>
        <v/>
      </c>
      <c r="AK621" s="88" t="str">
        <f t="shared" si="117"/>
        <v/>
      </c>
      <c r="AM621" s="55" t="str">
        <f t="shared" si="118"/>
        <v/>
      </c>
      <c r="AN621" s="88" t="str">
        <f t="shared" si="119"/>
        <v/>
      </c>
    </row>
    <row r="622" spans="1:40" x14ac:dyDescent="0.25">
      <c r="A622" s="77"/>
      <c r="B622" s="107"/>
      <c r="C622" s="108"/>
      <c r="D622" s="109"/>
      <c r="E622" s="109"/>
      <c r="F622" s="110"/>
      <c r="G622" s="111"/>
      <c r="H622" s="112"/>
      <c r="I622" s="77"/>
      <c r="J622" s="112" t="str">
        <f>IF($B622="", "", IFERROR(INDEX('Job List'!$C$9:$C$508, MATCH($B622, 'Job List'!$B$9:$B$508, 0)), ""))</f>
        <v/>
      </c>
      <c r="K622" s="112" t="str">
        <f>IF($B622="", "", IFERROR(INDEX('Job List'!$D$9:$D$508, MATCH($B622, 'Job List'!$B$9:$B$508, 0)), ""))</f>
        <v/>
      </c>
      <c r="L622" s="125" t="str">
        <f t="shared" si="108"/>
        <v/>
      </c>
      <c r="M622" s="111" t="str">
        <f>IF($B622="", "", IF($G622="", IFERROR(INDEX('Job List'!$E$9:$E$508, MATCH($B622, 'Job List'!$B$9:$B$508, 0)), ""), $G622))</f>
        <v/>
      </c>
      <c r="N622" s="126" t="str">
        <f t="shared" si="109"/>
        <v/>
      </c>
      <c r="O622" s="77"/>
      <c r="AB622" s="14" t="str">
        <f t="shared" si="110"/>
        <v/>
      </c>
      <c r="AC622" s="20" t="str">
        <f t="shared" si="111"/>
        <v/>
      </c>
      <c r="AD622" s="55" t="str">
        <f t="shared" si="112"/>
        <v/>
      </c>
      <c r="AE622" s="88" t="str">
        <f t="shared" si="113"/>
        <v/>
      </c>
      <c r="AG622" s="55" t="str">
        <f t="shared" si="114"/>
        <v/>
      </c>
      <c r="AH622" s="88" t="str">
        <f t="shared" si="115"/>
        <v/>
      </c>
      <c r="AJ622" s="55" t="str">
        <f t="shared" si="116"/>
        <v/>
      </c>
      <c r="AK622" s="88" t="str">
        <f t="shared" si="117"/>
        <v/>
      </c>
      <c r="AM622" s="55" t="str">
        <f t="shared" si="118"/>
        <v/>
      </c>
      <c r="AN622" s="88" t="str">
        <f t="shared" si="119"/>
        <v/>
      </c>
    </row>
    <row r="623" spans="1:40" x14ac:dyDescent="0.25">
      <c r="A623" s="77"/>
      <c r="B623" s="107"/>
      <c r="C623" s="108"/>
      <c r="D623" s="109"/>
      <c r="E623" s="109"/>
      <c r="F623" s="110"/>
      <c r="G623" s="111"/>
      <c r="H623" s="112"/>
      <c r="I623" s="77"/>
      <c r="J623" s="112" t="str">
        <f>IF($B623="", "", IFERROR(INDEX('Job List'!$C$9:$C$508, MATCH($B623, 'Job List'!$B$9:$B$508, 0)), ""))</f>
        <v/>
      </c>
      <c r="K623" s="112" t="str">
        <f>IF($B623="", "", IFERROR(INDEX('Job List'!$D$9:$D$508, MATCH($B623, 'Job List'!$B$9:$B$508, 0)), ""))</f>
        <v/>
      </c>
      <c r="L623" s="125" t="str">
        <f t="shared" si="108"/>
        <v/>
      </c>
      <c r="M623" s="111" t="str">
        <f>IF($B623="", "", IF($G623="", IFERROR(INDEX('Job List'!$E$9:$E$508, MATCH($B623, 'Job List'!$B$9:$B$508, 0)), ""), $G623))</f>
        <v/>
      </c>
      <c r="N623" s="126" t="str">
        <f t="shared" si="109"/>
        <v/>
      </c>
      <c r="O623" s="77"/>
      <c r="AB623" s="14" t="str">
        <f t="shared" si="110"/>
        <v/>
      </c>
      <c r="AC623" s="20" t="str">
        <f t="shared" si="111"/>
        <v/>
      </c>
      <c r="AD623" s="55" t="str">
        <f t="shared" si="112"/>
        <v/>
      </c>
      <c r="AE623" s="88" t="str">
        <f t="shared" si="113"/>
        <v/>
      </c>
      <c r="AG623" s="55" t="str">
        <f t="shared" si="114"/>
        <v/>
      </c>
      <c r="AH623" s="88" t="str">
        <f t="shared" si="115"/>
        <v/>
      </c>
      <c r="AJ623" s="55" t="str">
        <f t="shared" si="116"/>
        <v/>
      </c>
      <c r="AK623" s="88" t="str">
        <f t="shared" si="117"/>
        <v/>
      </c>
      <c r="AM623" s="55" t="str">
        <f t="shared" si="118"/>
        <v/>
      </c>
      <c r="AN623" s="88" t="str">
        <f t="shared" si="119"/>
        <v/>
      </c>
    </row>
    <row r="624" spans="1:40" x14ac:dyDescent="0.25">
      <c r="A624" s="77"/>
      <c r="B624" s="107"/>
      <c r="C624" s="108"/>
      <c r="D624" s="109"/>
      <c r="E624" s="109"/>
      <c r="F624" s="110"/>
      <c r="G624" s="111"/>
      <c r="H624" s="112"/>
      <c r="I624" s="77"/>
      <c r="J624" s="112" t="str">
        <f>IF($B624="", "", IFERROR(INDEX('Job List'!$C$9:$C$508, MATCH($B624, 'Job List'!$B$9:$B$508, 0)), ""))</f>
        <v/>
      </c>
      <c r="K624" s="112" t="str">
        <f>IF($B624="", "", IFERROR(INDEX('Job List'!$D$9:$D$508, MATCH($B624, 'Job List'!$B$9:$B$508, 0)), ""))</f>
        <v/>
      </c>
      <c r="L624" s="125" t="str">
        <f t="shared" si="108"/>
        <v/>
      </c>
      <c r="M624" s="111" t="str">
        <f>IF($B624="", "", IF($G624="", IFERROR(INDEX('Job List'!$E$9:$E$508, MATCH($B624, 'Job List'!$B$9:$B$508, 0)), ""), $G624))</f>
        <v/>
      </c>
      <c r="N624" s="126" t="str">
        <f t="shared" si="109"/>
        <v/>
      </c>
      <c r="O624" s="77"/>
      <c r="AB624" s="14" t="str">
        <f t="shared" si="110"/>
        <v/>
      </c>
      <c r="AC624" s="20" t="str">
        <f t="shared" si="111"/>
        <v/>
      </c>
      <c r="AD624" s="55" t="str">
        <f t="shared" si="112"/>
        <v/>
      </c>
      <c r="AE624" s="88" t="str">
        <f t="shared" si="113"/>
        <v/>
      </c>
      <c r="AG624" s="55" t="str">
        <f t="shared" si="114"/>
        <v/>
      </c>
      <c r="AH624" s="88" t="str">
        <f t="shared" si="115"/>
        <v/>
      </c>
      <c r="AJ624" s="55" t="str">
        <f t="shared" si="116"/>
        <v/>
      </c>
      <c r="AK624" s="88" t="str">
        <f t="shared" si="117"/>
        <v/>
      </c>
      <c r="AM624" s="55" t="str">
        <f t="shared" si="118"/>
        <v/>
      </c>
      <c r="AN624" s="88" t="str">
        <f t="shared" si="119"/>
        <v/>
      </c>
    </row>
    <row r="625" spans="1:40" x14ac:dyDescent="0.25">
      <c r="A625" s="77"/>
      <c r="B625" s="107"/>
      <c r="C625" s="108"/>
      <c r="D625" s="109"/>
      <c r="E625" s="109"/>
      <c r="F625" s="110"/>
      <c r="G625" s="111"/>
      <c r="H625" s="112"/>
      <c r="I625" s="77"/>
      <c r="J625" s="112" t="str">
        <f>IF($B625="", "", IFERROR(INDEX('Job List'!$C$9:$C$508, MATCH($B625, 'Job List'!$B$9:$B$508, 0)), ""))</f>
        <v/>
      </c>
      <c r="K625" s="112" t="str">
        <f>IF($B625="", "", IFERROR(INDEX('Job List'!$D$9:$D$508, MATCH($B625, 'Job List'!$B$9:$B$508, 0)), ""))</f>
        <v/>
      </c>
      <c r="L625" s="125" t="str">
        <f t="shared" si="108"/>
        <v/>
      </c>
      <c r="M625" s="111" t="str">
        <f>IF($B625="", "", IF($G625="", IFERROR(INDEX('Job List'!$E$9:$E$508, MATCH($B625, 'Job List'!$B$9:$B$508, 0)), ""), $G625))</f>
        <v/>
      </c>
      <c r="N625" s="126" t="str">
        <f t="shared" si="109"/>
        <v/>
      </c>
      <c r="O625" s="77"/>
      <c r="AB625" s="14" t="str">
        <f t="shared" si="110"/>
        <v/>
      </c>
      <c r="AC625" s="20" t="str">
        <f t="shared" si="111"/>
        <v/>
      </c>
      <c r="AD625" s="55" t="str">
        <f t="shared" si="112"/>
        <v/>
      </c>
      <c r="AE625" s="88" t="str">
        <f t="shared" si="113"/>
        <v/>
      </c>
      <c r="AG625" s="55" t="str">
        <f t="shared" si="114"/>
        <v/>
      </c>
      <c r="AH625" s="88" t="str">
        <f t="shared" si="115"/>
        <v/>
      </c>
      <c r="AJ625" s="55" t="str">
        <f t="shared" si="116"/>
        <v/>
      </c>
      <c r="AK625" s="88" t="str">
        <f t="shared" si="117"/>
        <v/>
      </c>
      <c r="AM625" s="55" t="str">
        <f t="shared" si="118"/>
        <v/>
      </c>
      <c r="AN625" s="88" t="str">
        <f t="shared" si="119"/>
        <v/>
      </c>
    </row>
    <row r="626" spans="1:40" x14ac:dyDescent="0.25">
      <c r="A626" s="77"/>
      <c r="B626" s="107"/>
      <c r="C626" s="108"/>
      <c r="D626" s="109"/>
      <c r="E626" s="109"/>
      <c r="F626" s="110"/>
      <c r="G626" s="111"/>
      <c r="H626" s="112"/>
      <c r="I626" s="77"/>
      <c r="J626" s="112" t="str">
        <f>IF($B626="", "", IFERROR(INDEX('Job List'!$C$9:$C$508, MATCH($B626, 'Job List'!$B$9:$B$508, 0)), ""))</f>
        <v/>
      </c>
      <c r="K626" s="112" t="str">
        <f>IF($B626="", "", IFERROR(INDEX('Job List'!$D$9:$D$508, MATCH($B626, 'Job List'!$B$9:$B$508, 0)), ""))</f>
        <v/>
      </c>
      <c r="L626" s="125" t="str">
        <f t="shared" si="108"/>
        <v/>
      </c>
      <c r="M626" s="111" t="str">
        <f>IF($B626="", "", IF($G626="", IFERROR(INDEX('Job List'!$E$9:$E$508, MATCH($B626, 'Job List'!$B$9:$B$508, 0)), ""), $G626))</f>
        <v/>
      </c>
      <c r="N626" s="126" t="str">
        <f t="shared" si="109"/>
        <v/>
      </c>
      <c r="O626" s="77"/>
      <c r="AB626" s="14" t="str">
        <f t="shared" si="110"/>
        <v/>
      </c>
      <c r="AC626" s="20" t="str">
        <f t="shared" si="111"/>
        <v/>
      </c>
      <c r="AD626" s="55" t="str">
        <f t="shared" si="112"/>
        <v/>
      </c>
      <c r="AE626" s="88" t="str">
        <f t="shared" si="113"/>
        <v/>
      </c>
      <c r="AG626" s="55" t="str">
        <f t="shared" si="114"/>
        <v/>
      </c>
      <c r="AH626" s="88" t="str">
        <f t="shared" si="115"/>
        <v/>
      </c>
      <c r="AJ626" s="55" t="str">
        <f t="shared" si="116"/>
        <v/>
      </c>
      <c r="AK626" s="88" t="str">
        <f t="shared" si="117"/>
        <v/>
      </c>
      <c r="AM626" s="55" t="str">
        <f t="shared" si="118"/>
        <v/>
      </c>
      <c r="AN626" s="88" t="str">
        <f t="shared" si="119"/>
        <v/>
      </c>
    </row>
    <row r="627" spans="1:40" x14ac:dyDescent="0.25">
      <c r="A627" s="77"/>
      <c r="B627" s="107"/>
      <c r="C627" s="108"/>
      <c r="D627" s="109"/>
      <c r="E627" s="109"/>
      <c r="F627" s="110"/>
      <c r="G627" s="111"/>
      <c r="H627" s="112"/>
      <c r="I627" s="77"/>
      <c r="J627" s="112" t="str">
        <f>IF($B627="", "", IFERROR(INDEX('Job List'!$C$9:$C$508, MATCH($B627, 'Job List'!$B$9:$B$508, 0)), ""))</f>
        <v/>
      </c>
      <c r="K627" s="112" t="str">
        <f>IF($B627="", "", IFERROR(INDEX('Job List'!$D$9:$D$508, MATCH($B627, 'Job List'!$B$9:$B$508, 0)), ""))</f>
        <v/>
      </c>
      <c r="L627" s="125" t="str">
        <f t="shared" si="108"/>
        <v/>
      </c>
      <c r="M627" s="111" t="str">
        <f>IF($B627="", "", IF($G627="", IFERROR(INDEX('Job List'!$E$9:$E$508, MATCH($B627, 'Job List'!$B$9:$B$508, 0)), ""), $G627))</f>
        <v/>
      </c>
      <c r="N627" s="126" t="str">
        <f t="shared" si="109"/>
        <v/>
      </c>
      <c r="O627" s="77"/>
      <c r="AB627" s="14" t="str">
        <f t="shared" si="110"/>
        <v/>
      </c>
      <c r="AC627" s="20" t="str">
        <f t="shared" si="111"/>
        <v/>
      </c>
      <c r="AD627" s="55" t="str">
        <f t="shared" si="112"/>
        <v/>
      </c>
      <c r="AE627" s="88" t="str">
        <f t="shared" si="113"/>
        <v/>
      </c>
      <c r="AG627" s="55" t="str">
        <f t="shared" si="114"/>
        <v/>
      </c>
      <c r="AH627" s="88" t="str">
        <f t="shared" si="115"/>
        <v/>
      </c>
      <c r="AJ627" s="55" t="str">
        <f t="shared" si="116"/>
        <v/>
      </c>
      <c r="AK627" s="88" t="str">
        <f t="shared" si="117"/>
        <v/>
      </c>
      <c r="AM627" s="55" t="str">
        <f t="shared" si="118"/>
        <v/>
      </c>
      <c r="AN627" s="88" t="str">
        <f t="shared" si="119"/>
        <v/>
      </c>
    </row>
    <row r="628" spans="1:40" x14ac:dyDescent="0.25">
      <c r="A628" s="77"/>
      <c r="B628" s="107"/>
      <c r="C628" s="108"/>
      <c r="D628" s="109"/>
      <c r="E628" s="109"/>
      <c r="F628" s="110"/>
      <c r="G628" s="111"/>
      <c r="H628" s="112"/>
      <c r="I628" s="77"/>
      <c r="J628" s="112" t="str">
        <f>IF($B628="", "", IFERROR(INDEX('Job List'!$C$9:$C$508, MATCH($B628, 'Job List'!$B$9:$B$508, 0)), ""))</f>
        <v/>
      </c>
      <c r="K628" s="112" t="str">
        <f>IF($B628="", "", IFERROR(INDEX('Job List'!$D$9:$D$508, MATCH($B628, 'Job List'!$B$9:$B$508, 0)), ""))</f>
        <v/>
      </c>
      <c r="L628" s="125" t="str">
        <f t="shared" si="108"/>
        <v/>
      </c>
      <c r="M628" s="111" t="str">
        <f>IF($B628="", "", IF($G628="", IFERROR(INDEX('Job List'!$E$9:$E$508, MATCH($B628, 'Job List'!$B$9:$B$508, 0)), ""), $G628))</f>
        <v/>
      </c>
      <c r="N628" s="126" t="str">
        <f t="shared" si="109"/>
        <v/>
      </c>
      <c r="O628" s="77"/>
      <c r="AB628" s="14" t="str">
        <f t="shared" si="110"/>
        <v/>
      </c>
      <c r="AC628" s="20" t="str">
        <f t="shared" si="111"/>
        <v/>
      </c>
      <c r="AD628" s="55" t="str">
        <f t="shared" si="112"/>
        <v/>
      </c>
      <c r="AE628" s="88" t="str">
        <f t="shared" si="113"/>
        <v/>
      </c>
      <c r="AG628" s="55" t="str">
        <f t="shared" si="114"/>
        <v/>
      </c>
      <c r="AH628" s="88" t="str">
        <f t="shared" si="115"/>
        <v/>
      </c>
      <c r="AJ628" s="55" t="str">
        <f t="shared" si="116"/>
        <v/>
      </c>
      <c r="AK628" s="88" t="str">
        <f t="shared" si="117"/>
        <v/>
      </c>
      <c r="AM628" s="55" t="str">
        <f t="shared" si="118"/>
        <v/>
      </c>
      <c r="AN628" s="88" t="str">
        <f t="shared" si="119"/>
        <v/>
      </c>
    </row>
    <row r="629" spans="1:40" x14ac:dyDescent="0.25">
      <c r="A629" s="77"/>
      <c r="B629" s="107"/>
      <c r="C629" s="108"/>
      <c r="D629" s="109"/>
      <c r="E629" s="109"/>
      <c r="F629" s="110"/>
      <c r="G629" s="111"/>
      <c r="H629" s="112"/>
      <c r="I629" s="77"/>
      <c r="J629" s="112" t="str">
        <f>IF($B629="", "", IFERROR(INDEX('Job List'!$C$9:$C$508, MATCH($B629, 'Job List'!$B$9:$B$508, 0)), ""))</f>
        <v/>
      </c>
      <c r="K629" s="112" t="str">
        <f>IF($B629="", "", IFERROR(INDEX('Job List'!$D$9:$D$508, MATCH($B629, 'Job List'!$B$9:$B$508, 0)), ""))</f>
        <v/>
      </c>
      <c r="L629" s="125" t="str">
        <f t="shared" si="108"/>
        <v/>
      </c>
      <c r="M629" s="111" t="str">
        <f>IF($B629="", "", IF($G629="", IFERROR(INDEX('Job List'!$E$9:$E$508, MATCH($B629, 'Job List'!$B$9:$B$508, 0)), ""), $G629))</f>
        <v/>
      </c>
      <c r="N629" s="126" t="str">
        <f t="shared" si="109"/>
        <v/>
      </c>
      <c r="O629" s="77"/>
      <c r="AB629" s="14" t="str">
        <f t="shared" si="110"/>
        <v/>
      </c>
      <c r="AC629" s="20" t="str">
        <f t="shared" si="111"/>
        <v/>
      </c>
      <c r="AD629" s="55" t="str">
        <f t="shared" si="112"/>
        <v/>
      </c>
      <c r="AE629" s="88" t="str">
        <f t="shared" si="113"/>
        <v/>
      </c>
      <c r="AG629" s="55" t="str">
        <f t="shared" si="114"/>
        <v/>
      </c>
      <c r="AH629" s="88" t="str">
        <f t="shared" si="115"/>
        <v/>
      </c>
      <c r="AJ629" s="55" t="str">
        <f t="shared" si="116"/>
        <v/>
      </c>
      <c r="AK629" s="88" t="str">
        <f t="shared" si="117"/>
        <v/>
      </c>
      <c r="AM629" s="55" t="str">
        <f t="shared" si="118"/>
        <v/>
      </c>
      <c r="AN629" s="88" t="str">
        <f t="shared" si="119"/>
        <v/>
      </c>
    </row>
    <row r="630" spans="1:40" x14ac:dyDescent="0.25">
      <c r="A630" s="77"/>
      <c r="B630" s="107"/>
      <c r="C630" s="108"/>
      <c r="D630" s="109"/>
      <c r="E630" s="109"/>
      <c r="F630" s="110"/>
      <c r="G630" s="111"/>
      <c r="H630" s="112"/>
      <c r="I630" s="77"/>
      <c r="J630" s="112" t="str">
        <f>IF($B630="", "", IFERROR(INDEX('Job List'!$C$9:$C$508, MATCH($B630, 'Job List'!$B$9:$B$508, 0)), ""))</f>
        <v/>
      </c>
      <c r="K630" s="112" t="str">
        <f>IF($B630="", "", IFERROR(INDEX('Job List'!$D$9:$D$508, MATCH($B630, 'Job List'!$B$9:$B$508, 0)), ""))</f>
        <v/>
      </c>
      <c r="L630" s="125" t="str">
        <f t="shared" si="108"/>
        <v/>
      </c>
      <c r="M630" s="111" t="str">
        <f>IF($B630="", "", IF($G630="", IFERROR(INDEX('Job List'!$E$9:$E$508, MATCH($B630, 'Job List'!$B$9:$B$508, 0)), ""), $G630))</f>
        <v/>
      </c>
      <c r="N630" s="126" t="str">
        <f t="shared" si="109"/>
        <v/>
      </c>
      <c r="O630" s="77"/>
      <c r="AB630" s="14" t="str">
        <f t="shared" si="110"/>
        <v/>
      </c>
      <c r="AC630" s="20" t="str">
        <f t="shared" si="111"/>
        <v/>
      </c>
      <c r="AD630" s="55" t="str">
        <f t="shared" si="112"/>
        <v/>
      </c>
      <c r="AE630" s="88" t="str">
        <f t="shared" si="113"/>
        <v/>
      </c>
      <c r="AG630" s="55" t="str">
        <f t="shared" si="114"/>
        <v/>
      </c>
      <c r="AH630" s="88" t="str">
        <f t="shared" si="115"/>
        <v/>
      </c>
      <c r="AJ630" s="55" t="str">
        <f t="shared" si="116"/>
        <v/>
      </c>
      <c r="AK630" s="88" t="str">
        <f t="shared" si="117"/>
        <v/>
      </c>
      <c r="AM630" s="55" t="str">
        <f t="shared" si="118"/>
        <v/>
      </c>
      <c r="AN630" s="88" t="str">
        <f t="shared" si="119"/>
        <v/>
      </c>
    </row>
    <row r="631" spans="1:40" x14ac:dyDescent="0.25">
      <c r="A631" s="77"/>
      <c r="B631" s="107"/>
      <c r="C631" s="108"/>
      <c r="D631" s="109"/>
      <c r="E631" s="109"/>
      <c r="F631" s="110"/>
      <c r="G631" s="111"/>
      <c r="H631" s="112"/>
      <c r="I631" s="77"/>
      <c r="J631" s="112" t="str">
        <f>IF($B631="", "", IFERROR(INDEX('Job List'!$C$9:$C$508, MATCH($B631, 'Job List'!$B$9:$B$508, 0)), ""))</f>
        <v/>
      </c>
      <c r="K631" s="112" t="str">
        <f>IF($B631="", "", IFERROR(INDEX('Job List'!$D$9:$D$508, MATCH($B631, 'Job List'!$B$9:$B$508, 0)), ""))</f>
        <v/>
      </c>
      <c r="L631" s="125" t="str">
        <f t="shared" si="108"/>
        <v/>
      </c>
      <c r="M631" s="111" t="str">
        <f>IF($B631="", "", IF($G631="", IFERROR(INDEX('Job List'!$E$9:$E$508, MATCH($B631, 'Job List'!$B$9:$B$508, 0)), ""), $G631))</f>
        <v/>
      </c>
      <c r="N631" s="126" t="str">
        <f t="shared" si="109"/>
        <v/>
      </c>
      <c r="O631" s="77"/>
      <c r="AB631" s="14" t="str">
        <f t="shared" si="110"/>
        <v/>
      </c>
      <c r="AC631" s="20" t="str">
        <f t="shared" si="111"/>
        <v/>
      </c>
      <c r="AD631" s="55" t="str">
        <f t="shared" si="112"/>
        <v/>
      </c>
      <c r="AE631" s="88" t="str">
        <f t="shared" si="113"/>
        <v/>
      </c>
      <c r="AG631" s="55" t="str">
        <f t="shared" si="114"/>
        <v/>
      </c>
      <c r="AH631" s="88" t="str">
        <f t="shared" si="115"/>
        <v/>
      </c>
      <c r="AJ631" s="55" t="str">
        <f t="shared" si="116"/>
        <v/>
      </c>
      <c r="AK631" s="88" t="str">
        <f t="shared" si="117"/>
        <v/>
      </c>
      <c r="AM631" s="55" t="str">
        <f t="shared" si="118"/>
        <v/>
      </c>
      <c r="AN631" s="88" t="str">
        <f t="shared" si="119"/>
        <v/>
      </c>
    </row>
    <row r="632" spans="1:40" x14ac:dyDescent="0.25">
      <c r="A632" s="77"/>
      <c r="B632" s="107"/>
      <c r="C632" s="108"/>
      <c r="D632" s="109"/>
      <c r="E632" s="109"/>
      <c r="F632" s="110"/>
      <c r="G632" s="111"/>
      <c r="H632" s="112"/>
      <c r="I632" s="77"/>
      <c r="J632" s="112" t="str">
        <f>IF($B632="", "", IFERROR(INDEX('Job List'!$C$9:$C$508, MATCH($B632, 'Job List'!$B$9:$B$508, 0)), ""))</f>
        <v/>
      </c>
      <c r="K632" s="112" t="str">
        <f>IF($B632="", "", IFERROR(INDEX('Job List'!$D$9:$D$508, MATCH($B632, 'Job List'!$B$9:$B$508, 0)), ""))</f>
        <v/>
      </c>
      <c r="L632" s="125" t="str">
        <f t="shared" si="108"/>
        <v/>
      </c>
      <c r="M632" s="111" t="str">
        <f>IF($B632="", "", IF($G632="", IFERROR(INDEX('Job List'!$E$9:$E$508, MATCH($B632, 'Job List'!$B$9:$B$508, 0)), ""), $G632))</f>
        <v/>
      </c>
      <c r="N632" s="126" t="str">
        <f t="shared" si="109"/>
        <v/>
      </c>
      <c r="O632" s="77"/>
      <c r="AB632" s="14" t="str">
        <f t="shared" si="110"/>
        <v/>
      </c>
      <c r="AC632" s="20" t="str">
        <f t="shared" si="111"/>
        <v/>
      </c>
      <c r="AD632" s="55" t="str">
        <f t="shared" si="112"/>
        <v/>
      </c>
      <c r="AE632" s="88" t="str">
        <f t="shared" si="113"/>
        <v/>
      </c>
      <c r="AG632" s="55" t="str">
        <f t="shared" si="114"/>
        <v/>
      </c>
      <c r="AH632" s="88" t="str">
        <f t="shared" si="115"/>
        <v/>
      </c>
      <c r="AJ632" s="55" t="str">
        <f t="shared" si="116"/>
        <v/>
      </c>
      <c r="AK632" s="88" t="str">
        <f t="shared" si="117"/>
        <v/>
      </c>
      <c r="AM632" s="55" t="str">
        <f t="shared" si="118"/>
        <v/>
      </c>
      <c r="AN632" s="88" t="str">
        <f t="shared" si="119"/>
        <v/>
      </c>
    </row>
    <row r="633" spans="1:40" x14ac:dyDescent="0.25">
      <c r="A633" s="77"/>
      <c r="B633" s="107"/>
      <c r="C633" s="108"/>
      <c r="D633" s="109"/>
      <c r="E633" s="109"/>
      <c r="F633" s="110"/>
      <c r="G633" s="111"/>
      <c r="H633" s="112"/>
      <c r="I633" s="77"/>
      <c r="J633" s="112" t="str">
        <f>IF($B633="", "", IFERROR(INDEX('Job List'!$C$9:$C$508, MATCH($B633, 'Job List'!$B$9:$B$508, 0)), ""))</f>
        <v/>
      </c>
      <c r="K633" s="112" t="str">
        <f>IF($B633="", "", IFERROR(INDEX('Job List'!$D$9:$D$508, MATCH($B633, 'Job List'!$B$9:$B$508, 0)), ""))</f>
        <v/>
      </c>
      <c r="L633" s="125" t="str">
        <f t="shared" si="108"/>
        <v/>
      </c>
      <c r="M633" s="111" t="str">
        <f>IF($B633="", "", IF($G633="", IFERROR(INDEX('Job List'!$E$9:$E$508, MATCH($B633, 'Job List'!$B$9:$B$508, 0)), ""), $G633))</f>
        <v/>
      </c>
      <c r="N633" s="126" t="str">
        <f t="shared" si="109"/>
        <v/>
      </c>
      <c r="O633" s="77"/>
      <c r="AB633" s="14" t="str">
        <f t="shared" si="110"/>
        <v/>
      </c>
      <c r="AC633" s="20" t="str">
        <f t="shared" si="111"/>
        <v/>
      </c>
      <c r="AD633" s="55" t="str">
        <f t="shared" si="112"/>
        <v/>
      </c>
      <c r="AE633" s="88" t="str">
        <f t="shared" si="113"/>
        <v/>
      </c>
      <c r="AG633" s="55" t="str">
        <f t="shared" si="114"/>
        <v/>
      </c>
      <c r="AH633" s="88" t="str">
        <f t="shared" si="115"/>
        <v/>
      </c>
      <c r="AJ633" s="55" t="str">
        <f t="shared" si="116"/>
        <v/>
      </c>
      <c r="AK633" s="88" t="str">
        <f t="shared" si="117"/>
        <v/>
      </c>
      <c r="AM633" s="55" t="str">
        <f t="shared" si="118"/>
        <v/>
      </c>
      <c r="AN633" s="88" t="str">
        <f t="shared" si="119"/>
        <v/>
      </c>
    </row>
    <row r="634" spans="1:40" x14ac:dyDescent="0.25">
      <c r="A634" s="77"/>
      <c r="B634" s="107"/>
      <c r="C634" s="108"/>
      <c r="D634" s="109"/>
      <c r="E634" s="109"/>
      <c r="F634" s="110"/>
      <c r="G634" s="111"/>
      <c r="H634" s="112"/>
      <c r="I634" s="77"/>
      <c r="J634" s="112" t="str">
        <f>IF($B634="", "", IFERROR(INDEX('Job List'!$C$9:$C$508, MATCH($B634, 'Job List'!$B$9:$B$508, 0)), ""))</f>
        <v/>
      </c>
      <c r="K634" s="112" t="str">
        <f>IF($B634="", "", IFERROR(INDEX('Job List'!$D$9:$D$508, MATCH($B634, 'Job List'!$B$9:$B$508, 0)), ""))</f>
        <v/>
      </c>
      <c r="L634" s="125" t="str">
        <f t="shared" si="108"/>
        <v/>
      </c>
      <c r="M634" s="111" t="str">
        <f>IF($B634="", "", IF($G634="", IFERROR(INDEX('Job List'!$E$9:$E$508, MATCH($B634, 'Job List'!$B$9:$B$508, 0)), ""), $G634))</f>
        <v/>
      </c>
      <c r="N634" s="126" t="str">
        <f t="shared" si="109"/>
        <v/>
      </c>
      <c r="O634" s="77"/>
      <c r="AB634" s="14" t="str">
        <f t="shared" si="110"/>
        <v/>
      </c>
      <c r="AC634" s="20" t="str">
        <f t="shared" si="111"/>
        <v/>
      </c>
      <c r="AD634" s="55" t="str">
        <f t="shared" si="112"/>
        <v/>
      </c>
      <c r="AE634" s="88" t="str">
        <f t="shared" si="113"/>
        <v/>
      </c>
      <c r="AG634" s="55" t="str">
        <f t="shared" si="114"/>
        <v/>
      </c>
      <c r="AH634" s="88" t="str">
        <f t="shared" si="115"/>
        <v/>
      </c>
      <c r="AJ634" s="55" t="str">
        <f t="shared" si="116"/>
        <v/>
      </c>
      <c r="AK634" s="88" t="str">
        <f t="shared" si="117"/>
        <v/>
      </c>
      <c r="AM634" s="55" t="str">
        <f t="shared" si="118"/>
        <v/>
      </c>
      <c r="AN634" s="88" t="str">
        <f t="shared" si="119"/>
        <v/>
      </c>
    </row>
    <row r="635" spans="1:40" x14ac:dyDescent="0.25">
      <c r="A635" s="77"/>
      <c r="B635" s="107"/>
      <c r="C635" s="108"/>
      <c r="D635" s="109"/>
      <c r="E635" s="109"/>
      <c r="F635" s="110"/>
      <c r="G635" s="111"/>
      <c r="H635" s="112"/>
      <c r="I635" s="77"/>
      <c r="J635" s="112" t="str">
        <f>IF($B635="", "", IFERROR(INDEX('Job List'!$C$9:$C$508, MATCH($B635, 'Job List'!$B$9:$B$508, 0)), ""))</f>
        <v/>
      </c>
      <c r="K635" s="112" t="str">
        <f>IF($B635="", "", IFERROR(INDEX('Job List'!$D$9:$D$508, MATCH($B635, 'Job List'!$B$9:$B$508, 0)), ""))</f>
        <v/>
      </c>
      <c r="L635" s="125" t="str">
        <f t="shared" si="108"/>
        <v/>
      </c>
      <c r="M635" s="111" t="str">
        <f>IF($B635="", "", IF($G635="", IFERROR(INDEX('Job List'!$E$9:$E$508, MATCH($B635, 'Job List'!$B$9:$B$508, 0)), ""), $G635))</f>
        <v/>
      </c>
      <c r="N635" s="126" t="str">
        <f t="shared" si="109"/>
        <v/>
      </c>
      <c r="O635" s="77"/>
      <c r="AB635" s="14" t="str">
        <f t="shared" si="110"/>
        <v/>
      </c>
      <c r="AC635" s="20" t="str">
        <f t="shared" si="111"/>
        <v/>
      </c>
      <c r="AD635" s="55" t="str">
        <f t="shared" si="112"/>
        <v/>
      </c>
      <c r="AE635" s="88" t="str">
        <f t="shared" si="113"/>
        <v/>
      </c>
      <c r="AG635" s="55" t="str">
        <f t="shared" si="114"/>
        <v/>
      </c>
      <c r="AH635" s="88" t="str">
        <f t="shared" si="115"/>
        <v/>
      </c>
      <c r="AJ635" s="55" t="str">
        <f t="shared" si="116"/>
        <v/>
      </c>
      <c r="AK635" s="88" t="str">
        <f t="shared" si="117"/>
        <v/>
      </c>
      <c r="AM635" s="55" t="str">
        <f t="shared" si="118"/>
        <v/>
      </c>
      <c r="AN635" s="88" t="str">
        <f t="shared" si="119"/>
        <v/>
      </c>
    </row>
    <row r="636" spans="1:40" x14ac:dyDescent="0.25">
      <c r="A636" s="77"/>
      <c r="B636" s="107"/>
      <c r="C636" s="108"/>
      <c r="D636" s="109"/>
      <c r="E636" s="109"/>
      <c r="F636" s="110"/>
      <c r="G636" s="111"/>
      <c r="H636" s="112"/>
      <c r="I636" s="77"/>
      <c r="J636" s="112" t="str">
        <f>IF($B636="", "", IFERROR(INDEX('Job List'!$C$9:$C$508, MATCH($B636, 'Job List'!$B$9:$B$508, 0)), ""))</f>
        <v/>
      </c>
      <c r="K636" s="112" t="str">
        <f>IF($B636="", "", IFERROR(INDEX('Job List'!$D$9:$D$508, MATCH($B636, 'Job List'!$B$9:$B$508, 0)), ""))</f>
        <v/>
      </c>
      <c r="L636" s="125" t="str">
        <f t="shared" si="108"/>
        <v/>
      </c>
      <c r="M636" s="111" t="str">
        <f>IF($B636="", "", IF($G636="", IFERROR(INDEX('Job List'!$E$9:$E$508, MATCH($B636, 'Job List'!$B$9:$B$508, 0)), ""), $G636))</f>
        <v/>
      </c>
      <c r="N636" s="126" t="str">
        <f t="shared" si="109"/>
        <v/>
      </c>
      <c r="O636" s="77"/>
      <c r="AB636" s="14" t="str">
        <f t="shared" si="110"/>
        <v/>
      </c>
      <c r="AC636" s="20" t="str">
        <f t="shared" si="111"/>
        <v/>
      </c>
      <c r="AD636" s="55" t="str">
        <f t="shared" si="112"/>
        <v/>
      </c>
      <c r="AE636" s="88" t="str">
        <f t="shared" si="113"/>
        <v/>
      </c>
      <c r="AG636" s="55" t="str">
        <f t="shared" si="114"/>
        <v/>
      </c>
      <c r="AH636" s="88" t="str">
        <f t="shared" si="115"/>
        <v/>
      </c>
      <c r="AJ636" s="55" t="str">
        <f t="shared" si="116"/>
        <v/>
      </c>
      <c r="AK636" s="88" t="str">
        <f t="shared" si="117"/>
        <v/>
      </c>
      <c r="AM636" s="55" t="str">
        <f t="shared" si="118"/>
        <v/>
      </c>
      <c r="AN636" s="88" t="str">
        <f t="shared" si="119"/>
        <v/>
      </c>
    </row>
    <row r="637" spans="1:40" x14ac:dyDescent="0.25">
      <c r="A637" s="77"/>
      <c r="B637" s="107"/>
      <c r="C637" s="108"/>
      <c r="D637" s="109"/>
      <c r="E637" s="109"/>
      <c r="F637" s="110"/>
      <c r="G637" s="111"/>
      <c r="H637" s="112"/>
      <c r="I637" s="77"/>
      <c r="J637" s="112" t="str">
        <f>IF($B637="", "", IFERROR(INDEX('Job List'!$C$9:$C$508, MATCH($B637, 'Job List'!$B$9:$B$508, 0)), ""))</f>
        <v/>
      </c>
      <c r="K637" s="112" t="str">
        <f>IF($B637="", "", IFERROR(INDEX('Job List'!$D$9:$D$508, MATCH($B637, 'Job List'!$B$9:$B$508, 0)), ""))</f>
        <v/>
      </c>
      <c r="L637" s="125" t="str">
        <f t="shared" si="108"/>
        <v/>
      </c>
      <c r="M637" s="111" t="str">
        <f>IF($B637="", "", IF($G637="", IFERROR(INDEX('Job List'!$E$9:$E$508, MATCH($B637, 'Job List'!$B$9:$B$508, 0)), ""), $G637))</f>
        <v/>
      </c>
      <c r="N637" s="126" t="str">
        <f t="shared" si="109"/>
        <v/>
      </c>
      <c r="O637" s="77"/>
      <c r="AB637" s="14" t="str">
        <f t="shared" si="110"/>
        <v/>
      </c>
      <c r="AC637" s="20" t="str">
        <f t="shared" si="111"/>
        <v/>
      </c>
      <c r="AD637" s="55" t="str">
        <f t="shared" si="112"/>
        <v/>
      </c>
      <c r="AE637" s="88" t="str">
        <f t="shared" si="113"/>
        <v/>
      </c>
      <c r="AG637" s="55" t="str">
        <f t="shared" si="114"/>
        <v/>
      </c>
      <c r="AH637" s="88" t="str">
        <f t="shared" si="115"/>
        <v/>
      </c>
      <c r="AJ637" s="55" t="str">
        <f t="shared" si="116"/>
        <v/>
      </c>
      <c r="AK637" s="88" t="str">
        <f t="shared" si="117"/>
        <v/>
      </c>
      <c r="AM637" s="55" t="str">
        <f t="shared" si="118"/>
        <v/>
      </c>
      <c r="AN637" s="88" t="str">
        <f t="shared" si="119"/>
        <v/>
      </c>
    </row>
    <row r="638" spans="1:40" x14ac:dyDescent="0.25">
      <c r="A638" s="77"/>
      <c r="B638" s="107"/>
      <c r="C638" s="108"/>
      <c r="D638" s="109"/>
      <c r="E638" s="109"/>
      <c r="F638" s="110"/>
      <c r="G638" s="111"/>
      <c r="H638" s="112"/>
      <c r="I638" s="77"/>
      <c r="J638" s="112" t="str">
        <f>IF($B638="", "", IFERROR(INDEX('Job List'!$C$9:$C$508, MATCH($B638, 'Job List'!$B$9:$B$508, 0)), ""))</f>
        <v/>
      </c>
      <c r="K638" s="112" t="str">
        <f>IF($B638="", "", IFERROR(INDEX('Job List'!$D$9:$D$508, MATCH($B638, 'Job List'!$B$9:$B$508, 0)), ""))</f>
        <v/>
      </c>
      <c r="L638" s="125" t="str">
        <f t="shared" si="108"/>
        <v/>
      </c>
      <c r="M638" s="111" t="str">
        <f>IF($B638="", "", IF($G638="", IFERROR(INDEX('Job List'!$E$9:$E$508, MATCH($B638, 'Job List'!$B$9:$B$508, 0)), ""), $G638))</f>
        <v/>
      </c>
      <c r="N638" s="126" t="str">
        <f t="shared" si="109"/>
        <v/>
      </c>
      <c r="O638" s="77"/>
      <c r="AB638" s="14" t="str">
        <f t="shared" si="110"/>
        <v/>
      </c>
      <c r="AC638" s="20" t="str">
        <f t="shared" si="111"/>
        <v/>
      </c>
      <c r="AD638" s="55" t="str">
        <f t="shared" si="112"/>
        <v/>
      </c>
      <c r="AE638" s="88" t="str">
        <f t="shared" si="113"/>
        <v/>
      </c>
      <c r="AG638" s="55" t="str">
        <f t="shared" si="114"/>
        <v/>
      </c>
      <c r="AH638" s="88" t="str">
        <f t="shared" si="115"/>
        <v/>
      </c>
      <c r="AJ638" s="55" t="str">
        <f t="shared" si="116"/>
        <v/>
      </c>
      <c r="AK638" s="88" t="str">
        <f t="shared" si="117"/>
        <v/>
      </c>
      <c r="AM638" s="55" t="str">
        <f t="shared" si="118"/>
        <v/>
      </c>
      <c r="AN638" s="88" t="str">
        <f t="shared" si="119"/>
        <v/>
      </c>
    </row>
    <row r="639" spans="1:40" x14ac:dyDescent="0.25">
      <c r="A639" s="77"/>
      <c r="B639" s="107"/>
      <c r="C639" s="108"/>
      <c r="D639" s="109"/>
      <c r="E639" s="109"/>
      <c r="F639" s="110"/>
      <c r="G639" s="111"/>
      <c r="H639" s="112"/>
      <c r="I639" s="77"/>
      <c r="J639" s="112" t="str">
        <f>IF($B639="", "", IFERROR(INDEX('Job List'!$C$9:$C$508, MATCH($B639, 'Job List'!$B$9:$B$508, 0)), ""))</f>
        <v/>
      </c>
      <c r="K639" s="112" t="str">
        <f>IF($B639="", "", IFERROR(INDEX('Job List'!$D$9:$D$508, MATCH($B639, 'Job List'!$B$9:$B$508, 0)), ""))</f>
        <v/>
      </c>
      <c r="L639" s="125" t="str">
        <f t="shared" si="108"/>
        <v/>
      </c>
      <c r="M639" s="111" t="str">
        <f>IF($B639="", "", IF($G639="", IFERROR(INDEX('Job List'!$E$9:$E$508, MATCH($B639, 'Job List'!$B$9:$B$508, 0)), ""), $G639))</f>
        <v/>
      </c>
      <c r="N639" s="126" t="str">
        <f t="shared" si="109"/>
        <v/>
      </c>
      <c r="O639" s="77"/>
      <c r="AB639" s="14" t="str">
        <f t="shared" si="110"/>
        <v/>
      </c>
      <c r="AC639" s="20" t="str">
        <f t="shared" si="111"/>
        <v/>
      </c>
      <c r="AD639" s="55" t="str">
        <f t="shared" si="112"/>
        <v/>
      </c>
      <c r="AE639" s="88" t="str">
        <f t="shared" si="113"/>
        <v/>
      </c>
      <c r="AG639" s="55" t="str">
        <f t="shared" si="114"/>
        <v/>
      </c>
      <c r="AH639" s="88" t="str">
        <f t="shared" si="115"/>
        <v/>
      </c>
      <c r="AJ639" s="55" t="str">
        <f t="shared" si="116"/>
        <v/>
      </c>
      <c r="AK639" s="88" t="str">
        <f t="shared" si="117"/>
        <v/>
      </c>
      <c r="AM639" s="55" t="str">
        <f t="shared" si="118"/>
        <v/>
      </c>
      <c r="AN639" s="88" t="str">
        <f t="shared" si="119"/>
        <v/>
      </c>
    </row>
    <row r="640" spans="1:40" x14ac:dyDescent="0.25">
      <c r="A640" s="77"/>
      <c r="B640" s="107"/>
      <c r="C640" s="108"/>
      <c r="D640" s="109"/>
      <c r="E640" s="109"/>
      <c r="F640" s="110"/>
      <c r="G640" s="111"/>
      <c r="H640" s="112"/>
      <c r="I640" s="77"/>
      <c r="J640" s="112" t="str">
        <f>IF($B640="", "", IFERROR(INDEX('Job List'!$C$9:$C$508, MATCH($B640, 'Job List'!$B$9:$B$508, 0)), ""))</f>
        <v/>
      </c>
      <c r="K640" s="112" t="str">
        <f>IF($B640="", "", IFERROR(INDEX('Job List'!$D$9:$D$508, MATCH($B640, 'Job List'!$B$9:$B$508, 0)), ""))</f>
        <v/>
      </c>
      <c r="L640" s="125" t="str">
        <f t="shared" si="108"/>
        <v/>
      </c>
      <c r="M640" s="111" t="str">
        <f>IF($B640="", "", IF($G640="", IFERROR(INDEX('Job List'!$E$9:$E$508, MATCH($B640, 'Job List'!$B$9:$B$508, 0)), ""), $G640))</f>
        <v/>
      </c>
      <c r="N640" s="126" t="str">
        <f t="shared" si="109"/>
        <v/>
      </c>
      <c r="O640" s="77"/>
      <c r="AB640" s="14" t="str">
        <f t="shared" si="110"/>
        <v/>
      </c>
      <c r="AC640" s="20" t="str">
        <f t="shared" si="111"/>
        <v/>
      </c>
      <c r="AD640" s="55" t="str">
        <f t="shared" si="112"/>
        <v/>
      </c>
      <c r="AE640" s="88" t="str">
        <f t="shared" si="113"/>
        <v/>
      </c>
      <c r="AG640" s="55" t="str">
        <f t="shared" si="114"/>
        <v/>
      </c>
      <c r="AH640" s="88" t="str">
        <f t="shared" si="115"/>
        <v/>
      </c>
      <c r="AJ640" s="55" t="str">
        <f t="shared" si="116"/>
        <v/>
      </c>
      <c r="AK640" s="88" t="str">
        <f t="shared" si="117"/>
        <v/>
      </c>
      <c r="AM640" s="55" t="str">
        <f t="shared" si="118"/>
        <v/>
      </c>
      <c r="AN640" s="88" t="str">
        <f t="shared" si="119"/>
        <v/>
      </c>
    </row>
    <row r="641" spans="1:40" x14ac:dyDescent="0.25">
      <c r="A641" s="77"/>
      <c r="B641" s="107"/>
      <c r="C641" s="108"/>
      <c r="D641" s="109"/>
      <c r="E641" s="109"/>
      <c r="F641" s="110"/>
      <c r="G641" s="111"/>
      <c r="H641" s="112"/>
      <c r="I641" s="77"/>
      <c r="J641" s="112" t="str">
        <f>IF($B641="", "", IFERROR(INDEX('Job List'!$C$9:$C$508, MATCH($B641, 'Job List'!$B$9:$B$508, 0)), ""))</f>
        <v/>
      </c>
      <c r="K641" s="112" t="str">
        <f>IF($B641="", "", IFERROR(INDEX('Job List'!$D$9:$D$508, MATCH($B641, 'Job List'!$B$9:$B$508, 0)), ""))</f>
        <v/>
      </c>
      <c r="L641" s="125" t="str">
        <f t="shared" si="108"/>
        <v/>
      </c>
      <c r="M641" s="111" t="str">
        <f>IF($B641="", "", IF($G641="", IFERROR(INDEX('Job List'!$E$9:$E$508, MATCH($B641, 'Job List'!$B$9:$B$508, 0)), ""), $G641))</f>
        <v/>
      </c>
      <c r="N641" s="126" t="str">
        <f t="shared" si="109"/>
        <v/>
      </c>
      <c r="O641" s="77"/>
      <c r="AB641" s="14" t="str">
        <f t="shared" si="110"/>
        <v/>
      </c>
      <c r="AC641" s="20" t="str">
        <f t="shared" si="111"/>
        <v/>
      </c>
      <c r="AD641" s="55" t="str">
        <f t="shared" si="112"/>
        <v/>
      </c>
      <c r="AE641" s="88" t="str">
        <f t="shared" si="113"/>
        <v/>
      </c>
      <c r="AG641" s="55" t="str">
        <f t="shared" si="114"/>
        <v/>
      </c>
      <c r="AH641" s="88" t="str">
        <f t="shared" si="115"/>
        <v/>
      </c>
      <c r="AJ641" s="55" t="str">
        <f t="shared" si="116"/>
        <v/>
      </c>
      <c r="AK641" s="88" t="str">
        <f t="shared" si="117"/>
        <v/>
      </c>
      <c r="AM641" s="55" t="str">
        <f t="shared" si="118"/>
        <v/>
      </c>
      <c r="AN641" s="88" t="str">
        <f t="shared" si="119"/>
        <v/>
      </c>
    </row>
    <row r="642" spans="1:40" x14ac:dyDescent="0.25">
      <c r="A642" s="77"/>
      <c r="B642" s="107"/>
      <c r="C642" s="108"/>
      <c r="D642" s="109"/>
      <c r="E642" s="109"/>
      <c r="F642" s="110"/>
      <c r="G642" s="111"/>
      <c r="H642" s="112"/>
      <c r="I642" s="77"/>
      <c r="J642" s="112" t="str">
        <f>IF($B642="", "", IFERROR(INDEX('Job List'!$C$9:$C$508, MATCH($B642, 'Job List'!$B$9:$B$508, 0)), ""))</f>
        <v/>
      </c>
      <c r="K642" s="112" t="str">
        <f>IF($B642="", "", IFERROR(INDEX('Job List'!$D$9:$D$508, MATCH($B642, 'Job List'!$B$9:$B$508, 0)), ""))</f>
        <v/>
      </c>
      <c r="L642" s="125" t="str">
        <f t="shared" si="108"/>
        <v/>
      </c>
      <c r="M642" s="111" t="str">
        <f>IF($B642="", "", IF($G642="", IFERROR(INDEX('Job List'!$E$9:$E$508, MATCH($B642, 'Job List'!$B$9:$B$508, 0)), ""), $G642))</f>
        <v/>
      </c>
      <c r="N642" s="126" t="str">
        <f t="shared" si="109"/>
        <v/>
      </c>
      <c r="O642" s="77"/>
      <c r="AB642" s="14" t="str">
        <f t="shared" si="110"/>
        <v/>
      </c>
      <c r="AC642" s="20" t="str">
        <f t="shared" si="111"/>
        <v/>
      </c>
      <c r="AD642" s="55" t="str">
        <f t="shared" si="112"/>
        <v/>
      </c>
      <c r="AE642" s="88" t="str">
        <f t="shared" si="113"/>
        <v/>
      </c>
      <c r="AG642" s="55" t="str">
        <f t="shared" si="114"/>
        <v/>
      </c>
      <c r="AH642" s="88" t="str">
        <f t="shared" si="115"/>
        <v/>
      </c>
      <c r="AJ642" s="55" t="str">
        <f t="shared" si="116"/>
        <v/>
      </c>
      <c r="AK642" s="88" t="str">
        <f t="shared" si="117"/>
        <v/>
      </c>
      <c r="AM642" s="55" t="str">
        <f t="shared" si="118"/>
        <v/>
      </c>
      <c r="AN642" s="88" t="str">
        <f t="shared" si="119"/>
        <v/>
      </c>
    </row>
    <row r="643" spans="1:40" x14ac:dyDescent="0.25">
      <c r="A643" s="77"/>
      <c r="B643" s="107"/>
      <c r="C643" s="108"/>
      <c r="D643" s="109"/>
      <c r="E643" s="109"/>
      <c r="F643" s="110"/>
      <c r="G643" s="111"/>
      <c r="H643" s="112"/>
      <c r="I643" s="77"/>
      <c r="J643" s="112" t="str">
        <f>IF($B643="", "", IFERROR(INDEX('Job List'!$C$9:$C$508, MATCH($B643, 'Job List'!$B$9:$B$508, 0)), ""))</f>
        <v/>
      </c>
      <c r="K643" s="112" t="str">
        <f>IF($B643="", "", IFERROR(INDEX('Job List'!$D$9:$D$508, MATCH($B643, 'Job List'!$B$9:$B$508, 0)), ""))</f>
        <v/>
      </c>
      <c r="L643" s="125" t="str">
        <f t="shared" si="108"/>
        <v/>
      </c>
      <c r="M643" s="111" t="str">
        <f>IF($B643="", "", IF($G643="", IFERROR(INDEX('Job List'!$E$9:$E$508, MATCH($B643, 'Job List'!$B$9:$B$508, 0)), ""), $G643))</f>
        <v/>
      </c>
      <c r="N643" s="126" t="str">
        <f t="shared" si="109"/>
        <v/>
      </c>
      <c r="O643" s="77"/>
      <c r="AB643" s="14" t="str">
        <f t="shared" si="110"/>
        <v/>
      </c>
      <c r="AC643" s="20" t="str">
        <f t="shared" si="111"/>
        <v/>
      </c>
      <c r="AD643" s="55" t="str">
        <f t="shared" si="112"/>
        <v/>
      </c>
      <c r="AE643" s="88" t="str">
        <f t="shared" si="113"/>
        <v/>
      </c>
      <c r="AG643" s="55" t="str">
        <f t="shared" si="114"/>
        <v/>
      </c>
      <c r="AH643" s="88" t="str">
        <f t="shared" si="115"/>
        <v/>
      </c>
      <c r="AJ643" s="55" t="str">
        <f t="shared" si="116"/>
        <v/>
      </c>
      <c r="AK643" s="88" t="str">
        <f t="shared" si="117"/>
        <v/>
      </c>
      <c r="AM643" s="55" t="str">
        <f t="shared" si="118"/>
        <v/>
      </c>
      <c r="AN643" s="88" t="str">
        <f t="shared" si="119"/>
        <v/>
      </c>
    </row>
    <row r="644" spans="1:40" x14ac:dyDescent="0.25">
      <c r="A644" s="77"/>
      <c r="B644" s="107"/>
      <c r="C644" s="108"/>
      <c r="D644" s="109"/>
      <c r="E644" s="109"/>
      <c r="F644" s="110"/>
      <c r="G644" s="111"/>
      <c r="H644" s="112"/>
      <c r="I644" s="77"/>
      <c r="J644" s="112" t="str">
        <f>IF($B644="", "", IFERROR(INDEX('Job List'!$C$9:$C$508, MATCH($B644, 'Job List'!$B$9:$B$508, 0)), ""))</f>
        <v/>
      </c>
      <c r="K644" s="112" t="str">
        <f>IF($B644="", "", IFERROR(INDEX('Job List'!$D$9:$D$508, MATCH($B644, 'Job List'!$B$9:$B$508, 0)), ""))</f>
        <v/>
      </c>
      <c r="L644" s="125" t="str">
        <f t="shared" si="108"/>
        <v/>
      </c>
      <c r="M644" s="111" t="str">
        <f>IF($B644="", "", IF($G644="", IFERROR(INDEX('Job List'!$E$9:$E$508, MATCH($B644, 'Job List'!$B$9:$B$508, 0)), ""), $G644))</f>
        <v/>
      </c>
      <c r="N644" s="126" t="str">
        <f t="shared" si="109"/>
        <v/>
      </c>
      <c r="O644" s="77"/>
      <c r="AB644" s="14" t="str">
        <f t="shared" si="110"/>
        <v/>
      </c>
      <c r="AC644" s="20" t="str">
        <f t="shared" si="111"/>
        <v/>
      </c>
      <c r="AD644" s="55" t="str">
        <f t="shared" si="112"/>
        <v/>
      </c>
      <c r="AE644" s="88" t="str">
        <f t="shared" si="113"/>
        <v/>
      </c>
      <c r="AG644" s="55" t="str">
        <f t="shared" si="114"/>
        <v/>
      </c>
      <c r="AH644" s="88" t="str">
        <f t="shared" si="115"/>
        <v/>
      </c>
      <c r="AJ644" s="55" t="str">
        <f t="shared" si="116"/>
        <v/>
      </c>
      <c r="AK644" s="88" t="str">
        <f t="shared" si="117"/>
        <v/>
      </c>
      <c r="AM644" s="55" t="str">
        <f t="shared" si="118"/>
        <v/>
      </c>
      <c r="AN644" s="88" t="str">
        <f t="shared" si="119"/>
        <v/>
      </c>
    </row>
    <row r="645" spans="1:40" x14ac:dyDescent="0.25">
      <c r="A645" s="77"/>
      <c r="B645" s="107"/>
      <c r="C645" s="108"/>
      <c r="D645" s="109"/>
      <c r="E645" s="109"/>
      <c r="F645" s="110"/>
      <c r="G645" s="111"/>
      <c r="H645" s="112"/>
      <c r="I645" s="77"/>
      <c r="J645" s="112" t="str">
        <f>IF($B645="", "", IFERROR(INDEX('Job List'!$C$9:$C$508, MATCH($B645, 'Job List'!$B$9:$B$508, 0)), ""))</f>
        <v/>
      </c>
      <c r="K645" s="112" t="str">
        <f>IF($B645="", "", IFERROR(INDEX('Job List'!$D$9:$D$508, MATCH($B645, 'Job List'!$B$9:$B$508, 0)), ""))</f>
        <v/>
      </c>
      <c r="L645" s="125" t="str">
        <f t="shared" si="108"/>
        <v/>
      </c>
      <c r="M645" s="111" t="str">
        <f>IF($B645="", "", IF($G645="", IFERROR(INDEX('Job List'!$E$9:$E$508, MATCH($B645, 'Job List'!$B$9:$B$508, 0)), ""), $G645))</f>
        <v/>
      </c>
      <c r="N645" s="126" t="str">
        <f t="shared" si="109"/>
        <v/>
      </c>
      <c r="O645" s="77"/>
      <c r="AB645" s="14" t="str">
        <f t="shared" si="110"/>
        <v/>
      </c>
      <c r="AC645" s="20" t="str">
        <f t="shared" si="111"/>
        <v/>
      </c>
      <c r="AD645" s="55" t="str">
        <f t="shared" si="112"/>
        <v/>
      </c>
      <c r="AE645" s="88" t="str">
        <f t="shared" si="113"/>
        <v/>
      </c>
      <c r="AG645" s="55" t="str">
        <f t="shared" si="114"/>
        <v/>
      </c>
      <c r="AH645" s="88" t="str">
        <f t="shared" si="115"/>
        <v/>
      </c>
      <c r="AJ645" s="55" t="str">
        <f t="shared" si="116"/>
        <v/>
      </c>
      <c r="AK645" s="88" t="str">
        <f t="shared" si="117"/>
        <v/>
      </c>
      <c r="AM645" s="55" t="str">
        <f t="shared" si="118"/>
        <v/>
      </c>
      <c r="AN645" s="88" t="str">
        <f t="shared" si="119"/>
        <v/>
      </c>
    </row>
    <row r="646" spans="1:40" x14ac:dyDescent="0.25">
      <c r="A646" s="77"/>
      <c r="B646" s="107"/>
      <c r="C646" s="108"/>
      <c r="D646" s="109"/>
      <c r="E646" s="109"/>
      <c r="F646" s="110"/>
      <c r="G646" s="111"/>
      <c r="H646" s="112"/>
      <c r="I646" s="77"/>
      <c r="J646" s="112" t="str">
        <f>IF($B646="", "", IFERROR(INDEX('Job List'!$C$9:$C$508, MATCH($B646, 'Job List'!$B$9:$B$508, 0)), ""))</f>
        <v/>
      </c>
      <c r="K646" s="112" t="str">
        <f>IF($B646="", "", IFERROR(INDEX('Job List'!$D$9:$D$508, MATCH($B646, 'Job List'!$B$9:$B$508, 0)), ""))</f>
        <v/>
      </c>
      <c r="L646" s="125" t="str">
        <f t="shared" si="108"/>
        <v/>
      </c>
      <c r="M646" s="111" t="str">
        <f>IF($B646="", "", IF($G646="", IFERROR(INDEX('Job List'!$E$9:$E$508, MATCH($B646, 'Job List'!$B$9:$B$508, 0)), ""), $G646))</f>
        <v/>
      </c>
      <c r="N646" s="126" t="str">
        <f t="shared" si="109"/>
        <v/>
      </c>
      <c r="O646" s="77"/>
      <c r="AB646" s="14" t="str">
        <f t="shared" si="110"/>
        <v/>
      </c>
      <c r="AC646" s="20" t="str">
        <f t="shared" si="111"/>
        <v/>
      </c>
      <c r="AD646" s="55" t="str">
        <f t="shared" si="112"/>
        <v/>
      </c>
      <c r="AE646" s="88" t="str">
        <f t="shared" si="113"/>
        <v/>
      </c>
      <c r="AG646" s="55" t="str">
        <f t="shared" si="114"/>
        <v/>
      </c>
      <c r="AH646" s="88" t="str">
        <f t="shared" si="115"/>
        <v/>
      </c>
      <c r="AJ646" s="55" t="str">
        <f t="shared" si="116"/>
        <v/>
      </c>
      <c r="AK646" s="88" t="str">
        <f t="shared" si="117"/>
        <v/>
      </c>
      <c r="AM646" s="55" t="str">
        <f t="shared" si="118"/>
        <v/>
      </c>
      <c r="AN646" s="88" t="str">
        <f t="shared" si="119"/>
        <v/>
      </c>
    </row>
    <row r="647" spans="1:40" x14ac:dyDescent="0.25">
      <c r="A647" s="77"/>
      <c r="B647" s="107"/>
      <c r="C647" s="108"/>
      <c r="D647" s="109"/>
      <c r="E647" s="109"/>
      <c r="F647" s="110"/>
      <c r="G647" s="111"/>
      <c r="H647" s="112"/>
      <c r="I647" s="77"/>
      <c r="J647" s="112" t="str">
        <f>IF($B647="", "", IFERROR(INDEX('Job List'!$C$9:$C$508, MATCH($B647, 'Job List'!$B$9:$B$508, 0)), ""))</f>
        <v/>
      </c>
      <c r="K647" s="112" t="str">
        <f>IF($B647="", "", IFERROR(INDEX('Job List'!$D$9:$D$508, MATCH($B647, 'Job List'!$B$9:$B$508, 0)), ""))</f>
        <v/>
      </c>
      <c r="L647" s="125" t="str">
        <f t="shared" si="108"/>
        <v/>
      </c>
      <c r="M647" s="111" t="str">
        <f>IF($B647="", "", IF($G647="", IFERROR(INDEX('Job List'!$E$9:$E$508, MATCH($B647, 'Job List'!$B$9:$B$508, 0)), ""), $G647))</f>
        <v/>
      </c>
      <c r="N647" s="126" t="str">
        <f t="shared" si="109"/>
        <v/>
      </c>
      <c r="O647" s="77"/>
      <c r="AB647" s="14" t="str">
        <f t="shared" si="110"/>
        <v/>
      </c>
      <c r="AC647" s="20" t="str">
        <f t="shared" si="111"/>
        <v/>
      </c>
      <c r="AD647" s="55" t="str">
        <f t="shared" si="112"/>
        <v/>
      </c>
      <c r="AE647" s="88" t="str">
        <f t="shared" si="113"/>
        <v/>
      </c>
      <c r="AG647" s="55" t="str">
        <f t="shared" si="114"/>
        <v/>
      </c>
      <c r="AH647" s="88" t="str">
        <f t="shared" si="115"/>
        <v/>
      </c>
      <c r="AJ647" s="55" t="str">
        <f t="shared" si="116"/>
        <v/>
      </c>
      <c r="AK647" s="88" t="str">
        <f t="shared" si="117"/>
        <v/>
      </c>
      <c r="AM647" s="55" t="str">
        <f t="shared" si="118"/>
        <v/>
      </c>
      <c r="AN647" s="88" t="str">
        <f t="shared" si="119"/>
        <v/>
      </c>
    </row>
    <row r="648" spans="1:40" x14ac:dyDescent="0.25">
      <c r="A648" s="77"/>
      <c r="B648" s="107"/>
      <c r="C648" s="108"/>
      <c r="D648" s="109"/>
      <c r="E648" s="109"/>
      <c r="F648" s="110"/>
      <c r="G648" s="111"/>
      <c r="H648" s="112"/>
      <c r="I648" s="77"/>
      <c r="J648" s="112" t="str">
        <f>IF($B648="", "", IFERROR(INDEX('Job List'!$C$9:$C$508, MATCH($B648, 'Job List'!$B$9:$B$508, 0)), ""))</f>
        <v/>
      </c>
      <c r="K648" s="112" t="str">
        <f>IF($B648="", "", IFERROR(INDEX('Job List'!$D$9:$D$508, MATCH($B648, 'Job List'!$B$9:$B$508, 0)), ""))</f>
        <v/>
      </c>
      <c r="L648" s="125" t="str">
        <f t="shared" si="108"/>
        <v/>
      </c>
      <c r="M648" s="111" t="str">
        <f>IF($B648="", "", IF($G648="", IFERROR(INDEX('Job List'!$E$9:$E$508, MATCH($B648, 'Job List'!$B$9:$B$508, 0)), ""), $G648))</f>
        <v/>
      </c>
      <c r="N648" s="126" t="str">
        <f t="shared" si="109"/>
        <v/>
      </c>
      <c r="O648" s="77"/>
      <c r="AB648" s="14" t="str">
        <f t="shared" si="110"/>
        <v/>
      </c>
      <c r="AC648" s="20" t="str">
        <f t="shared" si="111"/>
        <v/>
      </c>
      <c r="AD648" s="55" t="str">
        <f t="shared" si="112"/>
        <v/>
      </c>
      <c r="AE648" s="88" t="str">
        <f t="shared" si="113"/>
        <v/>
      </c>
      <c r="AG648" s="55" t="str">
        <f t="shared" si="114"/>
        <v/>
      </c>
      <c r="AH648" s="88" t="str">
        <f t="shared" si="115"/>
        <v/>
      </c>
      <c r="AJ648" s="55" t="str">
        <f t="shared" si="116"/>
        <v/>
      </c>
      <c r="AK648" s="88" t="str">
        <f t="shared" si="117"/>
        <v/>
      </c>
      <c r="AM648" s="55" t="str">
        <f t="shared" si="118"/>
        <v/>
      </c>
      <c r="AN648" s="88" t="str">
        <f t="shared" si="119"/>
        <v/>
      </c>
    </row>
    <row r="649" spans="1:40" x14ac:dyDescent="0.25">
      <c r="A649" s="77"/>
      <c r="B649" s="107"/>
      <c r="C649" s="108"/>
      <c r="D649" s="109"/>
      <c r="E649" s="109"/>
      <c r="F649" s="110"/>
      <c r="G649" s="111"/>
      <c r="H649" s="112"/>
      <c r="I649" s="77"/>
      <c r="J649" s="112" t="str">
        <f>IF($B649="", "", IFERROR(INDEX('Job List'!$C$9:$C$508, MATCH($B649, 'Job List'!$B$9:$B$508, 0)), ""))</f>
        <v/>
      </c>
      <c r="K649" s="112" t="str">
        <f>IF($B649="", "", IFERROR(INDEX('Job List'!$D$9:$D$508, MATCH($B649, 'Job List'!$B$9:$B$508, 0)), ""))</f>
        <v/>
      </c>
      <c r="L649" s="125" t="str">
        <f t="shared" si="108"/>
        <v/>
      </c>
      <c r="M649" s="111" t="str">
        <f>IF($B649="", "", IF($G649="", IFERROR(INDEX('Job List'!$E$9:$E$508, MATCH($B649, 'Job List'!$B$9:$B$508, 0)), ""), $G649))</f>
        <v/>
      </c>
      <c r="N649" s="126" t="str">
        <f t="shared" si="109"/>
        <v/>
      </c>
      <c r="O649" s="77"/>
      <c r="AB649" s="14" t="str">
        <f t="shared" si="110"/>
        <v/>
      </c>
      <c r="AC649" s="20" t="str">
        <f t="shared" si="111"/>
        <v/>
      </c>
      <c r="AD649" s="55" t="str">
        <f t="shared" si="112"/>
        <v/>
      </c>
      <c r="AE649" s="88" t="str">
        <f t="shared" si="113"/>
        <v/>
      </c>
      <c r="AG649" s="55" t="str">
        <f t="shared" si="114"/>
        <v/>
      </c>
      <c r="AH649" s="88" t="str">
        <f t="shared" si="115"/>
        <v/>
      </c>
      <c r="AJ649" s="55" t="str">
        <f t="shared" si="116"/>
        <v/>
      </c>
      <c r="AK649" s="88" t="str">
        <f t="shared" si="117"/>
        <v/>
      </c>
      <c r="AM649" s="55" t="str">
        <f t="shared" si="118"/>
        <v/>
      </c>
      <c r="AN649" s="88" t="str">
        <f t="shared" si="119"/>
        <v/>
      </c>
    </row>
    <row r="650" spans="1:40" x14ac:dyDescent="0.25">
      <c r="A650" s="77"/>
      <c r="B650" s="107"/>
      <c r="C650" s="108"/>
      <c r="D650" s="109"/>
      <c r="E650" s="109"/>
      <c r="F650" s="110"/>
      <c r="G650" s="111"/>
      <c r="H650" s="112"/>
      <c r="I650" s="77"/>
      <c r="J650" s="112" t="str">
        <f>IF($B650="", "", IFERROR(INDEX('Job List'!$C$9:$C$508, MATCH($B650, 'Job List'!$B$9:$B$508, 0)), ""))</f>
        <v/>
      </c>
      <c r="K650" s="112" t="str">
        <f>IF($B650="", "", IFERROR(INDEX('Job List'!$D$9:$D$508, MATCH($B650, 'Job List'!$B$9:$B$508, 0)), ""))</f>
        <v/>
      </c>
      <c r="L650" s="125" t="str">
        <f t="shared" ref="L650:L713" si="120">IFERROR(IF(B650="", "", AC650-F650), "")</f>
        <v/>
      </c>
      <c r="M650" s="111" t="str">
        <f>IF($B650="", "", IF($G650="", IFERROR(INDEX('Job List'!$E$9:$E$508, MATCH($B650, 'Job List'!$B$9:$B$508, 0)), ""), $G650))</f>
        <v/>
      </c>
      <c r="N650" s="126" t="str">
        <f t="shared" ref="N650:N713" si="121">IF(OR(B650="", L650="", M650=""), "", L650*24*M650)</f>
        <v/>
      </c>
      <c r="O650" s="77"/>
      <c r="AB650" s="14" t="str">
        <f t="shared" ref="AB650:AB713" si="122">IF(C650="", "", TEXT(C650, "mmm yyyy"))</f>
        <v/>
      </c>
      <c r="AC650" s="20" t="str">
        <f t="shared" ref="AC650:AC713" si="123">IF(OR(D650="", E650=""), "", IF(IF(E650&gt;D650, E650-D650, E650-D650+1)=0, 1, IF(E650&gt;D650, E650-D650, E650-D650+1)))</f>
        <v/>
      </c>
      <c r="AD650" s="55" t="str">
        <f t="shared" ref="AD650:AD713" si="124">IF($AB650="", "", IF($AD$6="", L650, IF($AD$6=$B650, L650, "")))</f>
        <v/>
      </c>
      <c r="AE650" s="88" t="str">
        <f t="shared" ref="AE650:AE713" si="125">IF($AB650="", "", IF($AD$6="", N650, IF($AD$6=$B650, N650, "")))</f>
        <v/>
      </c>
      <c r="AG650" s="55" t="str">
        <f t="shared" ref="AG650:AG713" si="126">IF($AB650="", "", IF($AG$6="", AJ650, IF($AG$6=$J650, AJ650, "")))</f>
        <v/>
      </c>
      <c r="AH650" s="88" t="str">
        <f t="shared" ref="AH650:AH713" si="127">IF($AB650="", "", IF($AG$6="", AK650, IF($AG$6=$J650, AK650, "")))</f>
        <v/>
      </c>
      <c r="AJ650" s="55" t="str">
        <f t="shared" ref="AJ650:AJ713" si="128">IFERROR(IF($AB650="", "", IF(AND($C650&gt;=$AJ$6, $C650&lt;=$AK$6), L650, "")), "")</f>
        <v/>
      </c>
      <c r="AK650" s="88" t="str">
        <f t="shared" ref="AK650:AK713" si="129">IFERROR(IF($AB650="", "", IF(AND($C650&gt;=$AJ$6, $C650&lt;=$AK$6), N650, "")), "")</f>
        <v/>
      </c>
      <c r="AM650" s="55" t="str">
        <f t="shared" ref="AM650:AM713" si="130">IFERROR(IF($J650="", "", IF(AND($C650&gt;=$AM$4, $C650&lt;=$AN$4, $J650=$AM$3), L650, "")), "")</f>
        <v/>
      </c>
      <c r="AN650" s="88" t="str">
        <f t="shared" ref="AN650:AN713" si="131">IFERROR(IF($J650="", "", IF(AND($C650&gt;=$AM$4, $C650&lt;=$AN$4, $J650=$AM$3), N650, "")), "")</f>
        <v/>
      </c>
    </row>
    <row r="651" spans="1:40" x14ac:dyDescent="0.25">
      <c r="A651" s="77"/>
      <c r="B651" s="107"/>
      <c r="C651" s="108"/>
      <c r="D651" s="109"/>
      <c r="E651" s="109"/>
      <c r="F651" s="110"/>
      <c r="G651" s="111"/>
      <c r="H651" s="112"/>
      <c r="I651" s="77"/>
      <c r="J651" s="112" t="str">
        <f>IF($B651="", "", IFERROR(INDEX('Job List'!$C$9:$C$508, MATCH($B651, 'Job List'!$B$9:$B$508, 0)), ""))</f>
        <v/>
      </c>
      <c r="K651" s="112" t="str">
        <f>IF($B651="", "", IFERROR(INDEX('Job List'!$D$9:$D$508, MATCH($B651, 'Job List'!$B$9:$B$508, 0)), ""))</f>
        <v/>
      </c>
      <c r="L651" s="125" t="str">
        <f t="shared" si="120"/>
        <v/>
      </c>
      <c r="M651" s="111" t="str">
        <f>IF($B651="", "", IF($G651="", IFERROR(INDEX('Job List'!$E$9:$E$508, MATCH($B651, 'Job List'!$B$9:$B$508, 0)), ""), $G651))</f>
        <v/>
      </c>
      <c r="N651" s="126" t="str">
        <f t="shared" si="121"/>
        <v/>
      </c>
      <c r="O651" s="77"/>
      <c r="AB651" s="14" t="str">
        <f t="shared" si="122"/>
        <v/>
      </c>
      <c r="AC651" s="20" t="str">
        <f t="shared" si="123"/>
        <v/>
      </c>
      <c r="AD651" s="55" t="str">
        <f t="shared" si="124"/>
        <v/>
      </c>
      <c r="AE651" s="88" t="str">
        <f t="shared" si="125"/>
        <v/>
      </c>
      <c r="AG651" s="55" t="str">
        <f t="shared" si="126"/>
        <v/>
      </c>
      <c r="AH651" s="88" t="str">
        <f t="shared" si="127"/>
        <v/>
      </c>
      <c r="AJ651" s="55" t="str">
        <f t="shared" si="128"/>
        <v/>
      </c>
      <c r="AK651" s="88" t="str">
        <f t="shared" si="129"/>
        <v/>
      </c>
      <c r="AM651" s="55" t="str">
        <f t="shared" si="130"/>
        <v/>
      </c>
      <c r="AN651" s="88" t="str">
        <f t="shared" si="131"/>
        <v/>
      </c>
    </row>
    <row r="652" spans="1:40" x14ac:dyDescent="0.25">
      <c r="A652" s="77"/>
      <c r="B652" s="107"/>
      <c r="C652" s="108"/>
      <c r="D652" s="109"/>
      <c r="E652" s="109"/>
      <c r="F652" s="110"/>
      <c r="G652" s="111"/>
      <c r="H652" s="112"/>
      <c r="I652" s="77"/>
      <c r="J652" s="112" t="str">
        <f>IF($B652="", "", IFERROR(INDEX('Job List'!$C$9:$C$508, MATCH($B652, 'Job List'!$B$9:$B$508, 0)), ""))</f>
        <v/>
      </c>
      <c r="K652" s="112" t="str">
        <f>IF($B652="", "", IFERROR(INDEX('Job List'!$D$9:$D$508, MATCH($B652, 'Job List'!$B$9:$B$508, 0)), ""))</f>
        <v/>
      </c>
      <c r="L652" s="125" t="str">
        <f t="shared" si="120"/>
        <v/>
      </c>
      <c r="M652" s="111" t="str">
        <f>IF($B652="", "", IF($G652="", IFERROR(INDEX('Job List'!$E$9:$E$508, MATCH($B652, 'Job List'!$B$9:$B$508, 0)), ""), $G652))</f>
        <v/>
      </c>
      <c r="N652" s="126" t="str">
        <f t="shared" si="121"/>
        <v/>
      </c>
      <c r="O652" s="77"/>
      <c r="AB652" s="14" t="str">
        <f t="shared" si="122"/>
        <v/>
      </c>
      <c r="AC652" s="20" t="str">
        <f t="shared" si="123"/>
        <v/>
      </c>
      <c r="AD652" s="55" t="str">
        <f t="shared" si="124"/>
        <v/>
      </c>
      <c r="AE652" s="88" t="str">
        <f t="shared" si="125"/>
        <v/>
      </c>
      <c r="AG652" s="55" t="str">
        <f t="shared" si="126"/>
        <v/>
      </c>
      <c r="AH652" s="88" t="str">
        <f t="shared" si="127"/>
        <v/>
      </c>
      <c r="AJ652" s="55" t="str">
        <f t="shared" si="128"/>
        <v/>
      </c>
      <c r="AK652" s="88" t="str">
        <f t="shared" si="129"/>
        <v/>
      </c>
      <c r="AM652" s="55" t="str">
        <f t="shared" si="130"/>
        <v/>
      </c>
      <c r="AN652" s="88" t="str">
        <f t="shared" si="131"/>
        <v/>
      </c>
    </row>
    <row r="653" spans="1:40" x14ac:dyDescent="0.25">
      <c r="A653" s="77"/>
      <c r="B653" s="107"/>
      <c r="C653" s="108"/>
      <c r="D653" s="109"/>
      <c r="E653" s="109"/>
      <c r="F653" s="110"/>
      <c r="G653" s="111"/>
      <c r="H653" s="112"/>
      <c r="I653" s="77"/>
      <c r="J653" s="112" t="str">
        <f>IF($B653="", "", IFERROR(INDEX('Job List'!$C$9:$C$508, MATCH($B653, 'Job List'!$B$9:$B$508, 0)), ""))</f>
        <v/>
      </c>
      <c r="K653" s="112" t="str">
        <f>IF($B653="", "", IFERROR(INDEX('Job List'!$D$9:$D$508, MATCH($B653, 'Job List'!$B$9:$B$508, 0)), ""))</f>
        <v/>
      </c>
      <c r="L653" s="125" t="str">
        <f t="shared" si="120"/>
        <v/>
      </c>
      <c r="M653" s="111" t="str">
        <f>IF($B653="", "", IF($G653="", IFERROR(INDEX('Job List'!$E$9:$E$508, MATCH($B653, 'Job List'!$B$9:$B$508, 0)), ""), $G653))</f>
        <v/>
      </c>
      <c r="N653" s="126" t="str">
        <f t="shared" si="121"/>
        <v/>
      </c>
      <c r="O653" s="77"/>
      <c r="AB653" s="14" t="str">
        <f t="shared" si="122"/>
        <v/>
      </c>
      <c r="AC653" s="20" t="str">
        <f t="shared" si="123"/>
        <v/>
      </c>
      <c r="AD653" s="55" t="str">
        <f t="shared" si="124"/>
        <v/>
      </c>
      <c r="AE653" s="88" t="str">
        <f t="shared" si="125"/>
        <v/>
      </c>
      <c r="AG653" s="55" t="str">
        <f t="shared" si="126"/>
        <v/>
      </c>
      <c r="AH653" s="88" t="str">
        <f t="shared" si="127"/>
        <v/>
      </c>
      <c r="AJ653" s="55" t="str">
        <f t="shared" si="128"/>
        <v/>
      </c>
      <c r="AK653" s="88" t="str">
        <f t="shared" si="129"/>
        <v/>
      </c>
      <c r="AM653" s="55" t="str">
        <f t="shared" si="130"/>
        <v/>
      </c>
      <c r="AN653" s="88" t="str">
        <f t="shared" si="131"/>
        <v/>
      </c>
    </row>
    <row r="654" spans="1:40" x14ac:dyDescent="0.25">
      <c r="A654" s="77"/>
      <c r="B654" s="107"/>
      <c r="C654" s="108"/>
      <c r="D654" s="109"/>
      <c r="E654" s="109"/>
      <c r="F654" s="110"/>
      <c r="G654" s="111"/>
      <c r="H654" s="112"/>
      <c r="I654" s="77"/>
      <c r="J654" s="112" t="str">
        <f>IF($B654="", "", IFERROR(INDEX('Job List'!$C$9:$C$508, MATCH($B654, 'Job List'!$B$9:$B$508, 0)), ""))</f>
        <v/>
      </c>
      <c r="K654" s="112" t="str">
        <f>IF($B654="", "", IFERROR(INDEX('Job List'!$D$9:$D$508, MATCH($B654, 'Job List'!$B$9:$B$508, 0)), ""))</f>
        <v/>
      </c>
      <c r="L654" s="125" t="str">
        <f t="shared" si="120"/>
        <v/>
      </c>
      <c r="M654" s="111" t="str">
        <f>IF($B654="", "", IF($G654="", IFERROR(INDEX('Job List'!$E$9:$E$508, MATCH($B654, 'Job List'!$B$9:$B$508, 0)), ""), $G654))</f>
        <v/>
      </c>
      <c r="N654" s="126" t="str">
        <f t="shared" si="121"/>
        <v/>
      </c>
      <c r="O654" s="77"/>
      <c r="AB654" s="14" t="str">
        <f t="shared" si="122"/>
        <v/>
      </c>
      <c r="AC654" s="20" t="str">
        <f t="shared" si="123"/>
        <v/>
      </c>
      <c r="AD654" s="55" t="str">
        <f t="shared" si="124"/>
        <v/>
      </c>
      <c r="AE654" s="88" t="str">
        <f t="shared" si="125"/>
        <v/>
      </c>
      <c r="AG654" s="55" t="str">
        <f t="shared" si="126"/>
        <v/>
      </c>
      <c r="AH654" s="88" t="str">
        <f t="shared" si="127"/>
        <v/>
      </c>
      <c r="AJ654" s="55" t="str">
        <f t="shared" si="128"/>
        <v/>
      </c>
      <c r="AK654" s="88" t="str">
        <f t="shared" si="129"/>
        <v/>
      </c>
      <c r="AM654" s="55" t="str">
        <f t="shared" si="130"/>
        <v/>
      </c>
      <c r="AN654" s="88" t="str">
        <f t="shared" si="131"/>
        <v/>
      </c>
    </row>
    <row r="655" spans="1:40" x14ac:dyDescent="0.25">
      <c r="A655" s="77"/>
      <c r="B655" s="107"/>
      <c r="C655" s="108"/>
      <c r="D655" s="109"/>
      <c r="E655" s="109"/>
      <c r="F655" s="110"/>
      <c r="G655" s="111"/>
      <c r="H655" s="112"/>
      <c r="I655" s="77"/>
      <c r="J655" s="112" t="str">
        <f>IF($B655="", "", IFERROR(INDEX('Job List'!$C$9:$C$508, MATCH($B655, 'Job List'!$B$9:$B$508, 0)), ""))</f>
        <v/>
      </c>
      <c r="K655" s="112" t="str">
        <f>IF($B655="", "", IFERROR(INDEX('Job List'!$D$9:$D$508, MATCH($B655, 'Job List'!$B$9:$B$508, 0)), ""))</f>
        <v/>
      </c>
      <c r="L655" s="125" t="str">
        <f t="shared" si="120"/>
        <v/>
      </c>
      <c r="M655" s="111" t="str">
        <f>IF($B655="", "", IF($G655="", IFERROR(INDEX('Job List'!$E$9:$E$508, MATCH($B655, 'Job List'!$B$9:$B$508, 0)), ""), $G655))</f>
        <v/>
      </c>
      <c r="N655" s="126" t="str">
        <f t="shared" si="121"/>
        <v/>
      </c>
      <c r="O655" s="77"/>
      <c r="AB655" s="14" t="str">
        <f t="shared" si="122"/>
        <v/>
      </c>
      <c r="AC655" s="20" t="str">
        <f t="shared" si="123"/>
        <v/>
      </c>
      <c r="AD655" s="55" t="str">
        <f t="shared" si="124"/>
        <v/>
      </c>
      <c r="AE655" s="88" t="str">
        <f t="shared" si="125"/>
        <v/>
      </c>
      <c r="AG655" s="55" t="str">
        <f t="shared" si="126"/>
        <v/>
      </c>
      <c r="AH655" s="88" t="str">
        <f t="shared" si="127"/>
        <v/>
      </c>
      <c r="AJ655" s="55" t="str">
        <f t="shared" si="128"/>
        <v/>
      </c>
      <c r="AK655" s="88" t="str">
        <f t="shared" si="129"/>
        <v/>
      </c>
      <c r="AM655" s="55" t="str">
        <f t="shared" si="130"/>
        <v/>
      </c>
      <c r="AN655" s="88" t="str">
        <f t="shared" si="131"/>
        <v/>
      </c>
    </row>
    <row r="656" spans="1:40" x14ac:dyDescent="0.25">
      <c r="A656" s="77"/>
      <c r="B656" s="107"/>
      <c r="C656" s="108"/>
      <c r="D656" s="109"/>
      <c r="E656" s="109"/>
      <c r="F656" s="110"/>
      <c r="G656" s="111"/>
      <c r="H656" s="112"/>
      <c r="I656" s="77"/>
      <c r="J656" s="112" t="str">
        <f>IF($B656="", "", IFERROR(INDEX('Job List'!$C$9:$C$508, MATCH($B656, 'Job List'!$B$9:$B$508, 0)), ""))</f>
        <v/>
      </c>
      <c r="K656" s="112" t="str">
        <f>IF($B656="", "", IFERROR(INDEX('Job List'!$D$9:$D$508, MATCH($B656, 'Job List'!$B$9:$B$508, 0)), ""))</f>
        <v/>
      </c>
      <c r="L656" s="125" t="str">
        <f t="shared" si="120"/>
        <v/>
      </c>
      <c r="M656" s="111" t="str">
        <f>IF($B656="", "", IF($G656="", IFERROR(INDEX('Job List'!$E$9:$E$508, MATCH($B656, 'Job List'!$B$9:$B$508, 0)), ""), $G656))</f>
        <v/>
      </c>
      <c r="N656" s="126" t="str">
        <f t="shared" si="121"/>
        <v/>
      </c>
      <c r="O656" s="77"/>
      <c r="AB656" s="14" t="str">
        <f t="shared" si="122"/>
        <v/>
      </c>
      <c r="AC656" s="20" t="str">
        <f t="shared" si="123"/>
        <v/>
      </c>
      <c r="AD656" s="55" t="str">
        <f t="shared" si="124"/>
        <v/>
      </c>
      <c r="AE656" s="88" t="str">
        <f t="shared" si="125"/>
        <v/>
      </c>
      <c r="AG656" s="55" t="str">
        <f t="shared" si="126"/>
        <v/>
      </c>
      <c r="AH656" s="88" t="str">
        <f t="shared" si="127"/>
        <v/>
      </c>
      <c r="AJ656" s="55" t="str">
        <f t="shared" si="128"/>
        <v/>
      </c>
      <c r="AK656" s="88" t="str">
        <f t="shared" si="129"/>
        <v/>
      </c>
      <c r="AM656" s="55" t="str">
        <f t="shared" si="130"/>
        <v/>
      </c>
      <c r="AN656" s="88" t="str">
        <f t="shared" si="131"/>
        <v/>
      </c>
    </row>
    <row r="657" spans="1:40" x14ac:dyDescent="0.25">
      <c r="A657" s="77"/>
      <c r="B657" s="107"/>
      <c r="C657" s="108"/>
      <c r="D657" s="109"/>
      <c r="E657" s="109"/>
      <c r="F657" s="110"/>
      <c r="G657" s="111"/>
      <c r="H657" s="112"/>
      <c r="I657" s="77"/>
      <c r="J657" s="112" t="str">
        <f>IF($B657="", "", IFERROR(INDEX('Job List'!$C$9:$C$508, MATCH($B657, 'Job List'!$B$9:$B$508, 0)), ""))</f>
        <v/>
      </c>
      <c r="K657" s="112" t="str">
        <f>IF($B657="", "", IFERROR(INDEX('Job List'!$D$9:$D$508, MATCH($B657, 'Job List'!$B$9:$B$508, 0)), ""))</f>
        <v/>
      </c>
      <c r="L657" s="125" t="str">
        <f t="shared" si="120"/>
        <v/>
      </c>
      <c r="M657" s="111" t="str">
        <f>IF($B657="", "", IF($G657="", IFERROR(INDEX('Job List'!$E$9:$E$508, MATCH($B657, 'Job List'!$B$9:$B$508, 0)), ""), $G657))</f>
        <v/>
      </c>
      <c r="N657" s="126" t="str">
        <f t="shared" si="121"/>
        <v/>
      </c>
      <c r="O657" s="77"/>
      <c r="AB657" s="14" t="str">
        <f t="shared" si="122"/>
        <v/>
      </c>
      <c r="AC657" s="20" t="str">
        <f t="shared" si="123"/>
        <v/>
      </c>
      <c r="AD657" s="55" t="str">
        <f t="shared" si="124"/>
        <v/>
      </c>
      <c r="AE657" s="88" t="str">
        <f t="shared" si="125"/>
        <v/>
      </c>
      <c r="AG657" s="55" t="str">
        <f t="shared" si="126"/>
        <v/>
      </c>
      <c r="AH657" s="88" t="str">
        <f t="shared" si="127"/>
        <v/>
      </c>
      <c r="AJ657" s="55" t="str">
        <f t="shared" si="128"/>
        <v/>
      </c>
      <c r="AK657" s="88" t="str">
        <f t="shared" si="129"/>
        <v/>
      </c>
      <c r="AM657" s="55" t="str">
        <f t="shared" si="130"/>
        <v/>
      </c>
      <c r="AN657" s="88" t="str">
        <f t="shared" si="131"/>
        <v/>
      </c>
    </row>
    <row r="658" spans="1:40" x14ac:dyDescent="0.25">
      <c r="A658" s="77"/>
      <c r="B658" s="107"/>
      <c r="C658" s="108"/>
      <c r="D658" s="109"/>
      <c r="E658" s="109"/>
      <c r="F658" s="110"/>
      <c r="G658" s="111"/>
      <c r="H658" s="112"/>
      <c r="I658" s="77"/>
      <c r="J658" s="112" t="str">
        <f>IF($B658="", "", IFERROR(INDEX('Job List'!$C$9:$C$508, MATCH($B658, 'Job List'!$B$9:$B$508, 0)), ""))</f>
        <v/>
      </c>
      <c r="K658" s="112" t="str">
        <f>IF($B658="", "", IFERROR(INDEX('Job List'!$D$9:$D$508, MATCH($B658, 'Job List'!$B$9:$B$508, 0)), ""))</f>
        <v/>
      </c>
      <c r="L658" s="125" t="str">
        <f t="shared" si="120"/>
        <v/>
      </c>
      <c r="M658" s="111" t="str">
        <f>IF($B658="", "", IF($G658="", IFERROR(INDEX('Job List'!$E$9:$E$508, MATCH($B658, 'Job List'!$B$9:$B$508, 0)), ""), $G658))</f>
        <v/>
      </c>
      <c r="N658" s="126" t="str">
        <f t="shared" si="121"/>
        <v/>
      </c>
      <c r="O658" s="77"/>
      <c r="AB658" s="14" t="str">
        <f t="shared" si="122"/>
        <v/>
      </c>
      <c r="AC658" s="20" t="str">
        <f t="shared" si="123"/>
        <v/>
      </c>
      <c r="AD658" s="55" t="str">
        <f t="shared" si="124"/>
        <v/>
      </c>
      <c r="AE658" s="88" t="str">
        <f t="shared" si="125"/>
        <v/>
      </c>
      <c r="AG658" s="55" t="str">
        <f t="shared" si="126"/>
        <v/>
      </c>
      <c r="AH658" s="88" t="str">
        <f t="shared" si="127"/>
        <v/>
      </c>
      <c r="AJ658" s="55" t="str">
        <f t="shared" si="128"/>
        <v/>
      </c>
      <c r="AK658" s="88" t="str">
        <f t="shared" si="129"/>
        <v/>
      </c>
      <c r="AM658" s="55" t="str">
        <f t="shared" si="130"/>
        <v/>
      </c>
      <c r="AN658" s="88" t="str">
        <f t="shared" si="131"/>
        <v/>
      </c>
    </row>
    <row r="659" spans="1:40" x14ac:dyDescent="0.25">
      <c r="A659" s="77"/>
      <c r="B659" s="107"/>
      <c r="C659" s="108"/>
      <c r="D659" s="109"/>
      <c r="E659" s="109"/>
      <c r="F659" s="110"/>
      <c r="G659" s="111"/>
      <c r="H659" s="112"/>
      <c r="I659" s="77"/>
      <c r="J659" s="112" t="str">
        <f>IF($B659="", "", IFERROR(INDEX('Job List'!$C$9:$C$508, MATCH($B659, 'Job List'!$B$9:$B$508, 0)), ""))</f>
        <v/>
      </c>
      <c r="K659" s="112" t="str">
        <f>IF($B659="", "", IFERROR(INDEX('Job List'!$D$9:$D$508, MATCH($B659, 'Job List'!$B$9:$B$508, 0)), ""))</f>
        <v/>
      </c>
      <c r="L659" s="125" t="str">
        <f t="shared" si="120"/>
        <v/>
      </c>
      <c r="M659" s="111" t="str">
        <f>IF($B659="", "", IF($G659="", IFERROR(INDEX('Job List'!$E$9:$E$508, MATCH($B659, 'Job List'!$B$9:$B$508, 0)), ""), $G659))</f>
        <v/>
      </c>
      <c r="N659" s="126" t="str">
        <f t="shared" si="121"/>
        <v/>
      </c>
      <c r="O659" s="77"/>
      <c r="AB659" s="14" t="str">
        <f t="shared" si="122"/>
        <v/>
      </c>
      <c r="AC659" s="20" t="str">
        <f t="shared" si="123"/>
        <v/>
      </c>
      <c r="AD659" s="55" t="str">
        <f t="shared" si="124"/>
        <v/>
      </c>
      <c r="AE659" s="88" t="str">
        <f t="shared" si="125"/>
        <v/>
      </c>
      <c r="AG659" s="55" t="str">
        <f t="shared" si="126"/>
        <v/>
      </c>
      <c r="AH659" s="88" t="str">
        <f t="shared" si="127"/>
        <v/>
      </c>
      <c r="AJ659" s="55" t="str">
        <f t="shared" si="128"/>
        <v/>
      </c>
      <c r="AK659" s="88" t="str">
        <f t="shared" si="129"/>
        <v/>
      </c>
      <c r="AM659" s="55" t="str">
        <f t="shared" si="130"/>
        <v/>
      </c>
      <c r="AN659" s="88" t="str">
        <f t="shared" si="131"/>
        <v/>
      </c>
    </row>
    <row r="660" spans="1:40" x14ac:dyDescent="0.25">
      <c r="A660" s="77"/>
      <c r="B660" s="107"/>
      <c r="C660" s="108"/>
      <c r="D660" s="109"/>
      <c r="E660" s="109"/>
      <c r="F660" s="110"/>
      <c r="G660" s="111"/>
      <c r="H660" s="112"/>
      <c r="I660" s="77"/>
      <c r="J660" s="112" t="str">
        <f>IF($B660="", "", IFERROR(INDEX('Job List'!$C$9:$C$508, MATCH($B660, 'Job List'!$B$9:$B$508, 0)), ""))</f>
        <v/>
      </c>
      <c r="K660" s="112" t="str">
        <f>IF($B660="", "", IFERROR(INDEX('Job List'!$D$9:$D$508, MATCH($B660, 'Job List'!$B$9:$B$508, 0)), ""))</f>
        <v/>
      </c>
      <c r="L660" s="125" t="str">
        <f t="shared" si="120"/>
        <v/>
      </c>
      <c r="M660" s="111" t="str">
        <f>IF($B660="", "", IF($G660="", IFERROR(INDEX('Job List'!$E$9:$E$508, MATCH($B660, 'Job List'!$B$9:$B$508, 0)), ""), $G660))</f>
        <v/>
      </c>
      <c r="N660" s="126" t="str">
        <f t="shared" si="121"/>
        <v/>
      </c>
      <c r="O660" s="77"/>
      <c r="AB660" s="14" t="str">
        <f t="shared" si="122"/>
        <v/>
      </c>
      <c r="AC660" s="20" t="str">
        <f t="shared" si="123"/>
        <v/>
      </c>
      <c r="AD660" s="55" t="str">
        <f t="shared" si="124"/>
        <v/>
      </c>
      <c r="AE660" s="88" t="str">
        <f t="shared" si="125"/>
        <v/>
      </c>
      <c r="AG660" s="55" t="str">
        <f t="shared" si="126"/>
        <v/>
      </c>
      <c r="AH660" s="88" t="str">
        <f t="shared" si="127"/>
        <v/>
      </c>
      <c r="AJ660" s="55" t="str">
        <f t="shared" si="128"/>
        <v/>
      </c>
      <c r="AK660" s="88" t="str">
        <f t="shared" si="129"/>
        <v/>
      </c>
      <c r="AM660" s="55" t="str">
        <f t="shared" si="130"/>
        <v/>
      </c>
      <c r="AN660" s="88" t="str">
        <f t="shared" si="131"/>
        <v/>
      </c>
    </row>
    <row r="661" spans="1:40" x14ac:dyDescent="0.25">
      <c r="A661" s="77"/>
      <c r="B661" s="107"/>
      <c r="C661" s="108"/>
      <c r="D661" s="109"/>
      <c r="E661" s="109"/>
      <c r="F661" s="110"/>
      <c r="G661" s="111"/>
      <c r="H661" s="112"/>
      <c r="I661" s="77"/>
      <c r="J661" s="112" t="str">
        <f>IF($B661="", "", IFERROR(INDEX('Job List'!$C$9:$C$508, MATCH($B661, 'Job List'!$B$9:$B$508, 0)), ""))</f>
        <v/>
      </c>
      <c r="K661" s="112" t="str">
        <f>IF($B661="", "", IFERROR(INDEX('Job List'!$D$9:$D$508, MATCH($B661, 'Job List'!$B$9:$B$508, 0)), ""))</f>
        <v/>
      </c>
      <c r="L661" s="125" t="str">
        <f t="shared" si="120"/>
        <v/>
      </c>
      <c r="M661" s="111" t="str">
        <f>IF($B661="", "", IF($G661="", IFERROR(INDEX('Job List'!$E$9:$E$508, MATCH($B661, 'Job List'!$B$9:$B$508, 0)), ""), $G661))</f>
        <v/>
      </c>
      <c r="N661" s="126" t="str">
        <f t="shared" si="121"/>
        <v/>
      </c>
      <c r="O661" s="77"/>
      <c r="AB661" s="14" t="str">
        <f t="shared" si="122"/>
        <v/>
      </c>
      <c r="AC661" s="20" t="str">
        <f t="shared" si="123"/>
        <v/>
      </c>
      <c r="AD661" s="55" t="str">
        <f t="shared" si="124"/>
        <v/>
      </c>
      <c r="AE661" s="88" t="str">
        <f t="shared" si="125"/>
        <v/>
      </c>
      <c r="AG661" s="55" t="str">
        <f t="shared" si="126"/>
        <v/>
      </c>
      <c r="AH661" s="88" t="str">
        <f t="shared" si="127"/>
        <v/>
      </c>
      <c r="AJ661" s="55" t="str">
        <f t="shared" si="128"/>
        <v/>
      </c>
      <c r="AK661" s="88" t="str">
        <f t="shared" si="129"/>
        <v/>
      </c>
      <c r="AM661" s="55" t="str">
        <f t="shared" si="130"/>
        <v/>
      </c>
      <c r="AN661" s="88" t="str">
        <f t="shared" si="131"/>
        <v/>
      </c>
    </row>
    <row r="662" spans="1:40" x14ac:dyDescent="0.25">
      <c r="A662" s="77"/>
      <c r="B662" s="107"/>
      <c r="C662" s="108"/>
      <c r="D662" s="109"/>
      <c r="E662" s="109"/>
      <c r="F662" s="110"/>
      <c r="G662" s="111"/>
      <c r="H662" s="112"/>
      <c r="I662" s="77"/>
      <c r="J662" s="112" t="str">
        <f>IF($B662="", "", IFERROR(INDEX('Job List'!$C$9:$C$508, MATCH($B662, 'Job List'!$B$9:$B$508, 0)), ""))</f>
        <v/>
      </c>
      <c r="K662" s="112" t="str">
        <f>IF($B662="", "", IFERROR(INDEX('Job List'!$D$9:$D$508, MATCH($B662, 'Job List'!$B$9:$B$508, 0)), ""))</f>
        <v/>
      </c>
      <c r="L662" s="125" t="str">
        <f t="shared" si="120"/>
        <v/>
      </c>
      <c r="M662" s="111" t="str">
        <f>IF($B662="", "", IF($G662="", IFERROR(INDEX('Job List'!$E$9:$E$508, MATCH($B662, 'Job List'!$B$9:$B$508, 0)), ""), $G662))</f>
        <v/>
      </c>
      <c r="N662" s="126" t="str">
        <f t="shared" si="121"/>
        <v/>
      </c>
      <c r="O662" s="77"/>
      <c r="AB662" s="14" t="str">
        <f t="shared" si="122"/>
        <v/>
      </c>
      <c r="AC662" s="20" t="str">
        <f t="shared" si="123"/>
        <v/>
      </c>
      <c r="AD662" s="55" t="str">
        <f t="shared" si="124"/>
        <v/>
      </c>
      <c r="AE662" s="88" t="str">
        <f t="shared" si="125"/>
        <v/>
      </c>
      <c r="AG662" s="55" t="str">
        <f t="shared" si="126"/>
        <v/>
      </c>
      <c r="AH662" s="88" t="str">
        <f t="shared" si="127"/>
        <v/>
      </c>
      <c r="AJ662" s="55" t="str">
        <f t="shared" si="128"/>
        <v/>
      </c>
      <c r="AK662" s="88" t="str">
        <f t="shared" si="129"/>
        <v/>
      </c>
      <c r="AM662" s="55" t="str">
        <f t="shared" si="130"/>
        <v/>
      </c>
      <c r="AN662" s="88" t="str">
        <f t="shared" si="131"/>
        <v/>
      </c>
    </row>
    <row r="663" spans="1:40" x14ac:dyDescent="0.25">
      <c r="A663" s="77"/>
      <c r="B663" s="107"/>
      <c r="C663" s="108"/>
      <c r="D663" s="109"/>
      <c r="E663" s="109"/>
      <c r="F663" s="110"/>
      <c r="G663" s="111"/>
      <c r="H663" s="112"/>
      <c r="I663" s="77"/>
      <c r="J663" s="112" t="str">
        <f>IF($B663="", "", IFERROR(INDEX('Job List'!$C$9:$C$508, MATCH($B663, 'Job List'!$B$9:$B$508, 0)), ""))</f>
        <v/>
      </c>
      <c r="K663" s="112" t="str">
        <f>IF($B663="", "", IFERROR(INDEX('Job List'!$D$9:$D$508, MATCH($B663, 'Job List'!$B$9:$B$508, 0)), ""))</f>
        <v/>
      </c>
      <c r="L663" s="125" t="str">
        <f t="shared" si="120"/>
        <v/>
      </c>
      <c r="M663" s="111" t="str">
        <f>IF($B663="", "", IF($G663="", IFERROR(INDEX('Job List'!$E$9:$E$508, MATCH($B663, 'Job List'!$B$9:$B$508, 0)), ""), $G663))</f>
        <v/>
      </c>
      <c r="N663" s="126" t="str">
        <f t="shared" si="121"/>
        <v/>
      </c>
      <c r="O663" s="77"/>
      <c r="AB663" s="14" t="str">
        <f t="shared" si="122"/>
        <v/>
      </c>
      <c r="AC663" s="20" t="str">
        <f t="shared" si="123"/>
        <v/>
      </c>
      <c r="AD663" s="55" t="str">
        <f t="shared" si="124"/>
        <v/>
      </c>
      <c r="AE663" s="88" t="str">
        <f t="shared" si="125"/>
        <v/>
      </c>
      <c r="AG663" s="55" t="str">
        <f t="shared" si="126"/>
        <v/>
      </c>
      <c r="AH663" s="88" t="str">
        <f t="shared" si="127"/>
        <v/>
      </c>
      <c r="AJ663" s="55" t="str">
        <f t="shared" si="128"/>
        <v/>
      </c>
      <c r="AK663" s="88" t="str">
        <f t="shared" si="129"/>
        <v/>
      </c>
      <c r="AM663" s="55" t="str">
        <f t="shared" si="130"/>
        <v/>
      </c>
      <c r="AN663" s="88" t="str">
        <f t="shared" si="131"/>
        <v/>
      </c>
    </row>
    <row r="664" spans="1:40" x14ac:dyDescent="0.25">
      <c r="A664" s="77"/>
      <c r="B664" s="107"/>
      <c r="C664" s="108"/>
      <c r="D664" s="109"/>
      <c r="E664" s="109"/>
      <c r="F664" s="110"/>
      <c r="G664" s="111"/>
      <c r="H664" s="112"/>
      <c r="I664" s="77"/>
      <c r="J664" s="112" t="str">
        <f>IF($B664="", "", IFERROR(INDEX('Job List'!$C$9:$C$508, MATCH($B664, 'Job List'!$B$9:$B$508, 0)), ""))</f>
        <v/>
      </c>
      <c r="K664" s="112" t="str">
        <f>IF($B664="", "", IFERROR(INDEX('Job List'!$D$9:$D$508, MATCH($B664, 'Job List'!$B$9:$B$508, 0)), ""))</f>
        <v/>
      </c>
      <c r="L664" s="125" t="str">
        <f t="shared" si="120"/>
        <v/>
      </c>
      <c r="M664" s="111" t="str">
        <f>IF($B664="", "", IF($G664="", IFERROR(INDEX('Job List'!$E$9:$E$508, MATCH($B664, 'Job List'!$B$9:$B$508, 0)), ""), $G664))</f>
        <v/>
      </c>
      <c r="N664" s="126" t="str">
        <f t="shared" si="121"/>
        <v/>
      </c>
      <c r="O664" s="77"/>
      <c r="AB664" s="14" t="str">
        <f t="shared" si="122"/>
        <v/>
      </c>
      <c r="AC664" s="20" t="str">
        <f t="shared" si="123"/>
        <v/>
      </c>
      <c r="AD664" s="55" t="str">
        <f t="shared" si="124"/>
        <v/>
      </c>
      <c r="AE664" s="88" t="str">
        <f t="shared" si="125"/>
        <v/>
      </c>
      <c r="AG664" s="55" t="str">
        <f t="shared" si="126"/>
        <v/>
      </c>
      <c r="AH664" s="88" t="str">
        <f t="shared" si="127"/>
        <v/>
      </c>
      <c r="AJ664" s="55" t="str">
        <f t="shared" si="128"/>
        <v/>
      </c>
      <c r="AK664" s="88" t="str">
        <f t="shared" si="129"/>
        <v/>
      </c>
      <c r="AM664" s="55" t="str">
        <f t="shared" si="130"/>
        <v/>
      </c>
      <c r="AN664" s="88" t="str">
        <f t="shared" si="131"/>
        <v/>
      </c>
    </row>
    <row r="665" spans="1:40" x14ac:dyDescent="0.25">
      <c r="A665" s="77"/>
      <c r="B665" s="107"/>
      <c r="C665" s="108"/>
      <c r="D665" s="109"/>
      <c r="E665" s="109"/>
      <c r="F665" s="110"/>
      <c r="G665" s="111"/>
      <c r="H665" s="112"/>
      <c r="I665" s="77"/>
      <c r="J665" s="112" t="str">
        <f>IF($B665="", "", IFERROR(INDEX('Job List'!$C$9:$C$508, MATCH($B665, 'Job List'!$B$9:$B$508, 0)), ""))</f>
        <v/>
      </c>
      <c r="K665" s="112" t="str">
        <f>IF($B665="", "", IFERROR(INDEX('Job List'!$D$9:$D$508, MATCH($B665, 'Job List'!$B$9:$B$508, 0)), ""))</f>
        <v/>
      </c>
      <c r="L665" s="125" t="str">
        <f t="shared" si="120"/>
        <v/>
      </c>
      <c r="M665" s="111" t="str">
        <f>IF($B665="", "", IF($G665="", IFERROR(INDEX('Job List'!$E$9:$E$508, MATCH($B665, 'Job List'!$B$9:$B$508, 0)), ""), $G665))</f>
        <v/>
      </c>
      <c r="N665" s="126" t="str">
        <f t="shared" si="121"/>
        <v/>
      </c>
      <c r="O665" s="77"/>
      <c r="AB665" s="14" t="str">
        <f t="shared" si="122"/>
        <v/>
      </c>
      <c r="AC665" s="20" t="str">
        <f t="shared" si="123"/>
        <v/>
      </c>
      <c r="AD665" s="55" t="str">
        <f t="shared" si="124"/>
        <v/>
      </c>
      <c r="AE665" s="88" t="str">
        <f t="shared" si="125"/>
        <v/>
      </c>
      <c r="AG665" s="55" t="str">
        <f t="shared" si="126"/>
        <v/>
      </c>
      <c r="AH665" s="88" t="str">
        <f t="shared" si="127"/>
        <v/>
      </c>
      <c r="AJ665" s="55" t="str">
        <f t="shared" si="128"/>
        <v/>
      </c>
      <c r="AK665" s="88" t="str">
        <f t="shared" si="129"/>
        <v/>
      </c>
      <c r="AM665" s="55" t="str">
        <f t="shared" si="130"/>
        <v/>
      </c>
      <c r="AN665" s="88" t="str">
        <f t="shared" si="131"/>
        <v/>
      </c>
    </row>
    <row r="666" spans="1:40" x14ac:dyDescent="0.25">
      <c r="A666" s="77"/>
      <c r="B666" s="107"/>
      <c r="C666" s="108"/>
      <c r="D666" s="109"/>
      <c r="E666" s="109"/>
      <c r="F666" s="110"/>
      <c r="G666" s="111"/>
      <c r="H666" s="112"/>
      <c r="I666" s="77"/>
      <c r="J666" s="112" t="str">
        <f>IF($B666="", "", IFERROR(INDEX('Job List'!$C$9:$C$508, MATCH($B666, 'Job List'!$B$9:$B$508, 0)), ""))</f>
        <v/>
      </c>
      <c r="K666" s="112" t="str">
        <f>IF($B666="", "", IFERROR(INDEX('Job List'!$D$9:$D$508, MATCH($B666, 'Job List'!$B$9:$B$508, 0)), ""))</f>
        <v/>
      </c>
      <c r="L666" s="125" t="str">
        <f t="shared" si="120"/>
        <v/>
      </c>
      <c r="M666" s="111" t="str">
        <f>IF($B666="", "", IF($G666="", IFERROR(INDEX('Job List'!$E$9:$E$508, MATCH($B666, 'Job List'!$B$9:$B$508, 0)), ""), $G666))</f>
        <v/>
      </c>
      <c r="N666" s="126" t="str">
        <f t="shared" si="121"/>
        <v/>
      </c>
      <c r="O666" s="77"/>
      <c r="AB666" s="14" t="str">
        <f t="shared" si="122"/>
        <v/>
      </c>
      <c r="AC666" s="20" t="str">
        <f t="shared" si="123"/>
        <v/>
      </c>
      <c r="AD666" s="55" t="str">
        <f t="shared" si="124"/>
        <v/>
      </c>
      <c r="AE666" s="88" t="str">
        <f t="shared" si="125"/>
        <v/>
      </c>
      <c r="AG666" s="55" t="str">
        <f t="shared" si="126"/>
        <v/>
      </c>
      <c r="AH666" s="88" t="str">
        <f t="shared" si="127"/>
        <v/>
      </c>
      <c r="AJ666" s="55" t="str">
        <f t="shared" si="128"/>
        <v/>
      </c>
      <c r="AK666" s="88" t="str">
        <f t="shared" si="129"/>
        <v/>
      </c>
      <c r="AM666" s="55" t="str">
        <f t="shared" si="130"/>
        <v/>
      </c>
      <c r="AN666" s="88" t="str">
        <f t="shared" si="131"/>
        <v/>
      </c>
    </row>
    <row r="667" spans="1:40" x14ac:dyDescent="0.25">
      <c r="A667" s="77"/>
      <c r="B667" s="107"/>
      <c r="C667" s="108"/>
      <c r="D667" s="109"/>
      <c r="E667" s="109"/>
      <c r="F667" s="110"/>
      <c r="G667" s="111"/>
      <c r="H667" s="112"/>
      <c r="I667" s="77"/>
      <c r="J667" s="112" t="str">
        <f>IF($B667="", "", IFERROR(INDEX('Job List'!$C$9:$C$508, MATCH($B667, 'Job List'!$B$9:$B$508, 0)), ""))</f>
        <v/>
      </c>
      <c r="K667" s="112" t="str">
        <f>IF($B667="", "", IFERROR(INDEX('Job List'!$D$9:$D$508, MATCH($B667, 'Job List'!$B$9:$B$508, 0)), ""))</f>
        <v/>
      </c>
      <c r="L667" s="125" t="str">
        <f t="shared" si="120"/>
        <v/>
      </c>
      <c r="M667" s="111" t="str">
        <f>IF($B667="", "", IF($G667="", IFERROR(INDEX('Job List'!$E$9:$E$508, MATCH($B667, 'Job List'!$B$9:$B$508, 0)), ""), $G667))</f>
        <v/>
      </c>
      <c r="N667" s="126" t="str">
        <f t="shared" si="121"/>
        <v/>
      </c>
      <c r="O667" s="77"/>
      <c r="AB667" s="14" t="str">
        <f t="shared" si="122"/>
        <v/>
      </c>
      <c r="AC667" s="20" t="str">
        <f t="shared" si="123"/>
        <v/>
      </c>
      <c r="AD667" s="55" t="str">
        <f t="shared" si="124"/>
        <v/>
      </c>
      <c r="AE667" s="88" t="str">
        <f t="shared" si="125"/>
        <v/>
      </c>
      <c r="AG667" s="55" t="str">
        <f t="shared" si="126"/>
        <v/>
      </c>
      <c r="AH667" s="88" t="str">
        <f t="shared" si="127"/>
        <v/>
      </c>
      <c r="AJ667" s="55" t="str">
        <f t="shared" si="128"/>
        <v/>
      </c>
      <c r="AK667" s="88" t="str">
        <f t="shared" si="129"/>
        <v/>
      </c>
      <c r="AM667" s="55" t="str">
        <f t="shared" si="130"/>
        <v/>
      </c>
      <c r="AN667" s="88" t="str">
        <f t="shared" si="131"/>
        <v/>
      </c>
    </row>
    <row r="668" spans="1:40" x14ac:dyDescent="0.25">
      <c r="A668" s="77"/>
      <c r="B668" s="107"/>
      <c r="C668" s="108"/>
      <c r="D668" s="109"/>
      <c r="E668" s="109"/>
      <c r="F668" s="110"/>
      <c r="G668" s="111"/>
      <c r="H668" s="112"/>
      <c r="I668" s="77"/>
      <c r="J668" s="112" t="str">
        <f>IF($B668="", "", IFERROR(INDEX('Job List'!$C$9:$C$508, MATCH($B668, 'Job List'!$B$9:$B$508, 0)), ""))</f>
        <v/>
      </c>
      <c r="K668" s="112" t="str">
        <f>IF($B668="", "", IFERROR(INDEX('Job List'!$D$9:$D$508, MATCH($B668, 'Job List'!$B$9:$B$508, 0)), ""))</f>
        <v/>
      </c>
      <c r="L668" s="125" t="str">
        <f t="shared" si="120"/>
        <v/>
      </c>
      <c r="M668" s="111" t="str">
        <f>IF($B668="", "", IF($G668="", IFERROR(INDEX('Job List'!$E$9:$E$508, MATCH($B668, 'Job List'!$B$9:$B$508, 0)), ""), $G668))</f>
        <v/>
      </c>
      <c r="N668" s="126" t="str">
        <f t="shared" si="121"/>
        <v/>
      </c>
      <c r="O668" s="77"/>
      <c r="AB668" s="14" t="str">
        <f t="shared" si="122"/>
        <v/>
      </c>
      <c r="AC668" s="20" t="str">
        <f t="shared" si="123"/>
        <v/>
      </c>
      <c r="AD668" s="55" t="str">
        <f t="shared" si="124"/>
        <v/>
      </c>
      <c r="AE668" s="88" t="str">
        <f t="shared" si="125"/>
        <v/>
      </c>
      <c r="AG668" s="55" t="str">
        <f t="shared" si="126"/>
        <v/>
      </c>
      <c r="AH668" s="88" t="str">
        <f t="shared" si="127"/>
        <v/>
      </c>
      <c r="AJ668" s="55" t="str">
        <f t="shared" si="128"/>
        <v/>
      </c>
      <c r="AK668" s="88" t="str">
        <f t="shared" si="129"/>
        <v/>
      </c>
      <c r="AM668" s="55" t="str">
        <f t="shared" si="130"/>
        <v/>
      </c>
      <c r="AN668" s="88" t="str">
        <f t="shared" si="131"/>
        <v/>
      </c>
    </row>
    <row r="669" spans="1:40" x14ac:dyDescent="0.25">
      <c r="A669" s="77"/>
      <c r="B669" s="107"/>
      <c r="C669" s="108"/>
      <c r="D669" s="109"/>
      <c r="E669" s="109"/>
      <c r="F669" s="110"/>
      <c r="G669" s="111"/>
      <c r="H669" s="112"/>
      <c r="I669" s="77"/>
      <c r="J669" s="112" t="str">
        <f>IF($B669="", "", IFERROR(INDEX('Job List'!$C$9:$C$508, MATCH($B669, 'Job List'!$B$9:$B$508, 0)), ""))</f>
        <v/>
      </c>
      <c r="K669" s="112" t="str">
        <f>IF($B669="", "", IFERROR(INDEX('Job List'!$D$9:$D$508, MATCH($B669, 'Job List'!$B$9:$B$508, 0)), ""))</f>
        <v/>
      </c>
      <c r="L669" s="125" t="str">
        <f t="shared" si="120"/>
        <v/>
      </c>
      <c r="M669" s="111" t="str">
        <f>IF($B669="", "", IF($G669="", IFERROR(INDEX('Job List'!$E$9:$E$508, MATCH($B669, 'Job List'!$B$9:$B$508, 0)), ""), $G669))</f>
        <v/>
      </c>
      <c r="N669" s="126" t="str">
        <f t="shared" si="121"/>
        <v/>
      </c>
      <c r="O669" s="77"/>
      <c r="AB669" s="14" t="str">
        <f t="shared" si="122"/>
        <v/>
      </c>
      <c r="AC669" s="20" t="str">
        <f t="shared" si="123"/>
        <v/>
      </c>
      <c r="AD669" s="55" t="str">
        <f t="shared" si="124"/>
        <v/>
      </c>
      <c r="AE669" s="88" t="str">
        <f t="shared" si="125"/>
        <v/>
      </c>
      <c r="AG669" s="55" t="str">
        <f t="shared" si="126"/>
        <v/>
      </c>
      <c r="AH669" s="88" t="str">
        <f t="shared" si="127"/>
        <v/>
      </c>
      <c r="AJ669" s="55" t="str">
        <f t="shared" si="128"/>
        <v/>
      </c>
      <c r="AK669" s="88" t="str">
        <f t="shared" si="129"/>
        <v/>
      </c>
      <c r="AM669" s="55" t="str">
        <f t="shared" si="130"/>
        <v/>
      </c>
      <c r="AN669" s="88" t="str">
        <f t="shared" si="131"/>
        <v/>
      </c>
    </row>
    <row r="670" spans="1:40" x14ac:dyDescent="0.25">
      <c r="A670" s="77"/>
      <c r="B670" s="107"/>
      <c r="C670" s="108"/>
      <c r="D670" s="109"/>
      <c r="E670" s="109"/>
      <c r="F670" s="110"/>
      <c r="G670" s="111"/>
      <c r="H670" s="112"/>
      <c r="I670" s="77"/>
      <c r="J670" s="112" t="str">
        <f>IF($B670="", "", IFERROR(INDEX('Job List'!$C$9:$C$508, MATCH($B670, 'Job List'!$B$9:$B$508, 0)), ""))</f>
        <v/>
      </c>
      <c r="K670" s="112" t="str">
        <f>IF($B670="", "", IFERROR(INDEX('Job List'!$D$9:$D$508, MATCH($B670, 'Job List'!$B$9:$B$508, 0)), ""))</f>
        <v/>
      </c>
      <c r="L670" s="125" t="str">
        <f t="shared" si="120"/>
        <v/>
      </c>
      <c r="M670" s="111" t="str">
        <f>IF($B670="", "", IF($G670="", IFERROR(INDEX('Job List'!$E$9:$E$508, MATCH($B670, 'Job List'!$B$9:$B$508, 0)), ""), $G670))</f>
        <v/>
      </c>
      <c r="N670" s="126" t="str">
        <f t="shared" si="121"/>
        <v/>
      </c>
      <c r="O670" s="77"/>
      <c r="AB670" s="14" t="str">
        <f t="shared" si="122"/>
        <v/>
      </c>
      <c r="AC670" s="20" t="str">
        <f t="shared" si="123"/>
        <v/>
      </c>
      <c r="AD670" s="55" t="str">
        <f t="shared" si="124"/>
        <v/>
      </c>
      <c r="AE670" s="88" t="str">
        <f t="shared" si="125"/>
        <v/>
      </c>
      <c r="AG670" s="55" t="str">
        <f t="shared" si="126"/>
        <v/>
      </c>
      <c r="AH670" s="88" t="str">
        <f t="shared" si="127"/>
        <v/>
      </c>
      <c r="AJ670" s="55" t="str">
        <f t="shared" si="128"/>
        <v/>
      </c>
      <c r="AK670" s="88" t="str">
        <f t="shared" si="129"/>
        <v/>
      </c>
      <c r="AM670" s="55" t="str">
        <f t="shared" si="130"/>
        <v/>
      </c>
      <c r="AN670" s="88" t="str">
        <f t="shared" si="131"/>
        <v/>
      </c>
    </row>
    <row r="671" spans="1:40" x14ac:dyDescent="0.25">
      <c r="A671" s="77"/>
      <c r="B671" s="107"/>
      <c r="C671" s="108"/>
      <c r="D671" s="109"/>
      <c r="E671" s="109"/>
      <c r="F671" s="110"/>
      <c r="G671" s="111"/>
      <c r="H671" s="112"/>
      <c r="I671" s="77"/>
      <c r="J671" s="112" t="str">
        <f>IF($B671="", "", IFERROR(INDEX('Job List'!$C$9:$C$508, MATCH($B671, 'Job List'!$B$9:$B$508, 0)), ""))</f>
        <v/>
      </c>
      <c r="K671" s="112" t="str">
        <f>IF($B671="", "", IFERROR(INDEX('Job List'!$D$9:$D$508, MATCH($B671, 'Job List'!$B$9:$B$508, 0)), ""))</f>
        <v/>
      </c>
      <c r="L671" s="125" t="str">
        <f t="shared" si="120"/>
        <v/>
      </c>
      <c r="M671" s="111" t="str">
        <f>IF($B671="", "", IF($G671="", IFERROR(INDEX('Job List'!$E$9:$E$508, MATCH($B671, 'Job List'!$B$9:$B$508, 0)), ""), $G671))</f>
        <v/>
      </c>
      <c r="N671" s="126" t="str">
        <f t="shared" si="121"/>
        <v/>
      </c>
      <c r="O671" s="77"/>
      <c r="AB671" s="14" t="str">
        <f t="shared" si="122"/>
        <v/>
      </c>
      <c r="AC671" s="20" t="str">
        <f t="shared" si="123"/>
        <v/>
      </c>
      <c r="AD671" s="55" t="str">
        <f t="shared" si="124"/>
        <v/>
      </c>
      <c r="AE671" s="88" t="str">
        <f t="shared" si="125"/>
        <v/>
      </c>
      <c r="AG671" s="55" t="str">
        <f t="shared" si="126"/>
        <v/>
      </c>
      <c r="AH671" s="88" t="str">
        <f t="shared" si="127"/>
        <v/>
      </c>
      <c r="AJ671" s="55" t="str">
        <f t="shared" si="128"/>
        <v/>
      </c>
      <c r="AK671" s="88" t="str">
        <f t="shared" si="129"/>
        <v/>
      </c>
      <c r="AM671" s="55" t="str">
        <f t="shared" si="130"/>
        <v/>
      </c>
      <c r="AN671" s="88" t="str">
        <f t="shared" si="131"/>
        <v/>
      </c>
    </row>
    <row r="672" spans="1:40" x14ac:dyDescent="0.25">
      <c r="A672" s="77"/>
      <c r="B672" s="107"/>
      <c r="C672" s="108"/>
      <c r="D672" s="109"/>
      <c r="E672" s="109"/>
      <c r="F672" s="110"/>
      <c r="G672" s="111"/>
      <c r="H672" s="112"/>
      <c r="I672" s="77"/>
      <c r="J672" s="112" t="str">
        <f>IF($B672="", "", IFERROR(INDEX('Job List'!$C$9:$C$508, MATCH($B672, 'Job List'!$B$9:$B$508, 0)), ""))</f>
        <v/>
      </c>
      <c r="K672" s="112" t="str">
        <f>IF($B672="", "", IFERROR(INDEX('Job List'!$D$9:$D$508, MATCH($B672, 'Job List'!$B$9:$B$508, 0)), ""))</f>
        <v/>
      </c>
      <c r="L672" s="125" t="str">
        <f t="shared" si="120"/>
        <v/>
      </c>
      <c r="M672" s="111" t="str">
        <f>IF($B672="", "", IF($G672="", IFERROR(INDEX('Job List'!$E$9:$E$508, MATCH($B672, 'Job List'!$B$9:$B$508, 0)), ""), $G672))</f>
        <v/>
      </c>
      <c r="N672" s="126" t="str">
        <f t="shared" si="121"/>
        <v/>
      </c>
      <c r="O672" s="77"/>
      <c r="AB672" s="14" t="str">
        <f t="shared" si="122"/>
        <v/>
      </c>
      <c r="AC672" s="20" t="str">
        <f t="shared" si="123"/>
        <v/>
      </c>
      <c r="AD672" s="55" t="str">
        <f t="shared" si="124"/>
        <v/>
      </c>
      <c r="AE672" s="88" t="str">
        <f t="shared" si="125"/>
        <v/>
      </c>
      <c r="AG672" s="55" t="str">
        <f t="shared" si="126"/>
        <v/>
      </c>
      <c r="AH672" s="88" t="str">
        <f t="shared" si="127"/>
        <v/>
      </c>
      <c r="AJ672" s="55" t="str">
        <f t="shared" si="128"/>
        <v/>
      </c>
      <c r="AK672" s="88" t="str">
        <f t="shared" si="129"/>
        <v/>
      </c>
      <c r="AM672" s="55" t="str">
        <f t="shared" si="130"/>
        <v/>
      </c>
      <c r="AN672" s="88" t="str">
        <f t="shared" si="131"/>
        <v/>
      </c>
    </row>
    <row r="673" spans="1:40" x14ac:dyDescent="0.25">
      <c r="A673" s="77"/>
      <c r="B673" s="107"/>
      <c r="C673" s="108"/>
      <c r="D673" s="109"/>
      <c r="E673" s="109"/>
      <c r="F673" s="110"/>
      <c r="G673" s="111"/>
      <c r="H673" s="112"/>
      <c r="I673" s="77"/>
      <c r="J673" s="112" t="str">
        <f>IF($B673="", "", IFERROR(INDEX('Job List'!$C$9:$C$508, MATCH($B673, 'Job List'!$B$9:$B$508, 0)), ""))</f>
        <v/>
      </c>
      <c r="K673" s="112" t="str">
        <f>IF($B673="", "", IFERROR(INDEX('Job List'!$D$9:$D$508, MATCH($B673, 'Job List'!$B$9:$B$508, 0)), ""))</f>
        <v/>
      </c>
      <c r="L673" s="125" t="str">
        <f t="shared" si="120"/>
        <v/>
      </c>
      <c r="M673" s="111" t="str">
        <f>IF($B673="", "", IF($G673="", IFERROR(INDEX('Job List'!$E$9:$E$508, MATCH($B673, 'Job List'!$B$9:$B$508, 0)), ""), $G673))</f>
        <v/>
      </c>
      <c r="N673" s="126" t="str">
        <f t="shared" si="121"/>
        <v/>
      </c>
      <c r="O673" s="77"/>
      <c r="AB673" s="14" t="str">
        <f t="shared" si="122"/>
        <v/>
      </c>
      <c r="AC673" s="20" t="str">
        <f t="shared" si="123"/>
        <v/>
      </c>
      <c r="AD673" s="55" t="str">
        <f t="shared" si="124"/>
        <v/>
      </c>
      <c r="AE673" s="88" t="str">
        <f t="shared" si="125"/>
        <v/>
      </c>
      <c r="AG673" s="55" t="str">
        <f t="shared" si="126"/>
        <v/>
      </c>
      <c r="AH673" s="88" t="str">
        <f t="shared" si="127"/>
        <v/>
      </c>
      <c r="AJ673" s="55" t="str">
        <f t="shared" si="128"/>
        <v/>
      </c>
      <c r="AK673" s="88" t="str">
        <f t="shared" si="129"/>
        <v/>
      </c>
      <c r="AM673" s="55" t="str">
        <f t="shared" si="130"/>
        <v/>
      </c>
      <c r="AN673" s="88" t="str">
        <f t="shared" si="131"/>
        <v/>
      </c>
    </row>
    <row r="674" spans="1:40" x14ac:dyDescent="0.25">
      <c r="A674" s="77"/>
      <c r="B674" s="107"/>
      <c r="C674" s="108"/>
      <c r="D674" s="109"/>
      <c r="E674" s="109"/>
      <c r="F674" s="110"/>
      <c r="G674" s="111"/>
      <c r="H674" s="112"/>
      <c r="I674" s="77"/>
      <c r="J674" s="112" t="str">
        <f>IF($B674="", "", IFERROR(INDEX('Job List'!$C$9:$C$508, MATCH($B674, 'Job List'!$B$9:$B$508, 0)), ""))</f>
        <v/>
      </c>
      <c r="K674" s="112" t="str">
        <f>IF($B674="", "", IFERROR(INDEX('Job List'!$D$9:$D$508, MATCH($B674, 'Job List'!$B$9:$B$508, 0)), ""))</f>
        <v/>
      </c>
      <c r="L674" s="125" t="str">
        <f t="shared" si="120"/>
        <v/>
      </c>
      <c r="M674" s="111" t="str">
        <f>IF($B674="", "", IF($G674="", IFERROR(INDEX('Job List'!$E$9:$E$508, MATCH($B674, 'Job List'!$B$9:$B$508, 0)), ""), $G674))</f>
        <v/>
      </c>
      <c r="N674" s="126" t="str">
        <f t="shared" si="121"/>
        <v/>
      </c>
      <c r="O674" s="77"/>
      <c r="AB674" s="14" t="str">
        <f t="shared" si="122"/>
        <v/>
      </c>
      <c r="AC674" s="20" t="str">
        <f t="shared" si="123"/>
        <v/>
      </c>
      <c r="AD674" s="55" t="str">
        <f t="shared" si="124"/>
        <v/>
      </c>
      <c r="AE674" s="88" t="str">
        <f t="shared" si="125"/>
        <v/>
      </c>
      <c r="AG674" s="55" t="str">
        <f t="shared" si="126"/>
        <v/>
      </c>
      <c r="AH674" s="88" t="str">
        <f t="shared" si="127"/>
        <v/>
      </c>
      <c r="AJ674" s="55" t="str">
        <f t="shared" si="128"/>
        <v/>
      </c>
      <c r="AK674" s="88" t="str">
        <f t="shared" si="129"/>
        <v/>
      </c>
      <c r="AM674" s="55" t="str">
        <f t="shared" si="130"/>
        <v/>
      </c>
      <c r="AN674" s="88" t="str">
        <f t="shared" si="131"/>
        <v/>
      </c>
    </row>
    <row r="675" spans="1:40" x14ac:dyDescent="0.25">
      <c r="A675" s="77"/>
      <c r="B675" s="107"/>
      <c r="C675" s="108"/>
      <c r="D675" s="109"/>
      <c r="E675" s="109"/>
      <c r="F675" s="110"/>
      <c r="G675" s="111"/>
      <c r="H675" s="112"/>
      <c r="I675" s="77"/>
      <c r="J675" s="112" t="str">
        <f>IF($B675="", "", IFERROR(INDEX('Job List'!$C$9:$C$508, MATCH($B675, 'Job List'!$B$9:$B$508, 0)), ""))</f>
        <v/>
      </c>
      <c r="K675" s="112" t="str">
        <f>IF($B675="", "", IFERROR(INDEX('Job List'!$D$9:$D$508, MATCH($B675, 'Job List'!$B$9:$B$508, 0)), ""))</f>
        <v/>
      </c>
      <c r="L675" s="125" t="str">
        <f t="shared" si="120"/>
        <v/>
      </c>
      <c r="M675" s="111" t="str">
        <f>IF($B675="", "", IF($G675="", IFERROR(INDEX('Job List'!$E$9:$E$508, MATCH($B675, 'Job List'!$B$9:$B$508, 0)), ""), $G675))</f>
        <v/>
      </c>
      <c r="N675" s="126" t="str">
        <f t="shared" si="121"/>
        <v/>
      </c>
      <c r="O675" s="77"/>
      <c r="AB675" s="14" t="str">
        <f t="shared" si="122"/>
        <v/>
      </c>
      <c r="AC675" s="20" t="str">
        <f t="shared" si="123"/>
        <v/>
      </c>
      <c r="AD675" s="55" t="str">
        <f t="shared" si="124"/>
        <v/>
      </c>
      <c r="AE675" s="88" t="str">
        <f t="shared" si="125"/>
        <v/>
      </c>
      <c r="AG675" s="55" t="str">
        <f t="shared" si="126"/>
        <v/>
      </c>
      <c r="AH675" s="88" t="str">
        <f t="shared" si="127"/>
        <v/>
      </c>
      <c r="AJ675" s="55" t="str">
        <f t="shared" si="128"/>
        <v/>
      </c>
      <c r="AK675" s="88" t="str">
        <f t="shared" si="129"/>
        <v/>
      </c>
      <c r="AM675" s="55" t="str">
        <f t="shared" si="130"/>
        <v/>
      </c>
      <c r="AN675" s="88" t="str">
        <f t="shared" si="131"/>
        <v/>
      </c>
    </row>
    <row r="676" spans="1:40" x14ac:dyDescent="0.25">
      <c r="A676" s="77"/>
      <c r="B676" s="107"/>
      <c r="C676" s="108"/>
      <c r="D676" s="109"/>
      <c r="E676" s="109"/>
      <c r="F676" s="110"/>
      <c r="G676" s="111"/>
      <c r="H676" s="112"/>
      <c r="I676" s="77"/>
      <c r="J676" s="112" t="str">
        <f>IF($B676="", "", IFERROR(INDEX('Job List'!$C$9:$C$508, MATCH($B676, 'Job List'!$B$9:$B$508, 0)), ""))</f>
        <v/>
      </c>
      <c r="K676" s="112" t="str">
        <f>IF($B676="", "", IFERROR(INDEX('Job List'!$D$9:$D$508, MATCH($B676, 'Job List'!$B$9:$B$508, 0)), ""))</f>
        <v/>
      </c>
      <c r="L676" s="125" t="str">
        <f t="shared" si="120"/>
        <v/>
      </c>
      <c r="M676" s="111" t="str">
        <f>IF($B676="", "", IF($G676="", IFERROR(INDEX('Job List'!$E$9:$E$508, MATCH($B676, 'Job List'!$B$9:$B$508, 0)), ""), $G676))</f>
        <v/>
      </c>
      <c r="N676" s="126" t="str">
        <f t="shared" si="121"/>
        <v/>
      </c>
      <c r="O676" s="77"/>
      <c r="AB676" s="14" t="str">
        <f t="shared" si="122"/>
        <v/>
      </c>
      <c r="AC676" s="20" t="str">
        <f t="shared" si="123"/>
        <v/>
      </c>
      <c r="AD676" s="55" t="str">
        <f t="shared" si="124"/>
        <v/>
      </c>
      <c r="AE676" s="88" t="str">
        <f t="shared" si="125"/>
        <v/>
      </c>
      <c r="AG676" s="55" t="str">
        <f t="shared" si="126"/>
        <v/>
      </c>
      <c r="AH676" s="88" t="str">
        <f t="shared" si="127"/>
        <v/>
      </c>
      <c r="AJ676" s="55" t="str">
        <f t="shared" si="128"/>
        <v/>
      </c>
      <c r="AK676" s="88" t="str">
        <f t="shared" si="129"/>
        <v/>
      </c>
      <c r="AM676" s="55" t="str">
        <f t="shared" si="130"/>
        <v/>
      </c>
      <c r="AN676" s="88" t="str">
        <f t="shared" si="131"/>
        <v/>
      </c>
    </row>
    <row r="677" spans="1:40" x14ac:dyDescent="0.25">
      <c r="A677" s="77"/>
      <c r="B677" s="107"/>
      <c r="C677" s="108"/>
      <c r="D677" s="109"/>
      <c r="E677" s="109"/>
      <c r="F677" s="110"/>
      <c r="G677" s="111"/>
      <c r="H677" s="112"/>
      <c r="I677" s="77"/>
      <c r="J677" s="112" t="str">
        <f>IF($B677="", "", IFERROR(INDEX('Job List'!$C$9:$C$508, MATCH($B677, 'Job List'!$B$9:$B$508, 0)), ""))</f>
        <v/>
      </c>
      <c r="K677" s="112" t="str">
        <f>IF($B677="", "", IFERROR(INDEX('Job List'!$D$9:$D$508, MATCH($B677, 'Job List'!$B$9:$B$508, 0)), ""))</f>
        <v/>
      </c>
      <c r="L677" s="125" t="str">
        <f t="shared" si="120"/>
        <v/>
      </c>
      <c r="M677" s="111" t="str">
        <f>IF($B677="", "", IF($G677="", IFERROR(INDEX('Job List'!$E$9:$E$508, MATCH($B677, 'Job List'!$B$9:$B$508, 0)), ""), $G677))</f>
        <v/>
      </c>
      <c r="N677" s="126" t="str">
        <f t="shared" si="121"/>
        <v/>
      </c>
      <c r="O677" s="77"/>
      <c r="AB677" s="14" t="str">
        <f t="shared" si="122"/>
        <v/>
      </c>
      <c r="AC677" s="20" t="str">
        <f t="shared" si="123"/>
        <v/>
      </c>
      <c r="AD677" s="55" t="str">
        <f t="shared" si="124"/>
        <v/>
      </c>
      <c r="AE677" s="88" t="str">
        <f t="shared" si="125"/>
        <v/>
      </c>
      <c r="AG677" s="55" t="str">
        <f t="shared" si="126"/>
        <v/>
      </c>
      <c r="AH677" s="88" t="str">
        <f t="shared" si="127"/>
        <v/>
      </c>
      <c r="AJ677" s="55" t="str">
        <f t="shared" si="128"/>
        <v/>
      </c>
      <c r="AK677" s="88" t="str">
        <f t="shared" si="129"/>
        <v/>
      </c>
      <c r="AM677" s="55" t="str">
        <f t="shared" si="130"/>
        <v/>
      </c>
      <c r="AN677" s="88" t="str">
        <f t="shared" si="131"/>
        <v/>
      </c>
    </row>
    <row r="678" spans="1:40" x14ac:dyDescent="0.25">
      <c r="A678" s="77"/>
      <c r="B678" s="107"/>
      <c r="C678" s="108"/>
      <c r="D678" s="109"/>
      <c r="E678" s="109"/>
      <c r="F678" s="110"/>
      <c r="G678" s="111"/>
      <c r="H678" s="112"/>
      <c r="I678" s="77"/>
      <c r="J678" s="112" t="str">
        <f>IF($B678="", "", IFERROR(INDEX('Job List'!$C$9:$C$508, MATCH($B678, 'Job List'!$B$9:$B$508, 0)), ""))</f>
        <v/>
      </c>
      <c r="K678" s="112" t="str">
        <f>IF($B678="", "", IFERROR(INDEX('Job List'!$D$9:$D$508, MATCH($B678, 'Job List'!$B$9:$B$508, 0)), ""))</f>
        <v/>
      </c>
      <c r="L678" s="125" t="str">
        <f t="shared" si="120"/>
        <v/>
      </c>
      <c r="M678" s="111" t="str">
        <f>IF($B678="", "", IF($G678="", IFERROR(INDEX('Job List'!$E$9:$E$508, MATCH($B678, 'Job List'!$B$9:$B$508, 0)), ""), $G678))</f>
        <v/>
      </c>
      <c r="N678" s="126" t="str">
        <f t="shared" si="121"/>
        <v/>
      </c>
      <c r="O678" s="77"/>
      <c r="AB678" s="14" t="str">
        <f t="shared" si="122"/>
        <v/>
      </c>
      <c r="AC678" s="20" t="str">
        <f t="shared" si="123"/>
        <v/>
      </c>
      <c r="AD678" s="55" t="str">
        <f t="shared" si="124"/>
        <v/>
      </c>
      <c r="AE678" s="88" t="str">
        <f t="shared" si="125"/>
        <v/>
      </c>
      <c r="AG678" s="55" t="str">
        <f t="shared" si="126"/>
        <v/>
      </c>
      <c r="AH678" s="88" t="str">
        <f t="shared" si="127"/>
        <v/>
      </c>
      <c r="AJ678" s="55" t="str">
        <f t="shared" si="128"/>
        <v/>
      </c>
      <c r="AK678" s="88" t="str">
        <f t="shared" si="129"/>
        <v/>
      </c>
      <c r="AM678" s="55" t="str">
        <f t="shared" si="130"/>
        <v/>
      </c>
      <c r="AN678" s="88" t="str">
        <f t="shared" si="131"/>
        <v/>
      </c>
    </row>
    <row r="679" spans="1:40" x14ac:dyDescent="0.25">
      <c r="A679" s="77"/>
      <c r="B679" s="107"/>
      <c r="C679" s="108"/>
      <c r="D679" s="109"/>
      <c r="E679" s="109"/>
      <c r="F679" s="110"/>
      <c r="G679" s="111"/>
      <c r="H679" s="112"/>
      <c r="I679" s="77"/>
      <c r="J679" s="112" t="str">
        <f>IF($B679="", "", IFERROR(INDEX('Job List'!$C$9:$C$508, MATCH($B679, 'Job List'!$B$9:$B$508, 0)), ""))</f>
        <v/>
      </c>
      <c r="K679" s="112" t="str">
        <f>IF($B679="", "", IFERROR(INDEX('Job List'!$D$9:$D$508, MATCH($B679, 'Job List'!$B$9:$B$508, 0)), ""))</f>
        <v/>
      </c>
      <c r="L679" s="125" t="str">
        <f t="shared" si="120"/>
        <v/>
      </c>
      <c r="M679" s="111" t="str">
        <f>IF($B679="", "", IF($G679="", IFERROR(INDEX('Job List'!$E$9:$E$508, MATCH($B679, 'Job List'!$B$9:$B$508, 0)), ""), $G679))</f>
        <v/>
      </c>
      <c r="N679" s="126" t="str">
        <f t="shared" si="121"/>
        <v/>
      </c>
      <c r="O679" s="77"/>
      <c r="AB679" s="14" t="str">
        <f t="shared" si="122"/>
        <v/>
      </c>
      <c r="AC679" s="20" t="str">
        <f t="shared" si="123"/>
        <v/>
      </c>
      <c r="AD679" s="55" t="str">
        <f t="shared" si="124"/>
        <v/>
      </c>
      <c r="AE679" s="88" t="str">
        <f t="shared" si="125"/>
        <v/>
      </c>
      <c r="AG679" s="55" t="str">
        <f t="shared" si="126"/>
        <v/>
      </c>
      <c r="AH679" s="88" t="str">
        <f t="shared" si="127"/>
        <v/>
      </c>
      <c r="AJ679" s="55" t="str">
        <f t="shared" si="128"/>
        <v/>
      </c>
      <c r="AK679" s="88" t="str">
        <f t="shared" si="129"/>
        <v/>
      </c>
      <c r="AM679" s="55" t="str">
        <f t="shared" si="130"/>
        <v/>
      </c>
      <c r="AN679" s="88" t="str">
        <f t="shared" si="131"/>
        <v/>
      </c>
    </row>
    <row r="680" spans="1:40" x14ac:dyDescent="0.25">
      <c r="A680" s="77"/>
      <c r="B680" s="107"/>
      <c r="C680" s="108"/>
      <c r="D680" s="109"/>
      <c r="E680" s="109"/>
      <c r="F680" s="110"/>
      <c r="G680" s="111"/>
      <c r="H680" s="112"/>
      <c r="I680" s="77"/>
      <c r="J680" s="112" t="str">
        <f>IF($B680="", "", IFERROR(INDEX('Job List'!$C$9:$C$508, MATCH($B680, 'Job List'!$B$9:$B$508, 0)), ""))</f>
        <v/>
      </c>
      <c r="K680" s="112" t="str">
        <f>IF($B680="", "", IFERROR(INDEX('Job List'!$D$9:$D$508, MATCH($B680, 'Job List'!$B$9:$B$508, 0)), ""))</f>
        <v/>
      </c>
      <c r="L680" s="125" t="str">
        <f t="shared" si="120"/>
        <v/>
      </c>
      <c r="M680" s="111" t="str">
        <f>IF($B680="", "", IF($G680="", IFERROR(INDEX('Job List'!$E$9:$E$508, MATCH($B680, 'Job List'!$B$9:$B$508, 0)), ""), $G680))</f>
        <v/>
      </c>
      <c r="N680" s="126" t="str">
        <f t="shared" si="121"/>
        <v/>
      </c>
      <c r="O680" s="77"/>
      <c r="AB680" s="14" t="str">
        <f t="shared" si="122"/>
        <v/>
      </c>
      <c r="AC680" s="20" t="str">
        <f t="shared" si="123"/>
        <v/>
      </c>
      <c r="AD680" s="55" t="str">
        <f t="shared" si="124"/>
        <v/>
      </c>
      <c r="AE680" s="88" t="str">
        <f t="shared" si="125"/>
        <v/>
      </c>
      <c r="AG680" s="55" t="str">
        <f t="shared" si="126"/>
        <v/>
      </c>
      <c r="AH680" s="88" t="str">
        <f t="shared" si="127"/>
        <v/>
      </c>
      <c r="AJ680" s="55" t="str">
        <f t="shared" si="128"/>
        <v/>
      </c>
      <c r="AK680" s="88" t="str">
        <f t="shared" si="129"/>
        <v/>
      </c>
      <c r="AM680" s="55" t="str">
        <f t="shared" si="130"/>
        <v/>
      </c>
      <c r="AN680" s="88" t="str">
        <f t="shared" si="131"/>
        <v/>
      </c>
    </row>
    <row r="681" spans="1:40" x14ac:dyDescent="0.25">
      <c r="A681" s="77"/>
      <c r="B681" s="107"/>
      <c r="C681" s="108"/>
      <c r="D681" s="109"/>
      <c r="E681" s="109"/>
      <c r="F681" s="110"/>
      <c r="G681" s="111"/>
      <c r="H681" s="112"/>
      <c r="I681" s="77"/>
      <c r="J681" s="112" t="str">
        <f>IF($B681="", "", IFERROR(INDEX('Job List'!$C$9:$C$508, MATCH($B681, 'Job List'!$B$9:$B$508, 0)), ""))</f>
        <v/>
      </c>
      <c r="K681" s="112" t="str">
        <f>IF($B681="", "", IFERROR(INDEX('Job List'!$D$9:$D$508, MATCH($B681, 'Job List'!$B$9:$B$508, 0)), ""))</f>
        <v/>
      </c>
      <c r="L681" s="125" t="str">
        <f t="shared" si="120"/>
        <v/>
      </c>
      <c r="M681" s="111" t="str">
        <f>IF($B681="", "", IF($G681="", IFERROR(INDEX('Job List'!$E$9:$E$508, MATCH($B681, 'Job List'!$B$9:$B$508, 0)), ""), $G681))</f>
        <v/>
      </c>
      <c r="N681" s="126" t="str">
        <f t="shared" si="121"/>
        <v/>
      </c>
      <c r="O681" s="77"/>
      <c r="AB681" s="14" t="str">
        <f t="shared" si="122"/>
        <v/>
      </c>
      <c r="AC681" s="20" t="str">
        <f t="shared" si="123"/>
        <v/>
      </c>
      <c r="AD681" s="55" t="str">
        <f t="shared" si="124"/>
        <v/>
      </c>
      <c r="AE681" s="88" t="str">
        <f t="shared" si="125"/>
        <v/>
      </c>
      <c r="AG681" s="55" t="str">
        <f t="shared" si="126"/>
        <v/>
      </c>
      <c r="AH681" s="88" t="str">
        <f t="shared" si="127"/>
        <v/>
      </c>
      <c r="AJ681" s="55" t="str">
        <f t="shared" si="128"/>
        <v/>
      </c>
      <c r="AK681" s="88" t="str">
        <f t="shared" si="129"/>
        <v/>
      </c>
      <c r="AM681" s="55" t="str">
        <f t="shared" si="130"/>
        <v/>
      </c>
      <c r="AN681" s="88" t="str">
        <f t="shared" si="131"/>
        <v/>
      </c>
    </row>
    <row r="682" spans="1:40" x14ac:dyDescent="0.25">
      <c r="A682" s="77"/>
      <c r="B682" s="107"/>
      <c r="C682" s="108"/>
      <c r="D682" s="109"/>
      <c r="E682" s="109"/>
      <c r="F682" s="110"/>
      <c r="G682" s="111"/>
      <c r="H682" s="112"/>
      <c r="I682" s="77"/>
      <c r="J682" s="112" t="str">
        <f>IF($B682="", "", IFERROR(INDEX('Job List'!$C$9:$C$508, MATCH($B682, 'Job List'!$B$9:$B$508, 0)), ""))</f>
        <v/>
      </c>
      <c r="K682" s="112" t="str">
        <f>IF($B682="", "", IFERROR(INDEX('Job List'!$D$9:$D$508, MATCH($B682, 'Job List'!$B$9:$B$508, 0)), ""))</f>
        <v/>
      </c>
      <c r="L682" s="125" t="str">
        <f t="shared" si="120"/>
        <v/>
      </c>
      <c r="M682" s="111" t="str">
        <f>IF($B682="", "", IF($G682="", IFERROR(INDEX('Job List'!$E$9:$E$508, MATCH($B682, 'Job List'!$B$9:$B$508, 0)), ""), $G682))</f>
        <v/>
      </c>
      <c r="N682" s="126" t="str">
        <f t="shared" si="121"/>
        <v/>
      </c>
      <c r="O682" s="77"/>
      <c r="AB682" s="14" t="str">
        <f t="shared" si="122"/>
        <v/>
      </c>
      <c r="AC682" s="20" t="str">
        <f t="shared" si="123"/>
        <v/>
      </c>
      <c r="AD682" s="55" t="str">
        <f t="shared" si="124"/>
        <v/>
      </c>
      <c r="AE682" s="88" t="str">
        <f t="shared" si="125"/>
        <v/>
      </c>
      <c r="AG682" s="55" t="str">
        <f t="shared" si="126"/>
        <v/>
      </c>
      <c r="AH682" s="88" t="str">
        <f t="shared" si="127"/>
        <v/>
      </c>
      <c r="AJ682" s="55" t="str">
        <f t="shared" si="128"/>
        <v/>
      </c>
      <c r="AK682" s="88" t="str">
        <f t="shared" si="129"/>
        <v/>
      </c>
      <c r="AM682" s="55" t="str">
        <f t="shared" si="130"/>
        <v/>
      </c>
      <c r="AN682" s="88" t="str">
        <f t="shared" si="131"/>
        <v/>
      </c>
    </row>
    <row r="683" spans="1:40" x14ac:dyDescent="0.25">
      <c r="A683" s="77"/>
      <c r="B683" s="107"/>
      <c r="C683" s="108"/>
      <c r="D683" s="109"/>
      <c r="E683" s="109"/>
      <c r="F683" s="110"/>
      <c r="G683" s="111"/>
      <c r="H683" s="112"/>
      <c r="I683" s="77"/>
      <c r="J683" s="112" t="str">
        <f>IF($B683="", "", IFERROR(INDEX('Job List'!$C$9:$C$508, MATCH($B683, 'Job List'!$B$9:$B$508, 0)), ""))</f>
        <v/>
      </c>
      <c r="K683" s="112" t="str">
        <f>IF($B683="", "", IFERROR(INDEX('Job List'!$D$9:$D$508, MATCH($B683, 'Job List'!$B$9:$B$508, 0)), ""))</f>
        <v/>
      </c>
      <c r="L683" s="125" t="str">
        <f t="shared" si="120"/>
        <v/>
      </c>
      <c r="M683" s="111" t="str">
        <f>IF($B683="", "", IF($G683="", IFERROR(INDEX('Job List'!$E$9:$E$508, MATCH($B683, 'Job List'!$B$9:$B$508, 0)), ""), $G683))</f>
        <v/>
      </c>
      <c r="N683" s="126" t="str">
        <f t="shared" si="121"/>
        <v/>
      </c>
      <c r="O683" s="77"/>
      <c r="AB683" s="14" t="str">
        <f t="shared" si="122"/>
        <v/>
      </c>
      <c r="AC683" s="20" t="str">
        <f t="shared" si="123"/>
        <v/>
      </c>
      <c r="AD683" s="55" t="str">
        <f t="shared" si="124"/>
        <v/>
      </c>
      <c r="AE683" s="88" t="str">
        <f t="shared" si="125"/>
        <v/>
      </c>
      <c r="AG683" s="55" t="str">
        <f t="shared" si="126"/>
        <v/>
      </c>
      <c r="AH683" s="88" t="str">
        <f t="shared" si="127"/>
        <v/>
      </c>
      <c r="AJ683" s="55" t="str">
        <f t="shared" si="128"/>
        <v/>
      </c>
      <c r="AK683" s="88" t="str">
        <f t="shared" si="129"/>
        <v/>
      </c>
      <c r="AM683" s="55" t="str">
        <f t="shared" si="130"/>
        <v/>
      </c>
      <c r="AN683" s="88" t="str">
        <f t="shared" si="131"/>
        <v/>
      </c>
    </row>
    <row r="684" spans="1:40" x14ac:dyDescent="0.25">
      <c r="A684" s="77"/>
      <c r="B684" s="107"/>
      <c r="C684" s="108"/>
      <c r="D684" s="109"/>
      <c r="E684" s="109"/>
      <c r="F684" s="110"/>
      <c r="G684" s="111"/>
      <c r="H684" s="112"/>
      <c r="I684" s="77"/>
      <c r="J684" s="112" t="str">
        <f>IF($B684="", "", IFERROR(INDEX('Job List'!$C$9:$C$508, MATCH($B684, 'Job List'!$B$9:$B$508, 0)), ""))</f>
        <v/>
      </c>
      <c r="K684" s="112" t="str">
        <f>IF($B684="", "", IFERROR(INDEX('Job List'!$D$9:$D$508, MATCH($B684, 'Job List'!$B$9:$B$508, 0)), ""))</f>
        <v/>
      </c>
      <c r="L684" s="125" t="str">
        <f t="shared" si="120"/>
        <v/>
      </c>
      <c r="M684" s="111" t="str">
        <f>IF($B684="", "", IF($G684="", IFERROR(INDEX('Job List'!$E$9:$E$508, MATCH($B684, 'Job List'!$B$9:$B$508, 0)), ""), $G684))</f>
        <v/>
      </c>
      <c r="N684" s="126" t="str">
        <f t="shared" si="121"/>
        <v/>
      </c>
      <c r="O684" s="77"/>
      <c r="AB684" s="14" t="str">
        <f t="shared" si="122"/>
        <v/>
      </c>
      <c r="AC684" s="20" t="str">
        <f t="shared" si="123"/>
        <v/>
      </c>
      <c r="AD684" s="55" t="str">
        <f t="shared" si="124"/>
        <v/>
      </c>
      <c r="AE684" s="88" t="str">
        <f t="shared" si="125"/>
        <v/>
      </c>
      <c r="AG684" s="55" t="str">
        <f t="shared" si="126"/>
        <v/>
      </c>
      <c r="AH684" s="88" t="str">
        <f t="shared" si="127"/>
        <v/>
      </c>
      <c r="AJ684" s="55" t="str">
        <f t="shared" si="128"/>
        <v/>
      </c>
      <c r="AK684" s="88" t="str">
        <f t="shared" si="129"/>
        <v/>
      </c>
      <c r="AM684" s="55" t="str">
        <f t="shared" si="130"/>
        <v/>
      </c>
      <c r="AN684" s="88" t="str">
        <f t="shared" si="131"/>
        <v/>
      </c>
    </row>
    <row r="685" spans="1:40" x14ac:dyDescent="0.25">
      <c r="A685" s="77"/>
      <c r="B685" s="107"/>
      <c r="C685" s="108"/>
      <c r="D685" s="109"/>
      <c r="E685" s="109"/>
      <c r="F685" s="110"/>
      <c r="G685" s="111"/>
      <c r="H685" s="112"/>
      <c r="I685" s="77"/>
      <c r="J685" s="112" t="str">
        <f>IF($B685="", "", IFERROR(INDEX('Job List'!$C$9:$C$508, MATCH($B685, 'Job List'!$B$9:$B$508, 0)), ""))</f>
        <v/>
      </c>
      <c r="K685" s="112" t="str">
        <f>IF($B685="", "", IFERROR(INDEX('Job List'!$D$9:$D$508, MATCH($B685, 'Job List'!$B$9:$B$508, 0)), ""))</f>
        <v/>
      </c>
      <c r="L685" s="125" t="str">
        <f t="shared" si="120"/>
        <v/>
      </c>
      <c r="M685" s="111" t="str">
        <f>IF($B685="", "", IF($G685="", IFERROR(INDEX('Job List'!$E$9:$E$508, MATCH($B685, 'Job List'!$B$9:$B$508, 0)), ""), $G685))</f>
        <v/>
      </c>
      <c r="N685" s="126" t="str">
        <f t="shared" si="121"/>
        <v/>
      </c>
      <c r="O685" s="77"/>
      <c r="AB685" s="14" t="str">
        <f t="shared" si="122"/>
        <v/>
      </c>
      <c r="AC685" s="20" t="str">
        <f t="shared" si="123"/>
        <v/>
      </c>
      <c r="AD685" s="55" t="str">
        <f t="shared" si="124"/>
        <v/>
      </c>
      <c r="AE685" s="88" t="str">
        <f t="shared" si="125"/>
        <v/>
      </c>
      <c r="AG685" s="55" t="str">
        <f t="shared" si="126"/>
        <v/>
      </c>
      <c r="AH685" s="88" t="str">
        <f t="shared" si="127"/>
        <v/>
      </c>
      <c r="AJ685" s="55" t="str">
        <f t="shared" si="128"/>
        <v/>
      </c>
      <c r="AK685" s="88" t="str">
        <f t="shared" si="129"/>
        <v/>
      </c>
      <c r="AM685" s="55" t="str">
        <f t="shared" si="130"/>
        <v/>
      </c>
      <c r="AN685" s="88" t="str">
        <f t="shared" si="131"/>
        <v/>
      </c>
    </row>
    <row r="686" spans="1:40" x14ac:dyDescent="0.25">
      <c r="A686" s="77"/>
      <c r="B686" s="107"/>
      <c r="C686" s="108"/>
      <c r="D686" s="109"/>
      <c r="E686" s="109"/>
      <c r="F686" s="110"/>
      <c r="G686" s="111"/>
      <c r="H686" s="112"/>
      <c r="I686" s="77"/>
      <c r="J686" s="112" t="str">
        <f>IF($B686="", "", IFERROR(INDEX('Job List'!$C$9:$C$508, MATCH($B686, 'Job List'!$B$9:$B$508, 0)), ""))</f>
        <v/>
      </c>
      <c r="K686" s="112" t="str">
        <f>IF($B686="", "", IFERROR(INDEX('Job List'!$D$9:$D$508, MATCH($B686, 'Job List'!$B$9:$B$508, 0)), ""))</f>
        <v/>
      </c>
      <c r="L686" s="125" t="str">
        <f t="shared" si="120"/>
        <v/>
      </c>
      <c r="M686" s="111" t="str">
        <f>IF($B686="", "", IF($G686="", IFERROR(INDEX('Job List'!$E$9:$E$508, MATCH($B686, 'Job List'!$B$9:$B$508, 0)), ""), $G686))</f>
        <v/>
      </c>
      <c r="N686" s="126" t="str">
        <f t="shared" si="121"/>
        <v/>
      </c>
      <c r="O686" s="77"/>
      <c r="AB686" s="14" t="str">
        <f t="shared" si="122"/>
        <v/>
      </c>
      <c r="AC686" s="20" t="str">
        <f t="shared" si="123"/>
        <v/>
      </c>
      <c r="AD686" s="55" t="str">
        <f t="shared" si="124"/>
        <v/>
      </c>
      <c r="AE686" s="88" t="str">
        <f t="shared" si="125"/>
        <v/>
      </c>
      <c r="AG686" s="55" t="str">
        <f t="shared" si="126"/>
        <v/>
      </c>
      <c r="AH686" s="88" t="str">
        <f t="shared" si="127"/>
        <v/>
      </c>
      <c r="AJ686" s="55" t="str">
        <f t="shared" si="128"/>
        <v/>
      </c>
      <c r="AK686" s="88" t="str">
        <f t="shared" si="129"/>
        <v/>
      </c>
      <c r="AM686" s="55" t="str">
        <f t="shared" si="130"/>
        <v/>
      </c>
      <c r="AN686" s="88" t="str">
        <f t="shared" si="131"/>
        <v/>
      </c>
    </row>
    <row r="687" spans="1:40" x14ac:dyDescent="0.25">
      <c r="A687" s="77"/>
      <c r="B687" s="107"/>
      <c r="C687" s="108"/>
      <c r="D687" s="109"/>
      <c r="E687" s="109"/>
      <c r="F687" s="110"/>
      <c r="G687" s="111"/>
      <c r="H687" s="112"/>
      <c r="I687" s="77"/>
      <c r="J687" s="112" t="str">
        <f>IF($B687="", "", IFERROR(INDEX('Job List'!$C$9:$C$508, MATCH($B687, 'Job List'!$B$9:$B$508, 0)), ""))</f>
        <v/>
      </c>
      <c r="K687" s="112" t="str">
        <f>IF($B687="", "", IFERROR(INDEX('Job List'!$D$9:$D$508, MATCH($B687, 'Job List'!$B$9:$B$508, 0)), ""))</f>
        <v/>
      </c>
      <c r="L687" s="125" t="str">
        <f t="shared" si="120"/>
        <v/>
      </c>
      <c r="M687" s="111" t="str">
        <f>IF($B687="", "", IF($G687="", IFERROR(INDEX('Job List'!$E$9:$E$508, MATCH($B687, 'Job List'!$B$9:$B$508, 0)), ""), $G687))</f>
        <v/>
      </c>
      <c r="N687" s="126" t="str">
        <f t="shared" si="121"/>
        <v/>
      </c>
      <c r="O687" s="77"/>
      <c r="AB687" s="14" t="str">
        <f t="shared" si="122"/>
        <v/>
      </c>
      <c r="AC687" s="20" t="str">
        <f t="shared" si="123"/>
        <v/>
      </c>
      <c r="AD687" s="55" t="str">
        <f t="shared" si="124"/>
        <v/>
      </c>
      <c r="AE687" s="88" t="str">
        <f t="shared" si="125"/>
        <v/>
      </c>
      <c r="AG687" s="55" t="str">
        <f t="shared" si="126"/>
        <v/>
      </c>
      <c r="AH687" s="88" t="str">
        <f t="shared" si="127"/>
        <v/>
      </c>
      <c r="AJ687" s="55" t="str">
        <f t="shared" si="128"/>
        <v/>
      </c>
      <c r="AK687" s="88" t="str">
        <f t="shared" si="129"/>
        <v/>
      </c>
      <c r="AM687" s="55" t="str">
        <f t="shared" si="130"/>
        <v/>
      </c>
      <c r="AN687" s="88" t="str">
        <f t="shared" si="131"/>
        <v/>
      </c>
    </row>
    <row r="688" spans="1:40" x14ac:dyDescent="0.25">
      <c r="A688" s="77"/>
      <c r="B688" s="107"/>
      <c r="C688" s="108"/>
      <c r="D688" s="109"/>
      <c r="E688" s="109"/>
      <c r="F688" s="110"/>
      <c r="G688" s="111"/>
      <c r="H688" s="112"/>
      <c r="I688" s="77"/>
      <c r="J688" s="112" t="str">
        <f>IF($B688="", "", IFERROR(INDEX('Job List'!$C$9:$C$508, MATCH($B688, 'Job List'!$B$9:$B$508, 0)), ""))</f>
        <v/>
      </c>
      <c r="K688" s="112" t="str">
        <f>IF($B688="", "", IFERROR(INDEX('Job List'!$D$9:$D$508, MATCH($B688, 'Job List'!$B$9:$B$508, 0)), ""))</f>
        <v/>
      </c>
      <c r="L688" s="125" t="str">
        <f t="shared" si="120"/>
        <v/>
      </c>
      <c r="M688" s="111" t="str">
        <f>IF($B688="", "", IF($G688="", IFERROR(INDEX('Job List'!$E$9:$E$508, MATCH($B688, 'Job List'!$B$9:$B$508, 0)), ""), $G688))</f>
        <v/>
      </c>
      <c r="N688" s="126" t="str">
        <f t="shared" si="121"/>
        <v/>
      </c>
      <c r="O688" s="77"/>
      <c r="AB688" s="14" t="str">
        <f t="shared" si="122"/>
        <v/>
      </c>
      <c r="AC688" s="20" t="str">
        <f t="shared" si="123"/>
        <v/>
      </c>
      <c r="AD688" s="55" t="str">
        <f t="shared" si="124"/>
        <v/>
      </c>
      <c r="AE688" s="88" t="str">
        <f t="shared" si="125"/>
        <v/>
      </c>
      <c r="AG688" s="55" t="str">
        <f t="shared" si="126"/>
        <v/>
      </c>
      <c r="AH688" s="88" t="str">
        <f t="shared" si="127"/>
        <v/>
      </c>
      <c r="AJ688" s="55" t="str">
        <f t="shared" si="128"/>
        <v/>
      </c>
      <c r="AK688" s="88" t="str">
        <f t="shared" si="129"/>
        <v/>
      </c>
      <c r="AM688" s="55" t="str">
        <f t="shared" si="130"/>
        <v/>
      </c>
      <c r="AN688" s="88" t="str">
        <f t="shared" si="131"/>
        <v/>
      </c>
    </row>
    <row r="689" spans="1:40" x14ac:dyDescent="0.25">
      <c r="A689" s="77"/>
      <c r="B689" s="107"/>
      <c r="C689" s="108"/>
      <c r="D689" s="109"/>
      <c r="E689" s="109"/>
      <c r="F689" s="110"/>
      <c r="G689" s="111"/>
      <c r="H689" s="112"/>
      <c r="I689" s="77"/>
      <c r="J689" s="112" t="str">
        <f>IF($B689="", "", IFERROR(INDEX('Job List'!$C$9:$C$508, MATCH($B689, 'Job List'!$B$9:$B$508, 0)), ""))</f>
        <v/>
      </c>
      <c r="K689" s="112" t="str">
        <f>IF($B689="", "", IFERROR(INDEX('Job List'!$D$9:$D$508, MATCH($B689, 'Job List'!$B$9:$B$508, 0)), ""))</f>
        <v/>
      </c>
      <c r="L689" s="125" t="str">
        <f t="shared" si="120"/>
        <v/>
      </c>
      <c r="M689" s="111" t="str">
        <f>IF($B689="", "", IF($G689="", IFERROR(INDEX('Job List'!$E$9:$E$508, MATCH($B689, 'Job List'!$B$9:$B$508, 0)), ""), $G689))</f>
        <v/>
      </c>
      <c r="N689" s="126" t="str">
        <f t="shared" si="121"/>
        <v/>
      </c>
      <c r="O689" s="77"/>
      <c r="AB689" s="14" t="str">
        <f t="shared" si="122"/>
        <v/>
      </c>
      <c r="AC689" s="20" t="str">
        <f t="shared" si="123"/>
        <v/>
      </c>
      <c r="AD689" s="55" t="str">
        <f t="shared" si="124"/>
        <v/>
      </c>
      <c r="AE689" s="88" t="str">
        <f t="shared" si="125"/>
        <v/>
      </c>
      <c r="AG689" s="55" t="str">
        <f t="shared" si="126"/>
        <v/>
      </c>
      <c r="AH689" s="88" t="str">
        <f t="shared" si="127"/>
        <v/>
      </c>
      <c r="AJ689" s="55" t="str">
        <f t="shared" si="128"/>
        <v/>
      </c>
      <c r="AK689" s="88" t="str">
        <f t="shared" si="129"/>
        <v/>
      </c>
      <c r="AM689" s="55" t="str">
        <f t="shared" si="130"/>
        <v/>
      </c>
      <c r="AN689" s="88" t="str">
        <f t="shared" si="131"/>
        <v/>
      </c>
    </row>
    <row r="690" spans="1:40" x14ac:dyDescent="0.25">
      <c r="A690" s="77"/>
      <c r="B690" s="107"/>
      <c r="C690" s="108"/>
      <c r="D690" s="109"/>
      <c r="E690" s="109"/>
      <c r="F690" s="110"/>
      <c r="G690" s="111"/>
      <c r="H690" s="112"/>
      <c r="I690" s="77"/>
      <c r="J690" s="112" t="str">
        <f>IF($B690="", "", IFERROR(INDEX('Job List'!$C$9:$C$508, MATCH($B690, 'Job List'!$B$9:$B$508, 0)), ""))</f>
        <v/>
      </c>
      <c r="K690" s="112" t="str">
        <f>IF($B690="", "", IFERROR(INDEX('Job List'!$D$9:$D$508, MATCH($B690, 'Job List'!$B$9:$B$508, 0)), ""))</f>
        <v/>
      </c>
      <c r="L690" s="125" t="str">
        <f t="shared" si="120"/>
        <v/>
      </c>
      <c r="M690" s="111" t="str">
        <f>IF($B690="", "", IF($G690="", IFERROR(INDEX('Job List'!$E$9:$E$508, MATCH($B690, 'Job List'!$B$9:$B$508, 0)), ""), $G690))</f>
        <v/>
      </c>
      <c r="N690" s="126" t="str">
        <f t="shared" si="121"/>
        <v/>
      </c>
      <c r="O690" s="77"/>
      <c r="AB690" s="14" t="str">
        <f t="shared" si="122"/>
        <v/>
      </c>
      <c r="AC690" s="20" t="str">
        <f t="shared" si="123"/>
        <v/>
      </c>
      <c r="AD690" s="55" t="str">
        <f t="shared" si="124"/>
        <v/>
      </c>
      <c r="AE690" s="88" t="str">
        <f t="shared" si="125"/>
        <v/>
      </c>
      <c r="AG690" s="55" t="str">
        <f t="shared" si="126"/>
        <v/>
      </c>
      <c r="AH690" s="88" t="str">
        <f t="shared" si="127"/>
        <v/>
      </c>
      <c r="AJ690" s="55" t="str">
        <f t="shared" si="128"/>
        <v/>
      </c>
      <c r="AK690" s="88" t="str">
        <f t="shared" si="129"/>
        <v/>
      </c>
      <c r="AM690" s="55" t="str">
        <f t="shared" si="130"/>
        <v/>
      </c>
      <c r="AN690" s="88" t="str">
        <f t="shared" si="131"/>
        <v/>
      </c>
    </row>
    <row r="691" spans="1:40" x14ac:dyDescent="0.25">
      <c r="A691" s="77"/>
      <c r="B691" s="107"/>
      <c r="C691" s="108"/>
      <c r="D691" s="109"/>
      <c r="E691" s="109"/>
      <c r="F691" s="110"/>
      <c r="G691" s="111"/>
      <c r="H691" s="112"/>
      <c r="I691" s="77"/>
      <c r="J691" s="112" t="str">
        <f>IF($B691="", "", IFERROR(INDEX('Job List'!$C$9:$C$508, MATCH($B691, 'Job List'!$B$9:$B$508, 0)), ""))</f>
        <v/>
      </c>
      <c r="K691" s="112" t="str">
        <f>IF($B691="", "", IFERROR(INDEX('Job List'!$D$9:$D$508, MATCH($B691, 'Job List'!$B$9:$B$508, 0)), ""))</f>
        <v/>
      </c>
      <c r="L691" s="125" t="str">
        <f t="shared" si="120"/>
        <v/>
      </c>
      <c r="M691" s="111" t="str">
        <f>IF($B691="", "", IF($G691="", IFERROR(INDEX('Job List'!$E$9:$E$508, MATCH($B691, 'Job List'!$B$9:$B$508, 0)), ""), $G691))</f>
        <v/>
      </c>
      <c r="N691" s="126" t="str">
        <f t="shared" si="121"/>
        <v/>
      </c>
      <c r="O691" s="77"/>
      <c r="AB691" s="14" t="str">
        <f t="shared" si="122"/>
        <v/>
      </c>
      <c r="AC691" s="20" t="str">
        <f t="shared" si="123"/>
        <v/>
      </c>
      <c r="AD691" s="55" t="str">
        <f t="shared" si="124"/>
        <v/>
      </c>
      <c r="AE691" s="88" t="str">
        <f t="shared" si="125"/>
        <v/>
      </c>
      <c r="AG691" s="55" t="str">
        <f t="shared" si="126"/>
        <v/>
      </c>
      <c r="AH691" s="88" t="str">
        <f t="shared" si="127"/>
        <v/>
      </c>
      <c r="AJ691" s="55" t="str">
        <f t="shared" si="128"/>
        <v/>
      </c>
      <c r="AK691" s="88" t="str">
        <f t="shared" si="129"/>
        <v/>
      </c>
      <c r="AM691" s="55" t="str">
        <f t="shared" si="130"/>
        <v/>
      </c>
      <c r="AN691" s="88" t="str">
        <f t="shared" si="131"/>
        <v/>
      </c>
    </row>
    <row r="692" spans="1:40" x14ac:dyDescent="0.25">
      <c r="A692" s="77"/>
      <c r="B692" s="107"/>
      <c r="C692" s="108"/>
      <c r="D692" s="109"/>
      <c r="E692" s="109"/>
      <c r="F692" s="110"/>
      <c r="G692" s="111"/>
      <c r="H692" s="112"/>
      <c r="I692" s="77"/>
      <c r="J692" s="112" t="str">
        <f>IF($B692="", "", IFERROR(INDEX('Job List'!$C$9:$C$508, MATCH($B692, 'Job List'!$B$9:$B$508, 0)), ""))</f>
        <v/>
      </c>
      <c r="K692" s="112" t="str">
        <f>IF($B692="", "", IFERROR(INDEX('Job List'!$D$9:$D$508, MATCH($B692, 'Job List'!$B$9:$B$508, 0)), ""))</f>
        <v/>
      </c>
      <c r="L692" s="125" t="str">
        <f t="shared" si="120"/>
        <v/>
      </c>
      <c r="M692" s="111" t="str">
        <f>IF($B692="", "", IF($G692="", IFERROR(INDEX('Job List'!$E$9:$E$508, MATCH($B692, 'Job List'!$B$9:$B$508, 0)), ""), $G692))</f>
        <v/>
      </c>
      <c r="N692" s="126" t="str">
        <f t="shared" si="121"/>
        <v/>
      </c>
      <c r="O692" s="77"/>
      <c r="AB692" s="14" t="str">
        <f t="shared" si="122"/>
        <v/>
      </c>
      <c r="AC692" s="20" t="str">
        <f t="shared" si="123"/>
        <v/>
      </c>
      <c r="AD692" s="55" t="str">
        <f t="shared" si="124"/>
        <v/>
      </c>
      <c r="AE692" s="88" t="str">
        <f t="shared" si="125"/>
        <v/>
      </c>
      <c r="AG692" s="55" t="str">
        <f t="shared" si="126"/>
        <v/>
      </c>
      <c r="AH692" s="88" t="str">
        <f t="shared" si="127"/>
        <v/>
      </c>
      <c r="AJ692" s="55" t="str">
        <f t="shared" si="128"/>
        <v/>
      </c>
      <c r="AK692" s="88" t="str">
        <f t="shared" si="129"/>
        <v/>
      </c>
      <c r="AM692" s="55" t="str">
        <f t="shared" si="130"/>
        <v/>
      </c>
      <c r="AN692" s="88" t="str">
        <f t="shared" si="131"/>
        <v/>
      </c>
    </row>
    <row r="693" spans="1:40" x14ac:dyDescent="0.25">
      <c r="A693" s="77"/>
      <c r="B693" s="107"/>
      <c r="C693" s="108"/>
      <c r="D693" s="109"/>
      <c r="E693" s="109"/>
      <c r="F693" s="110"/>
      <c r="G693" s="111"/>
      <c r="H693" s="112"/>
      <c r="I693" s="77"/>
      <c r="J693" s="112" t="str">
        <f>IF($B693="", "", IFERROR(INDEX('Job List'!$C$9:$C$508, MATCH($B693, 'Job List'!$B$9:$B$508, 0)), ""))</f>
        <v/>
      </c>
      <c r="K693" s="112" t="str">
        <f>IF($B693="", "", IFERROR(INDEX('Job List'!$D$9:$D$508, MATCH($B693, 'Job List'!$B$9:$B$508, 0)), ""))</f>
        <v/>
      </c>
      <c r="L693" s="125" t="str">
        <f t="shared" si="120"/>
        <v/>
      </c>
      <c r="M693" s="111" t="str">
        <f>IF($B693="", "", IF($G693="", IFERROR(INDEX('Job List'!$E$9:$E$508, MATCH($B693, 'Job List'!$B$9:$B$508, 0)), ""), $G693))</f>
        <v/>
      </c>
      <c r="N693" s="126" t="str">
        <f t="shared" si="121"/>
        <v/>
      </c>
      <c r="O693" s="77"/>
      <c r="AB693" s="14" t="str">
        <f t="shared" si="122"/>
        <v/>
      </c>
      <c r="AC693" s="20" t="str">
        <f t="shared" si="123"/>
        <v/>
      </c>
      <c r="AD693" s="55" t="str">
        <f t="shared" si="124"/>
        <v/>
      </c>
      <c r="AE693" s="88" t="str">
        <f t="shared" si="125"/>
        <v/>
      </c>
      <c r="AG693" s="55" t="str">
        <f t="shared" si="126"/>
        <v/>
      </c>
      <c r="AH693" s="88" t="str">
        <f t="shared" si="127"/>
        <v/>
      </c>
      <c r="AJ693" s="55" t="str">
        <f t="shared" si="128"/>
        <v/>
      </c>
      <c r="AK693" s="88" t="str">
        <f t="shared" si="129"/>
        <v/>
      </c>
      <c r="AM693" s="55" t="str">
        <f t="shared" si="130"/>
        <v/>
      </c>
      <c r="AN693" s="88" t="str">
        <f t="shared" si="131"/>
        <v/>
      </c>
    </row>
    <row r="694" spans="1:40" x14ac:dyDescent="0.25">
      <c r="A694" s="77"/>
      <c r="B694" s="107"/>
      <c r="C694" s="108"/>
      <c r="D694" s="109"/>
      <c r="E694" s="109"/>
      <c r="F694" s="110"/>
      <c r="G694" s="111"/>
      <c r="H694" s="112"/>
      <c r="I694" s="77"/>
      <c r="J694" s="112" t="str">
        <f>IF($B694="", "", IFERROR(INDEX('Job List'!$C$9:$C$508, MATCH($B694, 'Job List'!$B$9:$B$508, 0)), ""))</f>
        <v/>
      </c>
      <c r="K694" s="112" t="str">
        <f>IF($B694="", "", IFERROR(INDEX('Job List'!$D$9:$D$508, MATCH($B694, 'Job List'!$B$9:$B$508, 0)), ""))</f>
        <v/>
      </c>
      <c r="L694" s="125" t="str">
        <f t="shared" si="120"/>
        <v/>
      </c>
      <c r="M694" s="111" t="str">
        <f>IF($B694="", "", IF($G694="", IFERROR(INDEX('Job List'!$E$9:$E$508, MATCH($B694, 'Job List'!$B$9:$B$508, 0)), ""), $G694))</f>
        <v/>
      </c>
      <c r="N694" s="126" t="str">
        <f t="shared" si="121"/>
        <v/>
      </c>
      <c r="O694" s="77"/>
      <c r="AB694" s="14" t="str">
        <f t="shared" si="122"/>
        <v/>
      </c>
      <c r="AC694" s="20" t="str">
        <f t="shared" si="123"/>
        <v/>
      </c>
      <c r="AD694" s="55" t="str">
        <f t="shared" si="124"/>
        <v/>
      </c>
      <c r="AE694" s="88" t="str">
        <f t="shared" si="125"/>
        <v/>
      </c>
      <c r="AG694" s="55" t="str">
        <f t="shared" si="126"/>
        <v/>
      </c>
      <c r="AH694" s="88" t="str">
        <f t="shared" si="127"/>
        <v/>
      </c>
      <c r="AJ694" s="55" t="str">
        <f t="shared" si="128"/>
        <v/>
      </c>
      <c r="AK694" s="88" t="str">
        <f t="shared" si="129"/>
        <v/>
      </c>
      <c r="AM694" s="55" t="str">
        <f t="shared" si="130"/>
        <v/>
      </c>
      <c r="AN694" s="88" t="str">
        <f t="shared" si="131"/>
        <v/>
      </c>
    </row>
    <row r="695" spans="1:40" x14ac:dyDescent="0.25">
      <c r="A695" s="77"/>
      <c r="B695" s="107"/>
      <c r="C695" s="108"/>
      <c r="D695" s="109"/>
      <c r="E695" s="109"/>
      <c r="F695" s="110"/>
      <c r="G695" s="111"/>
      <c r="H695" s="112"/>
      <c r="I695" s="77"/>
      <c r="J695" s="112" t="str">
        <f>IF($B695="", "", IFERROR(INDEX('Job List'!$C$9:$C$508, MATCH($B695, 'Job List'!$B$9:$B$508, 0)), ""))</f>
        <v/>
      </c>
      <c r="K695" s="112" t="str">
        <f>IF($B695="", "", IFERROR(INDEX('Job List'!$D$9:$D$508, MATCH($B695, 'Job List'!$B$9:$B$508, 0)), ""))</f>
        <v/>
      </c>
      <c r="L695" s="125" t="str">
        <f t="shared" si="120"/>
        <v/>
      </c>
      <c r="M695" s="111" t="str">
        <f>IF($B695="", "", IF($G695="", IFERROR(INDEX('Job List'!$E$9:$E$508, MATCH($B695, 'Job List'!$B$9:$B$508, 0)), ""), $G695))</f>
        <v/>
      </c>
      <c r="N695" s="126" t="str">
        <f t="shared" si="121"/>
        <v/>
      </c>
      <c r="O695" s="77"/>
      <c r="AB695" s="14" t="str">
        <f t="shared" si="122"/>
        <v/>
      </c>
      <c r="AC695" s="20" t="str">
        <f t="shared" si="123"/>
        <v/>
      </c>
      <c r="AD695" s="55" t="str">
        <f t="shared" si="124"/>
        <v/>
      </c>
      <c r="AE695" s="88" t="str">
        <f t="shared" si="125"/>
        <v/>
      </c>
      <c r="AG695" s="55" t="str">
        <f t="shared" si="126"/>
        <v/>
      </c>
      <c r="AH695" s="88" t="str">
        <f t="shared" si="127"/>
        <v/>
      </c>
      <c r="AJ695" s="55" t="str">
        <f t="shared" si="128"/>
        <v/>
      </c>
      <c r="AK695" s="88" t="str">
        <f t="shared" si="129"/>
        <v/>
      </c>
      <c r="AM695" s="55" t="str">
        <f t="shared" si="130"/>
        <v/>
      </c>
      <c r="AN695" s="88" t="str">
        <f t="shared" si="131"/>
        <v/>
      </c>
    </row>
    <row r="696" spans="1:40" x14ac:dyDescent="0.25">
      <c r="A696" s="77"/>
      <c r="B696" s="107"/>
      <c r="C696" s="108"/>
      <c r="D696" s="109"/>
      <c r="E696" s="109"/>
      <c r="F696" s="110"/>
      <c r="G696" s="111"/>
      <c r="H696" s="112"/>
      <c r="I696" s="77"/>
      <c r="J696" s="112" t="str">
        <f>IF($B696="", "", IFERROR(INDEX('Job List'!$C$9:$C$508, MATCH($B696, 'Job List'!$B$9:$B$508, 0)), ""))</f>
        <v/>
      </c>
      <c r="K696" s="112" t="str">
        <f>IF($B696="", "", IFERROR(INDEX('Job List'!$D$9:$D$508, MATCH($B696, 'Job List'!$B$9:$B$508, 0)), ""))</f>
        <v/>
      </c>
      <c r="L696" s="125" t="str">
        <f t="shared" si="120"/>
        <v/>
      </c>
      <c r="M696" s="111" t="str">
        <f>IF($B696="", "", IF($G696="", IFERROR(INDEX('Job List'!$E$9:$E$508, MATCH($B696, 'Job List'!$B$9:$B$508, 0)), ""), $G696))</f>
        <v/>
      </c>
      <c r="N696" s="126" t="str">
        <f t="shared" si="121"/>
        <v/>
      </c>
      <c r="O696" s="77"/>
      <c r="AB696" s="14" t="str">
        <f t="shared" si="122"/>
        <v/>
      </c>
      <c r="AC696" s="20" t="str">
        <f t="shared" si="123"/>
        <v/>
      </c>
      <c r="AD696" s="55" t="str">
        <f t="shared" si="124"/>
        <v/>
      </c>
      <c r="AE696" s="88" t="str">
        <f t="shared" si="125"/>
        <v/>
      </c>
      <c r="AG696" s="55" t="str">
        <f t="shared" si="126"/>
        <v/>
      </c>
      <c r="AH696" s="88" t="str">
        <f t="shared" si="127"/>
        <v/>
      </c>
      <c r="AJ696" s="55" t="str">
        <f t="shared" si="128"/>
        <v/>
      </c>
      <c r="AK696" s="88" t="str">
        <f t="shared" si="129"/>
        <v/>
      </c>
      <c r="AM696" s="55" t="str">
        <f t="shared" si="130"/>
        <v/>
      </c>
      <c r="AN696" s="88" t="str">
        <f t="shared" si="131"/>
        <v/>
      </c>
    </row>
    <row r="697" spans="1:40" x14ac:dyDescent="0.25">
      <c r="A697" s="77"/>
      <c r="B697" s="107"/>
      <c r="C697" s="108"/>
      <c r="D697" s="109"/>
      <c r="E697" s="109"/>
      <c r="F697" s="110"/>
      <c r="G697" s="111"/>
      <c r="H697" s="112"/>
      <c r="I697" s="77"/>
      <c r="J697" s="112" t="str">
        <f>IF($B697="", "", IFERROR(INDEX('Job List'!$C$9:$C$508, MATCH($B697, 'Job List'!$B$9:$B$508, 0)), ""))</f>
        <v/>
      </c>
      <c r="K697" s="112" t="str">
        <f>IF($B697="", "", IFERROR(INDEX('Job List'!$D$9:$D$508, MATCH($B697, 'Job List'!$B$9:$B$508, 0)), ""))</f>
        <v/>
      </c>
      <c r="L697" s="125" t="str">
        <f t="shared" si="120"/>
        <v/>
      </c>
      <c r="M697" s="111" t="str">
        <f>IF($B697="", "", IF($G697="", IFERROR(INDEX('Job List'!$E$9:$E$508, MATCH($B697, 'Job List'!$B$9:$B$508, 0)), ""), $G697))</f>
        <v/>
      </c>
      <c r="N697" s="126" t="str">
        <f t="shared" si="121"/>
        <v/>
      </c>
      <c r="O697" s="77"/>
      <c r="AB697" s="14" t="str">
        <f t="shared" si="122"/>
        <v/>
      </c>
      <c r="AC697" s="20" t="str">
        <f t="shared" si="123"/>
        <v/>
      </c>
      <c r="AD697" s="55" t="str">
        <f t="shared" si="124"/>
        <v/>
      </c>
      <c r="AE697" s="88" t="str">
        <f t="shared" si="125"/>
        <v/>
      </c>
      <c r="AG697" s="55" t="str">
        <f t="shared" si="126"/>
        <v/>
      </c>
      <c r="AH697" s="88" t="str">
        <f t="shared" si="127"/>
        <v/>
      </c>
      <c r="AJ697" s="55" t="str">
        <f t="shared" si="128"/>
        <v/>
      </c>
      <c r="AK697" s="88" t="str">
        <f t="shared" si="129"/>
        <v/>
      </c>
      <c r="AM697" s="55" t="str">
        <f t="shared" si="130"/>
        <v/>
      </c>
      <c r="AN697" s="88" t="str">
        <f t="shared" si="131"/>
        <v/>
      </c>
    </row>
    <row r="698" spans="1:40" x14ac:dyDescent="0.25">
      <c r="A698" s="77"/>
      <c r="B698" s="107"/>
      <c r="C698" s="108"/>
      <c r="D698" s="109"/>
      <c r="E698" s="109"/>
      <c r="F698" s="110"/>
      <c r="G698" s="111"/>
      <c r="H698" s="112"/>
      <c r="I698" s="77"/>
      <c r="J698" s="112" t="str">
        <f>IF($B698="", "", IFERROR(INDEX('Job List'!$C$9:$C$508, MATCH($B698, 'Job List'!$B$9:$B$508, 0)), ""))</f>
        <v/>
      </c>
      <c r="K698" s="112" t="str">
        <f>IF($B698="", "", IFERROR(INDEX('Job List'!$D$9:$D$508, MATCH($B698, 'Job List'!$B$9:$B$508, 0)), ""))</f>
        <v/>
      </c>
      <c r="L698" s="125" t="str">
        <f t="shared" si="120"/>
        <v/>
      </c>
      <c r="M698" s="111" t="str">
        <f>IF($B698="", "", IF($G698="", IFERROR(INDEX('Job List'!$E$9:$E$508, MATCH($B698, 'Job List'!$B$9:$B$508, 0)), ""), $G698))</f>
        <v/>
      </c>
      <c r="N698" s="126" t="str">
        <f t="shared" si="121"/>
        <v/>
      </c>
      <c r="O698" s="77"/>
      <c r="AB698" s="14" t="str">
        <f t="shared" si="122"/>
        <v/>
      </c>
      <c r="AC698" s="20" t="str">
        <f t="shared" si="123"/>
        <v/>
      </c>
      <c r="AD698" s="55" t="str">
        <f t="shared" si="124"/>
        <v/>
      </c>
      <c r="AE698" s="88" t="str">
        <f t="shared" si="125"/>
        <v/>
      </c>
      <c r="AG698" s="55" t="str">
        <f t="shared" si="126"/>
        <v/>
      </c>
      <c r="AH698" s="88" t="str">
        <f t="shared" si="127"/>
        <v/>
      </c>
      <c r="AJ698" s="55" t="str">
        <f t="shared" si="128"/>
        <v/>
      </c>
      <c r="AK698" s="88" t="str">
        <f t="shared" si="129"/>
        <v/>
      </c>
      <c r="AM698" s="55" t="str">
        <f t="shared" si="130"/>
        <v/>
      </c>
      <c r="AN698" s="88" t="str">
        <f t="shared" si="131"/>
        <v/>
      </c>
    </row>
    <row r="699" spans="1:40" x14ac:dyDescent="0.25">
      <c r="A699" s="77"/>
      <c r="B699" s="107"/>
      <c r="C699" s="108"/>
      <c r="D699" s="109"/>
      <c r="E699" s="109"/>
      <c r="F699" s="110"/>
      <c r="G699" s="111"/>
      <c r="H699" s="112"/>
      <c r="I699" s="77"/>
      <c r="J699" s="112" t="str">
        <f>IF($B699="", "", IFERROR(INDEX('Job List'!$C$9:$C$508, MATCH($B699, 'Job List'!$B$9:$B$508, 0)), ""))</f>
        <v/>
      </c>
      <c r="K699" s="112" t="str">
        <f>IF($B699="", "", IFERROR(INDEX('Job List'!$D$9:$D$508, MATCH($B699, 'Job List'!$B$9:$B$508, 0)), ""))</f>
        <v/>
      </c>
      <c r="L699" s="125" t="str">
        <f t="shared" si="120"/>
        <v/>
      </c>
      <c r="M699" s="111" t="str">
        <f>IF($B699="", "", IF($G699="", IFERROR(INDEX('Job List'!$E$9:$E$508, MATCH($B699, 'Job List'!$B$9:$B$508, 0)), ""), $G699))</f>
        <v/>
      </c>
      <c r="N699" s="126" t="str">
        <f t="shared" si="121"/>
        <v/>
      </c>
      <c r="O699" s="77"/>
      <c r="AB699" s="14" t="str">
        <f t="shared" si="122"/>
        <v/>
      </c>
      <c r="AC699" s="20" t="str">
        <f t="shared" si="123"/>
        <v/>
      </c>
      <c r="AD699" s="55" t="str">
        <f t="shared" si="124"/>
        <v/>
      </c>
      <c r="AE699" s="88" t="str">
        <f t="shared" si="125"/>
        <v/>
      </c>
      <c r="AG699" s="55" t="str">
        <f t="shared" si="126"/>
        <v/>
      </c>
      <c r="AH699" s="88" t="str">
        <f t="shared" si="127"/>
        <v/>
      </c>
      <c r="AJ699" s="55" t="str">
        <f t="shared" si="128"/>
        <v/>
      </c>
      <c r="AK699" s="88" t="str">
        <f t="shared" si="129"/>
        <v/>
      </c>
      <c r="AM699" s="55" t="str">
        <f t="shared" si="130"/>
        <v/>
      </c>
      <c r="AN699" s="88" t="str">
        <f t="shared" si="131"/>
        <v/>
      </c>
    </row>
    <row r="700" spans="1:40" x14ac:dyDescent="0.25">
      <c r="A700" s="77"/>
      <c r="B700" s="107"/>
      <c r="C700" s="108"/>
      <c r="D700" s="109"/>
      <c r="E700" s="109"/>
      <c r="F700" s="110"/>
      <c r="G700" s="111"/>
      <c r="H700" s="112"/>
      <c r="I700" s="77"/>
      <c r="J700" s="112" t="str">
        <f>IF($B700="", "", IFERROR(INDEX('Job List'!$C$9:$C$508, MATCH($B700, 'Job List'!$B$9:$B$508, 0)), ""))</f>
        <v/>
      </c>
      <c r="K700" s="112" t="str">
        <f>IF($B700="", "", IFERROR(INDEX('Job List'!$D$9:$D$508, MATCH($B700, 'Job List'!$B$9:$B$508, 0)), ""))</f>
        <v/>
      </c>
      <c r="L700" s="125" t="str">
        <f t="shared" si="120"/>
        <v/>
      </c>
      <c r="M700" s="111" t="str">
        <f>IF($B700="", "", IF($G700="", IFERROR(INDEX('Job List'!$E$9:$E$508, MATCH($B700, 'Job List'!$B$9:$B$508, 0)), ""), $G700))</f>
        <v/>
      </c>
      <c r="N700" s="126" t="str">
        <f t="shared" si="121"/>
        <v/>
      </c>
      <c r="O700" s="77"/>
      <c r="AB700" s="14" t="str">
        <f t="shared" si="122"/>
        <v/>
      </c>
      <c r="AC700" s="20" t="str">
        <f t="shared" si="123"/>
        <v/>
      </c>
      <c r="AD700" s="55" t="str">
        <f t="shared" si="124"/>
        <v/>
      </c>
      <c r="AE700" s="88" t="str">
        <f t="shared" si="125"/>
        <v/>
      </c>
      <c r="AG700" s="55" t="str">
        <f t="shared" si="126"/>
        <v/>
      </c>
      <c r="AH700" s="88" t="str">
        <f t="shared" si="127"/>
        <v/>
      </c>
      <c r="AJ700" s="55" t="str">
        <f t="shared" si="128"/>
        <v/>
      </c>
      <c r="AK700" s="88" t="str">
        <f t="shared" si="129"/>
        <v/>
      </c>
      <c r="AM700" s="55" t="str">
        <f t="shared" si="130"/>
        <v/>
      </c>
      <c r="AN700" s="88" t="str">
        <f t="shared" si="131"/>
        <v/>
      </c>
    </row>
    <row r="701" spans="1:40" x14ac:dyDescent="0.25">
      <c r="A701" s="77"/>
      <c r="B701" s="107"/>
      <c r="C701" s="108"/>
      <c r="D701" s="109"/>
      <c r="E701" s="109"/>
      <c r="F701" s="110"/>
      <c r="G701" s="111"/>
      <c r="H701" s="112"/>
      <c r="I701" s="77"/>
      <c r="J701" s="112" t="str">
        <f>IF($B701="", "", IFERROR(INDEX('Job List'!$C$9:$C$508, MATCH($B701, 'Job List'!$B$9:$B$508, 0)), ""))</f>
        <v/>
      </c>
      <c r="K701" s="112" t="str">
        <f>IF($B701="", "", IFERROR(INDEX('Job List'!$D$9:$D$508, MATCH($B701, 'Job List'!$B$9:$B$508, 0)), ""))</f>
        <v/>
      </c>
      <c r="L701" s="125" t="str">
        <f t="shared" si="120"/>
        <v/>
      </c>
      <c r="M701" s="111" t="str">
        <f>IF($B701="", "", IF($G701="", IFERROR(INDEX('Job List'!$E$9:$E$508, MATCH($B701, 'Job List'!$B$9:$B$508, 0)), ""), $G701))</f>
        <v/>
      </c>
      <c r="N701" s="126" t="str">
        <f t="shared" si="121"/>
        <v/>
      </c>
      <c r="O701" s="77"/>
      <c r="AB701" s="14" t="str">
        <f t="shared" si="122"/>
        <v/>
      </c>
      <c r="AC701" s="20" t="str">
        <f t="shared" si="123"/>
        <v/>
      </c>
      <c r="AD701" s="55" t="str">
        <f t="shared" si="124"/>
        <v/>
      </c>
      <c r="AE701" s="88" t="str">
        <f t="shared" si="125"/>
        <v/>
      </c>
      <c r="AG701" s="55" t="str">
        <f t="shared" si="126"/>
        <v/>
      </c>
      <c r="AH701" s="88" t="str">
        <f t="shared" si="127"/>
        <v/>
      </c>
      <c r="AJ701" s="55" t="str">
        <f t="shared" si="128"/>
        <v/>
      </c>
      <c r="AK701" s="88" t="str">
        <f t="shared" si="129"/>
        <v/>
      </c>
      <c r="AM701" s="55" t="str">
        <f t="shared" si="130"/>
        <v/>
      </c>
      <c r="AN701" s="88" t="str">
        <f t="shared" si="131"/>
        <v/>
      </c>
    </row>
    <row r="702" spans="1:40" x14ac:dyDescent="0.25">
      <c r="A702" s="77"/>
      <c r="B702" s="107"/>
      <c r="C702" s="108"/>
      <c r="D702" s="109"/>
      <c r="E702" s="109"/>
      <c r="F702" s="110"/>
      <c r="G702" s="111"/>
      <c r="H702" s="112"/>
      <c r="I702" s="77"/>
      <c r="J702" s="112" t="str">
        <f>IF($B702="", "", IFERROR(INDEX('Job List'!$C$9:$C$508, MATCH($B702, 'Job List'!$B$9:$B$508, 0)), ""))</f>
        <v/>
      </c>
      <c r="K702" s="112" t="str">
        <f>IF($B702="", "", IFERROR(INDEX('Job List'!$D$9:$D$508, MATCH($B702, 'Job List'!$B$9:$B$508, 0)), ""))</f>
        <v/>
      </c>
      <c r="L702" s="125" t="str">
        <f t="shared" si="120"/>
        <v/>
      </c>
      <c r="M702" s="111" t="str">
        <f>IF($B702="", "", IF($G702="", IFERROR(INDEX('Job List'!$E$9:$E$508, MATCH($B702, 'Job List'!$B$9:$B$508, 0)), ""), $G702))</f>
        <v/>
      </c>
      <c r="N702" s="126" t="str">
        <f t="shared" si="121"/>
        <v/>
      </c>
      <c r="O702" s="77"/>
      <c r="AB702" s="14" t="str">
        <f t="shared" si="122"/>
        <v/>
      </c>
      <c r="AC702" s="20" t="str">
        <f t="shared" si="123"/>
        <v/>
      </c>
      <c r="AD702" s="55" t="str">
        <f t="shared" si="124"/>
        <v/>
      </c>
      <c r="AE702" s="88" t="str">
        <f t="shared" si="125"/>
        <v/>
      </c>
      <c r="AG702" s="55" t="str">
        <f t="shared" si="126"/>
        <v/>
      </c>
      <c r="AH702" s="88" t="str">
        <f t="shared" si="127"/>
        <v/>
      </c>
      <c r="AJ702" s="55" t="str">
        <f t="shared" si="128"/>
        <v/>
      </c>
      <c r="AK702" s="88" t="str">
        <f t="shared" si="129"/>
        <v/>
      </c>
      <c r="AM702" s="55" t="str">
        <f t="shared" si="130"/>
        <v/>
      </c>
      <c r="AN702" s="88" t="str">
        <f t="shared" si="131"/>
        <v/>
      </c>
    </row>
    <row r="703" spans="1:40" x14ac:dyDescent="0.25">
      <c r="A703" s="77"/>
      <c r="B703" s="107"/>
      <c r="C703" s="108"/>
      <c r="D703" s="109"/>
      <c r="E703" s="109"/>
      <c r="F703" s="110"/>
      <c r="G703" s="111"/>
      <c r="H703" s="112"/>
      <c r="I703" s="77"/>
      <c r="J703" s="112" t="str">
        <f>IF($B703="", "", IFERROR(INDEX('Job List'!$C$9:$C$508, MATCH($B703, 'Job List'!$B$9:$B$508, 0)), ""))</f>
        <v/>
      </c>
      <c r="K703" s="112" t="str">
        <f>IF($B703="", "", IFERROR(INDEX('Job List'!$D$9:$D$508, MATCH($B703, 'Job List'!$B$9:$B$508, 0)), ""))</f>
        <v/>
      </c>
      <c r="L703" s="125" t="str">
        <f t="shared" si="120"/>
        <v/>
      </c>
      <c r="M703" s="111" t="str">
        <f>IF($B703="", "", IF($G703="", IFERROR(INDEX('Job List'!$E$9:$E$508, MATCH($B703, 'Job List'!$B$9:$B$508, 0)), ""), $G703))</f>
        <v/>
      </c>
      <c r="N703" s="126" t="str">
        <f t="shared" si="121"/>
        <v/>
      </c>
      <c r="O703" s="77"/>
      <c r="AB703" s="14" t="str">
        <f t="shared" si="122"/>
        <v/>
      </c>
      <c r="AC703" s="20" t="str">
        <f t="shared" si="123"/>
        <v/>
      </c>
      <c r="AD703" s="55" t="str">
        <f t="shared" si="124"/>
        <v/>
      </c>
      <c r="AE703" s="88" t="str">
        <f t="shared" si="125"/>
        <v/>
      </c>
      <c r="AG703" s="55" t="str">
        <f t="shared" si="126"/>
        <v/>
      </c>
      <c r="AH703" s="88" t="str">
        <f t="shared" si="127"/>
        <v/>
      </c>
      <c r="AJ703" s="55" t="str">
        <f t="shared" si="128"/>
        <v/>
      </c>
      <c r="AK703" s="88" t="str">
        <f t="shared" si="129"/>
        <v/>
      </c>
      <c r="AM703" s="55" t="str">
        <f t="shared" si="130"/>
        <v/>
      </c>
      <c r="AN703" s="88" t="str">
        <f t="shared" si="131"/>
        <v/>
      </c>
    </row>
    <row r="704" spans="1:40" x14ac:dyDescent="0.25">
      <c r="A704" s="77"/>
      <c r="B704" s="107"/>
      <c r="C704" s="108"/>
      <c r="D704" s="109"/>
      <c r="E704" s="109"/>
      <c r="F704" s="110"/>
      <c r="G704" s="111"/>
      <c r="H704" s="112"/>
      <c r="I704" s="77"/>
      <c r="J704" s="112" t="str">
        <f>IF($B704="", "", IFERROR(INDEX('Job List'!$C$9:$C$508, MATCH($B704, 'Job List'!$B$9:$B$508, 0)), ""))</f>
        <v/>
      </c>
      <c r="K704" s="112" t="str">
        <f>IF($B704="", "", IFERROR(INDEX('Job List'!$D$9:$D$508, MATCH($B704, 'Job List'!$B$9:$B$508, 0)), ""))</f>
        <v/>
      </c>
      <c r="L704" s="125" t="str">
        <f t="shared" si="120"/>
        <v/>
      </c>
      <c r="M704" s="111" t="str">
        <f>IF($B704="", "", IF($G704="", IFERROR(INDEX('Job List'!$E$9:$E$508, MATCH($B704, 'Job List'!$B$9:$B$508, 0)), ""), $G704))</f>
        <v/>
      </c>
      <c r="N704" s="126" t="str">
        <f t="shared" si="121"/>
        <v/>
      </c>
      <c r="O704" s="77"/>
      <c r="AB704" s="14" t="str">
        <f t="shared" si="122"/>
        <v/>
      </c>
      <c r="AC704" s="20" t="str">
        <f t="shared" si="123"/>
        <v/>
      </c>
      <c r="AD704" s="55" t="str">
        <f t="shared" si="124"/>
        <v/>
      </c>
      <c r="AE704" s="88" t="str">
        <f t="shared" si="125"/>
        <v/>
      </c>
      <c r="AG704" s="55" t="str">
        <f t="shared" si="126"/>
        <v/>
      </c>
      <c r="AH704" s="88" t="str">
        <f t="shared" si="127"/>
        <v/>
      </c>
      <c r="AJ704" s="55" t="str">
        <f t="shared" si="128"/>
        <v/>
      </c>
      <c r="AK704" s="88" t="str">
        <f t="shared" si="129"/>
        <v/>
      </c>
      <c r="AM704" s="55" t="str">
        <f t="shared" si="130"/>
        <v/>
      </c>
      <c r="AN704" s="88" t="str">
        <f t="shared" si="131"/>
        <v/>
      </c>
    </row>
    <row r="705" spans="1:40" x14ac:dyDescent="0.25">
      <c r="A705" s="77"/>
      <c r="B705" s="107"/>
      <c r="C705" s="108"/>
      <c r="D705" s="109"/>
      <c r="E705" s="109"/>
      <c r="F705" s="110"/>
      <c r="G705" s="111"/>
      <c r="H705" s="112"/>
      <c r="I705" s="77"/>
      <c r="J705" s="112" t="str">
        <f>IF($B705="", "", IFERROR(INDEX('Job List'!$C$9:$C$508, MATCH($B705, 'Job List'!$B$9:$B$508, 0)), ""))</f>
        <v/>
      </c>
      <c r="K705" s="112" t="str">
        <f>IF($B705="", "", IFERROR(INDEX('Job List'!$D$9:$D$508, MATCH($B705, 'Job List'!$B$9:$B$508, 0)), ""))</f>
        <v/>
      </c>
      <c r="L705" s="125" t="str">
        <f t="shared" si="120"/>
        <v/>
      </c>
      <c r="M705" s="111" t="str">
        <f>IF($B705="", "", IF($G705="", IFERROR(INDEX('Job List'!$E$9:$E$508, MATCH($B705, 'Job List'!$B$9:$B$508, 0)), ""), $G705))</f>
        <v/>
      </c>
      <c r="N705" s="126" t="str">
        <f t="shared" si="121"/>
        <v/>
      </c>
      <c r="O705" s="77"/>
      <c r="AB705" s="14" t="str">
        <f t="shared" si="122"/>
        <v/>
      </c>
      <c r="AC705" s="20" t="str">
        <f t="shared" si="123"/>
        <v/>
      </c>
      <c r="AD705" s="55" t="str">
        <f t="shared" si="124"/>
        <v/>
      </c>
      <c r="AE705" s="88" t="str">
        <f t="shared" si="125"/>
        <v/>
      </c>
      <c r="AG705" s="55" t="str">
        <f t="shared" si="126"/>
        <v/>
      </c>
      <c r="AH705" s="88" t="str">
        <f t="shared" si="127"/>
        <v/>
      </c>
      <c r="AJ705" s="55" t="str">
        <f t="shared" si="128"/>
        <v/>
      </c>
      <c r="AK705" s="88" t="str">
        <f t="shared" si="129"/>
        <v/>
      </c>
      <c r="AM705" s="55" t="str">
        <f t="shared" si="130"/>
        <v/>
      </c>
      <c r="AN705" s="88" t="str">
        <f t="shared" si="131"/>
        <v/>
      </c>
    </row>
    <row r="706" spans="1:40" x14ac:dyDescent="0.25">
      <c r="A706" s="77"/>
      <c r="B706" s="107"/>
      <c r="C706" s="108"/>
      <c r="D706" s="109"/>
      <c r="E706" s="109"/>
      <c r="F706" s="110"/>
      <c r="G706" s="111"/>
      <c r="H706" s="112"/>
      <c r="I706" s="77"/>
      <c r="J706" s="112" t="str">
        <f>IF($B706="", "", IFERROR(INDEX('Job List'!$C$9:$C$508, MATCH($B706, 'Job List'!$B$9:$B$508, 0)), ""))</f>
        <v/>
      </c>
      <c r="K706" s="112" t="str">
        <f>IF($B706="", "", IFERROR(INDEX('Job List'!$D$9:$D$508, MATCH($B706, 'Job List'!$B$9:$B$508, 0)), ""))</f>
        <v/>
      </c>
      <c r="L706" s="125" t="str">
        <f t="shared" si="120"/>
        <v/>
      </c>
      <c r="M706" s="111" t="str">
        <f>IF($B706="", "", IF($G706="", IFERROR(INDEX('Job List'!$E$9:$E$508, MATCH($B706, 'Job List'!$B$9:$B$508, 0)), ""), $G706))</f>
        <v/>
      </c>
      <c r="N706" s="126" t="str">
        <f t="shared" si="121"/>
        <v/>
      </c>
      <c r="O706" s="77"/>
      <c r="AB706" s="14" t="str">
        <f t="shared" si="122"/>
        <v/>
      </c>
      <c r="AC706" s="20" t="str">
        <f t="shared" si="123"/>
        <v/>
      </c>
      <c r="AD706" s="55" t="str">
        <f t="shared" si="124"/>
        <v/>
      </c>
      <c r="AE706" s="88" t="str">
        <f t="shared" si="125"/>
        <v/>
      </c>
      <c r="AG706" s="55" t="str">
        <f t="shared" si="126"/>
        <v/>
      </c>
      <c r="AH706" s="88" t="str">
        <f t="shared" si="127"/>
        <v/>
      </c>
      <c r="AJ706" s="55" t="str">
        <f t="shared" si="128"/>
        <v/>
      </c>
      <c r="AK706" s="88" t="str">
        <f t="shared" si="129"/>
        <v/>
      </c>
      <c r="AM706" s="55" t="str">
        <f t="shared" si="130"/>
        <v/>
      </c>
      <c r="AN706" s="88" t="str">
        <f t="shared" si="131"/>
        <v/>
      </c>
    </row>
    <row r="707" spans="1:40" x14ac:dyDescent="0.25">
      <c r="A707" s="77"/>
      <c r="B707" s="107"/>
      <c r="C707" s="108"/>
      <c r="D707" s="109"/>
      <c r="E707" s="109"/>
      <c r="F707" s="110"/>
      <c r="G707" s="111"/>
      <c r="H707" s="112"/>
      <c r="I707" s="77"/>
      <c r="J707" s="112" t="str">
        <f>IF($B707="", "", IFERROR(INDEX('Job List'!$C$9:$C$508, MATCH($B707, 'Job List'!$B$9:$B$508, 0)), ""))</f>
        <v/>
      </c>
      <c r="K707" s="112" t="str">
        <f>IF($B707="", "", IFERROR(INDEX('Job List'!$D$9:$D$508, MATCH($B707, 'Job List'!$B$9:$B$508, 0)), ""))</f>
        <v/>
      </c>
      <c r="L707" s="125" t="str">
        <f t="shared" si="120"/>
        <v/>
      </c>
      <c r="M707" s="111" t="str">
        <f>IF($B707="", "", IF($G707="", IFERROR(INDEX('Job List'!$E$9:$E$508, MATCH($B707, 'Job List'!$B$9:$B$508, 0)), ""), $G707))</f>
        <v/>
      </c>
      <c r="N707" s="126" t="str">
        <f t="shared" si="121"/>
        <v/>
      </c>
      <c r="O707" s="77"/>
      <c r="AB707" s="14" t="str">
        <f t="shared" si="122"/>
        <v/>
      </c>
      <c r="AC707" s="20" t="str">
        <f t="shared" si="123"/>
        <v/>
      </c>
      <c r="AD707" s="55" t="str">
        <f t="shared" si="124"/>
        <v/>
      </c>
      <c r="AE707" s="88" t="str">
        <f t="shared" si="125"/>
        <v/>
      </c>
      <c r="AG707" s="55" t="str">
        <f t="shared" si="126"/>
        <v/>
      </c>
      <c r="AH707" s="88" t="str">
        <f t="shared" si="127"/>
        <v/>
      </c>
      <c r="AJ707" s="55" t="str">
        <f t="shared" si="128"/>
        <v/>
      </c>
      <c r="AK707" s="88" t="str">
        <f t="shared" si="129"/>
        <v/>
      </c>
      <c r="AM707" s="55" t="str">
        <f t="shared" si="130"/>
        <v/>
      </c>
      <c r="AN707" s="88" t="str">
        <f t="shared" si="131"/>
        <v/>
      </c>
    </row>
    <row r="708" spans="1:40" x14ac:dyDescent="0.25">
      <c r="A708" s="77"/>
      <c r="B708" s="107"/>
      <c r="C708" s="108"/>
      <c r="D708" s="109"/>
      <c r="E708" s="109"/>
      <c r="F708" s="110"/>
      <c r="G708" s="111"/>
      <c r="H708" s="112"/>
      <c r="I708" s="77"/>
      <c r="J708" s="112" t="str">
        <f>IF($B708="", "", IFERROR(INDEX('Job List'!$C$9:$C$508, MATCH($B708, 'Job List'!$B$9:$B$508, 0)), ""))</f>
        <v/>
      </c>
      <c r="K708" s="112" t="str">
        <f>IF($B708="", "", IFERROR(INDEX('Job List'!$D$9:$D$508, MATCH($B708, 'Job List'!$B$9:$B$508, 0)), ""))</f>
        <v/>
      </c>
      <c r="L708" s="125" t="str">
        <f t="shared" si="120"/>
        <v/>
      </c>
      <c r="M708" s="111" t="str">
        <f>IF($B708="", "", IF($G708="", IFERROR(INDEX('Job List'!$E$9:$E$508, MATCH($B708, 'Job List'!$B$9:$B$508, 0)), ""), $G708))</f>
        <v/>
      </c>
      <c r="N708" s="126" t="str">
        <f t="shared" si="121"/>
        <v/>
      </c>
      <c r="O708" s="77"/>
      <c r="AB708" s="14" t="str">
        <f t="shared" si="122"/>
        <v/>
      </c>
      <c r="AC708" s="20" t="str">
        <f t="shared" si="123"/>
        <v/>
      </c>
      <c r="AD708" s="55" t="str">
        <f t="shared" si="124"/>
        <v/>
      </c>
      <c r="AE708" s="88" t="str">
        <f t="shared" si="125"/>
        <v/>
      </c>
      <c r="AG708" s="55" t="str">
        <f t="shared" si="126"/>
        <v/>
      </c>
      <c r="AH708" s="88" t="str">
        <f t="shared" si="127"/>
        <v/>
      </c>
      <c r="AJ708" s="55" t="str">
        <f t="shared" si="128"/>
        <v/>
      </c>
      <c r="AK708" s="88" t="str">
        <f t="shared" si="129"/>
        <v/>
      </c>
      <c r="AM708" s="55" t="str">
        <f t="shared" si="130"/>
        <v/>
      </c>
      <c r="AN708" s="88" t="str">
        <f t="shared" si="131"/>
        <v/>
      </c>
    </row>
    <row r="709" spans="1:40" x14ac:dyDescent="0.25">
      <c r="A709" s="77"/>
      <c r="B709" s="107"/>
      <c r="C709" s="108"/>
      <c r="D709" s="109"/>
      <c r="E709" s="109"/>
      <c r="F709" s="110"/>
      <c r="G709" s="111"/>
      <c r="H709" s="112"/>
      <c r="I709" s="77"/>
      <c r="J709" s="112" t="str">
        <f>IF($B709="", "", IFERROR(INDEX('Job List'!$C$9:$C$508, MATCH($B709, 'Job List'!$B$9:$B$508, 0)), ""))</f>
        <v/>
      </c>
      <c r="K709" s="112" t="str">
        <f>IF($B709="", "", IFERROR(INDEX('Job List'!$D$9:$D$508, MATCH($B709, 'Job List'!$B$9:$B$508, 0)), ""))</f>
        <v/>
      </c>
      <c r="L709" s="125" t="str">
        <f t="shared" si="120"/>
        <v/>
      </c>
      <c r="M709" s="111" t="str">
        <f>IF($B709="", "", IF($G709="", IFERROR(INDEX('Job List'!$E$9:$E$508, MATCH($B709, 'Job List'!$B$9:$B$508, 0)), ""), $G709))</f>
        <v/>
      </c>
      <c r="N709" s="126" t="str">
        <f t="shared" si="121"/>
        <v/>
      </c>
      <c r="O709" s="77"/>
      <c r="AB709" s="14" t="str">
        <f t="shared" si="122"/>
        <v/>
      </c>
      <c r="AC709" s="20" t="str">
        <f t="shared" si="123"/>
        <v/>
      </c>
      <c r="AD709" s="55" t="str">
        <f t="shared" si="124"/>
        <v/>
      </c>
      <c r="AE709" s="88" t="str">
        <f t="shared" si="125"/>
        <v/>
      </c>
      <c r="AG709" s="55" t="str">
        <f t="shared" si="126"/>
        <v/>
      </c>
      <c r="AH709" s="88" t="str">
        <f t="shared" si="127"/>
        <v/>
      </c>
      <c r="AJ709" s="55" t="str">
        <f t="shared" si="128"/>
        <v/>
      </c>
      <c r="AK709" s="88" t="str">
        <f t="shared" si="129"/>
        <v/>
      </c>
      <c r="AM709" s="55" t="str">
        <f t="shared" si="130"/>
        <v/>
      </c>
      <c r="AN709" s="88" t="str">
        <f t="shared" si="131"/>
        <v/>
      </c>
    </row>
    <row r="710" spans="1:40" x14ac:dyDescent="0.25">
      <c r="A710" s="77"/>
      <c r="B710" s="107"/>
      <c r="C710" s="108"/>
      <c r="D710" s="109"/>
      <c r="E710" s="109"/>
      <c r="F710" s="110"/>
      <c r="G710" s="111"/>
      <c r="H710" s="112"/>
      <c r="I710" s="77"/>
      <c r="J710" s="112" t="str">
        <f>IF($B710="", "", IFERROR(INDEX('Job List'!$C$9:$C$508, MATCH($B710, 'Job List'!$B$9:$B$508, 0)), ""))</f>
        <v/>
      </c>
      <c r="K710" s="112" t="str">
        <f>IF($B710="", "", IFERROR(INDEX('Job List'!$D$9:$D$508, MATCH($B710, 'Job List'!$B$9:$B$508, 0)), ""))</f>
        <v/>
      </c>
      <c r="L710" s="125" t="str">
        <f t="shared" si="120"/>
        <v/>
      </c>
      <c r="M710" s="111" t="str">
        <f>IF($B710="", "", IF($G710="", IFERROR(INDEX('Job List'!$E$9:$E$508, MATCH($B710, 'Job List'!$B$9:$B$508, 0)), ""), $G710))</f>
        <v/>
      </c>
      <c r="N710" s="126" t="str">
        <f t="shared" si="121"/>
        <v/>
      </c>
      <c r="O710" s="77"/>
      <c r="AB710" s="14" t="str">
        <f t="shared" si="122"/>
        <v/>
      </c>
      <c r="AC710" s="20" t="str">
        <f t="shared" si="123"/>
        <v/>
      </c>
      <c r="AD710" s="55" t="str">
        <f t="shared" si="124"/>
        <v/>
      </c>
      <c r="AE710" s="88" t="str">
        <f t="shared" si="125"/>
        <v/>
      </c>
      <c r="AG710" s="55" t="str">
        <f t="shared" si="126"/>
        <v/>
      </c>
      <c r="AH710" s="88" t="str">
        <f t="shared" si="127"/>
        <v/>
      </c>
      <c r="AJ710" s="55" t="str">
        <f t="shared" si="128"/>
        <v/>
      </c>
      <c r="AK710" s="88" t="str">
        <f t="shared" si="129"/>
        <v/>
      </c>
      <c r="AM710" s="55" t="str">
        <f t="shared" si="130"/>
        <v/>
      </c>
      <c r="AN710" s="88" t="str">
        <f t="shared" si="131"/>
        <v/>
      </c>
    </row>
    <row r="711" spans="1:40" x14ac:dyDescent="0.25">
      <c r="A711" s="77"/>
      <c r="B711" s="107"/>
      <c r="C711" s="108"/>
      <c r="D711" s="109"/>
      <c r="E711" s="109"/>
      <c r="F711" s="110"/>
      <c r="G711" s="111"/>
      <c r="H711" s="112"/>
      <c r="I711" s="77"/>
      <c r="J711" s="112" t="str">
        <f>IF($B711="", "", IFERROR(INDEX('Job List'!$C$9:$C$508, MATCH($B711, 'Job List'!$B$9:$B$508, 0)), ""))</f>
        <v/>
      </c>
      <c r="K711" s="112" t="str">
        <f>IF($B711="", "", IFERROR(INDEX('Job List'!$D$9:$D$508, MATCH($B711, 'Job List'!$B$9:$B$508, 0)), ""))</f>
        <v/>
      </c>
      <c r="L711" s="125" t="str">
        <f t="shared" si="120"/>
        <v/>
      </c>
      <c r="M711" s="111" t="str">
        <f>IF($B711="", "", IF($G711="", IFERROR(INDEX('Job List'!$E$9:$E$508, MATCH($B711, 'Job List'!$B$9:$B$508, 0)), ""), $G711))</f>
        <v/>
      </c>
      <c r="N711" s="126" t="str">
        <f t="shared" si="121"/>
        <v/>
      </c>
      <c r="O711" s="77"/>
      <c r="AB711" s="14" t="str">
        <f t="shared" si="122"/>
        <v/>
      </c>
      <c r="AC711" s="20" t="str">
        <f t="shared" si="123"/>
        <v/>
      </c>
      <c r="AD711" s="55" t="str">
        <f t="shared" si="124"/>
        <v/>
      </c>
      <c r="AE711" s="88" t="str">
        <f t="shared" si="125"/>
        <v/>
      </c>
      <c r="AG711" s="55" t="str">
        <f t="shared" si="126"/>
        <v/>
      </c>
      <c r="AH711" s="88" t="str">
        <f t="shared" si="127"/>
        <v/>
      </c>
      <c r="AJ711" s="55" t="str">
        <f t="shared" si="128"/>
        <v/>
      </c>
      <c r="AK711" s="88" t="str">
        <f t="shared" si="129"/>
        <v/>
      </c>
      <c r="AM711" s="55" t="str">
        <f t="shared" si="130"/>
        <v/>
      </c>
      <c r="AN711" s="88" t="str">
        <f t="shared" si="131"/>
        <v/>
      </c>
    </row>
    <row r="712" spans="1:40" x14ac:dyDescent="0.25">
      <c r="A712" s="77"/>
      <c r="B712" s="107"/>
      <c r="C712" s="108"/>
      <c r="D712" s="109"/>
      <c r="E712" s="109"/>
      <c r="F712" s="110"/>
      <c r="G712" s="111"/>
      <c r="H712" s="112"/>
      <c r="I712" s="77"/>
      <c r="J712" s="112" t="str">
        <f>IF($B712="", "", IFERROR(INDEX('Job List'!$C$9:$C$508, MATCH($B712, 'Job List'!$B$9:$B$508, 0)), ""))</f>
        <v/>
      </c>
      <c r="K712" s="112" t="str">
        <f>IF($B712="", "", IFERROR(INDEX('Job List'!$D$9:$D$508, MATCH($B712, 'Job List'!$B$9:$B$508, 0)), ""))</f>
        <v/>
      </c>
      <c r="L712" s="125" t="str">
        <f t="shared" si="120"/>
        <v/>
      </c>
      <c r="M712" s="111" t="str">
        <f>IF($B712="", "", IF($G712="", IFERROR(INDEX('Job List'!$E$9:$E$508, MATCH($B712, 'Job List'!$B$9:$B$508, 0)), ""), $G712))</f>
        <v/>
      </c>
      <c r="N712" s="126" t="str">
        <f t="shared" si="121"/>
        <v/>
      </c>
      <c r="O712" s="77"/>
      <c r="AB712" s="14" t="str">
        <f t="shared" si="122"/>
        <v/>
      </c>
      <c r="AC712" s="20" t="str">
        <f t="shared" si="123"/>
        <v/>
      </c>
      <c r="AD712" s="55" t="str">
        <f t="shared" si="124"/>
        <v/>
      </c>
      <c r="AE712" s="88" t="str">
        <f t="shared" si="125"/>
        <v/>
      </c>
      <c r="AG712" s="55" t="str">
        <f t="shared" si="126"/>
        <v/>
      </c>
      <c r="AH712" s="88" t="str">
        <f t="shared" si="127"/>
        <v/>
      </c>
      <c r="AJ712" s="55" t="str">
        <f t="shared" si="128"/>
        <v/>
      </c>
      <c r="AK712" s="88" t="str">
        <f t="shared" si="129"/>
        <v/>
      </c>
      <c r="AM712" s="55" t="str">
        <f t="shared" si="130"/>
        <v/>
      </c>
      <c r="AN712" s="88" t="str">
        <f t="shared" si="131"/>
        <v/>
      </c>
    </row>
    <row r="713" spans="1:40" x14ac:dyDescent="0.25">
      <c r="A713" s="77"/>
      <c r="B713" s="107"/>
      <c r="C713" s="108"/>
      <c r="D713" s="109"/>
      <c r="E713" s="109"/>
      <c r="F713" s="110"/>
      <c r="G713" s="111"/>
      <c r="H713" s="112"/>
      <c r="I713" s="77"/>
      <c r="J713" s="112" t="str">
        <f>IF($B713="", "", IFERROR(INDEX('Job List'!$C$9:$C$508, MATCH($B713, 'Job List'!$B$9:$B$508, 0)), ""))</f>
        <v/>
      </c>
      <c r="K713" s="112" t="str">
        <f>IF($B713="", "", IFERROR(INDEX('Job List'!$D$9:$D$508, MATCH($B713, 'Job List'!$B$9:$B$508, 0)), ""))</f>
        <v/>
      </c>
      <c r="L713" s="125" t="str">
        <f t="shared" si="120"/>
        <v/>
      </c>
      <c r="M713" s="111" t="str">
        <f>IF($B713="", "", IF($G713="", IFERROR(INDEX('Job List'!$E$9:$E$508, MATCH($B713, 'Job List'!$B$9:$B$508, 0)), ""), $G713))</f>
        <v/>
      </c>
      <c r="N713" s="126" t="str">
        <f t="shared" si="121"/>
        <v/>
      </c>
      <c r="O713" s="77"/>
      <c r="AB713" s="14" t="str">
        <f t="shared" si="122"/>
        <v/>
      </c>
      <c r="AC713" s="20" t="str">
        <f t="shared" si="123"/>
        <v/>
      </c>
      <c r="AD713" s="55" t="str">
        <f t="shared" si="124"/>
        <v/>
      </c>
      <c r="AE713" s="88" t="str">
        <f t="shared" si="125"/>
        <v/>
      </c>
      <c r="AG713" s="55" t="str">
        <f t="shared" si="126"/>
        <v/>
      </c>
      <c r="AH713" s="88" t="str">
        <f t="shared" si="127"/>
        <v/>
      </c>
      <c r="AJ713" s="55" t="str">
        <f t="shared" si="128"/>
        <v/>
      </c>
      <c r="AK713" s="88" t="str">
        <f t="shared" si="129"/>
        <v/>
      </c>
      <c r="AM713" s="55" t="str">
        <f t="shared" si="130"/>
        <v/>
      </c>
      <c r="AN713" s="88" t="str">
        <f t="shared" si="131"/>
        <v/>
      </c>
    </row>
    <row r="714" spans="1:40" x14ac:dyDescent="0.25">
      <c r="A714" s="77"/>
      <c r="B714" s="107"/>
      <c r="C714" s="108"/>
      <c r="D714" s="109"/>
      <c r="E714" s="109"/>
      <c r="F714" s="110"/>
      <c r="G714" s="111"/>
      <c r="H714" s="112"/>
      <c r="I714" s="77"/>
      <c r="J714" s="112" t="str">
        <f>IF($B714="", "", IFERROR(INDEX('Job List'!$C$9:$C$508, MATCH($B714, 'Job List'!$B$9:$B$508, 0)), ""))</f>
        <v/>
      </c>
      <c r="K714" s="112" t="str">
        <f>IF($B714="", "", IFERROR(INDEX('Job List'!$D$9:$D$508, MATCH($B714, 'Job List'!$B$9:$B$508, 0)), ""))</f>
        <v/>
      </c>
      <c r="L714" s="125" t="str">
        <f t="shared" ref="L714:L777" si="132">IFERROR(IF(B714="", "", AC714-F714), "")</f>
        <v/>
      </c>
      <c r="M714" s="111" t="str">
        <f>IF($B714="", "", IF($G714="", IFERROR(INDEX('Job List'!$E$9:$E$508, MATCH($B714, 'Job List'!$B$9:$B$508, 0)), ""), $G714))</f>
        <v/>
      </c>
      <c r="N714" s="126" t="str">
        <f t="shared" ref="N714:N777" si="133">IF(OR(B714="", L714="", M714=""), "", L714*24*M714)</f>
        <v/>
      </c>
      <c r="O714" s="77"/>
      <c r="AB714" s="14" t="str">
        <f t="shared" ref="AB714:AB777" si="134">IF(C714="", "", TEXT(C714, "mmm yyyy"))</f>
        <v/>
      </c>
      <c r="AC714" s="20" t="str">
        <f t="shared" ref="AC714:AC777" si="135">IF(OR(D714="", E714=""), "", IF(IF(E714&gt;D714, E714-D714, E714-D714+1)=0, 1, IF(E714&gt;D714, E714-D714, E714-D714+1)))</f>
        <v/>
      </c>
      <c r="AD714" s="55" t="str">
        <f t="shared" ref="AD714:AD777" si="136">IF($AB714="", "", IF($AD$6="", L714, IF($AD$6=$B714, L714, "")))</f>
        <v/>
      </c>
      <c r="AE714" s="88" t="str">
        <f t="shared" ref="AE714:AE777" si="137">IF($AB714="", "", IF($AD$6="", N714, IF($AD$6=$B714, N714, "")))</f>
        <v/>
      </c>
      <c r="AG714" s="55" t="str">
        <f t="shared" ref="AG714:AG777" si="138">IF($AB714="", "", IF($AG$6="", AJ714, IF($AG$6=$J714, AJ714, "")))</f>
        <v/>
      </c>
      <c r="AH714" s="88" t="str">
        <f t="shared" ref="AH714:AH777" si="139">IF($AB714="", "", IF($AG$6="", AK714, IF($AG$6=$J714, AK714, "")))</f>
        <v/>
      </c>
      <c r="AJ714" s="55" t="str">
        <f t="shared" ref="AJ714:AJ777" si="140">IFERROR(IF($AB714="", "", IF(AND($C714&gt;=$AJ$6, $C714&lt;=$AK$6), L714, "")), "")</f>
        <v/>
      </c>
      <c r="AK714" s="88" t="str">
        <f t="shared" ref="AK714:AK777" si="141">IFERROR(IF($AB714="", "", IF(AND($C714&gt;=$AJ$6, $C714&lt;=$AK$6), N714, "")), "")</f>
        <v/>
      </c>
      <c r="AM714" s="55" t="str">
        <f t="shared" ref="AM714:AM777" si="142">IFERROR(IF($J714="", "", IF(AND($C714&gt;=$AM$4, $C714&lt;=$AN$4, $J714=$AM$3), L714, "")), "")</f>
        <v/>
      </c>
      <c r="AN714" s="88" t="str">
        <f t="shared" ref="AN714:AN777" si="143">IFERROR(IF($J714="", "", IF(AND($C714&gt;=$AM$4, $C714&lt;=$AN$4, $J714=$AM$3), N714, "")), "")</f>
        <v/>
      </c>
    </row>
    <row r="715" spans="1:40" x14ac:dyDescent="0.25">
      <c r="A715" s="77"/>
      <c r="B715" s="107"/>
      <c r="C715" s="108"/>
      <c r="D715" s="109"/>
      <c r="E715" s="109"/>
      <c r="F715" s="110"/>
      <c r="G715" s="111"/>
      <c r="H715" s="112"/>
      <c r="I715" s="77"/>
      <c r="J715" s="112" t="str">
        <f>IF($B715="", "", IFERROR(INDEX('Job List'!$C$9:$C$508, MATCH($B715, 'Job List'!$B$9:$B$508, 0)), ""))</f>
        <v/>
      </c>
      <c r="K715" s="112" t="str">
        <f>IF($B715="", "", IFERROR(INDEX('Job List'!$D$9:$D$508, MATCH($B715, 'Job List'!$B$9:$B$508, 0)), ""))</f>
        <v/>
      </c>
      <c r="L715" s="125" t="str">
        <f t="shared" si="132"/>
        <v/>
      </c>
      <c r="M715" s="111" t="str">
        <f>IF($B715="", "", IF($G715="", IFERROR(INDEX('Job List'!$E$9:$E$508, MATCH($B715, 'Job List'!$B$9:$B$508, 0)), ""), $G715))</f>
        <v/>
      </c>
      <c r="N715" s="126" t="str">
        <f t="shared" si="133"/>
        <v/>
      </c>
      <c r="O715" s="77"/>
      <c r="AB715" s="14" t="str">
        <f t="shared" si="134"/>
        <v/>
      </c>
      <c r="AC715" s="20" t="str">
        <f t="shared" si="135"/>
        <v/>
      </c>
      <c r="AD715" s="55" t="str">
        <f t="shared" si="136"/>
        <v/>
      </c>
      <c r="AE715" s="88" t="str">
        <f t="shared" si="137"/>
        <v/>
      </c>
      <c r="AG715" s="55" t="str">
        <f t="shared" si="138"/>
        <v/>
      </c>
      <c r="AH715" s="88" t="str">
        <f t="shared" si="139"/>
        <v/>
      </c>
      <c r="AJ715" s="55" t="str">
        <f t="shared" si="140"/>
        <v/>
      </c>
      <c r="AK715" s="88" t="str">
        <f t="shared" si="141"/>
        <v/>
      </c>
      <c r="AM715" s="55" t="str">
        <f t="shared" si="142"/>
        <v/>
      </c>
      <c r="AN715" s="88" t="str">
        <f t="shared" si="143"/>
        <v/>
      </c>
    </row>
    <row r="716" spans="1:40" x14ac:dyDescent="0.25">
      <c r="A716" s="77"/>
      <c r="B716" s="107"/>
      <c r="C716" s="108"/>
      <c r="D716" s="109"/>
      <c r="E716" s="109"/>
      <c r="F716" s="110"/>
      <c r="G716" s="111"/>
      <c r="H716" s="112"/>
      <c r="I716" s="77"/>
      <c r="J716" s="112" t="str">
        <f>IF($B716="", "", IFERROR(INDEX('Job List'!$C$9:$C$508, MATCH($B716, 'Job List'!$B$9:$B$508, 0)), ""))</f>
        <v/>
      </c>
      <c r="K716" s="112" t="str">
        <f>IF($B716="", "", IFERROR(INDEX('Job List'!$D$9:$D$508, MATCH($B716, 'Job List'!$B$9:$B$508, 0)), ""))</f>
        <v/>
      </c>
      <c r="L716" s="125" t="str">
        <f t="shared" si="132"/>
        <v/>
      </c>
      <c r="M716" s="111" t="str">
        <f>IF($B716="", "", IF($G716="", IFERROR(INDEX('Job List'!$E$9:$E$508, MATCH($B716, 'Job List'!$B$9:$B$508, 0)), ""), $G716))</f>
        <v/>
      </c>
      <c r="N716" s="126" t="str">
        <f t="shared" si="133"/>
        <v/>
      </c>
      <c r="O716" s="77"/>
      <c r="AB716" s="14" t="str">
        <f t="shared" si="134"/>
        <v/>
      </c>
      <c r="AC716" s="20" t="str">
        <f t="shared" si="135"/>
        <v/>
      </c>
      <c r="AD716" s="55" t="str">
        <f t="shared" si="136"/>
        <v/>
      </c>
      <c r="AE716" s="88" t="str">
        <f t="shared" si="137"/>
        <v/>
      </c>
      <c r="AG716" s="55" t="str">
        <f t="shared" si="138"/>
        <v/>
      </c>
      <c r="AH716" s="88" t="str">
        <f t="shared" si="139"/>
        <v/>
      </c>
      <c r="AJ716" s="55" t="str">
        <f t="shared" si="140"/>
        <v/>
      </c>
      <c r="AK716" s="88" t="str">
        <f t="shared" si="141"/>
        <v/>
      </c>
      <c r="AM716" s="55" t="str">
        <f t="shared" si="142"/>
        <v/>
      </c>
      <c r="AN716" s="88" t="str">
        <f t="shared" si="143"/>
        <v/>
      </c>
    </row>
    <row r="717" spans="1:40" x14ac:dyDescent="0.25">
      <c r="A717" s="77"/>
      <c r="B717" s="107"/>
      <c r="C717" s="108"/>
      <c r="D717" s="109"/>
      <c r="E717" s="109"/>
      <c r="F717" s="110"/>
      <c r="G717" s="111"/>
      <c r="H717" s="112"/>
      <c r="I717" s="77"/>
      <c r="J717" s="112" t="str">
        <f>IF($B717="", "", IFERROR(INDEX('Job List'!$C$9:$C$508, MATCH($B717, 'Job List'!$B$9:$B$508, 0)), ""))</f>
        <v/>
      </c>
      <c r="K717" s="112" t="str">
        <f>IF($B717="", "", IFERROR(INDEX('Job List'!$D$9:$D$508, MATCH($B717, 'Job List'!$B$9:$B$508, 0)), ""))</f>
        <v/>
      </c>
      <c r="L717" s="125" t="str">
        <f t="shared" si="132"/>
        <v/>
      </c>
      <c r="M717" s="111" t="str">
        <f>IF($B717="", "", IF($G717="", IFERROR(INDEX('Job List'!$E$9:$E$508, MATCH($B717, 'Job List'!$B$9:$B$508, 0)), ""), $G717))</f>
        <v/>
      </c>
      <c r="N717" s="126" t="str">
        <f t="shared" si="133"/>
        <v/>
      </c>
      <c r="O717" s="77"/>
      <c r="AB717" s="14" t="str">
        <f t="shared" si="134"/>
        <v/>
      </c>
      <c r="AC717" s="20" t="str">
        <f t="shared" si="135"/>
        <v/>
      </c>
      <c r="AD717" s="55" t="str">
        <f t="shared" si="136"/>
        <v/>
      </c>
      <c r="AE717" s="88" t="str">
        <f t="shared" si="137"/>
        <v/>
      </c>
      <c r="AG717" s="55" t="str">
        <f t="shared" si="138"/>
        <v/>
      </c>
      <c r="AH717" s="88" t="str">
        <f t="shared" si="139"/>
        <v/>
      </c>
      <c r="AJ717" s="55" t="str">
        <f t="shared" si="140"/>
        <v/>
      </c>
      <c r="AK717" s="88" t="str">
        <f t="shared" si="141"/>
        <v/>
      </c>
      <c r="AM717" s="55" t="str">
        <f t="shared" si="142"/>
        <v/>
      </c>
      <c r="AN717" s="88" t="str">
        <f t="shared" si="143"/>
        <v/>
      </c>
    </row>
    <row r="718" spans="1:40" x14ac:dyDescent="0.25">
      <c r="A718" s="77"/>
      <c r="B718" s="107"/>
      <c r="C718" s="108"/>
      <c r="D718" s="109"/>
      <c r="E718" s="109"/>
      <c r="F718" s="110"/>
      <c r="G718" s="111"/>
      <c r="H718" s="112"/>
      <c r="I718" s="77"/>
      <c r="J718" s="112" t="str">
        <f>IF($B718="", "", IFERROR(INDEX('Job List'!$C$9:$C$508, MATCH($B718, 'Job List'!$B$9:$B$508, 0)), ""))</f>
        <v/>
      </c>
      <c r="K718" s="112" t="str">
        <f>IF($B718="", "", IFERROR(INDEX('Job List'!$D$9:$D$508, MATCH($B718, 'Job List'!$B$9:$B$508, 0)), ""))</f>
        <v/>
      </c>
      <c r="L718" s="125" t="str">
        <f t="shared" si="132"/>
        <v/>
      </c>
      <c r="M718" s="111" t="str">
        <f>IF($B718="", "", IF($G718="", IFERROR(INDEX('Job List'!$E$9:$E$508, MATCH($B718, 'Job List'!$B$9:$B$508, 0)), ""), $G718))</f>
        <v/>
      </c>
      <c r="N718" s="126" t="str">
        <f t="shared" si="133"/>
        <v/>
      </c>
      <c r="O718" s="77"/>
      <c r="AB718" s="14" t="str">
        <f t="shared" si="134"/>
        <v/>
      </c>
      <c r="AC718" s="20" t="str">
        <f t="shared" si="135"/>
        <v/>
      </c>
      <c r="AD718" s="55" t="str">
        <f t="shared" si="136"/>
        <v/>
      </c>
      <c r="AE718" s="88" t="str">
        <f t="shared" si="137"/>
        <v/>
      </c>
      <c r="AG718" s="55" t="str">
        <f t="shared" si="138"/>
        <v/>
      </c>
      <c r="AH718" s="88" t="str">
        <f t="shared" si="139"/>
        <v/>
      </c>
      <c r="AJ718" s="55" t="str">
        <f t="shared" si="140"/>
        <v/>
      </c>
      <c r="AK718" s="88" t="str">
        <f t="shared" si="141"/>
        <v/>
      </c>
      <c r="AM718" s="55" t="str">
        <f t="shared" si="142"/>
        <v/>
      </c>
      <c r="AN718" s="88" t="str">
        <f t="shared" si="143"/>
        <v/>
      </c>
    </row>
    <row r="719" spans="1:40" x14ac:dyDescent="0.25">
      <c r="A719" s="77"/>
      <c r="B719" s="107"/>
      <c r="C719" s="108"/>
      <c r="D719" s="109"/>
      <c r="E719" s="109"/>
      <c r="F719" s="110"/>
      <c r="G719" s="111"/>
      <c r="H719" s="112"/>
      <c r="I719" s="77"/>
      <c r="J719" s="112" t="str">
        <f>IF($B719="", "", IFERROR(INDEX('Job List'!$C$9:$C$508, MATCH($B719, 'Job List'!$B$9:$B$508, 0)), ""))</f>
        <v/>
      </c>
      <c r="K719" s="112" t="str">
        <f>IF($B719="", "", IFERROR(INDEX('Job List'!$D$9:$D$508, MATCH($B719, 'Job List'!$B$9:$B$508, 0)), ""))</f>
        <v/>
      </c>
      <c r="L719" s="125" t="str">
        <f t="shared" si="132"/>
        <v/>
      </c>
      <c r="M719" s="111" t="str">
        <f>IF($B719="", "", IF($G719="", IFERROR(INDEX('Job List'!$E$9:$E$508, MATCH($B719, 'Job List'!$B$9:$B$508, 0)), ""), $G719))</f>
        <v/>
      </c>
      <c r="N719" s="126" t="str">
        <f t="shared" si="133"/>
        <v/>
      </c>
      <c r="O719" s="77"/>
      <c r="AB719" s="14" t="str">
        <f t="shared" si="134"/>
        <v/>
      </c>
      <c r="AC719" s="20" t="str">
        <f t="shared" si="135"/>
        <v/>
      </c>
      <c r="AD719" s="55" t="str">
        <f t="shared" si="136"/>
        <v/>
      </c>
      <c r="AE719" s="88" t="str">
        <f t="shared" si="137"/>
        <v/>
      </c>
      <c r="AG719" s="55" t="str">
        <f t="shared" si="138"/>
        <v/>
      </c>
      <c r="AH719" s="88" t="str">
        <f t="shared" si="139"/>
        <v/>
      </c>
      <c r="AJ719" s="55" t="str">
        <f t="shared" si="140"/>
        <v/>
      </c>
      <c r="AK719" s="88" t="str">
        <f t="shared" si="141"/>
        <v/>
      </c>
      <c r="AM719" s="55" t="str">
        <f t="shared" si="142"/>
        <v/>
      </c>
      <c r="AN719" s="88" t="str">
        <f t="shared" si="143"/>
        <v/>
      </c>
    </row>
    <row r="720" spans="1:40" x14ac:dyDescent="0.25">
      <c r="A720" s="77"/>
      <c r="B720" s="107"/>
      <c r="C720" s="108"/>
      <c r="D720" s="109"/>
      <c r="E720" s="109"/>
      <c r="F720" s="110"/>
      <c r="G720" s="111"/>
      <c r="H720" s="112"/>
      <c r="I720" s="77"/>
      <c r="J720" s="112" t="str">
        <f>IF($B720="", "", IFERROR(INDEX('Job List'!$C$9:$C$508, MATCH($B720, 'Job List'!$B$9:$B$508, 0)), ""))</f>
        <v/>
      </c>
      <c r="K720" s="112" t="str">
        <f>IF($B720="", "", IFERROR(INDEX('Job List'!$D$9:$D$508, MATCH($B720, 'Job List'!$B$9:$B$508, 0)), ""))</f>
        <v/>
      </c>
      <c r="L720" s="125" t="str">
        <f t="shared" si="132"/>
        <v/>
      </c>
      <c r="M720" s="111" t="str">
        <f>IF($B720="", "", IF($G720="", IFERROR(INDEX('Job List'!$E$9:$E$508, MATCH($B720, 'Job List'!$B$9:$B$508, 0)), ""), $G720))</f>
        <v/>
      </c>
      <c r="N720" s="126" t="str">
        <f t="shared" si="133"/>
        <v/>
      </c>
      <c r="O720" s="77"/>
      <c r="AB720" s="14" t="str">
        <f t="shared" si="134"/>
        <v/>
      </c>
      <c r="AC720" s="20" t="str">
        <f t="shared" si="135"/>
        <v/>
      </c>
      <c r="AD720" s="55" t="str">
        <f t="shared" si="136"/>
        <v/>
      </c>
      <c r="AE720" s="88" t="str">
        <f t="shared" si="137"/>
        <v/>
      </c>
      <c r="AG720" s="55" t="str">
        <f t="shared" si="138"/>
        <v/>
      </c>
      <c r="AH720" s="88" t="str">
        <f t="shared" si="139"/>
        <v/>
      </c>
      <c r="AJ720" s="55" t="str">
        <f t="shared" si="140"/>
        <v/>
      </c>
      <c r="AK720" s="88" t="str">
        <f t="shared" si="141"/>
        <v/>
      </c>
      <c r="AM720" s="55" t="str">
        <f t="shared" si="142"/>
        <v/>
      </c>
      <c r="AN720" s="88" t="str">
        <f t="shared" si="143"/>
        <v/>
      </c>
    </row>
    <row r="721" spans="1:40" x14ac:dyDescent="0.25">
      <c r="A721" s="77"/>
      <c r="B721" s="107"/>
      <c r="C721" s="108"/>
      <c r="D721" s="109"/>
      <c r="E721" s="109"/>
      <c r="F721" s="110"/>
      <c r="G721" s="111"/>
      <c r="H721" s="112"/>
      <c r="I721" s="77"/>
      <c r="J721" s="112" t="str">
        <f>IF($B721="", "", IFERROR(INDEX('Job List'!$C$9:$C$508, MATCH($B721, 'Job List'!$B$9:$B$508, 0)), ""))</f>
        <v/>
      </c>
      <c r="K721" s="112" t="str">
        <f>IF($B721="", "", IFERROR(INDEX('Job List'!$D$9:$D$508, MATCH($B721, 'Job List'!$B$9:$B$508, 0)), ""))</f>
        <v/>
      </c>
      <c r="L721" s="125" t="str">
        <f t="shared" si="132"/>
        <v/>
      </c>
      <c r="M721" s="111" t="str">
        <f>IF($B721="", "", IF($G721="", IFERROR(INDEX('Job List'!$E$9:$E$508, MATCH($B721, 'Job List'!$B$9:$B$508, 0)), ""), $G721))</f>
        <v/>
      </c>
      <c r="N721" s="126" t="str">
        <f t="shared" si="133"/>
        <v/>
      </c>
      <c r="O721" s="77"/>
      <c r="AB721" s="14" t="str">
        <f t="shared" si="134"/>
        <v/>
      </c>
      <c r="AC721" s="20" t="str">
        <f t="shared" si="135"/>
        <v/>
      </c>
      <c r="AD721" s="55" t="str">
        <f t="shared" si="136"/>
        <v/>
      </c>
      <c r="AE721" s="88" t="str">
        <f t="shared" si="137"/>
        <v/>
      </c>
      <c r="AG721" s="55" t="str">
        <f t="shared" si="138"/>
        <v/>
      </c>
      <c r="AH721" s="88" t="str">
        <f t="shared" si="139"/>
        <v/>
      </c>
      <c r="AJ721" s="55" t="str">
        <f t="shared" si="140"/>
        <v/>
      </c>
      <c r="AK721" s="88" t="str">
        <f t="shared" si="141"/>
        <v/>
      </c>
      <c r="AM721" s="55" t="str">
        <f t="shared" si="142"/>
        <v/>
      </c>
      <c r="AN721" s="88" t="str">
        <f t="shared" si="143"/>
        <v/>
      </c>
    </row>
    <row r="722" spans="1:40" x14ac:dyDescent="0.25">
      <c r="A722" s="77"/>
      <c r="B722" s="107"/>
      <c r="C722" s="108"/>
      <c r="D722" s="109"/>
      <c r="E722" s="109"/>
      <c r="F722" s="110"/>
      <c r="G722" s="111"/>
      <c r="H722" s="112"/>
      <c r="I722" s="77"/>
      <c r="J722" s="112" t="str">
        <f>IF($B722="", "", IFERROR(INDEX('Job List'!$C$9:$C$508, MATCH($B722, 'Job List'!$B$9:$B$508, 0)), ""))</f>
        <v/>
      </c>
      <c r="K722" s="112" t="str">
        <f>IF($B722="", "", IFERROR(INDEX('Job List'!$D$9:$D$508, MATCH($B722, 'Job List'!$B$9:$B$508, 0)), ""))</f>
        <v/>
      </c>
      <c r="L722" s="125" t="str">
        <f t="shared" si="132"/>
        <v/>
      </c>
      <c r="M722" s="111" t="str">
        <f>IF($B722="", "", IF($G722="", IFERROR(INDEX('Job List'!$E$9:$E$508, MATCH($B722, 'Job List'!$B$9:$B$508, 0)), ""), $G722))</f>
        <v/>
      </c>
      <c r="N722" s="126" t="str">
        <f t="shared" si="133"/>
        <v/>
      </c>
      <c r="O722" s="77"/>
      <c r="AB722" s="14" t="str">
        <f t="shared" si="134"/>
        <v/>
      </c>
      <c r="AC722" s="20" t="str">
        <f t="shared" si="135"/>
        <v/>
      </c>
      <c r="AD722" s="55" t="str">
        <f t="shared" si="136"/>
        <v/>
      </c>
      <c r="AE722" s="88" t="str">
        <f t="shared" si="137"/>
        <v/>
      </c>
      <c r="AG722" s="55" t="str">
        <f t="shared" si="138"/>
        <v/>
      </c>
      <c r="AH722" s="88" t="str">
        <f t="shared" si="139"/>
        <v/>
      </c>
      <c r="AJ722" s="55" t="str">
        <f t="shared" si="140"/>
        <v/>
      </c>
      <c r="AK722" s="88" t="str">
        <f t="shared" si="141"/>
        <v/>
      </c>
      <c r="AM722" s="55" t="str">
        <f t="shared" si="142"/>
        <v/>
      </c>
      <c r="AN722" s="88" t="str">
        <f t="shared" si="143"/>
        <v/>
      </c>
    </row>
    <row r="723" spans="1:40" x14ac:dyDescent="0.25">
      <c r="A723" s="77"/>
      <c r="B723" s="107"/>
      <c r="C723" s="108"/>
      <c r="D723" s="109"/>
      <c r="E723" s="109"/>
      <c r="F723" s="110"/>
      <c r="G723" s="111"/>
      <c r="H723" s="112"/>
      <c r="I723" s="77"/>
      <c r="J723" s="112" t="str">
        <f>IF($B723="", "", IFERROR(INDEX('Job List'!$C$9:$C$508, MATCH($B723, 'Job List'!$B$9:$B$508, 0)), ""))</f>
        <v/>
      </c>
      <c r="K723" s="112" t="str">
        <f>IF($B723="", "", IFERROR(INDEX('Job List'!$D$9:$D$508, MATCH($B723, 'Job List'!$B$9:$B$508, 0)), ""))</f>
        <v/>
      </c>
      <c r="L723" s="125" t="str">
        <f t="shared" si="132"/>
        <v/>
      </c>
      <c r="M723" s="111" t="str">
        <f>IF($B723="", "", IF($G723="", IFERROR(INDEX('Job List'!$E$9:$E$508, MATCH($B723, 'Job List'!$B$9:$B$508, 0)), ""), $G723))</f>
        <v/>
      </c>
      <c r="N723" s="126" t="str">
        <f t="shared" si="133"/>
        <v/>
      </c>
      <c r="O723" s="77"/>
      <c r="AB723" s="14" t="str">
        <f t="shared" si="134"/>
        <v/>
      </c>
      <c r="AC723" s="20" t="str">
        <f t="shared" si="135"/>
        <v/>
      </c>
      <c r="AD723" s="55" t="str">
        <f t="shared" si="136"/>
        <v/>
      </c>
      <c r="AE723" s="88" t="str">
        <f t="shared" si="137"/>
        <v/>
      </c>
      <c r="AG723" s="55" t="str">
        <f t="shared" si="138"/>
        <v/>
      </c>
      <c r="AH723" s="88" t="str">
        <f t="shared" si="139"/>
        <v/>
      </c>
      <c r="AJ723" s="55" t="str">
        <f t="shared" si="140"/>
        <v/>
      </c>
      <c r="AK723" s="88" t="str">
        <f t="shared" si="141"/>
        <v/>
      </c>
      <c r="AM723" s="55" t="str">
        <f t="shared" si="142"/>
        <v/>
      </c>
      <c r="AN723" s="88" t="str">
        <f t="shared" si="143"/>
        <v/>
      </c>
    </row>
    <row r="724" spans="1:40" x14ac:dyDescent="0.25">
      <c r="A724" s="77"/>
      <c r="B724" s="107"/>
      <c r="C724" s="108"/>
      <c r="D724" s="109"/>
      <c r="E724" s="109"/>
      <c r="F724" s="110"/>
      <c r="G724" s="111"/>
      <c r="H724" s="112"/>
      <c r="I724" s="77"/>
      <c r="J724" s="112" t="str">
        <f>IF($B724="", "", IFERROR(INDEX('Job List'!$C$9:$C$508, MATCH($B724, 'Job List'!$B$9:$B$508, 0)), ""))</f>
        <v/>
      </c>
      <c r="K724" s="112" t="str">
        <f>IF($B724="", "", IFERROR(INDEX('Job List'!$D$9:$D$508, MATCH($B724, 'Job List'!$B$9:$B$508, 0)), ""))</f>
        <v/>
      </c>
      <c r="L724" s="125" t="str">
        <f t="shared" si="132"/>
        <v/>
      </c>
      <c r="M724" s="111" t="str">
        <f>IF($B724="", "", IF($G724="", IFERROR(INDEX('Job List'!$E$9:$E$508, MATCH($B724, 'Job List'!$B$9:$B$508, 0)), ""), $G724))</f>
        <v/>
      </c>
      <c r="N724" s="126" t="str">
        <f t="shared" si="133"/>
        <v/>
      </c>
      <c r="O724" s="77"/>
      <c r="AB724" s="14" t="str">
        <f t="shared" si="134"/>
        <v/>
      </c>
      <c r="AC724" s="20" t="str">
        <f t="shared" si="135"/>
        <v/>
      </c>
      <c r="AD724" s="55" t="str">
        <f t="shared" si="136"/>
        <v/>
      </c>
      <c r="AE724" s="88" t="str">
        <f t="shared" si="137"/>
        <v/>
      </c>
      <c r="AG724" s="55" t="str">
        <f t="shared" si="138"/>
        <v/>
      </c>
      <c r="AH724" s="88" t="str">
        <f t="shared" si="139"/>
        <v/>
      </c>
      <c r="AJ724" s="55" t="str">
        <f t="shared" si="140"/>
        <v/>
      </c>
      <c r="AK724" s="88" t="str">
        <f t="shared" si="141"/>
        <v/>
      </c>
      <c r="AM724" s="55" t="str">
        <f t="shared" si="142"/>
        <v/>
      </c>
      <c r="AN724" s="88" t="str">
        <f t="shared" si="143"/>
        <v/>
      </c>
    </row>
    <row r="725" spans="1:40" x14ac:dyDescent="0.25">
      <c r="A725" s="77"/>
      <c r="B725" s="107"/>
      <c r="C725" s="108"/>
      <c r="D725" s="109"/>
      <c r="E725" s="109"/>
      <c r="F725" s="110"/>
      <c r="G725" s="111"/>
      <c r="H725" s="112"/>
      <c r="I725" s="77"/>
      <c r="J725" s="112" t="str">
        <f>IF($B725="", "", IFERROR(INDEX('Job List'!$C$9:$C$508, MATCH($B725, 'Job List'!$B$9:$B$508, 0)), ""))</f>
        <v/>
      </c>
      <c r="K725" s="112" t="str">
        <f>IF($B725="", "", IFERROR(INDEX('Job List'!$D$9:$D$508, MATCH($B725, 'Job List'!$B$9:$B$508, 0)), ""))</f>
        <v/>
      </c>
      <c r="L725" s="125" t="str">
        <f t="shared" si="132"/>
        <v/>
      </c>
      <c r="M725" s="111" t="str">
        <f>IF($B725="", "", IF($G725="", IFERROR(INDEX('Job List'!$E$9:$E$508, MATCH($B725, 'Job List'!$B$9:$B$508, 0)), ""), $G725))</f>
        <v/>
      </c>
      <c r="N725" s="126" t="str">
        <f t="shared" si="133"/>
        <v/>
      </c>
      <c r="O725" s="77"/>
      <c r="AB725" s="14" t="str">
        <f t="shared" si="134"/>
        <v/>
      </c>
      <c r="AC725" s="20" t="str">
        <f t="shared" si="135"/>
        <v/>
      </c>
      <c r="AD725" s="55" t="str">
        <f t="shared" si="136"/>
        <v/>
      </c>
      <c r="AE725" s="88" t="str">
        <f t="shared" si="137"/>
        <v/>
      </c>
      <c r="AG725" s="55" t="str">
        <f t="shared" si="138"/>
        <v/>
      </c>
      <c r="AH725" s="88" t="str">
        <f t="shared" si="139"/>
        <v/>
      </c>
      <c r="AJ725" s="55" t="str">
        <f t="shared" si="140"/>
        <v/>
      </c>
      <c r="AK725" s="88" t="str">
        <f t="shared" si="141"/>
        <v/>
      </c>
      <c r="AM725" s="55" t="str">
        <f t="shared" si="142"/>
        <v/>
      </c>
      <c r="AN725" s="88" t="str">
        <f t="shared" si="143"/>
        <v/>
      </c>
    </row>
    <row r="726" spans="1:40" x14ac:dyDescent="0.25">
      <c r="A726" s="77"/>
      <c r="B726" s="107"/>
      <c r="C726" s="108"/>
      <c r="D726" s="109"/>
      <c r="E726" s="109"/>
      <c r="F726" s="110"/>
      <c r="G726" s="111"/>
      <c r="H726" s="112"/>
      <c r="I726" s="77"/>
      <c r="J726" s="112" t="str">
        <f>IF($B726="", "", IFERROR(INDEX('Job List'!$C$9:$C$508, MATCH($B726, 'Job List'!$B$9:$B$508, 0)), ""))</f>
        <v/>
      </c>
      <c r="K726" s="112" t="str">
        <f>IF($B726="", "", IFERROR(INDEX('Job List'!$D$9:$D$508, MATCH($B726, 'Job List'!$B$9:$B$508, 0)), ""))</f>
        <v/>
      </c>
      <c r="L726" s="125" t="str">
        <f t="shared" si="132"/>
        <v/>
      </c>
      <c r="M726" s="111" t="str">
        <f>IF($B726="", "", IF($G726="", IFERROR(INDEX('Job List'!$E$9:$E$508, MATCH($B726, 'Job List'!$B$9:$B$508, 0)), ""), $G726))</f>
        <v/>
      </c>
      <c r="N726" s="126" t="str">
        <f t="shared" si="133"/>
        <v/>
      </c>
      <c r="O726" s="77"/>
      <c r="AB726" s="14" t="str">
        <f t="shared" si="134"/>
        <v/>
      </c>
      <c r="AC726" s="20" t="str">
        <f t="shared" si="135"/>
        <v/>
      </c>
      <c r="AD726" s="55" t="str">
        <f t="shared" si="136"/>
        <v/>
      </c>
      <c r="AE726" s="88" t="str">
        <f t="shared" si="137"/>
        <v/>
      </c>
      <c r="AG726" s="55" t="str">
        <f t="shared" si="138"/>
        <v/>
      </c>
      <c r="AH726" s="88" t="str">
        <f t="shared" si="139"/>
        <v/>
      </c>
      <c r="AJ726" s="55" t="str">
        <f t="shared" si="140"/>
        <v/>
      </c>
      <c r="AK726" s="88" t="str">
        <f t="shared" si="141"/>
        <v/>
      </c>
      <c r="AM726" s="55" t="str">
        <f t="shared" si="142"/>
        <v/>
      </c>
      <c r="AN726" s="88" t="str">
        <f t="shared" si="143"/>
        <v/>
      </c>
    </row>
    <row r="727" spans="1:40" x14ac:dyDescent="0.25">
      <c r="A727" s="77"/>
      <c r="B727" s="107"/>
      <c r="C727" s="108"/>
      <c r="D727" s="109"/>
      <c r="E727" s="109"/>
      <c r="F727" s="110"/>
      <c r="G727" s="111"/>
      <c r="H727" s="112"/>
      <c r="I727" s="77"/>
      <c r="J727" s="112" t="str">
        <f>IF($B727="", "", IFERROR(INDEX('Job List'!$C$9:$C$508, MATCH($B727, 'Job List'!$B$9:$B$508, 0)), ""))</f>
        <v/>
      </c>
      <c r="K727" s="112" t="str">
        <f>IF($B727="", "", IFERROR(INDEX('Job List'!$D$9:$D$508, MATCH($B727, 'Job List'!$B$9:$B$508, 0)), ""))</f>
        <v/>
      </c>
      <c r="L727" s="125" t="str">
        <f t="shared" si="132"/>
        <v/>
      </c>
      <c r="M727" s="111" t="str">
        <f>IF($B727="", "", IF($G727="", IFERROR(INDEX('Job List'!$E$9:$E$508, MATCH($B727, 'Job List'!$B$9:$B$508, 0)), ""), $G727))</f>
        <v/>
      </c>
      <c r="N727" s="126" t="str">
        <f t="shared" si="133"/>
        <v/>
      </c>
      <c r="O727" s="77"/>
      <c r="AB727" s="14" t="str">
        <f t="shared" si="134"/>
        <v/>
      </c>
      <c r="AC727" s="20" t="str">
        <f t="shared" si="135"/>
        <v/>
      </c>
      <c r="AD727" s="55" t="str">
        <f t="shared" si="136"/>
        <v/>
      </c>
      <c r="AE727" s="88" t="str">
        <f t="shared" si="137"/>
        <v/>
      </c>
      <c r="AG727" s="55" t="str">
        <f t="shared" si="138"/>
        <v/>
      </c>
      <c r="AH727" s="88" t="str">
        <f t="shared" si="139"/>
        <v/>
      </c>
      <c r="AJ727" s="55" t="str">
        <f t="shared" si="140"/>
        <v/>
      </c>
      <c r="AK727" s="88" t="str">
        <f t="shared" si="141"/>
        <v/>
      </c>
      <c r="AM727" s="55" t="str">
        <f t="shared" si="142"/>
        <v/>
      </c>
      <c r="AN727" s="88" t="str">
        <f t="shared" si="143"/>
        <v/>
      </c>
    </row>
    <row r="728" spans="1:40" x14ac:dyDescent="0.25">
      <c r="A728" s="77"/>
      <c r="B728" s="107"/>
      <c r="C728" s="108"/>
      <c r="D728" s="109"/>
      <c r="E728" s="109"/>
      <c r="F728" s="110"/>
      <c r="G728" s="111"/>
      <c r="H728" s="112"/>
      <c r="I728" s="77"/>
      <c r="J728" s="112" t="str">
        <f>IF($B728="", "", IFERROR(INDEX('Job List'!$C$9:$C$508, MATCH($B728, 'Job List'!$B$9:$B$508, 0)), ""))</f>
        <v/>
      </c>
      <c r="K728" s="112" t="str">
        <f>IF($B728="", "", IFERROR(INDEX('Job List'!$D$9:$D$508, MATCH($B728, 'Job List'!$B$9:$B$508, 0)), ""))</f>
        <v/>
      </c>
      <c r="L728" s="125" t="str">
        <f t="shared" si="132"/>
        <v/>
      </c>
      <c r="M728" s="111" t="str">
        <f>IF($B728="", "", IF($G728="", IFERROR(INDEX('Job List'!$E$9:$E$508, MATCH($B728, 'Job List'!$B$9:$B$508, 0)), ""), $G728))</f>
        <v/>
      </c>
      <c r="N728" s="126" t="str">
        <f t="shared" si="133"/>
        <v/>
      </c>
      <c r="O728" s="77"/>
      <c r="AB728" s="14" t="str">
        <f t="shared" si="134"/>
        <v/>
      </c>
      <c r="AC728" s="20" t="str">
        <f t="shared" si="135"/>
        <v/>
      </c>
      <c r="AD728" s="55" t="str">
        <f t="shared" si="136"/>
        <v/>
      </c>
      <c r="AE728" s="88" t="str">
        <f t="shared" si="137"/>
        <v/>
      </c>
      <c r="AG728" s="55" t="str">
        <f t="shared" si="138"/>
        <v/>
      </c>
      <c r="AH728" s="88" t="str">
        <f t="shared" si="139"/>
        <v/>
      </c>
      <c r="AJ728" s="55" t="str">
        <f t="shared" si="140"/>
        <v/>
      </c>
      <c r="AK728" s="88" t="str">
        <f t="shared" si="141"/>
        <v/>
      </c>
      <c r="AM728" s="55" t="str">
        <f t="shared" si="142"/>
        <v/>
      </c>
      <c r="AN728" s="88" t="str">
        <f t="shared" si="143"/>
        <v/>
      </c>
    </row>
    <row r="729" spans="1:40" x14ac:dyDescent="0.25">
      <c r="A729" s="77"/>
      <c r="B729" s="107"/>
      <c r="C729" s="108"/>
      <c r="D729" s="109"/>
      <c r="E729" s="109"/>
      <c r="F729" s="110"/>
      <c r="G729" s="111"/>
      <c r="H729" s="112"/>
      <c r="I729" s="77"/>
      <c r="J729" s="112" t="str">
        <f>IF($B729="", "", IFERROR(INDEX('Job List'!$C$9:$C$508, MATCH($B729, 'Job List'!$B$9:$B$508, 0)), ""))</f>
        <v/>
      </c>
      <c r="K729" s="112" t="str">
        <f>IF($B729="", "", IFERROR(INDEX('Job List'!$D$9:$D$508, MATCH($B729, 'Job List'!$B$9:$B$508, 0)), ""))</f>
        <v/>
      </c>
      <c r="L729" s="125" t="str">
        <f t="shared" si="132"/>
        <v/>
      </c>
      <c r="M729" s="111" t="str">
        <f>IF($B729="", "", IF($G729="", IFERROR(INDEX('Job List'!$E$9:$E$508, MATCH($B729, 'Job List'!$B$9:$B$508, 0)), ""), $G729))</f>
        <v/>
      </c>
      <c r="N729" s="126" t="str">
        <f t="shared" si="133"/>
        <v/>
      </c>
      <c r="O729" s="77"/>
      <c r="AB729" s="14" t="str">
        <f t="shared" si="134"/>
        <v/>
      </c>
      <c r="AC729" s="20" t="str">
        <f t="shared" si="135"/>
        <v/>
      </c>
      <c r="AD729" s="55" t="str">
        <f t="shared" si="136"/>
        <v/>
      </c>
      <c r="AE729" s="88" t="str">
        <f t="shared" si="137"/>
        <v/>
      </c>
      <c r="AG729" s="55" t="str">
        <f t="shared" si="138"/>
        <v/>
      </c>
      <c r="AH729" s="88" t="str">
        <f t="shared" si="139"/>
        <v/>
      </c>
      <c r="AJ729" s="55" t="str">
        <f t="shared" si="140"/>
        <v/>
      </c>
      <c r="AK729" s="88" t="str">
        <f t="shared" si="141"/>
        <v/>
      </c>
      <c r="AM729" s="55" t="str">
        <f t="shared" si="142"/>
        <v/>
      </c>
      <c r="AN729" s="88" t="str">
        <f t="shared" si="143"/>
        <v/>
      </c>
    </row>
    <row r="730" spans="1:40" x14ac:dyDescent="0.25">
      <c r="A730" s="77"/>
      <c r="B730" s="107"/>
      <c r="C730" s="108"/>
      <c r="D730" s="109"/>
      <c r="E730" s="109"/>
      <c r="F730" s="110"/>
      <c r="G730" s="111"/>
      <c r="H730" s="112"/>
      <c r="I730" s="77"/>
      <c r="J730" s="112" t="str">
        <f>IF($B730="", "", IFERROR(INDEX('Job List'!$C$9:$C$508, MATCH($B730, 'Job List'!$B$9:$B$508, 0)), ""))</f>
        <v/>
      </c>
      <c r="K730" s="112" t="str">
        <f>IF($B730="", "", IFERROR(INDEX('Job List'!$D$9:$D$508, MATCH($B730, 'Job List'!$B$9:$B$508, 0)), ""))</f>
        <v/>
      </c>
      <c r="L730" s="125" t="str">
        <f t="shared" si="132"/>
        <v/>
      </c>
      <c r="M730" s="111" t="str">
        <f>IF($B730="", "", IF($G730="", IFERROR(INDEX('Job List'!$E$9:$E$508, MATCH($B730, 'Job List'!$B$9:$B$508, 0)), ""), $G730))</f>
        <v/>
      </c>
      <c r="N730" s="126" t="str">
        <f t="shared" si="133"/>
        <v/>
      </c>
      <c r="O730" s="77"/>
      <c r="AB730" s="14" t="str">
        <f t="shared" si="134"/>
        <v/>
      </c>
      <c r="AC730" s="20" t="str">
        <f t="shared" si="135"/>
        <v/>
      </c>
      <c r="AD730" s="55" t="str">
        <f t="shared" si="136"/>
        <v/>
      </c>
      <c r="AE730" s="88" t="str">
        <f t="shared" si="137"/>
        <v/>
      </c>
      <c r="AG730" s="55" t="str">
        <f t="shared" si="138"/>
        <v/>
      </c>
      <c r="AH730" s="88" t="str">
        <f t="shared" si="139"/>
        <v/>
      </c>
      <c r="AJ730" s="55" t="str">
        <f t="shared" si="140"/>
        <v/>
      </c>
      <c r="AK730" s="88" t="str">
        <f t="shared" si="141"/>
        <v/>
      </c>
      <c r="AM730" s="55" t="str">
        <f t="shared" si="142"/>
        <v/>
      </c>
      <c r="AN730" s="88" t="str">
        <f t="shared" si="143"/>
        <v/>
      </c>
    </row>
    <row r="731" spans="1:40" x14ac:dyDescent="0.25">
      <c r="A731" s="77"/>
      <c r="B731" s="107"/>
      <c r="C731" s="108"/>
      <c r="D731" s="109"/>
      <c r="E731" s="109"/>
      <c r="F731" s="110"/>
      <c r="G731" s="111"/>
      <c r="H731" s="112"/>
      <c r="I731" s="77"/>
      <c r="J731" s="112" t="str">
        <f>IF($B731="", "", IFERROR(INDEX('Job List'!$C$9:$C$508, MATCH($B731, 'Job List'!$B$9:$B$508, 0)), ""))</f>
        <v/>
      </c>
      <c r="K731" s="112" t="str">
        <f>IF($B731="", "", IFERROR(INDEX('Job List'!$D$9:$D$508, MATCH($B731, 'Job List'!$B$9:$B$508, 0)), ""))</f>
        <v/>
      </c>
      <c r="L731" s="125" t="str">
        <f t="shared" si="132"/>
        <v/>
      </c>
      <c r="M731" s="111" t="str">
        <f>IF($B731="", "", IF($G731="", IFERROR(INDEX('Job List'!$E$9:$E$508, MATCH($B731, 'Job List'!$B$9:$B$508, 0)), ""), $G731))</f>
        <v/>
      </c>
      <c r="N731" s="126" t="str">
        <f t="shared" si="133"/>
        <v/>
      </c>
      <c r="O731" s="77"/>
      <c r="AB731" s="14" t="str">
        <f t="shared" si="134"/>
        <v/>
      </c>
      <c r="AC731" s="20" t="str">
        <f t="shared" si="135"/>
        <v/>
      </c>
      <c r="AD731" s="55" t="str">
        <f t="shared" si="136"/>
        <v/>
      </c>
      <c r="AE731" s="88" t="str">
        <f t="shared" si="137"/>
        <v/>
      </c>
      <c r="AG731" s="55" t="str">
        <f t="shared" si="138"/>
        <v/>
      </c>
      <c r="AH731" s="88" t="str">
        <f t="shared" si="139"/>
        <v/>
      </c>
      <c r="AJ731" s="55" t="str">
        <f t="shared" si="140"/>
        <v/>
      </c>
      <c r="AK731" s="88" t="str">
        <f t="shared" si="141"/>
        <v/>
      </c>
      <c r="AM731" s="55" t="str">
        <f t="shared" si="142"/>
        <v/>
      </c>
      <c r="AN731" s="88" t="str">
        <f t="shared" si="143"/>
        <v/>
      </c>
    </row>
    <row r="732" spans="1:40" x14ac:dyDescent="0.25">
      <c r="A732" s="77"/>
      <c r="B732" s="107"/>
      <c r="C732" s="108"/>
      <c r="D732" s="109"/>
      <c r="E732" s="109"/>
      <c r="F732" s="110"/>
      <c r="G732" s="111"/>
      <c r="H732" s="112"/>
      <c r="I732" s="77"/>
      <c r="J732" s="112" t="str">
        <f>IF($B732="", "", IFERROR(INDEX('Job List'!$C$9:$C$508, MATCH($B732, 'Job List'!$B$9:$B$508, 0)), ""))</f>
        <v/>
      </c>
      <c r="K732" s="112" t="str">
        <f>IF($B732="", "", IFERROR(INDEX('Job List'!$D$9:$D$508, MATCH($B732, 'Job List'!$B$9:$B$508, 0)), ""))</f>
        <v/>
      </c>
      <c r="L732" s="125" t="str">
        <f t="shared" si="132"/>
        <v/>
      </c>
      <c r="M732" s="111" t="str">
        <f>IF($B732="", "", IF($G732="", IFERROR(INDEX('Job List'!$E$9:$E$508, MATCH($B732, 'Job List'!$B$9:$B$508, 0)), ""), $G732))</f>
        <v/>
      </c>
      <c r="N732" s="126" t="str">
        <f t="shared" si="133"/>
        <v/>
      </c>
      <c r="O732" s="77"/>
      <c r="AB732" s="14" t="str">
        <f t="shared" si="134"/>
        <v/>
      </c>
      <c r="AC732" s="20" t="str">
        <f t="shared" si="135"/>
        <v/>
      </c>
      <c r="AD732" s="55" t="str">
        <f t="shared" si="136"/>
        <v/>
      </c>
      <c r="AE732" s="88" t="str">
        <f t="shared" si="137"/>
        <v/>
      </c>
      <c r="AG732" s="55" t="str">
        <f t="shared" si="138"/>
        <v/>
      </c>
      <c r="AH732" s="88" t="str">
        <f t="shared" si="139"/>
        <v/>
      </c>
      <c r="AJ732" s="55" t="str">
        <f t="shared" si="140"/>
        <v/>
      </c>
      <c r="AK732" s="88" t="str">
        <f t="shared" si="141"/>
        <v/>
      </c>
      <c r="AM732" s="55" t="str">
        <f t="shared" si="142"/>
        <v/>
      </c>
      <c r="AN732" s="88" t="str">
        <f t="shared" si="143"/>
        <v/>
      </c>
    </row>
    <row r="733" spans="1:40" x14ac:dyDescent="0.25">
      <c r="A733" s="77"/>
      <c r="B733" s="107"/>
      <c r="C733" s="108"/>
      <c r="D733" s="109"/>
      <c r="E733" s="109"/>
      <c r="F733" s="110"/>
      <c r="G733" s="111"/>
      <c r="H733" s="112"/>
      <c r="I733" s="77"/>
      <c r="J733" s="112" t="str">
        <f>IF($B733="", "", IFERROR(INDEX('Job List'!$C$9:$C$508, MATCH($B733, 'Job List'!$B$9:$B$508, 0)), ""))</f>
        <v/>
      </c>
      <c r="K733" s="112" t="str">
        <f>IF($B733="", "", IFERROR(INDEX('Job List'!$D$9:$D$508, MATCH($B733, 'Job List'!$B$9:$B$508, 0)), ""))</f>
        <v/>
      </c>
      <c r="L733" s="125" t="str">
        <f t="shared" si="132"/>
        <v/>
      </c>
      <c r="M733" s="111" t="str">
        <f>IF($B733="", "", IF($G733="", IFERROR(INDEX('Job List'!$E$9:$E$508, MATCH($B733, 'Job List'!$B$9:$B$508, 0)), ""), $G733))</f>
        <v/>
      </c>
      <c r="N733" s="126" t="str">
        <f t="shared" si="133"/>
        <v/>
      </c>
      <c r="O733" s="77"/>
      <c r="AB733" s="14" t="str">
        <f t="shared" si="134"/>
        <v/>
      </c>
      <c r="AC733" s="20" t="str">
        <f t="shared" si="135"/>
        <v/>
      </c>
      <c r="AD733" s="55" t="str">
        <f t="shared" si="136"/>
        <v/>
      </c>
      <c r="AE733" s="88" t="str">
        <f t="shared" si="137"/>
        <v/>
      </c>
      <c r="AG733" s="55" t="str">
        <f t="shared" si="138"/>
        <v/>
      </c>
      <c r="AH733" s="88" t="str">
        <f t="shared" si="139"/>
        <v/>
      </c>
      <c r="AJ733" s="55" t="str">
        <f t="shared" si="140"/>
        <v/>
      </c>
      <c r="AK733" s="88" t="str">
        <f t="shared" si="141"/>
        <v/>
      </c>
      <c r="AM733" s="55" t="str">
        <f t="shared" si="142"/>
        <v/>
      </c>
      <c r="AN733" s="88" t="str">
        <f t="shared" si="143"/>
        <v/>
      </c>
    </row>
    <row r="734" spans="1:40" x14ac:dyDescent="0.25">
      <c r="A734" s="77"/>
      <c r="B734" s="107"/>
      <c r="C734" s="108"/>
      <c r="D734" s="109"/>
      <c r="E734" s="109"/>
      <c r="F734" s="110"/>
      <c r="G734" s="111"/>
      <c r="H734" s="112"/>
      <c r="I734" s="77"/>
      <c r="J734" s="112" t="str">
        <f>IF($B734="", "", IFERROR(INDEX('Job List'!$C$9:$C$508, MATCH($B734, 'Job List'!$B$9:$B$508, 0)), ""))</f>
        <v/>
      </c>
      <c r="K734" s="112" t="str">
        <f>IF($B734="", "", IFERROR(INDEX('Job List'!$D$9:$D$508, MATCH($B734, 'Job List'!$B$9:$B$508, 0)), ""))</f>
        <v/>
      </c>
      <c r="L734" s="125" t="str">
        <f t="shared" si="132"/>
        <v/>
      </c>
      <c r="M734" s="111" t="str">
        <f>IF($B734="", "", IF($G734="", IFERROR(INDEX('Job List'!$E$9:$E$508, MATCH($B734, 'Job List'!$B$9:$B$508, 0)), ""), $G734))</f>
        <v/>
      </c>
      <c r="N734" s="126" t="str">
        <f t="shared" si="133"/>
        <v/>
      </c>
      <c r="O734" s="77"/>
      <c r="AB734" s="14" t="str">
        <f t="shared" si="134"/>
        <v/>
      </c>
      <c r="AC734" s="20" t="str">
        <f t="shared" si="135"/>
        <v/>
      </c>
      <c r="AD734" s="55" t="str">
        <f t="shared" si="136"/>
        <v/>
      </c>
      <c r="AE734" s="88" t="str">
        <f t="shared" si="137"/>
        <v/>
      </c>
      <c r="AG734" s="55" t="str">
        <f t="shared" si="138"/>
        <v/>
      </c>
      <c r="AH734" s="88" t="str">
        <f t="shared" si="139"/>
        <v/>
      </c>
      <c r="AJ734" s="55" t="str">
        <f t="shared" si="140"/>
        <v/>
      </c>
      <c r="AK734" s="88" t="str">
        <f t="shared" si="141"/>
        <v/>
      </c>
      <c r="AM734" s="55" t="str">
        <f t="shared" si="142"/>
        <v/>
      </c>
      <c r="AN734" s="88" t="str">
        <f t="shared" si="143"/>
        <v/>
      </c>
    </row>
    <row r="735" spans="1:40" x14ac:dyDescent="0.25">
      <c r="A735" s="77"/>
      <c r="B735" s="107"/>
      <c r="C735" s="108"/>
      <c r="D735" s="109"/>
      <c r="E735" s="109"/>
      <c r="F735" s="110"/>
      <c r="G735" s="111"/>
      <c r="H735" s="112"/>
      <c r="I735" s="77"/>
      <c r="J735" s="112" t="str">
        <f>IF($B735="", "", IFERROR(INDEX('Job List'!$C$9:$C$508, MATCH($B735, 'Job List'!$B$9:$B$508, 0)), ""))</f>
        <v/>
      </c>
      <c r="K735" s="112" t="str">
        <f>IF($B735="", "", IFERROR(INDEX('Job List'!$D$9:$D$508, MATCH($B735, 'Job List'!$B$9:$B$508, 0)), ""))</f>
        <v/>
      </c>
      <c r="L735" s="125" t="str">
        <f t="shared" si="132"/>
        <v/>
      </c>
      <c r="M735" s="111" t="str">
        <f>IF($B735="", "", IF($G735="", IFERROR(INDEX('Job List'!$E$9:$E$508, MATCH($B735, 'Job List'!$B$9:$B$508, 0)), ""), $G735))</f>
        <v/>
      </c>
      <c r="N735" s="126" t="str">
        <f t="shared" si="133"/>
        <v/>
      </c>
      <c r="O735" s="77"/>
      <c r="AB735" s="14" t="str">
        <f t="shared" si="134"/>
        <v/>
      </c>
      <c r="AC735" s="20" t="str">
        <f t="shared" si="135"/>
        <v/>
      </c>
      <c r="AD735" s="55" t="str">
        <f t="shared" si="136"/>
        <v/>
      </c>
      <c r="AE735" s="88" t="str">
        <f t="shared" si="137"/>
        <v/>
      </c>
      <c r="AG735" s="55" t="str">
        <f t="shared" si="138"/>
        <v/>
      </c>
      <c r="AH735" s="88" t="str">
        <f t="shared" si="139"/>
        <v/>
      </c>
      <c r="AJ735" s="55" t="str">
        <f t="shared" si="140"/>
        <v/>
      </c>
      <c r="AK735" s="88" t="str">
        <f t="shared" si="141"/>
        <v/>
      </c>
      <c r="AM735" s="55" t="str">
        <f t="shared" si="142"/>
        <v/>
      </c>
      <c r="AN735" s="88" t="str">
        <f t="shared" si="143"/>
        <v/>
      </c>
    </row>
    <row r="736" spans="1:40" x14ac:dyDescent="0.25">
      <c r="A736" s="77"/>
      <c r="B736" s="107"/>
      <c r="C736" s="108"/>
      <c r="D736" s="109"/>
      <c r="E736" s="109"/>
      <c r="F736" s="110"/>
      <c r="G736" s="111"/>
      <c r="H736" s="112"/>
      <c r="I736" s="77"/>
      <c r="J736" s="112" t="str">
        <f>IF($B736="", "", IFERROR(INDEX('Job List'!$C$9:$C$508, MATCH($B736, 'Job List'!$B$9:$B$508, 0)), ""))</f>
        <v/>
      </c>
      <c r="K736" s="112" t="str">
        <f>IF($B736="", "", IFERROR(INDEX('Job List'!$D$9:$D$508, MATCH($B736, 'Job List'!$B$9:$B$508, 0)), ""))</f>
        <v/>
      </c>
      <c r="L736" s="125" t="str">
        <f t="shared" si="132"/>
        <v/>
      </c>
      <c r="M736" s="111" t="str">
        <f>IF($B736="", "", IF($G736="", IFERROR(INDEX('Job List'!$E$9:$E$508, MATCH($B736, 'Job List'!$B$9:$B$508, 0)), ""), $G736))</f>
        <v/>
      </c>
      <c r="N736" s="126" t="str">
        <f t="shared" si="133"/>
        <v/>
      </c>
      <c r="O736" s="77"/>
      <c r="AB736" s="14" t="str">
        <f t="shared" si="134"/>
        <v/>
      </c>
      <c r="AC736" s="20" t="str">
        <f t="shared" si="135"/>
        <v/>
      </c>
      <c r="AD736" s="55" t="str">
        <f t="shared" si="136"/>
        <v/>
      </c>
      <c r="AE736" s="88" t="str">
        <f t="shared" si="137"/>
        <v/>
      </c>
      <c r="AG736" s="55" t="str">
        <f t="shared" si="138"/>
        <v/>
      </c>
      <c r="AH736" s="88" t="str">
        <f t="shared" si="139"/>
        <v/>
      </c>
      <c r="AJ736" s="55" t="str">
        <f t="shared" si="140"/>
        <v/>
      </c>
      <c r="AK736" s="88" t="str">
        <f t="shared" si="141"/>
        <v/>
      </c>
      <c r="AM736" s="55" t="str">
        <f t="shared" si="142"/>
        <v/>
      </c>
      <c r="AN736" s="88" t="str">
        <f t="shared" si="143"/>
        <v/>
      </c>
    </row>
    <row r="737" spans="1:40" x14ac:dyDescent="0.25">
      <c r="A737" s="77"/>
      <c r="B737" s="107"/>
      <c r="C737" s="108"/>
      <c r="D737" s="109"/>
      <c r="E737" s="109"/>
      <c r="F737" s="110"/>
      <c r="G737" s="111"/>
      <c r="H737" s="112"/>
      <c r="I737" s="77"/>
      <c r="J737" s="112" t="str">
        <f>IF($B737="", "", IFERROR(INDEX('Job List'!$C$9:$C$508, MATCH($B737, 'Job List'!$B$9:$B$508, 0)), ""))</f>
        <v/>
      </c>
      <c r="K737" s="112" t="str">
        <f>IF($B737="", "", IFERROR(INDEX('Job List'!$D$9:$D$508, MATCH($B737, 'Job List'!$B$9:$B$508, 0)), ""))</f>
        <v/>
      </c>
      <c r="L737" s="125" t="str">
        <f t="shared" si="132"/>
        <v/>
      </c>
      <c r="M737" s="111" t="str">
        <f>IF($B737="", "", IF($G737="", IFERROR(INDEX('Job List'!$E$9:$E$508, MATCH($B737, 'Job List'!$B$9:$B$508, 0)), ""), $G737))</f>
        <v/>
      </c>
      <c r="N737" s="126" t="str">
        <f t="shared" si="133"/>
        <v/>
      </c>
      <c r="O737" s="77"/>
      <c r="AB737" s="14" t="str">
        <f t="shared" si="134"/>
        <v/>
      </c>
      <c r="AC737" s="20" t="str">
        <f t="shared" si="135"/>
        <v/>
      </c>
      <c r="AD737" s="55" t="str">
        <f t="shared" si="136"/>
        <v/>
      </c>
      <c r="AE737" s="88" t="str">
        <f t="shared" si="137"/>
        <v/>
      </c>
      <c r="AG737" s="55" t="str">
        <f t="shared" si="138"/>
        <v/>
      </c>
      <c r="AH737" s="88" t="str">
        <f t="shared" si="139"/>
        <v/>
      </c>
      <c r="AJ737" s="55" t="str">
        <f t="shared" si="140"/>
        <v/>
      </c>
      <c r="AK737" s="88" t="str">
        <f t="shared" si="141"/>
        <v/>
      </c>
      <c r="AM737" s="55" t="str">
        <f t="shared" si="142"/>
        <v/>
      </c>
      <c r="AN737" s="88" t="str">
        <f t="shared" si="143"/>
        <v/>
      </c>
    </row>
    <row r="738" spans="1:40" x14ac:dyDescent="0.25">
      <c r="A738" s="77"/>
      <c r="B738" s="107"/>
      <c r="C738" s="108"/>
      <c r="D738" s="109"/>
      <c r="E738" s="109"/>
      <c r="F738" s="110"/>
      <c r="G738" s="111"/>
      <c r="H738" s="112"/>
      <c r="I738" s="77"/>
      <c r="J738" s="112" t="str">
        <f>IF($B738="", "", IFERROR(INDEX('Job List'!$C$9:$C$508, MATCH($B738, 'Job List'!$B$9:$B$508, 0)), ""))</f>
        <v/>
      </c>
      <c r="K738" s="112" t="str">
        <f>IF($B738="", "", IFERROR(INDEX('Job List'!$D$9:$D$508, MATCH($B738, 'Job List'!$B$9:$B$508, 0)), ""))</f>
        <v/>
      </c>
      <c r="L738" s="125" t="str">
        <f t="shared" si="132"/>
        <v/>
      </c>
      <c r="M738" s="111" t="str">
        <f>IF($B738="", "", IF($G738="", IFERROR(INDEX('Job List'!$E$9:$E$508, MATCH($B738, 'Job List'!$B$9:$B$508, 0)), ""), $G738))</f>
        <v/>
      </c>
      <c r="N738" s="126" t="str">
        <f t="shared" si="133"/>
        <v/>
      </c>
      <c r="O738" s="77"/>
      <c r="AB738" s="14" t="str">
        <f t="shared" si="134"/>
        <v/>
      </c>
      <c r="AC738" s="20" t="str">
        <f t="shared" si="135"/>
        <v/>
      </c>
      <c r="AD738" s="55" t="str">
        <f t="shared" si="136"/>
        <v/>
      </c>
      <c r="AE738" s="88" t="str">
        <f t="shared" si="137"/>
        <v/>
      </c>
      <c r="AG738" s="55" t="str">
        <f t="shared" si="138"/>
        <v/>
      </c>
      <c r="AH738" s="88" t="str">
        <f t="shared" si="139"/>
        <v/>
      </c>
      <c r="AJ738" s="55" t="str">
        <f t="shared" si="140"/>
        <v/>
      </c>
      <c r="AK738" s="88" t="str">
        <f t="shared" si="141"/>
        <v/>
      </c>
      <c r="AM738" s="55" t="str">
        <f t="shared" si="142"/>
        <v/>
      </c>
      <c r="AN738" s="88" t="str">
        <f t="shared" si="143"/>
        <v/>
      </c>
    </row>
    <row r="739" spans="1:40" x14ac:dyDescent="0.25">
      <c r="A739" s="77"/>
      <c r="B739" s="107"/>
      <c r="C739" s="108"/>
      <c r="D739" s="109"/>
      <c r="E739" s="109"/>
      <c r="F739" s="110"/>
      <c r="G739" s="111"/>
      <c r="H739" s="112"/>
      <c r="I739" s="77"/>
      <c r="J739" s="112" t="str">
        <f>IF($B739="", "", IFERROR(INDEX('Job List'!$C$9:$C$508, MATCH($B739, 'Job List'!$B$9:$B$508, 0)), ""))</f>
        <v/>
      </c>
      <c r="K739" s="112" t="str">
        <f>IF($B739="", "", IFERROR(INDEX('Job List'!$D$9:$D$508, MATCH($B739, 'Job List'!$B$9:$B$508, 0)), ""))</f>
        <v/>
      </c>
      <c r="L739" s="125" t="str">
        <f t="shared" si="132"/>
        <v/>
      </c>
      <c r="M739" s="111" t="str">
        <f>IF($B739="", "", IF($G739="", IFERROR(INDEX('Job List'!$E$9:$E$508, MATCH($B739, 'Job List'!$B$9:$B$508, 0)), ""), $G739))</f>
        <v/>
      </c>
      <c r="N739" s="126" t="str">
        <f t="shared" si="133"/>
        <v/>
      </c>
      <c r="O739" s="77"/>
      <c r="AB739" s="14" t="str">
        <f t="shared" si="134"/>
        <v/>
      </c>
      <c r="AC739" s="20" t="str">
        <f t="shared" si="135"/>
        <v/>
      </c>
      <c r="AD739" s="55" t="str">
        <f t="shared" si="136"/>
        <v/>
      </c>
      <c r="AE739" s="88" t="str">
        <f t="shared" si="137"/>
        <v/>
      </c>
      <c r="AG739" s="55" t="str">
        <f t="shared" si="138"/>
        <v/>
      </c>
      <c r="AH739" s="88" t="str">
        <f t="shared" si="139"/>
        <v/>
      </c>
      <c r="AJ739" s="55" t="str">
        <f t="shared" si="140"/>
        <v/>
      </c>
      <c r="AK739" s="88" t="str">
        <f t="shared" si="141"/>
        <v/>
      </c>
      <c r="AM739" s="55" t="str">
        <f t="shared" si="142"/>
        <v/>
      </c>
      <c r="AN739" s="88" t="str">
        <f t="shared" si="143"/>
        <v/>
      </c>
    </row>
    <row r="740" spans="1:40" x14ac:dyDescent="0.25">
      <c r="A740" s="77"/>
      <c r="B740" s="107"/>
      <c r="C740" s="108"/>
      <c r="D740" s="109"/>
      <c r="E740" s="109"/>
      <c r="F740" s="110"/>
      <c r="G740" s="111"/>
      <c r="H740" s="112"/>
      <c r="I740" s="77"/>
      <c r="J740" s="112" t="str">
        <f>IF($B740="", "", IFERROR(INDEX('Job List'!$C$9:$C$508, MATCH($B740, 'Job List'!$B$9:$B$508, 0)), ""))</f>
        <v/>
      </c>
      <c r="K740" s="112" t="str">
        <f>IF($B740="", "", IFERROR(INDEX('Job List'!$D$9:$D$508, MATCH($B740, 'Job List'!$B$9:$B$508, 0)), ""))</f>
        <v/>
      </c>
      <c r="L740" s="125" t="str">
        <f t="shared" si="132"/>
        <v/>
      </c>
      <c r="M740" s="111" t="str">
        <f>IF($B740="", "", IF($G740="", IFERROR(INDEX('Job List'!$E$9:$E$508, MATCH($B740, 'Job List'!$B$9:$B$508, 0)), ""), $G740))</f>
        <v/>
      </c>
      <c r="N740" s="126" t="str">
        <f t="shared" si="133"/>
        <v/>
      </c>
      <c r="O740" s="77"/>
      <c r="AB740" s="14" t="str">
        <f t="shared" si="134"/>
        <v/>
      </c>
      <c r="AC740" s="20" t="str">
        <f t="shared" si="135"/>
        <v/>
      </c>
      <c r="AD740" s="55" t="str">
        <f t="shared" si="136"/>
        <v/>
      </c>
      <c r="AE740" s="88" t="str">
        <f t="shared" si="137"/>
        <v/>
      </c>
      <c r="AG740" s="55" t="str">
        <f t="shared" si="138"/>
        <v/>
      </c>
      <c r="AH740" s="88" t="str">
        <f t="shared" si="139"/>
        <v/>
      </c>
      <c r="AJ740" s="55" t="str">
        <f t="shared" si="140"/>
        <v/>
      </c>
      <c r="AK740" s="88" t="str">
        <f t="shared" si="141"/>
        <v/>
      </c>
      <c r="AM740" s="55" t="str">
        <f t="shared" si="142"/>
        <v/>
      </c>
      <c r="AN740" s="88" t="str">
        <f t="shared" si="143"/>
        <v/>
      </c>
    </row>
    <row r="741" spans="1:40" x14ac:dyDescent="0.25">
      <c r="A741" s="77"/>
      <c r="B741" s="107"/>
      <c r="C741" s="108"/>
      <c r="D741" s="109"/>
      <c r="E741" s="109"/>
      <c r="F741" s="110"/>
      <c r="G741" s="111"/>
      <c r="H741" s="112"/>
      <c r="I741" s="77"/>
      <c r="J741" s="112" t="str">
        <f>IF($B741="", "", IFERROR(INDEX('Job List'!$C$9:$C$508, MATCH($B741, 'Job List'!$B$9:$B$508, 0)), ""))</f>
        <v/>
      </c>
      <c r="K741" s="112" t="str">
        <f>IF($B741="", "", IFERROR(INDEX('Job List'!$D$9:$D$508, MATCH($B741, 'Job List'!$B$9:$B$508, 0)), ""))</f>
        <v/>
      </c>
      <c r="L741" s="125" t="str">
        <f t="shared" si="132"/>
        <v/>
      </c>
      <c r="M741" s="111" t="str">
        <f>IF($B741="", "", IF($G741="", IFERROR(INDEX('Job List'!$E$9:$E$508, MATCH($B741, 'Job List'!$B$9:$B$508, 0)), ""), $G741))</f>
        <v/>
      </c>
      <c r="N741" s="126" t="str">
        <f t="shared" si="133"/>
        <v/>
      </c>
      <c r="O741" s="77"/>
      <c r="AB741" s="14" t="str">
        <f t="shared" si="134"/>
        <v/>
      </c>
      <c r="AC741" s="20" t="str">
        <f t="shared" si="135"/>
        <v/>
      </c>
      <c r="AD741" s="55" t="str">
        <f t="shared" si="136"/>
        <v/>
      </c>
      <c r="AE741" s="88" t="str">
        <f t="shared" si="137"/>
        <v/>
      </c>
      <c r="AG741" s="55" t="str">
        <f t="shared" si="138"/>
        <v/>
      </c>
      <c r="AH741" s="88" t="str">
        <f t="shared" si="139"/>
        <v/>
      </c>
      <c r="AJ741" s="55" t="str">
        <f t="shared" si="140"/>
        <v/>
      </c>
      <c r="AK741" s="88" t="str">
        <f t="shared" si="141"/>
        <v/>
      </c>
      <c r="AM741" s="55" t="str">
        <f t="shared" si="142"/>
        <v/>
      </c>
      <c r="AN741" s="88" t="str">
        <f t="shared" si="143"/>
        <v/>
      </c>
    </row>
    <row r="742" spans="1:40" x14ac:dyDescent="0.25">
      <c r="A742" s="77"/>
      <c r="B742" s="107"/>
      <c r="C742" s="108"/>
      <c r="D742" s="109"/>
      <c r="E742" s="109"/>
      <c r="F742" s="110"/>
      <c r="G742" s="111"/>
      <c r="H742" s="112"/>
      <c r="I742" s="77"/>
      <c r="J742" s="112" t="str">
        <f>IF($B742="", "", IFERROR(INDEX('Job List'!$C$9:$C$508, MATCH($B742, 'Job List'!$B$9:$B$508, 0)), ""))</f>
        <v/>
      </c>
      <c r="K742" s="112" t="str">
        <f>IF($B742="", "", IFERROR(INDEX('Job List'!$D$9:$D$508, MATCH($B742, 'Job List'!$B$9:$B$508, 0)), ""))</f>
        <v/>
      </c>
      <c r="L742" s="125" t="str">
        <f t="shared" si="132"/>
        <v/>
      </c>
      <c r="M742" s="111" t="str">
        <f>IF($B742="", "", IF($G742="", IFERROR(INDEX('Job List'!$E$9:$E$508, MATCH($B742, 'Job List'!$B$9:$B$508, 0)), ""), $G742))</f>
        <v/>
      </c>
      <c r="N742" s="126" t="str">
        <f t="shared" si="133"/>
        <v/>
      </c>
      <c r="O742" s="77"/>
      <c r="AB742" s="14" t="str">
        <f t="shared" si="134"/>
        <v/>
      </c>
      <c r="AC742" s="20" t="str">
        <f t="shared" si="135"/>
        <v/>
      </c>
      <c r="AD742" s="55" t="str">
        <f t="shared" si="136"/>
        <v/>
      </c>
      <c r="AE742" s="88" t="str">
        <f t="shared" si="137"/>
        <v/>
      </c>
      <c r="AG742" s="55" t="str">
        <f t="shared" si="138"/>
        <v/>
      </c>
      <c r="AH742" s="88" t="str">
        <f t="shared" si="139"/>
        <v/>
      </c>
      <c r="AJ742" s="55" t="str">
        <f t="shared" si="140"/>
        <v/>
      </c>
      <c r="AK742" s="88" t="str">
        <f t="shared" si="141"/>
        <v/>
      </c>
      <c r="AM742" s="55" t="str">
        <f t="shared" si="142"/>
        <v/>
      </c>
      <c r="AN742" s="88" t="str">
        <f t="shared" si="143"/>
        <v/>
      </c>
    </row>
    <row r="743" spans="1:40" x14ac:dyDescent="0.25">
      <c r="A743" s="77"/>
      <c r="B743" s="107"/>
      <c r="C743" s="108"/>
      <c r="D743" s="109"/>
      <c r="E743" s="109"/>
      <c r="F743" s="110"/>
      <c r="G743" s="111"/>
      <c r="H743" s="112"/>
      <c r="I743" s="77"/>
      <c r="J743" s="112" t="str">
        <f>IF($B743="", "", IFERROR(INDEX('Job List'!$C$9:$C$508, MATCH($B743, 'Job List'!$B$9:$B$508, 0)), ""))</f>
        <v/>
      </c>
      <c r="K743" s="112" t="str">
        <f>IF($B743="", "", IFERROR(INDEX('Job List'!$D$9:$D$508, MATCH($B743, 'Job List'!$B$9:$B$508, 0)), ""))</f>
        <v/>
      </c>
      <c r="L743" s="125" t="str">
        <f t="shared" si="132"/>
        <v/>
      </c>
      <c r="M743" s="111" t="str">
        <f>IF($B743="", "", IF($G743="", IFERROR(INDEX('Job List'!$E$9:$E$508, MATCH($B743, 'Job List'!$B$9:$B$508, 0)), ""), $G743))</f>
        <v/>
      </c>
      <c r="N743" s="126" t="str">
        <f t="shared" si="133"/>
        <v/>
      </c>
      <c r="O743" s="77"/>
      <c r="AB743" s="14" t="str">
        <f t="shared" si="134"/>
        <v/>
      </c>
      <c r="AC743" s="20" t="str">
        <f t="shared" si="135"/>
        <v/>
      </c>
      <c r="AD743" s="55" t="str">
        <f t="shared" si="136"/>
        <v/>
      </c>
      <c r="AE743" s="88" t="str">
        <f t="shared" si="137"/>
        <v/>
      </c>
      <c r="AG743" s="55" t="str">
        <f t="shared" si="138"/>
        <v/>
      </c>
      <c r="AH743" s="88" t="str">
        <f t="shared" si="139"/>
        <v/>
      </c>
      <c r="AJ743" s="55" t="str">
        <f t="shared" si="140"/>
        <v/>
      </c>
      <c r="AK743" s="88" t="str">
        <f t="shared" si="141"/>
        <v/>
      </c>
      <c r="AM743" s="55" t="str">
        <f t="shared" si="142"/>
        <v/>
      </c>
      <c r="AN743" s="88" t="str">
        <f t="shared" si="143"/>
        <v/>
      </c>
    </row>
    <row r="744" spans="1:40" x14ac:dyDescent="0.25">
      <c r="A744" s="77"/>
      <c r="B744" s="107"/>
      <c r="C744" s="108"/>
      <c r="D744" s="109"/>
      <c r="E744" s="109"/>
      <c r="F744" s="110"/>
      <c r="G744" s="111"/>
      <c r="H744" s="112"/>
      <c r="I744" s="77"/>
      <c r="J744" s="112" t="str">
        <f>IF($B744="", "", IFERROR(INDEX('Job List'!$C$9:$C$508, MATCH($B744, 'Job List'!$B$9:$B$508, 0)), ""))</f>
        <v/>
      </c>
      <c r="K744" s="112" t="str">
        <f>IF($B744="", "", IFERROR(INDEX('Job List'!$D$9:$D$508, MATCH($B744, 'Job List'!$B$9:$B$508, 0)), ""))</f>
        <v/>
      </c>
      <c r="L744" s="125" t="str">
        <f t="shared" si="132"/>
        <v/>
      </c>
      <c r="M744" s="111" t="str">
        <f>IF($B744="", "", IF($G744="", IFERROR(INDEX('Job List'!$E$9:$E$508, MATCH($B744, 'Job List'!$B$9:$B$508, 0)), ""), $G744))</f>
        <v/>
      </c>
      <c r="N744" s="126" t="str">
        <f t="shared" si="133"/>
        <v/>
      </c>
      <c r="O744" s="77"/>
      <c r="AB744" s="14" t="str">
        <f t="shared" si="134"/>
        <v/>
      </c>
      <c r="AC744" s="20" t="str">
        <f t="shared" si="135"/>
        <v/>
      </c>
      <c r="AD744" s="55" t="str">
        <f t="shared" si="136"/>
        <v/>
      </c>
      <c r="AE744" s="88" t="str">
        <f t="shared" si="137"/>
        <v/>
      </c>
      <c r="AG744" s="55" t="str">
        <f t="shared" si="138"/>
        <v/>
      </c>
      <c r="AH744" s="88" t="str">
        <f t="shared" si="139"/>
        <v/>
      </c>
      <c r="AJ744" s="55" t="str">
        <f t="shared" si="140"/>
        <v/>
      </c>
      <c r="AK744" s="88" t="str">
        <f t="shared" si="141"/>
        <v/>
      </c>
      <c r="AM744" s="55" t="str">
        <f t="shared" si="142"/>
        <v/>
      </c>
      <c r="AN744" s="88" t="str">
        <f t="shared" si="143"/>
        <v/>
      </c>
    </row>
    <row r="745" spans="1:40" x14ac:dyDescent="0.25">
      <c r="A745" s="77"/>
      <c r="B745" s="107"/>
      <c r="C745" s="108"/>
      <c r="D745" s="109"/>
      <c r="E745" s="109"/>
      <c r="F745" s="110"/>
      <c r="G745" s="111"/>
      <c r="H745" s="112"/>
      <c r="I745" s="77"/>
      <c r="J745" s="112" t="str">
        <f>IF($B745="", "", IFERROR(INDEX('Job List'!$C$9:$C$508, MATCH($B745, 'Job List'!$B$9:$B$508, 0)), ""))</f>
        <v/>
      </c>
      <c r="K745" s="112" t="str">
        <f>IF($B745="", "", IFERROR(INDEX('Job List'!$D$9:$D$508, MATCH($B745, 'Job List'!$B$9:$B$508, 0)), ""))</f>
        <v/>
      </c>
      <c r="L745" s="125" t="str">
        <f t="shared" si="132"/>
        <v/>
      </c>
      <c r="M745" s="111" t="str">
        <f>IF($B745="", "", IF($G745="", IFERROR(INDEX('Job List'!$E$9:$E$508, MATCH($B745, 'Job List'!$B$9:$B$508, 0)), ""), $G745))</f>
        <v/>
      </c>
      <c r="N745" s="126" t="str">
        <f t="shared" si="133"/>
        <v/>
      </c>
      <c r="O745" s="77"/>
      <c r="AB745" s="14" t="str">
        <f t="shared" si="134"/>
        <v/>
      </c>
      <c r="AC745" s="20" t="str">
        <f t="shared" si="135"/>
        <v/>
      </c>
      <c r="AD745" s="55" t="str">
        <f t="shared" si="136"/>
        <v/>
      </c>
      <c r="AE745" s="88" t="str">
        <f t="shared" si="137"/>
        <v/>
      </c>
      <c r="AG745" s="55" t="str">
        <f t="shared" si="138"/>
        <v/>
      </c>
      <c r="AH745" s="88" t="str">
        <f t="shared" si="139"/>
        <v/>
      </c>
      <c r="AJ745" s="55" t="str">
        <f t="shared" si="140"/>
        <v/>
      </c>
      <c r="AK745" s="88" t="str">
        <f t="shared" si="141"/>
        <v/>
      </c>
      <c r="AM745" s="55" t="str">
        <f t="shared" si="142"/>
        <v/>
      </c>
      <c r="AN745" s="88" t="str">
        <f t="shared" si="143"/>
        <v/>
      </c>
    </row>
    <row r="746" spans="1:40" x14ac:dyDescent="0.25">
      <c r="A746" s="77"/>
      <c r="B746" s="107"/>
      <c r="C746" s="108"/>
      <c r="D746" s="109"/>
      <c r="E746" s="109"/>
      <c r="F746" s="110"/>
      <c r="G746" s="111"/>
      <c r="H746" s="112"/>
      <c r="I746" s="77"/>
      <c r="J746" s="112" t="str">
        <f>IF($B746="", "", IFERROR(INDEX('Job List'!$C$9:$C$508, MATCH($B746, 'Job List'!$B$9:$B$508, 0)), ""))</f>
        <v/>
      </c>
      <c r="K746" s="112" t="str">
        <f>IF($B746="", "", IFERROR(INDEX('Job List'!$D$9:$D$508, MATCH($B746, 'Job List'!$B$9:$B$508, 0)), ""))</f>
        <v/>
      </c>
      <c r="L746" s="125" t="str">
        <f t="shared" si="132"/>
        <v/>
      </c>
      <c r="M746" s="111" t="str">
        <f>IF($B746="", "", IF($G746="", IFERROR(INDEX('Job List'!$E$9:$E$508, MATCH($B746, 'Job List'!$B$9:$B$508, 0)), ""), $G746))</f>
        <v/>
      </c>
      <c r="N746" s="126" t="str">
        <f t="shared" si="133"/>
        <v/>
      </c>
      <c r="O746" s="77"/>
      <c r="AB746" s="14" t="str">
        <f t="shared" si="134"/>
        <v/>
      </c>
      <c r="AC746" s="20" t="str">
        <f t="shared" si="135"/>
        <v/>
      </c>
      <c r="AD746" s="55" t="str">
        <f t="shared" si="136"/>
        <v/>
      </c>
      <c r="AE746" s="88" t="str">
        <f t="shared" si="137"/>
        <v/>
      </c>
      <c r="AG746" s="55" t="str">
        <f t="shared" si="138"/>
        <v/>
      </c>
      <c r="AH746" s="88" t="str">
        <f t="shared" si="139"/>
        <v/>
      </c>
      <c r="AJ746" s="55" t="str">
        <f t="shared" si="140"/>
        <v/>
      </c>
      <c r="AK746" s="88" t="str">
        <f t="shared" si="141"/>
        <v/>
      </c>
      <c r="AM746" s="55" t="str">
        <f t="shared" si="142"/>
        <v/>
      </c>
      <c r="AN746" s="88" t="str">
        <f t="shared" si="143"/>
        <v/>
      </c>
    </row>
    <row r="747" spans="1:40" x14ac:dyDescent="0.25">
      <c r="A747" s="77"/>
      <c r="B747" s="107"/>
      <c r="C747" s="108"/>
      <c r="D747" s="109"/>
      <c r="E747" s="109"/>
      <c r="F747" s="110"/>
      <c r="G747" s="111"/>
      <c r="H747" s="112"/>
      <c r="I747" s="77"/>
      <c r="J747" s="112" t="str">
        <f>IF($B747="", "", IFERROR(INDEX('Job List'!$C$9:$C$508, MATCH($B747, 'Job List'!$B$9:$B$508, 0)), ""))</f>
        <v/>
      </c>
      <c r="K747" s="112" t="str">
        <f>IF($B747="", "", IFERROR(INDEX('Job List'!$D$9:$D$508, MATCH($B747, 'Job List'!$B$9:$B$508, 0)), ""))</f>
        <v/>
      </c>
      <c r="L747" s="125" t="str">
        <f t="shared" si="132"/>
        <v/>
      </c>
      <c r="M747" s="111" t="str">
        <f>IF($B747="", "", IF($G747="", IFERROR(INDEX('Job List'!$E$9:$E$508, MATCH($B747, 'Job List'!$B$9:$B$508, 0)), ""), $G747))</f>
        <v/>
      </c>
      <c r="N747" s="126" t="str">
        <f t="shared" si="133"/>
        <v/>
      </c>
      <c r="O747" s="77"/>
      <c r="AB747" s="14" t="str">
        <f t="shared" si="134"/>
        <v/>
      </c>
      <c r="AC747" s="20" t="str">
        <f t="shared" si="135"/>
        <v/>
      </c>
      <c r="AD747" s="55" t="str">
        <f t="shared" si="136"/>
        <v/>
      </c>
      <c r="AE747" s="88" t="str">
        <f t="shared" si="137"/>
        <v/>
      </c>
      <c r="AG747" s="55" t="str">
        <f t="shared" si="138"/>
        <v/>
      </c>
      <c r="AH747" s="88" t="str">
        <f t="shared" si="139"/>
        <v/>
      </c>
      <c r="AJ747" s="55" t="str">
        <f t="shared" si="140"/>
        <v/>
      </c>
      <c r="AK747" s="88" t="str">
        <f t="shared" si="141"/>
        <v/>
      </c>
      <c r="AM747" s="55" t="str">
        <f t="shared" si="142"/>
        <v/>
      </c>
      <c r="AN747" s="88" t="str">
        <f t="shared" si="143"/>
        <v/>
      </c>
    </row>
    <row r="748" spans="1:40" x14ac:dyDescent="0.25">
      <c r="A748" s="77"/>
      <c r="B748" s="107"/>
      <c r="C748" s="108"/>
      <c r="D748" s="109"/>
      <c r="E748" s="109"/>
      <c r="F748" s="110"/>
      <c r="G748" s="111"/>
      <c r="H748" s="112"/>
      <c r="I748" s="77"/>
      <c r="J748" s="112" t="str">
        <f>IF($B748="", "", IFERROR(INDEX('Job List'!$C$9:$C$508, MATCH($B748, 'Job List'!$B$9:$B$508, 0)), ""))</f>
        <v/>
      </c>
      <c r="K748" s="112" t="str">
        <f>IF($B748="", "", IFERROR(INDEX('Job List'!$D$9:$D$508, MATCH($B748, 'Job List'!$B$9:$B$508, 0)), ""))</f>
        <v/>
      </c>
      <c r="L748" s="125" t="str">
        <f t="shared" si="132"/>
        <v/>
      </c>
      <c r="M748" s="111" t="str">
        <f>IF($B748="", "", IF($G748="", IFERROR(INDEX('Job List'!$E$9:$E$508, MATCH($B748, 'Job List'!$B$9:$B$508, 0)), ""), $G748))</f>
        <v/>
      </c>
      <c r="N748" s="126" t="str">
        <f t="shared" si="133"/>
        <v/>
      </c>
      <c r="O748" s="77"/>
      <c r="AB748" s="14" t="str">
        <f t="shared" si="134"/>
        <v/>
      </c>
      <c r="AC748" s="20" t="str">
        <f t="shared" si="135"/>
        <v/>
      </c>
      <c r="AD748" s="55" t="str">
        <f t="shared" si="136"/>
        <v/>
      </c>
      <c r="AE748" s="88" t="str">
        <f t="shared" si="137"/>
        <v/>
      </c>
      <c r="AG748" s="55" t="str">
        <f t="shared" si="138"/>
        <v/>
      </c>
      <c r="AH748" s="88" t="str">
        <f t="shared" si="139"/>
        <v/>
      </c>
      <c r="AJ748" s="55" t="str">
        <f t="shared" si="140"/>
        <v/>
      </c>
      <c r="AK748" s="88" t="str">
        <f t="shared" si="141"/>
        <v/>
      </c>
      <c r="AM748" s="55" t="str">
        <f t="shared" si="142"/>
        <v/>
      </c>
      <c r="AN748" s="88" t="str">
        <f t="shared" si="143"/>
        <v/>
      </c>
    </row>
    <row r="749" spans="1:40" x14ac:dyDescent="0.25">
      <c r="A749" s="77"/>
      <c r="B749" s="107"/>
      <c r="C749" s="108"/>
      <c r="D749" s="109"/>
      <c r="E749" s="109"/>
      <c r="F749" s="110"/>
      <c r="G749" s="111"/>
      <c r="H749" s="112"/>
      <c r="I749" s="77"/>
      <c r="J749" s="112" t="str">
        <f>IF($B749="", "", IFERROR(INDEX('Job List'!$C$9:$C$508, MATCH($B749, 'Job List'!$B$9:$B$508, 0)), ""))</f>
        <v/>
      </c>
      <c r="K749" s="112" t="str">
        <f>IF($B749="", "", IFERROR(INDEX('Job List'!$D$9:$D$508, MATCH($B749, 'Job List'!$B$9:$B$508, 0)), ""))</f>
        <v/>
      </c>
      <c r="L749" s="125" t="str">
        <f t="shared" si="132"/>
        <v/>
      </c>
      <c r="M749" s="111" t="str">
        <f>IF($B749="", "", IF($G749="", IFERROR(INDEX('Job List'!$E$9:$E$508, MATCH($B749, 'Job List'!$B$9:$B$508, 0)), ""), $G749))</f>
        <v/>
      </c>
      <c r="N749" s="126" t="str">
        <f t="shared" si="133"/>
        <v/>
      </c>
      <c r="O749" s="77"/>
      <c r="AB749" s="14" t="str">
        <f t="shared" si="134"/>
        <v/>
      </c>
      <c r="AC749" s="20" t="str">
        <f t="shared" si="135"/>
        <v/>
      </c>
      <c r="AD749" s="55" t="str">
        <f t="shared" si="136"/>
        <v/>
      </c>
      <c r="AE749" s="88" t="str">
        <f t="shared" si="137"/>
        <v/>
      </c>
      <c r="AG749" s="55" t="str">
        <f t="shared" si="138"/>
        <v/>
      </c>
      <c r="AH749" s="88" t="str">
        <f t="shared" si="139"/>
        <v/>
      </c>
      <c r="AJ749" s="55" t="str">
        <f t="shared" si="140"/>
        <v/>
      </c>
      <c r="AK749" s="88" t="str">
        <f t="shared" si="141"/>
        <v/>
      </c>
      <c r="AM749" s="55" t="str">
        <f t="shared" si="142"/>
        <v/>
      </c>
      <c r="AN749" s="88" t="str">
        <f t="shared" si="143"/>
        <v/>
      </c>
    </row>
    <row r="750" spans="1:40" x14ac:dyDescent="0.25">
      <c r="A750" s="77"/>
      <c r="B750" s="107"/>
      <c r="C750" s="108"/>
      <c r="D750" s="109"/>
      <c r="E750" s="109"/>
      <c r="F750" s="110"/>
      <c r="G750" s="111"/>
      <c r="H750" s="112"/>
      <c r="I750" s="77"/>
      <c r="J750" s="112" t="str">
        <f>IF($B750="", "", IFERROR(INDEX('Job List'!$C$9:$C$508, MATCH($B750, 'Job List'!$B$9:$B$508, 0)), ""))</f>
        <v/>
      </c>
      <c r="K750" s="112" t="str">
        <f>IF($B750="", "", IFERROR(INDEX('Job List'!$D$9:$D$508, MATCH($B750, 'Job List'!$B$9:$B$508, 0)), ""))</f>
        <v/>
      </c>
      <c r="L750" s="125" t="str">
        <f t="shared" si="132"/>
        <v/>
      </c>
      <c r="M750" s="111" t="str">
        <f>IF($B750="", "", IF($G750="", IFERROR(INDEX('Job List'!$E$9:$E$508, MATCH($B750, 'Job List'!$B$9:$B$508, 0)), ""), $G750))</f>
        <v/>
      </c>
      <c r="N750" s="126" t="str">
        <f t="shared" si="133"/>
        <v/>
      </c>
      <c r="O750" s="77"/>
      <c r="AB750" s="14" t="str">
        <f t="shared" si="134"/>
        <v/>
      </c>
      <c r="AC750" s="20" t="str">
        <f t="shared" si="135"/>
        <v/>
      </c>
      <c r="AD750" s="55" t="str">
        <f t="shared" si="136"/>
        <v/>
      </c>
      <c r="AE750" s="88" t="str">
        <f t="shared" si="137"/>
        <v/>
      </c>
      <c r="AG750" s="55" t="str">
        <f t="shared" si="138"/>
        <v/>
      </c>
      <c r="AH750" s="88" t="str">
        <f t="shared" si="139"/>
        <v/>
      </c>
      <c r="AJ750" s="55" t="str">
        <f t="shared" si="140"/>
        <v/>
      </c>
      <c r="AK750" s="88" t="str">
        <f t="shared" si="141"/>
        <v/>
      </c>
      <c r="AM750" s="55" t="str">
        <f t="shared" si="142"/>
        <v/>
      </c>
      <c r="AN750" s="88" t="str">
        <f t="shared" si="143"/>
        <v/>
      </c>
    </row>
    <row r="751" spans="1:40" x14ac:dyDescent="0.25">
      <c r="A751" s="77"/>
      <c r="B751" s="107"/>
      <c r="C751" s="108"/>
      <c r="D751" s="109"/>
      <c r="E751" s="109"/>
      <c r="F751" s="110"/>
      <c r="G751" s="111"/>
      <c r="H751" s="112"/>
      <c r="I751" s="77"/>
      <c r="J751" s="112" t="str">
        <f>IF($B751="", "", IFERROR(INDEX('Job List'!$C$9:$C$508, MATCH($B751, 'Job List'!$B$9:$B$508, 0)), ""))</f>
        <v/>
      </c>
      <c r="K751" s="112" t="str">
        <f>IF($B751="", "", IFERROR(INDEX('Job List'!$D$9:$D$508, MATCH($B751, 'Job List'!$B$9:$B$508, 0)), ""))</f>
        <v/>
      </c>
      <c r="L751" s="125" t="str">
        <f t="shared" si="132"/>
        <v/>
      </c>
      <c r="M751" s="111" t="str">
        <f>IF($B751="", "", IF($G751="", IFERROR(INDEX('Job List'!$E$9:$E$508, MATCH($B751, 'Job List'!$B$9:$B$508, 0)), ""), $G751))</f>
        <v/>
      </c>
      <c r="N751" s="126" t="str">
        <f t="shared" si="133"/>
        <v/>
      </c>
      <c r="O751" s="77"/>
      <c r="AB751" s="14" t="str">
        <f t="shared" si="134"/>
        <v/>
      </c>
      <c r="AC751" s="20" t="str">
        <f t="shared" si="135"/>
        <v/>
      </c>
      <c r="AD751" s="55" t="str">
        <f t="shared" si="136"/>
        <v/>
      </c>
      <c r="AE751" s="88" t="str">
        <f t="shared" si="137"/>
        <v/>
      </c>
      <c r="AG751" s="55" t="str">
        <f t="shared" si="138"/>
        <v/>
      </c>
      <c r="AH751" s="88" t="str">
        <f t="shared" si="139"/>
        <v/>
      </c>
      <c r="AJ751" s="55" t="str">
        <f t="shared" si="140"/>
        <v/>
      </c>
      <c r="AK751" s="88" t="str">
        <f t="shared" si="141"/>
        <v/>
      </c>
      <c r="AM751" s="55" t="str">
        <f t="shared" si="142"/>
        <v/>
      </c>
      <c r="AN751" s="88" t="str">
        <f t="shared" si="143"/>
        <v/>
      </c>
    </row>
    <row r="752" spans="1:40" x14ac:dyDescent="0.25">
      <c r="A752" s="77"/>
      <c r="B752" s="107"/>
      <c r="C752" s="108"/>
      <c r="D752" s="109"/>
      <c r="E752" s="109"/>
      <c r="F752" s="110"/>
      <c r="G752" s="111"/>
      <c r="H752" s="112"/>
      <c r="I752" s="77"/>
      <c r="J752" s="112" t="str">
        <f>IF($B752="", "", IFERROR(INDEX('Job List'!$C$9:$C$508, MATCH($B752, 'Job List'!$B$9:$B$508, 0)), ""))</f>
        <v/>
      </c>
      <c r="K752" s="112" t="str">
        <f>IF($B752="", "", IFERROR(INDEX('Job List'!$D$9:$D$508, MATCH($B752, 'Job List'!$B$9:$B$508, 0)), ""))</f>
        <v/>
      </c>
      <c r="L752" s="125" t="str">
        <f t="shared" si="132"/>
        <v/>
      </c>
      <c r="M752" s="111" t="str">
        <f>IF($B752="", "", IF($G752="", IFERROR(INDEX('Job List'!$E$9:$E$508, MATCH($B752, 'Job List'!$B$9:$B$508, 0)), ""), $G752))</f>
        <v/>
      </c>
      <c r="N752" s="126" t="str">
        <f t="shared" si="133"/>
        <v/>
      </c>
      <c r="O752" s="77"/>
      <c r="AB752" s="14" t="str">
        <f t="shared" si="134"/>
        <v/>
      </c>
      <c r="AC752" s="20" t="str">
        <f t="shared" si="135"/>
        <v/>
      </c>
      <c r="AD752" s="55" t="str">
        <f t="shared" si="136"/>
        <v/>
      </c>
      <c r="AE752" s="88" t="str">
        <f t="shared" si="137"/>
        <v/>
      </c>
      <c r="AG752" s="55" t="str">
        <f t="shared" si="138"/>
        <v/>
      </c>
      <c r="AH752" s="88" t="str">
        <f t="shared" si="139"/>
        <v/>
      </c>
      <c r="AJ752" s="55" t="str">
        <f t="shared" si="140"/>
        <v/>
      </c>
      <c r="AK752" s="88" t="str">
        <f t="shared" si="141"/>
        <v/>
      </c>
      <c r="AM752" s="55" t="str">
        <f t="shared" si="142"/>
        <v/>
      </c>
      <c r="AN752" s="88" t="str">
        <f t="shared" si="143"/>
        <v/>
      </c>
    </row>
    <row r="753" spans="1:40" x14ac:dyDescent="0.25">
      <c r="A753" s="77"/>
      <c r="B753" s="107"/>
      <c r="C753" s="108"/>
      <c r="D753" s="109"/>
      <c r="E753" s="109"/>
      <c r="F753" s="110"/>
      <c r="G753" s="111"/>
      <c r="H753" s="112"/>
      <c r="I753" s="77"/>
      <c r="J753" s="112" t="str">
        <f>IF($B753="", "", IFERROR(INDEX('Job List'!$C$9:$C$508, MATCH($B753, 'Job List'!$B$9:$B$508, 0)), ""))</f>
        <v/>
      </c>
      <c r="K753" s="112" t="str">
        <f>IF($B753="", "", IFERROR(INDEX('Job List'!$D$9:$D$508, MATCH($B753, 'Job List'!$B$9:$B$508, 0)), ""))</f>
        <v/>
      </c>
      <c r="L753" s="125" t="str">
        <f t="shared" si="132"/>
        <v/>
      </c>
      <c r="M753" s="111" t="str">
        <f>IF($B753="", "", IF($G753="", IFERROR(INDEX('Job List'!$E$9:$E$508, MATCH($B753, 'Job List'!$B$9:$B$508, 0)), ""), $G753))</f>
        <v/>
      </c>
      <c r="N753" s="126" t="str">
        <f t="shared" si="133"/>
        <v/>
      </c>
      <c r="O753" s="77"/>
      <c r="AB753" s="14" t="str">
        <f t="shared" si="134"/>
        <v/>
      </c>
      <c r="AC753" s="20" t="str">
        <f t="shared" si="135"/>
        <v/>
      </c>
      <c r="AD753" s="55" t="str">
        <f t="shared" si="136"/>
        <v/>
      </c>
      <c r="AE753" s="88" t="str">
        <f t="shared" si="137"/>
        <v/>
      </c>
      <c r="AG753" s="55" t="str">
        <f t="shared" si="138"/>
        <v/>
      </c>
      <c r="AH753" s="88" t="str">
        <f t="shared" si="139"/>
        <v/>
      </c>
      <c r="AJ753" s="55" t="str">
        <f t="shared" si="140"/>
        <v/>
      </c>
      <c r="AK753" s="88" t="str">
        <f t="shared" si="141"/>
        <v/>
      </c>
      <c r="AM753" s="55" t="str">
        <f t="shared" si="142"/>
        <v/>
      </c>
      <c r="AN753" s="88" t="str">
        <f t="shared" si="143"/>
        <v/>
      </c>
    </row>
    <row r="754" spans="1:40" x14ac:dyDescent="0.25">
      <c r="A754" s="77"/>
      <c r="B754" s="107"/>
      <c r="C754" s="108"/>
      <c r="D754" s="109"/>
      <c r="E754" s="109"/>
      <c r="F754" s="110"/>
      <c r="G754" s="111"/>
      <c r="H754" s="112"/>
      <c r="I754" s="77"/>
      <c r="J754" s="112" t="str">
        <f>IF($B754="", "", IFERROR(INDEX('Job List'!$C$9:$C$508, MATCH($B754, 'Job List'!$B$9:$B$508, 0)), ""))</f>
        <v/>
      </c>
      <c r="K754" s="112" t="str">
        <f>IF($B754="", "", IFERROR(INDEX('Job List'!$D$9:$D$508, MATCH($B754, 'Job List'!$B$9:$B$508, 0)), ""))</f>
        <v/>
      </c>
      <c r="L754" s="125" t="str">
        <f t="shared" si="132"/>
        <v/>
      </c>
      <c r="M754" s="111" t="str">
        <f>IF($B754="", "", IF($G754="", IFERROR(INDEX('Job List'!$E$9:$E$508, MATCH($B754, 'Job List'!$B$9:$B$508, 0)), ""), $G754))</f>
        <v/>
      </c>
      <c r="N754" s="126" t="str">
        <f t="shared" si="133"/>
        <v/>
      </c>
      <c r="O754" s="77"/>
      <c r="AB754" s="14" t="str">
        <f t="shared" si="134"/>
        <v/>
      </c>
      <c r="AC754" s="20" t="str">
        <f t="shared" si="135"/>
        <v/>
      </c>
      <c r="AD754" s="55" t="str">
        <f t="shared" si="136"/>
        <v/>
      </c>
      <c r="AE754" s="88" t="str">
        <f t="shared" si="137"/>
        <v/>
      </c>
      <c r="AG754" s="55" t="str">
        <f t="shared" si="138"/>
        <v/>
      </c>
      <c r="AH754" s="88" t="str">
        <f t="shared" si="139"/>
        <v/>
      </c>
      <c r="AJ754" s="55" t="str">
        <f t="shared" si="140"/>
        <v/>
      </c>
      <c r="AK754" s="88" t="str">
        <f t="shared" si="141"/>
        <v/>
      </c>
      <c r="AM754" s="55" t="str">
        <f t="shared" si="142"/>
        <v/>
      </c>
      <c r="AN754" s="88" t="str">
        <f t="shared" si="143"/>
        <v/>
      </c>
    </row>
    <row r="755" spans="1:40" x14ac:dyDescent="0.25">
      <c r="A755" s="77"/>
      <c r="B755" s="107"/>
      <c r="C755" s="108"/>
      <c r="D755" s="109"/>
      <c r="E755" s="109"/>
      <c r="F755" s="110"/>
      <c r="G755" s="111"/>
      <c r="H755" s="112"/>
      <c r="I755" s="77"/>
      <c r="J755" s="112" t="str">
        <f>IF($B755="", "", IFERROR(INDEX('Job List'!$C$9:$C$508, MATCH($B755, 'Job List'!$B$9:$B$508, 0)), ""))</f>
        <v/>
      </c>
      <c r="K755" s="112" t="str">
        <f>IF($B755="", "", IFERROR(INDEX('Job List'!$D$9:$D$508, MATCH($B755, 'Job List'!$B$9:$B$508, 0)), ""))</f>
        <v/>
      </c>
      <c r="L755" s="125" t="str">
        <f t="shared" si="132"/>
        <v/>
      </c>
      <c r="M755" s="111" t="str">
        <f>IF($B755="", "", IF($G755="", IFERROR(INDEX('Job List'!$E$9:$E$508, MATCH($B755, 'Job List'!$B$9:$B$508, 0)), ""), $G755))</f>
        <v/>
      </c>
      <c r="N755" s="126" t="str">
        <f t="shared" si="133"/>
        <v/>
      </c>
      <c r="O755" s="77"/>
      <c r="AB755" s="14" t="str">
        <f t="shared" si="134"/>
        <v/>
      </c>
      <c r="AC755" s="20" t="str">
        <f t="shared" si="135"/>
        <v/>
      </c>
      <c r="AD755" s="55" t="str">
        <f t="shared" si="136"/>
        <v/>
      </c>
      <c r="AE755" s="88" t="str">
        <f t="shared" si="137"/>
        <v/>
      </c>
      <c r="AG755" s="55" t="str">
        <f t="shared" si="138"/>
        <v/>
      </c>
      <c r="AH755" s="88" t="str">
        <f t="shared" si="139"/>
        <v/>
      </c>
      <c r="AJ755" s="55" t="str">
        <f t="shared" si="140"/>
        <v/>
      </c>
      <c r="AK755" s="88" t="str">
        <f t="shared" si="141"/>
        <v/>
      </c>
      <c r="AM755" s="55" t="str">
        <f t="shared" si="142"/>
        <v/>
      </c>
      <c r="AN755" s="88" t="str">
        <f t="shared" si="143"/>
        <v/>
      </c>
    </row>
    <row r="756" spans="1:40" x14ac:dyDescent="0.25">
      <c r="A756" s="77"/>
      <c r="B756" s="107"/>
      <c r="C756" s="108"/>
      <c r="D756" s="109"/>
      <c r="E756" s="109"/>
      <c r="F756" s="110"/>
      <c r="G756" s="111"/>
      <c r="H756" s="112"/>
      <c r="I756" s="77"/>
      <c r="J756" s="112" t="str">
        <f>IF($B756="", "", IFERROR(INDEX('Job List'!$C$9:$C$508, MATCH($B756, 'Job List'!$B$9:$B$508, 0)), ""))</f>
        <v/>
      </c>
      <c r="K756" s="112" t="str">
        <f>IF($B756="", "", IFERROR(INDEX('Job List'!$D$9:$D$508, MATCH($B756, 'Job List'!$B$9:$B$508, 0)), ""))</f>
        <v/>
      </c>
      <c r="L756" s="125" t="str">
        <f t="shared" si="132"/>
        <v/>
      </c>
      <c r="M756" s="111" t="str">
        <f>IF($B756="", "", IF($G756="", IFERROR(INDEX('Job List'!$E$9:$E$508, MATCH($B756, 'Job List'!$B$9:$B$508, 0)), ""), $G756))</f>
        <v/>
      </c>
      <c r="N756" s="126" t="str">
        <f t="shared" si="133"/>
        <v/>
      </c>
      <c r="O756" s="77"/>
      <c r="AB756" s="14" t="str">
        <f t="shared" si="134"/>
        <v/>
      </c>
      <c r="AC756" s="20" t="str">
        <f t="shared" si="135"/>
        <v/>
      </c>
      <c r="AD756" s="55" t="str">
        <f t="shared" si="136"/>
        <v/>
      </c>
      <c r="AE756" s="88" t="str">
        <f t="shared" si="137"/>
        <v/>
      </c>
      <c r="AG756" s="55" t="str">
        <f t="shared" si="138"/>
        <v/>
      </c>
      <c r="AH756" s="88" t="str">
        <f t="shared" si="139"/>
        <v/>
      </c>
      <c r="AJ756" s="55" t="str">
        <f t="shared" si="140"/>
        <v/>
      </c>
      <c r="AK756" s="88" t="str">
        <f t="shared" si="141"/>
        <v/>
      </c>
      <c r="AM756" s="55" t="str">
        <f t="shared" si="142"/>
        <v/>
      </c>
      <c r="AN756" s="88" t="str">
        <f t="shared" si="143"/>
        <v/>
      </c>
    </row>
    <row r="757" spans="1:40" x14ac:dyDescent="0.25">
      <c r="A757" s="77"/>
      <c r="B757" s="107"/>
      <c r="C757" s="108"/>
      <c r="D757" s="109"/>
      <c r="E757" s="109"/>
      <c r="F757" s="110"/>
      <c r="G757" s="111"/>
      <c r="H757" s="112"/>
      <c r="I757" s="77"/>
      <c r="J757" s="112" t="str">
        <f>IF($B757="", "", IFERROR(INDEX('Job List'!$C$9:$C$508, MATCH($B757, 'Job List'!$B$9:$B$508, 0)), ""))</f>
        <v/>
      </c>
      <c r="K757" s="112" t="str">
        <f>IF($B757="", "", IFERROR(INDEX('Job List'!$D$9:$D$508, MATCH($B757, 'Job List'!$B$9:$B$508, 0)), ""))</f>
        <v/>
      </c>
      <c r="L757" s="125" t="str">
        <f t="shared" si="132"/>
        <v/>
      </c>
      <c r="M757" s="111" t="str">
        <f>IF($B757="", "", IF($G757="", IFERROR(INDEX('Job List'!$E$9:$E$508, MATCH($B757, 'Job List'!$B$9:$B$508, 0)), ""), $G757))</f>
        <v/>
      </c>
      <c r="N757" s="126" t="str">
        <f t="shared" si="133"/>
        <v/>
      </c>
      <c r="O757" s="77"/>
      <c r="AB757" s="14" t="str">
        <f t="shared" si="134"/>
        <v/>
      </c>
      <c r="AC757" s="20" t="str">
        <f t="shared" si="135"/>
        <v/>
      </c>
      <c r="AD757" s="55" t="str">
        <f t="shared" si="136"/>
        <v/>
      </c>
      <c r="AE757" s="88" t="str">
        <f t="shared" si="137"/>
        <v/>
      </c>
      <c r="AG757" s="55" t="str">
        <f t="shared" si="138"/>
        <v/>
      </c>
      <c r="AH757" s="88" t="str">
        <f t="shared" si="139"/>
        <v/>
      </c>
      <c r="AJ757" s="55" t="str">
        <f t="shared" si="140"/>
        <v/>
      </c>
      <c r="AK757" s="88" t="str">
        <f t="shared" si="141"/>
        <v/>
      </c>
      <c r="AM757" s="55" t="str">
        <f t="shared" si="142"/>
        <v/>
      </c>
      <c r="AN757" s="88" t="str">
        <f t="shared" si="143"/>
        <v/>
      </c>
    </row>
    <row r="758" spans="1:40" x14ac:dyDescent="0.25">
      <c r="A758" s="77"/>
      <c r="B758" s="107"/>
      <c r="C758" s="108"/>
      <c r="D758" s="109"/>
      <c r="E758" s="109"/>
      <c r="F758" s="110"/>
      <c r="G758" s="111"/>
      <c r="H758" s="112"/>
      <c r="I758" s="77"/>
      <c r="J758" s="112" t="str">
        <f>IF($B758="", "", IFERROR(INDEX('Job List'!$C$9:$C$508, MATCH($B758, 'Job List'!$B$9:$B$508, 0)), ""))</f>
        <v/>
      </c>
      <c r="K758" s="112" t="str">
        <f>IF($B758="", "", IFERROR(INDEX('Job List'!$D$9:$D$508, MATCH($B758, 'Job List'!$B$9:$B$508, 0)), ""))</f>
        <v/>
      </c>
      <c r="L758" s="125" t="str">
        <f t="shared" si="132"/>
        <v/>
      </c>
      <c r="M758" s="111" t="str">
        <f>IF($B758="", "", IF($G758="", IFERROR(INDEX('Job List'!$E$9:$E$508, MATCH($B758, 'Job List'!$B$9:$B$508, 0)), ""), $G758))</f>
        <v/>
      </c>
      <c r="N758" s="126" t="str">
        <f t="shared" si="133"/>
        <v/>
      </c>
      <c r="O758" s="77"/>
      <c r="AB758" s="14" t="str">
        <f t="shared" si="134"/>
        <v/>
      </c>
      <c r="AC758" s="20" t="str">
        <f t="shared" si="135"/>
        <v/>
      </c>
      <c r="AD758" s="55" t="str">
        <f t="shared" si="136"/>
        <v/>
      </c>
      <c r="AE758" s="88" t="str">
        <f t="shared" si="137"/>
        <v/>
      </c>
      <c r="AG758" s="55" t="str">
        <f t="shared" si="138"/>
        <v/>
      </c>
      <c r="AH758" s="88" t="str">
        <f t="shared" si="139"/>
        <v/>
      </c>
      <c r="AJ758" s="55" t="str">
        <f t="shared" si="140"/>
        <v/>
      </c>
      <c r="AK758" s="88" t="str">
        <f t="shared" si="141"/>
        <v/>
      </c>
      <c r="AM758" s="55" t="str">
        <f t="shared" si="142"/>
        <v/>
      </c>
      <c r="AN758" s="88" t="str">
        <f t="shared" si="143"/>
        <v/>
      </c>
    </row>
    <row r="759" spans="1:40" x14ac:dyDescent="0.25">
      <c r="A759" s="77"/>
      <c r="B759" s="107"/>
      <c r="C759" s="108"/>
      <c r="D759" s="109"/>
      <c r="E759" s="109"/>
      <c r="F759" s="110"/>
      <c r="G759" s="111"/>
      <c r="H759" s="112"/>
      <c r="I759" s="77"/>
      <c r="J759" s="112" t="str">
        <f>IF($B759="", "", IFERROR(INDEX('Job List'!$C$9:$C$508, MATCH($B759, 'Job List'!$B$9:$B$508, 0)), ""))</f>
        <v/>
      </c>
      <c r="K759" s="112" t="str">
        <f>IF($B759="", "", IFERROR(INDEX('Job List'!$D$9:$D$508, MATCH($B759, 'Job List'!$B$9:$B$508, 0)), ""))</f>
        <v/>
      </c>
      <c r="L759" s="125" t="str">
        <f t="shared" si="132"/>
        <v/>
      </c>
      <c r="M759" s="111" t="str">
        <f>IF($B759="", "", IF($G759="", IFERROR(INDEX('Job List'!$E$9:$E$508, MATCH($B759, 'Job List'!$B$9:$B$508, 0)), ""), $G759))</f>
        <v/>
      </c>
      <c r="N759" s="126" t="str">
        <f t="shared" si="133"/>
        <v/>
      </c>
      <c r="O759" s="77"/>
      <c r="AB759" s="14" t="str">
        <f t="shared" si="134"/>
        <v/>
      </c>
      <c r="AC759" s="20" t="str">
        <f t="shared" si="135"/>
        <v/>
      </c>
      <c r="AD759" s="55" t="str">
        <f t="shared" si="136"/>
        <v/>
      </c>
      <c r="AE759" s="88" t="str">
        <f t="shared" si="137"/>
        <v/>
      </c>
      <c r="AG759" s="55" t="str">
        <f t="shared" si="138"/>
        <v/>
      </c>
      <c r="AH759" s="88" t="str">
        <f t="shared" si="139"/>
        <v/>
      </c>
      <c r="AJ759" s="55" t="str">
        <f t="shared" si="140"/>
        <v/>
      </c>
      <c r="AK759" s="88" t="str">
        <f t="shared" si="141"/>
        <v/>
      </c>
      <c r="AM759" s="55" t="str">
        <f t="shared" si="142"/>
        <v/>
      </c>
      <c r="AN759" s="88" t="str">
        <f t="shared" si="143"/>
        <v/>
      </c>
    </row>
    <row r="760" spans="1:40" x14ac:dyDescent="0.25">
      <c r="A760" s="77"/>
      <c r="B760" s="107"/>
      <c r="C760" s="108"/>
      <c r="D760" s="109"/>
      <c r="E760" s="109"/>
      <c r="F760" s="110"/>
      <c r="G760" s="111"/>
      <c r="H760" s="112"/>
      <c r="I760" s="77"/>
      <c r="J760" s="112" t="str">
        <f>IF($B760="", "", IFERROR(INDEX('Job List'!$C$9:$C$508, MATCH($B760, 'Job List'!$B$9:$B$508, 0)), ""))</f>
        <v/>
      </c>
      <c r="K760" s="112" t="str">
        <f>IF($B760="", "", IFERROR(INDEX('Job List'!$D$9:$D$508, MATCH($B760, 'Job List'!$B$9:$B$508, 0)), ""))</f>
        <v/>
      </c>
      <c r="L760" s="125" t="str">
        <f t="shared" si="132"/>
        <v/>
      </c>
      <c r="M760" s="111" t="str">
        <f>IF($B760="", "", IF($G760="", IFERROR(INDEX('Job List'!$E$9:$E$508, MATCH($B760, 'Job List'!$B$9:$B$508, 0)), ""), $G760))</f>
        <v/>
      </c>
      <c r="N760" s="126" t="str">
        <f t="shared" si="133"/>
        <v/>
      </c>
      <c r="O760" s="77"/>
      <c r="AB760" s="14" t="str">
        <f t="shared" si="134"/>
        <v/>
      </c>
      <c r="AC760" s="20" t="str">
        <f t="shared" si="135"/>
        <v/>
      </c>
      <c r="AD760" s="55" t="str">
        <f t="shared" si="136"/>
        <v/>
      </c>
      <c r="AE760" s="88" t="str">
        <f t="shared" si="137"/>
        <v/>
      </c>
      <c r="AG760" s="55" t="str">
        <f t="shared" si="138"/>
        <v/>
      </c>
      <c r="AH760" s="88" t="str">
        <f t="shared" si="139"/>
        <v/>
      </c>
      <c r="AJ760" s="55" t="str">
        <f t="shared" si="140"/>
        <v/>
      </c>
      <c r="AK760" s="88" t="str">
        <f t="shared" si="141"/>
        <v/>
      </c>
      <c r="AM760" s="55" t="str">
        <f t="shared" si="142"/>
        <v/>
      </c>
      <c r="AN760" s="88" t="str">
        <f t="shared" si="143"/>
        <v/>
      </c>
    </row>
    <row r="761" spans="1:40" x14ac:dyDescent="0.25">
      <c r="A761" s="77"/>
      <c r="B761" s="107"/>
      <c r="C761" s="108"/>
      <c r="D761" s="109"/>
      <c r="E761" s="109"/>
      <c r="F761" s="110"/>
      <c r="G761" s="111"/>
      <c r="H761" s="112"/>
      <c r="I761" s="77"/>
      <c r="J761" s="112" t="str">
        <f>IF($B761="", "", IFERROR(INDEX('Job List'!$C$9:$C$508, MATCH($B761, 'Job List'!$B$9:$B$508, 0)), ""))</f>
        <v/>
      </c>
      <c r="K761" s="112" t="str">
        <f>IF($B761="", "", IFERROR(INDEX('Job List'!$D$9:$D$508, MATCH($B761, 'Job List'!$B$9:$B$508, 0)), ""))</f>
        <v/>
      </c>
      <c r="L761" s="125" t="str">
        <f t="shared" si="132"/>
        <v/>
      </c>
      <c r="M761" s="111" t="str">
        <f>IF($B761="", "", IF($G761="", IFERROR(INDEX('Job List'!$E$9:$E$508, MATCH($B761, 'Job List'!$B$9:$B$508, 0)), ""), $G761))</f>
        <v/>
      </c>
      <c r="N761" s="126" t="str">
        <f t="shared" si="133"/>
        <v/>
      </c>
      <c r="O761" s="77"/>
      <c r="AB761" s="14" t="str">
        <f t="shared" si="134"/>
        <v/>
      </c>
      <c r="AC761" s="20" t="str">
        <f t="shared" si="135"/>
        <v/>
      </c>
      <c r="AD761" s="55" t="str">
        <f t="shared" si="136"/>
        <v/>
      </c>
      <c r="AE761" s="88" t="str">
        <f t="shared" si="137"/>
        <v/>
      </c>
      <c r="AG761" s="55" t="str">
        <f t="shared" si="138"/>
        <v/>
      </c>
      <c r="AH761" s="88" t="str">
        <f t="shared" si="139"/>
        <v/>
      </c>
      <c r="AJ761" s="55" t="str">
        <f t="shared" si="140"/>
        <v/>
      </c>
      <c r="AK761" s="88" t="str">
        <f t="shared" si="141"/>
        <v/>
      </c>
      <c r="AM761" s="55" t="str">
        <f t="shared" si="142"/>
        <v/>
      </c>
      <c r="AN761" s="88" t="str">
        <f t="shared" si="143"/>
        <v/>
      </c>
    </row>
    <row r="762" spans="1:40" x14ac:dyDescent="0.25">
      <c r="A762" s="77"/>
      <c r="B762" s="107"/>
      <c r="C762" s="108"/>
      <c r="D762" s="109"/>
      <c r="E762" s="109"/>
      <c r="F762" s="110"/>
      <c r="G762" s="111"/>
      <c r="H762" s="112"/>
      <c r="I762" s="77"/>
      <c r="J762" s="112" t="str">
        <f>IF($B762="", "", IFERROR(INDEX('Job List'!$C$9:$C$508, MATCH($B762, 'Job List'!$B$9:$B$508, 0)), ""))</f>
        <v/>
      </c>
      <c r="K762" s="112" t="str">
        <f>IF($B762="", "", IFERROR(INDEX('Job List'!$D$9:$D$508, MATCH($B762, 'Job List'!$B$9:$B$508, 0)), ""))</f>
        <v/>
      </c>
      <c r="L762" s="125" t="str">
        <f t="shared" si="132"/>
        <v/>
      </c>
      <c r="M762" s="111" t="str">
        <f>IF($B762="", "", IF($G762="", IFERROR(INDEX('Job List'!$E$9:$E$508, MATCH($B762, 'Job List'!$B$9:$B$508, 0)), ""), $G762))</f>
        <v/>
      </c>
      <c r="N762" s="126" t="str">
        <f t="shared" si="133"/>
        <v/>
      </c>
      <c r="O762" s="77"/>
      <c r="AB762" s="14" t="str">
        <f t="shared" si="134"/>
        <v/>
      </c>
      <c r="AC762" s="20" t="str">
        <f t="shared" si="135"/>
        <v/>
      </c>
      <c r="AD762" s="55" t="str">
        <f t="shared" si="136"/>
        <v/>
      </c>
      <c r="AE762" s="88" t="str">
        <f t="shared" si="137"/>
        <v/>
      </c>
      <c r="AG762" s="55" t="str">
        <f t="shared" si="138"/>
        <v/>
      </c>
      <c r="AH762" s="88" t="str">
        <f t="shared" si="139"/>
        <v/>
      </c>
      <c r="AJ762" s="55" t="str">
        <f t="shared" si="140"/>
        <v/>
      </c>
      <c r="AK762" s="88" t="str">
        <f t="shared" si="141"/>
        <v/>
      </c>
      <c r="AM762" s="55" t="str">
        <f t="shared" si="142"/>
        <v/>
      </c>
      <c r="AN762" s="88" t="str">
        <f t="shared" si="143"/>
        <v/>
      </c>
    </row>
    <row r="763" spans="1:40" x14ac:dyDescent="0.25">
      <c r="A763" s="77"/>
      <c r="B763" s="107"/>
      <c r="C763" s="108"/>
      <c r="D763" s="109"/>
      <c r="E763" s="109"/>
      <c r="F763" s="110"/>
      <c r="G763" s="111"/>
      <c r="H763" s="112"/>
      <c r="I763" s="77"/>
      <c r="J763" s="112" t="str">
        <f>IF($B763="", "", IFERROR(INDEX('Job List'!$C$9:$C$508, MATCH($B763, 'Job List'!$B$9:$B$508, 0)), ""))</f>
        <v/>
      </c>
      <c r="K763" s="112" t="str">
        <f>IF($B763="", "", IFERROR(INDEX('Job List'!$D$9:$D$508, MATCH($B763, 'Job List'!$B$9:$B$508, 0)), ""))</f>
        <v/>
      </c>
      <c r="L763" s="125" t="str">
        <f t="shared" si="132"/>
        <v/>
      </c>
      <c r="M763" s="111" t="str">
        <f>IF($B763="", "", IF($G763="", IFERROR(INDEX('Job List'!$E$9:$E$508, MATCH($B763, 'Job List'!$B$9:$B$508, 0)), ""), $G763))</f>
        <v/>
      </c>
      <c r="N763" s="126" t="str">
        <f t="shared" si="133"/>
        <v/>
      </c>
      <c r="O763" s="77"/>
      <c r="AB763" s="14" t="str">
        <f t="shared" si="134"/>
        <v/>
      </c>
      <c r="AC763" s="20" t="str">
        <f t="shared" si="135"/>
        <v/>
      </c>
      <c r="AD763" s="55" t="str">
        <f t="shared" si="136"/>
        <v/>
      </c>
      <c r="AE763" s="88" t="str">
        <f t="shared" si="137"/>
        <v/>
      </c>
      <c r="AG763" s="55" t="str">
        <f t="shared" si="138"/>
        <v/>
      </c>
      <c r="AH763" s="88" t="str">
        <f t="shared" si="139"/>
        <v/>
      </c>
      <c r="AJ763" s="55" t="str">
        <f t="shared" si="140"/>
        <v/>
      </c>
      <c r="AK763" s="88" t="str">
        <f t="shared" si="141"/>
        <v/>
      </c>
      <c r="AM763" s="55" t="str">
        <f t="shared" si="142"/>
        <v/>
      </c>
      <c r="AN763" s="88" t="str">
        <f t="shared" si="143"/>
        <v/>
      </c>
    </row>
    <row r="764" spans="1:40" x14ac:dyDescent="0.25">
      <c r="A764" s="77"/>
      <c r="B764" s="107"/>
      <c r="C764" s="108"/>
      <c r="D764" s="109"/>
      <c r="E764" s="109"/>
      <c r="F764" s="110"/>
      <c r="G764" s="111"/>
      <c r="H764" s="112"/>
      <c r="I764" s="77"/>
      <c r="J764" s="112" t="str">
        <f>IF($B764="", "", IFERROR(INDEX('Job List'!$C$9:$C$508, MATCH($B764, 'Job List'!$B$9:$B$508, 0)), ""))</f>
        <v/>
      </c>
      <c r="K764" s="112" t="str">
        <f>IF($B764="", "", IFERROR(INDEX('Job List'!$D$9:$D$508, MATCH($B764, 'Job List'!$B$9:$B$508, 0)), ""))</f>
        <v/>
      </c>
      <c r="L764" s="125" t="str">
        <f t="shared" si="132"/>
        <v/>
      </c>
      <c r="M764" s="111" t="str">
        <f>IF($B764="", "", IF($G764="", IFERROR(INDEX('Job List'!$E$9:$E$508, MATCH($B764, 'Job List'!$B$9:$B$508, 0)), ""), $G764))</f>
        <v/>
      </c>
      <c r="N764" s="126" t="str">
        <f t="shared" si="133"/>
        <v/>
      </c>
      <c r="O764" s="77"/>
      <c r="AB764" s="14" t="str">
        <f t="shared" si="134"/>
        <v/>
      </c>
      <c r="AC764" s="20" t="str">
        <f t="shared" si="135"/>
        <v/>
      </c>
      <c r="AD764" s="55" t="str">
        <f t="shared" si="136"/>
        <v/>
      </c>
      <c r="AE764" s="88" t="str">
        <f t="shared" si="137"/>
        <v/>
      </c>
      <c r="AG764" s="55" t="str">
        <f t="shared" si="138"/>
        <v/>
      </c>
      <c r="AH764" s="88" t="str">
        <f t="shared" si="139"/>
        <v/>
      </c>
      <c r="AJ764" s="55" t="str">
        <f t="shared" si="140"/>
        <v/>
      </c>
      <c r="AK764" s="88" t="str">
        <f t="shared" si="141"/>
        <v/>
      </c>
      <c r="AM764" s="55" t="str">
        <f t="shared" si="142"/>
        <v/>
      </c>
      <c r="AN764" s="88" t="str">
        <f t="shared" si="143"/>
        <v/>
      </c>
    </row>
    <row r="765" spans="1:40" x14ac:dyDescent="0.25">
      <c r="A765" s="77"/>
      <c r="B765" s="107"/>
      <c r="C765" s="108"/>
      <c r="D765" s="109"/>
      <c r="E765" s="109"/>
      <c r="F765" s="110"/>
      <c r="G765" s="111"/>
      <c r="H765" s="112"/>
      <c r="I765" s="77"/>
      <c r="J765" s="112" t="str">
        <f>IF($B765="", "", IFERROR(INDEX('Job List'!$C$9:$C$508, MATCH($B765, 'Job List'!$B$9:$B$508, 0)), ""))</f>
        <v/>
      </c>
      <c r="K765" s="112" t="str">
        <f>IF($B765="", "", IFERROR(INDEX('Job List'!$D$9:$D$508, MATCH($B765, 'Job List'!$B$9:$B$508, 0)), ""))</f>
        <v/>
      </c>
      <c r="L765" s="125" t="str">
        <f t="shared" si="132"/>
        <v/>
      </c>
      <c r="M765" s="111" t="str">
        <f>IF($B765="", "", IF($G765="", IFERROR(INDEX('Job List'!$E$9:$E$508, MATCH($B765, 'Job List'!$B$9:$B$508, 0)), ""), $G765))</f>
        <v/>
      </c>
      <c r="N765" s="126" t="str">
        <f t="shared" si="133"/>
        <v/>
      </c>
      <c r="O765" s="77"/>
      <c r="AB765" s="14" t="str">
        <f t="shared" si="134"/>
        <v/>
      </c>
      <c r="AC765" s="20" t="str">
        <f t="shared" si="135"/>
        <v/>
      </c>
      <c r="AD765" s="55" t="str">
        <f t="shared" si="136"/>
        <v/>
      </c>
      <c r="AE765" s="88" t="str">
        <f t="shared" si="137"/>
        <v/>
      </c>
      <c r="AG765" s="55" t="str">
        <f t="shared" si="138"/>
        <v/>
      </c>
      <c r="AH765" s="88" t="str">
        <f t="shared" si="139"/>
        <v/>
      </c>
      <c r="AJ765" s="55" t="str">
        <f t="shared" si="140"/>
        <v/>
      </c>
      <c r="AK765" s="88" t="str">
        <f t="shared" si="141"/>
        <v/>
      </c>
      <c r="AM765" s="55" t="str">
        <f t="shared" si="142"/>
        <v/>
      </c>
      <c r="AN765" s="88" t="str">
        <f t="shared" si="143"/>
        <v/>
      </c>
    </row>
    <row r="766" spans="1:40" x14ac:dyDescent="0.25">
      <c r="A766" s="77"/>
      <c r="B766" s="107"/>
      <c r="C766" s="108"/>
      <c r="D766" s="109"/>
      <c r="E766" s="109"/>
      <c r="F766" s="110"/>
      <c r="G766" s="111"/>
      <c r="H766" s="112"/>
      <c r="I766" s="77"/>
      <c r="J766" s="112" t="str">
        <f>IF($B766="", "", IFERROR(INDEX('Job List'!$C$9:$C$508, MATCH($B766, 'Job List'!$B$9:$B$508, 0)), ""))</f>
        <v/>
      </c>
      <c r="K766" s="112" t="str">
        <f>IF($B766="", "", IFERROR(INDEX('Job List'!$D$9:$D$508, MATCH($B766, 'Job List'!$B$9:$B$508, 0)), ""))</f>
        <v/>
      </c>
      <c r="L766" s="125" t="str">
        <f t="shared" si="132"/>
        <v/>
      </c>
      <c r="M766" s="111" t="str">
        <f>IF($B766="", "", IF($G766="", IFERROR(INDEX('Job List'!$E$9:$E$508, MATCH($B766, 'Job List'!$B$9:$B$508, 0)), ""), $G766))</f>
        <v/>
      </c>
      <c r="N766" s="126" t="str">
        <f t="shared" si="133"/>
        <v/>
      </c>
      <c r="O766" s="77"/>
      <c r="AB766" s="14" t="str">
        <f t="shared" si="134"/>
        <v/>
      </c>
      <c r="AC766" s="20" t="str">
        <f t="shared" si="135"/>
        <v/>
      </c>
      <c r="AD766" s="55" t="str">
        <f t="shared" si="136"/>
        <v/>
      </c>
      <c r="AE766" s="88" t="str">
        <f t="shared" si="137"/>
        <v/>
      </c>
      <c r="AG766" s="55" t="str">
        <f t="shared" si="138"/>
        <v/>
      </c>
      <c r="AH766" s="88" t="str">
        <f t="shared" si="139"/>
        <v/>
      </c>
      <c r="AJ766" s="55" t="str">
        <f t="shared" si="140"/>
        <v/>
      </c>
      <c r="AK766" s="88" t="str">
        <f t="shared" si="141"/>
        <v/>
      </c>
      <c r="AM766" s="55" t="str">
        <f t="shared" si="142"/>
        <v/>
      </c>
      <c r="AN766" s="88" t="str">
        <f t="shared" si="143"/>
        <v/>
      </c>
    </row>
    <row r="767" spans="1:40" x14ac:dyDescent="0.25">
      <c r="A767" s="77"/>
      <c r="B767" s="107"/>
      <c r="C767" s="108"/>
      <c r="D767" s="109"/>
      <c r="E767" s="109"/>
      <c r="F767" s="110"/>
      <c r="G767" s="111"/>
      <c r="H767" s="112"/>
      <c r="I767" s="77"/>
      <c r="J767" s="112" t="str">
        <f>IF($B767="", "", IFERROR(INDEX('Job List'!$C$9:$C$508, MATCH($B767, 'Job List'!$B$9:$B$508, 0)), ""))</f>
        <v/>
      </c>
      <c r="K767" s="112" t="str">
        <f>IF($B767="", "", IFERROR(INDEX('Job List'!$D$9:$D$508, MATCH($B767, 'Job List'!$B$9:$B$508, 0)), ""))</f>
        <v/>
      </c>
      <c r="L767" s="125" t="str">
        <f t="shared" si="132"/>
        <v/>
      </c>
      <c r="M767" s="111" t="str">
        <f>IF($B767="", "", IF($G767="", IFERROR(INDEX('Job List'!$E$9:$E$508, MATCH($B767, 'Job List'!$B$9:$B$508, 0)), ""), $G767))</f>
        <v/>
      </c>
      <c r="N767" s="126" t="str">
        <f t="shared" si="133"/>
        <v/>
      </c>
      <c r="O767" s="77"/>
      <c r="AB767" s="14" t="str">
        <f t="shared" si="134"/>
        <v/>
      </c>
      <c r="AC767" s="20" t="str">
        <f t="shared" si="135"/>
        <v/>
      </c>
      <c r="AD767" s="55" t="str">
        <f t="shared" si="136"/>
        <v/>
      </c>
      <c r="AE767" s="88" t="str">
        <f t="shared" si="137"/>
        <v/>
      </c>
      <c r="AG767" s="55" t="str">
        <f t="shared" si="138"/>
        <v/>
      </c>
      <c r="AH767" s="88" t="str">
        <f t="shared" si="139"/>
        <v/>
      </c>
      <c r="AJ767" s="55" t="str">
        <f t="shared" si="140"/>
        <v/>
      </c>
      <c r="AK767" s="88" t="str">
        <f t="shared" si="141"/>
        <v/>
      </c>
      <c r="AM767" s="55" t="str">
        <f t="shared" si="142"/>
        <v/>
      </c>
      <c r="AN767" s="88" t="str">
        <f t="shared" si="143"/>
        <v/>
      </c>
    </row>
    <row r="768" spans="1:40" x14ac:dyDescent="0.25">
      <c r="A768" s="77"/>
      <c r="B768" s="107"/>
      <c r="C768" s="108"/>
      <c r="D768" s="109"/>
      <c r="E768" s="109"/>
      <c r="F768" s="110"/>
      <c r="G768" s="111"/>
      <c r="H768" s="112"/>
      <c r="I768" s="77"/>
      <c r="J768" s="112" t="str">
        <f>IF($B768="", "", IFERROR(INDEX('Job List'!$C$9:$C$508, MATCH($B768, 'Job List'!$B$9:$B$508, 0)), ""))</f>
        <v/>
      </c>
      <c r="K768" s="112" t="str">
        <f>IF($B768="", "", IFERROR(INDEX('Job List'!$D$9:$D$508, MATCH($B768, 'Job List'!$B$9:$B$508, 0)), ""))</f>
        <v/>
      </c>
      <c r="L768" s="125" t="str">
        <f t="shared" si="132"/>
        <v/>
      </c>
      <c r="M768" s="111" t="str">
        <f>IF($B768="", "", IF($G768="", IFERROR(INDEX('Job List'!$E$9:$E$508, MATCH($B768, 'Job List'!$B$9:$B$508, 0)), ""), $G768))</f>
        <v/>
      </c>
      <c r="N768" s="126" t="str">
        <f t="shared" si="133"/>
        <v/>
      </c>
      <c r="O768" s="77"/>
      <c r="AB768" s="14" t="str">
        <f t="shared" si="134"/>
        <v/>
      </c>
      <c r="AC768" s="20" t="str">
        <f t="shared" si="135"/>
        <v/>
      </c>
      <c r="AD768" s="55" t="str">
        <f t="shared" si="136"/>
        <v/>
      </c>
      <c r="AE768" s="88" t="str">
        <f t="shared" si="137"/>
        <v/>
      </c>
      <c r="AG768" s="55" t="str">
        <f t="shared" si="138"/>
        <v/>
      </c>
      <c r="AH768" s="88" t="str">
        <f t="shared" si="139"/>
        <v/>
      </c>
      <c r="AJ768" s="55" t="str">
        <f t="shared" si="140"/>
        <v/>
      </c>
      <c r="AK768" s="88" t="str">
        <f t="shared" si="141"/>
        <v/>
      </c>
      <c r="AM768" s="55" t="str">
        <f t="shared" si="142"/>
        <v/>
      </c>
      <c r="AN768" s="88" t="str">
        <f t="shared" si="143"/>
        <v/>
      </c>
    </row>
    <row r="769" spans="1:40" x14ac:dyDescent="0.25">
      <c r="A769" s="77"/>
      <c r="B769" s="107"/>
      <c r="C769" s="108"/>
      <c r="D769" s="109"/>
      <c r="E769" s="109"/>
      <c r="F769" s="110"/>
      <c r="G769" s="111"/>
      <c r="H769" s="112"/>
      <c r="I769" s="77"/>
      <c r="J769" s="112" t="str">
        <f>IF($B769="", "", IFERROR(INDEX('Job List'!$C$9:$C$508, MATCH($B769, 'Job List'!$B$9:$B$508, 0)), ""))</f>
        <v/>
      </c>
      <c r="K769" s="112" t="str">
        <f>IF($B769="", "", IFERROR(INDEX('Job List'!$D$9:$D$508, MATCH($B769, 'Job List'!$B$9:$B$508, 0)), ""))</f>
        <v/>
      </c>
      <c r="L769" s="125" t="str">
        <f t="shared" si="132"/>
        <v/>
      </c>
      <c r="M769" s="111" t="str">
        <f>IF($B769="", "", IF($G769="", IFERROR(INDEX('Job List'!$E$9:$E$508, MATCH($B769, 'Job List'!$B$9:$B$508, 0)), ""), $G769))</f>
        <v/>
      </c>
      <c r="N769" s="126" t="str">
        <f t="shared" si="133"/>
        <v/>
      </c>
      <c r="O769" s="77"/>
      <c r="AB769" s="14" t="str">
        <f t="shared" si="134"/>
        <v/>
      </c>
      <c r="AC769" s="20" t="str">
        <f t="shared" si="135"/>
        <v/>
      </c>
      <c r="AD769" s="55" t="str">
        <f t="shared" si="136"/>
        <v/>
      </c>
      <c r="AE769" s="88" t="str">
        <f t="shared" si="137"/>
        <v/>
      </c>
      <c r="AG769" s="55" t="str">
        <f t="shared" si="138"/>
        <v/>
      </c>
      <c r="AH769" s="88" t="str">
        <f t="shared" si="139"/>
        <v/>
      </c>
      <c r="AJ769" s="55" t="str">
        <f t="shared" si="140"/>
        <v/>
      </c>
      <c r="AK769" s="88" t="str">
        <f t="shared" si="141"/>
        <v/>
      </c>
      <c r="AM769" s="55" t="str">
        <f t="shared" si="142"/>
        <v/>
      </c>
      <c r="AN769" s="88" t="str">
        <f t="shared" si="143"/>
        <v/>
      </c>
    </row>
    <row r="770" spans="1:40" x14ac:dyDescent="0.25">
      <c r="A770" s="77"/>
      <c r="B770" s="107"/>
      <c r="C770" s="108"/>
      <c r="D770" s="109"/>
      <c r="E770" s="109"/>
      <c r="F770" s="110"/>
      <c r="G770" s="111"/>
      <c r="H770" s="112"/>
      <c r="I770" s="77"/>
      <c r="J770" s="112" t="str">
        <f>IF($B770="", "", IFERROR(INDEX('Job List'!$C$9:$C$508, MATCH($B770, 'Job List'!$B$9:$B$508, 0)), ""))</f>
        <v/>
      </c>
      <c r="K770" s="112" t="str">
        <f>IF($B770="", "", IFERROR(INDEX('Job List'!$D$9:$D$508, MATCH($B770, 'Job List'!$B$9:$B$508, 0)), ""))</f>
        <v/>
      </c>
      <c r="L770" s="125" t="str">
        <f t="shared" si="132"/>
        <v/>
      </c>
      <c r="M770" s="111" t="str">
        <f>IF($B770="", "", IF($G770="", IFERROR(INDEX('Job List'!$E$9:$E$508, MATCH($B770, 'Job List'!$B$9:$B$508, 0)), ""), $G770))</f>
        <v/>
      </c>
      <c r="N770" s="126" t="str">
        <f t="shared" si="133"/>
        <v/>
      </c>
      <c r="O770" s="77"/>
      <c r="AB770" s="14" t="str">
        <f t="shared" si="134"/>
        <v/>
      </c>
      <c r="AC770" s="20" t="str">
        <f t="shared" si="135"/>
        <v/>
      </c>
      <c r="AD770" s="55" t="str">
        <f t="shared" si="136"/>
        <v/>
      </c>
      <c r="AE770" s="88" t="str">
        <f t="shared" si="137"/>
        <v/>
      </c>
      <c r="AG770" s="55" t="str">
        <f t="shared" si="138"/>
        <v/>
      </c>
      <c r="AH770" s="88" t="str">
        <f t="shared" si="139"/>
        <v/>
      </c>
      <c r="AJ770" s="55" t="str">
        <f t="shared" si="140"/>
        <v/>
      </c>
      <c r="AK770" s="88" t="str">
        <f t="shared" si="141"/>
        <v/>
      </c>
      <c r="AM770" s="55" t="str">
        <f t="shared" si="142"/>
        <v/>
      </c>
      <c r="AN770" s="88" t="str">
        <f t="shared" si="143"/>
        <v/>
      </c>
    </row>
    <row r="771" spans="1:40" x14ac:dyDescent="0.25">
      <c r="A771" s="77"/>
      <c r="B771" s="107"/>
      <c r="C771" s="108"/>
      <c r="D771" s="109"/>
      <c r="E771" s="109"/>
      <c r="F771" s="110"/>
      <c r="G771" s="111"/>
      <c r="H771" s="112"/>
      <c r="I771" s="77"/>
      <c r="J771" s="112" t="str">
        <f>IF($B771="", "", IFERROR(INDEX('Job List'!$C$9:$C$508, MATCH($B771, 'Job List'!$B$9:$B$508, 0)), ""))</f>
        <v/>
      </c>
      <c r="K771" s="112" t="str">
        <f>IF($B771="", "", IFERROR(INDEX('Job List'!$D$9:$D$508, MATCH($B771, 'Job List'!$B$9:$B$508, 0)), ""))</f>
        <v/>
      </c>
      <c r="L771" s="125" t="str">
        <f t="shared" si="132"/>
        <v/>
      </c>
      <c r="M771" s="111" t="str">
        <f>IF($B771="", "", IF($G771="", IFERROR(INDEX('Job List'!$E$9:$E$508, MATCH($B771, 'Job List'!$B$9:$B$508, 0)), ""), $G771))</f>
        <v/>
      </c>
      <c r="N771" s="126" t="str">
        <f t="shared" si="133"/>
        <v/>
      </c>
      <c r="O771" s="77"/>
      <c r="AB771" s="14" t="str">
        <f t="shared" si="134"/>
        <v/>
      </c>
      <c r="AC771" s="20" t="str">
        <f t="shared" si="135"/>
        <v/>
      </c>
      <c r="AD771" s="55" t="str">
        <f t="shared" si="136"/>
        <v/>
      </c>
      <c r="AE771" s="88" t="str">
        <f t="shared" si="137"/>
        <v/>
      </c>
      <c r="AG771" s="55" t="str">
        <f t="shared" si="138"/>
        <v/>
      </c>
      <c r="AH771" s="88" t="str">
        <f t="shared" si="139"/>
        <v/>
      </c>
      <c r="AJ771" s="55" t="str">
        <f t="shared" si="140"/>
        <v/>
      </c>
      <c r="AK771" s="88" t="str">
        <f t="shared" si="141"/>
        <v/>
      </c>
      <c r="AM771" s="55" t="str">
        <f t="shared" si="142"/>
        <v/>
      </c>
      <c r="AN771" s="88" t="str">
        <f t="shared" si="143"/>
        <v/>
      </c>
    </row>
    <row r="772" spans="1:40" x14ac:dyDescent="0.25">
      <c r="A772" s="77"/>
      <c r="B772" s="107"/>
      <c r="C772" s="108"/>
      <c r="D772" s="109"/>
      <c r="E772" s="109"/>
      <c r="F772" s="110"/>
      <c r="G772" s="111"/>
      <c r="H772" s="112"/>
      <c r="I772" s="77"/>
      <c r="J772" s="112" t="str">
        <f>IF($B772="", "", IFERROR(INDEX('Job List'!$C$9:$C$508, MATCH($B772, 'Job List'!$B$9:$B$508, 0)), ""))</f>
        <v/>
      </c>
      <c r="K772" s="112" t="str">
        <f>IF($B772="", "", IFERROR(INDEX('Job List'!$D$9:$D$508, MATCH($B772, 'Job List'!$B$9:$B$508, 0)), ""))</f>
        <v/>
      </c>
      <c r="L772" s="125" t="str">
        <f t="shared" si="132"/>
        <v/>
      </c>
      <c r="M772" s="111" t="str">
        <f>IF($B772="", "", IF($G772="", IFERROR(INDEX('Job List'!$E$9:$E$508, MATCH($B772, 'Job List'!$B$9:$B$508, 0)), ""), $G772))</f>
        <v/>
      </c>
      <c r="N772" s="126" t="str">
        <f t="shared" si="133"/>
        <v/>
      </c>
      <c r="O772" s="77"/>
      <c r="AB772" s="14" t="str">
        <f t="shared" si="134"/>
        <v/>
      </c>
      <c r="AC772" s="20" t="str">
        <f t="shared" si="135"/>
        <v/>
      </c>
      <c r="AD772" s="55" t="str">
        <f t="shared" si="136"/>
        <v/>
      </c>
      <c r="AE772" s="88" t="str">
        <f t="shared" si="137"/>
        <v/>
      </c>
      <c r="AG772" s="55" t="str">
        <f t="shared" si="138"/>
        <v/>
      </c>
      <c r="AH772" s="88" t="str">
        <f t="shared" si="139"/>
        <v/>
      </c>
      <c r="AJ772" s="55" t="str">
        <f t="shared" si="140"/>
        <v/>
      </c>
      <c r="AK772" s="88" t="str">
        <f t="shared" si="141"/>
        <v/>
      </c>
      <c r="AM772" s="55" t="str">
        <f t="shared" si="142"/>
        <v/>
      </c>
      <c r="AN772" s="88" t="str">
        <f t="shared" si="143"/>
        <v/>
      </c>
    </row>
    <row r="773" spans="1:40" x14ac:dyDescent="0.25">
      <c r="A773" s="77"/>
      <c r="B773" s="107"/>
      <c r="C773" s="108"/>
      <c r="D773" s="109"/>
      <c r="E773" s="109"/>
      <c r="F773" s="110"/>
      <c r="G773" s="111"/>
      <c r="H773" s="112"/>
      <c r="I773" s="77"/>
      <c r="J773" s="112" t="str">
        <f>IF($B773="", "", IFERROR(INDEX('Job List'!$C$9:$C$508, MATCH($B773, 'Job List'!$B$9:$B$508, 0)), ""))</f>
        <v/>
      </c>
      <c r="K773" s="112" t="str">
        <f>IF($B773="", "", IFERROR(INDEX('Job List'!$D$9:$D$508, MATCH($B773, 'Job List'!$B$9:$B$508, 0)), ""))</f>
        <v/>
      </c>
      <c r="L773" s="125" t="str">
        <f t="shared" si="132"/>
        <v/>
      </c>
      <c r="M773" s="111" t="str">
        <f>IF($B773="", "", IF($G773="", IFERROR(INDEX('Job List'!$E$9:$E$508, MATCH($B773, 'Job List'!$B$9:$B$508, 0)), ""), $G773))</f>
        <v/>
      </c>
      <c r="N773" s="126" t="str">
        <f t="shared" si="133"/>
        <v/>
      </c>
      <c r="O773" s="77"/>
      <c r="AB773" s="14" t="str">
        <f t="shared" si="134"/>
        <v/>
      </c>
      <c r="AC773" s="20" t="str">
        <f t="shared" si="135"/>
        <v/>
      </c>
      <c r="AD773" s="55" t="str">
        <f t="shared" si="136"/>
        <v/>
      </c>
      <c r="AE773" s="88" t="str">
        <f t="shared" si="137"/>
        <v/>
      </c>
      <c r="AG773" s="55" t="str">
        <f t="shared" si="138"/>
        <v/>
      </c>
      <c r="AH773" s="88" t="str">
        <f t="shared" si="139"/>
        <v/>
      </c>
      <c r="AJ773" s="55" t="str">
        <f t="shared" si="140"/>
        <v/>
      </c>
      <c r="AK773" s="88" t="str">
        <f t="shared" si="141"/>
        <v/>
      </c>
      <c r="AM773" s="55" t="str">
        <f t="shared" si="142"/>
        <v/>
      </c>
      <c r="AN773" s="88" t="str">
        <f t="shared" si="143"/>
        <v/>
      </c>
    </row>
    <row r="774" spans="1:40" x14ac:dyDescent="0.25">
      <c r="A774" s="77"/>
      <c r="B774" s="107"/>
      <c r="C774" s="108"/>
      <c r="D774" s="109"/>
      <c r="E774" s="109"/>
      <c r="F774" s="110"/>
      <c r="G774" s="111"/>
      <c r="H774" s="112"/>
      <c r="I774" s="77"/>
      <c r="J774" s="112" t="str">
        <f>IF($B774="", "", IFERROR(INDEX('Job List'!$C$9:$C$508, MATCH($B774, 'Job List'!$B$9:$B$508, 0)), ""))</f>
        <v/>
      </c>
      <c r="K774" s="112" t="str">
        <f>IF($B774="", "", IFERROR(INDEX('Job List'!$D$9:$D$508, MATCH($B774, 'Job List'!$B$9:$B$508, 0)), ""))</f>
        <v/>
      </c>
      <c r="L774" s="125" t="str">
        <f t="shared" si="132"/>
        <v/>
      </c>
      <c r="M774" s="111" t="str">
        <f>IF($B774="", "", IF($G774="", IFERROR(INDEX('Job List'!$E$9:$E$508, MATCH($B774, 'Job List'!$B$9:$B$508, 0)), ""), $G774))</f>
        <v/>
      </c>
      <c r="N774" s="126" t="str">
        <f t="shared" si="133"/>
        <v/>
      </c>
      <c r="O774" s="77"/>
      <c r="AB774" s="14" t="str">
        <f t="shared" si="134"/>
        <v/>
      </c>
      <c r="AC774" s="20" t="str">
        <f t="shared" si="135"/>
        <v/>
      </c>
      <c r="AD774" s="55" t="str">
        <f t="shared" si="136"/>
        <v/>
      </c>
      <c r="AE774" s="88" t="str">
        <f t="shared" si="137"/>
        <v/>
      </c>
      <c r="AG774" s="55" t="str">
        <f t="shared" si="138"/>
        <v/>
      </c>
      <c r="AH774" s="88" t="str">
        <f t="shared" si="139"/>
        <v/>
      </c>
      <c r="AJ774" s="55" t="str">
        <f t="shared" si="140"/>
        <v/>
      </c>
      <c r="AK774" s="88" t="str">
        <f t="shared" si="141"/>
        <v/>
      </c>
      <c r="AM774" s="55" t="str">
        <f t="shared" si="142"/>
        <v/>
      </c>
      <c r="AN774" s="88" t="str">
        <f t="shared" si="143"/>
        <v/>
      </c>
    </row>
    <row r="775" spans="1:40" x14ac:dyDescent="0.25">
      <c r="A775" s="77"/>
      <c r="B775" s="107"/>
      <c r="C775" s="108"/>
      <c r="D775" s="109"/>
      <c r="E775" s="109"/>
      <c r="F775" s="110"/>
      <c r="G775" s="111"/>
      <c r="H775" s="112"/>
      <c r="I775" s="77"/>
      <c r="J775" s="112" t="str">
        <f>IF($B775="", "", IFERROR(INDEX('Job List'!$C$9:$C$508, MATCH($B775, 'Job List'!$B$9:$B$508, 0)), ""))</f>
        <v/>
      </c>
      <c r="K775" s="112" t="str">
        <f>IF($B775="", "", IFERROR(INDEX('Job List'!$D$9:$D$508, MATCH($B775, 'Job List'!$B$9:$B$508, 0)), ""))</f>
        <v/>
      </c>
      <c r="L775" s="125" t="str">
        <f t="shared" si="132"/>
        <v/>
      </c>
      <c r="M775" s="111" t="str">
        <f>IF($B775="", "", IF($G775="", IFERROR(INDEX('Job List'!$E$9:$E$508, MATCH($B775, 'Job List'!$B$9:$B$508, 0)), ""), $G775))</f>
        <v/>
      </c>
      <c r="N775" s="126" t="str">
        <f t="shared" si="133"/>
        <v/>
      </c>
      <c r="O775" s="77"/>
      <c r="AB775" s="14" t="str">
        <f t="shared" si="134"/>
        <v/>
      </c>
      <c r="AC775" s="20" t="str">
        <f t="shared" si="135"/>
        <v/>
      </c>
      <c r="AD775" s="55" t="str">
        <f t="shared" si="136"/>
        <v/>
      </c>
      <c r="AE775" s="88" t="str">
        <f t="shared" si="137"/>
        <v/>
      </c>
      <c r="AG775" s="55" t="str">
        <f t="shared" si="138"/>
        <v/>
      </c>
      <c r="AH775" s="88" t="str">
        <f t="shared" si="139"/>
        <v/>
      </c>
      <c r="AJ775" s="55" t="str">
        <f t="shared" si="140"/>
        <v/>
      </c>
      <c r="AK775" s="88" t="str">
        <f t="shared" si="141"/>
        <v/>
      </c>
      <c r="AM775" s="55" t="str">
        <f t="shared" si="142"/>
        <v/>
      </c>
      <c r="AN775" s="88" t="str">
        <f t="shared" si="143"/>
        <v/>
      </c>
    </row>
    <row r="776" spans="1:40" x14ac:dyDescent="0.25">
      <c r="A776" s="77"/>
      <c r="B776" s="107"/>
      <c r="C776" s="108"/>
      <c r="D776" s="109"/>
      <c r="E776" s="109"/>
      <c r="F776" s="110"/>
      <c r="G776" s="111"/>
      <c r="H776" s="112"/>
      <c r="I776" s="77"/>
      <c r="J776" s="112" t="str">
        <f>IF($B776="", "", IFERROR(INDEX('Job List'!$C$9:$C$508, MATCH($B776, 'Job List'!$B$9:$B$508, 0)), ""))</f>
        <v/>
      </c>
      <c r="K776" s="112" t="str">
        <f>IF($B776="", "", IFERROR(INDEX('Job List'!$D$9:$D$508, MATCH($B776, 'Job List'!$B$9:$B$508, 0)), ""))</f>
        <v/>
      </c>
      <c r="L776" s="125" t="str">
        <f t="shared" si="132"/>
        <v/>
      </c>
      <c r="M776" s="111" t="str">
        <f>IF($B776="", "", IF($G776="", IFERROR(INDEX('Job List'!$E$9:$E$508, MATCH($B776, 'Job List'!$B$9:$B$508, 0)), ""), $G776))</f>
        <v/>
      </c>
      <c r="N776" s="126" t="str">
        <f t="shared" si="133"/>
        <v/>
      </c>
      <c r="O776" s="77"/>
      <c r="AB776" s="14" t="str">
        <f t="shared" si="134"/>
        <v/>
      </c>
      <c r="AC776" s="20" t="str">
        <f t="shared" si="135"/>
        <v/>
      </c>
      <c r="AD776" s="55" t="str">
        <f t="shared" si="136"/>
        <v/>
      </c>
      <c r="AE776" s="88" t="str">
        <f t="shared" si="137"/>
        <v/>
      </c>
      <c r="AG776" s="55" t="str">
        <f t="shared" si="138"/>
        <v/>
      </c>
      <c r="AH776" s="88" t="str">
        <f t="shared" si="139"/>
        <v/>
      </c>
      <c r="AJ776" s="55" t="str">
        <f t="shared" si="140"/>
        <v/>
      </c>
      <c r="AK776" s="88" t="str">
        <f t="shared" si="141"/>
        <v/>
      </c>
      <c r="AM776" s="55" t="str">
        <f t="shared" si="142"/>
        <v/>
      </c>
      <c r="AN776" s="88" t="str">
        <f t="shared" si="143"/>
        <v/>
      </c>
    </row>
    <row r="777" spans="1:40" x14ac:dyDescent="0.25">
      <c r="A777" s="77"/>
      <c r="B777" s="107"/>
      <c r="C777" s="108"/>
      <c r="D777" s="109"/>
      <c r="E777" s="109"/>
      <c r="F777" s="110"/>
      <c r="G777" s="111"/>
      <c r="H777" s="112"/>
      <c r="I777" s="77"/>
      <c r="J777" s="112" t="str">
        <f>IF($B777="", "", IFERROR(INDEX('Job List'!$C$9:$C$508, MATCH($B777, 'Job List'!$B$9:$B$508, 0)), ""))</f>
        <v/>
      </c>
      <c r="K777" s="112" t="str">
        <f>IF($B777="", "", IFERROR(INDEX('Job List'!$D$9:$D$508, MATCH($B777, 'Job List'!$B$9:$B$508, 0)), ""))</f>
        <v/>
      </c>
      <c r="L777" s="125" t="str">
        <f t="shared" si="132"/>
        <v/>
      </c>
      <c r="M777" s="111" t="str">
        <f>IF($B777="", "", IF($G777="", IFERROR(INDEX('Job List'!$E$9:$E$508, MATCH($B777, 'Job List'!$B$9:$B$508, 0)), ""), $G777))</f>
        <v/>
      </c>
      <c r="N777" s="126" t="str">
        <f t="shared" si="133"/>
        <v/>
      </c>
      <c r="O777" s="77"/>
      <c r="AB777" s="14" t="str">
        <f t="shared" si="134"/>
        <v/>
      </c>
      <c r="AC777" s="20" t="str">
        <f t="shared" si="135"/>
        <v/>
      </c>
      <c r="AD777" s="55" t="str">
        <f t="shared" si="136"/>
        <v/>
      </c>
      <c r="AE777" s="88" t="str">
        <f t="shared" si="137"/>
        <v/>
      </c>
      <c r="AG777" s="55" t="str">
        <f t="shared" si="138"/>
        <v/>
      </c>
      <c r="AH777" s="88" t="str">
        <f t="shared" si="139"/>
        <v/>
      </c>
      <c r="AJ777" s="55" t="str">
        <f t="shared" si="140"/>
        <v/>
      </c>
      <c r="AK777" s="88" t="str">
        <f t="shared" si="141"/>
        <v/>
      </c>
      <c r="AM777" s="55" t="str">
        <f t="shared" si="142"/>
        <v/>
      </c>
      <c r="AN777" s="88" t="str">
        <f t="shared" si="143"/>
        <v/>
      </c>
    </row>
    <row r="778" spans="1:40" x14ac:dyDescent="0.25">
      <c r="A778" s="77"/>
      <c r="B778" s="107"/>
      <c r="C778" s="108"/>
      <c r="D778" s="109"/>
      <c r="E778" s="109"/>
      <c r="F778" s="110"/>
      <c r="G778" s="111"/>
      <c r="H778" s="112"/>
      <c r="I778" s="77"/>
      <c r="J778" s="112" t="str">
        <f>IF($B778="", "", IFERROR(INDEX('Job List'!$C$9:$C$508, MATCH($B778, 'Job List'!$B$9:$B$508, 0)), ""))</f>
        <v/>
      </c>
      <c r="K778" s="112" t="str">
        <f>IF($B778="", "", IFERROR(INDEX('Job List'!$D$9:$D$508, MATCH($B778, 'Job List'!$B$9:$B$508, 0)), ""))</f>
        <v/>
      </c>
      <c r="L778" s="125" t="str">
        <f t="shared" ref="L778:L841" si="144">IFERROR(IF(B778="", "", AC778-F778), "")</f>
        <v/>
      </c>
      <c r="M778" s="111" t="str">
        <f>IF($B778="", "", IF($G778="", IFERROR(INDEX('Job List'!$E$9:$E$508, MATCH($B778, 'Job List'!$B$9:$B$508, 0)), ""), $G778))</f>
        <v/>
      </c>
      <c r="N778" s="126" t="str">
        <f t="shared" ref="N778:N841" si="145">IF(OR(B778="", L778="", M778=""), "", L778*24*M778)</f>
        <v/>
      </c>
      <c r="O778" s="77"/>
      <c r="AB778" s="14" t="str">
        <f t="shared" ref="AB778:AB841" si="146">IF(C778="", "", TEXT(C778, "mmm yyyy"))</f>
        <v/>
      </c>
      <c r="AC778" s="20" t="str">
        <f t="shared" ref="AC778:AC841" si="147">IF(OR(D778="", E778=""), "", IF(IF(E778&gt;D778, E778-D778, E778-D778+1)=0, 1, IF(E778&gt;D778, E778-D778, E778-D778+1)))</f>
        <v/>
      </c>
      <c r="AD778" s="55" t="str">
        <f t="shared" ref="AD778:AD841" si="148">IF($AB778="", "", IF($AD$6="", L778, IF($AD$6=$B778, L778, "")))</f>
        <v/>
      </c>
      <c r="AE778" s="88" t="str">
        <f t="shared" ref="AE778:AE841" si="149">IF($AB778="", "", IF($AD$6="", N778, IF($AD$6=$B778, N778, "")))</f>
        <v/>
      </c>
      <c r="AG778" s="55" t="str">
        <f t="shared" ref="AG778:AG841" si="150">IF($AB778="", "", IF($AG$6="", AJ778, IF($AG$6=$J778, AJ778, "")))</f>
        <v/>
      </c>
      <c r="AH778" s="88" t="str">
        <f t="shared" ref="AH778:AH841" si="151">IF($AB778="", "", IF($AG$6="", AK778, IF($AG$6=$J778, AK778, "")))</f>
        <v/>
      </c>
      <c r="AJ778" s="55" t="str">
        <f t="shared" ref="AJ778:AJ841" si="152">IFERROR(IF($AB778="", "", IF(AND($C778&gt;=$AJ$6, $C778&lt;=$AK$6), L778, "")), "")</f>
        <v/>
      </c>
      <c r="AK778" s="88" t="str">
        <f t="shared" ref="AK778:AK841" si="153">IFERROR(IF($AB778="", "", IF(AND($C778&gt;=$AJ$6, $C778&lt;=$AK$6), N778, "")), "")</f>
        <v/>
      </c>
      <c r="AM778" s="55" t="str">
        <f t="shared" ref="AM778:AM841" si="154">IFERROR(IF($J778="", "", IF(AND($C778&gt;=$AM$4, $C778&lt;=$AN$4, $J778=$AM$3), L778, "")), "")</f>
        <v/>
      </c>
      <c r="AN778" s="88" t="str">
        <f t="shared" ref="AN778:AN841" si="155">IFERROR(IF($J778="", "", IF(AND($C778&gt;=$AM$4, $C778&lt;=$AN$4, $J778=$AM$3), N778, "")), "")</f>
        <v/>
      </c>
    </row>
    <row r="779" spans="1:40" x14ac:dyDescent="0.25">
      <c r="A779" s="77"/>
      <c r="B779" s="107"/>
      <c r="C779" s="108"/>
      <c r="D779" s="109"/>
      <c r="E779" s="109"/>
      <c r="F779" s="110"/>
      <c r="G779" s="111"/>
      <c r="H779" s="112"/>
      <c r="I779" s="77"/>
      <c r="J779" s="112" t="str">
        <f>IF($B779="", "", IFERROR(INDEX('Job List'!$C$9:$C$508, MATCH($B779, 'Job List'!$B$9:$B$508, 0)), ""))</f>
        <v/>
      </c>
      <c r="K779" s="112" t="str">
        <f>IF($B779="", "", IFERROR(INDEX('Job List'!$D$9:$D$508, MATCH($B779, 'Job List'!$B$9:$B$508, 0)), ""))</f>
        <v/>
      </c>
      <c r="L779" s="125" t="str">
        <f t="shared" si="144"/>
        <v/>
      </c>
      <c r="M779" s="111" t="str">
        <f>IF($B779="", "", IF($G779="", IFERROR(INDEX('Job List'!$E$9:$E$508, MATCH($B779, 'Job List'!$B$9:$B$508, 0)), ""), $G779))</f>
        <v/>
      </c>
      <c r="N779" s="126" t="str">
        <f t="shared" si="145"/>
        <v/>
      </c>
      <c r="O779" s="77"/>
      <c r="AB779" s="14" t="str">
        <f t="shared" si="146"/>
        <v/>
      </c>
      <c r="AC779" s="20" t="str">
        <f t="shared" si="147"/>
        <v/>
      </c>
      <c r="AD779" s="55" t="str">
        <f t="shared" si="148"/>
        <v/>
      </c>
      <c r="AE779" s="88" t="str">
        <f t="shared" si="149"/>
        <v/>
      </c>
      <c r="AG779" s="55" t="str">
        <f t="shared" si="150"/>
        <v/>
      </c>
      <c r="AH779" s="88" t="str">
        <f t="shared" si="151"/>
        <v/>
      </c>
      <c r="AJ779" s="55" t="str">
        <f t="shared" si="152"/>
        <v/>
      </c>
      <c r="AK779" s="88" t="str">
        <f t="shared" si="153"/>
        <v/>
      </c>
      <c r="AM779" s="55" t="str">
        <f t="shared" si="154"/>
        <v/>
      </c>
      <c r="AN779" s="88" t="str">
        <f t="shared" si="155"/>
        <v/>
      </c>
    </row>
    <row r="780" spans="1:40" x14ac:dyDescent="0.25">
      <c r="A780" s="77"/>
      <c r="B780" s="107"/>
      <c r="C780" s="108"/>
      <c r="D780" s="109"/>
      <c r="E780" s="109"/>
      <c r="F780" s="110"/>
      <c r="G780" s="111"/>
      <c r="H780" s="112"/>
      <c r="I780" s="77"/>
      <c r="J780" s="112" t="str">
        <f>IF($B780="", "", IFERROR(INDEX('Job List'!$C$9:$C$508, MATCH($B780, 'Job List'!$B$9:$B$508, 0)), ""))</f>
        <v/>
      </c>
      <c r="K780" s="112" t="str">
        <f>IF($B780="", "", IFERROR(INDEX('Job List'!$D$9:$D$508, MATCH($B780, 'Job List'!$B$9:$B$508, 0)), ""))</f>
        <v/>
      </c>
      <c r="L780" s="125" t="str">
        <f t="shared" si="144"/>
        <v/>
      </c>
      <c r="M780" s="111" t="str">
        <f>IF($B780="", "", IF($G780="", IFERROR(INDEX('Job List'!$E$9:$E$508, MATCH($B780, 'Job List'!$B$9:$B$508, 0)), ""), $G780))</f>
        <v/>
      </c>
      <c r="N780" s="126" t="str">
        <f t="shared" si="145"/>
        <v/>
      </c>
      <c r="O780" s="77"/>
      <c r="AB780" s="14" t="str">
        <f t="shared" si="146"/>
        <v/>
      </c>
      <c r="AC780" s="20" t="str">
        <f t="shared" si="147"/>
        <v/>
      </c>
      <c r="AD780" s="55" t="str">
        <f t="shared" si="148"/>
        <v/>
      </c>
      <c r="AE780" s="88" t="str">
        <f t="shared" si="149"/>
        <v/>
      </c>
      <c r="AG780" s="55" t="str">
        <f t="shared" si="150"/>
        <v/>
      </c>
      <c r="AH780" s="88" t="str">
        <f t="shared" si="151"/>
        <v/>
      </c>
      <c r="AJ780" s="55" t="str">
        <f t="shared" si="152"/>
        <v/>
      </c>
      <c r="AK780" s="88" t="str">
        <f t="shared" si="153"/>
        <v/>
      </c>
      <c r="AM780" s="55" t="str">
        <f t="shared" si="154"/>
        <v/>
      </c>
      <c r="AN780" s="88" t="str">
        <f t="shared" si="155"/>
        <v/>
      </c>
    </row>
    <row r="781" spans="1:40" x14ac:dyDescent="0.25">
      <c r="A781" s="77"/>
      <c r="B781" s="107"/>
      <c r="C781" s="108"/>
      <c r="D781" s="109"/>
      <c r="E781" s="109"/>
      <c r="F781" s="110"/>
      <c r="G781" s="111"/>
      <c r="H781" s="112"/>
      <c r="I781" s="77"/>
      <c r="J781" s="112" t="str">
        <f>IF($B781="", "", IFERROR(INDEX('Job List'!$C$9:$C$508, MATCH($B781, 'Job List'!$B$9:$B$508, 0)), ""))</f>
        <v/>
      </c>
      <c r="K781" s="112" t="str">
        <f>IF($B781="", "", IFERROR(INDEX('Job List'!$D$9:$D$508, MATCH($B781, 'Job List'!$B$9:$B$508, 0)), ""))</f>
        <v/>
      </c>
      <c r="L781" s="125" t="str">
        <f t="shared" si="144"/>
        <v/>
      </c>
      <c r="M781" s="111" t="str">
        <f>IF($B781="", "", IF($G781="", IFERROR(INDEX('Job List'!$E$9:$E$508, MATCH($B781, 'Job List'!$B$9:$B$508, 0)), ""), $G781))</f>
        <v/>
      </c>
      <c r="N781" s="126" t="str">
        <f t="shared" si="145"/>
        <v/>
      </c>
      <c r="O781" s="77"/>
      <c r="AB781" s="14" t="str">
        <f t="shared" si="146"/>
        <v/>
      </c>
      <c r="AC781" s="20" t="str">
        <f t="shared" si="147"/>
        <v/>
      </c>
      <c r="AD781" s="55" t="str">
        <f t="shared" si="148"/>
        <v/>
      </c>
      <c r="AE781" s="88" t="str">
        <f t="shared" si="149"/>
        <v/>
      </c>
      <c r="AG781" s="55" t="str">
        <f t="shared" si="150"/>
        <v/>
      </c>
      <c r="AH781" s="88" t="str">
        <f t="shared" si="151"/>
        <v/>
      </c>
      <c r="AJ781" s="55" t="str">
        <f t="shared" si="152"/>
        <v/>
      </c>
      <c r="AK781" s="88" t="str">
        <f t="shared" si="153"/>
        <v/>
      </c>
      <c r="AM781" s="55" t="str">
        <f t="shared" si="154"/>
        <v/>
      </c>
      <c r="AN781" s="88" t="str">
        <f t="shared" si="155"/>
        <v/>
      </c>
    </row>
    <row r="782" spans="1:40" x14ac:dyDescent="0.25">
      <c r="A782" s="77"/>
      <c r="B782" s="107"/>
      <c r="C782" s="108"/>
      <c r="D782" s="109"/>
      <c r="E782" s="109"/>
      <c r="F782" s="110"/>
      <c r="G782" s="111"/>
      <c r="H782" s="112"/>
      <c r="I782" s="77"/>
      <c r="J782" s="112" t="str">
        <f>IF($B782="", "", IFERROR(INDEX('Job List'!$C$9:$C$508, MATCH($B782, 'Job List'!$B$9:$B$508, 0)), ""))</f>
        <v/>
      </c>
      <c r="K782" s="112" t="str">
        <f>IF($B782="", "", IFERROR(INDEX('Job List'!$D$9:$D$508, MATCH($B782, 'Job List'!$B$9:$B$508, 0)), ""))</f>
        <v/>
      </c>
      <c r="L782" s="125" t="str">
        <f t="shared" si="144"/>
        <v/>
      </c>
      <c r="M782" s="111" t="str">
        <f>IF($B782="", "", IF($G782="", IFERROR(INDEX('Job List'!$E$9:$E$508, MATCH($B782, 'Job List'!$B$9:$B$508, 0)), ""), $G782))</f>
        <v/>
      </c>
      <c r="N782" s="126" t="str">
        <f t="shared" si="145"/>
        <v/>
      </c>
      <c r="O782" s="77"/>
      <c r="AB782" s="14" t="str">
        <f t="shared" si="146"/>
        <v/>
      </c>
      <c r="AC782" s="20" t="str">
        <f t="shared" si="147"/>
        <v/>
      </c>
      <c r="AD782" s="55" t="str">
        <f t="shared" si="148"/>
        <v/>
      </c>
      <c r="AE782" s="88" t="str">
        <f t="shared" si="149"/>
        <v/>
      </c>
      <c r="AG782" s="55" t="str">
        <f t="shared" si="150"/>
        <v/>
      </c>
      <c r="AH782" s="88" t="str">
        <f t="shared" si="151"/>
        <v/>
      </c>
      <c r="AJ782" s="55" t="str">
        <f t="shared" si="152"/>
        <v/>
      </c>
      <c r="AK782" s="88" t="str">
        <f t="shared" si="153"/>
        <v/>
      </c>
      <c r="AM782" s="55" t="str">
        <f t="shared" si="154"/>
        <v/>
      </c>
      <c r="AN782" s="88" t="str">
        <f t="shared" si="155"/>
        <v/>
      </c>
    </row>
    <row r="783" spans="1:40" x14ac:dyDescent="0.25">
      <c r="A783" s="77"/>
      <c r="B783" s="107"/>
      <c r="C783" s="108"/>
      <c r="D783" s="109"/>
      <c r="E783" s="109"/>
      <c r="F783" s="110"/>
      <c r="G783" s="111"/>
      <c r="H783" s="112"/>
      <c r="I783" s="77"/>
      <c r="J783" s="112" t="str">
        <f>IF($B783="", "", IFERROR(INDEX('Job List'!$C$9:$C$508, MATCH($B783, 'Job List'!$B$9:$B$508, 0)), ""))</f>
        <v/>
      </c>
      <c r="K783" s="112" t="str">
        <f>IF($B783="", "", IFERROR(INDEX('Job List'!$D$9:$D$508, MATCH($B783, 'Job List'!$B$9:$B$508, 0)), ""))</f>
        <v/>
      </c>
      <c r="L783" s="125" t="str">
        <f t="shared" si="144"/>
        <v/>
      </c>
      <c r="M783" s="111" t="str">
        <f>IF($B783="", "", IF($G783="", IFERROR(INDEX('Job List'!$E$9:$E$508, MATCH($B783, 'Job List'!$B$9:$B$508, 0)), ""), $G783))</f>
        <v/>
      </c>
      <c r="N783" s="126" t="str">
        <f t="shared" si="145"/>
        <v/>
      </c>
      <c r="O783" s="77"/>
      <c r="AB783" s="14" t="str">
        <f t="shared" si="146"/>
        <v/>
      </c>
      <c r="AC783" s="20" t="str">
        <f t="shared" si="147"/>
        <v/>
      </c>
      <c r="AD783" s="55" t="str">
        <f t="shared" si="148"/>
        <v/>
      </c>
      <c r="AE783" s="88" t="str">
        <f t="shared" si="149"/>
        <v/>
      </c>
      <c r="AG783" s="55" t="str">
        <f t="shared" si="150"/>
        <v/>
      </c>
      <c r="AH783" s="88" t="str">
        <f t="shared" si="151"/>
        <v/>
      </c>
      <c r="AJ783" s="55" t="str">
        <f t="shared" si="152"/>
        <v/>
      </c>
      <c r="AK783" s="88" t="str">
        <f t="shared" si="153"/>
        <v/>
      </c>
      <c r="AM783" s="55" t="str">
        <f t="shared" si="154"/>
        <v/>
      </c>
      <c r="AN783" s="88" t="str">
        <f t="shared" si="155"/>
        <v/>
      </c>
    </row>
    <row r="784" spans="1:40" x14ac:dyDescent="0.25">
      <c r="A784" s="77"/>
      <c r="B784" s="107"/>
      <c r="C784" s="108"/>
      <c r="D784" s="109"/>
      <c r="E784" s="109"/>
      <c r="F784" s="110"/>
      <c r="G784" s="111"/>
      <c r="H784" s="112"/>
      <c r="I784" s="77"/>
      <c r="J784" s="112" t="str">
        <f>IF($B784="", "", IFERROR(INDEX('Job List'!$C$9:$C$508, MATCH($B784, 'Job List'!$B$9:$B$508, 0)), ""))</f>
        <v/>
      </c>
      <c r="K784" s="112" t="str">
        <f>IF($B784="", "", IFERROR(INDEX('Job List'!$D$9:$D$508, MATCH($B784, 'Job List'!$B$9:$B$508, 0)), ""))</f>
        <v/>
      </c>
      <c r="L784" s="125" t="str">
        <f t="shared" si="144"/>
        <v/>
      </c>
      <c r="M784" s="111" t="str">
        <f>IF($B784="", "", IF($G784="", IFERROR(INDEX('Job List'!$E$9:$E$508, MATCH($B784, 'Job List'!$B$9:$B$508, 0)), ""), $G784))</f>
        <v/>
      </c>
      <c r="N784" s="126" t="str">
        <f t="shared" si="145"/>
        <v/>
      </c>
      <c r="O784" s="77"/>
      <c r="AB784" s="14" t="str">
        <f t="shared" si="146"/>
        <v/>
      </c>
      <c r="AC784" s="20" t="str">
        <f t="shared" si="147"/>
        <v/>
      </c>
      <c r="AD784" s="55" t="str">
        <f t="shared" si="148"/>
        <v/>
      </c>
      <c r="AE784" s="88" t="str">
        <f t="shared" si="149"/>
        <v/>
      </c>
      <c r="AG784" s="55" t="str">
        <f t="shared" si="150"/>
        <v/>
      </c>
      <c r="AH784" s="88" t="str">
        <f t="shared" si="151"/>
        <v/>
      </c>
      <c r="AJ784" s="55" t="str">
        <f t="shared" si="152"/>
        <v/>
      </c>
      <c r="AK784" s="88" t="str">
        <f t="shared" si="153"/>
        <v/>
      </c>
      <c r="AM784" s="55" t="str">
        <f t="shared" si="154"/>
        <v/>
      </c>
      <c r="AN784" s="88" t="str">
        <f t="shared" si="155"/>
        <v/>
      </c>
    </row>
    <row r="785" spans="1:40" x14ac:dyDescent="0.25">
      <c r="A785" s="77"/>
      <c r="B785" s="107"/>
      <c r="C785" s="108"/>
      <c r="D785" s="109"/>
      <c r="E785" s="109"/>
      <c r="F785" s="110"/>
      <c r="G785" s="111"/>
      <c r="H785" s="112"/>
      <c r="I785" s="77"/>
      <c r="J785" s="112" t="str">
        <f>IF($B785="", "", IFERROR(INDEX('Job List'!$C$9:$C$508, MATCH($B785, 'Job List'!$B$9:$B$508, 0)), ""))</f>
        <v/>
      </c>
      <c r="K785" s="112" t="str">
        <f>IF($B785="", "", IFERROR(INDEX('Job List'!$D$9:$D$508, MATCH($B785, 'Job List'!$B$9:$B$508, 0)), ""))</f>
        <v/>
      </c>
      <c r="L785" s="125" t="str">
        <f t="shared" si="144"/>
        <v/>
      </c>
      <c r="M785" s="111" t="str">
        <f>IF($B785="", "", IF($G785="", IFERROR(INDEX('Job List'!$E$9:$E$508, MATCH($B785, 'Job List'!$B$9:$B$508, 0)), ""), $G785))</f>
        <v/>
      </c>
      <c r="N785" s="126" t="str">
        <f t="shared" si="145"/>
        <v/>
      </c>
      <c r="O785" s="77"/>
      <c r="AB785" s="14" t="str">
        <f t="shared" si="146"/>
        <v/>
      </c>
      <c r="AC785" s="20" t="str">
        <f t="shared" si="147"/>
        <v/>
      </c>
      <c r="AD785" s="55" t="str">
        <f t="shared" si="148"/>
        <v/>
      </c>
      <c r="AE785" s="88" t="str">
        <f t="shared" si="149"/>
        <v/>
      </c>
      <c r="AG785" s="55" t="str">
        <f t="shared" si="150"/>
        <v/>
      </c>
      <c r="AH785" s="88" t="str">
        <f t="shared" si="151"/>
        <v/>
      </c>
      <c r="AJ785" s="55" t="str">
        <f t="shared" si="152"/>
        <v/>
      </c>
      <c r="AK785" s="88" t="str">
        <f t="shared" si="153"/>
        <v/>
      </c>
      <c r="AM785" s="55" t="str">
        <f t="shared" si="154"/>
        <v/>
      </c>
      <c r="AN785" s="88" t="str">
        <f t="shared" si="155"/>
        <v/>
      </c>
    </row>
    <row r="786" spans="1:40" x14ac:dyDescent="0.25">
      <c r="A786" s="77"/>
      <c r="B786" s="107"/>
      <c r="C786" s="108"/>
      <c r="D786" s="109"/>
      <c r="E786" s="109"/>
      <c r="F786" s="110"/>
      <c r="G786" s="111"/>
      <c r="H786" s="112"/>
      <c r="I786" s="77"/>
      <c r="J786" s="112" t="str">
        <f>IF($B786="", "", IFERROR(INDEX('Job List'!$C$9:$C$508, MATCH($B786, 'Job List'!$B$9:$B$508, 0)), ""))</f>
        <v/>
      </c>
      <c r="K786" s="112" t="str">
        <f>IF($B786="", "", IFERROR(INDEX('Job List'!$D$9:$D$508, MATCH($B786, 'Job List'!$B$9:$B$508, 0)), ""))</f>
        <v/>
      </c>
      <c r="L786" s="125" t="str">
        <f t="shared" si="144"/>
        <v/>
      </c>
      <c r="M786" s="111" t="str">
        <f>IF($B786="", "", IF($G786="", IFERROR(INDEX('Job List'!$E$9:$E$508, MATCH($B786, 'Job List'!$B$9:$B$508, 0)), ""), $G786))</f>
        <v/>
      </c>
      <c r="N786" s="126" t="str">
        <f t="shared" si="145"/>
        <v/>
      </c>
      <c r="O786" s="77"/>
      <c r="AB786" s="14" t="str">
        <f t="shared" si="146"/>
        <v/>
      </c>
      <c r="AC786" s="20" t="str">
        <f t="shared" si="147"/>
        <v/>
      </c>
      <c r="AD786" s="55" t="str">
        <f t="shared" si="148"/>
        <v/>
      </c>
      <c r="AE786" s="88" t="str">
        <f t="shared" si="149"/>
        <v/>
      </c>
      <c r="AG786" s="55" t="str">
        <f t="shared" si="150"/>
        <v/>
      </c>
      <c r="AH786" s="88" t="str">
        <f t="shared" si="151"/>
        <v/>
      </c>
      <c r="AJ786" s="55" t="str">
        <f t="shared" si="152"/>
        <v/>
      </c>
      <c r="AK786" s="88" t="str">
        <f t="shared" si="153"/>
        <v/>
      </c>
      <c r="AM786" s="55" t="str">
        <f t="shared" si="154"/>
        <v/>
      </c>
      <c r="AN786" s="88" t="str">
        <f t="shared" si="155"/>
        <v/>
      </c>
    </row>
    <row r="787" spans="1:40" x14ac:dyDescent="0.25">
      <c r="A787" s="77"/>
      <c r="B787" s="107"/>
      <c r="C787" s="108"/>
      <c r="D787" s="109"/>
      <c r="E787" s="109"/>
      <c r="F787" s="110"/>
      <c r="G787" s="111"/>
      <c r="H787" s="112"/>
      <c r="I787" s="77"/>
      <c r="J787" s="112" t="str">
        <f>IF($B787="", "", IFERROR(INDEX('Job List'!$C$9:$C$508, MATCH($B787, 'Job List'!$B$9:$B$508, 0)), ""))</f>
        <v/>
      </c>
      <c r="K787" s="112" t="str">
        <f>IF($B787="", "", IFERROR(INDEX('Job List'!$D$9:$D$508, MATCH($B787, 'Job List'!$B$9:$B$508, 0)), ""))</f>
        <v/>
      </c>
      <c r="L787" s="125" t="str">
        <f t="shared" si="144"/>
        <v/>
      </c>
      <c r="M787" s="111" t="str">
        <f>IF($B787="", "", IF($G787="", IFERROR(INDEX('Job List'!$E$9:$E$508, MATCH($B787, 'Job List'!$B$9:$B$508, 0)), ""), $G787))</f>
        <v/>
      </c>
      <c r="N787" s="126" t="str">
        <f t="shared" si="145"/>
        <v/>
      </c>
      <c r="O787" s="77"/>
      <c r="AB787" s="14" t="str">
        <f t="shared" si="146"/>
        <v/>
      </c>
      <c r="AC787" s="20" t="str">
        <f t="shared" si="147"/>
        <v/>
      </c>
      <c r="AD787" s="55" t="str">
        <f t="shared" si="148"/>
        <v/>
      </c>
      <c r="AE787" s="88" t="str">
        <f t="shared" si="149"/>
        <v/>
      </c>
      <c r="AG787" s="55" t="str">
        <f t="shared" si="150"/>
        <v/>
      </c>
      <c r="AH787" s="88" t="str">
        <f t="shared" si="151"/>
        <v/>
      </c>
      <c r="AJ787" s="55" t="str">
        <f t="shared" si="152"/>
        <v/>
      </c>
      <c r="AK787" s="88" t="str">
        <f t="shared" si="153"/>
        <v/>
      </c>
      <c r="AM787" s="55" t="str">
        <f t="shared" si="154"/>
        <v/>
      </c>
      <c r="AN787" s="88" t="str">
        <f t="shared" si="155"/>
        <v/>
      </c>
    </row>
    <row r="788" spans="1:40" x14ac:dyDescent="0.25">
      <c r="A788" s="77"/>
      <c r="B788" s="107"/>
      <c r="C788" s="108"/>
      <c r="D788" s="109"/>
      <c r="E788" s="109"/>
      <c r="F788" s="110"/>
      <c r="G788" s="111"/>
      <c r="H788" s="112"/>
      <c r="I788" s="77"/>
      <c r="J788" s="112" t="str">
        <f>IF($B788="", "", IFERROR(INDEX('Job List'!$C$9:$C$508, MATCH($B788, 'Job List'!$B$9:$B$508, 0)), ""))</f>
        <v/>
      </c>
      <c r="K788" s="112" t="str">
        <f>IF($B788="", "", IFERROR(INDEX('Job List'!$D$9:$D$508, MATCH($B788, 'Job List'!$B$9:$B$508, 0)), ""))</f>
        <v/>
      </c>
      <c r="L788" s="125" t="str">
        <f t="shared" si="144"/>
        <v/>
      </c>
      <c r="M788" s="111" t="str">
        <f>IF($B788="", "", IF($G788="", IFERROR(INDEX('Job List'!$E$9:$E$508, MATCH($B788, 'Job List'!$B$9:$B$508, 0)), ""), $G788))</f>
        <v/>
      </c>
      <c r="N788" s="126" t="str">
        <f t="shared" si="145"/>
        <v/>
      </c>
      <c r="O788" s="77"/>
      <c r="AB788" s="14" t="str">
        <f t="shared" si="146"/>
        <v/>
      </c>
      <c r="AC788" s="20" t="str">
        <f t="shared" si="147"/>
        <v/>
      </c>
      <c r="AD788" s="55" t="str">
        <f t="shared" si="148"/>
        <v/>
      </c>
      <c r="AE788" s="88" t="str">
        <f t="shared" si="149"/>
        <v/>
      </c>
      <c r="AG788" s="55" t="str">
        <f t="shared" si="150"/>
        <v/>
      </c>
      <c r="AH788" s="88" t="str">
        <f t="shared" si="151"/>
        <v/>
      </c>
      <c r="AJ788" s="55" t="str">
        <f t="shared" si="152"/>
        <v/>
      </c>
      <c r="AK788" s="88" t="str">
        <f t="shared" si="153"/>
        <v/>
      </c>
      <c r="AM788" s="55" t="str">
        <f t="shared" si="154"/>
        <v/>
      </c>
      <c r="AN788" s="88" t="str">
        <f t="shared" si="155"/>
        <v/>
      </c>
    </row>
    <row r="789" spans="1:40" x14ac:dyDescent="0.25">
      <c r="A789" s="77"/>
      <c r="B789" s="107"/>
      <c r="C789" s="108"/>
      <c r="D789" s="109"/>
      <c r="E789" s="109"/>
      <c r="F789" s="110"/>
      <c r="G789" s="111"/>
      <c r="H789" s="112"/>
      <c r="I789" s="77"/>
      <c r="J789" s="112" t="str">
        <f>IF($B789="", "", IFERROR(INDEX('Job List'!$C$9:$C$508, MATCH($B789, 'Job List'!$B$9:$B$508, 0)), ""))</f>
        <v/>
      </c>
      <c r="K789" s="112" t="str">
        <f>IF($B789="", "", IFERROR(INDEX('Job List'!$D$9:$D$508, MATCH($B789, 'Job List'!$B$9:$B$508, 0)), ""))</f>
        <v/>
      </c>
      <c r="L789" s="125" t="str">
        <f t="shared" si="144"/>
        <v/>
      </c>
      <c r="M789" s="111" t="str">
        <f>IF($B789="", "", IF($G789="", IFERROR(INDEX('Job List'!$E$9:$E$508, MATCH($B789, 'Job List'!$B$9:$B$508, 0)), ""), $G789))</f>
        <v/>
      </c>
      <c r="N789" s="126" t="str">
        <f t="shared" si="145"/>
        <v/>
      </c>
      <c r="O789" s="77"/>
      <c r="AB789" s="14" t="str">
        <f t="shared" si="146"/>
        <v/>
      </c>
      <c r="AC789" s="20" t="str">
        <f t="shared" si="147"/>
        <v/>
      </c>
      <c r="AD789" s="55" t="str">
        <f t="shared" si="148"/>
        <v/>
      </c>
      <c r="AE789" s="88" t="str">
        <f t="shared" si="149"/>
        <v/>
      </c>
      <c r="AG789" s="55" t="str">
        <f t="shared" si="150"/>
        <v/>
      </c>
      <c r="AH789" s="88" t="str">
        <f t="shared" si="151"/>
        <v/>
      </c>
      <c r="AJ789" s="55" t="str">
        <f t="shared" si="152"/>
        <v/>
      </c>
      <c r="AK789" s="88" t="str">
        <f t="shared" si="153"/>
        <v/>
      </c>
      <c r="AM789" s="55" t="str">
        <f t="shared" si="154"/>
        <v/>
      </c>
      <c r="AN789" s="88" t="str">
        <f t="shared" si="155"/>
        <v/>
      </c>
    </row>
    <row r="790" spans="1:40" x14ac:dyDescent="0.25">
      <c r="A790" s="77"/>
      <c r="B790" s="107"/>
      <c r="C790" s="108"/>
      <c r="D790" s="109"/>
      <c r="E790" s="109"/>
      <c r="F790" s="110"/>
      <c r="G790" s="111"/>
      <c r="H790" s="112"/>
      <c r="I790" s="77"/>
      <c r="J790" s="112" t="str">
        <f>IF($B790="", "", IFERROR(INDEX('Job List'!$C$9:$C$508, MATCH($B790, 'Job List'!$B$9:$B$508, 0)), ""))</f>
        <v/>
      </c>
      <c r="K790" s="112" t="str">
        <f>IF($B790="", "", IFERROR(INDEX('Job List'!$D$9:$D$508, MATCH($B790, 'Job List'!$B$9:$B$508, 0)), ""))</f>
        <v/>
      </c>
      <c r="L790" s="125" t="str">
        <f t="shared" si="144"/>
        <v/>
      </c>
      <c r="M790" s="111" t="str">
        <f>IF($B790="", "", IF($G790="", IFERROR(INDEX('Job List'!$E$9:$E$508, MATCH($B790, 'Job List'!$B$9:$B$508, 0)), ""), $G790))</f>
        <v/>
      </c>
      <c r="N790" s="126" t="str">
        <f t="shared" si="145"/>
        <v/>
      </c>
      <c r="O790" s="77"/>
      <c r="AB790" s="14" t="str">
        <f t="shared" si="146"/>
        <v/>
      </c>
      <c r="AC790" s="20" t="str">
        <f t="shared" si="147"/>
        <v/>
      </c>
      <c r="AD790" s="55" t="str">
        <f t="shared" si="148"/>
        <v/>
      </c>
      <c r="AE790" s="88" t="str">
        <f t="shared" si="149"/>
        <v/>
      </c>
      <c r="AG790" s="55" t="str">
        <f t="shared" si="150"/>
        <v/>
      </c>
      <c r="AH790" s="88" t="str">
        <f t="shared" si="151"/>
        <v/>
      </c>
      <c r="AJ790" s="55" t="str">
        <f t="shared" si="152"/>
        <v/>
      </c>
      <c r="AK790" s="88" t="str">
        <f t="shared" si="153"/>
        <v/>
      </c>
      <c r="AM790" s="55" t="str">
        <f t="shared" si="154"/>
        <v/>
      </c>
      <c r="AN790" s="88" t="str">
        <f t="shared" si="155"/>
        <v/>
      </c>
    </row>
    <row r="791" spans="1:40" x14ac:dyDescent="0.25">
      <c r="A791" s="77"/>
      <c r="B791" s="107"/>
      <c r="C791" s="108"/>
      <c r="D791" s="109"/>
      <c r="E791" s="109"/>
      <c r="F791" s="110"/>
      <c r="G791" s="111"/>
      <c r="H791" s="112"/>
      <c r="I791" s="77"/>
      <c r="J791" s="112" t="str">
        <f>IF($B791="", "", IFERROR(INDEX('Job List'!$C$9:$C$508, MATCH($B791, 'Job List'!$B$9:$B$508, 0)), ""))</f>
        <v/>
      </c>
      <c r="K791" s="112" t="str">
        <f>IF($B791="", "", IFERROR(INDEX('Job List'!$D$9:$D$508, MATCH($B791, 'Job List'!$B$9:$B$508, 0)), ""))</f>
        <v/>
      </c>
      <c r="L791" s="125" t="str">
        <f t="shared" si="144"/>
        <v/>
      </c>
      <c r="M791" s="111" t="str">
        <f>IF($B791="", "", IF($G791="", IFERROR(INDEX('Job List'!$E$9:$E$508, MATCH($B791, 'Job List'!$B$9:$B$508, 0)), ""), $G791))</f>
        <v/>
      </c>
      <c r="N791" s="126" t="str">
        <f t="shared" si="145"/>
        <v/>
      </c>
      <c r="O791" s="77"/>
      <c r="AB791" s="14" t="str">
        <f t="shared" si="146"/>
        <v/>
      </c>
      <c r="AC791" s="20" t="str">
        <f t="shared" si="147"/>
        <v/>
      </c>
      <c r="AD791" s="55" t="str">
        <f t="shared" si="148"/>
        <v/>
      </c>
      <c r="AE791" s="88" t="str">
        <f t="shared" si="149"/>
        <v/>
      </c>
      <c r="AG791" s="55" t="str">
        <f t="shared" si="150"/>
        <v/>
      </c>
      <c r="AH791" s="88" t="str">
        <f t="shared" si="151"/>
        <v/>
      </c>
      <c r="AJ791" s="55" t="str">
        <f t="shared" si="152"/>
        <v/>
      </c>
      <c r="AK791" s="88" t="str">
        <f t="shared" si="153"/>
        <v/>
      </c>
      <c r="AM791" s="55" t="str">
        <f t="shared" si="154"/>
        <v/>
      </c>
      <c r="AN791" s="88" t="str">
        <f t="shared" si="155"/>
        <v/>
      </c>
    </row>
    <row r="792" spans="1:40" x14ac:dyDescent="0.25">
      <c r="A792" s="77"/>
      <c r="B792" s="107"/>
      <c r="C792" s="108"/>
      <c r="D792" s="109"/>
      <c r="E792" s="109"/>
      <c r="F792" s="110"/>
      <c r="G792" s="111"/>
      <c r="H792" s="112"/>
      <c r="I792" s="77"/>
      <c r="J792" s="112" t="str">
        <f>IF($B792="", "", IFERROR(INDEX('Job List'!$C$9:$C$508, MATCH($B792, 'Job List'!$B$9:$B$508, 0)), ""))</f>
        <v/>
      </c>
      <c r="K792" s="112" t="str">
        <f>IF($B792="", "", IFERROR(INDEX('Job List'!$D$9:$D$508, MATCH($B792, 'Job List'!$B$9:$B$508, 0)), ""))</f>
        <v/>
      </c>
      <c r="L792" s="125" t="str">
        <f t="shared" si="144"/>
        <v/>
      </c>
      <c r="M792" s="111" t="str">
        <f>IF($B792="", "", IF($G792="", IFERROR(INDEX('Job List'!$E$9:$E$508, MATCH($B792, 'Job List'!$B$9:$B$508, 0)), ""), $G792))</f>
        <v/>
      </c>
      <c r="N792" s="126" t="str">
        <f t="shared" si="145"/>
        <v/>
      </c>
      <c r="O792" s="77"/>
      <c r="AB792" s="14" t="str">
        <f t="shared" si="146"/>
        <v/>
      </c>
      <c r="AC792" s="20" t="str">
        <f t="shared" si="147"/>
        <v/>
      </c>
      <c r="AD792" s="55" t="str">
        <f t="shared" si="148"/>
        <v/>
      </c>
      <c r="AE792" s="88" t="str">
        <f t="shared" si="149"/>
        <v/>
      </c>
      <c r="AG792" s="55" t="str">
        <f t="shared" si="150"/>
        <v/>
      </c>
      <c r="AH792" s="88" t="str">
        <f t="shared" si="151"/>
        <v/>
      </c>
      <c r="AJ792" s="55" t="str">
        <f t="shared" si="152"/>
        <v/>
      </c>
      <c r="AK792" s="88" t="str">
        <f t="shared" si="153"/>
        <v/>
      </c>
      <c r="AM792" s="55" t="str">
        <f t="shared" si="154"/>
        <v/>
      </c>
      <c r="AN792" s="88" t="str">
        <f t="shared" si="155"/>
        <v/>
      </c>
    </row>
    <row r="793" spans="1:40" x14ac:dyDescent="0.25">
      <c r="A793" s="77"/>
      <c r="B793" s="107"/>
      <c r="C793" s="108"/>
      <c r="D793" s="109"/>
      <c r="E793" s="109"/>
      <c r="F793" s="110"/>
      <c r="G793" s="111"/>
      <c r="H793" s="112"/>
      <c r="I793" s="77"/>
      <c r="J793" s="112" t="str">
        <f>IF($B793="", "", IFERROR(INDEX('Job List'!$C$9:$C$508, MATCH($B793, 'Job List'!$B$9:$B$508, 0)), ""))</f>
        <v/>
      </c>
      <c r="K793" s="112" t="str">
        <f>IF($B793="", "", IFERROR(INDEX('Job List'!$D$9:$D$508, MATCH($B793, 'Job List'!$B$9:$B$508, 0)), ""))</f>
        <v/>
      </c>
      <c r="L793" s="125" t="str">
        <f t="shared" si="144"/>
        <v/>
      </c>
      <c r="M793" s="111" t="str">
        <f>IF($B793="", "", IF($G793="", IFERROR(INDEX('Job List'!$E$9:$E$508, MATCH($B793, 'Job List'!$B$9:$B$508, 0)), ""), $G793))</f>
        <v/>
      </c>
      <c r="N793" s="126" t="str">
        <f t="shared" si="145"/>
        <v/>
      </c>
      <c r="O793" s="77"/>
      <c r="AB793" s="14" t="str">
        <f t="shared" si="146"/>
        <v/>
      </c>
      <c r="AC793" s="20" t="str">
        <f t="shared" si="147"/>
        <v/>
      </c>
      <c r="AD793" s="55" t="str">
        <f t="shared" si="148"/>
        <v/>
      </c>
      <c r="AE793" s="88" t="str">
        <f t="shared" si="149"/>
        <v/>
      </c>
      <c r="AG793" s="55" t="str">
        <f t="shared" si="150"/>
        <v/>
      </c>
      <c r="AH793" s="88" t="str">
        <f t="shared" si="151"/>
        <v/>
      </c>
      <c r="AJ793" s="55" t="str">
        <f t="shared" si="152"/>
        <v/>
      </c>
      <c r="AK793" s="88" t="str">
        <f t="shared" si="153"/>
        <v/>
      </c>
      <c r="AM793" s="55" t="str">
        <f t="shared" si="154"/>
        <v/>
      </c>
      <c r="AN793" s="88" t="str">
        <f t="shared" si="155"/>
        <v/>
      </c>
    </row>
    <row r="794" spans="1:40" x14ac:dyDescent="0.25">
      <c r="A794" s="77"/>
      <c r="B794" s="107"/>
      <c r="C794" s="108"/>
      <c r="D794" s="109"/>
      <c r="E794" s="109"/>
      <c r="F794" s="110"/>
      <c r="G794" s="111"/>
      <c r="H794" s="112"/>
      <c r="I794" s="77"/>
      <c r="J794" s="112" t="str">
        <f>IF($B794="", "", IFERROR(INDEX('Job List'!$C$9:$C$508, MATCH($B794, 'Job List'!$B$9:$B$508, 0)), ""))</f>
        <v/>
      </c>
      <c r="K794" s="112" t="str">
        <f>IF($B794="", "", IFERROR(INDEX('Job List'!$D$9:$D$508, MATCH($B794, 'Job List'!$B$9:$B$508, 0)), ""))</f>
        <v/>
      </c>
      <c r="L794" s="125" t="str">
        <f t="shared" si="144"/>
        <v/>
      </c>
      <c r="M794" s="111" t="str">
        <f>IF($B794="", "", IF($G794="", IFERROR(INDEX('Job List'!$E$9:$E$508, MATCH($B794, 'Job List'!$B$9:$B$508, 0)), ""), $G794))</f>
        <v/>
      </c>
      <c r="N794" s="126" t="str">
        <f t="shared" si="145"/>
        <v/>
      </c>
      <c r="O794" s="77"/>
      <c r="AB794" s="14" t="str">
        <f t="shared" si="146"/>
        <v/>
      </c>
      <c r="AC794" s="20" t="str">
        <f t="shared" si="147"/>
        <v/>
      </c>
      <c r="AD794" s="55" t="str">
        <f t="shared" si="148"/>
        <v/>
      </c>
      <c r="AE794" s="88" t="str">
        <f t="shared" si="149"/>
        <v/>
      </c>
      <c r="AG794" s="55" t="str">
        <f t="shared" si="150"/>
        <v/>
      </c>
      <c r="AH794" s="88" t="str">
        <f t="shared" si="151"/>
        <v/>
      </c>
      <c r="AJ794" s="55" t="str">
        <f t="shared" si="152"/>
        <v/>
      </c>
      <c r="AK794" s="88" t="str">
        <f t="shared" si="153"/>
        <v/>
      </c>
      <c r="AM794" s="55" t="str">
        <f t="shared" si="154"/>
        <v/>
      </c>
      <c r="AN794" s="88" t="str">
        <f t="shared" si="155"/>
        <v/>
      </c>
    </row>
    <row r="795" spans="1:40" x14ac:dyDescent="0.25">
      <c r="A795" s="77"/>
      <c r="B795" s="107"/>
      <c r="C795" s="108"/>
      <c r="D795" s="109"/>
      <c r="E795" s="109"/>
      <c r="F795" s="110"/>
      <c r="G795" s="111"/>
      <c r="H795" s="112"/>
      <c r="I795" s="77"/>
      <c r="J795" s="112" t="str">
        <f>IF($B795="", "", IFERROR(INDEX('Job List'!$C$9:$C$508, MATCH($B795, 'Job List'!$B$9:$B$508, 0)), ""))</f>
        <v/>
      </c>
      <c r="K795" s="112" t="str">
        <f>IF($B795="", "", IFERROR(INDEX('Job List'!$D$9:$D$508, MATCH($B795, 'Job List'!$B$9:$B$508, 0)), ""))</f>
        <v/>
      </c>
      <c r="L795" s="125" t="str">
        <f t="shared" si="144"/>
        <v/>
      </c>
      <c r="M795" s="111" t="str">
        <f>IF($B795="", "", IF($G795="", IFERROR(INDEX('Job List'!$E$9:$E$508, MATCH($B795, 'Job List'!$B$9:$B$508, 0)), ""), $G795))</f>
        <v/>
      </c>
      <c r="N795" s="126" t="str">
        <f t="shared" si="145"/>
        <v/>
      </c>
      <c r="O795" s="77"/>
      <c r="AB795" s="14" t="str">
        <f t="shared" si="146"/>
        <v/>
      </c>
      <c r="AC795" s="20" t="str">
        <f t="shared" si="147"/>
        <v/>
      </c>
      <c r="AD795" s="55" t="str">
        <f t="shared" si="148"/>
        <v/>
      </c>
      <c r="AE795" s="88" t="str">
        <f t="shared" si="149"/>
        <v/>
      </c>
      <c r="AG795" s="55" t="str">
        <f t="shared" si="150"/>
        <v/>
      </c>
      <c r="AH795" s="88" t="str">
        <f t="shared" si="151"/>
        <v/>
      </c>
      <c r="AJ795" s="55" t="str">
        <f t="shared" si="152"/>
        <v/>
      </c>
      <c r="AK795" s="88" t="str">
        <f t="shared" si="153"/>
        <v/>
      </c>
      <c r="AM795" s="55" t="str">
        <f t="shared" si="154"/>
        <v/>
      </c>
      <c r="AN795" s="88" t="str">
        <f t="shared" si="155"/>
        <v/>
      </c>
    </row>
    <row r="796" spans="1:40" x14ac:dyDescent="0.25">
      <c r="A796" s="77"/>
      <c r="B796" s="107"/>
      <c r="C796" s="108"/>
      <c r="D796" s="109"/>
      <c r="E796" s="109"/>
      <c r="F796" s="110"/>
      <c r="G796" s="111"/>
      <c r="H796" s="112"/>
      <c r="I796" s="77"/>
      <c r="J796" s="112" t="str">
        <f>IF($B796="", "", IFERROR(INDEX('Job List'!$C$9:$C$508, MATCH($B796, 'Job List'!$B$9:$B$508, 0)), ""))</f>
        <v/>
      </c>
      <c r="K796" s="112" t="str">
        <f>IF($B796="", "", IFERROR(INDEX('Job List'!$D$9:$D$508, MATCH($B796, 'Job List'!$B$9:$B$508, 0)), ""))</f>
        <v/>
      </c>
      <c r="L796" s="125" t="str">
        <f t="shared" si="144"/>
        <v/>
      </c>
      <c r="M796" s="111" t="str">
        <f>IF($B796="", "", IF($G796="", IFERROR(INDEX('Job List'!$E$9:$E$508, MATCH($B796, 'Job List'!$B$9:$B$508, 0)), ""), $G796))</f>
        <v/>
      </c>
      <c r="N796" s="126" t="str">
        <f t="shared" si="145"/>
        <v/>
      </c>
      <c r="O796" s="77"/>
      <c r="AB796" s="14" t="str">
        <f t="shared" si="146"/>
        <v/>
      </c>
      <c r="AC796" s="20" t="str">
        <f t="shared" si="147"/>
        <v/>
      </c>
      <c r="AD796" s="55" t="str">
        <f t="shared" si="148"/>
        <v/>
      </c>
      <c r="AE796" s="88" t="str">
        <f t="shared" si="149"/>
        <v/>
      </c>
      <c r="AG796" s="55" t="str">
        <f t="shared" si="150"/>
        <v/>
      </c>
      <c r="AH796" s="88" t="str">
        <f t="shared" si="151"/>
        <v/>
      </c>
      <c r="AJ796" s="55" t="str">
        <f t="shared" si="152"/>
        <v/>
      </c>
      <c r="AK796" s="88" t="str">
        <f t="shared" si="153"/>
        <v/>
      </c>
      <c r="AM796" s="55" t="str">
        <f t="shared" si="154"/>
        <v/>
      </c>
      <c r="AN796" s="88" t="str">
        <f t="shared" si="155"/>
        <v/>
      </c>
    </row>
    <row r="797" spans="1:40" x14ac:dyDescent="0.25">
      <c r="A797" s="77"/>
      <c r="B797" s="107"/>
      <c r="C797" s="108"/>
      <c r="D797" s="109"/>
      <c r="E797" s="109"/>
      <c r="F797" s="110"/>
      <c r="G797" s="111"/>
      <c r="H797" s="112"/>
      <c r="I797" s="77"/>
      <c r="J797" s="112" t="str">
        <f>IF($B797="", "", IFERROR(INDEX('Job List'!$C$9:$C$508, MATCH($B797, 'Job List'!$B$9:$B$508, 0)), ""))</f>
        <v/>
      </c>
      <c r="K797" s="112" t="str">
        <f>IF($B797="", "", IFERROR(INDEX('Job List'!$D$9:$D$508, MATCH($B797, 'Job List'!$B$9:$B$508, 0)), ""))</f>
        <v/>
      </c>
      <c r="L797" s="125" t="str">
        <f t="shared" si="144"/>
        <v/>
      </c>
      <c r="M797" s="111" t="str">
        <f>IF($B797="", "", IF($G797="", IFERROR(INDEX('Job List'!$E$9:$E$508, MATCH($B797, 'Job List'!$B$9:$B$508, 0)), ""), $G797))</f>
        <v/>
      </c>
      <c r="N797" s="126" t="str">
        <f t="shared" si="145"/>
        <v/>
      </c>
      <c r="O797" s="77"/>
      <c r="AB797" s="14" t="str">
        <f t="shared" si="146"/>
        <v/>
      </c>
      <c r="AC797" s="20" t="str">
        <f t="shared" si="147"/>
        <v/>
      </c>
      <c r="AD797" s="55" t="str">
        <f t="shared" si="148"/>
        <v/>
      </c>
      <c r="AE797" s="88" t="str">
        <f t="shared" si="149"/>
        <v/>
      </c>
      <c r="AG797" s="55" t="str">
        <f t="shared" si="150"/>
        <v/>
      </c>
      <c r="AH797" s="88" t="str">
        <f t="shared" si="151"/>
        <v/>
      </c>
      <c r="AJ797" s="55" t="str">
        <f t="shared" si="152"/>
        <v/>
      </c>
      <c r="AK797" s="88" t="str">
        <f t="shared" si="153"/>
        <v/>
      </c>
      <c r="AM797" s="55" t="str">
        <f t="shared" si="154"/>
        <v/>
      </c>
      <c r="AN797" s="88" t="str">
        <f t="shared" si="155"/>
        <v/>
      </c>
    </row>
    <row r="798" spans="1:40" x14ac:dyDescent="0.25">
      <c r="A798" s="77"/>
      <c r="B798" s="107"/>
      <c r="C798" s="108"/>
      <c r="D798" s="109"/>
      <c r="E798" s="109"/>
      <c r="F798" s="110"/>
      <c r="G798" s="111"/>
      <c r="H798" s="112"/>
      <c r="I798" s="77"/>
      <c r="J798" s="112" t="str">
        <f>IF($B798="", "", IFERROR(INDEX('Job List'!$C$9:$C$508, MATCH($B798, 'Job List'!$B$9:$B$508, 0)), ""))</f>
        <v/>
      </c>
      <c r="K798" s="112" t="str">
        <f>IF($B798="", "", IFERROR(INDEX('Job List'!$D$9:$D$508, MATCH($B798, 'Job List'!$B$9:$B$508, 0)), ""))</f>
        <v/>
      </c>
      <c r="L798" s="125" t="str">
        <f t="shared" si="144"/>
        <v/>
      </c>
      <c r="M798" s="111" t="str">
        <f>IF($B798="", "", IF($G798="", IFERROR(INDEX('Job List'!$E$9:$E$508, MATCH($B798, 'Job List'!$B$9:$B$508, 0)), ""), $G798))</f>
        <v/>
      </c>
      <c r="N798" s="126" t="str">
        <f t="shared" si="145"/>
        <v/>
      </c>
      <c r="O798" s="77"/>
      <c r="AB798" s="14" t="str">
        <f t="shared" si="146"/>
        <v/>
      </c>
      <c r="AC798" s="20" t="str">
        <f t="shared" si="147"/>
        <v/>
      </c>
      <c r="AD798" s="55" t="str">
        <f t="shared" si="148"/>
        <v/>
      </c>
      <c r="AE798" s="88" t="str">
        <f t="shared" si="149"/>
        <v/>
      </c>
      <c r="AG798" s="55" t="str">
        <f t="shared" si="150"/>
        <v/>
      </c>
      <c r="AH798" s="88" t="str">
        <f t="shared" si="151"/>
        <v/>
      </c>
      <c r="AJ798" s="55" t="str">
        <f t="shared" si="152"/>
        <v/>
      </c>
      <c r="AK798" s="88" t="str">
        <f t="shared" si="153"/>
        <v/>
      </c>
      <c r="AM798" s="55" t="str">
        <f t="shared" si="154"/>
        <v/>
      </c>
      <c r="AN798" s="88" t="str">
        <f t="shared" si="155"/>
        <v/>
      </c>
    </row>
    <row r="799" spans="1:40" x14ac:dyDescent="0.25">
      <c r="A799" s="77"/>
      <c r="B799" s="107"/>
      <c r="C799" s="108"/>
      <c r="D799" s="109"/>
      <c r="E799" s="109"/>
      <c r="F799" s="110"/>
      <c r="G799" s="111"/>
      <c r="H799" s="112"/>
      <c r="I799" s="77"/>
      <c r="J799" s="112" t="str">
        <f>IF($B799="", "", IFERROR(INDEX('Job List'!$C$9:$C$508, MATCH($B799, 'Job List'!$B$9:$B$508, 0)), ""))</f>
        <v/>
      </c>
      <c r="K799" s="112" t="str">
        <f>IF($B799="", "", IFERROR(INDEX('Job List'!$D$9:$D$508, MATCH($B799, 'Job List'!$B$9:$B$508, 0)), ""))</f>
        <v/>
      </c>
      <c r="L799" s="125" t="str">
        <f t="shared" si="144"/>
        <v/>
      </c>
      <c r="M799" s="111" t="str">
        <f>IF($B799="", "", IF($G799="", IFERROR(INDEX('Job List'!$E$9:$E$508, MATCH($B799, 'Job List'!$B$9:$B$508, 0)), ""), $G799))</f>
        <v/>
      </c>
      <c r="N799" s="126" t="str">
        <f t="shared" si="145"/>
        <v/>
      </c>
      <c r="O799" s="77"/>
      <c r="AB799" s="14" t="str">
        <f t="shared" si="146"/>
        <v/>
      </c>
      <c r="AC799" s="20" t="str">
        <f t="shared" si="147"/>
        <v/>
      </c>
      <c r="AD799" s="55" t="str">
        <f t="shared" si="148"/>
        <v/>
      </c>
      <c r="AE799" s="88" t="str">
        <f t="shared" si="149"/>
        <v/>
      </c>
      <c r="AG799" s="55" t="str">
        <f t="shared" si="150"/>
        <v/>
      </c>
      <c r="AH799" s="88" t="str">
        <f t="shared" si="151"/>
        <v/>
      </c>
      <c r="AJ799" s="55" t="str">
        <f t="shared" si="152"/>
        <v/>
      </c>
      <c r="AK799" s="88" t="str">
        <f t="shared" si="153"/>
        <v/>
      </c>
      <c r="AM799" s="55" t="str">
        <f t="shared" si="154"/>
        <v/>
      </c>
      <c r="AN799" s="88" t="str">
        <f t="shared" si="155"/>
        <v/>
      </c>
    </row>
    <row r="800" spans="1:40" x14ac:dyDescent="0.25">
      <c r="A800" s="77"/>
      <c r="B800" s="107"/>
      <c r="C800" s="108"/>
      <c r="D800" s="109"/>
      <c r="E800" s="109"/>
      <c r="F800" s="110"/>
      <c r="G800" s="111"/>
      <c r="H800" s="112"/>
      <c r="I800" s="77"/>
      <c r="J800" s="112" t="str">
        <f>IF($B800="", "", IFERROR(INDEX('Job List'!$C$9:$C$508, MATCH($B800, 'Job List'!$B$9:$B$508, 0)), ""))</f>
        <v/>
      </c>
      <c r="K800" s="112" t="str">
        <f>IF($B800="", "", IFERROR(INDEX('Job List'!$D$9:$D$508, MATCH($B800, 'Job List'!$B$9:$B$508, 0)), ""))</f>
        <v/>
      </c>
      <c r="L800" s="125" t="str">
        <f t="shared" si="144"/>
        <v/>
      </c>
      <c r="M800" s="111" t="str">
        <f>IF($B800="", "", IF($G800="", IFERROR(INDEX('Job List'!$E$9:$E$508, MATCH($B800, 'Job List'!$B$9:$B$508, 0)), ""), $G800))</f>
        <v/>
      </c>
      <c r="N800" s="126" t="str">
        <f t="shared" si="145"/>
        <v/>
      </c>
      <c r="O800" s="77"/>
      <c r="AB800" s="14" t="str">
        <f t="shared" si="146"/>
        <v/>
      </c>
      <c r="AC800" s="20" t="str">
        <f t="shared" si="147"/>
        <v/>
      </c>
      <c r="AD800" s="55" t="str">
        <f t="shared" si="148"/>
        <v/>
      </c>
      <c r="AE800" s="88" t="str">
        <f t="shared" si="149"/>
        <v/>
      </c>
      <c r="AG800" s="55" t="str">
        <f t="shared" si="150"/>
        <v/>
      </c>
      <c r="AH800" s="88" t="str">
        <f t="shared" si="151"/>
        <v/>
      </c>
      <c r="AJ800" s="55" t="str">
        <f t="shared" si="152"/>
        <v/>
      </c>
      <c r="AK800" s="88" t="str">
        <f t="shared" si="153"/>
        <v/>
      </c>
      <c r="AM800" s="55" t="str">
        <f t="shared" si="154"/>
        <v/>
      </c>
      <c r="AN800" s="88" t="str">
        <f t="shared" si="155"/>
        <v/>
      </c>
    </row>
    <row r="801" spans="1:40" x14ac:dyDescent="0.25">
      <c r="A801" s="77"/>
      <c r="B801" s="107"/>
      <c r="C801" s="108"/>
      <c r="D801" s="109"/>
      <c r="E801" s="109"/>
      <c r="F801" s="110"/>
      <c r="G801" s="111"/>
      <c r="H801" s="112"/>
      <c r="I801" s="77"/>
      <c r="J801" s="112" t="str">
        <f>IF($B801="", "", IFERROR(INDEX('Job List'!$C$9:$C$508, MATCH($B801, 'Job List'!$B$9:$B$508, 0)), ""))</f>
        <v/>
      </c>
      <c r="K801" s="112" t="str">
        <f>IF($B801="", "", IFERROR(INDEX('Job List'!$D$9:$D$508, MATCH($B801, 'Job List'!$B$9:$B$508, 0)), ""))</f>
        <v/>
      </c>
      <c r="L801" s="125" t="str">
        <f t="shared" si="144"/>
        <v/>
      </c>
      <c r="M801" s="111" t="str">
        <f>IF($B801="", "", IF($G801="", IFERROR(INDEX('Job List'!$E$9:$E$508, MATCH($B801, 'Job List'!$B$9:$B$508, 0)), ""), $G801))</f>
        <v/>
      </c>
      <c r="N801" s="126" t="str">
        <f t="shared" si="145"/>
        <v/>
      </c>
      <c r="O801" s="77"/>
      <c r="AB801" s="14" t="str">
        <f t="shared" si="146"/>
        <v/>
      </c>
      <c r="AC801" s="20" t="str">
        <f t="shared" si="147"/>
        <v/>
      </c>
      <c r="AD801" s="55" t="str">
        <f t="shared" si="148"/>
        <v/>
      </c>
      <c r="AE801" s="88" t="str">
        <f t="shared" si="149"/>
        <v/>
      </c>
      <c r="AG801" s="55" t="str">
        <f t="shared" si="150"/>
        <v/>
      </c>
      <c r="AH801" s="88" t="str">
        <f t="shared" si="151"/>
        <v/>
      </c>
      <c r="AJ801" s="55" t="str">
        <f t="shared" si="152"/>
        <v/>
      </c>
      <c r="AK801" s="88" t="str">
        <f t="shared" si="153"/>
        <v/>
      </c>
      <c r="AM801" s="55" t="str">
        <f t="shared" si="154"/>
        <v/>
      </c>
      <c r="AN801" s="88" t="str">
        <f t="shared" si="155"/>
        <v/>
      </c>
    </row>
    <row r="802" spans="1:40" x14ac:dyDescent="0.25">
      <c r="A802" s="77"/>
      <c r="B802" s="107"/>
      <c r="C802" s="108"/>
      <c r="D802" s="109"/>
      <c r="E802" s="109"/>
      <c r="F802" s="110"/>
      <c r="G802" s="111"/>
      <c r="H802" s="112"/>
      <c r="I802" s="77"/>
      <c r="J802" s="112" t="str">
        <f>IF($B802="", "", IFERROR(INDEX('Job List'!$C$9:$C$508, MATCH($B802, 'Job List'!$B$9:$B$508, 0)), ""))</f>
        <v/>
      </c>
      <c r="K802" s="112" t="str">
        <f>IF($B802="", "", IFERROR(INDEX('Job List'!$D$9:$D$508, MATCH($B802, 'Job List'!$B$9:$B$508, 0)), ""))</f>
        <v/>
      </c>
      <c r="L802" s="125" t="str">
        <f t="shared" si="144"/>
        <v/>
      </c>
      <c r="M802" s="111" t="str">
        <f>IF($B802="", "", IF($G802="", IFERROR(INDEX('Job List'!$E$9:$E$508, MATCH($B802, 'Job List'!$B$9:$B$508, 0)), ""), $G802))</f>
        <v/>
      </c>
      <c r="N802" s="126" t="str">
        <f t="shared" si="145"/>
        <v/>
      </c>
      <c r="O802" s="77"/>
      <c r="AB802" s="14" t="str">
        <f t="shared" si="146"/>
        <v/>
      </c>
      <c r="AC802" s="20" t="str">
        <f t="shared" si="147"/>
        <v/>
      </c>
      <c r="AD802" s="55" t="str">
        <f t="shared" si="148"/>
        <v/>
      </c>
      <c r="AE802" s="88" t="str">
        <f t="shared" si="149"/>
        <v/>
      </c>
      <c r="AG802" s="55" t="str">
        <f t="shared" si="150"/>
        <v/>
      </c>
      <c r="AH802" s="88" t="str">
        <f t="shared" si="151"/>
        <v/>
      </c>
      <c r="AJ802" s="55" t="str">
        <f t="shared" si="152"/>
        <v/>
      </c>
      <c r="AK802" s="88" t="str">
        <f t="shared" si="153"/>
        <v/>
      </c>
      <c r="AM802" s="55" t="str">
        <f t="shared" si="154"/>
        <v/>
      </c>
      <c r="AN802" s="88" t="str">
        <f t="shared" si="155"/>
        <v/>
      </c>
    </row>
    <row r="803" spans="1:40" x14ac:dyDescent="0.25">
      <c r="A803" s="77"/>
      <c r="B803" s="107"/>
      <c r="C803" s="108"/>
      <c r="D803" s="109"/>
      <c r="E803" s="109"/>
      <c r="F803" s="110"/>
      <c r="G803" s="111"/>
      <c r="H803" s="112"/>
      <c r="I803" s="77"/>
      <c r="J803" s="112" t="str">
        <f>IF($B803="", "", IFERROR(INDEX('Job List'!$C$9:$C$508, MATCH($B803, 'Job List'!$B$9:$B$508, 0)), ""))</f>
        <v/>
      </c>
      <c r="K803" s="112" t="str">
        <f>IF($B803="", "", IFERROR(INDEX('Job List'!$D$9:$D$508, MATCH($B803, 'Job List'!$B$9:$B$508, 0)), ""))</f>
        <v/>
      </c>
      <c r="L803" s="125" t="str">
        <f t="shared" si="144"/>
        <v/>
      </c>
      <c r="M803" s="111" t="str">
        <f>IF($B803="", "", IF($G803="", IFERROR(INDEX('Job List'!$E$9:$E$508, MATCH($B803, 'Job List'!$B$9:$B$508, 0)), ""), $G803))</f>
        <v/>
      </c>
      <c r="N803" s="126" t="str">
        <f t="shared" si="145"/>
        <v/>
      </c>
      <c r="O803" s="77"/>
      <c r="AB803" s="14" t="str">
        <f t="shared" si="146"/>
        <v/>
      </c>
      <c r="AC803" s="20" t="str">
        <f t="shared" si="147"/>
        <v/>
      </c>
      <c r="AD803" s="55" t="str">
        <f t="shared" si="148"/>
        <v/>
      </c>
      <c r="AE803" s="88" t="str">
        <f t="shared" si="149"/>
        <v/>
      </c>
      <c r="AG803" s="55" t="str">
        <f t="shared" si="150"/>
        <v/>
      </c>
      <c r="AH803" s="88" t="str">
        <f t="shared" si="151"/>
        <v/>
      </c>
      <c r="AJ803" s="55" t="str">
        <f t="shared" si="152"/>
        <v/>
      </c>
      <c r="AK803" s="88" t="str">
        <f t="shared" si="153"/>
        <v/>
      </c>
      <c r="AM803" s="55" t="str">
        <f t="shared" si="154"/>
        <v/>
      </c>
      <c r="AN803" s="88" t="str">
        <f t="shared" si="155"/>
        <v/>
      </c>
    </row>
    <row r="804" spans="1:40" x14ac:dyDescent="0.25">
      <c r="A804" s="77"/>
      <c r="B804" s="107"/>
      <c r="C804" s="108"/>
      <c r="D804" s="109"/>
      <c r="E804" s="109"/>
      <c r="F804" s="110"/>
      <c r="G804" s="111"/>
      <c r="H804" s="112"/>
      <c r="I804" s="77"/>
      <c r="J804" s="112" t="str">
        <f>IF($B804="", "", IFERROR(INDEX('Job List'!$C$9:$C$508, MATCH($B804, 'Job List'!$B$9:$B$508, 0)), ""))</f>
        <v/>
      </c>
      <c r="K804" s="112" t="str">
        <f>IF($B804="", "", IFERROR(INDEX('Job List'!$D$9:$D$508, MATCH($B804, 'Job List'!$B$9:$B$508, 0)), ""))</f>
        <v/>
      </c>
      <c r="L804" s="125" t="str">
        <f t="shared" si="144"/>
        <v/>
      </c>
      <c r="M804" s="111" t="str">
        <f>IF($B804="", "", IF($G804="", IFERROR(INDEX('Job List'!$E$9:$E$508, MATCH($B804, 'Job List'!$B$9:$B$508, 0)), ""), $G804))</f>
        <v/>
      </c>
      <c r="N804" s="126" t="str">
        <f t="shared" si="145"/>
        <v/>
      </c>
      <c r="O804" s="77"/>
      <c r="AB804" s="14" t="str">
        <f t="shared" si="146"/>
        <v/>
      </c>
      <c r="AC804" s="20" t="str">
        <f t="shared" si="147"/>
        <v/>
      </c>
      <c r="AD804" s="55" t="str">
        <f t="shared" si="148"/>
        <v/>
      </c>
      <c r="AE804" s="88" t="str">
        <f t="shared" si="149"/>
        <v/>
      </c>
      <c r="AG804" s="55" t="str">
        <f t="shared" si="150"/>
        <v/>
      </c>
      <c r="AH804" s="88" t="str">
        <f t="shared" si="151"/>
        <v/>
      </c>
      <c r="AJ804" s="55" t="str">
        <f t="shared" si="152"/>
        <v/>
      </c>
      <c r="AK804" s="88" t="str">
        <f t="shared" si="153"/>
        <v/>
      </c>
      <c r="AM804" s="55" t="str">
        <f t="shared" si="154"/>
        <v/>
      </c>
      <c r="AN804" s="88" t="str">
        <f t="shared" si="155"/>
        <v/>
      </c>
    </row>
    <row r="805" spans="1:40" x14ac:dyDescent="0.25">
      <c r="A805" s="77"/>
      <c r="B805" s="107"/>
      <c r="C805" s="108"/>
      <c r="D805" s="109"/>
      <c r="E805" s="109"/>
      <c r="F805" s="110"/>
      <c r="G805" s="111"/>
      <c r="H805" s="112"/>
      <c r="I805" s="77"/>
      <c r="J805" s="112" t="str">
        <f>IF($B805="", "", IFERROR(INDEX('Job List'!$C$9:$C$508, MATCH($B805, 'Job List'!$B$9:$B$508, 0)), ""))</f>
        <v/>
      </c>
      <c r="K805" s="112" t="str">
        <f>IF($B805="", "", IFERROR(INDEX('Job List'!$D$9:$D$508, MATCH($B805, 'Job List'!$B$9:$B$508, 0)), ""))</f>
        <v/>
      </c>
      <c r="L805" s="125" t="str">
        <f t="shared" si="144"/>
        <v/>
      </c>
      <c r="M805" s="111" t="str">
        <f>IF($B805="", "", IF($G805="", IFERROR(INDEX('Job List'!$E$9:$E$508, MATCH($B805, 'Job List'!$B$9:$B$508, 0)), ""), $G805))</f>
        <v/>
      </c>
      <c r="N805" s="126" t="str">
        <f t="shared" si="145"/>
        <v/>
      </c>
      <c r="O805" s="77"/>
      <c r="AB805" s="14" t="str">
        <f t="shared" si="146"/>
        <v/>
      </c>
      <c r="AC805" s="20" t="str">
        <f t="shared" si="147"/>
        <v/>
      </c>
      <c r="AD805" s="55" t="str">
        <f t="shared" si="148"/>
        <v/>
      </c>
      <c r="AE805" s="88" t="str">
        <f t="shared" si="149"/>
        <v/>
      </c>
      <c r="AG805" s="55" t="str">
        <f t="shared" si="150"/>
        <v/>
      </c>
      <c r="AH805" s="88" t="str">
        <f t="shared" si="151"/>
        <v/>
      </c>
      <c r="AJ805" s="55" t="str">
        <f t="shared" si="152"/>
        <v/>
      </c>
      <c r="AK805" s="88" t="str">
        <f t="shared" si="153"/>
        <v/>
      </c>
      <c r="AM805" s="55" t="str">
        <f t="shared" si="154"/>
        <v/>
      </c>
      <c r="AN805" s="88" t="str">
        <f t="shared" si="155"/>
        <v/>
      </c>
    </row>
    <row r="806" spans="1:40" x14ac:dyDescent="0.25">
      <c r="A806" s="77"/>
      <c r="B806" s="107"/>
      <c r="C806" s="108"/>
      <c r="D806" s="109"/>
      <c r="E806" s="109"/>
      <c r="F806" s="110"/>
      <c r="G806" s="111"/>
      <c r="H806" s="112"/>
      <c r="I806" s="77"/>
      <c r="J806" s="112" t="str">
        <f>IF($B806="", "", IFERROR(INDEX('Job List'!$C$9:$C$508, MATCH($B806, 'Job List'!$B$9:$B$508, 0)), ""))</f>
        <v/>
      </c>
      <c r="K806" s="112" t="str">
        <f>IF($B806="", "", IFERROR(INDEX('Job List'!$D$9:$D$508, MATCH($B806, 'Job List'!$B$9:$B$508, 0)), ""))</f>
        <v/>
      </c>
      <c r="L806" s="125" t="str">
        <f t="shared" si="144"/>
        <v/>
      </c>
      <c r="M806" s="111" t="str">
        <f>IF($B806="", "", IF($G806="", IFERROR(INDEX('Job List'!$E$9:$E$508, MATCH($B806, 'Job List'!$B$9:$B$508, 0)), ""), $G806))</f>
        <v/>
      </c>
      <c r="N806" s="126" t="str">
        <f t="shared" si="145"/>
        <v/>
      </c>
      <c r="O806" s="77"/>
      <c r="AB806" s="14" t="str">
        <f t="shared" si="146"/>
        <v/>
      </c>
      <c r="AC806" s="20" t="str">
        <f t="shared" si="147"/>
        <v/>
      </c>
      <c r="AD806" s="55" t="str">
        <f t="shared" si="148"/>
        <v/>
      </c>
      <c r="AE806" s="88" t="str">
        <f t="shared" si="149"/>
        <v/>
      </c>
      <c r="AG806" s="55" t="str">
        <f t="shared" si="150"/>
        <v/>
      </c>
      <c r="AH806" s="88" t="str">
        <f t="shared" si="151"/>
        <v/>
      </c>
      <c r="AJ806" s="55" t="str">
        <f t="shared" si="152"/>
        <v/>
      </c>
      <c r="AK806" s="88" t="str">
        <f t="shared" si="153"/>
        <v/>
      </c>
      <c r="AM806" s="55" t="str">
        <f t="shared" si="154"/>
        <v/>
      </c>
      <c r="AN806" s="88" t="str">
        <f t="shared" si="155"/>
        <v/>
      </c>
    </row>
    <row r="807" spans="1:40" x14ac:dyDescent="0.25">
      <c r="A807" s="77"/>
      <c r="B807" s="107"/>
      <c r="C807" s="108"/>
      <c r="D807" s="109"/>
      <c r="E807" s="109"/>
      <c r="F807" s="110"/>
      <c r="G807" s="111"/>
      <c r="H807" s="112"/>
      <c r="I807" s="77"/>
      <c r="J807" s="112" t="str">
        <f>IF($B807="", "", IFERROR(INDEX('Job List'!$C$9:$C$508, MATCH($B807, 'Job List'!$B$9:$B$508, 0)), ""))</f>
        <v/>
      </c>
      <c r="K807" s="112" t="str">
        <f>IF($B807="", "", IFERROR(INDEX('Job List'!$D$9:$D$508, MATCH($B807, 'Job List'!$B$9:$B$508, 0)), ""))</f>
        <v/>
      </c>
      <c r="L807" s="125" t="str">
        <f t="shared" si="144"/>
        <v/>
      </c>
      <c r="M807" s="111" t="str">
        <f>IF($B807="", "", IF($G807="", IFERROR(INDEX('Job List'!$E$9:$E$508, MATCH($B807, 'Job List'!$B$9:$B$508, 0)), ""), $G807))</f>
        <v/>
      </c>
      <c r="N807" s="126" t="str">
        <f t="shared" si="145"/>
        <v/>
      </c>
      <c r="O807" s="77"/>
      <c r="AB807" s="14" t="str">
        <f t="shared" si="146"/>
        <v/>
      </c>
      <c r="AC807" s="20" t="str">
        <f t="shared" si="147"/>
        <v/>
      </c>
      <c r="AD807" s="55" t="str">
        <f t="shared" si="148"/>
        <v/>
      </c>
      <c r="AE807" s="88" t="str">
        <f t="shared" si="149"/>
        <v/>
      </c>
      <c r="AG807" s="55" t="str">
        <f t="shared" si="150"/>
        <v/>
      </c>
      <c r="AH807" s="88" t="str">
        <f t="shared" si="151"/>
        <v/>
      </c>
      <c r="AJ807" s="55" t="str">
        <f t="shared" si="152"/>
        <v/>
      </c>
      <c r="AK807" s="88" t="str">
        <f t="shared" si="153"/>
        <v/>
      </c>
      <c r="AM807" s="55" t="str">
        <f t="shared" si="154"/>
        <v/>
      </c>
      <c r="AN807" s="88" t="str">
        <f t="shared" si="155"/>
        <v/>
      </c>
    </row>
    <row r="808" spans="1:40" x14ac:dyDescent="0.25">
      <c r="A808" s="77"/>
      <c r="B808" s="107"/>
      <c r="C808" s="108"/>
      <c r="D808" s="109"/>
      <c r="E808" s="109"/>
      <c r="F808" s="110"/>
      <c r="G808" s="111"/>
      <c r="H808" s="112"/>
      <c r="I808" s="77"/>
      <c r="J808" s="112" t="str">
        <f>IF($B808="", "", IFERROR(INDEX('Job List'!$C$9:$C$508, MATCH($B808, 'Job List'!$B$9:$B$508, 0)), ""))</f>
        <v/>
      </c>
      <c r="K808" s="112" t="str">
        <f>IF($B808="", "", IFERROR(INDEX('Job List'!$D$9:$D$508, MATCH($B808, 'Job List'!$B$9:$B$508, 0)), ""))</f>
        <v/>
      </c>
      <c r="L808" s="125" t="str">
        <f t="shared" si="144"/>
        <v/>
      </c>
      <c r="M808" s="111" t="str">
        <f>IF($B808="", "", IF($G808="", IFERROR(INDEX('Job List'!$E$9:$E$508, MATCH($B808, 'Job List'!$B$9:$B$508, 0)), ""), $G808))</f>
        <v/>
      </c>
      <c r="N808" s="126" t="str">
        <f t="shared" si="145"/>
        <v/>
      </c>
      <c r="O808" s="77"/>
      <c r="AB808" s="14" t="str">
        <f t="shared" si="146"/>
        <v/>
      </c>
      <c r="AC808" s="20" t="str">
        <f t="shared" si="147"/>
        <v/>
      </c>
      <c r="AD808" s="55" t="str">
        <f t="shared" si="148"/>
        <v/>
      </c>
      <c r="AE808" s="88" t="str">
        <f t="shared" si="149"/>
        <v/>
      </c>
      <c r="AG808" s="55" t="str">
        <f t="shared" si="150"/>
        <v/>
      </c>
      <c r="AH808" s="88" t="str">
        <f t="shared" si="151"/>
        <v/>
      </c>
      <c r="AJ808" s="55" t="str">
        <f t="shared" si="152"/>
        <v/>
      </c>
      <c r="AK808" s="88" t="str">
        <f t="shared" si="153"/>
        <v/>
      </c>
      <c r="AM808" s="55" t="str">
        <f t="shared" si="154"/>
        <v/>
      </c>
      <c r="AN808" s="88" t="str">
        <f t="shared" si="155"/>
        <v/>
      </c>
    </row>
    <row r="809" spans="1:40" x14ac:dyDescent="0.25">
      <c r="A809" s="77"/>
      <c r="B809" s="107"/>
      <c r="C809" s="108"/>
      <c r="D809" s="109"/>
      <c r="E809" s="109"/>
      <c r="F809" s="110"/>
      <c r="G809" s="111"/>
      <c r="H809" s="112"/>
      <c r="I809" s="77"/>
      <c r="J809" s="112" t="str">
        <f>IF($B809="", "", IFERROR(INDEX('Job List'!$C$9:$C$508, MATCH($B809, 'Job List'!$B$9:$B$508, 0)), ""))</f>
        <v/>
      </c>
      <c r="K809" s="112" t="str">
        <f>IF($B809="", "", IFERROR(INDEX('Job List'!$D$9:$D$508, MATCH($B809, 'Job List'!$B$9:$B$508, 0)), ""))</f>
        <v/>
      </c>
      <c r="L809" s="125" t="str">
        <f t="shared" si="144"/>
        <v/>
      </c>
      <c r="M809" s="111" t="str">
        <f>IF($B809="", "", IF($G809="", IFERROR(INDEX('Job List'!$E$9:$E$508, MATCH($B809, 'Job List'!$B$9:$B$508, 0)), ""), $G809))</f>
        <v/>
      </c>
      <c r="N809" s="126" t="str">
        <f t="shared" si="145"/>
        <v/>
      </c>
      <c r="O809" s="77"/>
      <c r="AB809" s="14" t="str">
        <f t="shared" si="146"/>
        <v/>
      </c>
      <c r="AC809" s="20" t="str">
        <f t="shared" si="147"/>
        <v/>
      </c>
      <c r="AD809" s="55" t="str">
        <f t="shared" si="148"/>
        <v/>
      </c>
      <c r="AE809" s="88" t="str">
        <f t="shared" si="149"/>
        <v/>
      </c>
      <c r="AG809" s="55" t="str">
        <f t="shared" si="150"/>
        <v/>
      </c>
      <c r="AH809" s="88" t="str">
        <f t="shared" si="151"/>
        <v/>
      </c>
      <c r="AJ809" s="55" t="str">
        <f t="shared" si="152"/>
        <v/>
      </c>
      <c r="AK809" s="88" t="str">
        <f t="shared" si="153"/>
        <v/>
      </c>
      <c r="AM809" s="55" t="str">
        <f t="shared" si="154"/>
        <v/>
      </c>
      <c r="AN809" s="88" t="str">
        <f t="shared" si="155"/>
        <v/>
      </c>
    </row>
    <row r="810" spans="1:40" x14ac:dyDescent="0.25">
      <c r="A810" s="77"/>
      <c r="B810" s="107"/>
      <c r="C810" s="108"/>
      <c r="D810" s="109"/>
      <c r="E810" s="109"/>
      <c r="F810" s="110"/>
      <c r="G810" s="111"/>
      <c r="H810" s="112"/>
      <c r="I810" s="77"/>
      <c r="J810" s="112" t="str">
        <f>IF($B810="", "", IFERROR(INDEX('Job List'!$C$9:$C$508, MATCH($B810, 'Job List'!$B$9:$B$508, 0)), ""))</f>
        <v/>
      </c>
      <c r="K810" s="112" t="str">
        <f>IF($B810="", "", IFERROR(INDEX('Job List'!$D$9:$D$508, MATCH($B810, 'Job List'!$B$9:$B$508, 0)), ""))</f>
        <v/>
      </c>
      <c r="L810" s="125" t="str">
        <f t="shared" si="144"/>
        <v/>
      </c>
      <c r="M810" s="111" t="str">
        <f>IF($B810="", "", IF($G810="", IFERROR(INDEX('Job List'!$E$9:$E$508, MATCH($B810, 'Job List'!$B$9:$B$508, 0)), ""), $G810))</f>
        <v/>
      </c>
      <c r="N810" s="126" t="str">
        <f t="shared" si="145"/>
        <v/>
      </c>
      <c r="O810" s="77"/>
      <c r="AB810" s="14" t="str">
        <f t="shared" si="146"/>
        <v/>
      </c>
      <c r="AC810" s="20" t="str">
        <f t="shared" si="147"/>
        <v/>
      </c>
      <c r="AD810" s="55" t="str">
        <f t="shared" si="148"/>
        <v/>
      </c>
      <c r="AE810" s="88" t="str">
        <f t="shared" si="149"/>
        <v/>
      </c>
      <c r="AG810" s="55" t="str">
        <f t="shared" si="150"/>
        <v/>
      </c>
      <c r="AH810" s="88" t="str">
        <f t="shared" si="151"/>
        <v/>
      </c>
      <c r="AJ810" s="55" t="str">
        <f t="shared" si="152"/>
        <v/>
      </c>
      <c r="AK810" s="88" t="str">
        <f t="shared" si="153"/>
        <v/>
      </c>
      <c r="AM810" s="55" t="str">
        <f t="shared" si="154"/>
        <v/>
      </c>
      <c r="AN810" s="88" t="str">
        <f t="shared" si="155"/>
        <v/>
      </c>
    </row>
    <row r="811" spans="1:40" x14ac:dyDescent="0.25">
      <c r="A811" s="77"/>
      <c r="B811" s="107"/>
      <c r="C811" s="108"/>
      <c r="D811" s="109"/>
      <c r="E811" s="109"/>
      <c r="F811" s="110"/>
      <c r="G811" s="111"/>
      <c r="H811" s="112"/>
      <c r="I811" s="77"/>
      <c r="J811" s="112" t="str">
        <f>IF($B811="", "", IFERROR(INDEX('Job List'!$C$9:$C$508, MATCH($B811, 'Job List'!$B$9:$B$508, 0)), ""))</f>
        <v/>
      </c>
      <c r="K811" s="112" t="str">
        <f>IF($B811="", "", IFERROR(INDEX('Job List'!$D$9:$D$508, MATCH($B811, 'Job List'!$B$9:$B$508, 0)), ""))</f>
        <v/>
      </c>
      <c r="L811" s="125" t="str">
        <f t="shared" si="144"/>
        <v/>
      </c>
      <c r="M811" s="111" t="str">
        <f>IF($B811="", "", IF($G811="", IFERROR(INDEX('Job List'!$E$9:$E$508, MATCH($B811, 'Job List'!$B$9:$B$508, 0)), ""), $G811))</f>
        <v/>
      </c>
      <c r="N811" s="126" t="str">
        <f t="shared" si="145"/>
        <v/>
      </c>
      <c r="O811" s="77"/>
      <c r="AB811" s="14" t="str">
        <f t="shared" si="146"/>
        <v/>
      </c>
      <c r="AC811" s="20" t="str">
        <f t="shared" si="147"/>
        <v/>
      </c>
      <c r="AD811" s="55" t="str">
        <f t="shared" si="148"/>
        <v/>
      </c>
      <c r="AE811" s="88" t="str">
        <f t="shared" si="149"/>
        <v/>
      </c>
      <c r="AG811" s="55" t="str">
        <f t="shared" si="150"/>
        <v/>
      </c>
      <c r="AH811" s="88" t="str">
        <f t="shared" si="151"/>
        <v/>
      </c>
      <c r="AJ811" s="55" t="str">
        <f t="shared" si="152"/>
        <v/>
      </c>
      <c r="AK811" s="88" t="str">
        <f t="shared" si="153"/>
        <v/>
      </c>
      <c r="AM811" s="55" t="str">
        <f t="shared" si="154"/>
        <v/>
      </c>
      <c r="AN811" s="88" t="str">
        <f t="shared" si="155"/>
        <v/>
      </c>
    </row>
    <row r="812" spans="1:40" x14ac:dyDescent="0.25">
      <c r="A812" s="77"/>
      <c r="B812" s="107"/>
      <c r="C812" s="108"/>
      <c r="D812" s="109"/>
      <c r="E812" s="109"/>
      <c r="F812" s="110"/>
      <c r="G812" s="111"/>
      <c r="H812" s="112"/>
      <c r="I812" s="77"/>
      <c r="J812" s="112" t="str">
        <f>IF($B812="", "", IFERROR(INDEX('Job List'!$C$9:$C$508, MATCH($B812, 'Job List'!$B$9:$B$508, 0)), ""))</f>
        <v/>
      </c>
      <c r="K812" s="112" t="str">
        <f>IF($B812="", "", IFERROR(INDEX('Job List'!$D$9:$D$508, MATCH($B812, 'Job List'!$B$9:$B$508, 0)), ""))</f>
        <v/>
      </c>
      <c r="L812" s="125" t="str">
        <f t="shared" si="144"/>
        <v/>
      </c>
      <c r="M812" s="111" t="str">
        <f>IF($B812="", "", IF($G812="", IFERROR(INDEX('Job List'!$E$9:$E$508, MATCH($B812, 'Job List'!$B$9:$B$508, 0)), ""), $G812))</f>
        <v/>
      </c>
      <c r="N812" s="126" t="str">
        <f t="shared" si="145"/>
        <v/>
      </c>
      <c r="O812" s="77"/>
      <c r="AB812" s="14" t="str">
        <f t="shared" si="146"/>
        <v/>
      </c>
      <c r="AC812" s="20" t="str">
        <f t="shared" si="147"/>
        <v/>
      </c>
      <c r="AD812" s="55" t="str">
        <f t="shared" si="148"/>
        <v/>
      </c>
      <c r="AE812" s="88" t="str">
        <f t="shared" si="149"/>
        <v/>
      </c>
      <c r="AG812" s="55" t="str">
        <f t="shared" si="150"/>
        <v/>
      </c>
      <c r="AH812" s="88" t="str">
        <f t="shared" si="151"/>
        <v/>
      </c>
      <c r="AJ812" s="55" t="str">
        <f t="shared" si="152"/>
        <v/>
      </c>
      <c r="AK812" s="88" t="str">
        <f t="shared" si="153"/>
        <v/>
      </c>
      <c r="AM812" s="55" t="str">
        <f t="shared" si="154"/>
        <v/>
      </c>
      <c r="AN812" s="88" t="str">
        <f t="shared" si="155"/>
        <v/>
      </c>
    </row>
    <row r="813" spans="1:40" x14ac:dyDescent="0.25">
      <c r="A813" s="77"/>
      <c r="B813" s="107"/>
      <c r="C813" s="108"/>
      <c r="D813" s="109"/>
      <c r="E813" s="109"/>
      <c r="F813" s="110"/>
      <c r="G813" s="111"/>
      <c r="H813" s="112"/>
      <c r="I813" s="77"/>
      <c r="J813" s="112" t="str">
        <f>IF($B813="", "", IFERROR(INDEX('Job List'!$C$9:$C$508, MATCH($B813, 'Job List'!$B$9:$B$508, 0)), ""))</f>
        <v/>
      </c>
      <c r="K813" s="112" t="str">
        <f>IF($B813="", "", IFERROR(INDEX('Job List'!$D$9:$D$508, MATCH($B813, 'Job List'!$B$9:$B$508, 0)), ""))</f>
        <v/>
      </c>
      <c r="L813" s="125" t="str">
        <f t="shared" si="144"/>
        <v/>
      </c>
      <c r="M813" s="111" t="str">
        <f>IF($B813="", "", IF($G813="", IFERROR(INDEX('Job List'!$E$9:$E$508, MATCH($B813, 'Job List'!$B$9:$B$508, 0)), ""), $G813))</f>
        <v/>
      </c>
      <c r="N813" s="126" t="str">
        <f t="shared" si="145"/>
        <v/>
      </c>
      <c r="O813" s="77"/>
      <c r="AB813" s="14" t="str">
        <f t="shared" si="146"/>
        <v/>
      </c>
      <c r="AC813" s="20" t="str">
        <f t="shared" si="147"/>
        <v/>
      </c>
      <c r="AD813" s="55" t="str">
        <f t="shared" si="148"/>
        <v/>
      </c>
      <c r="AE813" s="88" t="str">
        <f t="shared" si="149"/>
        <v/>
      </c>
      <c r="AG813" s="55" t="str">
        <f t="shared" si="150"/>
        <v/>
      </c>
      <c r="AH813" s="88" t="str">
        <f t="shared" si="151"/>
        <v/>
      </c>
      <c r="AJ813" s="55" t="str">
        <f t="shared" si="152"/>
        <v/>
      </c>
      <c r="AK813" s="88" t="str">
        <f t="shared" si="153"/>
        <v/>
      </c>
      <c r="AM813" s="55" t="str">
        <f t="shared" si="154"/>
        <v/>
      </c>
      <c r="AN813" s="88" t="str">
        <f t="shared" si="155"/>
        <v/>
      </c>
    </row>
    <row r="814" spans="1:40" x14ac:dyDescent="0.25">
      <c r="A814" s="77"/>
      <c r="B814" s="107"/>
      <c r="C814" s="108"/>
      <c r="D814" s="109"/>
      <c r="E814" s="109"/>
      <c r="F814" s="110"/>
      <c r="G814" s="111"/>
      <c r="H814" s="112"/>
      <c r="I814" s="77"/>
      <c r="J814" s="112" t="str">
        <f>IF($B814="", "", IFERROR(INDEX('Job List'!$C$9:$C$508, MATCH($B814, 'Job List'!$B$9:$B$508, 0)), ""))</f>
        <v/>
      </c>
      <c r="K814" s="112" t="str">
        <f>IF($B814="", "", IFERROR(INDEX('Job List'!$D$9:$D$508, MATCH($B814, 'Job List'!$B$9:$B$508, 0)), ""))</f>
        <v/>
      </c>
      <c r="L814" s="125" t="str">
        <f t="shared" si="144"/>
        <v/>
      </c>
      <c r="M814" s="111" t="str">
        <f>IF($B814="", "", IF($G814="", IFERROR(INDEX('Job List'!$E$9:$E$508, MATCH($B814, 'Job List'!$B$9:$B$508, 0)), ""), $G814))</f>
        <v/>
      </c>
      <c r="N814" s="126" t="str">
        <f t="shared" si="145"/>
        <v/>
      </c>
      <c r="O814" s="77"/>
      <c r="AB814" s="14" t="str">
        <f t="shared" si="146"/>
        <v/>
      </c>
      <c r="AC814" s="20" t="str">
        <f t="shared" si="147"/>
        <v/>
      </c>
      <c r="AD814" s="55" t="str">
        <f t="shared" si="148"/>
        <v/>
      </c>
      <c r="AE814" s="88" t="str">
        <f t="shared" si="149"/>
        <v/>
      </c>
      <c r="AG814" s="55" t="str">
        <f t="shared" si="150"/>
        <v/>
      </c>
      <c r="AH814" s="88" t="str">
        <f t="shared" si="151"/>
        <v/>
      </c>
      <c r="AJ814" s="55" t="str">
        <f t="shared" si="152"/>
        <v/>
      </c>
      <c r="AK814" s="88" t="str">
        <f t="shared" si="153"/>
        <v/>
      </c>
      <c r="AM814" s="55" t="str">
        <f t="shared" si="154"/>
        <v/>
      </c>
      <c r="AN814" s="88" t="str">
        <f t="shared" si="155"/>
        <v/>
      </c>
    </row>
    <row r="815" spans="1:40" x14ac:dyDescent="0.25">
      <c r="A815" s="77"/>
      <c r="B815" s="107"/>
      <c r="C815" s="108"/>
      <c r="D815" s="109"/>
      <c r="E815" s="109"/>
      <c r="F815" s="110"/>
      <c r="G815" s="111"/>
      <c r="H815" s="112"/>
      <c r="I815" s="77"/>
      <c r="J815" s="112" t="str">
        <f>IF($B815="", "", IFERROR(INDEX('Job List'!$C$9:$C$508, MATCH($B815, 'Job List'!$B$9:$B$508, 0)), ""))</f>
        <v/>
      </c>
      <c r="K815" s="112" t="str">
        <f>IF($B815="", "", IFERROR(INDEX('Job List'!$D$9:$D$508, MATCH($B815, 'Job List'!$B$9:$B$508, 0)), ""))</f>
        <v/>
      </c>
      <c r="L815" s="125" t="str">
        <f t="shared" si="144"/>
        <v/>
      </c>
      <c r="M815" s="111" t="str">
        <f>IF($B815="", "", IF($G815="", IFERROR(INDEX('Job List'!$E$9:$E$508, MATCH($B815, 'Job List'!$B$9:$B$508, 0)), ""), $G815))</f>
        <v/>
      </c>
      <c r="N815" s="126" t="str">
        <f t="shared" si="145"/>
        <v/>
      </c>
      <c r="O815" s="77"/>
      <c r="AB815" s="14" t="str">
        <f t="shared" si="146"/>
        <v/>
      </c>
      <c r="AC815" s="20" t="str">
        <f t="shared" si="147"/>
        <v/>
      </c>
      <c r="AD815" s="55" t="str">
        <f t="shared" si="148"/>
        <v/>
      </c>
      <c r="AE815" s="88" t="str">
        <f t="shared" si="149"/>
        <v/>
      </c>
      <c r="AG815" s="55" t="str">
        <f t="shared" si="150"/>
        <v/>
      </c>
      <c r="AH815" s="88" t="str">
        <f t="shared" si="151"/>
        <v/>
      </c>
      <c r="AJ815" s="55" t="str">
        <f t="shared" si="152"/>
        <v/>
      </c>
      <c r="AK815" s="88" t="str">
        <f t="shared" si="153"/>
        <v/>
      </c>
      <c r="AM815" s="55" t="str">
        <f t="shared" si="154"/>
        <v/>
      </c>
      <c r="AN815" s="88" t="str">
        <f t="shared" si="155"/>
        <v/>
      </c>
    </row>
    <row r="816" spans="1:40" x14ac:dyDescent="0.25">
      <c r="A816" s="77"/>
      <c r="B816" s="107"/>
      <c r="C816" s="108"/>
      <c r="D816" s="109"/>
      <c r="E816" s="109"/>
      <c r="F816" s="110"/>
      <c r="G816" s="111"/>
      <c r="H816" s="112"/>
      <c r="I816" s="77"/>
      <c r="J816" s="112" t="str">
        <f>IF($B816="", "", IFERROR(INDEX('Job List'!$C$9:$C$508, MATCH($B816, 'Job List'!$B$9:$B$508, 0)), ""))</f>
        <v/>
      </c>
      <c r="K816" s="112" t="str">
        <f>IF($B816="", "", IFERROR(INDEX('Job List'!$D$9:$D$508, MATCH($B816, 'Job List'!$B$9:$B$508, 0)), ""))</f>
        <v/>
      </c>
      <c r="L816" s="125" t="str">
        <f t="shared" si="144"/>
        <v/>
      </c>
      <c r="M816" s="111" t="str">
        <f>IF($B816="", "", IF($G816="", IFERROR(INDEX('Job List'!$E$9:$E$508, MATCH($B816, 'Job List'!$B$9:$B$508, 0)), ""), $G816))</f>
        <v/>
      </c>
      <c r="N816" s="126" t="str">
        <f t="shared" si="145"/>
        <v/>
      </c>
      <c r="O816" s="77"/>
      <c r="AB816" s="14" t="str">
        <f t="shared" si="146"/>
        <v/>
      </c>
      <c r="AC816" s="20" t="str">
        <f t="shared" si="147"/>
        <v/>
      </c>
      <c r="AD816" s="55" t="str">
        <f t="shared" si="148"/>
        <v/>
      </c>
      <c r="AE816" s="88" t="str">
        <f t="shared" si="149"/>
        <v/>
      </c>
      <c r="AG816" s="55" t="str">
        <f t="shared" si="150"/>
        <v/>
      </c>
      <c r="AH816" s="88" t="str">
        <f t="shared" si="151"/>
        <v/>
      </c>
      <c r="AJ816" s="55" t="str">
        <f t="shared" si="152"/>
        <v/>
      </c>
      <c r="AK816" s="88" t="str">
        <f t="shared" si="153"/>
        <v/>
      </c>
      <c r="AM816" s="55" t="str">
        <f t="shared" si="154"/>
        <v/>
      </c>
      <c r="AN816" s="88" t="str">
        <f t="shared" si="155"/>
        <v/>
      </c>
    </row>
    <row r="817" spans="1:40" x14ac:dyDescent="0.25">
      <c r="A817" s="77"/>
      <c r="B817" s="107"/>
      <c r="C817" s="108"/>
      <c r="D817" s="109"/>
      <c r="E817" s="109"/>
      <c r="F817" s="110"/>
      <c r="G817" s="111"/>
      <c r="H817" s="112"/>
      <c r="I817" s="77"/>
      <c r="J817" s="112" t="str">
        <f>IF($B817="", "", IFERROR(INDEX('Job List'!$C$9:$C$508, MATCH($B817, 'Job List'!$B$9:$B$508, 0)), ""))</f>
        <v/>
      </c>
      <c r="K817" s="112" t="str">
        <f>IF($B817="", "", IFERROR(INDEX('Job List'!$D$9:$D$508, MATCH($B817, 'Job List'!$B$9:$B$508, 0)), ""))</f>
        <v/>
      </c>
      <c r="L817" s="125" t="str">
        <f t="shared" si="144"/>
        <v/>
      </c>
      <c r="M817" s="111" t="str">
        <f>IF($B817="", "", IF($G817="", IFERROR(INDEX('Job List'!$E$9:$E$508, MATCH($B817, 'Job List'!$B$9:$B$508, 0)), ""), $G817))</f>
        <v/>
      </c>
      <c r="N817" s="126" t="str">
        <f t="shared" si="145"/>
        <v/>
      </c>
      <c r="O817" s="77"/>
      <c r="AB817" s="14" t="str">
        <f t="shared" si="146"/>
        <v/>
      </c>
      <c r="AC817" s="20" t="str">
        <f t="shared" si="147"/>
        <v/>
      </c>
      <c r="AD817" s="55" t="str">
        <f t="shared" si="148"/>
        <v/>
      </c>
      <c r="AE817" s="88" t="str">
        <f t="shared" si="149"/>
        <v/>
      </c>
      <c r="AG817" s="55" t="str">
        <f t="shared" si="150"/>
        <v/>
      </c>
      <c r="AH817" s="88" t="str">
        <f t="shared" si="151"/>
        <v/>
      </c>
      <c r="AJ817" s="55" t="str">
        <f t="shared" si="152"/>
        <v/>
      </c>
      <c r="AK817" s="88" t="str">
        <f t="shared" si="153"/>
        <v/>
      </c>
      <c r="AM817" s="55" t="str">
        <f t="shared" si="154"/>
        <v/>
      </c>
      <c r="AN817" s="88" t="str">
        <f t="shared" si="155"/>
        <v/>
      </c>
    </row>
    <row r="818" spans="1:40" x14ac:dyDescent="0.25">
      <c r="A818" s="77"/>
      <c r="B818" s="107"/>
      <c r="C818" s="108"/>
      <c r="D818" s="109"/>
      <c r="E818" s="109"/>
      <c r="F818" s="110"/>
      <c r="G818" s="111"/>
      <c r="H818" s="112"/>
      <c r="I818" s="77"/>
      <c r="J818" s="112" t="str">
        <f>IF($B818="", "", IFERROR(INDEX('Job List'!$C$9:$C$508, MATCH($B818, 'Job List'!$B$9:$B$508, 0)), ""))</f>
        <v/>
      </c>
      <c r="K818" s="112" t="str">
        <f>IF($B818="", "", IFERROR(INDEX('Job List'!$D$9:$D$508, MATCH($B818, 'Job List'!$B$9:$B$508, 0)), ""))</f>
        <v/>
      </c>
      <c r="L818" s="125" t="str">
        <f t="shared" si="144"/>
        <v/>
      </c>
      <c r="M818" s="111" t="str">
        <f>IF($B818="", "", IF($G818="", IFERROR(INDEX('Job List'!$E$9:$E$508, MATCH($B818, 'Job List'!$B$9:$B$508, 0)), ""), $G818))</f>
        <v/>
      </c>
      <c r="N818" s="126" t="str">
        <f t="shared" si="145"/>
        <v/>
      </c>
      <c r="O818" s="77"/>
      <c r="AB818" s="14" t="str">
        <f t="shared" si="146"/>
        <v/>
      </c>
      <c r="AC818" s="20" t="str">
        <f t="shared" si="147"/>
        <v/>
      </c>
      <c r="AD818" s="55" t="str">
        <f t="shared" si="148"/>
        <v/>
      </c>
      <c r="AE818" s="88" t="str">
        <f t="shared" si="149"/>
        <v/>
      </c>
      <c r="AG818" s="55" t="str">
        <f t="shared" si="150"/>
        <v/>
      </c>
      <c r="AH818" s="88" t="str">
        <f t="shared" si="151"/>
        <v/>
      </c>
      <c r="AJ818" s="55" t="str">
        <f t="shared" si="152"/>
        <v/>
      </c>
      <c r="AK818" s="88" t="str">
        <f t="shared" si="153"/>
        <v/>
      </c>
      <c r="AM818" s="55" t="str">
        <f t="shared" si="154"/>
        <v/>
      </c>
      <c r="AN818" s="88" t="str">
        <f t="shared" si="155"/>
        <v/>
      </c>
    </row>
    <row r="819" spans="1:40" x14ac:dyDescent="0.25">
      <c r="A819" s="77"/>
      <c r="B819" s="107"/>
      <c r="C819" s="108"/>
      <c r="D819" s="109"/>
      <c r="E819" s="109"/>
      <c r="F819" s="110"/>
      <c r="G819" s="111"/>
      <c r="H819" s="112"/>
      <c r="I819" s="77"/>
      <c r="J819" s="112" t="str">
        <f>IF($B819="", "", IFERROR(INDEX('Job List'!$C$9:$C$508, MATCH($B819, 'Job List'!$B$9:$B$508, 0)), ""))</f>
        <v/>
      </c>
      <c r="K819" s="112" t="str">
        <f>IF($B819="", "", IFERROR(INDEX('Job List'!$D$9:$D$508, MATCH($B819, 'Job List'!$B$9:$B$508, 0)), ""))</f>
        <v/>
      </c>
      <c r="L819" s="125" t="str">
        <f t="shared" si="144"/>
        <v/>
      </c>
      <c r="M819" s="111" t="str">
        <f>IF($B819="", "", IF($G819="", IFERROR(INDEX('Job List'!$E$9:$E$508, MATCH($B819, 'Job List'!$B$9:$B$508, 0)), ""), $G819))</f>
        <v/>
      </c>
      <c r="N819" s="126" t="str">
        <f t="shared" si="145"/>
        <v/>
      </c>
      <c r="O819" s="77"/>
      <c r="AB819" s="14" t="str">
        <f t="shared" si="146"/>
        <v/>
      </c>
      <c r="AC819" s="20" t="str">
        <f t="shared" si="147"/>
        <v/>
      </c>
      <c r="AD819" s="55" t="str">
        <f t="shared" si="148"/>
        <v/>
      </c>
      <c r="AE819" s="88" t="str">
        <f t="shared" si="149"/>
        <v/>
      </c>
      <c r="AG819" s="55" t="str">
        <f t="shared" si="150"/>
        <v/>
      </c>
      <c r="AH819" s="88" t="str">
        <f t="shared" si="151"/>
        <v/>
      </c>
      <c r="AJ819" s="55" t="str">
        <f t="shared" si="152"/>
        <v/>
      </c>
      <c r="AK819" s="88" t="str">
        <f t="shared" si="153"/>
        <v/>
      </c>
      <c r="AM819" s="55" t="str">
        <f t="shared" si="154"/>
        <v/>
      </c>
      <c r="AN819" s="88" t="str">
        <f t="shared" si="155"/>
        <v/>
      </c>
    </row>
    <row r="820" spans="1:40" x14ac:dyDescent="0.25">
      <c r="A820" s="77"/>
      <c r="B820" s="107"/>
      <c r="C820" s="108"/>
      <c r="D820" s="109"/>
      <c r="E820" s="109"/>
      <c r="F820" s="110"/>
      <c r="G820" s="111"/>
      <c r="H820" s="112"/>
      <c r="I820" s="77"/>
      <c r="J820" s="112" t="str">
        <f>IF($B820="", "", IFERROR(INDEX('Job List'!$C$9:$C$508, MATCH($B820, 'Job List'!$B$9:$B$508, 0)), ""))</f>
        <v/>
      </c>
      <c r="K820" s="112" t="str">
        <f>IF($B820="", "", IFERROR(INDEX('Job List'!$D$9:$D$508, MATCH($B820, 'Job List'!$B$9:$B$508, 0)), ""))</f>
        <v/>
      </c>
      <c r="L820" s="125" t="str">
        <f t="shared" si="144"/>
        <v/>
      </c>
      <c r="M820" s="111" t="str">
        <f>IF($B820="", "", IF($G820="", IFERROR(INDEX('Job List'!$E$9:$E$508, MATCH($B820, 'Job List'!$B$9:$B$508, 0)), ""), $G820))</f>
        <v/>
      </c>
      <c r="N820" s="126" t="str">
        <f t="shared" si="145"/>
        <v/>
      </c>
      <c r="O820" s="77"/>
      <c r="AB820" s="14" t="str">
        <f t="shared" si="146"/>
        <v/>
      </c>
      <c r="AC820" s="20" t="str">
        <f t="shared" si="147"/>
        <v/>
      </c>
      <c r="AD820" s="55" t="str">
        <f t="shared" si="148"/>
        <v/>
      </c>
      <c r="AE820" s="88" t="str">
        <f t="shared" si="149"/>
        <v/>
      </c>
      <c r="AG820" s="55" t="str">
        <f t="shared" si="150"/>
        <v/>
      </c>
      <c r="AH820" s="88" t="str">
        <f t="shared" si="151"/>
        <v/>
      </c>
      <c r="AJ820" s="55" t="str">
        <f t="shared" si="152"/>
        <v/>
      </c>
      <c r="AK820" s="88" t="str">
        <f t="shared" si="153"/>
        <v/>
      </c>
      <c r="AM820" s="55" t="str">
        <f t="shared" si="154"/>
        <v/>
      </c>
      <c r="AN820" s="88" t="str">
        <f t="shared" si="155"/>
        <v/>
      </c>
    </row>
    <row r="821" spans="1:40" x14ac:dyDescent="0.25">
      <c r="A821" s="77"/>
      <c r="B821" s="107"/>
      <c r="C821" s="108"/>
      <c r="D821" s="109"/>
      <c r="E821" s="109"/>
      <c r="F821" s="110"/>
      <c r="G821" s="111"/>
      <c r="H821" s="112"/>
      <c r="I821" s="77"/>
      <c r="J821" s="112" t="str">
        <f>IF($B821="", "", IFERROR(INDEX('Job List'!$C$9:$C$508, MATCH($B821, 'Job List'!$B$9:$B$508, 0)), ""))</f>
        <v/>
      </c>
      <c r="K821" s="112" t="str">
        <f>IF($B821="", "", IFERROR(INDEX('Job List'!$D$9:$D$508, MATCH($B821, 'Job List'!$B$9:$B$508, 0)), ""))</f>
        <v/>
      </c>
      <c r="L821" s="125" t="str">
        <f t="shared" si="144"/>
        <v/>
      </c>
      <c r="M821" s="111" t="str">
        <f>IF($B821="", "", IF($G821="", IFERROR(INDEX('Job List'!$E$9:$E$508, MATCH($B821, 'Job List'!$B$9:$B$508, 0)), ""), $G821))</f>
        <v/>
      </c>
      <c r="N821" s="126" t="str">
        <f t="shared" si="145"/>
        <v/>
      </c>
      <c r="O821" s="77"/>
      <c r="AB821" s="14" t="str">
        <f t="shared" si="146"/>
        <v/>
      </c>
      <c r="AC821" s="20" t="str">
        <f t="shared" si="147"/>
        <v/>
      </c>
      <c r="AD821" s="55" t="str">
        <f t="shared" si="148"/>
        <v/>
      </c>
      <c r="AE821" s="88" t="str">
        <f t="shared" si="149"/>
        <v/>
      </c>
      <c r="AG821" s="55" t="str">
        <f t="shared" si="150"/>
        <v/>
      </c>
      <c r="AH821" s="88" t="str">
        <f t="shared" si="151"/>
        <v/>
      </c>
      <c r="AJ821" s="55" t="str">
        <f t="shared" si="152"/>
        <v/>
      </c>
      <c r="AK821" s="88" t="str">
        <f t="shared" si="153"/>
        <v/>
      </c>
      <c r="AM821" s="55" t="str">
        <f t="shared" si="154"/>
        <v/>
      </c>
      <c r="AN821" s="88" t="str">
        <f t="shared" si="155"/>
        <v/>
      </c>
    </row>
    <row r="822" spans="1:40" x14ac:dyDescent="0.25">
      <c r="A822" s="77"/>
      <c r="B822" s="107"/>
      <c r="C822" s="108"/>
      <c r="D822" s="109"/>
      <c r="E822" s="109"/>
      <c r="F822" s="110"/>
      <c r="G822" s="111"/>
      <c r="H822" s="112"/>
      <c r="I822" s="77"/>
      <c r="J822" s="112" t="str">
        <f>IF($B822="", "", IFERROR(INDEX('Job List'!$C$9:$C$508, MATCH($B822, 'Job List'!$B$9:$B$508, 0)), ""))</f>
        <v/>
      </c>
      <c r="K822" s="112" t="str">
        <f>IF($B822="", "", IFERROR(INDEX('Job List'!$D$9:$D$508, MATCH($B822, 'Job List'!$B$9:$B$508, 0)), ""))</f>
        <v/>
      </c>
      <c r="L822" s="125" t="str">
        <f t="shared" si="144"/>
        <v/>
      </c>
      <c r="M822" s="111" t="str">
        <f>IF($B822="", "", IF($G822="", IFERROR(INDEX('Job List'!$E$9:$E$508, MATCH($B822, 'Job List'!$B$9:$B$508, 0)), ""), $G822))</f>
        <v/>
      </c>
      <c r="N822" s="126" t="str">
        <f t="shared" si="145"/>
        <v/>
      </c>
      <c r="O822" s="77"/>
      <c r="AB822" s="14" t="str">
        <f t="shared" si="146"/>
        <v/>
      </c>
      <c r="AC822" s="20" t="str">
        <f t="shared" si="147"/>
        <v/>
      </c>
      <c r="AD822" s="55" t="str">
        <f t="shared" si="148"/>
        <v/>
      </c>
      <c r="AE822" s="88" t="str">
        <f t="shared" si="149"/>
        <v/>
      </c>
      <c r="AG822" s="55" t="str">
        <f t="shared" si="150"/>
        <v/>
      </c>
      <c r="AH822" s="88" t="str">
        <f t="shared" si="151"/>
        <v/>
      </c>
      <c r="AJ822" s="55" t="str">
        <f t="shared" si="152"/>
        <v/>
      </c>
      <c r="AK822" s="88" t="str">
        <f t="shared" si="153"/>
        <v/>
      </c>
      <c r="AM822" s="55" t="str">
        <f t="shared" si="154"/>
        <v/>
      </c>
      <c r="AN822" s="88" t="str">
        <f t="shared" si="155"/>
        <v/>
      </c>
    </row>
    <row r="823" spans="1:40" x14ac:dyDescent="0.25">
      <c r="A823" s="77"/>
      <c r="B823" s="107"/>
      <c r="C823" s="108"/>
      <c r="D823" s="109"/>
      <c r="E823" s="109"/>
      <c r="F823" s="110"/>
      <c r="G823" s="111"/>
      <c r="H823" s="112"/>
      <c r="I823" s="77"/>
      <c r="J823" s="112" t="str">
        <f>IF($B823="", "", IFERROR(INDEX('Job List'!$C$9:$C$508, MATCH($B823, 'Job List'!$B$9:$B$508, 0)), ""))</f>
        <v/>
      </c>
      <c r="K823" s="112" t="str">
        <f>IF($B823="", "", IFERROR(INDEX('Job List'!$D$9:$D$508, MATCH($B823, 'Job List'!$B$9:$B$508, 0)), ""))</f>
        <v/>
      </c>
      <c r="L823" s="125" t="str">
        <f t="shared" si="144"/>
        <v/>
      </c>
      <c r="M823" s="111" t="str">
        <f>IF($B823="", "", IF($G823="", IFERROR(INDEX('Job List'!$E$9:$E$508, MATCH($B823, 'Job List'!$B$9:$B$508, 0)), ""), $G823))</f>
        <v/>
      </c>
      <c r="N823" s="126" t="str">
        <f t="shared" si="145"/>
        <v/>
      </c>
      <c r="O823" s="77"/>
      <c r="AB823" s="14" t="str">
        <f t="shared" si="146"/>
        <v/>
      </c>
      <c r="AC823" s="20" t="str">
        <f t="shared" si="147"/>
        <v/>
      </c>
      <c r="AD823" s="55" t="str">
        <f t="shared" si="148"/>
        <v/>
      </c>
      <c r="AE823" s="88" t="str">
        <f t="shared" si="149"/>
        <v/>
      </c>
      <c r="AG823" s="55" t="str">
        <f t="shared" si="150"/>
        <v/>
      </c>
      <c r="AH823" s="88" t="str">
        <f t="shared" si="151"/>
        <v/>
      </c>
      <c r="AJ823" s="55" t="str">
        <f t="shared" si="152"/>
        <v/>
      </c>
      <c r="AK823" s="88" t="str">
        <f t="shared" si="153"/>
        <v/>
      </c>
      <c r="AM823" s="55" t="str">
        <f t="shared" si="154"/>
        <v/>
      </c>
      <c r="AN823" s="88" t="str">
        <f t="shared" si="155"/>
        <v/>
      </c>
    </row>
    <row r="824" spans="1:40" x14ac:dyDescent="0.25">
      <c r="A824" s="77"/>
      <c r="B824" s="107"/>
      <c r="C824" s="108"/>
      <c r="D824" s="109"/>
      <c r="E824" s="109"/>
      <c r="F824" s="110"/>
      <c r="G824" s="111"/>
      <c r="H824" s="112"/>
      <c r="I824" s="77"/>
      <c r="J824" s="112" t="str">
        <f>IF($B824="", "", IFERROR(INDEX('Job List'!$C$9:$C$508, MATCH($B824, 'Job List'!$B$9:$B$508, 0)), ""))</f>
        <v/>
      </c>
      <c r="K824" s="112" t="str">
        <f>IF($B824="", "", IFERROR(INDEX('Job List'!$D$9:$D$508, MATCH($B824, 'Job List'!$B$9:$B$508, 0)), ""))</f>
        <v/>
      </c>
      <c r="L824" s="125" t="str">
        <f t="shared" si="144"/>
        <v/>
      </c>
      <c r="M824" s="111" t="str">
        <f>IF($B824="", "", IF($G824="", IFERROR(INDEX('Job List'!$E$9:$E$508, MATCH($B824, 'Job List'!$B$9:$B$508, 0)), ""), $G824))</f>
        <v/>
      </c>
      <c r="N824" s="126" t="str">
        <f t="shared" si="145"/>
        <v/>
      </c>
      <c r="O824" s="77"/>
      <c r="AB824" s="14" t="str">
        <f t="shared" si="146"/>
        <v/>
      </c>
      <c r="AC824" s="20" t="str">
        <f t="shared" si="147"/>
        <v/>
      </c>
      <c r="AD824" s="55" t="str">
        <f t="shared" si="148"/>
        <v/>
      </c>
      <c r="AE824" s="88" t="str">
        <f t="shared" si="149"/>
        <v/>
      </c>
      <c r="AG824" s="55" t="str">
        <f t="shared" si="150"/>
        <v/>
      </c>
      <c r="AH824" s="88" t="str">
        <f t="shared" si="151"/>
        <v/>
      </c>
      <c r="AJ824" s="55" t="str">
        <f t="shared" si="152"/>
        <v/>
      </c>
      <c r="AK824" s="88" t="str">
        <f t="shared" si="153"/>
        <v/>
      </c>
      <c r="AM824" s="55" t="str">
        <f t="shared" si="154"/>
        <v/>
      </c>
      <c r="AN824" s="88" t="str">
        <f t="shared" si="155"/>
        <v/>
      </c>
    </row>
    <row r="825" spans="1:40" x14ac:dyDescent="0.25">
      <c r="A825" s="77"/>
      <c r="B825" s="107"/>
      <c r="C825" s="108"/>
      <c r="D825" s="109"/>
      <c r="E825" s="109"/>
      <c r="F825" s="110"/>
      <c r="G825" s="111"/>
      <c r="H825" s="112"/>
      <c r="I825" s="77"/>
      <c r="J825" s="112" t="str">
        <f>IF($B825="", "", IFERROR(INDEX('Job List'!$C$9:$C$508, MATCH($B825, 'Job List'!$B$9:$B$508, 0)), ""))</f>
        <v/>
      </c>
      <c r="K825" s="112" t="str">
        <f>IF($B825="", "", IFERROR(INDEX('Job List'!$D$9:$D$508, MATCH($B825, 'Job List'!$B$9:$B$508, 0)), ""))</f>
        <v/>
      </c>
      <c r="L825" s="125" t="str">
        <f t="shared" si="144"/>
        <v/>
      </c>
      <c r="M825" s="111" t="str">
        <f>IF($B825="", "", IF($G825="", IFERROR(INDEX('Job List'!$E$9:$E$508, MATCH($B825, 'Job List'!$B$9:$B$508, 0)), ""), $G825))</f>
        <v/>
      </c>
      <c r="N825" s="126" t="str">
        <f t="shared" si="145"/>
        <v/>
      </c>
      <c r="O825" s="77"/>
      <c r="AB825" s="14" t="str">
        <f t="shared" si="146"/>
        <v/>
      </c>
      <c r="AC825" s="20" t="str">
        <f t="shared" si="147"/>
        <v/>
      </c>
      <c r="AD825" s="55" t="str">
        <f t="shared" si="148"/>
        <v/>
      </c>
      <c r="AE825" s="88" t="str">
        <f t="shared" si="149"/>
        <v/>
      </c>
      <c r="AG825" s="55" t="str">
        <f t="shared" si="150"/>
        <v/>
      </c>
      <c r="AH825" s="88" t="str">
        <f t="shared" si="151"/>
        <v/>
      </c>
      <c r="AJ825" s="55" t="str">
        <f t="shared" si="152"/>
        <v/>
      </c>
      <c r="AK825" s="88" t="str">
        <f t="shared" si="153"/>
        <v/>
      </c>
      <c r="AM825" s="55" t="str">
        <f t="shared" si="154"/>
        <v/>
      </c>
      <c r="AN825" s="88" t="str">
        <f t="shared" si="155"/>
        <v/>
      </c>
    </row>
    <row r="826" spans="1:40" x14ac:dyDescent="0.25">
      <c r="A826" s="77"/>
      <c r="B826" s="107"/>
      <c r="C826" s="108"/>
      <c r="D826" s="109"/>
      <c r="E826" s="109"/>
      <c r="F826" s="110"/>
      <c r="G826" s="111"/>
      <c r="H826" s="112"/>
      <c r="I826" s="77"/>
      <c r="J826" s="112" t="str">
        <f>IF($B826="", "", IFERROR(INDEX('Job List'!$C$9:$C$508, MATCH($B826, 'Job List'!$B$9:$B$508, 0)), ""))</f>
        <v/>
      </c>
      <c r="K826" s="112" t="str">
        <f>IF($B826="", "", IFERROR(INDEX('Job List'!$D$9:$D$508, MATCH($B826, 'Job List'!$B$9:$B$508, 0)), ""))</f>
        <v/>
      </c>
      <c r="L826" s="125" t="str">
        <f t="shared" si="144"/>
        <v/>
      </c>
      <c r="M826" s="111" t="str">
        <f>IF($B826="", "", IF($G826="", IFERROR(INDEX('Job List'!$E$9:$E$508, MATCH($B826, 'Job List'!$B$9:$B$508, 0)), ""), $G826))</f>
        <v/>
      </c>
      <c r="N826" s="126" t="str">
        <f t="shared" si="145"/>
        <v/>
      </c>
      <c r="O826" s="77"/>
      <c r="AB826" s="14" t="str">
        <f t="shared" si="146"/>
        <v/>
      </c>
      <c r="AC826" s="20" t="str">
        <f t="shared" si="147"/>
        <v/>
      </c>
      <c r="AD826" s="55" t="str">
        <f t="shared" si="148"/>
        <v/>
      </c>
      <c r="AE826" s="88" t="str">
        <f t="shared" si="149"/>
        <v/>
      </c>
      <c r="AG826" s="55" t="str">
        <f t="shared" si="150"/>
        <v/>
      </c>
      <c r="AH826" s="88" t="str">
        <f t="shared" si="151"/>
        <v/>
      </c>
      <c r="AJ826" s="55" t="str">
        <f t="shared" si="152"/>
        <v/>
      </c>
      <c r="AK826" s="88" t="str">
        <f t="shared" si="153"/>
        <v/>
      </c>
      <c r="AM826" s="55" t="str">
        <f t="shared" si="154"/>
        <v/>
      </c>
      <c r="AN826" s="88" t="str">
        <f t="shared" si="155"/>
        <v/>
      </c>
    </row>
    <row r="827" spans="1:40" x14ac:dyDescent="0.25">
      <c r="A827" s="77"/>
      <c r="B827" s="107"/>
      <c r="C827" s="108"/>
      <c r="D827" s="109"/>
      <c r="E827" s="109"/>
      <c r="F827" s="110"/>
      <c r="G827" s="111"/>
      <c r="H827" s="112"/>
      <c r="I827" s="77"/>
      <c r="J827" s="112" t="str">
        <f>IF($B827="", "", IFERROR(INDEX('Job List'!$C$9:$C$508, MATCH($B827, 'Job List'!$B$9:$B$508, 0)), ""))</f>
        <v/>
      </c>
      <c r="K827" s="112" t="str">
        <f>IF($B827="", "", IFERROR(INDEX('Job List'!$D$9:$D$508, MATCH($B827, 'Job List'!$B$9:$B$508, 0)), ""))</f>
        <v/>
      </c>
      <c r="L827" s="125" t="str">
        <f t="shared" si="144"/>
        <v/>
      </c>
      <c r="M827" s="111" t="str">
        <f>IF($B827="", "", IF($G827="", IFERROR(INDEX('Job List'!$E$9:$E$508, MATCH($B827, 'Job List'!$B$9:$B$508, 0)), ""), $G827))</f>
        <v/>
      </c>
      <c r="N827" s="126" t="str">
        <f t="shared" si="145"/>
        <v/>
      </c>
      <c r="O827" s="77"/>
      <c r="AB827" s="14" t="str">
        <f t="shared" si="146"/>
        <v/>
      </c>
      <c r="AC827" s="20" t="str">
        <f t="shared" si="147"/>
        <v/>
      </c>
      <c r="AD827" s="55" t="str">
        <f t="shared" si="148"/>
        <v/>
      </c>
      <c r="AE827" s="88" t="str">
        <f t="shared" si="149"/>
        <v/>
      </c>
      <c r="AG827" s="55" t="str">
        <f t="shared" si="150"/>
        <v/>
      </c>
      <c r="AH827" s="88" t="str">
        <f t="shared" si="151"/>
        <v/>
      </c>
      <c r="AJ827" s="55" t="str">
        <f t="shared" si="152"/>
        <v/>
      </c>
      <c r="AK827" s="88" t="str">
        <f t="shared" si="153"/>
        <v/>
      </c>
      <c r="AM827" s="55" t="str">
        <f t="shared" si="154"/>
        <v/>
      </c>
      <c r="AN827" s="88" t="str">
        <f t="shared" si="155"/>
        <v/>
      </c>
    </row>
    <row r="828" spans="1:40" x14ac:dyDescent="0.25">
      <c r="A828" s="77"/>
      <c r="B828" s="107"/>
      <c r="C828" s="108"/>
      <c r="D828" s="109"/>
      <c r="E828" s="109"/>
      <c r="F828" s="110"/>
      <c r="G828" s="111"/>
      <c r="H828" s="112"/>
      <c r="I828" s="77"/>
      <c r="J828" s="112" t="str">
        <f>IF($B828="", "", IFERROR(INDEX('Job List'!$C$9:$C$508, MATCH($B828, 'Job List'!$B$9:$B$508, 0)), ""))</f>
        <v/>
      </c>
      <c r="K828" s="112" t="str">
        <f>IF($B828="", "", IFERROR(INDEX('Job List'!$D$9:$D$508, MATCH($B828, 'Job List'!$B$9:$B$508, 0)), ""))</f>
        <v/>
      </c>
      <c r="L828" s="125" t="str">
        <f t="shared" si="144"/>
        <v/>
      </c>
      <c r="M828" s="111" t="str">
        <f>IF($B828="", "", IF($G828="", IFERROR(INDEX('Job List'!$E$9:$E$508, MATCH($B828, 'Job List'!$B$9:$B$508, 0)), ""), $G828))</f>
        <v/>
      </c>
      <c r="N828" s="126" t="str">
        <f t="shared" si="145"/>
        <v/>
      </c>
      <c r="O828" s="77"/>
      <c r="AB828" s="14" t="str">
        <f t="shared" si="146"/>
        <v/>
      </c>
      <c r="AC828" s="20" t="str">
        <f t="shared" si="147"/>
        <v/>
      </c>
      <c r="AD828" s="55" t="str">
        <f t="shared" si="148"/>
        <v/>
      </c>
      <c r="AE828" s="88" t="str">
        <f t="shared" si="149"/>
        <v/>
      </c>
      <c r="AG828" s="55" t="str">
        <f t="shared" si="150"/>
        <v/>
      </c>
      <c r="AH828" s="88" t="str">
        <f t="shared" si="151"/>
        <v/>
      </c>
      <c r="AJ828" s="55" t="str">
        <f t="shared" si="152"/>
        <v/>
      </c>
      <c r="AK828" s="88" t="str">
        <f t="shared" si="153"/>
        <v/>
      </c>
      <c r="AM828" s="55" t="str">
        <f t="shared" si="154"/>
        <v/>
      </c>
      <c r="AN828" s="88" t="str">
        <f t="shared" si="155"/>
        <v/>
      </c>
    </row>
    <row r="829" spans="1:40" x14ac:dyDescent="0.25">
      <c r="A829" s="77"/>
      <c r="B829" s="107"/>
      <c r="C829" s="108"/>
      <c r="D829" s="109"/>
      <c r="E829" s="109"/>
      <c r="F829" s="110"/>
      <c r="G829" s="111"/>
      <c r="H829" s="112"/>
      <c r="I829" s="77"/>
      <c r="J829" s="112" t="str">
        <f>IF($B829="", "", IFERROR(INDEX('Job List'!$C$9:$C$508, MATCH($B829, 'Job List'!$B$9:$B$508, 0)), ""))</f>
        <v/>
      </c>
      <c r="K829" s="112" t="str">
        <f>IF($B829="", "", IFERROR(INDEX('Job List'!$D$9:$D$508, MATCH($B829, 'Job List'!$B$9:$B$508, 0)), ""))</f>
        <v/>
      </c>
      <c r="L829" s="125" t="str">
        <f t="shared" si="144"/>
        <v/>
      </c>
      <c r="M829" s="111" t="str">
        <f>IF($B829="", "", IF($G829="", IFERROR(INDEX('Job List'!$E$9:$E$508, MATCH($B829, 'Job List'!$B$9:$B$508, 0)), ""), $G829))</f>
        <v/>
      </c>
      <c r="N829" s="126" t="str">
        <f t="shared" si="145"/>
        <v/>
      </c>
      <c r="O829" s="77"/>
      <c r="AB829" s="14" t="str">
        <f t="shared" si="146"/>
        <v/>
      </c>
      <c r="AC829" s="20" t="str">
        <f t="shared" si="147"/>
        <v/>
      </c>
      <c r="AD829" s="55" t="str">
        <f t="shared" si="148"/>
        <v/>
      </c>
      <c r="AE829" s="88" t="str">
        <f t="shared" si="149"/>
        <v/>
      </c>
      <c r="AG829" s="55" t="str">
        <f t="shared" si="150"/>
        <v/>
      </c>
      <c r="AH829" s="88" t="str">
        <f t="shared" si="151"/>
        <v/>
      </c>
      <c r="AJ829" s="55" t="str">
        <f t="shared" si="152"/>
        <v/>
      </c>
      <c r="AK829" s="88" t="str">
        <f t="shared" si="153"/>
        <v/>
      </c>
      <c r="AM829" s="55" t="str">
        <f t="shared" si="154"/>
        <v/>
      </c>
      <c r="AN829" s="88" t="str">
        <f t="shared" si="155"/>
        <v/>
      </c>
    </row>
    <row r="830" spans="1:40" x14ac:dyDescent="0.25">
      <c r="A830" s="77"/>
      <c r="B830" s="107"/>
      <c r="C830" s="108"/>
      <c r="D830" s="109"/>
      <c r="E830" s="109"/>
      <c r="F830" s="110"/>
      <c r="G830" s="111"/>
      <c r="H830" s="112"/>
      <c r="I830" s="77"/>
      <c r="J830" s="112" t="str">
        <f>IF($B830="", "", IFERROR(INDEX('Job List'!$C$9:$C$508, MATCH($B830, 'Job List'!$B$9:$B$508, 0)), ""))</f>
        <v/>
      </c>
      <c r="K830" s="112" t="str">
        <f>IF($B830="", "", IFERROR(INDEX('Job List'!$D$9:$D$508, MATCH($B830, 'Job List'!$B$9:$B$508, 0)), ""))</f>
        <v/>
      </c>
      <c r="L830" s="125" t="str">
        <f t="shared" si="144"/>
        <v/>
      </c>
      <c r="M830" s="111" t="str">
        <f>IF($B830="", "", IF($G830="", IFERROR(INDEX('Job List'!$E$9:$E$508, MATCH($B830, 'Job List'!$B$9:$B$508, 0)), ""), $G830))</f>
        <v/>
      </c>
      <c r="N830" s="126" t="str">
        <f t="shared" si="145"/>
        <v/>
      </c>
      <c r="O830" s="77"/>
      <c r="AB830" s="14" t="str">
        <f t="shared" si="146"/>
        <v/>
      </c>
      <c r="AC830" s="20" t="str">
        <f t="shared" si="147"/>
        <v/>
      </c>
      <c r="AD830" s="55" t="str">
        <f t="shared" si="148"/>
        <v/>
      </c>
      <c r="AE830" s="88" t="str">
        <f t="shared" si="149"/>
        <v/>
      </c>
      <c r="AG830" s="55" t="str">
        <f t="shared" si="150"/>
        <v/>
      </c>
      <c r="AH830" s="88" t="str">
        <f t="shared" si="151"/>
        <v/>
      </c>
      <c r="AJ830" s="55" t="str">
        <f t="shared" si="152"/>
        <v/>
      </c>
      <c r="AK830" s="88" t="str">
        <f t="shared" si="153"/>
        <v/>
      </c>
      <c r="AM830" s="55" t="str">
        <f t="shared" si="154"/>
        <v/>
      </c>
      <c r="AN830" s="88" t="str">
        <f t="shared" si="155"/>
        <v/>
      </c>
    </row>
    <row r="831" spans="1:40" x14ac:dyDescent="0.25">
      <c r="A831" s="77"/>
      <c r="B831" s="107"/>
      <c r="C831" s="108"/>
      <c r="D831" s="109"/>
      <c r="E831" s="109"/>
      <c r="F831" s="110"/>
      <c r="G831" s="111"/>
      <c r="H831" s="112"/>
      <c r="I831" s="77"/>
      <c r="J831" s="112" t="str">
        <f>IF($B831="", "", IFERROR(INDEX('Job List'!$C$9:$C$508, MATCH($B831, 'Job List'!$B$9:$B$508, 0)), ""))</f>
        <v/>
      </c>
      <c r="K831" s="112" t="str">
        <f>IF($B831="", "", IFERROR(INDEX('Job List'!$D$9:$D$508, MATCH($B831, 'Job List'!$B$9:$B$508, 0)), ""))</f>
        <v/>
      </c>
      <c r="L831" s="125" t="str">
        <f t="shared" si="144"/>
        <v/>
      </c>
      <c r="M831" s="111" t="str">
        <f>IF($B831="", "", IF($G831="", IFERROR(INDEX('Job List'!$E$9:$E$508, MATCH($B831, 'Job List'!$B$9:$B$508, 0)), ""), $G831))</f>
        <v/>
      </c>
      <c r="N831" s="126" t="str">
        <f t="shared" si="145"/>
        <v/>
      </c>
      <c r="O831" s="77"/>
      <c r="AB831" s="14" t="str">
        <f t="shared" si="146"/>
        <v/>
      </c>
      <c r="AC831" s="20" t="str">
        <f t="shared" si="147"/>
        <v/>
      </c>
      <c r="AD831" s="55" t="str">
        <f t="shared" si="148"/>
        <v/>
      </c>
      <c r="AE831" s="88" t="str">
        <f t="shared" si="149"/>
        <v/>
      </c>
      <c r="AG831" s="55" t="str">
        <f t="shared" si="150"/>
        <v/>
      </c>
      <c r="AH831" s="88" t="str">
        <f t="shared" si="151"/>
        <v/>
      </c>
      <c r="AJ831" s="55" t="str">
        <f t="shared" si="152"/>
        <v/>
      </c>
      <c r="AK831" s="88" t="str">
        <f t="shared" si="153"/>
        <v/>
      </c>
      <c r="AM831" s="55" t="str">
        <f t="shared" si="154"/>
        <v/>
      </c>
      <c r="AN831" s="88" t="str">
        <f t="shared" si="155"/>
        <v/>
      </c>
    </row>
    <row r="832" spans="1:40" x14ac:dyDescent="0.25">
      <c r="A832" s="77"/>
      <c r="B832" s="107"/>
      <c r="C832" s="108"/>
      <c r="D832" s="109"/>
      <c r="E832" s="109"/>
      <c r="F832" s="110"/>
      <c r="G832" s="111"/>
      <c r="H832" s="112"/>
      <c r="I832" s="77"/>
      <c r="J832" s="112" t="str">
        <f>IF($B832="", "", IFERROR(INDEX('Job List'!$C$9:$C$508, MATCH($B832, 'Job List'!$B$9:$B$508, 0)), ""))</f>
        <v/>
      </c>
      <c r="K832" s="112" t="str">
        <f>IF($B832="", "", IFERROR(INDEX('Job List'!$D$9:$D$508, MATCH($B832, 'Job List'!$B$9:$B$508, 0)), ""))</f>
        <v/>
      </c>
      <c r="L832" s="125" t="str">
        <f t="shared" si="144"/>
        <v/>
      </c>
      <c r="M832" s="111" t="str">
        <f>IF($B832="", "", IF($G832="", IFERROR(INDEX('Job List'!$E$9:$E$508, MATCH($B832, 'Job List'!$B$9:$B$508, 0)), ""), $G832))</f>
        <v/>
      </c>
      <c r="N832" s="126" t="str">
        <f t="shared" si="145"/>
        <v/>
      </c>
      <c r="O832" s="77"/>
      <c r="AB832" s="14" t="str">
        <f t="shared" si="146"/>
        <v/>
      </c>
      <c r="AC832" s="20" t="str">
        <f t="shared" si="147"/>
        <v/>
      </c>
      <c r="AD832" s="55" t="str">
        <f t="shared" si="148"/>
        <v/>
      </c>
      <c r="AE832" s="88" t="str">
        <f t="shared" si="149"/>
        <v/>
      </c>
      <c r="AG832" s="55" t="str">
        <f t="shared" si="150"/>
        <v/>
      </c>
      <c r="AH832" s="88" t="str">
        <f t="shared" si="151"/>
        <v/>
      </c>
      <c r="AJ832" s="55" t="str">
        <f t="shared" si="152"/>
        <v/>
      </c>
      <c r="AK832" s="88" t="str">
        <f t="shared" si="153"/>
        <v/>
      </c>
      <c r="AM832" s="55" t="str">
        <f t="shared" si="154"/>
        <v/>
      </c>
      <c r="AN832" s="88" t="str">
        <f t="shared" si="155"/>
        <v/>
      </c>
    </row>
    <row r="833" spans="1:40" x14ac:dyDescent="0.25">
      <c r="A833" s="77"/>
      <c r="B833" s="107"/>
      <c r="C833" s="108"/>
      <c r="D833" s="109"/>
      <c r="E833" s="109"/>
      <c r="F833" s="110"/>
      <c r="G833" s="111"/>
      <c r="H833" s="112"/>
      <c r="I833" s="77"/>
      <c r="J833" s="112" t="str">
        <f>IF($B833="", "", IFERROR(INDEX('Job List'!$C$9:$C$508, MATCH($B833, 'Job List'!$B$9:$B$508, 0)), ""))</f>
        <v/>
      </c>
      <c r="K833" s="112" t="str">
        <f>IF($B833="", "", IFERROR(INDEX('Job List'!$D$9:$D$508, MATCH($B833, 'Job List'!$B$9:$B$508, 0)), ""))</f>
        <v/>
      </c>
      <c r="L833" s="125" t="str">
        <f t="shared" si="144"/>
        <v/>
      </c>
      <c r="M833" s="111" t="str">
        <f>IF($B833="", "", IF($G833="", IFERROR(INDEX('Job List'!$E$9:$E$508, MATCH($B833, 'Job List'!$B$9:$B$508, 0)), ""), $G833))</f>
        <v/>
      </c>
      <c r="N833" s="126" t="str">
        <f t="shared" si="145"/>
        <v/>
      </c>
      <c r="O833" s="77"/>
      <c r="AB833" s="14" t="str">
        <f t="shared" si="146"/>
        <v/>
      </c>
      <c r="AC833" s="20" t="str">
        <f t="shared" si="147"/>
        <v/>
      </c>
      <c r="AD833" s="55" t="str">
        <f t="shared" si="148"/>
        <v/>
      </c>
      <c r="AE833" s="88" t="str">
        <f t="shared" si="149"/>
        <v/>
      </c>
      <c r="AG833" s="55" t="str">
        <f t="shared" si="150"/>
        <v/>
      </c>
      <c r="AH833" s="88" t="str">
        <f t="shared" si="151"/>
        <v/>
      </c>
      <c r="AJ833" s="55" t="str">
        <f t="shared" si="152"/>
        <v/>
      </c>
      <c r="AK833" s="88" t="str">
        <f t="shared" si="153"/>
        <v/>
      </c>
      <c r="AM833" s="55" t="str">
        <f t="shared" si="154"/>
        <v/>
      </c>
      <c r="AN833" s="88" t="str">
        <f t="shared" si="155"/>
        <v/>
      </c>
    </row>
    <row r="834" spans="1:40" x14ac:dyDescent="0.25">
      <c r="A834" s="77"/>
      <c r="B834" s="107"/>
      <c r="C834" s="108"/>
      <c r="D834" s="109"/>
      <c r="E834" s="109"/>
      <c r="F834" s="110"/>
      <c r="G834" s="111"/>
      <c r="H834" s="112"/>
      <c r="I834" s="77"/>
      <c r="J834" s="112" t="str">
        <f>IF($B834="", "", IFERROR(INDEX('Job List'!$C$9:$C$508, MATCH($B834, 'Job List'!$B$9:$B$508, 0)), ""))</f>
        <v/>
      </c>
      <c r="K834" s="112" t="str">
        <f>IF($B834="", "", IFERROR(INDEX('Job List'!$D$9:$D$508, MATCH($B834, 'Job List'!$B$9:$B$508, 0)), ""))</f>
        <v/>
      </c>
      <c r="L834" s="125" t="str">
        <f t="shared" si="144"/>
        <v/>
      </c>
      <c r="M834" s="111" t="str">
        <f>IF($B834="", "", IF($G834="", IFERROR(INDEX('Job List'!$E$9:$E$508, MATCH($B834, 'Job List'!$B$9:$B$508, 0)), ""), $G834))</f>
        <v/>
      </c>
      <c r="N834" s="126" t="str">
        <f t="shared" si="145"/>
        <v/>
      </c>
      <c r="O834" s="77"/>
      <c r="AB834" s="14" t="str">
        <f t="shared" si="146"/>
        <v/>
      </c>
      <c r="AC834" s="20" t="str">
        <f t="shared" si="147"/>
        <v/>
      </c>
      <c r="AD834" s="55" t="str">
        <f t="shared" si="148"/>
        <v/>
      </c>
      <c r="AE834" s="88" t="str">
        <f t="shared" si="149"/>
        <v/>
      </c>
      <c r="AG834" s="55" t="str">
        <f t="shared" si="150"/>
        <v/>
      </c>
      <c r="AH834" s="88" t="str">
        <f t="shared" si="151"/>
        <v/>
      </c>
      <c r="AJ834" s="55" t="str">
        <f t="shared" si="152"/>
        <v/>
      </c>
      <c r="AK834" s="88" t="str">
        <f t="shared" si="153"/>
        <v/>
      </c>
      <c r="AM834" s="55" t="str">
        <f t="shared" si="154"/>
        <v/>
      </c>
      <c r="AN834" s="88" t="str">
        <f t="shared" si="155"/>
        <v/>
      </c>
    </row>
    <row r="835" spans="1:40" x14ac:dyDescent="0.25">
      <c r="A835" s="77"/>
      <c r="B835" s="107"/>
      <c r="C835" s="108"/>
      <c r="D835" s="109"/>
      <c r="E835" s="109"/>
      <c r="F835" s="110"/>
      <c r="G835" s="111"/>
      <c r="H835" s="112"/>
      <c r="I835" s="77"/>
      <c r="J835" s="112" t="str">
        <f>IF($B835="", "", IFERROR(INDEX('Job List'!$C$9:$C$508, MATCH($B835, 'Job List'!$B$9:$B$508, 0)), ""))</f>
        <v/>
      </c>
      <c r="K835" s="112" t="str">
        <f>IF($B835="", "", IFERROR(INDEX('Job List'!$D$9:$D$508, MATCH($B835, 'Job List'!$B$9:$B$508, 0)), ""))</f>
        <v/>
      </c>
      <c r="L835" s="125" t="str">
        <f t="shared" si="144"/>
        <v/>
      </c>
      <c r="M835" s="111" t="str">
        <f>IF($B835="", "", IF($G835="", IFERROR(INDEX('Job List'!$E$9:$E$508, MATCH($B835, 'Job List'!$B$9:$B$508, 0)), ""), $G835))</f>
        <v/>
      </c>
      <c r="N835" s="126" t="str">
        <f t="shared" si="145"/>
        <v/>
      </c>
      <c r="O835" s="77"/>
      <c r="AB835" s="14" t="str">
        <f t="shared" si="146"/>
        <v/>
      </c>
      <c r="AC835" s="20" t="str">
        <f t="shared" si="147"/>
        <v/>
      </c>
      <c r="AD835" s="55" t="str">
        <f t="shared" si="148"/>
        <v/>
      </c>
      <c r="AE835" s="88" t="str">
        <f t="shared" si="149"/>
        <v/>
      </c>
      <c r="AG835" s="55" t="str">
        <f t="shared" si="150"/>
        <v/>
      </c>
      <c r="AH835" s="88" t="str">
        <f t="shared" si="151"/>
        <v/>
      </c>
      <c r="AJ835" s="55" t="str">
        <f t="shared" si="152"/>
        <v/>
      </c>
      <c r="AK835" s="88" t="str">
        <f t="shared" si="153"/>
        <v/>
      </c>
      <c r="AM835" s="55" t="str">
        <f t="shared" si="154"/>
        <v/>
      </c>
      <c r="AN835" s="88" t="str">
        <f t="shared" si="155"/>
        <v/>
      </c>
    </row>
    <row r="836" spans="1:40" x14ac:dyDescent="0.25">
      <c r="A836" s="77"/>
      <c r="B836" s="107"/>
      <c r="C836" s="108"/>
      <c r="D836" s="109"/>
      <c r="E836" s="109"/>
      <c r="F836" s="110"/>
      <c r="G836" s="111"/>
      <c r="H836" s="112"/>
      <c r="I836" s="77"/>
      <c r="J836" s="112" t="str">
        <f>IF($B836="", "", IFERROR(INDEX('Job List'!$C$9:$C$508, MATCH($B836, 'Job List'!$B$9:$B$508, 0)), ""))</f>
        <v/>
      </c>
      <c r="K836" s="112" t="str">
        <f>IF($B836="", "", IFERROR(INDEX('Job List'!$D$9:$D$508, MATCH($B836, 'Job List'!$B$9:$B$508, 0)), ""))</f>
        <v/>
      </c>
      <c r="L836" s="125" t="str">
        <f t="shared" si="144"/>
        <v/>
      </c>
      <c r="M836" s="111" t="str">
        <f>IF($B836="", "", IF($G836="", IFERROR(INDEX('Job List'!$E$9:$E$508, MATCH($B836, 'Job List'!$B$9:$B$508, 0)), ""), $G836))</f>
        <v/>
      </c>
      <c r="N836" s="126" t="str">
        <f t="shared" si="145"/>
        <v/>
      </c>
      <c r="O836" s="77"/>
      <c r="AB836" s="14" t="str">
        <f t="shared" si="146"/>
        <v/>
      </c>
      <c r="AC836" s="20" t="str">
        <f t="shared" si="147"/>
        <v/>
      </c>
      <c r="AD836" s="55" t="str">
        <f t="shared" si="148"/>
        <v/>
      </c>
      <c r="AE836" s="88" t="str">
        <f t="shared" si="149"/>
        <v/>
      </c>
      <c r="AG836" s="55" t="str">
        <f t="shared" si="150"/>
        <v/>
      </c>
      <c r="AH836" s="88" t="str">
        <f t="shared" si="151"/>
        <v/>
      </c>
      <c r="AJ836" s="55" t="str">
        <f t="shared" si="152"/>
        <v/>
      </c>
      <c r="AK836" s="88" t="str">
        <f t="shared" si="153"/>
        <v/>
      </c>
      <c r="AM836" s="55" t="str">
        <f t="shared" si="154"/>
        <v/>
      </c>
      <c r="AN836" s="88" t="str">
        <f t="shared" si="155"/>
        <v/>
      </c>
    </row>
    <row r="837" spans="1:40" x14ac:dyDescent="0.25">
      <c r="A837" s="77"/>
      <c r="B837" s="107"/>
      <c r="C837" s="108"/>
      <c r="D837" s="109"/>
      <c r="E837" s="109"/>
      <c r="F837" s="110"/>
      <c r="G837" s="111"/>
      <c r="H837" s="112"/>
      <c r="I837" s="77"/>
      <c r="J837" s="112" t="str">
        <f>IF($B837="", "", IFERROR(INDEX('Job List'!$C$9:$C$508, MATCH($B837, 'Job List'!$B$9:$B$508, 0)), ""))</f>
        <v/>
      </c>
      <c r="K837" s="112" t="str">
        <f>IF($B837="", "", IFERROR(INDEX('Job List'!$D$9:$D$508, MATCH($B837, 'Job List'!$B$9:$B$508, 0)), ""))</f>
        <v/>
      </c>
      <c r="L837" s="125" t="str">
        <f t="shared" si="144"/>
        <v/>
      </c>
      <c r="M837" s="111" t="str">
        <f>IF($B837="", "", IF($G837="", IFERROR(INDEX('Job List'!$E$9:$E$508, MATCH($B837, 'Job List'!$B$9:$B$508, 0)), ""), $G837))</f>
        <v/>
      </c>
      <c r="N837" s="126" t="str">
        <f t="shared" si="145"/>
        <v/>
      </c>
      <c r="O837" s="77"/>
      <c r="AB837" s="14" t="str">
        <f t="shared" si="146"/>
        <v/>
      </c>
      <c r="AC837" s="20" t="str">
        <f t="shared" si="147"/>
        <v/>
      </c>
      <c r="AD837" s="55" t="str">
        <f t="shared" si="148"/>
        <v/>
      </c>
      <c r="AE837" s="88" t="str">
        <f t="shared" si="149"/>
        <v/>
      </c>
      <c r="AG837" s="55" t="str">
        <f t="shared" si="150"/>
        <v/>
      </c>
      <c r="AH837" s="88" t="str">
        <f t="shared" si="151"/>
        <v/>
      </c>
      <c r="AJ837" s="55" t="str">
        <f t="shared" si="152"/>
        <v/>
      </c>
      <c r="AK837" s="88" t="str">
        <f t="shared" si="153"/>
        <v/>
      </c>
      <c r="AM837" s="55" t="str">
        <f t="shared" si="154"/>
        <v/>
      </c>
      <c r="AN837" s="88" t="str">
        <f t="shared" si="155"/>
        <v/>
      </c>
    </row>
    <row r="838" spans="1:40" x14ac:dyDescent="0.25">
      <c r="A838" s="77"/>
      <c r="B838" s="107"/>
      <c r="C838" s="108"/>
      <c r="D838" s="109"/>
      <c r="E838" s="109"/>
      <c r="F838" s="110"/>
      <c r="G838" s="111"/>
      <c r="H838" s="112"/>
      <c r="I838" s="77"/>
      <c r="J838" s="112" t="str">
        <f>IF($B838="", "", IFERROR(INDEX('Job List'!$C$9:$C$508, MATCH($B838, 'Job List'!$B$9:$B$508, 0)), ""))</f>
        <v/>
      </c>
      <c r="K838" s="112" t="str">
        <f>IF($B838="", "", IFERROR(INDEX('Job List'!$D$9:$D$508, MATCH($B838, 'Job List'!$B$9:$B$508, 0)), ""))</f>
        <v/>
      </c>
      <c r="L838" s="125" t="str">
        <f t="shared" si="144"/>
        <v/>
      </c>
      <c r="M838" s="111" t="str">
        <f>IF($B838="", "", IF($G838="", IFERROR(INDEX('Job List'!$E$9:$E$508, MATCH($B838, 'Job List'!$B$9:$B$508, 0)), ""), $G838))</f>
        <v/>
      </c>
      <c r="N838" s="126" t="str">
        <f t="shared" si="145"/>
        <v/>
      </c>
      <c r="O838" s="77"/>
      <c r="AB838" s="14" t="str">
        <f t="shared" si="146"/>
        <v/>
      </c>
      <c r="AC838" s="20" t="str">
        <f t="shared" si="147"/>
        <v/>
      </c>
      <c r="AD838" s="55" t="str">
        <f t="shared" si="148"/>
        <v/>
      </c>
      <c r="AE838" s="88" t="str">
        <f t="shared" si="149"/>
        <v/>
      </c>
      <c r="AG838" s="55" t="str">
        <f t="shared" si="150"/>
        <v/>
      </c>
      <c r="AH838" s="88" t="str">
        <f t="shared" si="151"/>
        <v/>
      </c>
      <c r="AJ838" s="55" t="str">
        <f t="shared" si="152"/>
        <v/>
      </c>
      <c r="AK838" s="88" t="str">
        <f t="shared" si="153"/>
        <v/>
      </c>
      <c r="AM838" s="55" t="str">
        <f t="shared" si="154"/>
        <v/>
      </c>
      <c r="AN838" s="88" t="str">
        <f t="shared" si="155"/>
        <v/>
      </c>
    </row>
    <row r="839" spans="1:40" x14ac:dyDescent="0.25">
      <c r="A839" s="77"/>
      <c r="B839" s="107"/>
      <c r="C839" s="108"/>
      <c r="D839" s="109"/>
      <c r="E839" s="109"/>
      <c r="F839" s="110"/>
      <c r="G839" s="111"/>
      <c r="H839" s="112"/>
      <c r="I839" s="77"/>
      <c r="J839" s="112" t="str">
        <f>IF($B839="", "", IFERROR(INDEX('Job List'!$C$9:$C$508, MATCH($B839, 'Job List'!$B$9:$B$508, 0)), ""))</f>
        <v/>
      </c>
      <c r="K839" s="112" t="str">
        <f>IF($B839="", "", IFERROR(INDEX('Job List'!$D$9:$D$508, MATCH($B839, 'Job List'!$B$9:$B$508, 0)), ""))</f>
        <v/>
      </c>
      <c r="L839" s="125" t="str">
        <f t="shared" si="144"/>
        <v/>
      </c>
      <c r="M839" s="111" t="str">
        <f>IF($B839="", "", IF($G839="", IFERROR(INDEX('Job List'!$E$9:$E$508, MATCH($B839, 'Job List'!$B$9:$B$508, 0)), ""), $G839))</f>
        <v/>
      </c>
      <c r="N839" s="126" t="str">
        <f t="shared" si="145"/>
        <v/>
      </c>
      <c r="O839" s="77"/>
      <c r="AB839" s="14" t="str">
        <f t="shared" si="146"/>
        <v/>
      </c>
      <c r="AC839" s="20" t="str">
        <f t="shared" si="147"/>
        <v/>
      </c>
      <c r="AD839" s="55" t="str">
        <f t="shared" si="148"/>
        <v/>
      </c>
      <c r="AE839" s="88" t="str">
        <f t="shared" si="149"/>
        <v/>
      </c>
      <c r="AG839" s="55" t="str">
        <f t="shared" si="150"/>
        <v/>
      </c>
      <c r="AH839" s="88" t="str">
        <f t="shared" si="151"/>
        <v/>
      </c>
      <c r="AJ839" s="55" t="str">
        <f t="shared" si="152"/>
        <v/>
      </c>
      <c r="AK839" s="88" t="str">
        <f t="shared" si="153"/>
        <v/>
      </c>
      <c r="AM839" s="55" t="str">
        <f t="shared" si="154"/>
        <v/>
      </c>
      <c r="AN839" s="88" t="str">
        <f t="shared" si="155"/>
        <v/>
      </c>
    </row>
    <row r="840" spans="1:40" x14ac:dyDescent="0.25">
      <c r="A840" s="77"/>
      <c r="B840" s="107"/>
      <c r="C840" s="108"/>
      <c r="D840" s="109"/>
      <c r="E840" s="109"/>
      <c r="F840" s="110"/>
      <c r="G840" s="111"/>
      <c r="H840" s="112"/>
      <c r="I840" s="77"/>
      <c r="J840" s="112" t="str">
        <f>IF($B840="", "", IFERROR(INDEX('Job List'!$C$9:$C$508, MATCH($B840, 'Job List'!$B$9:$B$508, 0)), ""))</f>
        <v/>
      </c>
      <c r="K840" s="112" t="str">
        <f>IF($B840="", "", IFERROR(INDEX('Job List'!$D$9:$D$508, MATCH($B840, 'Job List'!$B$9:$B$508, 0)), ""))</f>
        <v/>
      </c>
      <c r="L840" s="125" t="str">
        <f t="shared" si="144"/>
        <v/>
      </c>
      <c r="M840" s="111" t="str">
        <f>IF($B840="", "", IF($G840="", IFERROR(INDEX('Job List'!$E$9:$E$508, MATCH($B840, 'Job List'!$B$9:$B$508, 0)), ""), $G840))</f>
        <v/>
      </c>
      <c r="N840" s="126" t="str">
        <f t="shared" si="145"/>
        <v/>
      </c>
      <c r="O840" s="77"/>
      <c r="AB840" s="14" t="str">
        <f t="shared" si="146"/>
        <v/>
      </c>
      <c r="AC840" s="20" t="str">
        <f t="shared" si="147"/>
        <v/>
      </c>
      <c r="AD840" s="55" t="str">
        <f t="shared" si="148"/>
        <v/>
      </c>
      <c r="AE840" s="88" t="str">
        <f t="shared" si="149"/>
        <v/>
      </c>
      <c r="AG840" s="55" t="str">
        <f t="shared" si="150"/>
        <v/>
      </c>
      <c r="AH840" s="88" t="str">
        <f t="shared" si="151"/>
        <v/>
      </c>
      <c r="AJ840" s="55" t="str">
        <f t="shared" si="152"/>
        <v/>
      </c>
      <c r="AK840" s="88" t="str">
        <f t="shared" si="153"/>
        <v/>
      </c>
      <c r="AM840" s="55" t="str">
        <f t="shared" si="154"/>
        <v/>
      </c>
      <c r="AN840" s="88" t="str">
        <f t="shared" si="155"/>
        <v/>
      </c>
    </row>
    <row r="841" spans="1:40" x14ac:dyDescent="0.25">
      <c r="A841" s="77"/>
      <c r="B841" s="107"/>
      <c r="C841" s="108"/>
      <c r="D841" s="109"/>
      <c r="E841" s="109"/>
      <c r="F841" s="110"/>
      <c r="G841" s="111"/>
      <c r="H841" s="112"/>
      <c r="I841" s="77"/>
      <c r="J841" s="112" t="str">
        <f>IF($B841="", "", IFERROR(INDEX('Job List'!$C$9:$C$508, MATCH($B841, 'Job List'!$B$9:$B$508, 0)), ""))</f>
        <v/>
      </c>
      <c r="K841" s="112" t="str">
        <f>IF($B841="", "", IFERROR(INDEX('Job List'!$D$9:$D$508, MATCH($B841, 'Job List'!$B$9:$B$508, 0)), ""))</f>
        <v/>
      </c>
      <c r="L841" s="125" t="str">
        <f t="shared" si="144"/>
        <v/>
      </c>
      <c r="M841" s="111" t="str">
        <f>IF($B841="", "", IF($G841="", IFERROR(INDEX('Job List'!$E$9:$E$508, MATCH($B841, 'Job List'!$B$9:$B$508, 0)), ""), $G841))</f>
        <v/>
      </c>
      <c r="N841" s="126" t="str">
        <f t="shared" si="145"/>
        <v/>
      </c>
      <c r="O841" s="77"/>
      <c r="AB841" s="14" t="str">
        <f t="shared" si="146"/>
        <v/>
      </c>
      <c r="AC841" s="20" t="str">
        <f t="shared" si="147"/>
        <v/>
      </c>
      <c r="AD841" s="55" t="str">
        <f t="shared" si="148"/>
        <v/>
      </c>
      <c r="AE841" s="88" t="str">
        <f t="shared" si="149"/>
        <v/>
      </c>
      <c r="AG841" s="55" t="str">
        <f t="shared" si="150"/>
        <v/>
      </c>
      <c r="AH841" s="88" t="str">
        <f t="shared" si="151"/>
        <v/>
      </c>
      <c r="AJ841" s="55" t="str">
        <f t="shared" si="152"/>
        <v/>
      </c>
      <c r="AK841" s="88" t="str">
        <f t="shared" si="153"/>
        <v/>
      </c>
      <c r="AM841" s="55" t="str">
        <f t="shared" si="154"/>
        <v/>
      </c>
      <c r="AN841" s="88" t="str">
        <f t="shared" si="155"/>
        <v/>
      </c>
    </row>
    <row r="842" spans="1:40" x14ac:dyDescent="0.25">
      <c r="A842" s="77"/>
      <c r="B842" s="107"/>
      <c r="C842" s="108"/>
      <c r="D842" s="109"/>
      <c r="E842" s="109"/>
      <c r="F842" s="110"/>
      <c r="G842" s="111"/>
      <c r="H842" s="112"/>
      <c r="I842" s="77"/>
      <c r="J842" s="112" t="str">
        <f>IF($B842="", "", IFERROR(INDEX('Job List'!$C$9:$C$508, MATCH($B842, 'Job List'!$B$9:$B$508, 0)), ""))</f>
        <v/>
      </c>
      <c r="K842" s="112" t="str">
        <f>IF($B842="", "", IFERROR(INDEX('Job List'!$D$9:$D$508, MATCH($B842, 'Job List'!$B$9:$B$508, 0)), ""))</f>
        <v/>
      </c>
      <c r="L842" s="125" t="str">
        <f t="shared" ref="L842:L905" si="156">IFERROR(IF(B842="", "", AC842-F842), "")</f>
        <v/>
      </c>
      <c r="M842" s="111" t="str">
        <f>IF($B842="", "", IF($G842="", IFERROR(INDEX('Job List'!$E$9:$E$508, MATCH($B842, 'Job List'!$B$9:$B$508, 0)), ""), $G842))</f>
        <v/>
      </c>
      <c r="N842" s="126" t="str">
        <f t="shared" ref="N842:N905" si="157">IF(OR(B842="", L842="", M842=""), "", L842*24*M842)</f>
        <v/>
      </c>
      <c r="O842" s="77"/>
      <c r="AB842" s="14" t="str">
        <f t="shared" ref="AB842:AB905" si="158">IF(C842="", "", TEXT(C842, "mmm yyyy"))</f>
        <v/>
      </c>
      <c r="AC842" s="20" t="str">
        <f t="shared" ref="AC842:AC905" si="159">IF(OR(D842="", E842=""), "", IF(IF(E842&gt;D842, E842-D842, E842-D842+1)=0, 1, IF(E842&gt;D842, E842-D842, E842-D842+1)))</f>
        <v/>
      </c>
      <c r="AD842" s="55" t="str">
        <f t="shared" ref="AD842:AD905" si="160">IF($AB842="", "", IF($AD$6="", L842, IF($AD$6=$B842, L842, "")))</f>
        <v/>
      </c>
      <c r="AE842" s="88" t="str">
        <f t="shared" ref="AE842:AE905" si="161">IF($AB842="", "", IF($AD$6="", N842, IF($AD$6=$B842, N842, "")))</f>
        <v/>
      </c>
      <c r="AG842" s="55" t="str">
        <f t="shared" ref="AG842:AG905" si="162">IF($AB842="", "", IF($AG$6="", AJ842, IF($AG$6=$J842, AJ842, "")))</f>
        <v/>
      </c>
      <c r="AH842" s="88" t="str">
        <f t="shared" ref="AH842:AH905" si="163">IF($AB842="", "", IF($AG$6="", AK842, IF($AG$6=$J842, AK842, "")))</f>
        <v/>
      </c>
      <c r="AJ842" s="55" t="str">
        <f t="shared" ref="AJ842:AJ905" si="164">IFERROR(IF($AB842="", "", IF(AND($C842&gt;=$AJ$6, $C842&lt;=$AK$6), L842, "")), "")</f>
        <v/>
      </c>
      <c r="AK842" s="88" t="str">
        <f t="shared" ref="AK842:AK905" si="165">IFERROR(IF($AB842="", "", IF(AND($C842&gt;=$AJ$6, $C842&lt;=$AK$6), N842, "")), "")</f>
        <v/>
      </c>
      <c r="AM842" s="55" t="str">
        <f t="shared" ref="AM842:AM905" si="166">IFERROR(IF($J842="", "", IF(AND($C842&gt;=$AM$4, $C842&lt;=$AN$4, $J842=$AM$3), L842, "")), "")</f>
        <v/>
      </c>
      <c r="AN842" s="88" t="str">
        <f t="shared" ref="AN842:AN905" si="167">IFERROR(IF($J842="", "", IF(AND($C842&gt;=$AM$4, $C842&lt;=$AN$4, $J842=$AM$3), N842, "")), "")</f>
        <v/>
      </c>
    </row>
    <row r="843" spans="1:40" x14ac:dyDescent="0.25">
      <c r="A843" s="77"/>
      <c r="B843" s="107"/>
      <c r="C843" s="108"/>
      <c r="D843" s="109"/>
      <c r="E843" s="109"/>
      <c r="F843" s="110"/>
      <c r="G843" s="111"/>
      <c r="H843" s="112"/>
      <c r="I843" s="77"/>
      <c r="J843" s="112" t="str">
        <f>IF($B843="", "", IFERROR(INDEX('Job List'!$C$9:$C$508, MATCH($B843, 'Job List'!$B$9:$B$508, 0)), ""))</f>
        <v/>
      </c>
      <c r="K843" s="112" t="str">
        <f>IF($B843="", "", IFERROR(INDEX('Job List'!$D$9:$D$508, MATCH($B843, 'Job List'!$B$9:$B$508, 0)), ""))</f>
        <v/>
      </c>
      <c r="L843" s="125" t="str">
        <f t="shared" si="156"/>
        <v/>
      </c>
      <c r="M843" s="111" t="str">
        <f>IF($B843="", "", IF($G843="", IFERROR(INDEX('Job List'!$E$9:$E$508, MATCH($B843, 'Job List'!$B$9:$B$508, 0)), ""), $G843))</f>
        <v/>
      </c>
      <c r="N843" s="126" t="str">
        <f t="shared" si="157"/>
        <v/>
      </c>
      <c r="O843" s="77"/>
      <c r="AB843" s="14" t="str">
        <f t="shared" si="158"/>
        <v/>
      </c>
      <c r="AC843" s="20" t="str">
        <f t="shared" si="159"/>
        <v/>
      </c>
      <c r="AD843" s="55" t="str">
        <f t="shared" si="160"/>
        <v/>
      </c>
      <c r="AE843" s="88" t="str">
        <f t="shared" si="161"/>
        <v/>
      </c>
      <c r="AG843" s="55" t="str">
        <f t="shared" si="162"/>
        <v/>
      </c>
      <c r="AH843" s="88" t="str">
        <f t="shared" si="163"/>
        <v/>
      </c>
      <c r="AJ843" s="55" t="str">
        <f t="shared" si="164"/>
        <v/>
      </c>
      <c r="AK843" s="88" t="str">
        <f t="shared" si="165"/>
        <v/>
      </c>
      <c r="AM843" s="55" t="str">
        <f t="shared" si="166"/>
        <v/>
      </c>
      <c r="AN843" s="88" t="str">
        <f t="shared" si="167"/>
        <v/>
      </c>
    </row>
    <row r="844" spans="1:40" x14ac:dyDescent="0.25">
      <c r="A844" s="77"/>
      <c r="B844" s="107"/>
      <c r="C844" s="108"/>
      <c r="D844" s="109"/>
      <c r="E844" s="109"/>
      <c r="F844" s="110"/>
      <c r="G844" s="111"/>
      <c r="H844" s="112"/>
      <c r="I844" s="77"/>
      <c r="J844" s="112" t="str">
        <f>IF($B844="", "", IFERROR(INDEX('Job List'!$C$9:$C$508, MATCH($B844, 'Job List'!$B$9:$B$508, 0)), ""))</f>
        <v/>
      </c>
      <c r="K844" s="112" t="str">
        <f>IF($B844="", "", IFERROR(INDEX('Job List'!$D$9:$D$508, MATCH($B844, 'Job List'!$B$9:$B$508, 0)), ""))</f>
        <v/>
      </c>
      <c r="L844" s="125" t="str">
        <f t="shared" si="156"/>
        <v/>
      </c>
      <c r="M844" s="111" t="str">
        <f>IF($B844="", "", IF($G844="", IFERROR(INDEX('Job List'!$E$9:$E$508, MATCH($B844, 'Job List'!$B$9:$B$508, 0)), ""), $G844))</f>
        <v/>
      </c>
      <c r="N844" s="126" t="str">
        <f t="shared" si="157"/>
        <v/>
      </c>
      <c r="O844" s="77"/>
      <c r="AB844" s="14" t="str">
        <f t="shared" si="158"/>
        <v/>
      </c>
      <c r="AC844" s="20" t="str">
        <f t="shared" si="159"/>
        <v/>
      </c>
      <c r="AD844" s="55" t="str">
        <f t="shared" si="160"/>
        <v/>
      </c>
      <c r="AE844" s="88" t="str">
        <f t="shared" si="161"/>
        <v/>
      </c>
      <c r="AG844" s="55" t="str">
        <f t="shared" si="162"/>
        <v/>
      </c>
      <c r="AH844" s="88" t="str">
        <f t="shared" si="163"/>
        <v/>
      </c>
      <c r="AJ844" s="55" t="str">
        <f t="shared" si="164"/>
        <v/>
      </c>
      <c r="AK844" s="88" t="str">
        <f t="shared" si="165"/>
        <v/>
      </c>
      <c r="AM844" s="55" t="str">
        <f t="shared" si="166"/>
        <v/>
      </c>
      <c r="AN844" s="88" t="str">
        <f t="shared" si="167"/>
        <v/>
      </c>
    </row>
    <row r="845" spans="1:40" x14ac:dyDescent="0.25">
      <c r="A845" s="77"/>
      <c r="B845" s="107"/>
      <c r="C845" s="108"/>
      <c r="D845" s="109"/>
      <c r="E845" s="109"/>
      <c r="F845" s="110"/>
      <c r="G845" s="111"/>
      <c r="H845" s="112"/>
      <c r="I845" s="77"/>
      <c r="J845" s="112" t="str">
        <f>IF($B845="", "", IFERROR(INDEX('Job List'!$C$9:$C$508, MATCH($B845, 'Job List'!$B$9:$B$508, 0)), ""))</f>
        <v/>
      </c>
      <c r="K845" s="112" t="str">
        <f>IF($B845="", "", IFERROR(INDEX('Job List'!$D$9:$D$508, MATCH($B845, 'Job List'!$B$9:$B$508, 0)), ""))</f>
        <v/>
      </c>
      <c r="L845" s="125" t="str">
        <f t="shared" si="156"/>
        <v/>
      </c>
      <c r="M845" s="111" t="str">
        <f>IF($B845="", "", IF($G845="", IFERROR(INDEX('Job List'!$E$9:$E$508, MATCH($B845, 'Job List'!$B$9:$B$508, 0)), ""), $G845))</f>
        <v/>
      </c>
      <c r="N845" s="126" t="str">
        <f t="shared" si="157"/>
        <v/>
      </c>
      <c r="O845" s="77"/>
      <c r="AB845" s="14" t="str">
        <f t="shared" si="158"/>
        <v/>
      </c>
      <c r="AC845" s="20" t="str">
        <f t="shared" si="159"/>
        <v/>
      </c>
      <c r="AD845" s="55" t="str">
        <f t="shared" si="160"/>
        <v/>
      </c>
      <c r="AE845" s="88" t="str">
        <f t="shared" si="161"/>
        <v/>
      </c>
      <c r="AG845" s="55" t="str">
        <f t="shared" si="162"/>
        <v/>
      </c>
      <c r="AH845" s="88" t="str">
        <f t="shared" si="163"/>
        <v/>
      </c>
      <c r="AJ845" s="55" t="str">
        <f t="shared" si="164"/>
        <v/>
      </c>
      <c r="AK845" s="88" t="str">
        <f t="shared" si="165"/>
        <v/>
      </c>
      <c r="AM845" s="55" t="str">
        <f t="shared" si="166"/>
        <v/>
      </c>
      <c r="AN845" s="88" t="str">
        <f t="shared" si="167"/>
        <v/>
      </c>
    </row>
    <row r="846" spans="1:40" x14ac:dyDescent="0.25">
      <c r="A846" s="77"/>
      <c r="B846" s="107"/>
      <c r="C846" s="108"/>
      <c r="D846" s="109"/>
      <c r="E846" s="109"/>
      <c r="F846" s="110"/>
      <c r="G846" s="111"/>
      <c r="H846" s="112"/>
      <c r="I846" s="77"/>
      <c r="J846" s="112" t="str">
        <f>IF($B846="", "", IFERROR(INDEX('Job List'!$C$9:$C$508, MATCH($B846, 'Job List'!$B$9:$B$508, 0)), ""))</f>
        <v/>
      </c>
      <c r="K846" s="112" t="str">
        <f>IF($B846="", "", IFERROR(INDEX('Job List'!$D$9:$D$508, MATCH($B846, 'Job List'!$B$9:$B$508, 0)), ""))</f>
        <v/>
      </c>
      <c r="L846" s="125" t="str">
        <f t="shared" si="156"/>
        <v/>
      </c>
      <c r="M846" s="111" t="str">
        <f>IF($B846="", "", IF($G846="", IFERROR(INDEX('Job List'!$E$9:$E$508, MATCH($B846, 'Job List'!$B$9:$B$508, 0)), ""), $G846))</f>
        <v/>
      </c>
      <c r="N846" s="126" t="str">
        <f t="shared" si="157"/>
        <v/>
      </c>
      <c r="O846" s="77"/>
      <c r="AB846" s="14" t="str">
        <f t="shared" si="158"/>
        <v/>
      </c>
      <c r="AC846" s="20" t="str">
        <f t="shared" si="159"/>
        <v/>
      </c>
      <c r="AD846" s="55" t="str">
        <f t="shared" si="160"/>
        <v/>
      </c>
      <c r="AE846" s="88" t="str">
        <f t="shared" si="161"/>
        <v/>
      </c>
      <c r="AG846" s="55" t="str">
        <f t="shared" si="162"/>
        <v/>
      </c>
      <c r="AH846" s="88" t="str">
        <f t="shared" si="163"/>
        <v/>
      </c>
      <c r="AJ846" s="55" t="str">
        <f t="shared" si="164"/>
        <v/>
      </c>
      <c r="AK846" s="88" t="str">
        <f t="shared" si="165"/>
        <v/>
      </c>
      <c r="AM846" s="55" t="str">
        <f t="shared" si="166"/>
        <v/>
      </c>
      <c r="AN846" s="88" t="str">
        <f t="shared" si="167"/>
        <v/>
      </c>
    </row>
    <row r="847" spans="1:40" x14ac:dyDescent="0.25">
      <c r="A847" s="77"/>
      <c r="B847" s="107"/>
      <c r="C847" s="108"/>
      <c r="D847" s="109"/>
      <c r="E847" s="109"/>
      <c r="F847" s="110"/>
      <c r="G847" s="111"/>
      <c r="H847" s="112"/>
      <c r="I847" s="77"/>
      <c r="J847" s="112" t="str">
        <f>IF($B847="", "", IFERROR(INDEX('Job List'!$C$9:$C$508, MATCH($B847, 'Job List'!$B$9:$B$508, 0)), ""))</f>
        <v/>
      </c>
      <c r="K847" s="112" t="str">
        <f>IF($B847="", "", IFERROR(INDEX('Job List'!$D$9:$D$508, MATCH($B847, 'Job List'!$B$9:$B$508, 0)), ""))</f>
        <v/>
      </c>
      <c r="L847" s="125" t="str">
        <f t="shared" si="156"/>
        <v/>
      </c>
      <c r="M847" s="111" t="str">
        <f>IF($B847="", "", IF($G847="", IFERROR(INDEX('Job List'!$E$9:$E$508, MATCH($B847, 'Job List'!$B$9:$B$508, 0)), ""), $G847))</f>
        <v/>
      </c>
      <c r="N847" s="126" t="str">
        <f t="shared" si="157"/>
        <v/>
      </c>
      <c r="O847" s="77"/>
      <c r="AB847" s="14" t="str">
        <f t="shared" si="158"/>
        <v/>
      </c>
      <c r="AC847" s="20" t="str">
        <f t="shared" si="159"/>
        <v/>
      </c>
      <c r="AD847" s="55" t="str">
        <f t="shared" si="160"/>
        <v/>
      </c>
      <c r="AE847" s="88" t="str">
        <f t="shared" si="161"/>
        <v/>
      </c>
      <c r="AG847" s="55" t="str">
        <f t="shared" si="162"/>
        <v/>
      </c>
      <c r="AH847" s="88" t="str">
        <f t="shared" si="163"/>
        <v/>
      </c>
      <c r="AJ847" s="55" t="str">
        <f t="shared" si="164"/>
        <v/>
      </c>
      <c r="AK847" s="88" t="str">
        <f t="shared" si="165"/>
        <v/>
      </c>
      <c r="AM847" s="55" t="str">
        <f t="shared" si="166"/>
        <v/>
      </c>
      <c r="AN847" s="88" t="str">
        <f t="shared" si="167"/>
        <v/>
      </c>
    </row>
    <row r="848" spans="1:40" x14ac:dyDescent="0.25">
      <c r="A848" s="77"/>
      <c r="B848" s="107"/>
      <c r="C848" s="108"/>
      <c r="D848" s="109"/>
      <c r="E848" s="109"/>
      <c r="F848" s="110"/>
      <c r="G848" s="111"/>
      <c r="H848" s="112"/>
      <c r="I848" s="77"/>
      <c r="J848" s="112" t="str">
        <f>IF($B848="", "", IFERROR(INDEX('Job List'!$C$9:$C$508, MATCH($B848, 'Job List'!$B$9:$B$508, 0)), ""))</f>
        <v/>
      </c>
      <c r="K848" s="112" t="str">
        <f>IF($B848="", "", IFERROR(INDEX('Job List'!$D$9:$D$508, MATCH($B848, 'Job List'!$B$9:$B$508, 0)), ""))</f>
        <v/>
      </c>
      <c r="L848" s="125" t="str">
        <f t="shared" si="156"/>
        <v/>
      </c>
      <c r="M848" s="111" t="str">
        <f>IF($B848="", "", IF($G848="", IFERROR(INDEX('Job List'!$E$9:$E$508, MATCH($B848, 'Job List'!$B$9:$B$508, 0)), ""), $G848))</f>
        <v/>
      </c>
      <c r="N848" s="126" t="str">
        <f t="shared" si="157"/>
        <v/>
      </c>
      <c r="O848" s="77"/>
      <c r="AB848" s="14" t="str">
        <f t="shared" si="158"/>
        <v/>
      </c>
      <c r="AC848" s="20" t="str">
        <f t="shared" si="159"/>
        <v/>
      </c>
      <c r="AD848" s="55" t="str">
        <f t="shared" si="160"/>
        <v/>
      </c>
      <c r="AE848" s="88" t="str">
        <f t="shared" si="161"/>
        <v/>
      </c>
      <c r="AG848" s="55" t="str">
        <f t="shared" si="162"/>
        <v/>
      </c>
      <c r="AH848" s="88" t="str">
        <f t="shared" si="163"/>
        <v/>
      </c>
      <c r="AJ848" s="55" t="str">
        <f t="shared" si="164"/>
        <v/>
      </c>
      <c r="AK848" s="88" t="str">
        <f t="shared" si="165"/>
        <v/>
      </c>
      <c r="AM848" s="55" t="str">
        <f t="shared" si="166"/>
        <v/>
      </c>
      <c r="AN848" s="88" t="str">
        <f t="shared" si="167"/>
        <v/>
      </c>
    </row>
    <row r="849" spans="1:40" x14ac:dyDescent="0.25">
      <c r="A849" s="77"/>
      <c r="B849" s="107"/>
      <c r="C849" s="108"/>
      <c r="D849" s="109"/>
      <c r="E849" s="109"/>
      <c r="F849" s="110"/>
      <c r="G849" s="111"/>
      <c r="H849" s="112"/>
      <c r="I849" s="77"/>
      <c r="J849" s="112" t="str">
        <f>IF($B849="", "", IFERROR(INDEX('Job List'!$C$9:$C$508, MATCH($B849, 'Job List'!$B$9:$B$508, 0)), ""))</f>
        <v/>
      </c>
      <c r="K849" s="112" t="str">
        <f>IF($B849="", "", IFERROR(INDEX('Job List'!$D$9:$D$508, MATCH($B849, 'Job List'!$B$9:$B$508, 0)), ""))</f>
        <v/>
      </c>
      <c r="L849" s="125" t="str">
        <f t="shared" si="156"/>
        <v/>
      </c>
      <c r="M849" s="111" t="str">
        <f>IF($B849="", "", IF($G849="", IFERROR(INDEX('Job List'!$E$9:$E$508, MATCH($B849, 'Job List'!$B$9:$B$508, 0)), ""), $G849))</f>
        <v/>
      </c>
      <c r="N849" s="126" t="str">
        <f t="shared" si="157"/>
        <v/>
      </c>
      <c r="O849" s="77"/>
      <c r="AB849" s="14" t="str">
        <f t="shared" si="158"/>
        <v/>
      </c>
      <c r="AC849" s="20" t="str">
        <f t="shared" si="159"/>
        <v/>
      </c>
      <c r="AD849" s="55" t="str">
        <f t="shared" si="160"/>
        <v/>
      </c>
      <c r="AE849" s="88" t="str">
        <f t="shared" si="161"/>
        <v/>
      </c>
      <c r="AG849" s="55" t="str">
        <f t="shared" si="162"/>
        <v/>
      </c>
      <c r="AH849" s="88" t="str">
        <f t="shared" si="163"/>
        <v/>
      </c>
      <c r="AJ849" s="55" t="str">
        <f t="shared" si="164"/>
        <v/>
      </c>
      <c r="AK849" s="88" t="str">
        <f t="shared" si="165"/>
        <v/>
      </c>
      <c r="AM849" s="55" t="str">
        <f t="shared" si="166"/>
        <v/>
      </c>
      <c r="AN849" s="88" t="str">
        <f t="shared" si="167"/>
        <v/>
      </c>
    </row>
    <row r="850" spans="1:40" x14ac:dyDescent="0.25">
      <c r="A850" s="77"/>
      <c r="B850" s="107"/>
      <c r="C850" s="108"/>
      <c r="D850" s="109"/>
      <c r="E850" s="109"/>
      <c r="F850" s="110"/>
      <c r="G850" s="111"/>
      <c r="H850" s="112"/>
      <c r="I850" s="77"/>
      <c r="J850" s="112" t="str">
        <f>IF($B850="", "", IFERROR(INDEX('Job List'!$C$9:$C$508, MATCH($B850, 'Job List'!$B$9:$B$508, 0)), ""))</f>
        <v/>
      </c>
      <c r="K850" s="112" t="str">
        <f>IF($B850="", "", IFERROR(INDEX('Job List'!$D$9:$D$508, MATCH($B850, 'Job List'!$B$9:$B$508, 0)), ""))</f>
        <v/>
      </c>
      <c r="L850" s="125" t="str">
        <f t="shared" si="156"/>
        <v/>
      </c>
      <c r="M850" s="111" t="str">
        <f>IF($B850="", "", IF($G850="", IFERROR(INDEX('Job List'!$E$9:$E$508, MATCH($B850, 'Job List'!$B$9:$B$508, 0)), ""), $G850))</f>
        <v/>
      </c>
      <c r="N850" s="126" t="str">
        <f t="shared" si="157"/>
        <v/>
      </c>
      <c r="O850" s="77"/>
      <c r="AB850" s="14" t="str">
        <f t="shared" si="158"/>
        <v/>
      </c>
      <c r="AC850" s="20" t="str">
        <f t="shared" si="159"/>
        <v/>
      </c>
      <c r="AD850" s="55" t="str">
        <f t="shared" si="160"/>
        <v/>
      </c>
      <c r="AE850" s="88" t="str">
        <f t="shared" si="161"/>
        <v/>
      </c>
      <c r="AG850" s="55" t="str">
        <f t="shared" si="162"/>
        <v/>
      </c>
      <c r="AH850" s="88" t="str">
        <f t="shared" si="163"/>
        <v/>
      </c>
      <c r="AJ850" s="55" t="str">
        <f t="shared" si="164"/>
        <v/>
      </c>
      <c r="AK850" s="88" t="str">
        <f t="shared" si="165"/>
        <v/>
      </c>
      <c r="AM850" s="55" t="str">
        <f t="shared" si="166"/>
        <v/>
      </c>
      <c r="AN850" s="88" t="str">
        <f t="shared" si="167"/>
        <v/>
      </c>
    </row>
    <row r="851" spans="1:40" x14ac:dyDescent="0.25">
      <c r="A851" s="77"/>
      <c r="B851" s="107"/>
      <c r="C851" s="108"/>
      <c r="D851" s="109"/>
      <c r="E851" s="109"/>
      <c r="F851" s="110"/>
      <c r="G851" s="111"/>
      <c r="H851" s="112"/>
      <c r="I851" s="77"/>
      <c r="J851" s="112" t="str">
        <f>IF($B851="", "", IFERROR(INDEX('Job List'!$C$9:$C$508, MATCH($B851, 'Job List'!$B$9:$B$508, 0)), ""))</f>
        <v/>
      </c>
      <c r="K851" s="112" t="str">
        <f>IF($B851="", "", IFERROR(INDEX('Job List'!$D$9:$D$508, MATCH($B851, 'Job List'!$B$9:$B$508, 0)), ""))</f>
        <v/>
      </c>
      <c r="L851" s="125" t="str">
        <f t="shared" si="156"/>
        <v/>
      </c>
      <c r="M851" s="111" t="str">
        <f>IF($B851="", "", IF($G851="", IFERROR(INDEX('Job List'!$E$9:$E$508, MATCH($B851, 'Job List'!$B$9:$B$508, 0)), ""), $G851))</f>
        <v/>
      </c>
      <c r="N851" s="126" t="str">
        <f t="shared" si="157"/>
        <v/>
      </c>
      <c r="O851" s="77"/>
      <c r="AB851" s="14" t="str">
        <f t="shared" si="158"/>
        <v/>
      </c>
      <c r="AC851" s="20" t="str">
        <f t="shared" si="159"/>
        <v/>
      </c>
      <c r="AD851" s="55" t="str">
        <f t="shared" si="160"/>
        <v/>
      </c>
      <c r="AE851" s="88" t="str">
        <f t="shared" si="161"/>
        <v/>
      </c>
      <c r="AG851" s="55" t="str">
        <f t="shared" si="162"/>
        <v/>
      </c>
      <c r="AH851" s="88" t="str">
        <f t="shared" si="163"/>
        <v/>
      </c>
      <c r="AJ851" s="55" t="str">
        <f t="shared" si="164"/>
        <v/>
      </c>
      <c r="AK851" s="88" t="str">
        <f t="shared" si="165"/>
        <v/>
      </c>
      <c r="AM851" s="55" t="str">
        <f t="shared" si="166"/>
        <v/>
      </c>
      <c r="AN851" s="88" t="str">
        <f t="shared" si="167"/>
        <v/>
      </c>
    </row>
    <row r="852" spans="1:40" x14ac:dyDescent="0.25">
      <c r="A852" s="77"/>
      <c r="B852" s="107"/>
      <c r="C852" s="108"/>
      <c r="D852" s="109"/>
      <c r="E852" s="109"/>
      <c r="F852" s="110"/>
      <c r="G852" s="111"/>
      <c r="H852" s="112"/>
      <c r="I852" s="77"/>
      <c r="J852" s="112" t="str">
        <f>IF($B852="", "", IFERROR(INDEX('Job List'!$C$9:$C$508, MATCH($B852, 'Job List'!$B$9:$B$508, 0)), ""))</f>
        <v/>
      </c>
      <c r="K852" s="112" t="str">
        <f>IF($B852="", "", IFERROR(INDEX('Job List'!$D$9:$D$508, MATCH($B852, 'Job List'!$B$9:$B$508, 0)), ""))</f>
        <v/>
      </c>
      <c r="L852" s="125" t="str">
        <f t="shared" si="156"/>
        <v/>
      </c>
      <c r="M852" s="111" t="str">
        <f>IF($B852="", "", IF($G852="", IFERROR(INDEX('Job List'!$E$9:$E$508, MATCH($B852, 'Job List'!$B$9:$B$508, 0)), ""), $G852))</f>
        <v/>
      </c>
      <c r="N852" s="126" t="str">
        <f t="shared" si="157"/>
        <v/>
      </c>
      <c r="O852" s="77"/>
      <c r="AB852" s="14" t="str">
        <f t="shared" si="158"/>
        <v/>
      </c>
      <c r="AC852" s="20" t="str">
        <f t="shared" si="159"/>
        <v/>
      </c>
      <c r="AD852" s="55" t="str">
        <f t="shared" si="160"/>
        <v/>
      </c>
      <c r="AE852" s="88" t="str">
        <f t="shared" si="161"/>
        <v/>
      </c>
      <c r="AG852" s="55" t="str">
        <f t="shared" si="162"/>
        <v/>
      </c>
      <c r="AH852" s="88" t="str">
        <f t="shared" si="163"/>
        <v/>
      </c>
      <c r="AJ852" s="55" t="str">
        <f t="shared" si="164"/>
        <v/>
      </c>
      <c r="AK852" s="88" t="str">
        <f t="shared" si="165"/>
        <v/>
      </c>
      <c r="AM852" s="55" t="str">
        <f t="shared" si="166"/>
        <v/>
      </c>
      <c r="AN852" s="88" t="str">
        <f t="shared" si="167"/>
        <v/>
      </c>
    </row>
    <row r="853" spans="1:40" x14ac:dyDescent="0.25">
      <c r="A853" s="77"/>
      <c r="B853" s="107"/>
      <c r="C853" s="108"/>
      <c r="D853" s="109"/>
      <c r="E853" s="109"/>
      <c r="F853" s="110"/>
      <c r="G853" s="111"/>
      <c r="H853" s="112"/>
      <c r="I853" s="77"/>
      <c r="J853" s="112" t="str">
        <f>IF($B853="", "", IFERROR(INDEX('Job List'!$C$9:$C$508, MATCH($B853, 'Job List'!$B$9:$B$508, 0)), ""))</f>
        <v/>
      </c>
      <c r="K853" s="112" t="str">
        <f>IF($B853="", "", IFERROR(INDEX('Job List'!$D$9:$D$508, MATCH($B853, 'Job List'!$B$9:$B$508, 0)), ""))</f>
        <v/>
      </c>
      <c r="L853" s="125" t="str">
        <f t="shared" si="156"/>
        <v/>
      </c>
      <c r="M853" s="111" t="str">
        <f>IF($B853="", "", IF($G853="", IFERROR(INDEX('Job List'!$E$9:$E$508, MATCH($B853, 'Job List'!$B$9:$B$508, 0)), ""), $G853))</f>
        <v/>
      </c>
      <c r="N853" s="126" t="str">
        <f t="shared" si="157"/>
        <v/>
      </c>
      <c r="O853" s="77"/>
      <c r="AB853" s="14" t="str">
        <f t="shared" si="158"/>
        <v/>
      </c>
      <c r="AC853" s="20" t="str">
        <f t="shared" si="159"/>
        <v/>
      </c>
      <c r="AD853" s="55" t="str">
        <f t="shared" si="160"/>
        <v/>
      </c>
      <c r="AE853" s="88" t="str">
        <f t="shared" si="161"/>
        <v/>
      </c>
      <c r="AG853" s="55" t="str">
        <f t="shared" si="162"/>
        <v/>
      </c>
      <c r="AH853" s="88" t="str">
        <f t="shared" si="163"/>
        <v/>
      </c>
      <c r="AJ853" s="55" t="str">
        <f t="shared" si="164"/>
        <v/>
      </c>
      <c r="AK853" s="88" t="str">
        <f t="shared" si="165"/>
        <v/>
      </c>
      <c r="AM853" s="55" t="str">
        <f t="shared" si="166"/>
        <v/>
      </c>
      <c r="AN853" s="88" t="str">
        <f t="shared" si="167"/>
        <v/>
      </c>
    </row>
    <row r="854" spans="1:40" x14ac:dyDescent="0.25">
      <c r="A854" s="77"/>
      <c r="B854" s="107"/>
      <c r="C854" s="108"/>
      <c r="D854" s="109"/>
      <c r="E854" s="109"/>
      <c r="F854" s="110"/>
      <c r="G854" s="111"/>
      <c r="H854" s="112"/>
      <c r="I854" s="77"/>
      <c r="J854" s="112" t="str">
        <f>IF($B854="", "", IFERROR(INDEX('Job List'!$C$9:$C$508, MATCH($B854, 'Job List'!$B$9:$B$508, 0)), ""))</f>
        <v/>
      </c>
      <c r="K854" s="112" t="str">
        <f>IF($B854="", "", IFERROR(INDEX('Job List'!$D$9:$D$508, MATCH($B854, 'Job List'!$B$9:$B$508, 0)), ""))</f>
        <v/>
      </c>
      <c r="L854" s="125" t="str">
        <f t="shared" si="156"/>
        <v/>
      </c>
      <c r="M854" s="111" t="str">
        <f>IF($B854="", "", IF($G854="", IFERROR(INDEX('Job List'!$E$9:$E$508, MATCH($B854, 'Job List'!$B$9:$B$508, 0)), ""), $G854))</f>
        <v/>
      </c>
      <c r="N854" s="126" t="str">
        <f t="shared" si="157"/>
        <v/>
      </c>
      <c r="O854" s="77"/>
      <c r="AB854" s="14" t="str">
        <f t="shared" si="158"/>
        <v/>
      </c>
      <c r="AC854" s="20" t="str">
        <f t="shared" si="159"/>
        <v/>
      </c>
      <c r="AD854" s="55" t="str">
        <f t="shared" si="160"/>
        <v/>
      </c>
      <c r="AE854" s="88" t="str">
        <f t="shared" si="161"/>
        <v/>
      </c>
      <c r="AG854" s="55" t="str">
        <f t="shared" si="162"/>
        <v/>
      </c>
      <c r="AH854" s="88" t="str">
        <f t="shared" si="163"/>
        <v/>
      </c>
      <c r="AJ854" s="55" t="str">
        <f t="shared" si="164"/>
        <v/>
      </c>
      <c r="AK854" s="88" t="str">
        <f t="shared" si="165"/>
        <v/>
      </c>
      <c r="AM854" s="55" t="str">
        <f t="shared" si="166"/>
        <v/>
      </c>
      <c r="AN854" s="88" t="str">
        <f t="shared" si="167"/>
        <v/>
      </c>
    </row>
    <row r="855" spans="1:40" x14ac:dyDescent="0.25">
      <c r="A855" s="77"/>
      <c r="B855" s="107"/>
      <c r="C855" s="108"/>
      <c r="D855" s="109"/>
      <c r="E855" s="109"/>
      <c r="F855" s="110"/>
      <c r="G855" s="111"/>
      <c r="H855" s="112"/>
      <c r="I855" s="77"/>
      <c r="J855" s="112" t="str">
        <f>IF($B855="", "", IFERROR(INDEX('Job List'!$C$9:$C$508, MATCH($B855, 'Job List'!$B$9:$B$508, 0)), ""))</f>
        <v/>
      </c>
      <c r="K855" s="112" t="str">
        <f>IF($B855="", "", IFERROR(INDEX('Job List'!$D$9:$D$508, MATCH($B855, 'Job List'!$B$9:$B$508, 0)), ""))</f>
        <v/>
      </c>
      <c r="L855" s="125" t="str">
        <f t="shared" si="156"/>
        <v/>
      </c>
      <c r="M855" s="111" t="str">
        <f>IF($B855="", "", IF($G855="", IFERROR(INDEX('Job List'!$E$9:$E$508, MATCH($B855, 'Job List'!$B$9:$B$508, 0)), ""), $G855))</f>
        <v/>
      </c>
      <c r="N855" s="126" t="str">
        <f t="shared" si="157"/>
        <v/>
      </c>
      <c r="O855" s="77"/>
      <c r="AB855" s="14" t="str">
        <f t="shared" si="158"/>
        <v/>
      </c>
      <c r="AC855" s="20" t="str">
        <f t="shared" si="159"/>
        <v/>
      </c>
      <c r="AD855" s="55" t="str">
        <f t="shared" si="160"/>
        <v/>
      </c>
      <c r="AE855" s="88" t="str">
        <f t="shared" si="161"/>
        <v/>
      </c>
      <c r="AG855" s="55" t="str">
        <f t="shared" si="162"/>
        <v/>
      </c>
      <c r="AH855" s="88" t="str">
        <f t="shared" si="163"/>
        <v/>
      </c>
      <c r="AJ855" s="55" t="str">
        <f t="shared" si="164"/>
        <v/>
      </c>
      <c r="AK855" s="88" t="str">
        <f t="shared" si="165"/>
        <v/>
      </c>
      <c r="AM855" s="55" t="str">
        <f t="shared" si="166"/>
        <v/>
      </c>
      <c r="AN855" s="88" t="str">
        <f t="shared" si="167"/>
        <v/>
      </c>
    </row>
    <row r="856" spans="1:40" x14ac:dyDescent="0.25">
      <c r="A856" s="77"/>
      <c r="B856" s="107"/>
      <c r="C856" s="108"/>
      <c r="D856" s="109"/>
      <c r="E856" s="109"/>
      <c r="F856" s="110"/>
      <c r="G856" s="111"/>
      <c r="H856" s="112"/>
      <c r="I856" s="77"/>
      <c r="J856" s="112" t="str">
        <f>IF($B856="", "", IFERROR(INDEX('Job List'!$C$9:$C$508, MATCH($B856, 'Job List'!$B$9:$B$508, 0)), ""))</f>
        <v/>
      </c>
      <c r="K856" s="112" t="str">
        <f>IF($B856="", "", IFERROR(INDEX('Job List'!$D$9:$D$508, MATCH($B856, 'Job List'!$B$9:$B$508, 0)), ""))</f>
        <v/>
      </c>
      <c r="L856" s="125" t="str">
        <f t="shared" si="156"/>
        <v/>
      </c>
      <c r="M856" s="111" t="str">
        <f>IF($B856="", "", IF($G856="", IFERROR(INDEX('Job List'!$E$9:$E$508, MATCH($B856, 'Job List'!$B$9:$B$508, 0)), ""), $G856))</f>
        <v/>
      </c>
      <c r="N856" s="126" t="str">
        <f t="shared" si="157"/>
        <v/>
      </c>
      <c r="O856" s="77"/>
      <c r="AB856" s="14" t="str">
        <f t="shared" si="158"/>
        <v/>
      </c>
      <c r="AC856" s="20" t="str">
        <f t="shared" si="159"/>
        <v/>
      </c>
      <c r="AD856" s="55" t="str">
        <f t="shared" si="160"/>
        <v/>
      </c>
      <c r="AE856" s="88" t="str">
        <f t="shared" si="161"/>
        <v/>
      </c>
      <c r="AG856" s="55" t="str">
        <f t="shared" si="162"/>
        <v/>
      </c>
      <c r="AH856" s="88" t="str">
        <f t="shared" si="163"/>
        <v/>
      </c>
      <c r="AJ856" s="55" t="str">
        <f t="shared" si="164"/>
        <v/>
      </c>
      <c r="AK856" s="88" t="str">
        <f t="shared" si="165"/>
        <v/>
      </c>
      <c r="AM856" s="55" t="str">
        <f t="shared" si="166"/>
        <v/>
      </c>
      <c r="AN856" s="88" t="str">
        <f t="shared" si="167"/>
        <v/>
      </c>
    </row>
    <row r="857" spans="1:40" x14ac:dyDescent="0.25">
      <c r="A857" s="77"/>
      <c r="B857" s="107"/>
      <c r="C857" s="108"/>
      <c r="D857" s="109"/>
      <c r="E857" s="109"/>
      <c r="F857" s="110"/>
      <c r="G857" s="111"/>
      <c r="H857" s="112"/>
      <c r="I857" s="77"/>
      <c r="J857" s="112" t="str">
        <f>IF($B857="", "", IFERROR(INDEX('Job List'!$C$9:$C$508, MATCH($B857, 'Job List'!$B$9:$B$508, 0)), ""))</f>
        <v/>
      </c>
      <c r="K857" s="112" t="str">
        <f>IF($B857="", "", IFERROR(INDEX('Job List'!$D$9:$D$508, MATCH($B857, 'Job List'!$B$9:$B$508, 0)), ""))</f>
        <v/>
      </c>
      <c r="L857" s="125" t="str">
        <f t="shared" si="156"/>
        <v/>
      </c>
      <c r="M857" s="111" t="str">
        <f>IF($B857="", "", IF($G857="", IFERROR(INDEX('Job List'!$E$9:$E$508, MATCH($B857, 'Job List'!$B$9:$B$508, 0)), ""), $G857))</f>
        <v/>
      </c>
      <c r="N857" s="126" t="str">
        <f t="shared" si="157"/>
        <v/>
      </c>
      <c r="O857" s="77"/>
      <c r="AB857" s="14" t="str">
        <f t="shared" si="158"/>
        <v/>
      </c>
      <c r="AC857" s="20" t="str">
        <f t="shared" si="159"/>
        <v/>
      </c>
      <c r="AD857" s="55" t="str">
        <f t="shared" si="160"/>
        <v/>
      </c>
      <c r="AE857" s="88" t="str">
        <f t="shared" si="161"/>
        <v/>
      </c>
      <c r="AG857" s="55" t="str">
        <f t="shared" si="162"/>
        <v/>
      </c>
      <c r="AH857" s="88" t="str">
        <f t="shared" si="163"/>
        <v/>
      </c>
      <c r="AJ857" s="55" t="str">
        <f t="shared" si="164"/>
        <v/>
      </c>
      <c r="AK857" s="88" t="str">
        <f t="shared" si="165"/>
        <v/>
      </c>
      <c r="AM857" s="55" t="str">
        <f t="shared" si="166"/>
        <v/>
      </c>
      <c r="AN857" s="88" t="str">
        <f t="shared" si="167"/>
        <v/>
      </c>
    </row>
    <row r="858" spans="1:40" x14ac:dyDescent="0.25">
      <c r="A858" s="77"/>
      <c r="B858" s="107"/>
      <c r="C858" s="108"/>
      <c r="D858" s="109"/>
      <c r="E858" s="109"/>
      <c r="F858" s="110"/>
      <c r="G858" s="111"/>
      <c r="H858" s="112"/>
      <c r="I858" s="77"/>
      <c r="J858" s="112" t="str">
        <f>IF($B858="", "", IFERROR(INDEX('Job List'!$C$9:$C$508, MATCH($B858, 'Job List'!$B$9:$B$508, 0)), ""))</f>
        <v/>
      </c>
      <c r="K858" s="112" t="str">
        <f>IF($B858="", "", IFERROR(INDEX('Job List'!$D$9:$D$508, MATCH($B858, 'Job List'!$B$9:$B$508, 0)), ""))</f>
        <v/>
      </c>
      <c r="L858" s="125" t="str">
        <f t="shared" si="156"/>
        <v/>
      </c>
      <c r="M858" s="111" t="str">
        <f>IF($B858="", "", IF($G858="", IFERROR(INDEX('Job List'!$E$9:$E$508, MATCH($B858, 'Job List'!$B$9:$B$508, 0)), ""), $G858))</f>
        <v/>
      </c>
      <c r="N858" s="126" t="str">
        <f t="shared" si="157"/>
        <v/>
      </c>
      <c r="O858" s="77"/>
      <c r="AB858" s="14" t="str">
        <f t="shared" si="158"/>
        <v/>
      </c>
      <c r="AC858" s="20" t="str">
        <f t="shared" si="159"/>
        <v/>
      </c>
      <c r="AD858" s="55" t="str">
        <f t="shared" si="160"/>
        <v/>
      </c>
      <c r="AE858" s="88" t="str">
        <f t="shared" si="161"/>
        <v/>
      </c>
      <c r="AG858" s="55" t="str">
        <f t="shared" si="162"/>
        <v/>
      </c>
      <c r="AH858" s="88" t="str">
        <f t="shared" si="163"/>
        <v/>
      </c>
      <c r="AJ858" s="55" t="str">
        <f t="shared" si="164"/>
        <v/>
      </c>
      <c r="AK858" s="88" t="str">
        <f t="shared" si="165"/>
        <v/>
      </c>
      <c r="AM858" s="55" t="str">
        <f t="shared" si="166"/>
        <v/>
      </c>
      <c r="AN858" s="88" t="str">
        <f t="shared" si="167"/>
        <v/>
      </c>
    </row>
    <row r="859" spans="1:40" x14ac:dyDescent="0.25">
      <c r="A859" s="77"/>
      <c r="B859" s="107"/>
      <c r="C859" s="108"/>
      <c r="D859" s="109"/>
      <c r="E859" s="109"/>
      <c r="F859" s="110"/>
      <c r="G859" s="111"/>
      <c r="H859" s="112"/>
      <c r="I859" s="77"/>
      <c r="J859" s="112" t="str">
        <f>IF($B859="", "", IFERROR(INDEX('Job List'!$C$9:$C$508, MATCH($B859, 'Job List'!$B$9:$B$508, 0)), ""))</f>
        <v/>
      </c>
      <c r="K859" s="112" t="str">
        <f>IF($B859="", "", IFERROR(INDEX('Job List'!$D$9:$D$508, MATCH($B859, 'Job List'!$B$9:$B$508, 0)), ""))</f>
        <v/>
      </c>
      <c r="L859" s="125" t="str">
        <f t="shared" si="156"/>
        <v/>
      </c>
      <c r="M859" s="111" t="str">
        <f>IF($B859="", "", IF($G859="", IFERROR(INDEX('Job List'!$E$9:$E$508, MATCH($B859, 'Job List'!$B$9:$B$508, 0)), ""), $G859))</f>
        <v/>
      </c>
      <c r="N859" s="126" t="str">
        <f t="shared" si="157"/>
        <v/>
      </c>
      <c r="O859" s="77"/>
      <c r="AB859" s="14" t="str">
        <f t="shared" si="158"/>
        <v/>
      </c>
      <c r="AC859" s="20" t="str">
        <f t="shared" si="159"/>
        <v/>
      </c>
      <c r="AD859" s="55" t="str">
        <f t="shared" si="160"/>
        <v/>
      </c>
      <c r="AE859" s="88" t="str">
        <f t="shared" si="161"/>
        <v/>
      </c>
      <c r="AG859" s="55" t="str">
        <f t="shared" si="162"/>
        <v/>
      </c>
      <c r="AH859" s="88" t="str">
        <f t="shared" si="163"/>
        <v/>
      </c>
      <c r="AJ859" s="55" t="str">
        <f t="shared" si="164"/>
        <v/>
      </c>
      <c r="AK859" s="88" t="str">
        <f t="shared" si="165"/>
        <v/>
      </c>
      <c r="AM859" s="55" t="str">
        <f t="shared" si="166"/>
        <v/>
      </c>
      <c r="AN859" s="88" t="str">
        <f t="shared" si="167"/>
        <v/>
      </c>
    </row>
    <row r="860" spans="1:40" x14ac:dyDescent="0.25">
      <c r="A860" s="77"/>
      <c r="B860" s="107"/>
      <c r="C860" s="108"/>
      <c r="D860" s="109"/>
      <c r="E860" s="109"/>
      <c r="F860" s="110"/>
      <c r="G860" s="111"/>
      <c r="H860" s="112"/>
      <c r="I860" s="77"/>
      <c r="J860" s="112" t="str">
        <f>IF($B860="", "", IFERROR(INDEX('Job List'!$C$9:$C$508, MATCH($B860, 'Job List'!$B$9:$B$508, 0)), ""))</f>
        <v/>
      </c>
      <c r="K860" s="112" t="str">
        <f>IF($B860="", "", IFERROR(INDEX('Job List'!$D$9:$D$508, MATCH($B860, 'Job List'!$B$9:$B$508, 0)), ""))</f>
        <v/>
      </c>
      <c r="L860" s="125" t="str">
        <f t="shared" si="156"/>
        <v/>
      </c>
      <c r="M860" s="111" t="str">
        <f>IF($B860="", "", IF($G860="", IFERROR(INDEX('Job List'!$E$9:$E$508, MATCH($B860, 'Job List'!$B$9:$B$508, 0)), ""), $G860))</f>
        <v/>
      </c>
      <c r="N860" s="126" t="str">
        <f t="shared" si="157"/>
        <v/>
      </c>
      <c r="O860" s="77"/>
      <c r="AB860" s="14" t="str">
        <f t="shared" si="158"/>
        <v/>
      </c>
      <c r="AC860" s="20" t="str">
        <f t="shared" si="159"/>
        <v/>
      </c>
      <c r="AD860" s="55" t="str">
        <f t="shared" si="160"/>
        <v/>
      </c>
      <c r="AE860" s="88" t="str">
        <f t="shared" si="161"/>
        <v/>
      </c>
      <c r="AG860" s="55" t="str">
        <f t="shared" si="162"/>
        <v/>
      </c>
      <c r="AH860" s="88" t="str">
        <f t="shared" si="163"/>
        <v/>
      </c>
      <c r="AJ860" s="55" t="str">
        <f t="shared" si="164"/>
        <v/>
      </c>
      <c r="AK860" s="88" t="str">
        <f t="shared" si="165"/>
        <v/>
      </c>
      <c r="AM860" s="55" t="str">
        <f t="shared" si="166"/>
        <v/>
      </c>
      <c r="AN860" s="88" t="str">
        <f t="shared" si="167"/>
        <v/>
      </c>
    </row>
    <row r="861" spans="1:40" x14ac:dyDescent="0.25">
      <c r="A861" s="77"/>
      <c r="B861" s="107"/>
      <c r="C861" s="108"/>
      <c r="D861" s="109"/>
      <c r="E861" s="109"/>
      <c r="F861" s="110"/>
      <c r="G861" s="111"/>
      <c r="H861" s="112"/>
      <c r="I861" s="77"/>
      <c r="J861" s="112" t="str">
        <f>IF($B861="", "", IFERROR(INDEX('Job List'!$C$9:$C$508, MATCH($B861, 'Job List'!$B$9:$B$508, 0)), ""))</f>
        <v/>
      </c>
      <c r="K861" s="112" t="str">
        <f>IF($B861="", "", IFERROR(INDEX('Job List'!$D$9:$D$508, MATCH($B861, 'Job List'!$B$9:$B$508, 0)), ""))</f>
        <v/>
      </c>
      <c r="L861" s="125" t="str">
        <f t="shared" si="156"/>
        <v/>
      </c>
      <c r="M861" s="111" t="str">
        <f>IF($B861="", "", IF($G861="", IFERROR(INDEX('Job List'!$E$9:$E$508, MATCH($B861, 'Job List'!$B$9:$B$508, 0)), ""), $G861))</f>
        <v/>
      </c>
      <c r="N861" s="126" t="str">
        <f t="shared" si="157"/>
        <v/>
      </c>
      <c r="O861" s="77"/>
      <c r="AB861" s="14" t="str">
        <f t="shared" si="158"/>
        <v/>
      </c>
      <c r="AC861" s="20" t="str">
        <f t="shared" si="159"/>
        <v/>
      </c>
      <c r="AD861" s="55" t="str">
        <f t="shared" si="160"/>
        <v/>
      </c>
      <c r="AE861" s="88" t="str">
        <f t="shared" si="161"/>
        <v/>
      </c>
      <c r="AG861" s="55" t="str">
        <f t="shared" si="162"/>
        <v/>
      </c>
      <c r="AH861" s="88" t="str">
        <f t="shared" si="163"/>
        <v/>
      </c>
      <c r="AJ861" s="55" t="str">
        <f t="shared" si="164"/>
        <v/>
      </c>
      <c r="AK861" s="88" t="str">
        <f t="shared" si="165"/>
        <v/>
      </c>
      <c r="AM861" s="55" t="str">
        <f t="shared" si="166"/>
        <v/>
      </c>
      <c r="AN861" s="88" t="str">
        <f t="shared" si="167"/>
        <v/>
      </c>
    </row>
    <row r="862" spans="1:40" x14ac:dyDescent="0.25">
      <c r="A862" s="77"/>
      <c r="B862" s="107"/>
      <c r="C862" s="108"/>
      <c r="D862" s="109"/>
      <c r="E862" s="109"/>
      <c r="F862" s="110"/>
      <c r="G862" s="111"/>
      <c r="H862" s="112"/>
      <c r="I862" s="77"/>
      <c r="J862" s="112" t="str">
        <f>IF($B862="", "", IFERROR(INDEX('Job List'!$C$9:$C$508, MATCH($B862, 'Job List'!$B$9:$B$508, 0)), ""))</f>
        <v/>
      </c>
      <c r="K862" s="112" t="str">
        <f>IF($B862="", "", IFERROR(INDEX('Job List'!$D$9:$D$508, MATCH($B862, 'Job List'!$B$9:$B$508, 0)), ""))</f>
        <v/>
      </c>
      <c r="L862" s="125" t="str">
        <f t="shared" si="156"/>
        <v/>
      </c>
      <c r="M862" s="111" t="str">
        <f>IF($B862="", "", IF($G862="", IFERROR(INDEX('Job List'!$E$9:$E$508, MATCH($B862, 'Job List'!$B$9:$B$508, 0)), ""), $G862))</f>
        <v/>
      </c>
      <c r="N862" s="126" t="str">
        <f t="shared" si="157"/>
        <v/>
      </c>
      <c r="O862" s="77"/>
      <c r="AB862" s="14" t="str">
        <f t="shared" si="158"/>
        <v/>
      </c>
      <c r="AC862" s="20" t="str">
        <f t="shared" si="159"/>
        <v/>
      </c>
      <c r="AD862" s="55" t="str">
        <f t="shared" si="160"/>
        <v/>
      </c>
      <c r="AE862" s="88" t="str">
        <f t="shared" si="161"/>
        <v/>
      </c>
      <c r="AG862" s="55" t="str">
        <f t="shared" si="162"/>
        <v/>
      </c>
      <c r="AH862" s="88" t="str">
        <f t="shared" si="163"/>
        <v/>
      </c>
      <c r="AJ862" s="55" t="str">
        <f t="shared" si="164"/>
        <v/>
      </c>
      <c r="AK862" s="88" t="str">
        <f t="shared" si="165"/>
        <v/>
      </c>
      <c r="AM862" s="55" t="str">
        <f t="shared" si="166"/>
        <v/>
      </c>
      <c r="AN862" s="88" t="str">
        <f t="shared" si="167"/>
        <v/>
      </c>
    </row>
    <row r="863" spans="1:40" x14ac:dyDescent="0.25">
      <c r="A863" s="77"/>
      <c r="B863" s="107"/>
      <c r="C863" s="108"/>
      <c r="D863" s="109"/>
      <c r="E863" s="109"/>
      <c r="F863" s="110"/>
      <c r="G863" s="111"/>
      <c r="H863" s="112"/>
      <c r="I863" s="77"/>
      <c r="J863" s="112" t="str">
        <f>IF($B863="", "", IFERROR(INDEX('Job List'!$C$9:$C$508, MATCH($B863, 'Job List'!$B$9:$B$508, 0)), ""))</f>
        <v/>
      </c>
      <c r="K863" s="112" t="str">
        <f>IF($B863="", "", IFERROR(INDEX('Job List'!$D$9:$D$508, MATCH($B863, 'Job List'!$B$9:$B$508, 0)), ""))</f>
        <v/>
      </c>
      <c r="L863" s="125" t="str">
        <f t="shared" si="156"/>
        <v/>
      </c>
      <c r="M863" s="111" t="str">
        <f>IF($B863="", "", IF($G863="", IFERROR(INDEX('Job List'!$E$9:$E$508, MATCH($B863, 'Job List'!$B$9:$B$508, 0)), ""), $G863))</f>
        <v/>
      </c>
      <c r="N863" s="126" t="str">
        <f t="shared" si="157"/>
        <v/>
      </c>
      <c r="O863" s="77"/>
      <c r="AB863" s="14" t="str">
        <f t="shared" si="158"/>
        <v/>
      </c>
      <c r="AC863" s="20" t="str">
        <f t="shared" si="159"/>
        <v/>
      </c>
      <c r="AD863" s="55" t="str">
        <f t="shared" si="160"/>
        <v/>
      </c>
      <c r="AE863" s="88" t="str">
        <f t="shared" si="161"/>
        <v/>
      </c>
      <c r="AG863" s="55" t="str">
        <f t="shared" si="162"/>
        <v/>
      </c>
      <c r="AH863" s="88" t="str">
        <f t="shared" si="163"/>
        <v/>
      </c>
      <c r="AJ863" s="55" t="str">
        <f t="shared" si="164"/>
        <v/>
      </c>
      <c r="AK863" s="88" t="str">
        <f t="shared" si="165"/>
        <v/>
      </c>
      <c r="AM863" s="55" t="str">
        <f t="shared" si="166"/>
        <v/>
      </c>
      <c r="AN863" s="88" t="str">
        <f t="shared" si="167"/>
        <v/>
      </c>
    </row>
    <row r="864" spans="1:40" x14ac:dyDescent="0.25">
      <c r="A864" s="77"/>
      <c r="B864" s="107"/>
      <c r="C864" s="108"/>
      <c r="D864" s="109"/>
      <c r="E864" s="109"/>
      <c r="F864" s="110"/>
      <c r="G864" s="111"/>
      <c r="H864" s="112"/>
      <c r="I864" s="77"/>
      <c r="J864" s="112" t="str">
        <f>IF($B864="", "", IFERROR(INDEX('Job List'!$C$9:$C$508, MATCH($B864, 'Job List'!$B$9:$B$508, 0)), ""))</f>
        <v/>
      </c>
      <c r="K864" s="112" t="str">
        <f>IF($B864="", "", IFERROR(INDEX('Job List'!$D$9:$D$508, MATCH($B864, 'Job List'!$B$9:$B$508, 0)), ""))</f>
        <v/>
      </c>
      <c r="L864" s="125" t="str">
        <f t="shared" si="156"/>
        <v/>
      </c>
      <c r="M864" s="111" t="str">
        <f>IF($B864="", "", IF($G864="", IFERROR(INDEX('Job List'!$E$9:$E$508, MATCH($B864, 'Job List'!$B$9:$B$508, 0)), ""), $G864))</f>
        <v/>
      </c>
      <c r="N864" s="126" t="str">
        <f t="shared" si="157"/>
        <v/>
      </c>
      <c r="O864" s="77"/>
      <c r="AB864" s="14" t="str">
        <f t="shared" si="158"/>
        <v/>
      </c>
      <c r="AC864" s="20" t="str">
        <f t="shared" si="159"/>
        <v/>
      </c>
      <c r="AD864" s="55" t="str">
        <f t="shared" si="160"/>
        <v/>
      </c>
      <c r="AE864" s="88" t="str">
        <f t="shared" si="161"/>
        <v/>
      </c>
      <c r="AG864" s="55" t="str">
        <f t="shared" si="162"/>
        <v/>
      </c>
      <c r="AH864" s="88" t="str">
        <f t="shared" si="163"/>
        <v/>
      </c>
      <c r="AJ864" s="55" t="str">
        <f t="shared" si="164"/>
        <v/>
      </c>
      <c r="AK864" s="88" t="str">
        <f t="shared" si="165"/>
        <v/>
      </c>
      <c r="AM864" s="55" t="str">
        <f t="shared" si="166"/>
        <v/>
      </c>
      <c r="AN864" s="88" t="str">
        <f t="shared" si="167"/>
        <v/>
      </c>
    </row>
    <row r="865" spans="1:40" x14ac:dyDescent="0.25">
      <c r="A865" s="77"/>
      <c r="B865" s="107"/>
      <c r="C865" s="108"/>
      <c r="D865" s="109"/>
      <c r="E865" s="109"/>
      <c r="F865" s="110"/>
      <c r="G865" s="111"/>
      <c r="H865" s="112"/>
      <c r="I865" s="77"/>
      <c r="J865" s="112" t="str">
        <f>IF($B865="", "", IFERROR(INDEX('Job List'!$C$9:$C$508, MATCH($B865, 'Job List'!$B$9:$B$508, 0)), ""))</f>
        <v/>
      </c>
      <c r="K865" s="112" t="str">
        <f>IF($B865="", "", IFERROR(INDEX('Job List'!$D$9:$D$508, MATCH($B865, 'Job List'!$B$9:$B$508, 0)), ""))</f>
        <v/>
      </c>
      <c r="L865" s="125" t="str">
        <f t="shared" si="156"/>
        <v/>
      </c>
      <c r="M865" s="111" t="str">
        <f>IF($B865="", "", IF($G865="", IFERROR(INDEX('Job List'!$E$9:$E$508, MATCH($B865, 'Job List'!$B$9:$B$508, 0)), ""), $G865))</f>
        <v/>
      </c>
      <c r="N865" s="126" t="str">
        <f t="shared" si="157"/>
        <v/>
      </c>
      <c r="O865" s="77"/>
      <c r="AB865" s="14" t="str">
        <f t="shared" si="158"/>
        <v/>
      </c>
      <c r="AC865" s="20" t="str">
        <f t="shared" si="159"/>
        <v/>
      </c>
      <c r="AD865" s="55" t="str">
        <f t="shared" si="160"/>
        <v/>
      </c>
      <c r="AE865" s="88" t="str">
        <f t="shared" si="161"/>
        <v/>
      </c>
      <c r="AG865" s="55" t="str">
        <f t="shared" si="162"/>
        <v/>
      </c>
      <c r="AH865" s="88" t="str">
        <f t="shared" si="163"/>
        <v/>
      </c>
      <c r="AJ865" s="55" t="str">
        <f t="shared" si="164"/>
        <v/>
      </c>
      <c r="AK865" s="88" t="str">
        <f t="shared" si="165"/>
        <v/>
      </c>
      <c r="AM865" s="55" t="str">
        <f t="shared" si="166"/>
        <v/>
      </c>
      <c r="AN865" s="88" t="str">
        <f t="shared" si="167"/>
        <v/>
      </c>
    </row>
    <row r="866" spans="1:40" x14ac:dyDescent="0.25">
      <c r="A866" s="77"/>
      <c r="B866" s="107"/>
      <c r="C866" s="108"/>
      <c r="D866" s="109"/>
      <c r="E866" s="109"/>
      <c r="F866" s="110"/>
      <c r="G866" s="111"/>
      <c r="H866" s="112"/>
      <c r="I866" s="77"/>
      <c r="J866" s="112" t="str">
        <f>IF($B866="", "", IFERROR(INDEX('Job List'!$C$9:$C$508, MATCH($B866, 'Job List'!$B$9:$B$508, 0)), ""))</f>
        <v/>
      </c>
      <c r="K866" s="112" t="str">
        <f>IF($B866="", "", IFERROR(INDEX('Job List'!$D$9:$D$508, MATCH($B866, 'Job List'!$B$9:$B$508, 0)), ""))</f>
        <v/>
      </c>
      <c r="L866" s="125" t="str">
        <f t="shared" si="156"/>
        <v/>
      </c>
      <c r="M866" s="111" t="str">
        <f>IF($B866="", "", IF($G866="", IFERROR(INDEX('Job List'!$E$9:$E$508, MATCH($B866, 'Job List'!$B$9:$B$508, 0)), ""), $G866))</f>
        <v/>
      </c>
      <c r="N866" s="126" t="str">
        <f t="shared" si="157"/>
        <v/>
      </c>
      <c r="O866" s="77"/>
      <c r="AB866" s="14" t="str">
        <f t="shared" si="158"/>
        <v/>
      </c>
      <c r="AC866" s="20" t="str">
        <f t="shared" si="159"/>
        <v/>
      </c>
      <c r="AD866" s="55" t="str">
        <f t="shared" si="160"/>
        <v/>
      </c>
      <c r="AE866" s="88" t="str">
        <f t="shared" si="161"/>
        <v/>
      </c>
      <c r="AG866" s="55" t="str">
        <f t="shared" si="162"/>
        <v/>
      </c>
      <c r="AH866" s="88" t="str">
        <f t="shared" si="163"/>
        <v/>
      </c>
      <c r="AJ866" s="55" t="str">
        <f t="shared" si="164"/>
        <v/>
      </c>
      <c r="AK866" s="88" t="str">
        <f t="shared" si="165"/>
        <v/>
      </c>
      <c r="AM866" s="55" t="str">
        <f t="shared" si="166"/>
        <v/>
      </c>
      <c r="AN866" s="88" t="str">
        <f t="shared" si="167"/>
        <v/>
      </c>
    </row>
    <row r="867" spans="1:40" x14ac:dyDescent="0.25">
      <c r="A867" s="77"/>
      <c r="B867" s="107"/>
      <c r="C867" s="108"/>
      <c r="D867" s="109"/>
      <c r="E867" s="109"/>
      <c r="F867" s="110"/>
      <c r="G867" s="111"/>
      <c r="H867" s="112"/>
      <c r="I867" s="77"/>
      <c r="J867" s="112" t="str">
        <f>IF($B867="", "", IFERROR(INDEX('Job List'!$C$9:$C$508, MATCH($B867, 'Job List'!$B$9:$B$508, 0)), ""))</f>
        <v/>
      </c>
      <c r="K867" s="112" t="str">
        <f>IF($B867="", "", IFERROR(INDEX('Job List'!$D$9:$D$508, MATCH($B867, 'Job List'!$B$9:$B$508, 0)), ""))</f>
        <v/>
      </c>
      <c r="L867" s="125" t="str">
        <f t="shared" si="156"/>
        <v/>
      </c>
      <c r="M867" s="111" t="str">
        <f>IF($B867="", "", IF($G867="", IFERROR(INDEX('Job List'!$E$9:$E$508, MATCH($B867, 'Job List'!$B$9:$B$508, 0)), ""), $G867))</f>
        <v/>
      </c>
      <c r="N867" s="126" t="str">
        <f t="shared" si="157"/>
        <v/>
      </c>
      <c r="O867" s="77"/>
      <c r="AB867" s="14" t="str">
        <f t="shared" si="158"/>
        <v/>
      </c>
      <c r="AC867" s="20" t="str">
        <f t="shared" si="159"/>
        <v/>
      </c>
      <c r="AD867" s="55" t="str">
        <f t="shared" si="160"/>
        <v/>
      </c>
      <c r="AE867" s="88" t="str">
        <f t="shared" si="161"/>
        <v/>
      </c>
      <c r="AG867" s="55" t="str">
        <f t="shared" si="162"/>
        <v/>
      </c>
      <c r="AH867" s="88" t="str">
        <f t="shared" si="163"/>
        <v/>
      </c>
      <c r="AJ867" s="55" t="str">
        <f t="shared" si="164"/>
        <v/>
      </c>
      <c r="AK867" s="88" t="str">
        <f t="shared" si="165"/>
        <v/>
      </c>
      <c r="AM867" s="55" t="str">
        <f t="shared" si="166"/>
        <v/>
      </c>
      <c r="AN867" s="88" t="str">
        <f t="shared" si="167"/>
        <v/>
      </c>
    </row>
    <row r="868" spans="1:40" x14ac:dyDescent="0.25">
      <c r="A868" s="77"/>
      <c r="B868" s="107"/>
      <c r="C868" s="108"/>
      <c r="D868" s="109"/>
      <c r="E868" s="109"/>
      <c r="F868" s="110"/>
      <c r="G868" s="111"/>
      <c r="H868" s="112"/>
      <c r="I868" s="77"/>
      <c r="J868" s="112" t="str">
        <f>IF($B868="", "", IFERROR(INDEX('Job List'!$C$9:$C$508, MATCH($B868, 'Job List'!$B$9:$B$508, 0)), ""))</f>
        <v/>
      </c>
      <c r="K868" s="112" t="str">
        <f>IF($B868="", "", IFERROR(INDEX('Job List'!$D$9:$D$508, MATCH($B868, 'Job List'!$B$9:$B$508, 0)), ""))</f>
        <v/>
      </c>
      <c r="L868" s="125" t="str">
        <f t="shared" si="156"/>
        <v/>
      </c>
      <c r="M868" s="111" t="str">
        <f>IF($B868="", "", IF($G868="", IFERROR(INDEX('Job List'!$E$9:$E$508, MATCH($B868, 'Job List'!$B$9:$B$508, 0)), ""), $G868))</f>
        <v/>
      </c>
      <c r="N868" s="126" t="str">
        <f t="shared" si="157"/>
        <v/>
      </c>
      <c r="O868" s="77"/>
      <c r="AB868" s="14" t="str">
        <f t="shared" si="158"/>
        <v/>
      </c>
      <c r="AC868" s="20" t="str">
        <f t="shared" si="159"/>
        <v/>
      </c>
      <c r="AD868" s="55" t="str">
        <f t="shared" si="160"/>
        <v/>
      </c>
      <c r="AE868" s="88" t="str">
        <f t="shared" si="161"/>
        <v/>
      </c>
      <c r="AG868" s="55" t="str">
        <f t="shared" si="162"/>
        <v/>
      </c>
      <c r="AH868" s="88" t="str">
        <f t="shared" si="163"/>
        <v/>
      </c>
      <c r="AJ868" s="55" t="str">
        <f t="shared" si="164"/>
        <v/>
      </c>
      <c r="AK868" s="88" t="str">
        <f t="shared" si="165"/>
        <v/>
      </c>
      <c r="AM868" s="55" t="str">
        <f t="shared" si="166"/>
        <v/>
      </c>
      <c r="AN868" s="88" t="str">
        <f t="shared" si="167"/>
        <v/>
      </c>
    </row>
    <row r="869" spans="1:40" x14ac:dyDescent="0.25">
      <c r="A869" s="77"/>
      <c r="B869" s="107"/>
      <c r="C869" s="108"/>
      <c r="D869" s="109"/>
      <c r="E869" s="109"/>
      <c r="F869" s="110"/>
      <c r="G869" s="111"/>
      <c r="H869" s="112"/>
      <c r="I869" s="77"/>
      <c r="J869" s="112" t="str">
        <f>IF($B869="", "", IFERROR(INDEX('Job List'!$C$9:$C$508, MATCH($B869, 'Job List'!$B$9:$B$508, 0)), ""))</f>
        <v/>
      </c>
      <c r="K869" s="112" t="str">
        <f>IF($B869="", "", IFERROR(INDEX('Job List'!$D$9:$D$508, MATCH($B869, 'Job List'!$B$9:$B$508, 0)), ""))</f>
        <v/>
      </c>
      <c r="L869" s="125" t="str">
        <f t="shared" si="156"/>
        <v/>
      </c>
      <c r="M869" s="111" t="str">
        <f>IF($B869="", "", IF($G869="", IFERROR(INDEX('Job List'!$E$9:$E$508, MATCH($B869, 'Job List'!$B$9:$B$508, 0)), ""), $G869))</f>
        <v/>
      </c>
      <c r="N869" s="126" t="str">
        <f t="shared" si="157"/>
        <v/>
      </c>
      <c r="O869" s="77"/>
      <c r="AB869" s="14" t="str">
        <f t="shared" si="158"/>
        <v/>
      </c>
      <c r="AC869" s="20" t="str">
        <f t="shared" si="159"/>
        <v/>
      </c>
      <c r="AD869" s="55" t="str">
        <f t="shared" si="160"/>
        <v/>
      </c>
      <c r="AE869" s="88" t="str">
        <f t="shared" si="161"/>
        <v/>
      </c>
      <c r="AG869" s="55" t="str">
        <f t="shared" si="162"/>
        <v/>
      </c>
      <c r="AH869" s="88" t="str">
        <f t="shared" si="163"/>
        <v/>
      </c>
      <c r="AJ869" s="55" t="str">
        <f t="shared" si="164"/>
        <v/>
      </c>
      <c r="AK869" s="88" t="str">
        <f t="shared" si="165"/>
        <v/>
      </c>
      <c r="AM869" s="55" t="str">
        <f t="shared" si="166"/>
        <v/>
      </c>
      <c r="AN869" s="88" t="str">
        <f t="shared" si="167"/>
        <v/>
      </c>
    </row>
    <row r="870" spans="1:40" x14ac:dyDescent="0.25">
      <c r="A870" s="77"/>
      <c r="B870" s="107"/>
      <c r="C870" s="108"/>
      <c r="D870" s="109"/>
      <c r="E870" s="109"/>
      <c r="F870" s="110"/>
      <c r="G870" s="111"/>
      <c r="H870" s="112"/>
      <c r="I870" s="77"/>
      <c r="J870" s="112" t="str">
        <f>IF($B870="", "", IFERROR(INDEX('Job List'!$C$9:$C$508, MATCH($B870, 'Job List'!$B$9:$B$508, 0)), ""))</f>
        <v/>
      </c>
      <c r="K870" s="112" t="str">
        <f>IF($B870="", "", IFERROR(INDEX('Job List'!$D$9:$D$508, MATCH($B870, 'Job List'!$B$9:$B$508, 0)), ""))</f>
        <v/>
      </c>
      <c r="L870" s="125" t="str">
        <f t="shared" si="156"/>
        <v/>
      </c>
      <c r="M870" s="111" t="str">
        <f>IF($B870="", "", IF($G870="", IFERROR(INDEX('Job List'!$E$9:$E$508, MATCH($B870, 'Job List'!$B$9:$B$508, 0)), ""), $G870))</f>
        <v/>
      </c>
      <c r="N870" s="126" t="str">
        <f t="shared" si="157"/>
        <v/>
      </c>
      <c r="O870" s="77"/>
      <c r="AB870" s="14" t="str">
        <f t="shared" si="158"/>
        <v/>
      </c>
      <c r="AC870" s="20" t="str">
        <f t="shared" si="159"/>
        <v/>
      </c>
      <c r="AD870" s="55" t="str">
        <f t="shared" si="160"/>
        <v/>
      </c>
      <c r="AE870" s="88" t="str">
        <f t="shared" si="161"/>
        <v/>
      </c>
      <c r="AG870" s="55" t="str">
        <f t="shared" si="162"/>
        <v/>
      </c>
      <c r="AH870" s="88" t="str">
        <f t="shared" si="163"/>
        <v/>
      </c>
      <c r="AJ870" s="55" t="str">
        <f t="shared" si="164"/>
        <v/>
      </c>
      <c r="AK870" s="88" t="str">
        <f t="shared" si="165"/>
        <v/>
      </c>
      <c r="AM870" s="55" t="str">
        <f t="shared" si="166"/>
        <v/>
      </c>
      <c r="AN870" s="88" t="str">
        <f t="shared" si="167"/>
        <v/>
      </c>
    </row>
    <row r="871" spans="1:40" x14ac:dyDescent="0.25">
      <c r="A871" s="77"/>
      <c r="B871" s="107"/>
      <c r="C871" s="108"/>
      <c r="D871" s="109"/>
      <c r="E871" s="109"/>
      <c r="F871" s="110"/>
      <c r="G871" s="111"/>
      <c r="H871" s="112"/>
      <c r="I871" s="77"/>
      <c r="J871" s="112" t="str">
        <f>IF($B871="", "", IFERROR(INDEX('Job List'!$C$9:$C$508, MATCH($B871, 'Job List'!$B$9:$B$508, 0)), ""))</f>
        <v/>
      </c>
      <c r="K871" s="112" t="str">
        <f>IF($B871="", "", IFERROR(INDEX('Job List'!$D$9:$D$508, MATCH($B871, 'Job List'!$B$9:$B$508, 0)), ""))</f>
        <v/>
      </c>
      <c r="L871" s="125" t="str">
        <f t="shared" si="156"/>
        <v/>
      </c>
      <c r="M871" s="111" t="str">
        <f>IF($B871="", "", IF($G871="", IFERROR(INDEX('Job List'!$E$9:$E$508, MATCH($B871, 'Job List'!$B$9:$B$508, 0)), ""), $G871))</f>
        <v/>
      </c>
      <c r="N871" s="126" t="str">
        <f t="shared" si="157"/>
        <v/>
      </c>
      <c r="O871" s="77"/>
      <c r="AB871" s="14" t="str">
        <f t="shared" si="158"/>
        <v/>
      </c>
      <c r="AC871" s="20" t="str">
        <f t="shared" si="159"/>
        <v/>
      </c>
      <c r="AD871" s="55" t="str">
        <f t="shared" si="160"/>
        <v/>
      </c>
      <c r="AE871" s="88" t="str">
        <f t="shared" si="161"/>
        <v/>
      </c>
      <c r="AG871" s="55" t="str">
        <f t="shared" si="162"/>
        <v/>
      </c>
      <c r="AH871" s="88" t="str">
        <f t="shared" si="163"/>
        <v/>
      </c>
      <c r="AJ871" s="55" t="str">
        <f t="shared" si="164"/>
        <v/>
      </c>
      <c r="AK871" s="88" t="str">
        <f t="shared" si="165"/>
        <v/>
      </c>
      <c r="AM871" s="55" t="str">
        <f t="shared" si="166"/>
        <v/>
      </c>
      <c r="AN871" s="88" t="str">
        <f t="shared" si="167"/>
        <v/>
      </c>
    </row>
    <row r="872" spans="1:40" x14ac:dyDescent="0.25">
      <c r="A872" s="77"/>
      <c r="B872" s="107"/>
      <c r="C872" s="108"/>
      <c r="D872" s="109"/>
      <c r="E872" s="109"/>
      <c r="F872" s="110"/>
      <c r="G872" s="111"/>
      <c r="H872" s="112"/>
      <c r="I872" s="77"/>
      <c r="J872" s="112" t="str">
        <f>IF($B872="", "", IFERROR(INDEX('Job List'!$C$9:$C$508, MATCH($B872, 'Job List'!$B$9:$B$508, 0)), ""))</f>
        <v/>
      </c>
      <c r="K872" s="112" t="str">
        <f>IF($B872="", "", IFERROR(INDEX('Job List'!$D$9:$D$508, MATCH($B872, 'Job List'!$B$9:$B$508, 0)), ""))</f>
        <v/>
      </c>
      <c r="L872" s="125" t="str">
        <f t="shared" si="156"/>
        <v/>
      </c>
      <c r="M872" s="111" t="str">
        <f>IF($B872="", "", IF($G872="", IFERROR(INDEX('Job List'!$E$9:$E$508, MATCH($B872, 'Job List'!$B$9:$B$508, 0)), ""), $G872))</f>
        <v/>
      </c>
      <c r="N872" s="126" t="str">
        <f t="shared" si="157"/>
        <v/>
      </c>
      <c r="O872" s="77"/>
      <c r="AB872" s="14" t="str">
        <f t="shared" si="158"/>
        <v/>
      </c>
      <c r="AC872" s="20" t="str">
        <f t="shared" si="159"/>
        <v/>
      </c>
      <c r="AD872" s="55" t="str">
        <f t="shared" si="160"/>
        <v/>
      </c>
      <c r="AE872" s="88" t="str">
        <f t="shared" si="161"/>
        <v/>
      </c>
      <c r="AG872" s="55" t="str">
        <f t="shared" si="162"/>
        <v/>
      </c>
      <c r="AH872" s="88" t="str">
        <f t="shared" si="163"/>
        <v/>
      </c>
      <c r="AJ872" s="55" t="str">
        <f t="shared" si="164"/>
        <v/>
      </c>
      <c r="AK872" s="88" t="str">
        <f t="shared" si="165"/>
        <v/>
      </c>
      <c r="AM872" s="55" t="str">
        <f t="shared" si="166"/>
        <v/>
      </c>
      <c r="AN872" s="88" t="str">
        <f t="shared" si="167"/>
        <v/>
      </c>
    </row>
    <row r="873" spans="1:40" x14ac:dyDescent="0.25">
      <c r="A873" s="77"/>
      <c r="B873" s="107"/>
      <c r="C873" s="108"/>
      <c r="D873" s="109"/>
      <c r="E873" s="109"/>
      <c r="F873" s="110"/>
      <c r="G873" s="111"/>
      <c r="H873" s="112"/>
      <c r="I873" s="77"/>
      <c r="J873" s="112" t="str">
        <f>IF($B873="", "", IFERROR(INDEX('Job List'!$C$9:$C$508, MATCH($B873, 'Job List'!$B$9:$B$508, 0)), ""))</f>
        <v/>
      </c>
      <c r="K873" s="112" t="str">
        <f>IF($B873="", "", IFERROR(INDEX('Job List'!$D$9:$D$508, MATCH($B873, 'Job List'!$B$9:$B$508, 0)), ""))</f>
        <v/>
      </c>
      <c r="L873" s="125" t="str">
        <f t="shared" si="156"/>
        <v/>
      </c>
      <c r="M873" s="111" t="str">
        <f>IF($B873="", "", IF($G873="", IFERROR(INDEX('Job List'!$E$9:$E$508, MATCH($B873, 'Job List'!$B$9:$B$508, 0)), ""), $G873))</f>
        <v/>
      </c>
      <c r="N873" s="126" t="str">
        <f t="shared" si="157"/>
        <v/>
      </c>
      <c r="O873" s="77"/>
      <c r="AB873" s="14" t="str">
        <f t="shared" si="158"/>
        <v/>
      </c>
      <c r="AC873" s="20" t="str">
        <f t="shared" si="159"/>
        <v/>
      </c>
      <c r="AD873" s="55" t="str">
        <f t="shared" si="160"/>
        <v/>
      </c>
      <c r="AE873" s="88" t="str">
        <f t="shared" si="161"/>
        <v/>
      </c>
      <c r="AG873" s="55" t="str">
        <f t="shared" si="162"/>
        <v/>
      </c>
      <c r="AH873" s="88" t="str">
        <f t="shared" si="163"/>
        <v/>
      </c>
      <c r="AJ873" s="55" t="str">
        <f t="shared" si="164"/>
        <v/>
      </c>
      <c r="AK873" s="88" t="str">
        <f t="shared" si="165"/>
        <v/>
      </c>
      <c r="AM873" s="55" t="str">
        <f t="shared" si="166"/>
        <v/>
      </c>
      <c r="AN873" s="88" t="str">
        <f t="shared" si="167"/>
        <v/>
      </c>
    </row>
    <row r="874" spans="1:40" x14ac:dyDescent="0.25">
      <c r="A874" s="77"/>
      <c r="B874" s="107"/>
      <c r="C874" s="108"/>
      <c r="D874" s="109"/>
      <c r="E874" s="109"/>
      <c r="F874" s="110"/>
      <c r="G874" s="111"/>
      <c r="H874" s="112"/>
      <c r="I874" s="77"/>
      <c r="J874" s="112" t="str">
        <f>IF($B874="", "", IFERROR(INDEX('Job List'!$C$9:$C$508, MATCH($B874, 'Job List'!$B$9:$B$508, 0)), ""))</f>
        <v/>
      </c>
      <c r="K874" s="112" t="str">
        <f>IF($B874="", "", IFERROR(INDEX('Job List'!$D$9:$D$508, MATCH($B874, 'Job List'!$B$9:$B$508, 0)), ""))</f>
        <v/>
      </c>
      <c r="L874" s="125" t="str">
        <f t="shared" si="156"/>
        <v/>
      </c>
      <c r="M874" s="111" t="str">
        <f>IF($B874="", "", IF($G874="", IFERROR(INDEX('Job List'!$E$9:$E$508, MATCH($B874, 'Job List'!$B$9:$B$508, 0)), ""), $G874))</f>
        <v/>
      </c>
      <c r="N874" s="126" t="str">
        <f t="shared" si="157"/>
        <v/>
      </c>
      <c r="O874" s="77"/>
      <c r="AB874" s="14" t="str">
        <f t="shared" si="158"/>
        <v/>
      </c>
      <c r="AC874" s="20" t="str">
        <f t="shared" si="159"/>
        <v/>
      </c>
      <c r="AD874" s="55" t="str">
        <f t="shared" si="160"/>
        <v/>
      </c>
      <c r="AE874" s="88" t="str">
        <f t="shared" si="161"/>
        <v/>
      </c>
      <c r="AG874" s="55" t="str">
        <f t="shared" si="162"/>
        <v/>
      </c>
      <c r="AH874" s="88" t="str">
        <f t="shared" si="163"/>
        <v/>
      </c>
      <c r="AJ874" s="55" t="str">
        <f t="shared" si="164"/>
        <v/>
      </c>
      <c r="AK874" s="88" t="str">
        <f t="shared" si="165"/>
        <v/>
      </c>
      <c r="AM874" s="55" t="str">
        <f t="shared" si="166"/>
        <v/>
      </c>
      <c r="AN874" s="88" t="str">
        <f t="shared" si="167"/>
        <v/>
      </c>
    </row>
    <row r="875" spans="1:40" x14ac:dyDescent="0.25">
      <c r="A875" s="77"/>
      <c r="B875" s="107"/>
      <c r="C875" s="108"/>
      <c r="D875" s="109"/>
      <c r="E875" s="109"/>
      <c r="F875" s="110"/>
      <c r="G875" s="111"/>
      <c r="H875" s="112"/>
      <c r="I875" s="77"/>
      <c r="J875" s="112" t="str">
        <f>IF($B875="", "", IFERROR(INDEX('Job List'!$C$9:$C$508, MATCH($B875, 'Job List'!$B$9:$B$508, 0)), ""))</f>
        <v/>
      </c>
      <c r="K875" s="112" t="str">
        <f>IF($B875="", "", IFERROR(INDEX('Job List'!$D$9:$D$508, MATCH($B875, 'Job List'!$B$9:$B$508, 0)), ""))</f>
        <v/>
      </c>
      <c r="L875" s="125" t="str">
        <f t="shared" si="156"/>
        <v/>
      </c>
      <c r="M875" s="111" t="str">
        <f>IF($B875="", "", IF($G875="", IFERROR(INDEX('Job List'!$E$9:$E$508, MATCH($B875, 'Job List'!$B$9:$B$508, 0)), ""), $G875))</f>
        <v/>
      </c>
      <c r="N875" s="126" t="str">
        <f t="shared" si="157"/>
        <v/>
      </c>
      <c r="O875" s="77"/>
      <c r="AB875" s="14" t="str">
        <f t="shared" si="158"/>
        <v/>
      </c>
      <c r="AC875" s="20" t="str">
        <f t="shared" si="159"/>
        <v/>
      </c>
      <c r="AD875" s="55" t="str">
        <f t="shared" si="160"/>
        <v/>
      </c>
      <c r="AE875" s="88" t="str">
        <f t="shared" si="161"/>
        <v/>
      </c>
      <c r="AG875" s="55" t="str">
        <f t="shared" si="162"/>
        <v/>
      </c>
      <c r="AH875" s="88" t="str">
        <f t="shared" si="163"/>
        <v/>
      </c>
      <c r="AJ875" s="55" t="str">
        <f t="shared" si="164"/>
        <v/>
      </c>
      <c r="AK875" s="88" t="str">
        <f t="shared" si="165"/>
        <v/>
      </c>
      <c r="AM875" s="55" t="str">
        <f t="shared" si="166"/>
        <v/>
      </c>
      <c r="AN875" s="88" t="str">
        <f t="shared" si="167"/>
        <v/>
      </c>
    </row>
    <row r="876" spans="1:40" x14ac:dyDescent="0.25">
      <c r="A876" s="77"/>
      <c r="B876" s="107"/>
      <c r="C876" s="108"/>
      <c r="D876" s="109"/>
      <c r="E876" s="109"/>
      <c r="F876" s="110"/>
      <c r="G876" s="111"/>
      <c r="H876" s="112"/>
      <c r="I876" s="77"/>
      <c r="J876" s="112" t="str">
        <f>IF($B876="", "", IFERROR(INDEX('Job List'!$C$9:$C$508, MATCH($B876, 'Job List'!$B$9:$B$508, 0)), ""))</f>
        <v/>
      </c>
      <c r="K876" s="112" t="str">
        <f>IF($B876="", "", IFERROR(INDEX('Job List'!$D$9:$D$508, MATCH($B876, 'Job List'!$B$9:$B$508, 0)), ""))</f>
        <v/>
      </c>
      <c r="L876" s="125" t="str">
        <f t="shared" si="156"/>
        <v/>
      </c>
      <c r="M876" s="111" t="str">
        <f>IF($B876="", "", IF($G876="", IFERROR(INDEX('Job List'!$E$9:$E$508, MATCH($B876, 'Job List'!$B$9:$B$508, 0)), ""), $G876))</f>
        <v/>
      </c>
      <c r="N876" s="126" t="str">
        <f t="shared" si="157"/>
        <v/>
      </c>
      <c r="O876" s="77"/>
      <c r="AB876" s="14" t="str">
        <f t="shared" si="158"/>
        <v/>
      </c>
      <c r="AC876" s="20" t="str">
        <f t="shared" si="159"/>
        <v/>
      </c>
      <c r="AD876" s="55" t="str">
        <f t="shared" si="160"/>
        <v/>
      </c>
      <c r="AE876" s="88" t="str">
        <f t="shared" si="161"/>
        <v/>
      </c>
      <c r="AG876" s="55" t="str">
        <f t="shared" si="162"/>
        <v/>
      </c>
      <c r="AH876" s="88" t="str">
        <f t="shared" si="163"/>
        <v/>
      </c>
      <c r="AJ876" s="55" t="str">
        <f t="shared" si="164"/>
        <v/>
      </c>
      <c r="AK876" s="88" t="str">
        <f t="shared" si="165"/>
        <v/>
      </c>
      <c r="AM876" s="55" t="str">
        <f t="shared" si="166"/>
        <v/>
      </c>
      <c r="AN876" s="88" t="str">
        <f t="shared" si="167"/>
        <v/>
      </c>
    </row>
    <row r="877" spans="1:40" x14ac:dyDescent="0.25">
      <c r="A877" s="77"/>
      <c r="B877" s="107"/>
      <c r="C877" s="108"/>
      <c r="D877" s="109"/>
      <c r="E877" s="109"/>
      <c r="F877" s="110"/>
      <c r="G877" s="111"/>
      <c r="H877" s="112"/>
      <c r="I877" s="77"/>
      <c r="J877" s="112" t="str">
        <f>IF($B877="", "", IFERROR(INDEX('Job List'!$C$9:$C$508, MATCH($B877, 'Job List'!$B$9:$B$508, 0)), ""))</f>
        <v/>
      </c>
      <c r="K877" s="112" t="str">
        <f>IF($B877="", "", IFERROR(INDEX('Job List'!$D$9:$D$508, MATCH($B877, 'Job List'!$B$9:$B$508, 0)), ""))</f>
        <v/>
      </c>
      <c r="L877" s="125" t="str">
        <f t="shared" si="156"/>
        <v/>
      </c>
      <c r="M877" s="111" t="str">
        <f>IF($B877="", "", IF($G877="", IFERROR(INDEX('Job List'!$E$9:$E$508, MATCH($B877, 'Job List'!$B$9:$B$508, 0)), ""), $G877))</f>
        <v/>
      </c>
      <c r="N877" s="126" t="str">
        <f t="shared" si="157"/>
        <v/>
      </c>
      <c r="O877" s="77"/>
      <c r="AB877" s="14" t="str">
        <f t="shared" si="158"/>
        <v/>
      </c>
      <c r="AC877" s="20" t="str">
        <f t="shared" si="159"/>
        <v/>
      </c>
      <c r="AD877" s="55" t="str">
        <f t="shared" si="160"/>
        <v/>
      </c>
      <c r="AE877" s="88" t="str">
        <f t="shared" si="161"/>
        <v/>
      </c>
      <c r="AG877" s="55" t="str">
        <f t="shared" si="162"/>
        <v/>
      </c>
      <c r="AH877" s="88" t="str">
        <f t="shared" si="163"/>
        <v/>
      </c>
      <c r="AJ877" s="55" t="str">
        <f t="shared" si="164"/>
        <v/>
      </c>
      <c r="AK877" s="88" t="str">
        <f t="shared" si="165"/>
        <v/>
      </c>
      <c r="AM877" s="55" t="str">
        <f t="shared" si="166"/>
        <v/>
      </c>
      <c r="AN877" s="88" t="str">
        <f t="shared" si="167"/>
        <v/>
      </c>
    </row>
    <row r="878" spans="1:40" x14ac:dyDescent="0.25">
      <c r="A878" s="77"/>
      <c r="B878" s="107"/>
      <c r="C878" s="108"/>
      <c r="D878" s="109"/>
      <c r="E878" s="109"/>
      <c r="F878" s="110"/>
      <c r="G878" s="111"/>
      <c r="H878" s="112"/>
      <c r="I878" s="77"/>
      <c r="J878" s="112" t="str">
        <f>IF($B878="", "", IFERROR(INDEX('Job List'!$C$9:$C$508, MATCH($B878, 'Job List'!$B$9:$B$508, 0)), ""))</f>
        <v/>
      </c>
      <c r="K878" s="112" t="str">
        <f>IF($B878="", "", IFERROR(INDEX('Job List'!$D$9:$D$508, MATCH($B878, 'Job List'!$B$9:$B$508, 0)), ""))</f>
        <v/>
      </c>
      <c r="L878" s="125" t="str">
        <f t="shared" si="156"/>
        <v/>
      </c>
      <c r="M878" s="111" t="str">
        <f>IF($B878="", "", IF($G878="", IFERROR(INDEX('Job List'!$E$9:$E$508, MATCH($B878, 'Job List'!$B$9:$B$508, 0)), ""), $G878))</f>
        <v/>
      </c>
      <c r="N878" s="126" t="str">
        <f t="shared" si="157"/>
        <v/>
      </c>
      <c r="O878" s="77"/>
      <c r="AB878" s="14" t="str">
        <f t="shared" si="158"/>
        <v/>
      </c>
      <c r="AC878" s="20" t="str">
        <f t="shared" si="159"/>
        <v/>
      </c>
      <c r="AD878" s="55" t="str">
        <f t="shared" si="160"/>
        <v/>
      </c>
      <c r="AE878" s="88" t="str">
        <f t="shared" si="161"/>
        <v/>
      </c>
      <c r="AG878" s="55" t="str">
        <f t="shared" si="162"/>
        <v/>
      </c>
      <c r="AH878" s="88" t="str">
        <f t="shared" si="163"/>
        <v/>
      </c>
      <c r="AJ878" s="55" t="str">
        <f t="shared" si="164"/>
        <v/>
      </c>
      <c r="AK878" s="88" t="str">
        <f t="shared" si="165"/>
        <v/>
      </c>
      <c r="AM878" s="55" t="str">
        <f t="shared" si="166"/>
        <v/>
      </c>
      <c r="AN878" s="88" t="str">
        <f t="shared" si="167"/>
        <v/>
      </c>
    </row>
    <row r="879" spans="1:40" x14ac:dyDescent="0.25">
      <c r="A879" s="77"/>
      <c r="B879" s="107"/>
      <c r="C879" s="108"/>
      <c r="D879" s="109"/>
      <c r="E879" s="109"/>
      <c r="F879" s="110"/>
      <c r="G879" s="111"/>
      <c r="H879" s="112"/>
      <c r="I879" s="77"/>
      <c r="J879" s="112" t="str">
        <f>IF($B879="", "", IFERROR(INDEX('Job List'!$C$9:$C$508, MATCH($B879, 'Job List'!$B$9:$B$508, 0)), ""))</f>
        <v/>
      </c>
      <c r="K879" s="112" t="str">
        <f>IF($B879="", "", IFERROR(INDEX('Job List'!$D$9:$D$508, MATCH($B879, 'Job List'!$B$9:$B$508, 0)), ""))</f>
        <v/>
      </c>
      <c r="L879" s="125" t="str">
        <f t="shared" si="156"/>
        <v/>
      </c>
      <c r="M879" s="111" t="str">
        <f>IF($B879="", "", IF($G879="", IFERROR(INDEX('Job List'!$E$9:$E$508, MATCH($B879, 'Job List'!$B$9:$B$508, 0)), ""), $G879))</f>
        <v/>
      </c>
      <c r="N879" s="126" t="str">
        <f t="shared" si="157"/>
        <v/>
      </c>
      <c r="O879" s="77"/>
      <c r="AB879" s="14" t="str">
        <f t="shared" si="158"/>
        <v/>
      </c>
      <c r="AC879" s="20" t="str">
        <f t="shared" si="159"/>
        <v/>
      </c>
      <c r="AD879" s="55" t="str">
        <f t="shared" si="160"/>
        <v/>
      </c>
      <c r="AE879" s="88" t="str">
        <f t="shared" si="161"/>
        <v/>
      </c>
      <c r="AG879" s="55" t="str">
        <f t="shared" si="162"/>
        <v/>
      </c>
      <c r="AH879" s="88" t="str">
        <f t="shared" si="163"/>
        <v/>
      </c>
      <c r="AJ879" s="55" t="str">
        <f t="shared" si="164"/>
        <v/>
      </c>
      <c r="AK879" s="88" t="str">
        <f t="shared" si="165"/>
        <v/>
      </c>
      <c r="AM879" s="55" t="str">
        <f t="shared" si="166"/>
        <v/>
      </c>
      <c r="AN879" s="88" t="str">
        <f t="shared" si="167"/>
        <v/>
      </c>
    </row>
    <row r="880" spans="1:40" x14ac:dyDescent="0.25">
      <c r="A880" s="77"/>
      <c r="B880" s="107"/>
      <c r="C880" s="108"/>
      <c r="D880" s="109"/>
      <c r="E880" s="109"/>
      <c r="F880" s="110"/>
      <c r="G880" s="111"/>
      <c r="H880" s="112"/>
      <c r="I880" s="77"/>
      <c r="J880" s="112" t="str">
        <f>IF($B880="", "", IFERROR(INDEX('Job List'!$C$9:$C$508, MATCH($B880, 'Job List'!$B$9:$B$508, 0)), ""))</f>
        <v/>
      </c>
      <c r="K880" s="112" t="str">
        <f>IF($B880="", "", IFERROR(INDEX('Job List'!$D$9:$D$508, MATCH($B880, 'Job List'!$B$9:$B$508, 0)), ""))</f>
        <v/>
      </c>
      <c r="L880" s="125" t="str">
        <f t="shared" si="156"/>
        <v/>
      </c>
      <c r="M880" s="111" t="str">
        <f>IF($B880="", "", IF($G880="", IFERROR(INDEX('Job List'!$E$9:$E$508, MATCH($B880, 'Job List'!$B$9:$B$508, 0)), ""), $G880))</f>
        <v/>
      </c>
      <c r="N880" s="126" t="str">
        <f t="shared" si="157"/>
        <v/>
      </c>
      <c r="O880" s="77"/>
      <c r="AB880" s="14" t="str">
        <f t="shared" si="158"/>
        <v/>
      </c>
      <c r="AC880" s="20" t="str">
        <f t="shared" si="159"/>
        <v/>
      </c>
      <c r="AD880" s="55" t="str">
        <f t="shared" si="160"/>
        <v/>
      </c>
      <c r="AE880" s="88" t="str">
        <f t="shared" si="161"/>
        <v/>
      </c>
      <c r="AG880" s="55" t="str">
        <f t="shared" si="162"/>
        <v/>
      </c>
      <c r="AH880" s="88" t="str">
        <f t="shared" si="163"/>
        <v/>
      </c>
      <c r="AJ880" s="55" t="str">
        <f t="shared" si="164"/>
        <v/>
      </c>
      <c r="AK880" s="88" t="str">
        <f t="shared" si="165"/>
        <v/>
      </c>
      <c r="AM880" s="55" t="str">
        <f t="shared" si="166"/>
        <v/>
      </c>
      <c r="AN880" s="88" t="str">
        <f t="shared" si="167"/>
        <v/>
      </c>
    </row>
    <row r="881" spans="1:40" x14ac:dyDescent="0.25">
      <c r="A881" s="77"/>
      <c r="B881" s="107"/>
      <c r="C881" s="108"/>
      <c r="D881" s="109"/>
      <c r="E881" s="109"/>
      <c r="F881" s="110"/>
      <c r="G881" s="111"/>
      <c r="H881" s="112"/>
      <c r="I881" s="77"/>
      <c r="J881" s="112" t="str">
        <f>IF($B881="", "", IFERROR(INDEX('Job List'!$C$9:$C$508, MATCH($B881, 'Job List'!$B$9:$B$508, 0)), ""))</f>
        <v/>
      </c>
      <c r="K881" s="112" t="str">
        <f>IF($B881="", "", IFERROR(INDEX('Job List'!$D$9:$D$508, MATCH($B881, 'Job List'!$B$9:$B$508, 0)), ""))</f>
        <v/>
      </c>
      <c r="L881" s="125" t="str">
        <f t="shared" si="156"/>
        <v/>
      </c>
      <c r="M881" s="111" t="str">
        <f>IF($B881="", "", IF($G881="", IFERROR(INDEX('Job List'!$E$9:$E$508, MATCH($B881, 'Job List'!$B$9:$B$508, 0)), ""), $G881))</f>
        <v/>
      </c>
      <c r="N881" s="126" t="str">
        <f t="shared" si="157"/>
        <v/>
      </c>
      <c r="O881" s="77"/>
      <c r="AB881" s="14" t="str">
        <f t="shared" si="158"/>
        <v/>
      </c>
      <c r="AC881" s="20" t="str">
        <f t="shared" si="159"/>
        <v/>
      </c>
      <c r="AD881" s="55" t="str">
        <f t="shared" si="160"/>
        <v/>
      </c>
      <c r="AE881" s="88" t="str">
        <f t="shared" si="161"/>
        <v/>
      </c>
      <c r="AG881" s="55" t="str">
        <f t="shared" si="162"/>
        <v/>
      </c>
      <c r="AH881" s="88" t="str">
        <f t="shared" si="163"/>
        <v/>
      </c>
      <c r="AJ881" s="55" t="str">
        <f t="shared" si="164"/>
        <v/>
      </c>
      <c r="AK881" s="88" t="str">
        <f t="shared" si="165"/>
        <v/>
      </c>
      <c r="AM881" s="55" t="str">
        <f t="shared" si="166"/>
        <v/>
      </c>
      <c r="AN881" s="88" t="str">
        <f t="shared" si="167"/>
        <v/>
      </c>
    </row>
    <row r="882" spans="1:40" x14ac:dyDescent="0.25">
      <c r="A882" s="77"/>
      <c r="B882" s="107"/>
      <c r="C882" s="108"/>
      <c r="D882" s="109"/>
      <c r="E882" s="109"/>
      <c r="F882" s="110"/>
      <c r="G882" s="111"/>
      <c r="H882" s="112"/>
      <c r="I882" s="77"/>
      <c r="J882" s="112" t="str">
        <f>IF($B882="", "", IFERROR(INDEX('Job List'!$C$9:$C$508, MATCH($B882, 'Job List'!$B$9:$B$508, 0)), ""))</f>
        <v/>
      </c>
      <c r="K882" s="112" t="str">
        <f>IF($B882="", "", IFERROR(INDEX('Job List'!$D$9:$D$508, MATCH($B882, 'Job List'!$B$9:$B$508, 0)), ""))</f>
        <v/>
      </c>
      <c r="L882" s="125" t="str">
        <f t="shared" si="156"/>
        <v/>
      </c>
      <c r="M882" s="111" t="str">
        <f>IF($B882="", "", IF($G882="", IFERROR(INDEX('Job List'!$E$9:$E$508, MATCH($B882, 'Job List'!$B$9:$B$508, 0)), ""), $G882))</f>
        <v/>
      </c>
      <c r="N882" s="126" t="str">
        <f t="shared" si="157"/>
        <v/>
      </c>
      <c r="O882" s="77"/>
      <c r="AB882" s="14" t="str">
        <f t="shared" si="158"/>
        <v/>
      </c>
      <c r="AC882" s="20" t="str">
        <f t="shared" si="159"/>
        <v/>
      </c>
      <c r="AD882" s="55" t="str">
        <f t="shared" si="160"/>
        <v/>
      </c>
      <c r="AE882" s="88" t="str">
        <f t="shared" si="161"/>
        <v/>
      </c>
      <c r="AG882" s="55" t="str">
        <f t="shared" si="162"/>
        <v/>
      </c>
      <c r="AH882" s="88" t="str">
        <f t="shared" si="163"/>
        <v/>
      </c>
      <c r="AJ882" s="55" t="str">
        <f t="shared" si="164"/>
        <v/>
      </c>
      <c r="AK882" s="88" t="str">
        <f t="shared" si="165"/>
        <v/>
      </c>
      <c r="AM882" s="55" t="str">
        <f t="shared" si="166"/>
        <v/>
      </c>
      <c r="AN882" s="88" t="str">
        <f t="shared" si="167"/>
        <v/>
      </c>
    </row>
    <row r="883" spans="1:40" x14ac:dyDescent="0.25">
      <c r="A883" s="77"/>
      <c r="B883" s="107"/>
      <c r="C883" s="108"/>
      <c r="D883" s="109"/>
      <c r="E883" s="109"/>
      <c r="F883" s="110"/>
      <c r="G883" s="111"/>
      <c r="H883" s="112"/>
      <c r="I883" s="77"/>
      <c r="J883" s="112" t="str">
        <f>IF($B883="", "", IFERROR(INDEX('Job List'!$C$9:$C$508, MATCH($B883, 'Job List'!$B$9:$B$508, 0)), ""))</f>
        <v/>
      </c>
      <c r="K883" s="112" t="str">
        <f>IF($B883="", "", IFERROR(INDEX('Job List'!$D$9:$D$508, MATCH($B883, 'Job List'!$B$9:$B$508, 0)), ""))</f>
        <v/>
      </c>
      <c r="L883" s="125" t="str">
        <f t="shared" si="156"/>
        <v/>
      </c>
      <c r="M883" s="111" t="str">
        <f>IF($B883="", "", IF($G883="", IFERROR(INDEX('Job List'!$E$9:$E$508, MATCH($B883, 'Job List'!$B$9:$B$508, 0)), ""), $G883))</f>
        <v/>
      </c>
      <c r="N883" s="126" t="str">
        <f t="shared" si="157"/>
        <v/>
      </c>
      <c r="O883" s="77"/>
      <c r="AB883" s="14" t="str">
        <f t="shared" si="158"/>
        <v/>
      </c>
      <c r="AC883" s="20" t="str">
        <f t="shared" si="159"/>
        <v/>
      </c>
      <c r="AD883" s="55" t="str">
        <f t="shared" si="160"/>
        <v/>
      </c>
      <c r="AE883" s="88" t="str">
        <f t="shared" si="161"/>
        <v/>
      </c>
      <c r="AG883" s="55" t="str">
        <f t="shared" si="162"/>
        <v/>
      </c>
      <c r="AH883" s="88" t="str">
        <f t="shared" si="163"/>
        <v/>
      </c>
      <c r="AJ883" s="55" t="str">
        <f t="shared" si="164"/>
        <v/>
      </c>
      <c r="AK883" s="88" t="str">
        <f t="shared" si="165"/>
        <v/>
      </c>
      <c r="AM883" s="55" t="str">
        <f t="shared" si="166"/>
        <v/>
      </c>
      <c r="AN883" s="88" t="str">
        <f t="shared" si="167"/>
        <v/>
      </c>
    </row>
    <row r="884" spans="1:40" x14ac:dyDescent="0.25">
      <c r="A884" s="77"/>
      <c r="B884" s="107"/>
      <c r="C884" s="108"/>
      <c r="D884" s="109"/>
      <c r="E884" s="109"/>
      <c r="F884" s="110"/>
      <c r="G884" s="111"/>
      <c r="H884" s="112"/>
      <c r="I884" s="77"/>
      <c r="J884" s="112" t="str">
        <f>IF($B884="", "", IFERROR(INDEX('Job List'!$C$9:$C$508, MATCH($B884, 'Job List'!$B$9:$B$508, 0)), ""))</f>
        <v/>
      </c>
      <c r="K884" s="112" t="str">
        <f>IF($B884="", "", IFERROR(INDEX('Job List'!$D$9:$D$508, MATCH($B884, 'Job List'!$B$9:$B$508, 0)), ""))</f>
        <v/>
      </c>
      <c r="L884" s="125" t="str">
        <f t="shared" si="156"/>
        <v/>
      </c>
      <c r="M884" s="111" t="str">
        <f>IF($B884="", "", IF($G884="", IFERROR(INDEX('Job List'!$E$9:$E$508, MATCH($B884, 'Job List'!$B$9:$B$508, 0)), ""), $G884))</f>
        <v/>
      </c>
      <c r="N884" s="126" t="str">
        <f t="shared" si="157"/>
        <v/>
      </c>
      <c r="O884" s="77"/>
      <c r="AB884" s="14" t="str">
        <f t="shared" si="158"/>
        <v/>
      </c>
      <c r="AC884" s="20" t="str">
        <f t="shared" si="159"/>
        <v/>
      </c>
      <c r="AD884" s="55" t="str">
        <f t="shared" si="160"/>
        <v/>
      </c>
      <c r="AE884" s="88" t="str">
        <f t="shared" si="161"/>
        <v/>
      </c>
      <c r="AG884" s="55" t="str">
        <f t="shared" si="162"/>
        <v/>
      </c>
      <c r="AH884" s="88" t="str">
        <f t="shared" si="163"/>
        <v/>
      </c>
      <c r="AJ884" s="55" t="str">
        <f t="shared" si="164"/>
        <v/>
      </c>
      <c r="AK884" s="88" t="str">
        <f t="shared" si="165"/>
        <v/>
      </c>
      <c r="AM884" s="55" t="str">
        <f t="shared" si="166"/>
        <v/>
      </c>
      <c r="AN884" s="88" t="str">
        <f t="shared" si="167"/>
        <v/>
      </c>
    </row>
    <row r="885" spans="1:40" x14ac:dyDescent="0.25">
      <c r="A885" s="77"/>
      <c r="B885" s="107"/>
      <c r="C885" s="108"/>
      <c r="D885" s="109"/>
      <c r="E885" s="109"/>
      <c r="F885" s="110"/>
      <c r="G885" s="111"/>
      <c r="H885" s="112"/>
      <c r="I885" s="77"/>
      <c r="J885" s="112" t="str">
        <f>IF($B885="", "", IFERROR(INDEX('Job List'!$C$9:$C$508, MATCH($B885, 'Job List'!$B$9:$B$508, 0)), ""))</f>
        <v/>
      </c>
      <c r="K885" s="112" t="str">
        <f>IF($B885="", "", IFERROR(INDEX('Job List'!$D$9:$D$508, MATCH($B885, 'Job List'!$B$9:$B$508, 0)), ""))</f>
        <v/>
      </c>
      <c r="L885" s="125" t="str">
        <f t="shared" si="156"/>
        <v/>
      </c>
      <c r="M885" s="111" t="str">
        <f>IF($B885="", "", IF($G885="", IFERROR(INDEX('Job List'!$E$9:$E$508, MATCH($B885, 'Job List'!$B$9:$B$508, 0)), ""), $G885))</f>
        <v/>
      </c>
      <c r="N885" s="126" t="str">
        <f t="shared" si="157"/>
        <v/>
      </c>
      <c r="O885" s="77"/>
      <c r="AB885" s="14" t="str">
        <f t="shared" si="158"/>
        <v/>
      </c>
      <c r="AC885" s="20" t="str">
        <f t="shared" si="159"/>
        <v/>
      </c>
      <c r="AD885" s="55" t="str">
        <f t="shared" si="160"/>
        <v/>
      </c>
      <c r="AE885" s="88" t="str">
        <f t="shared" si="161"/>
        <v/>
      </c>
      <c r="AG885" s="55" t="str">
        <f t="shared" si="162"/>
        <v/>
      </c>
      <c r="AH885" s="88" t="str">
        <f t="shared" si="163"/>
        <v/>
      </c>
      <c r="AJ885" s="55" t="str">
        <f t="shared" si="164"/>
        <v/>
      </c>
      <c r="AK885" s="88" t="str">
        <f t="shared" si="165"/>
        <v/>
      </c>
      <c r="AM885" s="55" t="str">
        <f t="shared" si="166"/>
        <v/>
      </c>
      <c r="AN885" s="88" t="str">
        <f t="shared" si="167"/>
        <v/>
      </c>
    </row>
    <row r="886" spans="1:40" x14ac:dyDescent="0.25">
      <c r="A886" s="77"/>
      <c r="B886" s="107"/>
      <c r="C886" s="108"/>
      <c r="D886" s="109"/>
      <c r="E886" s="109"/>
      <c r="F886" s="110"/>
      <c r="G886" s="111"/>
      <c r="H886" s="112"/>
      <c r="I886" s="77"/>
      <c r="J886" s="112" t="str">
        <f>IF($B886="", "", IFERROR(INDEX('Job List'!$C$9:$C$508, MATCH($B886, 'Job List'!$B$9:$B$508, 0)), ""))</f>
        <v/>
      </c>
      <c r="K886" s="112" t="str">
        <f>IF($B886="", "", IFERROR(INDEX('Job List'!$D$9:$D$508, MATCH($B886, 'Job List'!$B$9:$B$508, 0)), ""))</f>
        <v/>
      </c>
      <c r="L886" s="125" t="str">
        <f t="shared" si="156"/>
        <v/>
      </c>
      <c r="M886" s="111" t="str">
        <f>IF($B886="", "", IF($G886="", IFERROR(INDEX('Job List'!$E$9:$E$508, MATCH($B886, 'Job List'!$B$9:$B$508, 0)), ""), $G886))</f>
        <v/>
      </c>
      <c r="N886" s="126" t="str">
        <f t="shared" si="157"/>
        <v/>
      </c>
      <c r="O886" s="77"/>
      <c r="AB886" s="14" t="str">
        <f t="shared" si="158"/>
        <v/>
      </c>
      <c r="AC886" s="20" t="str">
        <f t="shared" si="159"/>
        <v/>
      </c>
      <c r="AD886" s="55" t="str">
        <f t="shared" si="160"/>
        <v/>
      </c>
      <c r="AE886" s="88" t="str">
        <f t="shared" si="161"/>
        <v/>
      </c>
      <c r="AG886" s="55" t="str">
        <f t="shared" si="162"/>
        <v/>
      </c>
      <c r="AH886" s="88" t="str">
        <f t="shared" si="163"/>
        <v/>
      </c>
      <c r="AJ886" s="55" t="str">
        <f t="shared" si="164"/>
        <v/>
      </c>
      <c r="AK886" s="88" t="str">
        <f t="shared" si="165"/>
        <v/>
      </c>
      <c r="AM886" s="55" t="str">
        <f t="shared" si="166"/>
        <v/>
      </c>
      <c r="AN886" s="88" t="str">
        <f t="shared" si="167"/>
        <v/>
      </c>
    </row>
    <row r="887" spans="1:40" x14ac:dyDescent="0.25">
      <c r="A887" s="77"/>
      <c r="B887" s="107"/>
      <c r="C887" s="108"/>
      <c r="D887" s="109"/>
      <c r="E887" s="109"/>
      <c r="F887" s="110"/>
      <c r="G887" s="111"/>
      <c r="H887" s="112"/>
      <c r="I887" s="77"/>
      <c r="J887" s="112" t="str">
        <f>IF($B887="", "", IFERROR(INDEX('Job List'!$C$9:$C$508, MATCH($B887, 'Job List'!$B$9:$B$508, 0)), ""))</f>
        <v/>
      </c>
      <c r="K887" s="112" t="str">
        <f>IF($B887="", "", IFERROR(INDEX('Job List'!$D$9:$D$508, MATCH($B887, 'Job List'!$B$9:$B$508, 0)), ""))</f>
        <v/>
      </c>
      <c r="L887" s="125" t="str">
        <f t="shared" si="156"/>
        <v/>
      </c>
      <c r="M887" s="111" t="str">
        <f>IF($B887="", "", IF($G887="", IFERROR(INDEX('Job List'!$E$9:$E$508, MATCH($B887, 'Job List'!$B$9:$B$508, 0)), ""), $G887))</f>
        <v/>
      </c>
      <c r="N887" s="126" t="str">
        <f t="shared" si="157"/>
        <v/>
      </c>
      <c r="O887" s="77"/>
      <c r="AB887" s="14" t="str">
        <f t="shared" si="158"/>
        <v/>
      </c>
      <c r="AC887" s="20" t="str">
        <f t="shared" si="159"/>
        <v/>
      </c>
      <c r="AD887" s="55" t="str">
        <f t="shared" si="160"/>
        <v/>
      </c>
      <c r="AE887" s="88" t="str">
        <f t="shared" si="161"/>
        <v/>
      </c>
      <c r="AG887" s="55" t="str">
        <f t="shared" si="162"/>
        <v/>
      </c>
      <c r="AH887" s="88" t="str">
        <f t="shared" si="163"/>
        <v/>
      </c>
      <c r="AJ887" s="55" t="str">
        <f t="shared" si="164"/>
        <v/>
      </c>
      <c r="AK887" s="88" t="str">
        <f t="shared" si="165"/>
        <v/>
      </c>
      <c r="AM887" s="55" t="str">
        <f t="shared" si="166"/>
        <v/>
      </c>
      <c r="AN887" s="88" t="str">
        <f t="shared" si="167"/>
        <v/>
      </c>
    </row>
    <row r="888" spans="1:40" x14ac:dyDescent="0.25">
      <c r="A888" s="77"/>
      <c r="B888" s="107"/>
      <c r="C888" s="108"/>
      <c r="D888" s="109"/>
      <c r="E888" s="109"/>
      <c r="F888" s="110"/>
      <c r="G888" s="111"/>
      <c r="H888" s="112"/>
      <c r="I888" s="77"/>
      <c r="J888" s="112" t="str">
        <f>IF($B888="", "", IFERROR(INDEX('Job List'!$C$9:$C$508, MATCH($B888, 'Job List'!$B$9:$B$508, 0)), ""))</f>
        <v/>
      </c>
      <c r="K888" s="112" t="str">
        <f>IF($B888="", "", IFERROR(INDEX('Job List'!$D$9:$D$508, MATCH($B888, 'Job List'!$B$9:$B$508, 0)), ""))</f>
        <v/>
      </c>
      <c r="L888" s="125" t="str">
        <f t="shared" si="156"/>
        <v/>
      </c>
      <c r="M888" s="111" t="str">
        <f>IF($B888="", "", IF($G888="", IFERROR(INDEX('Job List'!$E$9:$E$508, MATCH($B888, 'Job List'!$B$9:$B$508, 0)), ""), $G888))</f>
        <v/>
      </c>
      <c r="N888" s="126" t="str">
        <f t="shared" si="157"/>
        <v/>
      </c>
      <c r="O888" s="77"/>
      <c r="AB888" s="14" t="str">
        <f t="shared" si="158"/>
        <v/>
      </c>
      <c r="AC888" s="20" t="str">
        <f t="shared" si="159"/>
        <v/>
      </c>
      <c r="AD888" s="55" t="str">
        <f t="shared" si="160"/>
        <v/>
      </c>
      <c r="AE888" s="88" t="str">
        <f t="shared" si="161"/>
        <v/>
      </c>
      <c r="AG888" s="55" t="str">
        <f t="shared" si="162"/>
        <v/>
      </c>
      <c r="AH888" s="88" t="str">
        <f t="shared" si="163"/>
        <v/>
      </c>
      <c r="AJ888" s="55" t="str">
        <f t="shared" si="164"/>
        <v/>
      </c>
      <c r="AK888" s="88" t="str">
        <f t="shared" si="165"/>
        <v/>
      </c>
      <c r="AM888" s="55" t="str">
        <f t="shared" si="166"/>
        <v/>
      </c>
      <c r="AN888" s="88" t="str">
        <f t="shared" si="167"/>
        <v/>
      </c>
    </row>
    <row r="889" spans="1:40" x14ac:dyDescent="0.25">
      <c r="A889" s="77"/>
      <c r="B889" s="107"/>
      <c r="C889" s="108"/>
      <c r="D889" s="109"/>
      <c r="E889" s="109"/>
      <c r="F889" s="110"/>
      <c r="G889" s="111"/>
      <c r="H889" s="112"/>
      <c r="I889" s="77"/>
      <c r="J889" s="112" t="str">
        <f>IF($B889="", "", IFERROR(INDEX('Job List'!$C$9:$C$508, MATCH($B889, 'Job List'!$B$9:$B$508, 0)), ""))</f>
        <v/>
      </c>
      <c r="K889" s="112" t="str">
        <f>IF($B889="", "", IFERROR(INDEX('Job List'!$D$9:$D$508, MATCH($B889, 'Job List'!$B$9:$B$508, 0)), ""))</f>
        <v/>
      </c>
      <c r="L889" s="125" t="str">
        <f t="shared" si="156"/>
        <v/>
      </c>
      <c r="M889" s="111" t="str">
        <f>IF($B889="", "", IF($G889="", IFERROR(INDEX('Job List'!$E$9:$E$508, MATCH($B889, 'Job List'!$B$9:$B$508, 0)), ""), $G889))</f>
        <v/>
      </c>
      <c r="N889" s="126" t="str">
        <f t="shared" si="157"/>
        <v/>
      </c>
      <c r="O889" s="77"/>
      <c r="AB889" s="14" t="str">
        <f t="shared" si="158"/>
        <v/>
      </c>
      <c r="AC889" s="20" t="str">
        <f t="shared" si="159"/>
        <v/>
      </c>
      <c r="AD889" s="55" t="str">
        <f t="shared" si="160"/>
        <v/>
      </c>
      <c r="AE889" s="88" t="str">
        <f t="shared" si="161"/>
        <v/>
      </c>
      <c r="AG889" s="55" t="str">
        <f t="shared" si="162"/>
        <v/>
      </c>
      <c r="AH889" s="88" t="str">
        <f t="shared" si="163"/>
        <v/>
      </c>
      <c r="AJ889" s="55" t="str">
        <f t="shared" si="164"/>
        <v/>
      </c>
      <c r="AK889" s="88" t="str">
        <f t="shared" si="165"/>
        <v/>
      </c>
      <c r="AM889" s="55" t="str">
        <f t="shared" si="166"/>
        <v/>
      </c>
      <c r="AN889" s="88" t="str">
        <f t="shared" si="167"/>
        <v/>
      </c>
    </row>
    <row r="890" spans="1:40" x14ac:dyDescent="0.25">
      <c r="A890" s="77"/>
      <c r="B890" s="107"/>
      <c r="C890" s="108"/>
      <c r="D890" s="109"/>
      <c r="E890" s="109"/>
      <c r="F890" s="110"/>
      <c r="G890" s="111"/>
      <c r="H890" s="112"/>
      <c r="I890" s="77"/>
      <c r="J890" s="112" t="str">
        <f>IF($B890="", "", IFERROR(INDEX('Job List'!$C$9:$C$508, MATCH($B890, 'Job List'!$B$9:$B$508, 0)), ""))</f>
        <v/>
      </c>
      <c r="K890" s="112" t="str">
        <f>IF($B890="", "", IFERROR(INDEX('Job List'!$D$9:$D$508, MATCH($B890, 'Job List'!$B$9:$B$508, 0)), ""))</f>
        <v/>
      </c>
      <c r="L890" s="125" t="str">
        <f t="shared" si="156"/>
        <v/>
      </c>
      <c r="M890" s="111" t="str">
        <f>IF($B890="", "", IF($G890="", IFERROR(INDEX('Job List'!$E$9:$E$508, MATCH($B890, 'Job List'!$B$9:$B$508, 0)), ""), $G890))</f>
        <v/>
      </c>
      <c r="N890" s="126" t="str">
        <f t="shared" si="157"/>
        <v/>
      </c>
      <c r="O890" s="77"/>
      <c r="AB890" s="14" t="str">
        <f t="shared" si="158"/>
        <v/>
      </c>
      <c r="AC890" s="20" t="str">
        <f t="shared" si="159"/>
        <v/>
      </c>
      <c r="AD890" s="55" t="str">
        <f t="shared" si="160"/>
        <v/>
      </c>
      <c r="AE890" s="88" t="str">
        <f t="shared" si="161"/>
        <v/>
      </c>
      <c r="AG890" s="55" t="str">
        <f t="shared" si="162"/>
        <v/>
      </c>
      <c r="AH890" s="88" t="str">
        <f t="shared" si="163"/>
        <v/>
      </c>
      <c r="AJ890" s="55" t="str">
        <f t="shared" si="164"/>
        <v/>
      </c>
      <c r="AK890" s="88" t="str">
        <f t="shared" si="165"/>
        <v/>
      </c>
      <c r="AM890" s="55" t="str">
        <f t="shared" si="166"/>
        <v/>
      </c>
      <c r="AN890" s="88" t="str">
        <f t="shared" si="167"/>
        <v/>
      </c>
    </row>
    <row r="891" spans="1:40" x14ac:dyDescent="0.25">
      <c r="A891" s="77"/>
      <c r="B891" s="107"/>
      <c r="C891" s="108"/>
      <c r="D891" s="109"/>
      <c r="E891" s="109"/>
      <c r="F891" s="110"/>
      <c r="G891" s="111"/>
      <c r="H891" s="112"/>
      <c r="I891" s="77"/>
      <c r="J891" s="112" t="str">
        <f>IF($B891="", "", IFERROR(INDEX('Job List'!$C$9:$C$508, MATCH($B891, 'Job List'!$B$9:$B$508, 0)), ""))</f>
        <v/>
      </c>
      <c r="K891" s="112" t="str">
        <f>IF($B891="", "", IFERROR(INDEX('Job List'!$D$9:$D$508, MATCH($B891, 'Job List'!$B$9:$B$508, 0)), ""))</f>
        <v/>
      </c>
      <c r="L891" s="125" t="str">
        <f t="shared" si="156"/>
        <v/>
      </c>
      <c r="M891" s="111" t="str">
        <f>IF($B891="", "", IF($G891="", IFERROR(INDEX('Job List'!$E$9:$E$508, MATCH($B891, 'Job List'!$B$9:$B$508, 0)), ""), $G891))</f>
        <v/>
      </c>
      <c r="N891" s="126" t="str">
        <f t="shared" si="157"/>
        <v/>
      </c>
      <c r="O891" s="77"/>
      <c r="AB891" s="14" t="str">
        <f t="shared" si="158"/>
        <v/>
      </c>
      <c r="AC891" s="20" t="str">
        <f t="shared" si="159"/>
        <v/>
      </c>
      <c r="AD891" s="55" t="str">
        <f t="shared" si="160"/>
        <v/>
      </c>
      <c r="AE891" s="88" t="str">
        <f t="shared" si="161"/>
        <v/>
      </c>
      <c r="AG891" s="55" t="str">
        <f t="shared" si="162"/>
        <v/>
      </c>
      <c r="AH891" s="88" t="str">
        <f t="shared" si="163"/>
        <v/>
      </c>
      <c r="AJ891" s="55" t="str">
        <f t="shared" si="164"/>
        <v/>
      </c>
      <c r="AK891" s="88" t="str">
        <f t="shared" si="165"/>
        <v/>
      </c>
      <c r="AM891" s="55" t="str">
        <f t="shared" si="166"/>
        <v/>
      </c>
      <c r="AN891" s="88" t="str">
        <f t="shared" si="167"/>
        <v/>
      </c>
    </row>
    <row r="892" spans="1:40" x14ac:dyDescent="0.25">
      <c r="A892" s="77"/>
      <c r="B892" s="107"/>
      <c r="C892" s="108"/>
      <c r="D892" s="109"/>
      <c r="E892" s="109"/>
      <c r="F892" s="110"/>
      <c r="G892" s="111"/>
      <c r="H892" s="112"/>
      <c r="I892" s="77"/>
      <c r="J892" s="112" t="str">
        <f>IF($B892="", "", IFERROR(INDEX('Job List'!$C$9:$C$508, MATCH($B892, 'Job List'!$B$9:$B$508, 0)), ""))</f>
        <v/>
      </c>
      <c r="K892" s="112" t="str">
        <f>IF($B892="", "", IFERROR(INDEX('Job List'!$D$9:$D$508, MATCH($B892, 'Job List'!$B$9:$B$508, 0)), ""))</f>
        <v/>
      </c>
      <c r="L892" s="125" t="str">
        <f t="shared" si="156"/>
        <v/>
      </c>
      <c r="M892" s="111" t="str">
        <f>IF($B892="", "", IF($G892="", IFERROR(INDEX('Job List'!$E$9:$E$508, MATCH($B892, 'Job List'!$B$9:$B$508, 0)), ""), $G892))</f>
        <v/>
      </c>
      <c r="N892" s="126" t="str">
        <f t="shared" si="157"/>
        <v/>
      </c>
      <c r="O892" s="77"/>
      <c r="AB892" s="14" t="str">
        <f t="shared" si="158"/>
        <v/>
      </c>
      <c r="AC892" s="20" t="str">
        <f t="shared" si="159"/>
        <v/>
      </c>
      <c r="AD892" s="55" t="str">
        <f t="shared" si="160"/>
        <v/>
      </c>
      <c r="AE892" s="88" t="str">
        <f t="shared" si="161"/>
        <v/>
      </c>
      <c r="AG892" s="55" t="str">
        <f t="shared" si="162"/>
        <v/>
      </c>
      <c r="AH892" s="88" t="str">
        <f t="shared" si="163"/>
        <v/>
      </c>
      <c r="AJ892" s="55" t="str">
        <f t="shared" si="164"/>
        <v/>
      </c>
      <c r="AK892" s="88" t="str">
        <f t="shared" si="165"/>
        <v/>
      </c>
      <c r="AM892" s="55" t="str">
        <f t="shared" si="166"/>
        <v/>
      </c>
      <c r="AN892" s="88" t="str">
        <f t="shared" si="167"/>
        <v/>
      </c>
    </row>
    <row r="893" spans="1:40" x14ac:dyDescent="0.25">
      <c r="A893" s="77"/>
      <c r="B893" s="107"/>
      <c r="C893" s="108"/>
      <c r="D893" s="109"/>
      <c r="E893" s="109"/>
      <c r="F893" s="110"/>
      <c r="G893" s="111"/>
      <c r="H893" s="112"/>
      <c r="I893" s="77"/>
      <c r="J893" s="112" t="str">
        <f>IF($B893="", "", IFERROR(INDEX('Job List'!$C$9:$C$508, MATCH($B893, 'Job List'!$B$9:$B$508, 0)), ""))</f>
        <v/>
      </c>
      <c r="K893" s="112" t="str">
        <f>IF($B893="", "", IFERROR(INDEX('Job List'!$D$9:$D$508, MATCH($B893, 'Job List'!$B$9:$B$508, 0)), ""))</f>
        <v/>
      </c>
      <c r="L893" s="125" t="str">
        <f t="shared" si="156"/>
        <v/>
      </c>
      <c r="M893" s="111" t="str">
        <f>IF($B893="", "", IF($G893="", IFERROR(INDEX('Job List'!$E$9:$E$508, MATCH($B893, 'Job List'!$B$9:$B$508, 0)), ""), $G893))</f>
        <v/>
      </c>
      <c r="N893" s="126" t="str">
        <f t="shared" si="157"/>
        <v/>
      </c>
      <c r="O893" s="77"/>
      <c r="AB893" s="14" t="str">
        <f t="shared" si="158"/>
        <v/>
      </c>
      <c r="AC893" s="20" t="str">
        <f t="shared" si="159"/>
        <v/>
      </c>
      <c r="AD893" s="55" t="str">
        <f t="shared" si="160"/>
        <v/>
      </c>
      <c r="AE893" s="88" t="str">
        <f t="shared" si="161"/>
        <v/>
      </c>
      <c r="AG893" s="55" t="str">
        <f t="shared" si="162"/>
        <v/>
      </c>
      <c r="AH893" s="88" t="str">
        <f t="shared" si="163"/>
        <v/>
      </c>
      <c r="AJ893" s="55" t="str">
        <f t="shared" si="164"/>
        <v/>
      </c>
      <c r="AK893" s="88" t="str">
        <f t="shared" si="165"/>
        <v/>
      </c>
      <c r="AM893" s="55" t="str">
        <f t="shared" si="166"/>
        <v/>
      </c>
      <c r="AN893" s="88" t="str">
        <f t="shared" si="167"/>
        <v/>
      </c>
    </row>
    <row r="894" spans="1:40" x14ac:dyDescent="0.25">
      <c r="A894" s="77"/>
      <c r="B894" s="107"/>
      <c r="C894" s="108"/>
      <c r="D894" s="109"/>
      <c r="E894" s="109"/>
      <c r="F894" s="110"/>
      <c r="G894" s="111"/>
      <c r="H894" s="112"/>
      <c r="I894" s="77"/>
      <c r="J894" s="112" t="str">
        <f>IF($B894="", "", IFERROR(INDEX('Job List'!$C$9:$C$508, MATCH($B894, 'Job List'!$B$9:$B$508, 0)), ""))</f>
        <v/>
      </c>
      <c r="K894" s="112" t="str">
        <f>IF($B894="", "", IFERROR(INDEX('Job List'!$D$9:$D$508, MATCH($B894, 'Job List'!$B$9:$B$508, 0)), ""))</f>
        <v/>
      </c>
      <c r="L894" s="125" t="str">
        <f t="shared" si="156"/>
        <v/>
      </c>
      <c r="M894" s="111" t="str">
        <f>IF($B894="", "", IF($G894="", IFERROR(INDEX('Job List'!$E$9:$E$508, MATCH($B894, 'Job List'!$B$9:$B$508, 0)), ""), $G894))</f>
        <v/>
      </c>
      <c r="N894" s="126" t="str">
        <f t="shared" si="157"/>
        <v/>
      </c>
      <c r="O894" s="77"/>
      <c r="AB894" s="14" t="str">
        <f t="shared" si="158"/>
        <v/>
      </c>
      <c r="AC894" s="20" t="str">
        <f t="shared" si="159"/>
        <v/>
      </c>
      <c r="AD894" s="55" t="str">
        <f t="shared" si="160"/>
        <v/>
      </c>
      <c r="AE894" s="88" t="str">
        <f t="shared" si="161"/>
        <v/>
      </c>
      <c r="AG894" s="55" t="str">
        <f t="shared" si="162"/>
        <v/>
      </c>
      <c r="AH894" s="88" t="str">
        <f t="shared" si="163"/>
        <v/>
      </c>
      <c r="AJ894" s="55" t="str">
        <f t="shared" si="164"/>
        <v/>
      </c>
      <c r="AK894" s="88" t="str">
        <f t="shared" si="165"/>
        <v/>
      </c>
      <c r="AM894" s="55" t="str">
        <f t="shared" si="166"/>
        <v/>
      </c>
      <c r="AN894" s="88" t="str">
        <f t="shared" si="167"/>
        <v/>
      </c>
    </row>
    <row r="895" spans="1:40" x14ac:dyDescent="0.25">
      <c r="A895" s="77"/>
      <c r="B895" s="107"/>
      <c r="C895" s="108"/>
      <c r="D895" s="109"/>
      <c r="E895" s="109"/>
      <c r="F895" s="110"/>
      <c r="G895" s="111"/>
      <c r="H895" s="112"/>
      <c r="I895" s="77"/>
      <c r="J895" s="112" t="str">
        <f>IF($B895="", "", IFERROR(INDEX('Job List'!$C$9:$C$508, MATCH($B895, 'Job List'!$B$9:$B$508, 0)), ""))</f>
        <v/>
      </c>
      <c r="K895" s="112" t="str">
        <f>IF($B895="", "", IFERROR(INDEX('Job List'!$D$9:$D$508, MATCH($B895, 'Job List'!$B$9:$B$508, 0)), ""))</f>
        <v/>
      </c>
      <c r="L895" s="125" t="str">
        <f t="shared" si="156"/>
        <v/>
      </c>
      <c r="M895" s="111" t="str">
        <f>IF($B895="", "", IF($G895="", IFERROR(INDEX('Job List'!$E$9:$E$508, MATCH($B895, 'Job List'!$B$9:$B$508, 0)), ""), $G895))</f>
        <v/>
      </c>
      <c r="N895" s="126" t="str">
        <f t="shared" si="157"/>
        <v/>
      </c>
      <c r="O895" s="77"/>
      <c r="AB895" s="14" t="str">
        <f t="shared" si="158"/>
        <v/>
      </c>
      <c r="AC895" s="20" t="str">
        <f t="shared" si="159"/>
        <v/>
      </c>
      <c r="AD895" s="55" t="str">
        <f t="shared" si="160"/>
        <v/>
      </c>
      <c r="AE895" s="88" t="str">
        <f t="shared" si="161"/>
        <v/>
      </c>
      <c r="AG895" s="55" t="str">
        <f t="shared" si="162"/>
        <v/>
      </c>
      <c r="AH895" s="88" t="str">
        <f t="shared" si="163"/>
        <v/>
      </c>
      <c r="AJ895" s="55" t="str">
        <f t="shared" si="164"/>
        <v/>
      </c>
      <c r="AK895" s="88" t="str">
        <f t="shared" si="165"/>
        <v/>
      </c>
      <c r="AM895" s="55" t="str">
        <f t="shared" si="166"/>
        <v/>
      </c>
      <c r="AN895" s="88" t="str">
        <f t="shared" si="167"/>
        <v/>
      </c>
    </row>
    <row r="896" spans="1:40" x14ac:dyDescent="0.25">
      <c r="A896" s="77"/>
      <c r="B896" s="107"/>
      <c r="C896" s="108"/>
      <c r="D896" s="109"/>
      <c r="E896" s="109"/>
      <c r="F896" s="110"/>
      <c r="G896" s="111"/>
      <c r="H896" s="112"/>
      <c r="I896" s="77"/>
      <c r="J896" s="112" t="str">
        <f>IF($B896="", "", IFERROR(INDEX('Job List'!$C$9:$C$508, MATCH($B896, 'Job List'!$B$9:$B$508, 0)), ""))</f>
        <v/>
      </c>
      <c r="K896" s="112" t="str">
        <f>IF($B896="", "", IFERROR(INDEX('Job List'!$D$9:$D$508, MATCH($B896, 'Job List'!$B$9:$B$508, 0)), ""))</f>
        <v/>
      </c>
      <c r="L896" s="125" t="str">
        <f t="shared" si="156"/>
        <v/>
      </c>
      <c r="M896" s="111" t="str">
        <f>IF($B896="", "", IF($G896="", IFERROR(INDEX('Job List'!$E$9:$E$508, MATCH($B896, 'Job List'!$B$9:$B$508, 0)), ""), $G896))</f>
        <v/>
      </c>
      <c r="N896" s="126" t="str">
        <f t="shared" si="157"/>
        <v/>
      </c>
      <c r="O896" s="77"/>
      <c r="AB896" s="14" t="str">
        <f t="shared" si="158"/>
        <v/>
      </c>
      <c r="AC896" s="20" t="str">
        <f t="shared" si="159"/>
        <v/>
      </c>
      <c r="AD896" s="55" t="str">
        <f t="shared" si="160"/>
        <v/>
      </c>
      <c r="AE896" s="88" t="str">
        <f t="shared" si="161"/>
        <v/>
      </c>
      <c r="AG896" s="55" t="str">
        <f t="shared" si="162"/>
        <v/>
      </c>
      <c r="AH896" s="88" t="str">
        <f t="shared" si="163"/>
        <v/>
      </c>
      <c r="AJ896" s="55" t="str">
        <f t="shared" si="164"/>
        <v/>
      </c>
      <c r="AK896" s="88" t="str">
        <f t="shared" si="165"/>
        <v/>
      </c>
      <c r="AM896" s="55" t="str">
        <f t="shared" si="166"/>
        <v/>
      </c>
      <c r="AN896" s="88" t="str">
        <f t="shared" si="167"/>
        <v/>
      </c>
    </row>
    <row r="897" spans="1:40" x14ac:dyDescent="0.25">
      <c r="A897" s="77"/>
      <c r="B897" s="107"/>
      <c r="C897" s="108"/>
      <c r="D897" s="109"/>
      <c r="E897" s="109"/>
      <c r="F897" s="110"/>
      <c r="G897" s="111"/>
      <c r="H897" s="112"/>
      <c r="I897" s="77"/>
      <c r="J897" s="112" t="str">
        <f>IF($B897="", "", IFERROR(INDEX('Job List'!$C$9:$C$508, MATCH($B897, 'Job List'!$B$9:$B$508, 0)), ""))</f>
        <v/>
      </c>
      <c r="K897" s="112" t="str">
        <f>IF($B897="", "", IFERROR(INDEX('Job List'!$D$9:$D$508, MATCH($B897, 'Job List'!$B$9:$B$508, 0)), ""))</f>
        <v/>
      </c>
      <c r="L897" s="125" t="str">
        <f t="shared" si="156"/>
        <v/>
      </c>
      <c r="M897" s="111" t="str">
        <f>IF($B897="", "", IF($G897="", IFERROR(INDEX('Job List'!$E$9:$E$508, MATCH($B897, 'Job List'!$B$9:$B$508, 0)), ""), $G897))</f>
        <v/>
      </c>
      <c r="N897" s="126" t="str">
        <f t="shared" si="157"/>
        <v/>
      </c>
      <c r="O897" s="77"/>
      <c r="AB897" s="14" t="str">
        <f t="shared" si="158"/>
        <v/>
      </c>
      <c r="AC897" s="20" t="str">
        <f t="shared" si="159"/>
        <v/>
      </c>
      <c r="AD897" s="55" t="str">
        <f t="shared" si="160"/>
        <v/>
      </c>
      <c r="AE897" s="88" t="str">
        <f t="shared" si="161"/>
        <v/>
      </c>
      <c r="AG897" s="55" t="str">
        <f t="shared" si="162"/>
        <v/>
      </c>
      <c r="AH897" s="88" t="str">
        <f t="shared" si="163"/>
        <v/>
      </c>
      <c r="AJ897" s="55" t="str">
        <f t="shared" si="164"/>
        <v/>
      </c>
      <c r="AK897" s="88" t="str">
        <f t="shared" si="165"/>
        <v/>
      </c>
      <c r="AM897" s="55" t="str">
        <f t="shared" si="166"/>
        <v/>
      </c>
      <c r="AN897" s="88" t="str">
        <f t="shared" si="167"/>
        <v/>
      </c>
    </row>
    <row r="898" spans="1:40" x14ac:dyDescent="0.25">
      <c r="A898" s="77"/>
      <c r="B898" s="107"/>
      <c r="C898" s="108"/>
      <c r="D898" s="109"/>
      <c r="E898" s="109"/>
      <c r="F898" s="110"/>
      <c r="G898" s="111"/>
      <c r="H898" s="112"/>
      <c r="I898" s="77"/>
      <c r="J898" s="112" t="str">
        <f>IF($B898="", "", IFERROR(INDEX('Job List'!$C$9:$C$508, MATCH($B898, 'Job List'!$B$9:$B$508, 0)), ""))</f>
        <v/>
      </c>
      <c r="K898" s="112" t="str">
        <f>IF($B898="", "", IFERROR(INDEX('Job List'!$D$9:$D$508, MATCH($B898, 'Job List'!$B$9:$B$508, 0)), ""))</f>
        <v/>
      </c>
      <c r="L898" s="125" t="str">
        <f t="shared" si="156"/>
        <v/>
      </c>
      <c r="M898" s="111" t="str">
        <f>IF($B898="", "", IF($G898="", IFERROR(INDEX('Job List'!$E$9:$E$508, MATCH($B898, 'Job List'!$B$9:$B$508, 0)), ""), $G898))</f>
        <v/>
      </c>
      <c r="N898" s="126" t="str">
        <f t="shared" si="157"/>
        <v/>
      </c>
      <c r="O898" s="77"/>
      <c r="AB898" s="14" t="str">
        <f t="shared" si="158"/>
        <v/>
      </c>
      <c r="AC898" s="20" t="str">
        <f t="shared" si="159"/>
        <v/>
      </c>
      <c r="AD898" s="55" t="str">
        <f t="shared" si="160"/>
        <v/>
      </c>
      <c r="AE898" s="88" t="str">
        <f t="shared" si="161"/>
        <v/>
      </c>
      <c r="AG898" s="55" t="str">
        <f t="shared" si="162"/>
        <v/>
      </c>
      <c r="AH898" s="88" t="str">
        <f t="shared" si="163"/>
        <v/>
      </c>
      <c r="AJ898" s="55" t="str">
        <f t="shared" si="164"/>
        <v/>
      </c>
      <c r="AK898" s="88" t="str">
        <f t="shared" si="165"/>
        <v/>
      </c>
      <c r="AM898" s="55" t="str">
        <f t="shared" si="166"/>
        <v/>
      </c>
      <c r="AN898" s="88" t="str">
        <f t="shared" si="167"/>
        <v/>
      </c>
    </row>
    <row r="899" spans="1:40" x14ac:dyDescent="0.25">
      <c r="A899" s="77"/>
      <c r="B899" s="107"/>
      <c r="C899" s="108"/>
      <c r="D899" s="109"/>
      <c r="E899" s="109"/>
      <c r="F899" s="110"/>
      <c r="G899" s="111"/>
      <c r="H899" s="112"/>
      <c r="I899" s="77"/>
      <c r="J899" s="112" t="str">
        <f>IF($B899="", "", IFERROR(INDEX('Job List'!$C$9:$C$508, MATCH($B899, 'Job List'!$B$9:$B$508, 0)), ""))</f>
        <v/>
      </c>
      <c r="K899" s="112" t="str">
        <f>IF($B899="", "", IFERROR(INDEX('Job List'!$D$9:$D$508, MATCH($B899, 'Job List'!$B$9:$B$508, 0)), ""))</f>
        <v/>
      </c>
      <c r="L899" s="125" t="str">
        <f t="shared" si="156"/>
        <v/>
      </c>
      <c r="M899" s="111" t="str">
        <f>IF($B899="", "", IF($G899="", IFERROR(INDEX('Job List'!$E$9:$E$508, MATCH($B899, 'Job List'!$B$9:$B$508, 0)), ""), $G899))</f>
        <v/>
      </c>
      <c r="N899" s="126" t="str">
        <f t="shared" si="157"/>
        <v/>
      </c>
      <c r="O899" s="77"/>
      <c r="AB899" s="14" t="str">
        <f t="shared" si="158"/>
        <v/>
      </c>
      <c r="AC899" s="20" t="str">
        <f t="shared" si="159"/>
        <v/>
      </c>
      <c r="AD899" s="55" t="str">
        <f t="shared" si="160"/>
        <v/>
      </c>
      <c r="AE899" s="88" t="str">
        <f t="shared" si="161"/>
        <v/>
      </c>
      <c r="AG899" s="55" t="str">
        <f t="shared" si="162"/>
        <v/>
      </c>
      <c r="AH899" s="88" t="str">
        <f t="shared" si="163"/>
        <v/>
      </c>
      <c r="AJ899" s="55" t="str">
        <f t="shared" si="164"/>
        <v/>
      </c>
      <c r="AK899" s="88" t="str">
        <f t="shared" si="165"/>
        <v/>
      </c>
      <c r="AM899" s="55" t="str">
        <f t="shared" si="166"/>
        <v/>
      </c>
      <c r="AN899" s="88" t="str">
        <f t="shared" si="167"/>
        <v/>
      </c>
    </row>
    <row r="900" spans="1:40" x14ac:dyDescent="0.25">
      <c r="A900" s="77"/>
      <c r="B900" s="107"/>
      <c r="C900" s="108"/>
      <c r="D900" s="109"/>
      <c r="E900" s="109"/>
      <c r="F900" s="110"/>
      <c r="G900" s="111"/>
      <c r="H900" s="112"/>
      <c r="I900" s="77"/>
      <c r="J900" s="112" t="str">
        <f>IF($B900="", "", IFERROR(INDEX('Job List'!$C$9:$C$508, MATCH($B900, 'Job List'!$B$9:$B$508, 0)), ""))</f>
        <v/>
      </c>
      <c r="K900" s="112" t="str">
        <f>IF($B900="", "", IFERROR(INDEX('Job List'!$D$9:$D$508, MATCH($B900, 'Job List'!$B$9:$B$508, 0)), ""))</f>
        <v/>
      </c>
      <c r="L900" s="125" t="str">
        <f t="shared" si="156"/>
        <v/>
      </c>
      <c r="M900" s="111" t="str">
        <f>IF($B900="", "", IF($G900="", IFERROR(INDEX('Job List'!$E$9:$E$508, MATCH($B900, 'Job List'!$B$9:$B$508, 0)), ""), $G900))</f>
        <v/>
      </c>
      <c r="N900" s="126" t="str">
        <f t="shared" si="157"/>
        <v/>
      </c>
      <c r="O900" s="77"/>
      <c r="AB900" s="14" t="str">
        <f t="shared" si="158"/>
        <v/>
      </c>
      <c r="AC900" s="20" t="str">
        <f t="shared" si="159"/>
        <v/>
      </c>
      <c r="AD900" s="55" t="str">
        <f t="shared" si="160"/>
        <v/>
      </c>
      <c r="AE900" s="88" t="str">
        <f t="shared" si="161"/>
        <v/>
      </c>
      <c r="AG900" s="55" t="str">
        <f t="shared" si="162"/>
        <v/>
      </c>
      <c r="AH900" s="88" t="str">
        <f t="shared" si="163"/>
        <v/>
      </c>
      <c r="AJ900" s="55" t="str">
        <f t="shared" si="164"/>
        <v/>
      </c>
      <c r="AK900" s="88" t="str">
        <f t="shared" si="165"/>
        <v/>
      </c>
      <c r="AM900" s="55" t="str">
        <f t="shared" si="166"/>
        <v/>
      </c>
      <c r="AN900" s="88" t="str">
        <f t="shared" si="167"/>
        <v/>
      </c>
    </row>
    <row r="901" spans="1:40" x14ac:dyDescent="0.25">
      <c r="A901" s="77"/>
      <c r="B901" s="107"/>
      <c r="C901" s="108"/>
      <c r="D901" s="109"/>
      <c r="E901" s="109"/>
      <c r="F901" s="110"/>
      <c r="G901" s="111"/>
      <c r="H901" s="112"/>
      <c r="I901" s="77"/>
      <c r="J901" s="112" t="str">
        <f>IF($B901="", "", IFERROR(INDEX('Job List'!$C$9:$C$508, MATCH($B901, 'Job List'!$B$9:$B$508, 0)), ""))</f>
        <v/>
      </c>
      <c r="K901" s="112" t="str">
        <f>IF($B901="", "", IFERROR(INDEX('Job List'!$D$9:$D$508, MATCH($B901, 'Job List'!$B$9:$B$508, 0)), ""))</f>
        <v/>
      </c>
      <c r="L901" s="125" t="str">
        <f t="shared" si="156"/>
        <v/>
      </c>
      <c r="M901" s="111" t="str">
        <f>IF($B901="", "", IF($G901="", IFERROR(INDEX('Job List'!$E$9:$E$508, MATCH($B901, 'Job List'!$B$9:$B$508, 0)), ""), $G901))</f>
        <v/>
      </c>
      <c r="N901" s="126" t="str">
        <f t="shared" si="157"/>
        <v/>
      </c>
      <c r="O901" s="77"/>
      <c r="AB901" s="14" t="str">
        <f t="shared" si="158"/>
        <v/>
      </c>
      <c r="AC901" s="20" t="str">
        <f t="shared" si="159"/>
        <v/>
      </c>
      <c r="AD901" s="55" t="str">
        <f t="shared" si="160"/>
        <v/>
      </c>
      <c r="AE901" s="88" t="str">
        <f t="shared" si="161"/>
        <v/>
      </c>
      <c r="AG901" s="55" t="str">
        <f t="shared" si="162"/>
        <v/>
      </c>
      <c r="AH901" s="88" t="str">
        <f t="shared" si="163"/>
        <v/>
      </c>
      <c r="AJ901" s="55" t="str">
        <f t="shared" si="164"/>
        <v/>
      </c>
      <c r="AK901" s="88" t="str">
        <f t="shared" si="165"/>
        <v/>
      </c>
      <c r="AM901" s="55" t="str">
        <f t="shared" si="166"/>
        <v/>
      </c>
      <c r="AN901" s="88" t="str">
        <f t="shared" si="167"/>
        <v/>
      </c>
    </row>
    <row r="902" spans="1:40" x14ac:dyDescent="0.25">
      <c r="A902" s="77"/>
      <c r="B902" s="107"/>
      <c r="C902" s="108"/>
      <c r="D902" s="109"/>
      <c r="E902" s="109"/>
      <c r="F902" s="110"/>
      <c r="G902" s="111"/>
      <c r="H902" s="112"/>
      <c r="I902" s="77"/>
      <c r="J902" s="112" t="str">
        <f>IF($B902="", "", IFERROR(INDEX('Job List'!$C$9:$C$508, MATCH($B902, 'Job List'!$B$9:$B$508, 0)), ""))</f>
        <v/>
      </c>
      <c r="K902" s="112" t="str">
        <f>IF($B902="", "", IFERROR(INDEX('Job List'!$D$9:$D$508, MATCH($B902, 'Job List'!$B$9:$B$508, 0)), ""))</f>
        <v/>
      </c>
      <c r="L902" s="125" t="str">
        <f t="shared" si="156"/>
        <v/>
      </c>
      <c r="M902" s="111" t="str">
        <f>IF($B902="", "", IF($G902="", IFERROR(INDEX('Job List'!$E$9:$E$508, MATCH($B902, 'Job List'!$B$9:$B$508, 0)), ""), $G902))</f>
        <v/>
      </c>
      <c r="N902" s="126" t="str">
        <f t="shared" si="157"/>
        <v/>
      </c>
      <c r="O902" s="77"/>
      <c r="AB902" s="14" t="str">
        <f t="shared" si="158"/>
        <v/>
      </c>
      <c r="AC902" s="20" t="str">
        <f t="shared" si="159"/>
        <v/>
      </c>
      <c r="AD902" s="55" t="str">
        <f t="shared" si="160"/>
        <v/>
      </c>
      <c r="AE902" s="88" t="str">
        <f t="shared" si="161"/>
        <v/>
      </c>
      <c r="AG902" s="55" t="str">
        <f t="shared" si="162"/>
        <v/>
      </c>
      <c r="AH902" s="88" t="str">
        <f t="shared" si="163"/>
        <v/>
      </c>
      <c r="AJ902" s="55" t="str">
        <f t="shared" si="164"/>
        <v/>
      </c>
      <c r="AK902" s="88" t="str">
        <f t="shared" si="165"/>
        <v/>
      </c>
      <c r="AM902" s="55" t="str">
        <f t="shared" si="166"/>
        <v/>
      </c>
      <c r="AN902" s="88" t="str">
        <f t="shared" si="167"/>
        <v/>
      </c>
    </row>
    <row r="903" spans="1:40" x14ac:dyDescent="0.25">
      <c r="A903" s="77"/>
      <c r="B903" s="107"/>
      <c r="C903" s="108"/>
      <c r="D903" s="109"/>
      <c r="E903" s="109"/>
      <c r="F903" s="110"/>
      <c r="G903" s="111"/>
      <c r="H903" s="112"/>
      <c r="I903" s="77"/>
      <c r="J903" s="112" t="str">
        <f>IF($B903="", "", IFERROR(INDEX('Job List'!$C$9:$C$508, MATCH($B903, 'Job List'!$B$9:$B$508, 0)), ""))</f>
        <v/>
      </c>
      <c r="K903" s="112" t="str">
        <f>IF($B903="", "", IFERROR(INDEX('Job List'!$D$9:$D$508, MATCH($B903, 'Job List'!$B$9:$B$508, 0)), ""))</f>
        <v/>
      </c>
      <c r="L903" s="125" t="str">
        <f t="shared" si="156"/>
        <v/>
      </c>
      <c r="M903" s="111" t="str">
        <f>IF($B903="", "", IF($G903="", IFERROR(INDEX('Job List'!$E$9:$E$508, MATCH($B903, 'Job List'!$B$9:$B$508, 0)), ""), $G903))</f>
        <v/>
      </c>
      <c r="N903" s="126" t="str">
        <f t="shared" si="157"/>
        <v/>
      </c>
      <c r="O903" s="77"/>
      <c r="AB903" s="14" t="str">
        <f t="shared" si="158"/>
        <v/>
      </c>
      <c r="AC903" s="20" t="str">
        <f t="shared" si="159"/>
        <v/>
      </c>
      <c r="AD903" s="55" t="str">
        <f t="shared" si="160"/>
        <v/>
      </c>
      <c r="AE903" s="88" t="str">
        <f t="shared" si="161"/>
        <v/>
      </c>
      <c r="AG903" s="55" t="str">
        <f t="shared" si="162"/>
        <v/>
      </c>
      <c r="AH903" s="88" t="str">
        <f t="shared" si="163"/>
        <v/>
      </c>
      <c r="AJ903" s="55" t="str">
        <f t="shared" si="164"/>
        <v/>
      </c>
      <c r="AK903" s="88" t="str">
        <f t="shared" si="165"/>
        <v/>
      </c>
      <c r="AM903" s="55" t="str">
        <f t="shared" si="166"/>
        <v/>
      </c>
      <c r="AN903" s="88" t="str">
        <f t="shared" si="167"/>
        <v/>
      </c>
    </row>
    <row r="904" spans="1:40" x14ac:dyDescent="0.25">
      <c r="A904" s="77"/>
      <c r="B904" s="107"/>
      <c r="C904" s="108"/>
      <c r="D904" s="109"/>
      <c r="E904" s="109"/>
      <c r="F904" s="110"/>
      <c r="G904" s="111"/>
      <c r="H904" s="112"/>
      <c r="I904" s="77"/>
      <c r="J904" s="112" t="str">
        <f>IF($B904="", "", IFERROR(INDEX('Job List'!$C$9:$C$508, MATCH($B904, 'Job List'!$B$9:$B$508, 0)), ""))</f>
        <v/>
      </c>
      <c r="K904" s="112" t="str">
        <f>IF($B904="", "", IFERROR(INDEX('Job List'!$D$9:$D$508, MATCH($B904, 'Job List'!$B$9:$B$508, 0)), ""))</f>
        <v/>
      </c>
      <c r="L904" s="125" t="str">
        <f t="shared" si="156"/>
        <v/>
      </c>
      <c r="M904" s="111" t="str">
        <f>IF($B904="", "", IF($G904="", IFERROR(INDEX('Job List'!$E$9:$E$508, MATCH($B904, 'Job List'!$B$9:$B$508, 0)), ""), $G904))</f>
        <v/>
      </c>
      <c r="N904" s="126" t="str">
        <f t="shared" si="157"/>
        <v/>
      </c>
      <c r="O904" s="77"/>
      <c r="AB904" s="14" t="str">
        <f t="shared" si="158"/>
        <v/>
      </c>
      <c r="AC904" s="20" t="str">
        <f t="shared" si="159"/>
        <v/>
      </c>
      <c r="AD904" s="55" t="str">
        <f t="shared" si="160"/>
        <v/>
      </c>
      <c r="AE904" s="88" t="str">
        <f t="shared" si="161"/>
        <v/>
      </c>
      <c r="AG904" s="55" t="str">
        <f t="shared" si="162"/>
        <v/>
      </c>
      <c r="AH904" s="88" t="str">
        <f t="shared" si="163"/>
        <v/>
      </c>
      <c r="AJ904" s="55" t="str">
        <f t="shared" si="164"/>
        <v/>
      </c>
      <c r="AK904" s="88" t="str">
        <f t="shared" si="165"/>
        <v/>
      </c>
      <c r="AM904" s="55" t="str">
        <f t="shared" si="166"/>
        <v/>
      </c>
      <c r="AN904" s="88" t="str">
        <f t="shared" si="167"/>
        <v/>
      </c>
    </row>
    <row r="905" spans="1:40" x14ac:dyDescent="0.25">
      <c r="A905" s="77"/>
      <c r="B905" s="107"/>
      <c r="C905" s="108"/>
      <c r="D905" s="109"/>
      <c r="E905" s="109"/>
      <c r="F905" s="110"/>
      <c r="G905" s="111"/>
      <c r="H905" s="112"/>
      <c r="I905" s="77"/>
      <c r="J905" s="112" t="str">
        <f>IF($B905="", "", IFERROR(INDEX('Job List'!$C$9:$C$508, MATCH($B905, 'Job List'!$B$9:$B$508, 0)), ""))</f>
        <v/>
      </c>
      <c r="K905" s="112" t="str">
        <f>IF($B905="", "", IFERROR(INDEX('Job List'!$D$9:$D$508, MATCH($B905, 'Job List'!$B$9:$B$508, 0)), ""))</f>
        <v/>
      </c>
      <c r="L905" s="125" t="str">
        <f t="shared" si="156"/>
        <v/>
      </c>
      <c r="M905" s="111" t="str">
        <f>IF($B905="", "", IF($G905="", IFERROR(INDEX('Job List'!$E$9:$E$508, MATCH($B905, 'Job List'!$B$9:$B$508, 0)), ""), $G905))</f>
        <v/>
      </c>
      <c r="N905" s="126" t="str">
        <f t="shared" si="157"/>
        <v/>
      </c>
      <c r="O905" s="77"/>
      <c r="AB905" s="14" t="str">
        <f t="shared" si="158"/>
        <v/>
      </c>
      <c r="AC905" s="20" t="str">
        <f t="shared" si="159"/>
        <v/>
      </c>
      <c r="AD905" s="55" t="str">
        <f t="shared" si="160"/>
        <v/>
      </c>
      <c r="AE905" s="88" t="str">
        <f t="shared" si="161"/>
        <v/>
      </c>
      <c r="AG905" s="55" t="str">
        <f t="shared" si="162"/>
        <v/>
      </c>
      <c r="AH905" s="88" t="str">
        <f t="shared" si="163"/>
        <v/>
      </c>
      <c r="AJ905" s="55" t="str">
        <f t="shared" si="164"/>
        <v/>
      </c>
      <c r="AK905" s="88" t="str">
        <f t="shared" si="165"/>
        <v/>
      </c>
      <c r="AM905" s="55" t="str">
        <f t="shared" si="166"/>
        <v/>
      </c>
      <c r="AN905" s="88" t="str">
        <f t="shared" si="167"/>
        <v/>
      </c>
    </row>
    <row r="906" spans="1:40" x14ac:dyDescent="0.25">
      <c r="A906" s="77"/>
      <c r="B906" s="107"/>
      <c r="C906" s="108"/>
      <c r="D906" s="109"/>
      <c r="E906" s="109"/>
      <c r="F906" s="110"/>
      <c r="G906" s="111"/>
      <c r="H906" s="112"/>
      <c r="I906" s="77"/>
      <c r="J906" s="112" t="str">
        <f>IF($B906="", "", IFERROR(INDEX('Job List'!$C$9:$C$508, MATCH($B906, 'Job List'!$B$9:$B$508, 0)), ""))</f>
        <v/>
      </c>
      <c r="K906" s="112" t="str">
        <f>IF($B906="", "", IFERROR(INDEX('Job List'!$D$9:$D$508, MATCH($B906, 'Job List'!$B$9:$B$508, 0)), ""))</f>
        <v/>
      </c>
      <c r="L906" s="125" t="str">
        <f t="shared" ref="L906:L969" si="168">IFERROR(IF(B906="", "", AC906-F906), "")</f>
        <v/>
      </c>
      <c r="M906" s="111" t="str">
        <f>IF($B906="", "", IF($G906="", IFERROR(INDEX('Job List'!$E$9:$E$508, MATCH($B906, 'Job List'!$B$9:$B$508, 0)), ""), $G906))</f>
        <v/>
      </c>
      <c r="N906" s="126" t="str">
        <f t="shared" ref="N906:N969" si="169">IF(OR(B906="", L906="", M906=""), "", L906*24*M906)</f>
        <v/>
      </c>
      <c r="O906" s="77"/>
      <c r="AB906" s="14" t="str">
        <f t="shared" ref="AB906:AB969" si="170">IF(C906="", "", TEXT(C906, "mmm yyyy"))</f>
        <v/>
      </c>
      <c r="AC906" s="20" t="str">
        <f t="shared" ref="AC906:AC969" si="171">IF(OR(D906="", E906=""), "", IF(IF(E906&gt;D906, E906-D906, E906-D906+1)=0, 1, IF(E906&gt;D906, E906-D906, E906-D906+1)))</f>
        <v/>
      </c>
      <c r="AD906" s="55" t="str">
        <f t="shared" ref="AD906:AD969" si="172">IF($AB906="", "", IF($AD$6="", L906, IF($AD$6=$B906, L906, "")))</f>
        <v/>
      </c>
      <c r="AE906" s="88" t="str">
        <f t="shared" ref="AE906:AE969" si="173">IF($AB906="", "", IF($AD$6="", N906, IF($AD$6=$B906, N906, "")))</f>
        <v/>
      </c>
      <c r="AG906" s="55" t="str">
        <f t="shared" ref="AG906:AG969" si="174">IF($AB906="", "", IF($AG$6="", AJ906, IF($AG$6=$J906, AJ906, "")))</f>
        <v/>
      </c>
      <c r="AH906" s="88" t="str">
        <f t="shared" ref="AH906:AH969" si="175">IF($AB906="", "", IF($AG$6="", AK906, IF($AG$6=$J906, AK906, "")))</f>
        <v/>
      </c>
      <c r="AJ906" s="55" t="str">
        <f t="shared" ref="AJ906:AJ969" si="176">IFERROR(IF($AB906="", "", IF(AND($C906&gt;=$AJ$6, $C906&lt;=$AK$6), L906, "")), "")</f>
        <v/>
      </c>
      <c r="AK906" s="88" t="str">
        <f t="shared" ref="AK906:AK969" si="177">IFERROR(IF($AB906="", "", IF(AND($C906&gt;=$AJ$6, $C906&lt;=$AK$6), N906, "")), "")</f>
        <v/>
      </c>
      <c r="AM906" s="55" t="str">
        <f t="shared" ref="AM906:AM969" si="178">IFERROR(IF($J906="", "", IF(AND($C906&gt;=$AM$4, $C906&lt;=$AN$4, $J906=$AM$3), L906, "")), "")</f>
        <v/>
      </c>
      <c r="AN906" s="88" t="str">
        <f t="shared" ref="AN906:AN969" si="179">IFERROR(IF($J906="", "", IF(AND($C906&gt;=$AM$4, $C906&lt;=$AN$4, $J906=$AM$3), N906, "")), "")</f>
        <v/>
      </c>
    </row>
    <row r="907" spans="1:40" x14ac:dyDescent="0.25">
      <c r="A907" s="77"/>
      <c r="B907" s="107"/>
      <c r="C907" s="108"/>
      <c r="D907" s="109"/>
      <c r="E907" s="109"/>
      <c r="F907" s="110"/>
      <c r="G907" s="111"/>
      <c r="H907" s="112"/>
      <c r="I907" s="77"/>
      <c r="J907" s="112" t="str">
        <f>IF($B907="", "", IFERROR(INDEX('Job List'!$C$9:$C$508, MATCH($B907, 'Job List'!$B$9:$B$508, 0)), ""))</f>
        <v/>
      </c>
      <c r="K907" s="112" t="str">
        <f>IF($B907="", "", IFERROR(INDEX('Job List'!$D$9:$D$508, MATCH($B907, 'Job List'!$B$9:$B$508, 0)), ""))</f>
        <v/>
      </c>
      <c r="L907" s="125" t="str">
        <f t="shared" si="168"/>
        <v/>
      </c>
      <c r="M907" s="111" t="str">
        <f>IF($B907="", "", IF($G907="", IFERROR(INDEX('Job List'!$E$9:$E$508, MATCH($B907, 'Job List'!$B$9:$B$508, 0)), ""), $G907))</f>
        <v/>
      </c>
      <c r="N907" s="126" t="str">
        <f t="shared" si="169"/>
        <v/>
      </c>
      <c r="O907" s="77"/>
      <c r="AB907" s="14" t="str">
        <f t="shared" si="170"/>
        <v/>
      </c>
      <c r="AC907" s="20" t="str">
        <f t="shared" si="171"/>
        <v/>
      </c>
      <c r="AD907" s="55" t="str">
        <f t="shared" si="172"/>
        <v/>
      </c>
      <c r="AE907" s="88" t="str">
        <f t="shared" si="173"/>
        <v/>
      </c>
      <c r="AG907" s="55" t="str">
        <f t="shared" si="174"/>
        <v/>
      </c>
      <c r="AH907" s="88" t="str">
        <f t="shared" si="175"/>
        <v/>
      </c>
      <c r="AJ907" s="55" t="str">
        <f t="shared" si="176"/>
        <v/>
      </c>
      <c r="AK907" s="88" t="str">
        <f t="shared" si="177"/>
        <v/>
      </c>
      <c r="AM907" s="55" t="str">
        <f t="shared" si="178"/>
        <v/>
      </c>
      <c r="AN907" s="88" t="str">
        <f t="shared" si="179"/>
        <v/>
      </c>
    </row>
    <row r="908" spans="1:40" x14ac:dyDescent="0.25">
      <c r="A908" s="77"/>
      <c r="B908" s="107"/>
      <c r="C908" s="108"/>
      <c r="D908" s="109"/>
      <c r="E908" s="109"/>
      <c r="F908" s="110"/>
      <c r="G908" s="111"/>
      <c r="H908" s="112"/>
      <c r="I908" s="77"/>
      <c r="J908" s="112" t="str">
        <f>IF($B908="", "", IFERROR(INDEX('Job List'!$C$9:$C$508, MATCH($B908, 'Job List'!$B$9:$B$508, 0)), ""))</f>
        <v/>
      </c>
      <c r="K908" s="112" t="str">
        <f>IF($B908="", "", IFERROR(INDEX('Job List'!$D$9:$D$508, MATCH($B908, 'Job List'!$B$9:$B$508, 0)), ""))</f>
        <v/>
      </c>
      <c r="L908" s="125" t="str">
        <f t="shared" si="168"/>
        <v/>
      </c>
      <c r="M908" s="111" t="str">
        <f>IF($B908="", "", IF($G908="", IFERROR(INDEX('Job List'!$E$9:$E$508, MATCH($B908, 'Job List'!$B$9:$B$508, 0)), ""), $G908))</f>
        <v/>
      </c>
      <c r="N908" s="126" t="str">
        <f t="shared" si="169"/>
        <v/>
      </c>
      <c r="O908" s="77"/>
      <c r="AB908" s="14" t="str">
        <f t="shared" si="170"/>
        <v/>
      </c>
      <c r="AC908" s="20" t="str">
        <f t="shared" si="171"/>
        <v/>
      </c>
      <c r="AD908" s="55" t="str">
        <f t="shared" si="172"/>
        <v/>
      </c>
      <c r="AE908" s="88" t="str">
        <f t="shared" si="173"/>
        <v/>
      </c>
      <c r="AG908" s="55" t="str">
        <f t="shared" si="174"/>
        <v/>
      </c>
      <c r="AH908" s="88" t="str">
        <f t="shared" si="175"/>
        <v/>
      </c>
      <c r="AJ908" s="55" t="str">
        <f t="shared" si="176"/>
        <v/>
      </c>
      <c r="AK908" s="88" t="str">
        <f t="shared" si="177"/>
        <v/>
      </c>
      <c r="AM908" s="55" t="str">
        <f t="shared" si="178"/>
        <v/>
      </c>
      <c r="AN908" s="88" t="str">
        <f t="shared" si="179"/>
        <v/>
      </c>
    </row>
    <row r="909" spans="1:40" x14ac:dyDescent="0.25">
      <c r="A909" s="77"/>
      <c r="B909" s="107"/>
      <c r="C909" s="108"/>
      <c r="D909" s="109"/>
      <c r="E909" s="109"/>
      <c r="F909" s="110"/>
      <c r="G909" s="111"/>
      <c r="H909" s="112"/>
      <c r="I909" s="77"/>
      <c r="J909" s="112" t="str">
        <f>IF($B909="", "", IFERROR(INDEX('Job List'!$C$9:$C$508, MATCH($B909, 'Job List'!$B$9:$B$508, 0)), ""))</f>
        <v/>
      </c>
      <c r="K909" s="112" t="str">
        <f>IF($B909="", "", IFERROR(INDEX('Job List'!$D$9:$D$508, MATCH($B909, 'Job List'!$B$9:$B$508, 0)), ""))</f>
        <v/>
      </c>
      <c r="L909" s="125" t="str">
        <f t="shared" si="168"/>
        <v/>
      </c>
      <c r="M909" s="111" t="str">
        <f>IF($B909="", "", IF($G909="", IFERROR(INDEX('Job List'!$E$9:$E$508, MATCH($B909, 'Job List'!$B$9:$B$508, 0)), ""), $G909))</f>
        <v/>
      </c>
      <c r="N909" s="126" t="str">
        <f t="shared" si="169"/>
        <v/>
      </c>
      <c r="O909" s="77"/>
      <c r="AB909" s="14" t="str">
        <f t="shared" si="170"/>
        <v/>
      </c>
      <c r="AC909" s="20" t="str">
        <f t="shared" si="171"/>
        <v/>
      </c>
      <c r="AD909" s="55" t="str">
        <f t="shared" si="172"/>
        <v/>
      </c>
      <c r="AE909" s="88" t="str">
        <f t="shared" si="173"/>
        <v/>
      </c>
      <c r="AG909" s="55" t="str">
        <f t="shared" si="174"/>
        <v/>
      </c>
      <c r="AH909" s="88" t="str">
        <f t="shared" si="175"/>
        <v/>
      </c>
      <c r="AJ909" s="55" t="str">
        <f t="shared" si="176"/>
        <v/>
      </c>
      <c r="AK909" s="88" t="str">
        <f t="shared" si="177"/>
        <v/>
      </c>
      <c r="AM909" s="55" t="str">
        <f t="shared" si="178"/>
        <v/>
      </c>
      <c r="AN909" s="88" t="str">
        <f t="shared" si="179"/>
        <v/>
      </c>
    </row>
    <row r="910" spans="1:40" x14ac:dyDescent="0.25">
      <c r="A910" s="77"/>
      <c r="B910" s="107"/>
      <c r="C910" s="108"/>
      <c r="D910" s="109"/>
      <c r="E910" s="109"/>
      <c r="F910" s="110"/>
      <c r="G910" s="111"/>
      <c r="H910" s="112"/>
      <c r="I910" s="77"/>
      <c r="J910" s="112" t="str">
        <f>IF($B910="", "", IFERROR(INDEX('Job List'!$C$9:$C$508, MATCH($B910, 'Job List'!$B$9:$B$508, 0)), ""))</f>
        <v/>
      </c>
      <c r="K910" s="112" t="str">
        <f>IF($B910="", "", IFERROR(INDEX('Job List'!$D$9:$D$508, MATCH($B910, 'Job List'!$B$9:$B$508, 0)), ""))</f>
        <v/>
      </c>
      <c r="L910" s="125" t="str">
        <f t="shared" si="168"/>
        <v/>
      </c>
      <c r="M910" s="111" t="str">
        <f>IF($B910="", "", IF($G910="", IFERROR(INDEX('Job List'!$E$9:$E$508, MATCH($B910, 'Job List'!$B$9:$B$508, 0)), ""), $G910))</f>
        <v/>
      </c>
      <c r="N910" s="126" t="str">
        <f t="shared" si="169"/>
        <v/>
      </c>
      <c r="O910" s="77"/>
      <c r="AB910" s="14" t="str">
        <f t="shared" si="170"/>
        <v/>
      </c>
      <c r="AC910" s="20" t="str">
        <f t="shared" si="171"/>
        <v/>
      </c>
      <c r="AD910" s="55" t="str">
        <f t="shared" si="172"/>
        <v/>
      </c>
      <c r="AE910" s="88" t="str">
        <f t="shared" si="173"/>
        <v/>
      </c>
      <c r="AG910" s="55" t="str">
        <f t="shared" si="174"/>
        <v/>
      </c>
      <c r="AH910" s="88" t="str">
        <f t="shared" si="175"/>
        <v/>
      </c>
      <c r="AJ910" s="55" t="str">
        <f t="shared" si="176"/>
        <v/>
      </c>
      <c r="AK910" s="88" t="str">
        <f t="shared" si="177"/>
        <v/>
      </c>
      <c r="AM910" s="55" t="str">
        <f t="shared" si="178"/>
        <v/>
      </c>
      <c r="AN910" s="88" t="str">
        <f t="shared" si="179"/>
        <v/>
      </c>
    </row>
    <row r="911" spans="1:40" x14ac:dyDescent="0.25">
      <c r="A911" s="77"/>
      <c r="B911" s="107"/>
      <c r="C911" s="108"/>
      <c r="D911" s="109"/>
      <c r="E911" s="109"/>
      <c r="F911" s="110"/>
      <c r="G911" s="111"/>
      <c r="H911" s="112"/>
      <c r="I911" s="77"/>
      <c r="J911" s="112" t="str">
        <f>IF($B911="", "", IFERROR(INDEX('Job List'!$C$9:$C$508, MATCH($B911, 'Job List'!$B$9:$B$508, 0)), ""))</f>
        <v/>
      </c>
      <c r="K911" s="112" t="str">
        <f>IF($B911="", "", IFERROR(INDEX('Job List'!$D$9:$D$508, MATCH($B911, 'Job List'!$B$9:$B$508, 0)), ""))</f>
        <v/>
      </c>
      <c r="L911" s="125" t="str">
        <f t="shared" si="168"/>
        <v/>
      </c>
      <c r="M911" s="111" t="str">
        <f>IF($B911="", "", IF($G911="", IFERROR(INDEX('Job List'!$E$9:$E$508, MATCH($B911, 'Job List'!$B$9:$B$508, 0)), ""), $G911))</f>
        <v/>
      </c>
      <c r="N911" s="126" t="str">
        <f t="shared" si="169"/>
        <v/>
      </c>
      <c r="O911" s="77"/>
      <c r="AB911" s="14" t="str">
        <f t="shared" si="170"/>
        <v/>
      </c>
      <c r="AC911" s="20" t="str">
        <f t="shared" si="171"/>
        <v/>
      </c>
      <c r="AD911" s="55" t="str">
        <f t="shared" si="172"/>
        <v/>
      </c>
      <c r="AE911" s="88" t="str">
        <f t="shared" si="173"/>
        <v/>
      </c>
      <c r="AG911" s="55" t="str">
        <f t="shared" si="174"/>
        <v/>
      </c>
      <c r="AH911" s="88" t="str">
        <f t="shared" si="175"/>
        <v/>
      </c>
      <c r="AJ911" s="55" t="str">
        <f t="shared" si="176"/>
        <v/>
      </c>
      <c r="AK911" s="88" t="str">
        <f t="shared" si="177"/>
        <v/>
      </c>
      <c r="AM911" s="55" t="str">
        <f t="shared" si="178"/>
        <v/>
      </c>
      <c r="AN911" s="88" t="str">
        <f t="shared" si="179"/>
        <v/>
      </c>
    </row>
    <row r="912" spans="1:40" x14ac:dyDescent="0.25">
      <c r="A912" s="77"/>
      <c r="B912" s="107"/>
      <c r="C912" s="108"/>
      <c r="D912" s="109"/>
      <c r="E912" s="109"/>
      <c r="F912" s="110"/>
      <c r="G912" s="111"/>
      <c r="H912" s="112"/>
      <c r="I912" s="77"/>
      <c r="J912" s="112" t="str">
        <f>IF($B912="", "", IFERROR(INDEX('Job List'!$C$9:$C$508, MATCH($B912, 'Job List'!$B$9:$B$508, 0)), ""))</f>
        <v/>
      </c>
      <c r="K912" s="112" t="str">
        <f>IF($B912="", "", IFERROR(INDEX('Job List'!$D$9:$D$508, MATCH($B912, 'Job List'!$B$9:$B$508, 0)), ""))</f>
        <v/>
      </c>
      <c r="L912" s="125" t="str">
        <f t="shared" si="168"/>
        <v/>
      </c>
      <c r="M912" s="111" t="str">
        <f>IF($B912="", "", IF($G912="", IFERROR(INDEX('Job List'!$E$9:$E$508, MATCH($B912, 'Job List'!$B$9:$B$508, 0)), ""), $G912))</f>
        <v/>
      </c>
      <c r="N912" s="126" t="str">
        <f t="shared" si="169"/>
        <v/>
      </c>
      <c r="O912" s="77"/>
      <c r="AB912" s="14" t="str">
        <f t="shared" si="170"/>
        <v/>
      </c>
      <c r="AC912" s="20" t="str">
        <f t="shared" si="171"/>
        <v/>
      </c>
      <c r="AD912" s="55" t="str">
        <f t="shared" si="172"/>
        <v/>
      </c>
      <c r="AE912" s="88" t="str">
        <f t="shared" si="173"/>
        <v/>
      </c>
      <c r="AG912" s="55" t="str">
        <f t="shared" si="174"/>
        <v/>
      </c>
      <c r="AH912" s="88" t="str">
        <f t="shared" si="175"/>
        <v/>
      </c>
      <c r="AJ912" s="55" t="str">
        <f t="shared" si="176"/>
        <v/>
      </c>
      <c r="AK912" s="88" t="str">
        <f t="shared" si="177"/>
        <v/>
      </c>
      <c r="AM912" s="55" t="str">
        <f t="shared" si="178"/>
        <v/>
      </c>
      <c r="AN912" s="88" t="str">
        <f t="shared" si="179"/>
        <v/>
      </c>
    </row>
    <row r="913" spans="1:40" x14ac:dyDescent="0.25">
      <c r="A913" s="77"/>
      <c r="B913" s="107"/>
      <c r="C913" s="108"/>
      <c r="D913" s="109"/>
      <c r="E913" s="109"/>
      <c r="F913" s="110"/>
      <c r="G913" s="111"/>
      <c r="H913" s="112"/>
      <c r="I913" s="77"/>
      <c r="J913" s="112" t="str">
        <f>IF($B913="", "", IFERROR(INDEX('Job List'!$C$9:$C$508, MATCH($B913, 'Job List'!$B$9:$B$508, 0)), ""))</f>
        <v/>
      </c>
      <c r="K913" s="112" t="str">
        <f>IF($B913="", "", IFERROR(INDEX('Job List'!$D$9:$D$508, MATCH($B913, 'Job List'!$B$9:$B$508, 0)), ""))</f>
        <v/>
      </c>
      <c r="L913" s="125" t="str">
        <f t="shared" si="168"/>
        <v/>
      </c>
      <c r="M913" s="111" t="str">
        <f>IF($B913="", "", IF($G913="", IFERROR(INDEX('Job List'!$E$9:$E$508, MATCH($B913, 'Job List'!$B$9:$B$508, 0)), ""), $G913))</f>
        <v/>
      </c>
      <c r="N913" s="126" t="str">
        <f t="shared" si="169"/>
        <v/>
      </c>
      <c r="O913" s="77"/>
      <c r="AB913" s="14" t="str">
        <f t="shared" si="170"/>
        <v/>
      </c>
      <c r="AC913" s="20" t="str">
        <f t="shared" si="171"/>
        <v/>
      </c>
      <c r="AD913" s="55" t="str">
        <f t="shared" si="172"/>
        <v/>
      </c>
      <c r="AE913" s="88" t="str">
        <f t="shared" si="173"/>
        <v/>
      </c>
      <c r="AG913" s="55" t="str">
        <f t="shared" si="174"/>
        <v/>
      </c>
      <c r="AH913" s="88" t="str">
        <f t="shared" si="175"/>
        <v/>
      </c>
      <c r="AJ913" s="55" t="str">
        <f t="shared" si="176"/>
        <v/>
      </c>
      <c r="AK913" s="88" t="str">
        <f t="shared" si="177"/>
        <v/>
      </c>
      <c r="AM913" s="55" t="str">
        <f t="shared" si="178"/>
        <v/>
      </c>
      <c r="AN913" s="88" t="str">
        <f t="shared" si="179"/>
        <v/>
      </c>
    </row>
    <row r="914" spans="1:40" x14ac:dyDescent="0.25">
      <c r="A914" s="77"/>
      <c r="B914" s="107"/>
      <c r="C914" s="108"/>
      <c r="D914" s="109"/>
      <c r="E914" s="109"/>
      <c r="F914" s="110"/>
      <c r="G914" s="111"/>
      <c r="H914" s="112"/>
      <c r="I914" s="77"/>
      <c r="J914" s="112" t="str">
        <f>IF($B914="", "", IFERROR(INDEX('Job List'!$C$9:$C$508, MATCH($B914, 'Job List'!$B$9:$B$508, 0)), ""))</f>
        <v/>
      </c>
      <c r="K914" s="112" t="str">
        <f>IF($B914="", "", IFERROR(INDEX('Job List'!$D$9:$D$508, MATCH($B914, 'Job List'!$B$9:$B$508, 0)), ""))</f>
        <v/>
      </c>
      <c r="L914" s="125" t="str">
        <f t="shared" si="168"/>
        <v/>
      </c>
      <c r="M914" s="111" t="str">
        <f>IF($B914="", "", IF($G914="", IFERROR(INDEX('Job List'!$E$9:$E$508, MATCH($B914, 'Job List'!$B$9:$B$508, 0)), ""), $G914))</f>
        <v/>
      </c>
      <c r="N914" s="126" t="str">
        <f t="shared" si="169"/>
        <v/>
      </c>
      <c r="O914" s="77"/>
      <c r="AB914" s="14" t="str">
        <f t="shared" si="170"/>
        <v/>
      </c>
      <c r="AC914" s="20" t="str">
        <f t="shared" si="171"/>
        <v/>
      </c>
      <c r="AD914" s="55" t="str">
        <f t="shared" si="172"/>
        <v/>
      </c>
      <c r="AE914" s="88" t="str">
        <f t="shared" si="173"/>
        <v/>
      </c>
      <c r="AG914" s="55" t="str">
        <f t="shared" si="174"/>
        <v/>
      </c>
      <c r="AH914" s="88" t="str">
        <f t="shared" si="175"/>
        <v/>
      </c>
      <c r="AJ914" s="55" t="str">
        <f t="shared" si="176"/>
        <v/>
      </c>
      <c r="AK914" s="88" t="str">
        <f t="shared" si="177"/>
        <v/>
      </c>
      <c r="AM914" s="55" t="str">
        <f t="shared" si="178"/>
        <v/>
      </c>
      <c r="AN914" s="88" t="str">
        <f t="shared" si="179"/>
        <v/>
      </c>
    </row>
    <row r="915" spans="1:40" x14ac:dyDescent="0.25">
      <c r="A915" s="77"/>
      <c r="B915" s="107"/>
      <c r="C915" s="108"/>
      <c r="D915" s="109"/>
      <c r="E915" s="109"/>
      <c r="F915" s="110"/>
      <c r="G915" s="111"/>
      <c r="H915" s="112"/>
      <c r="I915" s="77"/>
      <c r="J915" s="112" t="str">
        <f>IF($B915="", "", IFERROR(INDEX('Job List'!$C$9:$C$508, MATCH($B915, 'Job List'!$B$9:$B$508, 0)), ""))</f>
        <v/>
      </c>
      <c r="K915" s="112" t="str">
        <f>IF($B915="", "", IFERROR(INDEX('Job List'!$D$9:$D$508, MATCH($B915, 'Job List'!$B$9:$B$508, 0)), ""))</f>
        <v/>
      </c>
      <c r="L915" s="125" t="str">
        <f t="shared" si="168"/>
        <v/>
      </c>
      <c r="M915" s="111" t="str">
        <f>IF($B915="", "", IF($G915="", IFERROR(INDEX('Job List'!$E$9:$E$508, MATCH($B915, 'Job List'!$B$9:$B$508, 0)), ""), $G915))</f>
        <v/>
      </c>
      <c r="N915" s="126" t="str">
        <f t="shared" si="169"/>
        <v/>
      </c>
      <c r="O915" s="77"/>
      <c r="AB915" s="14" t="str">
        <f t="shared" si="170"/>
        <v/>
      </c>
      <c r="AC915" s="20" t="str">
        <f t="shared" si="171"/>
        <v/>
      </c>
      <c r="AD915" s="55" t="str">
        <f t="shared" si="172"/>
        <v/>
      </c>
      <c r="AE915" s="88" t="str">
        <f t="shared" si="173"/>
        <v/>
      </c>
      <c r="AG915" s="55" t="str">
        <f t="shared" si="174"/>
        <v/>
      </c>
      <c r="AH915" s="88" t="str">
        <f t="shared" si="175"/>
        <v/>
      </c>
      <c r="AJ915" s="55" t="str">
        <f t="shared" si="176"/>
        <v/>
      </c>
      <c r="AK915" s="88" t="str">
        <f t="shared" si="177"/>
        <v/>
      </c>
      <c r="AM915" s="55" t="str">
        <f t="shared" si="178"/>
        <v/>
      </c>
      <c r="AN915" s="88" t="str">
        <f t="shared" si="179"/>
        <v/>
      </c>
    </row>
    <row r="916" spans="1:40" x14ac:dyDescent="0.25">
      <c r="A916" s="77"/>
      <c r="B916" s="107"/>
      <c r="C916" s="108"/>
      <c r="D916" s="109"/>
      <c r="E916" s="109"/>
      <c r="F916" s="110"/>
      <c r="G916" s="111"/>
      <c r="H916" s="112"/>
      <c r="I916" s="77"/>
      <c r="J916" s="112" t="str">
        <f>IF($B916="", "", IFERROR(INDEX('Job List'!$C$9:$C$508, MATCH($B916, 'Job List'!$B$9:$B$508, 0)), ""))</f>
        <v/>
      </c>
      <c r="K916" s="112" t="str">
        <f>IF($B916="", "", IFERROR(INDEX('Job List'!$D$9:$D$508, MATCH($B916, 'Job List'!$B$9:$B$508, 0)), ""))</f>
        <v/>
      </c>
      <c r="L916" s="125" t="str">
        <f t="shared" si="168"/>
        <v/>
      </c>
      <c r="M916" s="111" t="str">
        <f>IF($B916="", "", IF($G916="", IFERROR(INDEX('Job List'!$E$9:$E$508, MATCH($B916, 'Job List'!$B$9:$B$508, 0)), ""), $G916))</f>
        <v/>
      </c>
      <c r="N916" s="126" t="str">
        <f t="shared" si="169"/>
        <v/>
      </c>
      <c r="O916" s="77"/>
      <c r="AB916" s="14" t="str">
        <f t="shared" si="170"/>
        <v/>
      </c>
      <c r="AC916" s="20" t="str">
        <f t="shared" si="171"/>
        <v/>
      </c>
      <c r="AD916" s="55" t="str">
        <f t="shared" si="172"/>
        <v/>
      </c>
      <c r="AE916" s="88" t="str">
        <f t="shared" si="173"/>
        <v/>
      </c>
      <c r="AG916" s="55" t="str">
        <f t="shared" si="174"/>
        <v/>
      </c>
      <c r="AH916" s="88" t="str">
        <f t="shared" si="175"/>
        <v/>
      </c>
      <c r="AJ916" s="55" t="str">
        <f t="shared" si="176"/>
        <v/>
      </c>
      <c r="AK916" s="88" t="str">
        <f t="shared" si="177"/>
        <v/>
      </c>
      <c r="AM916" s="55" t="str">
        <f t="shared" si="178"/>
        <v/>
      </c>
      <c r="AN916" s="88" t="str">
        <f t="shared" si="179"/>
        <v/>
      </c>
    </row>
    <row r="917" spans="1:40" x14ac:dyDescent="0.25">
      <c r="A917" s="77"/>
      <c r="B917" s="107"/>
      <c r="C917" s="108"/>
      <c r="D917" s="109"/>
      <c r="E917" s="109"/>
      <c r="F917" s="110"/>
      <c r="G917" s="111"/>
      <c r="H917" s="112"/>
      <c r="I917" s="77"/>
      <c r="J917" s="112" t="str">
        <f>IF($B917="", "", IFERROR(INDEX('Job List'!$C$9:$C$508, MATCH($B917, 'Job List'!$B$9:$B$508, 0)), ""))</f>
        <v/>
      </c>
      <c r="K917" s="112" t="str">
        <f>IF($B917="", "", IFERROR(INDEX('Job List'!$D$9:$D$508, MATCH($B917, 'Job List'!$B$9:$B$508, 0)), ""))</f>
        <v/>
      </c>
      <c r="L917" s="125" t="str">
        <f t="shared" si="168"/>
        <v/>
      </c>
      <c r="M917" s="111" t="str">
        <f>IF($B917="", "", IF($G917="", IFERROR(INDEX('Job List'!$E$9:$E$508, MATCH($B917, 'Job List'!$B$9:$B$508, 0)), ""), $G917))</f>
        <v/>
      </c>
      <c r="N917" s="126" t="str">
        <f t="shared" si="169"/>
        <v/>
      </c>
      <c r="O917" s="77"/>
      <c r="AB917" s="14" t="str">
        <f t="shared" si="170"/>
        <v/>
      </c>
      <c r="AC917" s="20" t="str">
        <f t="shared" si="171"/>
        <v/>
      </c>
      <c r="AD917" s="55" t="str">
        <f t="shared" si="172"/>
        <v/>
      </c>
      <c r="AE917" s="88" t="str">
        <f t="shared" si="173"/>
        <v/>
      </c>
      <c r="AG917" s="55" t="str">
        <f t="shared" si="174"/>
        <v/>
      </c>
      <c r="AH917" s="88" t="str">
        <f t="shared" si="175"/>
        <v/>
      </c>
      <c r="AJ917" s="55" t="str">
        <f t="shared" si="176"/>
        <v/>
      </c>
      <c r="AK917" s="88" t="str">
        <f t="shared" si="177"/>
        <v/>
      </c>
      <c r="AM917" s="55" t="str">
        <f t="shared" si="178"/>
        <v/>
      </c>
      <c r="AN917" s="88" t="str">
        <f t="shared" si="179"/>
        <v/>
      </c>
    </row>
    <row r="918" spans="1:40" x14ac:dyDescent="0.25">
      <c r="A918" s="77"/>
      <c r="B918" s="107"/>
      <c r="C918" s="108"/>
      <c r="D918" s="109"/>
      <c r="E918" s="109"/>
      <c r="F918" s="110"/>
      <c r="G918" s="111"/>
      <c r="H918" s="112"/>
      <c r="I918" s="77"/>
      <c r="J918" s="112" t="str">
        <f>IF($B918="", "", IFERROR(INDEX('Job List'!$C$9:$C$508, MATCH($B918, 'Job List'!$B$9:$B$508, 0)), ""))</f>
        <v/>
      </c>
      <c r="K918" s="112" t="str">
        <f>IF($B918="", "", IFERROR(INDEX('Job List'!$D$9:$D$508, MATCH($B918, 'Job List'!$B$9:$B$508, 0)), ""))</f>
        <v/>
      </c>
      <c r="L918" s="125" t="str">
        <f t="shared" si="168"/>
        <v/>
      </c>
      <c r="M918" s="111" t="str">
        <f>IF($B918="", "", IF($G918="", IFERROR(INDEX('Job List'!$E$9:$E$508, MATCH($B918, 'Job List'!$B$9:$B$508, 0)), ""), $G918))</f>
        <v/>
      </c>
      <c r="N918" s="126" t="str">
        <f t="shared" si="169"/>
        <v/>
      </c>
      <c r="O918" s="77"/>
      <c r="AB918" s="14" t="str">
        <f t="shared" si="170"/>
        <v/>
      </c>
      <c r="AC918" s="20" t="str">
        <f t="shared" si="171"/>
        <v/>
      </c>
      <c r="AD918" s="55" t="str">
        <f t="shared" si="172"/>
        <v/>
      </c>
      <c r="AE918" s="88" t="str">
        <f t="shared" si="173"/>
        <v/>
      </c>
      <c r="AG918" s="55" t="str">
        <f t="shared" si="174"/>
        <v/>
      </c>
      <c r="AH918" s="88" t="str">
        <f t="shared" si="175"/>
        <v/>
      </c>
      <c r="AJ918" s="55" t="str">
        <f t="shared" si="176"/>
        <v/>
      </c>
      <c r="AK918" s="88" t="str">
        <f t="shared" si="177"/>
        <v/>
      </c>
      <c r="AM918" s="55" t="str">
        <f t="shared" si="178"/>
        <v/>
      </c>
      <c r="AN918" s="88" t="str">
        <f t="shared" si="179"/>
        <v/>
      </c>
    </row>
    <row r="919" spans="1:40" x14ac:dyDescent="0.25">
      <c r="A919" s="77"/>
      <c r="B919" s="107"/>
      <c r="C919" s="108"/>
      <c r="D919" s="109"/>
      <c r="E919" s="109"/>
      <c r="F919" s="110"/>
      <c r="G919" s="111"/>
      <c r="H919" s="112"/>
      <c r="I919" s="77"/>
      <c r="J919" s="112" t="str">
        <f>IF($B919="", "", IFERROR(INDEX('Job List'!$C$9:$C$508, MATCH($B919, 'Job List'!$B$9:$B$508, 0)), ""))</f>
        <v/>
      </c>
      <c r="K919" s="112" t="str">
        <f>IF($B919="", "", IFERROR(INDEX('Job List'!$D$9:$D$508, MATCH($B919, 'Job List'!$B$9:$B$508, 0)), ""))</f>
        <v/>
      </c>
      <c r="L919" s="125" t="str">
        <f t="shared" si="168"/>
        <v/>
      </c>
      <c r="M919" s="111" t="str">
        <f>IF($B919="", "", IF($G919="", IFERROR(INDEX('Job List'!$E$9:$E$508, MATCH($B919, 'Job List'!$B$9:$B$508, 0)), ""), $G919))</f>
        <v/>
      </c>
      <c r="N919" s="126" t="str">
        <f t="shared" si="169"/>
        <v/>
      </c>
      <c r="O919" s="77"/>
      <c r="AB919" s="14" t="str">
        <f t="shared" si="170"/>
        <v/>
      </c>
      <c r="AC919" s="20" t="str">
        <f t="shared" si="171"/>
        <v/>
      </c>
      <c r="AD919" s="55" t="str">
        <f t="shared" si="172"/>
        <v/>
      </c>
      <c r="AE919" s="88" t="str">
        <f t="shared" si="173"/>
        <v/>
      </c>
      <c r="AG919" s="55" t="str">
        <f t="shared" si="174"/>
        <v/>
      </c>
      <c r="AH919" s="88" t="str">
        <f t="shared" si="175"/>
        <v/>
      </c>
      <c r="AJ919" s="55" t="str">
        <f t="shared" si="176"/>
        <v/>
      </c>
      <c r="AK919" s="88" t="str">
        <f t="shared" si="177"/>
        <v/>
      </c>
      <c r="AM919" s="55" t="str">
        <f t="shared" si="178"/>
        <v/>
      </c>
      <c r="AN919" s="88" t="str">
        <f t="shared" si="179"/>
        <v/>
      </c>
    </row>
    <row r="920" spans="1:40" x14ac:dyDescent="0.25">
      <c r="A920" s="77"/>
      <c r="B920" s="107"/>
      <c r="C920" s="108"/>
      <c r="D920" s="109"/>
      <c r="E920" s="109"/>
      <c r="F920" s="110"/>
      <c r="G920" s="111"/>
      <c r="H920" s="112"/>
      <c r="I920" s="77"/>
      <c r="J920" s="112" t="str">
        <f>IF($B920="", "", IFERROR(INDEX('Job List'!$C$9:$C$508, MATCH($B920, 'Job List'!$B$9:$B$508, 0)), ""))</f>
        <v/>
      </c>
      <c r="K920" s="112" t="str">
        <f>IF($B920="", "", IFERROR(INDEX('Job List'!$D$9:$D$508, MATCH($B920, 'Job List'!$B$9:$B$508, 0)), ""))</f>
        <v/>
      </c>
      <c r="L920" s="125" t="str">
        <f t="shared" si="168"/>
        <v/>
      </c>
      <c r="M920" s="111" t="str">
        <f>IF($B920="", "", IF($G920="", IFERROR(INDEX('Job List'!$E$9:$E$508, MATCH($B920, 'Job List'!$B$9:$B$508, 0)), ""), $G920))</f>
        <v/>
      </c>
      <c r="N920" s="126" t="str">
        <f t="shared" si="169"/>
        <v/>
      </c>
      <c r="O920" s="77"/>
      <c r="AB920" s="14" t="str">
        <f t="shared" si="170"/>
        <v/>
      </c>
      <c r="AC920" s="20" t="str">
        <f t="shared" si="171"/>
        <v/>
      </c>
      <c r="AD920" s="55" t="str">
        <f t="shared" si="172"/>
        <v/>
      </c>
      <c r="AE920" s="88" t="str">
        <f t="shared" si="173"/>
        <v/>
      </c>
      <c r="AG920" s="55" t="str">
        <f t="shared" si="174"/>
        <v/>
      </c>
      <c r="AH920" s="88" t="str">
        <f t="shared" si="175"/>
        <v/>
      </c>
      <c r="AJ920" s="55" t="str">
        <f t="shared" si="176"/>
        <v/>
      </c>
      <c r="AK920" s="88" t="str">
        <f t="shared" si="177"/>
        <v/>
      </c>
      <c r="AM920" s="55" t="str">
        <f t="shared" si="178"/>
        <v/>
      </c>
      <c r="AN920" s="88" t="str">
        <f t="shared" si="179"/>
        <v/>
      </c>
    </row>
    <row r="921" spans="1:40" x14ac:dyDescent="0.25">
      <c r="A921" s="77"/>
      <c r="B921" s="107"/>
      <c r="C921" s="108"/>
      <c r="D921" s="109"/>
      <c r="E921" s="109"/>
      <c r="F921" s="110"/>
      <c r="G921" s="111"/>
      <c r="H921" s="112"/>
      <c r="I921" s="77"/>
      <c r="J921" s="112" t="str">
        <f>IF($B921="", "", IFERROR(INDEX('Job List'!$C$9:$C$508, MATCH($B921, 'Job List'!$B$9:$B$508, 0)), ""))</f>
        <v/>
      </c>
      <c r="K921" s="112" t="str">
        <f>IF($B921="", "", IFERROR(INDEX('Job List'!$D$9:$D$508, MATCH($B921, 'Job List'!$B$9:$B$508, 0)), ""))</f>
        <v/>
      </c>
      <c r="L921" s="125" t="str">
        <f t="shared" si="168"/>
        <v/>
      </c>
      <c r="M921" s="111" t="str">
        <f>IF($B921="", "", IF($G921="", IFERROR(INDEX('Job List'!$E$9:$E$508, MATCH($B921, 'Job List'!$B$9:$B$508, 0)), ""), $G921))</f>
        <v/>
      </c>
      <c r="N921" s="126" t="str">
        <f t="shared" si="169"/>
        <v/>
      </c>
      <c r="O921" s="77"/>
      <c r="AB921" s="14" t="str">
        <f t="shared" si="170"/>
        <v/>
      </c>
      <c r="AC921" s="20" t="str">
        <f t="shared" si="171"/>
        <v/>
      </c>
      <c r="AD921" s="55" t="str">
        <f t="shared" si="172"/>
        <v/>
      </c>
      <c r="AE921" s="88" t="str">
        <f t="shared" si="173"/>
        <v/>
      </c>
      <c r="AG921" s="55" t="str">
        <f t="shared" si="174"/>
        <v/>
      </c>
      <c r="AH921" s="88" t="str">
        <f t="shared" si="175"/>
        <v/>
      </c>
      <c r="AJ921" s="55" t="str">
        <f t="shared" si="176"/>
        <v/>
      </c>
      <c r="AK921" s="88" t="str">
        <f t="shared" si="177"/>
        <v/>
      </c>
      <c r="AM921" s="55" t="str">
        <f t="shared" si="178"/>
        <v/>
      </c>
      <c r="AN921" s="88" t="str">
        <f t="shared" si="179"/>
        <v/>
      </c>
    </row>
    <row r="922" spans="1:40" x14ac:dyDescent="0.25">
      <c r="A922" s="77"/>
      <c r="B922" s="107"/>
      <c r="C922" s="108"/>
      <c r="D922" s="109"/>
      <c r="E922" s="109"/>
      <c r="F922" s="110"/>
      <c r="G922" s="111"/>
      <c r="H922" s="112"/>
      <c r="I922" s="77"/>
      <c r="J922" s="112" t="str">
        <f>IF($B922="", "", IFERROR(INDEX('Job List'!$C$9:$C$508, MATCH($B922, 'Job List'!$B$9:$B$508, 0)), ""))</f>
        <v/>
      </c>
      <c r="K922" s="112" t="str">
        <f>IF($B922="", "", IFERROR(INDEX('Job List'!$D$9:$D$508, MATCH($B922, 'Job List'!$B$9:$B$508, 0)), ""))</f>
        <v/>
      </c>
      <c r="L922" s="125" t="str">
        <f t="shared" si="168"/>
        <v/>
      </c>
      <c r="M922" s="111" t="str">
        <f>IF($B922="", "", IF($G922="", IFERROR(INDEX('Job List'!$E$9:$E$508, MATCH($B922, 'Job List'!$B$9:$B$508, 0)), ""), $G922))</f>
        <v/>
      </c>
      <c r="N922" s="126" t="str">
        <f t="shared" si="169"/>
        <v/>
      </c>
      <c r="O922" s="77"/>
      <c r="AB922" s="14" t="str">
        <f t="shared" si="170"/>
        <v/>
      </c>
      <c r="AC922" s="20" t="str">
        <f t="shared" si="171"/>
        <v/>
      </c>
      <c r="AD922" s="55" t="str">
        <f t="shared" si="172"/>
        <v/>
      </c>
      <c r="AE922" s="88" t="str">
        <f t="shared" si="173"/>
        <v/>
      </c>
      <c r="AG922" s="55" t="str">
        <f t="shared" si="174"/>
        <v/>
      </c>
      <c r="AH922" s="88" t="str">
        <f t="shared" si="175"/>
        <v/>
      </c>
      <c r="AJ922" s="55" t="str">
        <f t="shared" si="176"/>
        <v/>
      </c>
      <c r="AK922" s="88" t="str">
        <f t="shared" si="177"/>
        <v/>
      </c>
      <c r="AM922" s="55" t="str">
        <f t="shared" si="178"/>
        <v/>
      </c>
      <c r="AN922" s="88" t="str">
        <f t="shared" si="179"/>
        <v/>
      </c>
    </row>
    <row r="923" spans="1:40" x14ac:dyDescent="0.25">
      <c r="A923" s="77"/>
      <c r="B923" s="107"/>
      <c r="C923" s="108"/>
      <c r="D923" s="109"/>
      <c r="E923" s="109"/>
      <c r="F923" s="110"/>
      <c r="G923" s="111"/>
      <c r="H923" s="112"/>
      <c r="I923" s="77"/>
      <c r="J923" s="112" t="str">
        <f>IF($B923="", "", IFERROR(INDEX('Job List'!$C$9:$C$508, MATCH($B923, 'Job List'!$B$9:$B$508, 0)), ""))</f>
        <v/>
      </c>
      <c r="K923" s="112" t="str">
        <f>IF($B923="", "", IFERROR(INDEX('Job List'!$D$9:$D$508, MATCH($B923, 'Job List'!$B$9:$B$508, 0)), ""))</f>
        <v/>
      </c>
      <c r="L923" s="125" t="str">
        <f t="shared" si="168"/>
        <v/>
      </c>
      <c r="M923" s="111" t="str">
        <f>IF($B923="", "", IF($G923="", IFERROR(INDEX('Job List'!$E$9:$E$508, MATCH($B923, 'Job List'!$B$9:$B$508, 0)), ""), $G923))</f>
        <v/>
      </c>
      <c r="N923" s="126" t="str">
        <f t="shared" si="169"/>
        <v/>
      </c>
      <c r="O923" s="77"/>
      <c r="AB923" s="14" t="str">
        <f t="shared" si="170"/>
        <v/>
      </c>
      <c r="AC923" s="20" t="str">
        <f t="shared" si="171"/>
        <v/>
      </c>
      <c r="AD923" s="55" t="str">
        <f t="shared" si="172"/>
        <v/>
      </c>
      <c r="AE923" s="88" t="str">
        <f t="shared" si="173"/>
        <v/>
      </c>
      <c r="AG923" s="55" t="str">
        <f t="shared" si="174"/>
        <v/>
      </c>
      <c r="AH923" s="88" t="str">
        <f t="shared" si="175"/>
        <v/>
      </c>
      <c r="AJ923" s="55" t="str">
        <f t="shared" si="176"/>
        <v/>
      </c>
      <c r="AK923" s="88" t="str">
        <f t="shared" si="177"/>
        <v/>
      </c>
      <c r="AM923" s="55" t="str">
        <f t="shared" si="178"/>
        <v/>
      </c>
      <c r="AN923" s="88" t="str">
        <f t="shared" si="179"/>
        <v/>
      </c>
    </row>
    <row r="924" spans="1:40" x14ac:dyDescent="0.25">
      <c r="A924" s="77"/>
      <c r="B924" s="107"/>
      <c r="C924" s="108"/>
      <c r="D924" s="109"/>
      <c r="E924" s="109"/>
      <c r="F924" s="110"/>
      <c r="G924" s="111"/>
      <c r="H924" s="112"/>
      <c r="I924" s="77"/>
      <c r="J924" s="112" t="str">
        <f>IF($B924="", "", IFERROR(INDEX('Job List'!$C$9:$C$508, MATCH($B924, 'Job List'!$B$9:$B$508, 0)), ""))</f>
        <v/>
      </c>
      <c r="K924" s="112" t="str">
        <f>IF($B924="", "", IFERROR(INDEX('Job List'!$D$9:$D$508, MATCH($B924, 'Job List'!$B$9:$B$508, 0)), ""))</f>
        <v/>
      </c>
      <c r="L924" s="125" t="str">
        <f t="shared" si="168"/>
        <v/>
      </c>
      <c r="M924" s="111" t="str">
        <f>IF($B924="", "", IF($G924="", IFERROR(INDEX('Job List'!$E$9:$E$508, MATCH($B924, 'Job List'!$B$9:$B$508, 0)), ""), $G924))</f>
        <v/>
      </c>
      <c r="N924" s="126" t="str">
        <f t="shared" si="169"/>
        <v/>
      </c>
      <c r="O924" s="77"/>
      <c r="AB924" s="14" t="str">
        <f t="shared" si="170"/>
        <v/>
      </c>
      <c r="AC924" s="20" t="str">
        <f t="shared" si="171"/>
        <v/>
      </c>
      <c r="AD924" s="55" t="str">
        <f t="shared" si="172"/>
        <v/>
      </c>
      <c r="AE924" s="88" t="str">
        <f t="shared" si="173"/>
        <v/>
      </c>
      <c r="AG924" s="55" t="str">
        <f t="shared" si="174"/>
        <v/>
      </c>
      <c r="AH924" s="88" t="str">
        <f t="shared" si="175"/>
        <v/>
      </c>
      <c r="AJ924" s="55" t="str">
        <f t="shared" si="176"/>
        <v/>
      </c>
      <c r="AK924" s="88" t="str">
        <f t="shared" si="177"/>
        <v/>
      </c>
      <c r="AM924" s="55" t="str">
        <f t="shared" si="178"/>
        <v/>
      </c>
      <c r="AN924" s="88" t="str">
        <f t="shared" si="179"/>
        <v/>
      </c>
    </row>
    <row r="925" spans="1:40" x14ac:dyDescent="0.25">
      <c r="A925" s="77"/>
      <c r="B925" s="107"/>
      <c r="C925" s="108"/>
      <c r="D925" s="109"/>
      <c r="E925" s="109"/>
      <c r="F925" s="110"/>
      <c r="G925" s="111"/>
      <c r="H925" s="112"/>
      <c r="I925" s="77"/>
      <c r="J925" s="112" t="str">
        <f>IF($B925="", "", IFERROR(INDEX('Job List'!$C$9:$C$508, MATCH($B925, 'Job List'!$B$9:$B$508, 0)), ""))</f>
        <v/>
      </c>
      <c r="K925" s="112" t="str">
        <f>IF($B925="", "", IFERROR(INDEX('Job List'!$D$9:$D$508, MATCH($B925, 'Job List'!$B$9:$B$508, 0)), ""))</f>
        <v/>
      </c>
      <c r="L925" s="125" t="str">
        <f t="shared" si="168"/>
        <v/>
      </c>
      <c r="M925" s="111" t="str">
        <f>IF($B925="", "", IF($G925="", IFERROR(INDEX('Job List'!$E$9:$E$508, MATCH($B925, 'Job List'!$B$9:$B$508, 0)), ""), $G925))</f>
        <v/>
      </c>
      <c r="N925" s="126" t="str">
        <f t="shared" si="169"/>
        <v/>
      </c>
      <c r="O925" s="77"/>
      <c r="AB925" s="14" t="str">
        <f t="shared" si="170"/>
        <v/>
      </c>
      <c r="AC925" s="20" t="str">
        <f t="shared" si="171"/>
        <v/>
      </c>
      <c r="AD925" s="55" t="str">
        <f t="shared" si="172"/>
        <v/>
      </c>
      <c r="AE925" s="88" t="str">
        <f t="shared" si="173"/>
        <v/>
      </c>
      <c r="AG925" s="55" t="str">
        <f t="shared" si="174"/>
        <v/>
      </c>
      <c r="AH925" s="88" t="str">
        <f t="shared" si="175"/>
        <v/>
      </c>
      <c r="AJ925" s="55" t="str">
        <f t="shared" si="176"/>
        <v/>
      </c>
      <c r="AK925" s="88" t="str">
        <f t="shared" si="177"/>
        <v/>
      </c>
      <c r="AM925" s="55" t="str">
        <f t="shared" si="178"/>
        <v/>
      </c>
      <c r="AN925" s="88" t="str">
        <f t="shared" si="179"/>
        <v/>
      </c>
    </row>
    <row r="926" spans="1:40" x14ac:dyDescent="0.25">
      <c r="A926" s="77"/>
      <c r="B926" s="107"/>
      <c r="C926" s="108"/>
      <c r="D926" s="109"/>
      <c r="E926" s="109"/>
      <c r="F926" s="110"/>
      <c r="G926" s="111"/>
      <c r="H926" s="112"/>
      <c r="I926" s="77"/>
      <c r="J926" s="112" t="str">
        <f>IF($B926="", "", IFERROR(INDEX('Job List'!$C$9:$C$508, MATCH($B926, 'Job List'!$B$9:$B$508, 0)), ""))</f>
        <v/>
      </c>
      <c r="K926" s="112" t="str">
        <f>IF($B926="", "", IFERROR(INDEX('Job List'!$D$9:$D$508, MATCH($B926, 'Job List'!$B$9:$B$508, 0)), ""))</f>
        <v/>
      </c>
      <c r="L926" s="125" t="str">
        <f t="shared" si="168"/>
        <v/>
      </c>
      <c r="M926" s="111" t="str">
        <f>IF($B926="", "", IF($G926="", IFERROR(INDEX('Job List'!$E$9:$E$508, MATCH($B926, 'Job List'!$B$9:$B$508, 0)), ""), $G926))</f>
        <v/>
      </c>
      <c r="N926" s="126" t="str">
        <f t="shared" si="169"/>
        <v/>
      </c>
      <c r="O926" s="77"/>
      <c r="AB926" s="14" t="str">
        <f t="shared" si="170"/>
        <v/>
      </c>
      <c r="AC926" s="20" t="str">
        <f t="shared" si="171"/>
        <v/>
      </c>
      <c r="AD926" s="55" t="str">
        <f t="shared" si="172"/>
        <v/>
      </c>
      <c r="AE926" s="88" t="str">
        <f t="shared" si="173"/>
        <v/>
      </c>
      <c r="AG926" s="55" t="str">
        <f t="shared" si="174"/>
        <v/>
      </c>
      <c r="AH926" s="88" t="str">
        <f t="shared" si="175"/>
        <v/>
      </c>
      <c r="AJ926" s="55" t="str">
        <f t="shared" si="176"/>
        <v/>
      </c>
      <c r="AK926" s="88" t="str">
        <f t="shared" si="177"/>
        <v/>
      </c>
      <c r="AM926" s="55" t="str">
        <f t="shared" si="178"/>
        <v/>
      </c>
      <c r="AN926" s="88" t="str">
        <f t="shared" si="179"/>
        <v/>
      </c>
    </row>
    <row r="927" spans="1:40" x14ac:dyDescent="0.25">
      <c r="A927" s="77"/>
      <c r="B927" s="107"/>
      <c r="C927" s="108"/>
      <c r="D927" s="109"/>
      <c r="E927" s="109"/>
      <c r="F927" s="110"/>
      <c r="G927" s="111"/>
      <c r="H927" s="112"/>
      <c r="I927" s="77"/>
      <c r="J927" s="112" t="str">
        <f>IF($B927="", "", IFERROR(INDEX('Job List'!$C$9:$C$508, MATCH($B927, 'Job List'!$B$9:$B$508, 0)), ""))</f>
        <v/>
      </c>
      <c r="K927" s="112" t="str">
        <f>IF($B927="", "", IFERROR(INDEX('Job List'!$D$9:$D$508, MATCH($B927, 'Job List'!$B$9:$B$508, 0)), ""))</f>
        <v/>
      </c>
      <c r="L927" s="125" t="str">
        <f t="shared" si="168"/>
        <v/>
      </c>
      <c r="M927" s="111" t="str">
        <f>IF($B927="", "", IF($G927="", IFERROR(INDEX('Job List'!$E$9:$E$508, MATCH($B927, 'Job List'!$B$9:$B$508, 0)), ""), $G927))</f>
        <v/>
      </c>
      <c r="N927" s="126" t="str">
        <f t="shared" si="169"/>
        <v/>
      </c>
      <c r="O927" s="77"/>
      <c r="AB927" s="14" t="str">
        <f t="shared" si="170"/>
        <v/>
      </c>
      <c r="AC927" s="20" t="str">
        <f t="shared" si="171"/>
        <v/>
      </c>
      <c r="AD927" s="55" t="str">
        <f t="shared" si="172"/>
        <v/>
      </c>
      <c r="AE927" s="88" t="str">
        <f t="shared" si="173"/>
        <v/>
      </c>
      <c r="AG927" s="55" t="str">
        <f t="shared" si="174"/>
        <v/>
      </c>
      <c r="AH927" s="88" t="str">
        <f t="shared" si="175"/>
        <v/>
      </c>
      <c r="AJ927" s="55" t="str">
        <f t="shared" si="176"/>
        <v/>
      </c>
      <c r="AK927" s="88" t="str">
        <f t="shared" si="177"/>
        <v/>
      </c>
      <c r="AM927" s="55" t="str">
        <f t="shared" si="178"/>
        <v/>
      </c>
      <c r="AN927" s="88" t="str">
        <f t="shared" si="179"/>
        <v/>
      </c>
    </row>
    <row r="928" spans="1:40" x14ac:dyDescent="0.25">
      <c r="A928" s="77"/>
      <c r="B928" s="107"/>
      <c r="C928" s="108"/>
      <c r="D928" s="109"/>
      <c r="E928" s="109"/>
      <c r="F928" s="110"/>
      <c r="G928" s="111"/>
      <c r="H928" s="112"/>
      <c r="I928" s="77"/>
      <c r="J928" s="112" t="str">
        <f>IF($B928="", "", IFERROR(INDEX('Job List'!$C$9:$C$508, MATCH($B928, 'Job List'!$B$9:$B$508, 0)), ""))</f>
        <v/>
      </c>
      <c r="K928" s="112" t="str">
        <f>IF($B928="", "", IFERROR(INDEX('Job List'!$D$9:$D$508, MATCH($B928, 'Job List'!$B$9:$B$508, 0)), ""))</f>
        <v/>
      </c>
      <c r="L928" s="125" t="str">
        <f t="shared" si="168"/>
        <v/>
      </c>
      <c r="M928" s="111" t="str">
        <f>IF($B928="", "", IF($G928="", IFERROR(INDEX('Job List'!$E$9:$E$508, MATCH($B928, 'Job List'!$B$9:$B$508, 0)), ""), $G928))</f>
        <v/>
      </c>
      <c r="N928" s="126" t="str">
        <f t="shared" si="169"/>
        <v/>
      </c>
      <c r="O928" s="77"/>
      <c r="AB928" s="14" t="str">
        <f t="shared" si="170"/>
        <v/>
      </c>
      <c r="AC928" s="20" t="str">
        <f t="shared" si="171"/>
        <v/>
      </c>
      <c r="AD928" s="55" t="str">
        <f t="shared" si="172"/>
        <v/>
      </c>
      <c r="AE928" s="88" t="str">
        <f t="shared" si="173"/>
        <v/>
      </c>
      <c r="AG928" s="55" t="str">
        <f t="shared" si="174"/>
        <v/>
      </c>
      <c r="AH928" s="88" t="str">
        <f t="shared" si="175"/>
        <v/>
      </c>
      <c r="AJ928" s="55" t="str">
        <f t="shared" si="176"/>
        <v/>
      </c>
      <c r="AK928" s="88" t="str">
        <f t="shared" si="177"/>
        <v/>
      </c>
      <c r="AM928" s="55" t="str">
        <f t="shared" si="178"/>
        <v/>
      </c>
      <c r="AN928" s="88" t="str">
        <f t="shared" si="179"/>
        <v/>
      </c>
    </row>
    <row r="929" spans="1:40" x14ac:dyDescent="0.25">
      <c r="A929" s="77"/>
      <c r="B929" s="107"/>
      <c r="C929" s="108"/>
      <c r="D929" s="109"/>
      <c r="E929" s="109"/>
      <c r="F929" s="110"/>
      <c r="G929" s="111"/>
      <c r="H929" s="112"/>
      <c r="I929" s="77"/>
      <c r="J929" s="112" t="str">
        <f>IF($B929="", "", IFERROR(INDEX('Job List'!$C$9:$C$508, MATCH($B929, 'Job List'!$B$9:$B$508, 0)), ""))</f>
        <v/>
      </c>
      <c r="K929" s="112" t="str">
        <f>IF($B929="", "", IFERROR(INDEX('Job List'!$D$9:$D$508, MATCH($B929, 'Job List'!$B$9:$B$508, 0)), ""))</f>
        <v/>
      </c>
      <c r="L929" s="125" t="str">
        <f t="shared" si="168"/>
        <v/>
      </c>
      <c r="M929" s="111" t="str">
        <f>IF($B929="", "", IF($G929="", IFERROR(INDEX('Job List'!$E$9:$E$508, MATCH($B929, 'Job List'!$B$9:$B$508, 0)), ""), $G929))</f>
        <v/>
      </c>
      <c r="N929" s="126" t="str">
        <f t="shared" si="169"/>
        <v/>
      </c>
      <c r="O929" s="77"/>
      <c r="AB929" s="14" t="str">
        <f t="shared" si="170"/>
        <v/>
      </c>
      <c r="AC929" s="20" t="str">
        <f t="shared" si="171"/>
        <v/>
      </c>
      <c r="AD929" s="55" t="str">
        <f t="shared" si="172"/>
        <v/>
      </c>
      <c r="AE929" s="88" t="str">
        <f t="shared" si="173"/>
        <v/>
      </c>
      <c r="AG929" s="55" t="str">
        <f t="shared" si="174"/>
        <v/>
      </c>
      <c r="AH929" s="88" t="str">
        <f t="shared" si="175"/>
        <v/>
      </c>
      <c r="AJ929" s="55" t="str">
        <f t="shared" si="176"/>
        <v/>
      </c>
      <c r="AK929" s="88" t="str">
        <f t="shared" si="177"/>
        <v/>
      </c>
      <c r="AM929" s="55" t="str">
        <f t="shared" si="178"/>
        <v/>
      </c>
      <c r="AN929" s="88" t="str">
        <f t="shared" si="179"/>
        <v/>
      </c>
    </row>
    <row r="930" spans="1:40" x14ac:dyDescent="0.25">
      <c r="A930" s="77"/>
      <c r="B930" s="107"/>
      <c r="C930" s="108"/>
      <c r="D930" s="109"/>
      <c r="E930" s="109"/>
      <c r="F930" s="110"/>
      <c r="G930" s="111"/>
      <c r="H930" s="112"/>
      <c r="I930" s="77"/>
      <c r="J930" s="112" t="str">
        <f>IF($B930="", "", IFERROR(INDEX('Job List'!$C$9:$C$508, MATCH($B930, 'Job List'!$B$9:$B$508, 0)), ""))</f>
        <v/>
      </c>
      <c r="K930" s="112" t="str">
        <f>IF($B930="", "", IFERROR(INDEX('Job List'!$D$9:$D$508, MATCH($B930, 'Job List'!$B$9:$B$508, 0)), ""))</f>
        <v/>
      </c>
      <c r="L930" s="125" t="str">
        <f t="shared" si="168"/>
        <v/>
      </c>
      <c r="M930" s="111" t="str">
        <f>IF($B930="", "", IF($G930="", IFERROR(INDEX('Job List'!$E$9:$E$508, MATCH($B930, 'Job List'!$B$9:$B$508, 0)), ""), $G930))</f>
        <v/>
      </c>
      <c r="N930" s="126" t="str">
        <f t="shared" si="169"/>
        <v/>
      </c>
      <c r="O930" s="77"/>
      <c r="AB930" s="14" t="str">
        <f t="shared" si="170"/>
        <v/>
      </c>
      <c r="AC930" s="20" t="str">
        <f t="shared" si="171"/>
        <v/>
      </c>
      <c r="AD930" s="55" t="str">
        <f t="shared" si="172"/>
        <v/>
      </c>
      <c r="AE930" s="88" t="str">
        <f t="shared" si="173"/>
        <v/>
      </c>
      <c r="AG930" s="55" t="str">
        <f t="shared" si="174"/>
        <v/>
      </c>
      <c r="AH930" s="88" t="str">
        <f t="shared" si="175"/>
        <v/>
      </c>
      <c r="AJ930" s="55" t="str">
        <f t="shared" si="176"/>
        <v/>
      </c>
      <c r="AK930" s="88" t="str">
        <f t="shared" si="177"/>
        <v/>
      </c>
      <c r="AM930" s="55" t="str">
        <f t="shared" si="178"/>
        <v/>
      </c>
      <c r="AN930" s="88" t="str">
        <f t="shared" si="179"/>
        <v/>
      </c>
    </row>
    <row r="931" spans="1:40" x14ac:dyDescent="0.25">
      <c r="A931" s="77"/>
      <c r="B931" s="107"/>
      <c r="C931" s="108"/>
      <c r="D931" s="109"/>
      <c r="E931" s="109"/>
      <c r="F931" s="110"/>
      <c r="G931" s="111"/>
      <c r="H931" s="112"/>
      <c r="I931" s="77"/>
      <c r="J931" s="112" t="str">
        <f>IF($B931="", "", IFERROR(INDEX('Job List'!$C$9:$C$508, MATCH($B931, 'Job List'!$B$9:$B$508, 0)), ""))</f>
        <v/>
      </c>
      <c r="K931" s="112" t="str">
        <f>IF($B931="", "", IFERROR(INDEX('Job List'!$D$9:$D$508, MATCH($B931, 'Job List'!$B$9:$B$508, 0)), ""))</f>
        <v/>
      </c>
      <c r="L931" s="125" t="str">
        <f t="shared" si="168"/>
        <v/>
      </c>
      <c r="M931" s="111" t="str">
        <f>IF($B931="", "", IF($G931="", IFERROR(INDEX('Job List'!$E$9:$E$508, MATCH($B931, 'Job List'!$B$9:$B$508, 0)), ""), $G931))</f>
        <v/>
      </c>
      <c r="N931" s="126" t="str">
        <f t="shared" si="169"/>
        <v/>
      </c>
      <c r="O931" s="77"/>
      <c r="AB931" s="14" t="str">
        <f t="shared" si="170"/>
        <v/>
      </c>
      <c r="AC931" s="20" t="str">
        <f t="shared" si="171"/>
        <v/>
      </c>
      <c r="AD931" s="55" t="str">
        <f t="shared" si="172"/>
        <v/>
      </c>
      <c r="AE931" s="88" t="str">
        <f t="shared" si="173"/>
        <v/>
      </c>
      <c r="AG931" s="55" t="str">
        <f t="shared" si="174"/>
        <v/>
      </c>
      <c r="AH931" s="88" t="str">
        <f t="shared" si="175"/>
        <v/>
      </c>
      <c r="AJ931" s="55" t="str">
        <f t="shared" si="176"/>
        <v/>
      </c>
      <c r="AK931" s="88" t="str">
        <f t="shared" si="177"/>
        <v/>
      </c>
      <c r="AM931" s="55" t="str">
        <f t="shared" si="178"/>
        <v/>
      </c>
      <c r="AN931" s="88" t="str">
        <f t="shared" si="179"/>
        <v/>
      </c>
    </row>
    <row r="932" spans="1:40" x14ac:dyDescent="0.25">
      <c r="A932" s="77"/>
      <c r="B932" s="107"/>
      <c r="C932" s="108"/>
      <c r="D932" s="109"/>
      <c r="E932" s="109"/>
      <c r="F932" s="110"/>
      <c r="G932" s="111"/>
      <c r="H932" s="112"/>
      <c r="I932" s="77"/>
      <c r="J932" s="112" t="str">
        <f>IF($B932="", "", IFERROR(INDEX('Job List'!$C$9:$C$508, MATCH($B932, 'Job List'!$B$9:$B$508, 0)), ""))</f>
        <v/>
      </c>
      <c r="K932" s="112" t="str">
        <f>IF($B932="", "", IFERROR(INDEX('Job List'!$D$9:$D$508, MATCH($B932, 'Job List'!$B$9:$B$508, 0)), ""))</f>
        <v/>
      </c>
      <c r="L932" s="125" t="str">
        <f t="shared" si="168"/>
        <v/>
      </c>
      <c r="M932" s="111" t="str">
        <f>IF($B932="", "", IF($G932="", IFERROR(INDEX('Job List'!$E$9:$E$508, MATCH($B932, 'Job List'!$B$9:$B$508, 0)), ""), $G932))</f>
        <v/>
      </c>
      <c r="N932" s="126" t="str">
        <f t="shared" si="169"/>
        <v/>
      </c>
      <c r="O932" s="77"/>
      <c r="AB932" s="14" t="str">
        <f t="shared" si="170"/>
        <v/>
      </c>
      <c r="AC932" s="20" t="str">
        <f t="shared" si="171"/>
        <v/>
      </c>
      <c r="AD932" s="55" t="str">
        <f t="shared" si="172"/>
        <v/>
      </c>
      <c r="AE932" s="88" t="str">
        <f t="shared" si="173"/>
        <v/>
      </c>
      <c r="AG932" s="55" t="str">
        <f t="shared" si="174"/>
        <v/>
      </c>
      <c r="AH932" s="88" t="str">
        <f t="shared" si="175"/>
        <v/>
      </c>
      <c r="AJ932" s="55" t="str">
        <f t="shared" si="176"/>
        <v/>
      </c>
      <c r="AK932" s="88" t="str">
        <f t="shared" si="177"/>
        <v/>
      </c>
      <c r="AM932" s="55" t="str">
        <f t="shared" si="178"/>
        <v/>
      </c>
      <c r="AN932" s="88" t="str">
        <f t="shared" si="179"/>
        <v/>
      </c>
    </row>
    <row r="933" spans="1:40" x14ac:dyDescent="0.25">
      <c r="A933" s="77"/>
      <c r="B933" s="107"/>
      <c r="C933" s="108"/>
      <c r="D933" s="109"/>
      <c r="E933" s="109"/>
      <c r="F933" s="110"/>
      <c r="G933" s="111"/>
      <c r="H933" s="112"/>
      <c r="I933" s="77"/>
      <c r="J933" s="112" t="str">
        <f>IF($B933="", "", IFERROR(INDEX('Job List'!$C$9:$C$508, MATCH($B933, 'Job List'!$B$9:$B$508, 0)), ""))</f>
        <v/>
      </c>
      <c r="K933" s="112" t="str">
        <f>IF($B933="", "", IFERROR(INDEX('Job List'!$D$9:$D$508, MATCH($B933, 'Job List'!$B$9:$B$508, 0)), ""))</f>
        <v/>
      </c>
      <c r="L933" s="125" t="str">
        <f t="shared" si="168"/>
        <v/>
      </c>
      <c r="M933" s="111" t="str">
        <f>IF($B933="", "", IF($G933="", IFERROR(INDEX('Job List'!$E$9:$E$508, MATCH($B933, 'Job List'!$B$9:$B$508, 0)), ""), $G933))</f>
        <v/>
      </c>
      <c r="N933" s="126" t="str">
        <f t="shared" si="169"/>
        <v/>
      </c>
      <c r="O933" s="77"/>
      <c r="AB933" s="14" t="str">
        <f t="shared" si="170"/>
        <v/>
      </c>
      <c r="AC933" s="20" t="str">
        <f t="shared" si="171"/>
        <v/>
      </c>
      <c r="AD933" s="55" t="str">
        <f t="shared" si="172"/>
        <v/>
      </c>
      <c r="AE933" s="88" t="str">
        <f t="shared" si="173"/>
        <v/>
      </c>
      <c r="AG933" s="55" t="str">
        <f t="shared" si="174"/>
        <v/>
      </c>
      <c r="AH933" s="88" t="str">
        <f t="shared" si="175"/>
        <v/>
      </c>
      <c r="AJ933" s="55" t="str">
        <f t="shared" si="176"/>
        <v/>
      </c>
      <c r="AK933" s="88" t="str">
        <f t="shared" si="177"/>
        <v/>
      </c>
      <c r="AM933" s="55" t="str">
        <f t="shared" si="178"/>
        <v/>
      </c>
      <c r="AN933" s="88" t="str">
        <f t="shared" si="179"/>
        <v/>
      </c>
    </row>
    <row r="934" spans="1:40" x14ac:dyDescent="0.25">
      <c r="A934" s="77"/>
      <c r="B934" s="107"/>
      <c r="C934" s="108"/>
      <c r="D934" s="109"/>
      <c r="E934" s="109"/>
      <c r="F934" s="110"/>
      <c r="G934" s="111"/>
      <c r="H934" s="112"/>
      <c r="I934" s="77"/>
      <c r="J934" s="112" t="str">
        <f>IF($B934="", "", IFERROR(INDEX('Job List'!$C$9:$C$508, MATCH($B934, 'Job List'!$B$9:$B$508, 0)), ""))</f>
        <v/>
      </c>
      <c r="K934" s="112" t="str">
        <f>IF($B934="", "", IFERROR(INDEX('Job List'!$D$9:$D$508, MATCH($B934, 'Job List'!$B$9:$B$508, 0)), ""))</f>
        <v/>
      </c>
      <c r="L934" s="125" t="str">
        <f t="shared" si="168"/>
        <v/>
      </c>
      <c r="M934" s="111" t="str">
        <f>IF($B934="", "", IF($G934="", IFERROR(INDEX('Job List'!$E$9:$E$508, MATCH($B934, 'Job List'!$B$9:$B$508, 0)), ""), $G934))</f>
        <v/>
      </c>
      <c r="N934" s="126" t="str">
        <f t="shared" si="169"/>
        <v/>
      </c>
      <c r="O934" s="77"/>
      <c r="AB934" s="14" t="str">
        <f t="shared" si="170"/>
        <v/>
      </c>
      <c r="AC934" s="20" t="str">
        <f t="shared" si="171"/>
        <v/>
      </c>
      <c r="AD934" s="55" t="str">
        <f t="shared" si="172"/>
        <v/>
      </c>
      <c r="AE934" s="88" t="str">
        <f t="shared" si="173"/>
        <v/>
      </c>
      <c r="AG934" s="55" t="str">
        <f t="shared" si="174"/>
        <v/>
      </c>
      <c r="AH934" s="88" t="str">
        <f t="shared" si="175"/>
        <v/>
      </c>
      <c r="AJ934" s="55" t="str">
        <f t="shared" si="176"/>
        <v/>
      </c>
      <c r="AK934" s="88" t="str">
        <f t="shared" si="177"/>
        <v/>
      </c>
      <c r="AM934" s="55" t="str">
        <f t="shared" si="178"/>
        <v/>
      </c>
      <c r="AN934" s="88" t="str">
        <f t="shared" si="179"/>
        <v/>
      </c>
    </row>
    <row r="935" spans="1:40" x14ac:dyDescent="0.25">
      <c r="A935" s="77"/>
      <c r="B935" s="107"/>
      <c r="C935" s="108"/>
      <c r="D935" s="109"/>
      <c r="E935" s="109"/>
      <c r="F935" s="110"/>
      <c r="G935" s="111"/>
      <c r="H935" s="112"/>
      <c r="I935" s="77"/>
      <c r="J935" s="112" t="str">
        <f>IF($B935="", "", IFERROR(INDEX('Job List'!$C$9:$C$508, MATCH($B935, 'Job List'!$B$9:$B$508, 0)), ""))</f>
        <v/>
      </c>
      <c r="K935" s="112" t="str">
        <f>IF($B935="", "", IFERROR(INDEX('Job List'!$D$9:$D$508, MATCH($B935, 'Job List'!$B$9:$B$508, 0)), ""))</f>
        <v/>
      </c>
      <c r="L935" s="125" t="str">
        <f t="shared" si="168"/>
        <v/>
      </c>
      <c r="M935" s="111" t="str">
        <f>IF($B935="", "", IF($G935="", IFERROR(INDEX('Job List'!$E$9:$E$508, MATCH($B935, 'Job List'!$B$9:$B$508, 0)), ""), $G935))</f>
        <v/>
      </c>
      <c r="N935" s="126" t="str">
        <f t="shared" si="169"/>
        <v/>
      </c>
      <c r="O935" s="77"/>
      <c r="AB935" s="14" t="str">
        <f t="shared" si="170"/>
        <v/>
      </c>
      <c r="AC935" s="20" t="str">
        <f t="shared" si="171"/>
        <v/>
      </c>
      <c r="AD935" s="55" t="str">
        <f t="shared" si="172"/>
        <v/>
      </c>
      <c r="AE935" s="88" t="str">
        <f t="shared" si="173"/>
        <v/>
      </c>
      <c r="AG935" s="55" t="str">
        <f t="shared" si="174"/>
        <v/>
      </c>
      <c r="AH935" s="88" t="str">
        <f t="shared" si="175"/>
        <v/>
      </c>
      <c r="AJ935" s="55" t="str">
        <f t="shared" si="176"/>
        <v/>
      </c>
      <c r="AK935" s="88" t="str">
        <f t="shared" si="177"/>
        <v/>
      </c>
      <c r="AM935" s="55" t="str">
        <f t="shared" si="178"/>
        <v/>
      </c>
      <c r="AN935" s="88" t="str">
        <f t="shared" si="179"/>
        <v/>
      </c>
    </row>
    <row r="936" spans="1:40" x14ac:dyDescent="0.25">
      <c r="A936" s="77"/>
      <c r="B936" s="107"/>
      <c r="C936" s="108"/>
      <c r="D936" s="109"/>
      <c r="E936" s="109"/>
      <c r="F936" s="110"/>
      <c r="G936" s="111"/>
      <c r="H936" s="112"/>
      <c r="I936" s="77"/>
      <c r="J936" s="112" t="str">
        <f>IF($B936="", "", IFERROR(INDEX('Job List'!$C$9:$C$508, MATCH($B936, 'Job List'!$B$9:$B$508, 0)), ""))</f>
        <v/>
      </c>
      <c r="K936" s="112" t="str">
        <f>IF($B936="", "", IFERROR(INDEX('Job List'!$D$9:$D$508, MATCH($B936, 'Job List'!$B$9:$B$508, 0)), ""))</f>
        <v/>
      </c>
      <c r="L936" s="125" t="str">
        <f t="shared" si="168"/>
        <v/>
      </c>
      <c r="M936" s="111" t="str">
        <f>IF($B936="", "", IF($G936="", IFERROR(INDEX('Job List'!$E$9:$E$508, MATCH($B936, 'Job List'!$B$9:$B$508, 0)), ""), $G936))</f>
        <v/>
      </c>
      <c r="N936" s="126" t="str">
        <f t="shared" si="169"/>
        <v/>
      </c>
      <c r="O936" s="77"/>
      <c r="AB936" s="14" t="str">
        <f t="shared" si="170"/>
        <v/>
      </c>
      <c r="AC936" s="20" t="str">
        <f t="shared" si="171"/>
        <v/>
      </c>
      <c r="AD936" s="55" t="str">
        <f t="shared" si="172"/>
        <v/>
      </c>
      <c r="AE936" s="88" t="str">
        <f t="shared" si="173"/>
        <v/>
      </c>
      <c r="AG936" s="55" t="str">
        <f t="shared" si="174"/>
        <v/>
      </c>
      <c r="AH936" s="88" t="str">
        <f t="shared" si="175"/>
        <v/>
      </c>
      <c r="AJ936" s="55" t="str">
        <f t="shared" si="176"/>
        <v/>
      </c>
      <c r="AK936" s="88" t="str">
        <f t="shared" si="177"/>
        <v/>
      </c>
      <c r="AM936" s="55" t="str">
        <f t="shared" si="178"/>
        <v/>
      </c>
      <c r="AN936" s="88" t="str">
        <f t="shared" si="179"/>
        <v/>
      </c>
    </row>
    <row r="937" spans="1:40" x14ac:dyDescent="0.25">
      <c r="A937" s="77"/>
      <c r="B937" s="107"/>
      <c r="C937" s="108"/>
      <c r="D937" s="109"/>
      <c r="E937" s="109"/>
      <c r="F937" s="110"/>
      <c r="G937" s="111"/>
      <c r="H937" s="112"/>
      <c r="I937" s="77"/>
      <c r="J937" s="112" t="str">
        <f>IF($B937="", "", IFERROR(INDEX('Job List'!$C$9:$C$508, MATCH($B937, 'Job List'!$B$9:$B$508, 0)), ""))</f>
        <v/>
      </c>
      <c r="K937" s="112" t="str">
        <f>IF($B937="", "", IFERROR(INDEX('Job List'!$D$9:$D$508, MATCH($B937, 'Job List'!$B$9:$B$508, 0)), ""))</f>
        <v/>
      </c>
      <c r="L937" s="125" t="str">
        <f t="shared" si="168"/>
        <v/>
      </c>
      <c r="M937" s="111" t="str">
        <f>IF($B937="", "", IF($G937="", IFERROR(INDEX('Job List'!$E$9:$E$508, MATCH($B937, 'Job List'!$B$9:$B$508, 0)), ""), $G937))</f>
        <v/>
      </c>
      <c r="N937" s="126" t="str">
        <f t="shared" si="169"/>
        <v/>
      </c>
      <c r="O937" s="77"/>
      <c r="AB937" s="14" t="str">
        <f t="shared" si="170"/>
        <v/>
      </c>
      <c r="AC937" s="20" t="str">
        <f t="shared" si="171"/>
        <v/>
      </c>
      <c r="AD937" s="55" t="str">
        <f t="shared" si="172"/>
        <v/>
      </c>
      <c r="AE937" s="88" t="str">
        <f t="shared" si="173"/>
        <v/>
      </c>
      <c r="AG937" s="55" t="str">
        <f t="shared" si="174"/>
        <v/>
      </c>
      <c r="AH937" s="88" t="str">
        <f t="shared" si="175"/>
        <v/>
      </c>
      <c r="AJ937" s="55" t="str">
        <f t="shared" si="176"/>
        <v/>
      </c>
      <c r="AK937" s="88" t="str">
        <f t="shared" si="177"/>
        <v/>
      </c>
      <c r="AM937" s="55" t="str">
        <f t="shared" si="178"/>
        <v/>
      </c>
      <c r="AN937" s="88" t="str">
        <f t="shared" si="179"/>
        <v/>
      </c>
    </row>
    <row r="938" spans="1:40" x14ac:dyDescent="0.25">
      <c r="A938" s="77"/>
      <c r="B938" s="107"/>
      <c r="C938" s="108"/>
      <c r="D938" s="109"/>
      <c r="E938" s="109"/>
      <c r="F938" s="110"/>
      <c r="G938" s="111"/>
      <c r="H938" s="112"/>
      <c r="I938" s="77"/>
      <c r="J938" s="112" t="str">
        <f>IF($B938="", "", IFERROR(INDEX('Job List'!$C$9:$C$508, MATCH($B938, 'Job List'!$B$9:$B$508, 0)), ""))</f>
        <v/>
      </c>
      <c r="K938" s="112" t="str">
        <f>IF($B938="", "", IFERROR(INDEX('Job List'!$D$9:$D$508, MATCH($B938, 'Job List'!$B$9:$B$508, 0)), ""))</f>
        <v/>
      </c>
      <c r="L938" s="125" t="str">
        <f t="shared" si="168"/>
        <v/>
      </c>
      <c r="M938" s="111" t="str">
        <f>IF($B938="", "", IF($G938="", IFERROR(INDEX('Job List'!$E$9:$E$508, MATCH($B938, 'Job List'!$B$9:$B$508, 0)), ""), $G938))</f>
        <v/>
      </c>
      <c r="N938" s="126" t="str">
        <f t="shared" si="169"/>
        <v/>
      </c>
      <c r="O938" s="77"/>
      <c r="AB938" s="14" t="str">
        <f t="shared" si="170"/>
        <v/>
      </c>
      <c r="AC938" s="20" t="str">
        <f t="shared" si="171"/>
        <v/>
      </c>
      <c r="AD938" s="55" t="str">
        <f t="shared" si="172"/>
        <v/>
      </c>
      <c r="AE938" s="88" t="str">
        <f t="shared" si="173"/>
        <v/>
      </c>
      <c r="AG938" s="55" t="str">
        <f t="shared" si="174"/>
        <v/>
      </c>
      <c r="AH938" s="88" t="str">
        <f t="shared" si="175"/>
        <v/>
      </c>
      <c r="AJ938" s="55" t="str">
        <f t="shared" si="176"/>
        <v/>
      </c>
      <c r="AK938" s="88" t="str">
        <f t="shared" si="177"/>
        <v/>
      </c>
      <c r="AM938" s="55" t="str">
        <f t="shared" si="178"/>
        <v/>
      </c>
      <c r="AN938" s="88" t="str">
        <f t="shared" si="179"/>
        <v/>
      </c>
    </row>
    <row r="939" spans="1:40" x14ac:dyDescent="0.25">
      <c r="A939" s="77"/>
      <c r="B939" s="107"/>
      <c r="C939" s="108"/>
      <c r="D939" s="109"/>
      <c r="E939" s="109"/>
      <c r="F939" s="110"/>
      <c r="G939" s="111"/>
      <c r="H939" s="112"/>
      <c r="I939" s="77"/>
      <c r="J939" s="112" t="str">
        <f>IF($B939="", "", IFERROR(INDEX('Job List'!$C$9:$C$508, MATCH($B939, 'Job List'!$B$9:$B$508, 0)), ""))</f>
        <v/>
      </c>
      <c r="K939" s="112" t="str">
        <f>IF($B939="", "", IFERROR(INDEX('Job List'!$D$9:$D$508, MATCH($B939, 'Job List'!$B$9:$B$508, 0)), ""))</f>
        <v/>
      </c>
      <c r="L939" s="125" t="str">
        <f t="shared" si="168"/>
        <v/>
      </c>
      <c r="M939" s="111" t="str">
        <f>IF($B939="", "", IF($G939="", IFERROR(INDEX('Job List'!$E$9:$E$508, MATCH($B939, 'Job List'!$B$9:$B$508, 0)), ""), $G939))</f>
        <v/>
      </c>
      <c r="N939" s="126" t="str">
        <f t="shared" si="169"/>
        <v/>
      </c>
      <c r="O939" s="77"/>
      <c r="AB939" s="14" t="str">
        <f t="shared" si="170"/>
        <v/>
      </c>
      <c r="AC939" s="20" t="str">
        <f t="shared" si="171"/>
        <v/>
      </c>
      <c r="AD939" s="55" t="str">
        <f t="shared" si="172"/>
        <v/>
      </c>
      <c r="AE939" s="88" t="str">
        <f t="shared" si="173"/>
        <v/>
      </c>
      <c r="AG939" s="55" t="str">
        <f t="shared" si="174"/>
        <v/>
      </c>
      <c r="AH939" s="88" t="str">
        <f t="shared" si="175"/>
        <v/>
      </c>
      <c r="AJ939" s="55" t="str">
        <f t="shared" si="176"/>
        <v/>
      </c>
      <c r="AK939" s="88" t="str">
        <f t="shared" si="177"/>
        <v/>
      </c>
      <c r="AM939" s="55" t="str">
        <f t="shared" si="178"/>
        <v/>
      </c>
      <c r="AN939" s="88" t="str">
        <f t="shared" si="179"/>
        <v/>
      </c>
    </row>
    <row r="940" spans="1:40" x14ac:dyDescent="0.25">
      <c r="A940" s="77"/>
      <c r="B940" s="107"/>
      <c r="C940" s="108"/>
      <c r="D940" s="109"/>
      <c r="E940" s="109"/>
      <c r="F940" s="110"/>
      <c r="G940" s="111"/>
      <c r="H940" s="112"/>
      <c r="I940" s="77"/>
      <c r="J940" s="112" t="str">
        <f>IF($B940="", "", IFERROR(INDEX('Job List'!$C$9:$C$508, MATCH($B940, 'Job List'!$B$9:$B$508, 0)), ""))</f>
        <v/>
      </c>
      <c r="K940" s="112" t="str">
        <f>IF($B940="", "", IFERROR(INDEX('Job List'!$D$9:$D$508, MATCH($B940, 'Job List'!$B$9:$B$508, 0)), ""))</f>
        <v/>
      </c>
      <c r="L940" s="125" t="str">
        <f t="shared" si="168"/>
        <v/>
      </c>
      <c r="M940" s="111" t="str">
        <f>IF($B940="", "", IF($G940="", IFERROR(INDEX('Job List'!$E$9:$E$508, MATCH($B940, 'Job List'!$B$9:$B$508, 0)), ""), $G940))</f>
        <v/>
      </c>
      <c r="N940" s="126" t="str">
        <f t="shared" si="169"/>
        <v/>
      </c>
      <c r="O940" s="77"/>
      <c r="AB940" s="14" t="str">
        <f t="shared" si="170"/>
        <v/>
      </c>
      <c r="AC940" s="20" t="str">
        <f t="shared" si="171"/>
        <v/>
      </c>
      <c r="AD940" s="55" t="str">
        <f t="shared" si="172"/>
        <v/>
      </c>
      <c r="AE940" s="88" t="str">
        <f t="shared" si="173"/>
        <v/>
      </c>
      <c r="AG940" s="55" t="str">
        <f t="shared" si="174"/>
        <v/>
      </c>
      <c r="AH940" s="88" t="str">
        <f t="shared" si="175"/>
        <v/>
      </c>
      <c r="AJ940" s="55" t="str">
        <f t="shared" si="176"/>
        <v/>
      </c>
      <c r="AK940" s="88" t="str">
        <f t="shared" si="177"/>
        <v/>
      </c>
      <c r="AM940" s="55" t="str">
        <f t="shared" si="178"/>
        <v/>
      </c>
      <c r="AN940" s="88" t="str">
        <f t="shared" si="179"/>
        <v/>
      </c>
    </row>
    <row r="941" spans="1:40" x14ac:dyDescent="0.25">
      <c r="A941" s="77"/>
      <c r="B941" s="107"/>
      <c r="C941" s="108"/>
      <c r="D941" s="109"/>
      <c r="E941" s="109"/>
      <c r="F941" s="110"/>
      <c r="G941" s="111"/>
      <c r="H941" s="112"/>
      <c r="I941" s="77"/>
      <c r="J941" s="112" t="str">
        <f>IF($B941="", "", IFERROR(INDEX('Job List'!$C$9:$C$508, MATCH($B941, 'Job List'!$B$9:$B$508, 0)), ""))</f>
        <v/>
      </c>
      <c r="K941" s="112" t="str">
        <f>IF($B941="", "", IFERROR(INDEX('Job List'!$D$9:$D$508, MATCH($B941, 'Job List'!$B$9:$B$508, 0)), ""))</f>
        <v/>
      </c>
      <c r="L941" s="125" t="str">
        <f t="shared" si="168"/>
        <v/>
      </c>
      <c r="M941" s="111" t="str">
        <f>IF($B941="", "", IF($G941="", IFERROR(INDEX('Job List'!$E$9:$E$508, MATCH($B941, 'Job List'!$B$9:$B$508, 0)), ""), $G941))</f>
        <v/>
      </c>
      <c r="N941" s="126" t="str">
        <f t="shared" si="169"/>
        <v/>
      </c>
      <c r="O941" s="77"/>
      <c r="AB941" s="14" t="str">
        <f t="shared" si="170"/>
        <v/>
      </c>
      <c r="AC941" s="20" t="str">
        <f t="shared" si="171"/>
        <v/>
      </c>
      <c r="AD941" s="55" t="str">
        <f t="shared" si="172"/>
        <v/>
      </c>
      <c r="AE941" s="88" t="str">
        <f t="shared" si="173"/>
        <v/>
      </c>
      <c r="AG941" s="55" t="str">
        <f t="shared" si="174"/>
        <v/>
      </c>
      <c r="AH941" s="88" t="str">
        <f t="shared" si="175"/>
        <v/>
      </c>
      <c r="AJ941" s="55" t="str">
        <f t="shared" si="176"/>
        <v/>
      </c>
      <c r="AK941" s="88" t="str">
        <f t="shared" si="177"/>
        <v/>
      </c>
      <c r="AM941" s="55" t="str">
        <f t="shared" si="178"/>
        <v/>
      </c>
      <c r="AN941" s="88" t="str">
        <f t="shared" si="179"/>
        <v/>
      </c>
    </row>
    <row r="942" spans="1:40" x14ac:dyDescent="0.25">
      <c r="A942" s="77"/>
      <c r="B942" s="107"/>
      <c r="C942" s="108"/>
      <c r="D942" s="109"/>
      <c r="E942" s="109"/>
      <c r="F942" s="110"/>
      <c r="G942" s="111"/>
      <c r="H942" s="112"/>
      <c r="I942" s="77"/>
      <c r="J942" s="112" t="str">
        <f>IF($B942="", "", IFERROR(INDEX('Job List'!$C$9:$C$508, MATCH($B942, 'Job List'!$B$9:$B$508, 0)), ""))</f>
        <v/>
      </c>
      <c r="K942" s="112" t="str">
        <f>IF($B942="", "", IFERROR(INDEX('Job List'!$D$9:$D$508, MATCH($B942, 'Job List'!$B$9:$B$508, 0)), ""))</f>
        <v/>
      </c>
      <c r="L942" s="125" t="str">
        <f t="shared" si="168"/>
        <v/>
      </c>
      <c r="M942" s="111" t="str">
        <f>IF($B942="", "", IF($G942="", IFERROR(INDEX('Job List'!$E$9:$E$508, MATCH($B942, 'Job List'!$B$9:$B$508, 0)), ""), $G942))</f>
        <v/>
      </c>
      <c r="N942" s="126" t="str">
        <f t="shared" si="169"/>
        <v/>
      </c>
      <c r="O942" s="77"/>
      <c r="AB942" s="14" t="str">
        <f t="shared" si="170"/>
        <v/>
      </c>
      <c r="AC942" s="20" t="str">
        <f t="shared" si="171"/>
        <v/>
      </c>
      <c r="AD942" s="55" t="str">
        <f t="shared" si="172"/>
        <v/>
      </c>
      <c r="AE942" s="88" t="str">
        <f t="shared" si="173"/>
        <v/>
      </c>
      <c r="AG942" s="55" t="str">
        <f t="shared" si="174"/>
        <v/>
      </c>
      <c r="AH942" s="88" t="str">
        <f t="shared" si="175"/>
        <v/>
      </c>
      <c r="AJ942" s="55" t="str">
        <f t="shared" si="176"/>
        <v/>
      </c>
      <c r="AK942" s="88" t="str">
        <f t="shared" si="177"/>
        <v/>
      </c>
      <c r="AM942" s="55" t="str">
        <f t="shared" si="178"/>
        <v/>
      </c>
      <c r="AN942" s="88" t="str">
        <f t="shared" si="179"/>
        <v/>
      </c>
    </row>
    <row r="943" spans="1:40" x14ac:dyDescent="0.25">
      <c r="A943" s="77"/>
      <c r="B943" s="107"/>
      <c r="C943" s="108"/>
      <c r="D943" s="109"/>
      <c r="E943" s="109"/>
      <c r="F943" s="110"/>
      <c r="G943" s="111"/>
      <c r="H943" s="112"/>
      <c r="I943" s="77"/>
      <c r="J943" s="112" t="str">
        <f>IF($B943="", "", IFERROR(INDEX('Job List'!$C$9:$C$508, MATCH($B943, 'Job List'!$B$9:$B$508, 0)), ""))</f>
        <v/>
      </c>
      <c r="K943" s="112" t="str">
        <f>IF($B943="", "", IFERROR(INDEX('Job List'!$D$9:$D$508, MATCH($B943, 'Job List'!$B$9:$B$508, 0)), ""))</f>
        <v/>
      </c>
      <c r="L943" s="125" t="str">
        <f t="shared" si="168"/>
        <v/>
      </c>
      <c r="M943" s="111" t="str">
        <f>IF($B943="", "", IF($G943="", IFERROR(INDEX('Job List'!$E$9:$E$508, MATCH($B943, 'Job List'!$B$9:$B$508, 0)), ""), $G943))</f>
        <v/>
      </c>
      <c r="N943" s="126" t="str">
        <f t="shared" si="169"/>
        <v/>
      </c>
      <c r="O943" s="77"/>
      <c r="AB943" s="14" t="str">
        <f t="shared" si="170"/>
        <v/>
      </c>
      <c r="AC943" s="20" t="str">
        <f t="shared" si="171"/>
        <v/>
      </c>
      <c r="AD943" s="55" t="str">
        <f t="shared" si="172"/>
        <v/>
      </c>
      <c r="AE943" s="88" t="str">
        <f t="shared" si="173"/>
        <v/>
      </c>
      <c r="AG943" s="55" t="str">
        <f t="shared" si="174"/>
        <v/>
      </c>
      <c r="AH943" s="88" t="str">
        <f t="shared" si="175"/>
        <v/>
      </c>
      <c r="AJ943" s="55" t="str">
        <f t="shared" si="176"/>
        <v/>
      </c>
      <c r="AK943" s="88" t="str">
        <f t="shared" si="177"/>
        <v/>
      </c>
      <c r="AM943" s="55" t="str">
        <f t="shared" si="178"/>
        <v/>
      </c>
      <c r="AN943" s="88" t="str">
        <f t="shared" si="179"/>
        <v/>
      </c>
    </row>
    <row r="944" spans="1:40" x14ac:dyDescent="0.25">
      <c r="A944" s="77"/>
      <c r="B944" s="107"/>
      <c r="C944" s="108"/>
      <c r="D944" s="109"/>
      <c r="E944" s="109"/>
      <c r="F944" s="110"/>
      <c r="G944" s="111"/>
      <c r="H944" s="112"/>
      <c r="I944" s="77"/>
      <c r="J944" s="112" t="str">
        <f>IF($B944="", "", IFERROR(INDEX('Job List'!$C$9:$C$508, MATCH($B944, 'Job List'!$B$9:$B$508, 0)), ""))</f>
        <v/>
      </c>
      <c r="K944" s="112" t="str">
        <f>IF($B944="", "", IFERROR(INDEX('Job List'!$D$9:$D$508, MATCH($B944, 'Job List'!$B$9:$B$508, 0)), ""))</f>
        <v/>
      </c>
      <c r="L944" s="125" t="str">
        <f t="shared" si="168"/>
        <v/>
      </c>
      <c r="M944" s="111" t="str">
        <f>IF($B944="", "", IF($G944="", IFERROR(INDEX('Job List'!$E$9:$E$508, MATCH($B944, 'Job List'!$B$9:$B$508, 0)), ""), $G944))</f>
        <v/>
      </c>
      <c r="N944" s="126" t="str">
        <f t="shared" si="169"/>
        <v/>
      </c>
      <c r="O944" s="77"/>
      <c r="AB944" s="14" t="str">
        <f t="shared" si="170"/>
        <v/>
      </c>
      <c r="AC944" s="20" t="str">
        <f t="shared" si="171"/>
        <v/>
      </c>
      <c r="AD944" s="55" t="str">
        <f t="shared" si="172"/>
        <v/>
      </c>
      <c r="AE944" s="88" t="str">
        <f t="shared" si="173"/>
        <v/>
      </c>
      <c r="AG944" s="55" t="str">
        <f t="shared" si="174"/>
        <v/>
      </c>
      <c r="AH944" s="88" t="str">
        <f t="shared" si="175"/>
        <v/>
      </c>
      <c r="AJ944" s="55" t="str">
        <f t="shared" si="176"/>
        <v/>
      </c>
      <c r="AK944" s="88" t="str">
        <f t="shared" si="177"/>
        <v/>
      </c>
      <c r="AM944" s="55" t="str">
        <f t="shared" si="178"/>
        <v/>
      </c>
      <c r="AN944" s="88" t="str">
        <f t="shared" si="179"/>
        <v/>
      </c>
    </row>
    <row r="945" spans="1:40" x14ac:dyDescent="0.25">
      <c r="A945" s="77"/>
      <c r="B945" s="107"/>
      <c r="C945" s="108"/>
      <c r="D945" s="109"/>
      <c r="E945" s="109"/>
      <c r="F945" s="110"/>
      <c r="G945" s="111"/>
      <c r="H945" s="112"/>
      <c r="I945" s="77"/>
      <c r="J945" s="112" t="str">
        <f>IF($B945="", "", IFERROR(INDEX('Job List'!$C$9:$C$508, MATCH($B945, 'Job List'!$B$9:$B$508, 0)), ""))</f>
        <v/>
      </c>
      <c r="K945" s="112" t="str">
        <f>IF($B945="", "", IFERROR(INDEX('Job List'!$D$9:$D$508, MATCH($B945, 'Job List'!$B$9:$B$508, 0)), ""))</f>
        <v/>
      </c>
      <c r="L945" s="125" t="str">
        <f t="shared" si="168"/>
        <v/>
      </c>
      <c r="M945" s="111" t="str">
        <f>IF($B945="", "", IF($G945="", IFERROR(INDEX('Job List'!$E$9:$E$508, MATCH($B945, 'Job List'!$B$9:$B$508, 0)), ""), $G945))</f>
        <v/>
      </c>
      <c r="N945" s="126" t="str">
        <f t="shared" si="169"/>
        <v/>
      </c>
      <c r="O945" s="77"/>
      <c r="AB945" s="14" t="str">
        <f t="shared" si="170"/>
        <v/>
      </c>
      <c r="AC945" s="20" t="str">
        <f t="shared" si="171"/>
        <v/>
      </c>
      <c r="AD945" s="55" t="str">
        <f t="shared" si="172"/>
        <v/>
      </c>
      <c r="AE945" s="88" t="str">
        <f t="shared" si="173"/>
        <v/>
      </c>
      <c r="AG945" s="55" t="str">
        <f t="shared" si="174"/>
        <v/>
      </c>
      <c r="AH945" s="88" t="str">
        <f t="shared" si="175"/>
        <v/>
      </c>
      <c r="AJ945" s="55" t="str">
        <f t="shared" si="176"/>
        <v/>
      </c>
      <c r="AK945" s="88" t="str">
        <f t="shared" si="177"/>
        <v/>
      </c>
      <c r="AM945" s="55" t="str">
        <f t="shared" si="178"/>
        <v/>
      </c>
      <c r="AN945" s="88" t="str">
        <f t="shared" si="179"/>
        <v/>
      </c>
    </row>
    <row r="946" spans="1:40" x14ac:dyDescent="0.25">
      <c r="A946" s="77"/>
      <c r="B946" s="107"/>
      <c r="C946" s="108"/>
      <c r="D946" s="109"/>
      <c r="E946" s="109"/>
      <c r="F946" s="110"/>
      <c r="G946" s="111"/>
      <c r="H946" s="112"/>
      <c r="I946" s="77"/>
      <c r="J946" s="112" t="str">
        <f>IF($B946="", "", IFERROR(INDEX('Job List'!$C$9:$C$508, MATCH($B946, 'Job List'!$B$9:$B$508, 0)), ""))</f>
        <v/>
      </c>
      <c r="K946" s="112" t="str">
        <f>IF($B946="", "", IFERROR(INDEX('Job List'!$D$9:$D$508, MATCH($B946, 'Job List'!$B$9:$B$508, 0)), ""))</f>
        <v/>
      </c>
      <c r="L946" s="125" t="str">
        <f t="shared" si="168"/>
        <v/>
      </c>
      <c r="M946" s="111" t="str">
        <f>IF($B946="", "", IF($G946="", IFERROR(INDEX('Job List'!$E$9:$E$508, MATCH($B946, 'Job List'!$B$9:$B$508, 0)), ""), $G946))</f>
        <v/>
      </c>
      <c r="N946" s="126" t="str">
        <f t="shared" si="169"/>
        <v/>
      </c>
      <c r="O946" s="77"/>
      <c r="AB946" s="14" t="str">
        <f t="shared" si="170"/>
        <v/>
      </c>
      <c r="AC946" s="20" t="str">
        <f t="shared" si="171"/>
        <v/>
      </c>
      <c r="AD946" s="55" t="str">
        <f t="shared" si="172"/>
        <v/>
      </c>
      <c r="AE946" s="88" t="str">
        <f t="shared" si="173"/>
        <v/>
      </c>
      <c r="AG946" s="55" t="str">
        <f t="shared" si="174"/>
        <v/>
      </c>
      <c r="AH946" s="88" t="str">
        <f t="shared" si="175"/>
        <v/>
      </c>
      <c r="AJ946" s="55" t="str">
        <f t="shared" si="176"/>
        <v/>
      </c>
      <c r="AK946" s="88" t="str">
        <f t="shared" si="177"/>
        <v/>
      </c>
      <c r="AM946" s="55" t="str">
        <f t="shared" si="178"/>
        <v/>
      </c>
      <c r="AN946" s="88" t="str">
        <f t="shared" si="179"/>
        <v/>
      </c>
    </row>
    <row r="947" spans="1:40" x14ac:dyDescent="0.25">
      <c r="A947" s="77"/>
      <c r="B947" s="107"/>
      <c r="C947" s="108"/>
      <c r="D947" s="109"/>
      <c r="E947" s="109"/>
      <c r="F947" s="110"/>
      <c r="G947" s="111"/>
      <c r="H947" s="112"/>
      <c r="I947" s="77"/>
      <c r="J947" s="112" t="str">
        <f>IF($B947="", "", IFERROR(INDEX('Job List'!$C$9:$C$508, MATCH($B947, 'Job List'!$B$9:$B$508, 0)), ""))</f>
        <v/>
      </c>
      <c r="K947" s="112" t="str">
        <f>IF($B947="", "", IFERROR(INDEX('Job List'!$D$9:$D$508, MATCH($B947, 'Job List'!$B$9:$B$508, 0)), ""))</f>
        <v/>
      </c>
      <c r="L947" s="125" t="str">
        <f t="shared" si="168"/>
        <v/>
      </c>
      <c r="M947" s="111" t="str">
        <f>IF($B947="", "", IF($G947="", IFERROR(INDEX('Job List'!$E$9:$E$508, MATCH($B947, 'Job List'!$B$9:$B$508, 0)), ""), $G947))</f>
        <v/>
      </c>
      <c r="N947" s="126" t="str">
        <f t="shared" si="169"/>
        <v/>
      </c>
      <c r="O947" s="77"/>
      <c r="AB947" s="14" t="str">
        <f t="shared" si="170"/>
        <v/>
      </c>
      <c r="AC947" s="20" t="str">
        <f t="shared" si="171"/>
        <v/>
      </c>
      <c r="AD947" s="55" t="str">
        <f t="shared" si="172"/>
        <v/>
      </c>
      <c r="AE947" s="88" t="str">
        <f t="shared" si="173"/>
        <v/>
      </c>
      <c r="AG947" s="55" t="str">
        <f t="shared" si="174"/>
        <v/>
      </c>
      <c r="AH947" s="88" t="str">
        <f t="shared" si="175"/>
        <v/>
      </c>
      <c r="AJ947" s="55" t="str">
        <f t="shared" si="176"/>
        <v/>
      </c>
      <c r="AK947" s="88" t="str">
        <f t="shared" si="177"/>
        <v/>
      </c>
      <c r="AM947" s="55" t="str">
        <f t="shared" si="178"/>
        <v/>
      </c>
      <c r="AN947" s="88" t="str">
        <f t="shared" si="179"/>
        <v/>
      </c>
    </row>
    <row r="948" spans="1:40" x14ac:dyDescent="0.25">
      <c r="A948" s="77"/>
      <c r="B948" s="107"/>
      <c r="C948" s="108"/>
      <c r="D948" s="109"/>
      <c r="E948" s="109"/>
      <c r="F948" s="110"/>
      <c r="G948" s="111"/>
      <c r="H948" s="112"/>
      <c r="I948" s="77"/>
      <c r="J948" s="112" t="str">
        <f>IF($B948="", "", IFERROR(INDEX('Job List'!$C$9:$C$508, MATCH($B948, 'Job List'!$B$9:$B$508, 0)), ""))</f>
        <v/>
      </c>
      <c r="K948" s="112" t="str">
        <f>IF($B948="", "", IFERROR(INDEX('Job List'!$D$9:$D$508, MATCH($B948, 'Job List'!$B$9:$B$508, 0)), ""))</f>
        <v/>
      </c>
      <c r="L948" s="125" t="str">
        <f t="shared" si="168"/>
        <v/>
      </c>
      <c r="M948" s="111" t="str">
        <f>IF($B948="", "", IF($G948="", IFERROR(INDEX('Job List'!$E$9:$E$508, MATCH($B948, 'Job List'!$B$9:$B$508, 0)), ""), $G948))</f>
        <v/>
      </c>
      <c r="N948" s="126" t="str">
        <f t="shared" si="169"/>
        <v/>
      </c>
      <c r="O948" s="77"/>
      <c r="AB948" s="14" t="str">
        <f t="shared" si="170"/>
        <v/>
      </c>
      <c r="AC948" s="20" t="str">
        <f t="shared" si="171"/>
        <v/>
      </c>
      <c r="AD948" s="55" t="str">
        <f t="shared" si="172"/>
        <v/>
      </c>
      <c r="AE948" s="88" t="str">
        <f t="shared" si="173"/>
        <v/>
      </c>
      <c r="AG948" s="55" t="str">
        <f t="shared" si="174"/>
        <v/>
      </c>
      <c r="AH948" s="88" t="str">
        <f t="shared" si="175"/>
        <v/>
      </c>
      <c r="AJ948" s="55" t="str">
        <f t="shared" si="176"/>
        <v/>
      </c>
      <c r="AK948" s="88" t="str">
        <f t="shared" si="177"/>
        <v/>
      </c>
      <c r="AM948" s="55" t="str">
        <f t="shared" si="178"/>
        <v/>
      </c>
      <c r="AN948" s="88" t="str">
        <f t="shared" si="179"/>
        <v/>
      </c>
    </row>
    <row r="949" spans="1:40" x14ac:dyDescent="0.25">
      <c r="A949" s="77"/>
      <c r="B949" s="107"/>
      <c r="C949" s="108"/>
      <c r="D949" s="109"/>
      <c r="E949" s="109"/>
      <c r="F949" s="110"/>
      <c r="G949" s="111"/>
      <c r="H949" s="112"/>
      <c r="I949" s="77"/>
      <c r="J949" s="112" t="str">
        <f>IF($B949="", "", IFERROR(INDEX('Job List'!$C$9:$C$508, MATCH($B949, 'Job List'!$B$9:$B$508, 0)), ""))</f>
        <v/>
      </c>
      <c r="K949" s="112" t="str">
        <f>IF($B949="", "", IFERROR(INDEX('Job List'!$D$9:$D$508, MATCH($B949, 'Job List'!$B$9:$B$508, 0)), ""))</f>
        <v/>
      </c>
      <c r="L949" s="125" t="str">
        <f t="shared" si="168"/>
        <v/>
      </c>
      <c r="M949" s="111" t="str">
        <f>IF($B949="", "", IF($G949="", IFERROR(INDEX('Job List'!$E$9:$E$508, MATCH($B949, 'Job List'!$B$9:$B$508, 0)), ""), $G949))</f>
        <v/>
      </c>
      <c r="N949" s="126" t="str">
        <f t="shared" si="169"/>
        <v/>
      </c>
      <c r="O949" s="77"/>
      <c r="AB949" s="14" t="str">
        <f t="shared" si="170"/>
        <v/>
      </c>
      <c r="AC949" s="20" t="str">
        <f t="shared" si="171"/>
        <v/>
      </c>
      <c r="AD949" s="55" t="str">
        <f t="shared" si="172"/>
        <v/>
      </c>
      <c r="AE949" s="88" t="str">
        <f t="shared" si="173"/>
        <v/>
      </c>
      <c r="AG949" s="55" t="str">
        <f t="shared" si="174"/>
        <v/>
      </c>
      <c r="AH949" s="88" t="str">
        <f t="shared" si="175"/>
        <v/>
      </c>
      <c r="AJ949" s="55" t="str">
        <f t="shared" si="176"/>
        <v/>
      </c>
      <c r="AK949" s="88" t="str">
        <f t="shared" si="177"/>
        <v/>
      </c>
      <c r="AM949" s="55" t="str">
        <f t="shared" si="178"/>
        <v/>
      </c>
      <c r="AN949" s="88" t="str">
        <f t="shared" si="179"/>
        <v/>
      </c>
    </row>
    <row r="950" spans="1:40" x14ac:dyDescent="0.25">
      <c r="A950" s="77"/>
      <c r="B950" s="107"/>
      <c r="C950" s="108"/>
      <c r="D950" s="109"/>
      <c r="E950" s="109"/>
      <c r="F950" s="110"/>
      <c r="G950" s="111"/>
      <c r="H950" s="112"/>
      <c r="I950" s="77"/>
      <c r="J950" s="112" t="str">
        <f>IF($B950="", "", IFERROR(INDEX('Job List'!$C$9:$C$508, MATCH($B950, 'Job List'!$B$9:$B$508, 0)), ""))</f>
        <v/>
      </c>
      <c r="K950" s="112" t="str">
        <f>IF($B950="", "", IFERROR(INDEX('Job List'!$D$9:$D$508, MATCH($B950, 'Job List'!$B$9:$B$508, 0)), ""))</f>
        <v/>
      </c>
      <c r="L950" s="125" t="str">
        <f t="shared" si="168"/>
        <v/>
      </c>
      <c r="M950" s="111" t="str">
        <f>IF($B950="", "", IF($G950="", IFERROR(INDEX('Job List'!$E$9:$E$508, MATCH($B950, 'Job List'!$B$9:$B$508, 0)), ""), $G950))</f>
        <v/>
      </c>
      <c r="N950" s="126" t="str">
        <f t="shared" si="169"/>
        <v/>
      </c>
      <c r="O950" s="77"/>
      <c r="AB950" s="14" t="str">
        <f t="shared" si="170"/>
        <v/>
      </c>
      <c r="AC950" s="20" t="str">
        <f t="shared" si="171"/>
        <v/>
      </c>
      <c r="AD950" s="55" t="str">
        <f t="shared" si="172"/>
        <v/>
      </c>
      <c r="AE950" s="88" t="str">
        <f t="shared" si="173"/>
        <v/>
      </c>
      <c r="AG950" s="55" t="str">
        <f t="shared" si="174"/>
        <v/>
      </c>
      <c r="AH950" s="88" t="str">
        <f t="shared" si="175"/>
        <v/>
      </c>
      <c r="AJ950" s="55" t="str">
        <f t="shared" si="176"/>
        <v/>
      </c>
      <c r="AK950" s="88" t="str">
        <f t="shared" si="177"/>
        <v/>
      </c>
      <c r="AM950" s="55" t="str">
        <f t="shared" si="178"/>
        <v/>
      </c>
      <c r="AN950" s="88" t="str">
        <f t="shared" si="179"/>
        <v/>
      </c>
    </row>
    <row r="951" spans="1:40" x14ac:dyDescent="0.25">
      <c r="A951" s="77"/>
      <c r="B951" s="107"/>
      <c r="C951" s="108"/>
      <c r="D951" s="109"/>
      <c r="E951" s="109"/>
      <c r="F951" s="110"/>
      <c r="G951" s="111"/>
      <c r="H951" s="112"/>
      <c r="I951" s="77"/>
      <c r="J951" s="112" t="str">
        <f>IF($B951="", "", IFERROR(INDEX('Job List'!$C$9:$C$508, MATCH($B951, 'Job List'!$B$9:$B$508, 0)), ""))</f>
        <v/>
      </c>
      <c r="K951" s="112" t="str">
        <f>IF($B951="", "", IFERROR(INDEX('Job List'!$D$9:$D$508, MATCH($B951, 'Job List'!$B$9:$B$508, 0)), ""))</f>
        <v/>
      </c>
      <c r="L951" s="125" t="str">
        <f t="shared" si="168"/>
        <v/>
      </c>
      <c r="M951" s="111" t="str">
        <f>IF($B951="", "", IF($G951="", IFERROR(INDEX('Job List'!$E$9:$E$508, MATCH($B951, 'Job List'!$B$9:$B$508, 0)), ""), $G951))</f>
        <v/>
      </c>
      <c r="N951" s="126" t="str">
        <f t="shared" si="169"/>
        <v/>
      </c>
      <c r="O951" s="77"/>
      <c r="AB951" s="14" t="str">
        <f t="shared" si="170"/>
        <v/>
      </c>
      <c r="AC951" s="20" t="str">
        <f t="shared" si="171"/>
        <v/>
      </c>
      <c r="AD951" s="55" t="str">
        <f t="shared" si="172"/>
        <v/>
      </c>
      <c r="AE951" s="88" t="str">
        <f t="shared" si="173"/>
        <v/>
      </c>
      <c r="AG951" s="55" t="str">
        <f t="shared" si="174"/>
        <v/>
      </c>
      <c r="AH951" s="88" t="str">
        <f t="shared" si="175"/>
        <v/>
      </c>
      <c r="AJ951" s="55" t="str">
        <f t="shared" si="176"/>
        <v/>
      </c>
      <c r="AK951" s="88" t="str">
        <f t="shared" si="177"/>
        <v/>
      </c>
      <c r="AM951" s="55" t="str">
        <f t="shared" si="178"/>
        <v/>
      </c>
      <c r="AN951" s="88" t="str">
        <f t="shared" si="179"/>
        <v/>
      </c>
    </row>
    <row r="952" spans="1:40" x14ac:dyDescent="0.25">
      <c r="A952" s="77"/>
      <c r="B952" s="107"/>
      <c r="C952" s="108"/>
      <c r="D952" s="109"/>
      <c r="E952" s="109"/>
      <c r="F952" s="110"/>
      <c r="G952" s="111"/>
      <c r="H952" s="112"/>
      <c r="I952" s="77"/>
      <c r="J952" s="112" t="str">
        <f>IF($B952="", "", IFERROR(INDEX('Job List'!$C$9:$C$508, MATCH($B952, 'Job List'!$B$9:$B$508, 0)), ""))</f>
        <v/>
      </c>
      <c r="K952" s="112" t="str">
        <f>IF($B952="", "", IFERROR(INDEX('Job List'!$D$9:$D$508, MATCH($B952, 'Job List'!$B$9:$B$508, 0)), ""))</f>
        <v/>
      </c>
      <c r="L952" s="125" t="str">
        <f t="shared" si="168"/>
        <v/>
      </c>
      <c r="M952" s="111" t="str">
        <f>IF($B952="", "", IF($G952="", IFERROR(INDEX('Job List'!$E$9:$E$508, MATCH($B952, 'Job List'!$B$9:$B$508, 0)), ""), $G952))</f>
        <v/>
      </c>
      <c r="N952" s="126" t="str">
        <f t="shared" si="169"/>
        <v/>
      </c>
      <c r="O952" s="77"/>
      <c r="AB952" s="14" t="str">
        <f t="shared" si="170"/>
        <v/>
      </c>
      <c r="AC952" s="20" t="str">
        <f t="shared" si="171"/>
        <v/>
      </c>
      <c r="AD952" s="55" t="str">
        <f t="shared" si="172"/>
        <v/>
      </c>
      <c r="AE952" s="88" t="str">
        <f t="shared" si="173"/>
        <v/>
      </c>
      <c r="AG952" s="55" t="str">
        <f t="shared" si="174"/>
        <v/>
      </c>
      <c r="AH952" s="88" t="str">
        <f t="shared" si="175"/>
        <v/>
      </c>
      <c r="AJ952" s="55" t="str">
        <f t="shared" si="176"/>
        <v/>
      </c>
      <c r="AK952" s="88" t="str">
        <f t="shared" si="177"/>
        <v/>
      </c>
      <c r="AM952" s="55" t="str">
        <f t="shared" si="178"/>
        <v/>
      </c>
      <c r="AN952" s="88" t="str">
        <f t="shared" si="179"/>
        <v/>
      </c>
    </row>
    <row r="953" spans="1:40" x14ac:dyDescent="0.25">
      <c r="A953" s="77"/>
      <c r="B953" s="107"/>
      <c r="C953" s="108"/>
      <c r="D953" s="109"/>
      <c r="E953" s="109"/>
      <c r="F953" s="110"/>
      <c r="G953" s="111"/>
      <c r="H953" s="112"/>
      <c r="I953" s="77"/>
      <c r="J953" s="112" t="str">
        <f>IF($B953="", "", IFERROR(INDEX('Job List'!$C$9:$C$508, MATCH($B953, 'Job List'!$B$9:$B$508, 0)), ""))</f>
        <v/>
      </c>
      <c r="K953" s="112" t="str">
        <f>IF($B953="", "", IFERROR(INDEX('Job List'!$D$9:$D$508, MATCH($B953, 'Job List'!$B$9:$B$508, 0)), ""))</f>
        <v/>
      </c>
      <c r="L953" s="125" t="str">
        <f t="shared" si="168"/>
        <v/>
      </c>
      <c r="M953" s="111" t="str">
        <f>IF($B953="", "", IF($G953="", IFERROR(INDEX('Job List'!$E$9:$E$508, MATCH($B953, 'Job List'!$B$9:$B$508, 0)), ""), $G953))</f>
        <v/>
      </c>
      <c r="N953" s="126" t="str">
        <f t="shared" si="169"/>
        <v/>
      </c>
      <c r="O953" s="77"/>
      <c r="AB953" s="14" t="str">
        <f t="shared" si="170"/>
        <v/>
      </c>
      <c r="AC953" s="20" t="str">
        <f t="shared" si="171"/>
        <v/>
      </c>
      <c r="AD953" s="55" t="str">
        <f t="shared" si="172"/>
        <v/>
      </c>
      <c r="AE953" s="88" t="str">
        <f t="shared" si="173"/>
        <v/>
      </c>
      <c r="AG953" s="55" t="str">
        <f t="shared" si="174"/>
        <v/>
      </c>
      <c r="AH953" s="88" t="str">
        <f t="shared" si="175"/>
        <v/>
      </c>
      <c r="AJ953" s="55" t="str">
        <f t="shared" si="176"/>
        <v/>
      </c>
      <c r="AK953" s="88" t="str">
        <f t="shared" si="177"/>
        <v/>
      </c>
      <c r="AM953" s="55" t="str">
        <f t="shared" si="178"/>
        <v/>
      </c>
      <c r="AN953" s="88" t="str">
        <f t="shared" si="179"/>
        <v/>
      </c>
    </row>
    <row r="954" spans="1:40" x14ac:dyDescent="0.25">
      <c r="A954" s="77"/>
      <c r="B954" s="107"/>
      <c r="C954" s="108"/>
      <c r="D954" s="109"/>
      <c r="E954" s="109"/>
      <c r="F954" s="110"/>
      <c r="G954" s="111"/>
      <c r="H954" s="112"/>
      <c r="I954" s="77"/>
      <c r="J954" s="112" t="str">
        <f>IF($B954="", "", IFERROR(INDEX('Job List'!$C$9:$C$508, MATCH($B954, 'Job List'!$B$9:$B$508, 0)), ""))</f>
        <v/>
      </c>
      <c r="K954" s="112" t="str">
        <f>IF($B954="", "", IFERROR(INDEX('Job List'!$D$9:$D$508, MATCH($B954, 'Job List'!$B$9:$B$508, 0)), ""))</f>
        <v/>
      </c>
      <c r="L954" s="125" t="str">
        <f t="shared" si="168"/>
        <v/>
      </c>
      <c r="M954" s="111" t="str">
        <f>IF($B954="", "", IF($G954="", IFERROR(INDEX('Job List'!$E$9:$E$508, MATCH($B954, 'Job List'!$B$9:$B$508, 0)), ""), $G954))</f>
        <v/>
      </c>
      <c r="N954" s="126" t="str">
        <f t="shared" si="169"/>
        <v/>
      </c>
      <c r="O954" s="77"/>
      <c r="AB954" s="14" t="str">
        <f t="shared" si="170"/>
        <v/>
      </c>
      <c r="AC954" s="20" t="str">
        <f t="shared" si="171"/>
        <v/>
      </c>
      <c r="AD954" s="55" t="str">
        <f t="shared" si="172"/>
        <v/>
      </c>
      <c r="AE954" s="88" t="str">
        <f t="shared" si="173"/>
        <v/>
      </c>
      <c r="AG954" s="55" t="str">
        <f t="shared" si="174"/>
        <v/>
      </c>
      <c r="AH954" s="88" t="str">
        <f t="shared" si="175"/>
        <v/>
      </c>
      <c r="AJ954" s="55" t="str">
        <f t="shared" si="176"/>
        <v/>
      </c>
      <c r="AK954" s="88" t="str">
        <f t="shared" si="177"/>
        <v/>
      </c>
      <c r="AM954" s="55" t="str">
        <f t="shared" si="178"/>
        <v/>
      </c>
      <c r="AN954" s="88" t="str">
        <f t="shared" si="179"/>
        <v/>
      </c>
    </row>
    <row r="955" spans="1:40" x14ac:dyDescent="0.25">
      <c r="A955" s="77"/>
      <c r="B955" s="107"/>
      <c r="C955" s="108"/>
      <c r="D955" s="109"/>
      <c r="E955" s="109"/>
      <c r="F955" s="110"/>
      <c r="G955" s="111"/>
      <c r="H955" s="112"/>
      <c r="I955" s="77"/>
      <c r="J955" s="112" t="str">
        <f>IF($B955="", "", IFERROR(INDEX('Job List'!$C$9:$C$508, MATCH($B955, 'Job List'!$B$9:$B$508, 0)), ""))</f>
        <v/>
      </c>
      <c r="K955" s="112" t="str">
        <f>IF($B955="", "", IFERROR(INDEX('Job List'!$D$9:$D$508, MATCH($B955, 'Job List'!$B$9:$B$508, 0)), ""))</f>
        <v/>
      </c>
      <c r="L955" s="125" t="str">
        <f t="shared" si="168"/>
        <v/>
      </c>
      <c r="M955" s="111" t="str">
        <f>IF($B955="", "", IF($G955="", IFERROR(INDEX('Job List'!$E$9:$E$508, MATCH($B955, 'Job List'!$B$9:$B$508, 0)), ""), $G955))</f>
        <v/>
      </c>
      <c r="N955" s="126" t="str">
        <f t="shared" si="169"/>
        <v/>
      </c>
      <c r="O955" s="77"/>
      <c r="AB955" s="14" t="str">
        <f t="shared" si="170"/>
        <v/>
      </c>
      <c r="AC955" s="20" t="str">
        <f t="shared" si="171"/>
        <v/>
      </c>
      <c r="AD955" s="55" t="str">
        <f t="shared" si="172"/>
        <v/>
      </c>
      <c r="AE955" s="88" t="str">
        <f t="shared" si="173"/>
        <v/>
      </c>
      <c r="AG955" s="55" t="str">
        <f t="shared" si="174"/>
        <v/>
      </c>
      <c r="AH955" s="88" t="str">
        <f t="shared" si="175"/>
        <v/>
      </c>
      <c r="AJ955" s="55" t="str">
        <f t="shared" si="176"/>
        <v/>
      </c>
      <c r="AK955" s="88" t="str">
        <f t="shared" si="177"/>
        <v/>
      </c>
      <c r="AM955" s="55" t="str">
        <f t="shared" si="178"/>
        <v/>
      </c>
      <c r="AN955" s="88" t="str">
        <f t="shared" si="179"/>
        <v/>
      </c>
    </row>
    <row r="956" spans="1:40" x14ac:dyDescent="0.25">
      <c r="A956" s="77"/>
      <c r="B956" s="107"/>
      <c r="C956" s="108"/>
      <c r="D956" s="109"/>
      <c r="E956" s="109"/>
      <c r="F956" s="110"/>
      <c r="G956" s="111"/>
      <c r="H956" s="112"/>
      <c r="I956" s="77"/>
      <c r="J956" s="112" t="str">
        <f>IF($B956="", "", IFERROR(INDEX('Job List'!$C$9:$C$508, MATCH($B956, 'Job List'!$B$9:$B$508, 0)), ""))</f>
        <v/>
      </c>
      <c r="K956" s="112" t="str">
        <f>IF($B956="", "", IFERROR(INDEX('Job List'!$D$9:$D$508, MATCH($B956, 'Job List'!$B$9:$B$508, 0)), ""))</f>
        <v/>
      </c>
      <c r="L956" s="125" t="str">
        <f t="shared" si="168"/>
        <v/>
      </c>
      <c r="M956" s="111" t="str">
        <f>IF($B956="", "", IF($G956="", IFERROR(INDEX('Job List'!$E$9:$E$508, MATCH($B956, 'Job List'!$B$9:$B$508, 0)), ""), $G956))</f>
        <v/>
      </c>
      <c r="N956" s="126" t="str">
        <f t="shared" si="169"/>
        <v/>
      </c>
      <c r="O956" s="77"/>
      <c r="AB956" s="14" t="str">
        <f t="shared" si="170"/>
        <v/>
      </c>
      <c r="AC956" s="20" t="str">
        <f t="shared" si="171"/>
        <v/>
      </c>
      <c r="AD956" s="55" t="str">
        <f t="shared" si="172"/>
        <v/>
      </c>
      <c r="AE956" s="88" t="str">
        <f t="shared" si="173"/>
        <v/>
      </c>
      <c r="AG956" s="55" t="str">
        <f t="shared" si="174"/>
        <v/>
      </c>
      <c r="AH956" s="88" t="str">
        <f t="shared" si="175"/>
        <v/>
      </c>
      <c r="AJ956" s="55" t="str">
        <f t="shared" si="176"/>
        <v/>
      </c>
      <c r="AK956" s="88" t="str">
        <f t="shared" si="177"/>
        <v/>
      </c>
      <c r="AM956" s="55" t="str">
        <f t="shared" si="178"/>
        <v/>
      </c>
      <c r="AN956" s="88" t="str">
        <f t="shared" si="179"/>
        <v/>
      </c>
    </row>
    <row r="957" spans="1:40" x14ac:dyDescent="0.25">
      <c r="A957" s="77"/>
      <c r="B957" s="107"/>
      <c r="C957" s="108"/>
      <c r="D957" s="109"/>
      <c r="E957" s="109"/>
      <c r="F957" s="110"/>
      <c r="G957" s="111"/>
      <c r="H957" s="112"/>
      <c r="I957" s="77"/>
      <c r="J957" s="112" t="str">
        <f>IF($B957="", "", IFERROR(INDEX('Job List'!$C$9:$C$508, MATCH($B957, 'Job List'!$B$9:$B$508, 0)), ""))</f>
        <v/>
      </c>
      <c r="K957" s="112" t="str">
        <f>IF($B957="", "", IFERROR(INDEX('Job List'!$D$9:$D$508, MATCH($B957, 'Job List'!$B$9:$B$508, 0)), ""))</f>
        <v/>
      </c>
      <c r="L957" s="125" t="str">
        <f t="shared" si="168"/>
        <v/>
      </c>
      <c r="M957" s="111" t="str">
        <f>IF($B957="", "", IF($G957="", IFERROR(INDEX('Job List'!$E$9:$E$508, MATCH($B957, 'Job List'!$B$9:$B$508, 0)), ""), $G957))</f>
        <v/>
      </c>
      <c r="N957" s="126" t="str">
        <f t="shared" si="169"/>
        <v/>
      </c>
      <c r="O957" s="77"/>
      <c r="AB957" s="14" t="str">
        <f t="shared" si="170"/>
        <v/>
      </c>
      <c r="AC957" s="20" t="str">
        <f t="shared" si="171"/>
        <v/>
      </c>
      <c r="AD957" s="55" t="str">
        <f t="shared" si="172"/>
        <v/>
      </c>
      <c r="AE957" s="88" t="str">
        <f t="shared" si="173"/>
        <v/>
      </c>
      <c r="AG957" s="55" t="str">
        <f t="shared" si="174"/>
        <v/>
      </c>
      <c r="AH957" s="88" t="str">
        <f t="shared" si="175"/>
        <v/>
      </c>
      <c r="AJ957" s="55" t="str">
        <f t="shared" si="176"/>
        <v/>
      </c>
      <c r="AK957" s="88" t="str">
        <f t="shared" si="177"/>
        <v/>
      </c>
      <c r="AM957" s="55" t="str">
        <f t="shared" si="178"/>
        <v/>
      </c>
      <c r="AN957" s="88" t="str">
        <f t="shared" si="179"/>
        <v/>
      </c>
    </row>
    <row r="958" spans="1:40" x14ac:dyDescent="0.25">
      <c r="A958" s="77"/>
      <c r="B958" s="107"/>
      <c r="C958" s="108"/>
      <c r="D958" s="109"/>
      <c r="E958" s="109"/>
      <c r="F958" s="110"/>
      <c r="G958" s="111"/>
      <c r="H958" s="112"/>
      <c r="I958" s="77"/>
      <c r="J958" s="112" t="str">
        <f>IF($B958="", "", IFERROR(INDEX('Job List'!$C$9:$C$508, MATCH($B958, 'Job List'!$B$9:$B$508, 0)), ""))</f>
        <v/>
      </c>
      <c r="K958" s="112" t="str">
        <f>IF($B958="", "", IFERROR(INDEX('Job List'!$D$9:$D$508, MATCH($B958, 'Job List'!$B$9:$B$508, 0)), ""))</f>
        <v/>
      </c>
      <c r="L958" s="125" t="str">
        <f t="shared" si="168"/>
        <v/>
      </c>
      <c r="M958" s="111" t="str">
        <f>IF($B958="", "", IF($G958="", IFERROR(INDEX('Job List'!$E$9:$E$508, MATCH($B958, 'Job List'!$B$9:$B$508, 0)), ""), $G958))</f>
        <v/>
      </c>
      <c r="N958" s="126" t="str">
        <f t="shared" si="169"/>
        <v/>
      </c>
      <c r="O958" s="77"/>
      <c r="AB958" s="14" t="str">
        <f t="shared" si="170"/>
        <v/>
      </c>
      <c r="AC958" s="20" t="str">
        <f t="shared" si="171"/>
        <v/>
      </c>
      <c r="AD958" s="55" t="str">
        <f t="shared" si="172"/>
        <v/>
      </c>
      <c r="AE958" s="88" t="str">
        <f t="shared" si="173"/>
        <v/>
      </c>
      <c r="AG958" s="55" t="str">
        <f t="shared" si="174"/>
        <v/>
      </c>
      <c r="AH958" s="88" t="str">
        <f t="shared" si="175"/>
        <v/>
      </c>
      <c r="AJ958" s="55" t="str">
        <f t="shared" si="176"/>
        <v/>
      </c>
      <c r="AK958" s="88" t="str">
        <f t="shared" si="177"/>
        <v/>
      </c>
      <c r="AM958" s="55" t="str">
        <f t="shared" si="178"/>
        <v/>
      </c>
      <c r="AN958" s="88" t="str">
        <f t="shared" si="179"/>
        <v/>
      </c>
    </row>
    <row r="959" spans="1:40" x14ac:dyDescent="0.25">
      <c r="A959" s="77"/>
      <c r="B959" s="107"/>
      <c r="C959" s="108"/>
      <c r="D959" s="109"/>
      <c r="E959" s="109"/>
      <c r="F959" s="110"/>
      <c r="G959" s="111"/>
      <c r="H959" s="112"/>
      <c r="I959" s="77"/>
      <c r="J959" s="112" t="str">
        <f>IF($B959="", "", IFERROR(INDEX('Job List'!$C$9:$C$508, MATCH($B959, 'Job List'!$B$9:$B$508, 0)), ""))</f>
        <v/>
      </c>
      <c r="K959" s="112" t="str">
        <f>IF($B959="", "", IFERROR(INDEX('Job List'!$D$9:$D$508, MATCH($B959, 'Job List'!$B$9:$B$508, 0)), ""))</f>
        <v/>
      </c>
      <c r="L959" s="125" t="str">
        <f t="shared" si="168"/>
        <v/>
      </c>
      <c r="M959" s="111" t="str">
        <f>IF($B959="", "", IF($G959="", IFERROR(INDEX('Job List'!$E$9:$E$508, MATCH($B959, 'Job List'!$B$9:$B$508, 0)), ""), $G959))</f>
        <v/>
      </c>
      <c r="N959" s="126" t="str">
        <f t="shared" si="169"/>
        <v/>
      </c>
      <c r="O959" s="77"/>
      <c r="AB959" s="14" t="str">
        <f t="shared" si="170"/>
        <v/>
      </c>
      <c r="AC959" s="20" t="str">
        <f t="shared" si="171"/>
        <v/>
      </c>
      <c r="AD959" s="55" t="str">
        <f t="shared" si="172"/>
        <v/>
      </c>
      <c r="AE959" s="88" t="str">
        <f t="shared" si="173"/>
        <v/>
      </c>
      <c r="AG959" s="55" t="str">
        <f t="shared" si="174"/>
        <v/>
      </c>
      <c r="AH959" s="88" t="str">
        <f t="shared" si="175"/>
        <v/>
      </c>
      <c r="AJ959" s="55" t="str">
        <f t="shared" si="176"/>
        <v/>
      </c>
      <c r="AK959" s="88" t="str">
        <f t="shared" si="177"/>
        <v/>
      </c>
      <c r="AM959" s="55" t="str">
        <f t="shared" si="178"/>
        <v/>
      </c>
      <c r="AN959" s="88" t="str">
        <f t="shared" si="179"/>
        <v/>
      </c>
    </row>
    <row r="960" spans="1:40" x14ac:dyDescent="0.25">
      <c r="A960" s="77"/>
      <c r="B960" s="107"/>
      <c r="C960" s="108"/>
      <c r="D960" s="109"/>
      <c r="E960" s="109"/>
      <c r="F960" s="110"/>
      <c r="G960" s="111"/>
      <c r="H960" s="112"/>
      <c r="I960" s="77"/>
      <c r="J960" s="112" t="str">
        <f>IF($B960="", "", IFERROR(INDEX('Job List'!$C$9:$C$508, MATCH($B960, 'Job List'!$B$9:$B$508, 0)), ""))</f>
        <v/>
      </c>
      <c r="K960" s="112" t="str">
        <f>IF($B960="", "", IFERROR(INDEX('Job List'!$D$9:$D$508, MATCH($B960, 'Job List'!$B$9:$B$508, 0)), ""))</f>
        <v/>
      </c>
      <c r="L960" s="125" t="str">
        <f t="shared" si="168"/>
        <v/>
      </c>
      <c r="M960" s="111" t="str">
        <f>IF($B960="", "", IF($G960="", IFERROR(INDEX('Job List'!$E$9:$E$508, MATCH($B960, 'Job List'!$B$9:$B$508, 0)), ""), $G960))</f>
        <v/>
      </c>
      <c r="N960" s="126" t="str">
        <f t="shared" si="169"/>
        <v/>
      </c>
      <c r="O960" s="77"/>
      <c r="AB960" s="14" t="str">
        <f t="shared" si="170"/>
        <v/>
      </c>
      <c r="AC960" s="20" t="str">
        <f t="shared" si="171"/>
        <v/>
      </c>
      <c r="AD960" s="55" t="str">
        <f t="shared" si="172"/>
        <v/>
      </c>
      <c r="AE960" s="88" t="str">
        <f t="shared" si="173"/>
        <v/>
      </c>
      <c r="AG960" s="55" t="str">
        <f t="shared" si="174"/>
        <v/>
      </c>
      <c r="AH960" s="88" t="str">
        <f t="shared" si="175"/>
        <v/>
      </c>
      <c r="AJ960" s="55" t="str">
        <f t="shared" si="176"/>
        <v/>
      </c>
      <c r="AK960" s="88" t="str">
        <f t="shared" si="177"/>
        <v/>
      </c>
      <c r="AM960" s="55" t="str">
        <f t="shared" si="178"/>
        <v/>
      </c>
      <c r="AN960" s="88" t="str">
        <f t="shared" si="179"/>
        <v/>
      </c>
    </row>
    <row r="961" spans="1:40" x14ac:dyDescent="0.25">
      <c r="A961" s="77"/>
      <c r="B961" s="107"/>
      <c r="C961" s="108"/>
      <c r="D961" s="109"/>
      <c r="E961" s="109"/>
      <c r="F961" s="110"/>
      <c r="G961" s="111"/>
      <c r="H961" s="112"/>
      <c r="I961" s="77"/>
      <c r="J961" s="112" t="str">
        <f>IF($B961="", "", IFERROR(INDEX('Job List'!$C$9:$C$508, MATCH($B961, 'Job List'!$B$9:$B$508, 0)), ""))</f>
        <v/>
      </c>
      <c r="K961" s="112" t="str">
        <f>IF($B961="", "", IFERROR(INDEX('Job List'!$D$9:$D$508, MATCH($B961, 'Job List'!$B$9:$B$508, 0)), ""))</f>
        <v/>
      </c>
      <c r="L961" s="125" t="str">
        <f t="shared" si="168"/>
        <v/>
      </c>
      <c r="M961" s="111" t="str">
        <f>IF($B961="", "", IF($G961="", IFERROR(INDEX('Job List'!$E$9:$E$508, MATCH($B961, 'Job List'!$B$9:$B$508, 0)), ""), $G961))</f>
        <v/>
      </c>
      <c r="N961" s="126" t="str">
        <f t="shared" si="169"/>
        <v/>
      </c>
      <c r="O961" s="77"/>
      <c r="AB961" s="14" t="str">
        <f t="shared" si="170"/>
        <v/>
      </c>
      <c r="AC961" s="20" t="str">
        <f t="shared" si="171"/>
        <v/>
      </c>
      <c r="AD961" s="55" t="str">
        <f t="shared" si="172"/>
        <v/>
      </c>
      <c r="AE961" s="88" t="str">
        <f t="shared" si="173"/>
        <v/>
      </c>
      <c r="AG961" s="55" t="str">
        <f t="shared" si="174"/>
        <v/>
      </c>
      <c r="AH961" s="88" t="str">
        <f t="shared" si="175"/>
        <v/>
      </c>
      <c r="AJ961" s="55" t="str">
        <f t="shared" si="176"/>
        <v/>
      </c>
      <c r="AK961" s="88" t="str">
        <f t="shared" si="177"/>
        <v/>
      </c>
      <c r="AM961" s="55" t="str">
        <f t="shared" si="178"/>
        <v/>
      </c>
      <c r="AN961" s="88" t="str">
        <f t="shared" si="179"/>
        <v/>
      </c>
    </row>
    <row r="962" spans="1:40" x14ac:dyDescent="0.25">
      <c r="A962" s="77"/>
      <c r="B962" s="107"/>
      <c r="C962" s="108"/>
      <c r="D962" s="109"/>
      <c r="E962" s="109"/>
      <c r="F962" s="110"/>
      <c r="G962" s="111"/>
      <c r="H962" s="112"/>
      <c r="I962" s="77"/>
      <c r="J962" s="112" t="str">
        <f>IF($B962="", "", IFERROR(INDEX('Job List'!$C$9:$C$508, MATCH($B962, 'Job List'!$B$9:$B$508, 0)), ""))</f>
        <v/>
      </c>
      <c r="K962" s="112" t="str">
        <f>IF($B962="", "", IFERROR(INDEX('Job List'!$D$9:$D$508, MATCH($B962, 'Job List'!$B$9:$B$508, 0)), ""))</f>
        <v/>
      </c>
      <c r="L962" s="125" t="str">
        <f t="shared" si="168"/>
        <v/>
      </c>
      <c r="M962" s="111" t="str">
        <f>IF($B962="", "", IF($G962="", IFERROR(INDEX('Job List'!$E$9:$E$508, MATCH($B962, 'Job List'!$B$9:$B$508, 0)), ""), $G962))</f>
        <v/>
      </c>
      <c r="N962" s="126" t="str">
        <f t="shared" si="169"/>
        <v/>
      </c>
      <c r="O962" s="77"/>
      <c r="AB962" s="14" t="str">
        <f t="shared" si="170"/>
        <v/>
      </c>
      <c r="AC962" s="20" t="str">
        <f t="shared" si="171"/>
        <v/>
      </c>
      <c r="AD962" s="55" t="str">
        <f t="shared" si="172"/>
        <v/>
      </c>
      <c r="AE962" s="88" t="str">
        <f t="shared" si="173"/>
        <v/>
      </c>
      <c r="AG962" s="55" t="str">
        <f t="shared" si="174"/>
        <v/>
      </c>
      <c r="AH962" s="88" t="str">
        <f t="shared" si="175"/>
        <v/>
      </c>
      <c r="AJ962" s="55" t="str">
        <f t="shared" si="176"/>
        <v/>
      </c>
      <c r="AK962" s="88" t="str">
        <f t="shared" si="177"/>
        <v/>
      </c>
      <c r="AM962" s="55" t="str">
        <f t="shared" si="178"/>
        <v/>
      </c>
      <c r="AN962" s="88" t="str">
        <f t="shared" si="179"/>
        <v/>
      </c>
    </row>
    <row r="963" spans="1:40" x14ac:dyDescent="0.25">
      <c r="A963" s="77"/>
      <c r="B963" s="107"/>
      <c r="C963" s="108"/>
      <c r="D963" s="109"/>
      <c r="E963" s="109"/>
      <c r="F963" s="110"/>
      <c r="G963" s="111"/>
      <c r="H963" s="112"/>
      <c r="I963" s="77"/>
      <c r="J963" s="112" t="str">
        <f>IF($B963="", "", IFERROR(INDEX('Job List'!$C$9:$C$508, MATCH($B963, 'Job List'!$B$9:$B$508, 0)), ""))</f>
        <v/>
      </c>
      <c r="K963" s="112" t="str">
        <f>IF($B963="", "", IFERROR(INDEX('Job List'!$D$9:$D$508, MATCH($B963, 'Job List'!$B$9:$B$508, 0)), ""))</f>
        <v/>
      </c>
      <c r="L963" s="125" t="str">
        <f t="shared" si="168"/>
        <v/>
      </c>
      <c r="M963" s="111" t="str">
        <f>IF($B963="", "", IF($G963="", IFERROR(INDEX('Job List'!$E$9:$E$508, MATCH($B963, 'Job List'!$B$9:$B$508, 0)), ""), $G963))</f>
        <v/>
      </c>
      <c r="N963" s="126" t="str">
        <f t="shared" si="169"/>
        <v/>
      </c>
      <c r="O963" s="77"/>
      <c r="AB963" s="14" t="str">
        <f t="shared" si="170"/>
        <v/>
      </c>
      <c r="AC963" s="20" t="str">
        <f t="shared" si="171"/>
        <v/>
      </c>
      <c r="AD963" s="55" t="str">
        <f t="shared" si="172"/>
        <v/>
      </c>
      <c r="AE963" s="88" t="str">
        <f t="shared" si="173"/>
        <v/>
      </c>
      <c r="AG963" s="55" t="str">
        <f t="shared" si="174"/>
        <v/>
      </c>
      <c r="AH963" s="88" t="str">
        <f t="shared" si="175"/>
        <v/>
      </c>
      <c r="AJ963" s="55" t="str">
        <f t="shared" si="176"/>
        <v/>
      </c>
      <c r="AK963" s="88" t="str">
        <f t="shared" si="177"/>
        <v/>
      </c>
      <c r="AM963" s="55" t="str">
        <f t="shared" si="178"/>
        <v/>
      </c>
      <c r="AN963" s="88" t="str">
        <f t="shared" si="179"/>
        <v/>
      </c>
    </row>
    <row r="964" spans="1:40" x14ac:dyDescent="0.25">
      <c r="A964" s="77"/>
      <c r="B964" s="107"/>
      <c r="C964" s="108"/>
      <c r="D964" s="109"/>
      <c r="E964" s="109"/>
      <c r="F964" s="110"/>
      <c r="G964" s="111"/>
      <c r="H964" s="112"/>
      <c r="I964" s="77"/>
      <c r="J964" s="112" t="str">
        <f>IF($B964="", "", IFERROR(INDEX('Job List'!$C$9:$C$508, MATCH($B964, 'Job List'!$B$9:$B$508, 0)), ""))</f>
        <v/>
      </c>
      <c r="K964" s="112" t="str">
        <f>IF($B964="", "", IFERROR(INDEX('Job List'!$D$9:$D$508, MATCH($B964, 'Job List'!$B$9:$B$508, 0)), ""))</f>
        <v/>
      </c>
      <c r="L964" s="125" t="str">
        <f t="shared" si="168"/>
        <v/>
      </c>
      <c r="M964" s="111" t="str">
        <f>IF($B964="", "", IF($G964="", IFERROR(INDEX('Job List'!$E$9:$E$508, MATCH($B964, 'Job List'!$B$9:$B$508, 0)), ""), $G964))</f>
        <v/>
      </c>
      <c r="N964" s="126" t="str">
        <f t="shared" si="169"/>
        <v/>
      </c>
      <c r="O964" s="77"/>
      <c r="AB964" s="14" t="str">
        <f t="shared" si="170"/>
        <v/>
      </c>
      <c r="AC964" s="20" t="str">
        <f t="shared" si="171"/>
        <v/>
      </c>
      <c r="AD964" s="55" t="str">
        <f t="shared" si="172"/>
        <v/>
      </c>
      <c r="AE964" s="88" t="str">
        <f t="shared" si="173"/>
        <v/>
      </c>
      <c r="AG964" s="55" t="str">
        <f t="shared" si="174"/>
        <v/>
      </c>
      <c r="AH964" s="88" t="str">
        <f t="shared" si="175"/>
        <v/>
      </c>
      <c r="AJ964" s="55" t="str">
        <f t="shared" si="176"/>
        <v/>
      </c>
      <c r="AK964" s="88" t="str">
        <f t="shared" si="177"/>
        <v/>
      </c>
      <c r="AM964" s="55" t="str">
        <f t="shared" si="178"/>
        <v/>
      </c>
      <c r="AN964" s="88" t="str">
        <f t="shared" si="179"/>
        <v/>
      </c>
    </row>
    <row r="965" spans="1:40" x14ac:dyDescent="0.25">
      <c r="A965" s="77"/>
      <c r="B965" s="107"/>
      <c r="C965" s="108"/>
      <c r="D965" s="109"/>
      <c r="E965" s="109"/>
      <c r="F965" s="110"/>
      <c r="G965" s="111"/>
      <c r="H965" s="112"/>
      <c r="I965" s="77"/>
      <c r="J965" s="112" t="str">
        <f>IF($B965="", "", IFERROR(INDEX('Job List'!$C$9:$C$508, MATCH($B965, 'Job List'!$B$9:$B$508, 0)), ""))</f>
        <v/>
      </c>
      <c r="K965" s="112" t="str">
        <f>IF($B965="", "", IFERROR(INDEX('Job List'!$D$9:$D$508, MATCH($B965, 'Job List'!$B$9:$B$508, 0)), ""))</f>
        <v/>
      </c>
      <c r="L965" s="125" t="str">
        <f t="shared" si="168"/>
        <v/>
      </c>
      <c r="M965" s="111" t="str">
        <f>IF($B965="", "", IF($G965="", IFERROR(INDEX('Job List'!$E$9:$E$508, MATCH($B965, 'Job List'!$B$9:$B$508, 0)), ""), $G965))</f>
        <v/>
      </c>
      <c r="N965" s="126" t="str">
        <f t="shared" si="169"/>
        <v/>
      </c>
      <c r="O965" s="77"/>
      <c r="AB965" s="14" t="str">
        <f t="shared" si="170"/>
        <v/>
      </c>
      <c r="AC965" s="20" t="str">
        <f t="shared" si="171"/>
        <v/>
      </c>
      <c r="AD965" s="55" t="str">
        <f t="shared" si="172"/>
        <v/>
      </c>
      <c r="AE965" s="88" t="str">
        <f t="shared" si="173"/>
        <v/>
      </c>
      <c r="AG965" s="55" t="str">
        <f t="shared" si="174"/>
        <v/>
      </c>
      <c r="AH965" s="88" t="str">
        <f t="shared" si="175"/>
        <v/>
      </c>
      <c r="AJ965" s="55" t="str">
        <f t="shared" si="176"/>
        <v/>
      </c>
      <c r="AK965" s="88" t="str">
        <f t="shared" si="177"/>
        <v/>
      </c>
      <c r="AM965" s="55" t="str">
        <f t="shared" si="178"/>
        <v/>
      </c>
      <c r="AN965" s="88" t="str">
        <f t="shared" si="179"/>
        <v/>
      </c>
    </row>
    <row r="966" spans="1:40" x14ac:dyDescent="0.25">
      <c r="A966" s="77"/>
      <c r="B966" s="107"/>
      <c r="C966" s="108"/>
      <c r="D966" s="109"/>
      <c r="E966" s="109"/>
      <c r="F966" s="110"/>
      <c r="G966" s="111"/>
      <c r="H966" s="112"/>
      <c r="I966" s="77"/>
      <c r="J966" s="112" t="str">
        <f>IF($B966="", "", IFERROR(INDEX('Job List'!$C$9:$C$508, MATCH($B966, 'Job List'!$B$9:$B$508, 0)), ""))</f>
        <v/>
      </c>
      <c r="K966" s="112" t="str">
        <f>IF($B966="", "", IFERROR(INDEX('Job List'!$D$9:$D$508, MATCH($B966, 'Job List'!$B$9:$B$508, 0)), ""))</f>
        <v/>
      </c>
      <c r="L966" s="125" t="str">
        <f t="shared" si="168"/>
        <v/>
      </c>
      <c r="M966" s="111" t="str">
        <f>IF($B966="", "", IF($G966="", IFERROR(INDEX('Job List'!$E$9:$E$508, MATCH($B966, 'Job List'!$B$9:$B$508, 0)), ""), $G966))</f>
        <v/>
      </c>
      <c r="N966" s="126" t="str">
        <f t="shared" si="169"/>
        <v/>
      </c>
      <c r="O966" s="77"/>
      <c r="AB966" s="14" t="str">
        <f t="shared" si="170"/>
        <v/>
      </c>
      <c r="AC966" s="20" t="str">
        <f t="shared" si="171"/>
        <v/>
      </c>
      <c r="AD966" s="55" t="str">
        <f t="shared" si="172"/>
        <v/>
      </c>
      <c r="AE966" s="88" t="str">
        <f t="shared" si="173"/>
        <v/>
      </c>
      <c r="AG966" s="55" t="str">
        <f t="shared" si="174"/>
        <v/>
      </c>
      <c r="AH966" s="88" t="str">
        <f t="shared" si="175"/>
        <v/>
      </c>
      <c r="AJ966" s="55" t="str">
        <f t="shared" si="176"/>
        <v/>
      </c>
      <c r="AK966" s="88" t="str">
        <f t="shared" si="177"/>
        <v/>
      </c>
      <c r="AM966" s="55" t="str">
        <f t="shared" si="178"/>
        <v/>
      </c>
      <c r="AN966" s="88" t="str">
        <f t="shared" si="179"/>
        <v/>
      </c>
    </row>
    <row r="967" spans="1:40" x14ac:dyDescent="0.25">
      <c r="A967" s="77"/>
      <c r="B967" s="107"/>
      <c r="C967" s="108"/>
      <c r="D967" s="109"/>
      <c r="E967" s="109"/>
      <c r="F967" s="110"/>
      <c r="G967" s="111"/>
      <c r="H967" s="112"/>
      <c r="I967" s="77"/>
      <c r="J967" s="112" t="str">
        <f>IF($B967="", "", IFERROR(INDEX('Job List'!$C$9:$C$508, MATCH($B967, 'Job List'!$B$9:$B$508, 0)), ""))</f>
        <v/>
      </c>
      <c r="K967" s="112" t="str">
        <f>IF($B967="", "", IFERROR(INDEX('Job List'!$D$9:$D$508, MATCH($B967, 'Job List'!$B$9:$B$508, 0)), ""))</f>
        <v/>
      </c>
      <c r="L967" s="125" t="str">
        <f t="shared" si="168"/>
        <v/>
      </c>
      <c r="M967" s="111" t="str">
        <f>IF($B967="", "", IF($G967="", IFERROR(INDEX('Job List'!$E$9:$E$508, MATCH($B967, 'Job List'!$B$9:$B$508, 0)), ""), $G967))</f>
        <v/>
      </c>
      <c r="N967" s="126" t="str">
        <f t="shared" si="169"/>
        <v/>
      </c>
      <c r="O967" s="77"/>
      <c r="AB967" s="14" t="str">
        <f t="shared" si="170"/>
        <v/>
      </c>
      <c r="AC967" s="20" t="str">
        <f t="shared" si="171"/>
        <v/>
      </c>
      <c r="AD967" s="55" t="str">
        <f t="shared" si="172"/>
        <v/>
      </c>
      <c r="AE967" s="88" t="str">
        <f t="shared" si="173"/>
        <v/>
      </c>
      <c r="AG967" s="55" t="str">
        <f t="shared" si="174"/>
        <v/>
      </c>
      <c r="AH967" s="88" t="str">
        <f t="shared" si="175"/>
        <v/>
      </c>
      <c r="AJ967" s="55" t="str">
        <f t="shared" si="176"/>
        <v/>
      </c>
      <c r="AK967" s="88" t="str">
        <f t="shared" si="177"/>
        <v/>
      </c>
      <c r="AM967" s="55" t="str">
        <f t="shared" si="178"/>
        <v/>
      </c>
      <c r="AN967" s="88" t="str">
        <f t="shared" si="179"/>
        <v/>
      </c>
    </row>
    <row r="968" spans="1:40" x14ac:dyDescent="0.25">
      <c r="A968" s="77"/>
      <c r="B968" s="107"/>
      <c r="C968" s="108"/>
      <c r="D968" s="109"/>
      <c r="E968" s="109"/>
      <c r="F968" s="110"/>
      <c r="G968" s="111"/>
      <c r="H968" s="112"/>
      <c r="I968" s="77"/>
      <c r="J968" s="112" t="str">
        <f>IF($B968="", "", IFERROR(INDEX('Job List'!$C$9:$C$508, MATCH($B968, 'Job List'!$B$9:$B$508, 0)), ""))</f>
        <v/>
      </c>
      <c r="K968" s="112" t="str">
        <f>IF($B968="", "", IFERROR(INDEX('Job List'!$D$9:$D$508, MATCH($B968, 'Job List'!$B$9:$B$508, 0)), ""))</f>
        <v/>
      </c>
      <c r="L968" s="125" t="str">
        <f t="shared" si="168"/>
        <v/>
      </c>
      <c r="M968" s="111" t="str">
        <f>IF($B968="", "", IF($G968="", IFERROR(INDEX('Job List'!$E$9:$E$508, MATCH($B968, 'Job List'!$B$9:$B$508, 0)), ""), $G968))</f>
        <v/>
      </c>
      <c r="N968" s="126" t="str">
        <f t="shared" si="169"/>
        <v/>
      </c>
      <c r="O968" s="77"/>
      <c r="AB968" s="14" t="str">
        <f t="shared" si="170"/>
        <v/>
      </c>
      <c r="AC968" s="20" t="str">
        <f t="shared" si="171"/>
        <v/>
      </c>
      <c r="AD968" s="55" t="str">
        <f t="shared" si="172"/>
        <v/>
      </c>
      <c r="AE968" s="88" t="str">
        <f t="shared" si="173"/>
        <v/>
      </c>
      <c r="AG968" s="55" t="str">
        <f t="shared" si="174"/>
        <v/>
      </c>
      <c r="AH968" s="88" t="str">
        <f t="shared" si="175"/>
        <v/>
      </c>
      <c r="AJ968" s="55" t="str">
        <f t="shared" si="176"/>
        <v/>
      </c>
      <c r="AK968" s="88" t="str">
        <f t="shared" si="177"/>
        <v/>
      </c>
      <c r="AM968" s="55" t="str">
        <f t="shared" si="178"/>
        <v/>
      </c>
      <c r="AN968" s="88" t="str">
        <f t="shared" si="179"/>
        <v/>
      </c>
    </row>
    <row r="969" spans="1:40" x14ac:dyDescent="0.25">
      <c r="A969" s="77"/>
      <c r="B969" s="107"/>
      <c r="C969" s="108"/>
      <c r="D969" s="109"/>
      <c r="E969" s="109"/>
      <c r="F969" s="110"/>
      <c r="G969" s="111"/>
      <c r="H969" s="112"/>
      <c r="I969" s="77"/>
      <c r="J969" s="112" t="str">
        <f>IF($B969="", "", IFERROR(INDEX('Job List'!$C$9:$C$508, MATCH($B969, 'Job List'!$B$9:$B$508, 0)), ""))</f>
        <v/>
      </c>
      <c r="K969" s="112" t="str">
        <f>IF($B969="", "", IFERROR(INDEX('Job List'!$D$9:$D$508, MATCH($B969, 'Job List'!$B$9:$B$508, 0)), ""))</f>
        <v/>
      </c>
      <c r="L969" s="125" t="str">
        <f t="shared" si="168"/>
        <v/>
      </c>
      <c r="M969" s="111" t="str">
        <f>IF($B969="", "", IF($G969="", IFERROR(INDEX('Job List'!$E$9:$E$508, MATCH($B969, 'Job List'!$B$9:$B$508, 0)), ""), $G969))</f>
        <v/>
      </c>
      <c r="N969" s="126" t="str">
        <f t="shared" si="169"/>
        <v/>
      </c>
      <c r="O969" s="77"/>
      <c r="AB969" s="14" t="str">
        <f t="shared" si="170"/>
        <v/>
      </c>
      <c r="AC969" s="20" t="str">
        <f t="shared" si="171"/>
        <v/>
      </c>
      <c r="AD969" s="55" t="str">
        <f t="shared" si="172"/>
        <v/>
      </c>
      <c r="AE969" s="88" t="str">
        <f t="shared" si="173"/>
        <v/>
      </c>
      <c r="AG969" s="55" t="str">
        <f t="shared" si="174"/>
        <v/>
      </c>
      <c r="AH969" s="88" t="str">
        <f t="shared" si="175"/>
        <v/>
      </c>
      <c r="AJ969" s="55" t="str">
        <f t="shared" si="176"/>
        <v/>
      </c>
      <c r="AK969" s="88" t="str">
        <f t="shared" si="177"/>
        <v/>
      </c>
      <c r="AM969" s="55" t="str">
        <f t="shared" si="178"/>
        <v/>
      </c>
      <c r="AN969" s="88" t="str">
        <f t="shared" si="179"/>
        <v/>
      </c>
    </row>
    <row r="970" spans="1:40" x14ac:dyDescent="0.25">
      <c r="A970" s="77"/>
      <c r="B970" s="107"/>
      <c r="C970" s="108"/>
      <c r="D970" s="109"/>
      <c r="E970" s="109"/>
      <c r="F970" s="110"/>
      <c r="G970" s="111"/>
      <c r="H970" s="112"/>
      <c r="I970" s="77"/>
      <c r="J970" s="112" t="str">
        <f>IF($B970="", "", IFERROR(INDEX('Job List'!$C$9:$C$508, MATCH($B970, 'Job List'!$B$9:$B$508, 0)), ""))</f>
        <v/>
      </c>
      <c r="K970" s="112" t="str">
        <f>IF($B970="", "", IFERROR(INDEX('Job List'!$D$9:$D$508, MATCH($B970, 'Job List'!$B$9:$B$508, 0)), ""))</f>
        <v/>
      </c>
      <c r="L970" s="125" t="str">
        <f t="shared" ref="L970:L1033" si="180">IFERROR(IF(B970="", "", AC970-F970), "")</f>
        <v/>
      </c>
      <c r="M970" s="111" t="str">
        <f>IF($B970="", "", IF($G970="", IFERROR(INDEX('Job List'!$E$9:$E$508, MATCH($B970, 'Job List'!$B$9:$B$508, 0)), ""), $G970))</f>
        <v/>
      </c>
      <c r="N970" s="126" t="str">
        <f t="shared" ref="N970:N1033" si="181">IF(OR(B970="", L970="", M970=""), "", L970*24*M970)</f>
        <v/>
      </c>
      <c r="O970" s="77"/>
      <c r="AB970" s="14" t="str">
        <f t="shared" ref="AB970:AB1033" si="182">IF(C970="", "", TEXT(C970, "mmm yyyy"))</f>
        <v/>
      </c>
      <c r="AC970" s="20" t="str">
        <f t="shared" ref="AC970:AC1033" si="183">IF(OR(D970="", E970=""), "", IF(IF(E970&gt;D970, E970-D970, E970-D970+1)=0, 1, IF(E970&gt;D970, E970-D970, E970-D970+1)))</f>
        <v/>
      </c>
      <c r="AD970" s="55" t="str">
        <f t="shared" ref="AD970:AD1033" si="184">IF($AB970="", "", IF($AD$6="", L970, IF($AD$6=$B970, L970, "")))</f>
        <v/>
      </c>
      <c r="AE970" s="88" t="str">
        <f t="shared" ref="AE970:AE1033" si="185">IF($AB970="", "", IF($AD$6="", N970, IF($AD$6=$B970, N970, "")))</f>
        <v/>
      </c>
      <c r="AG970" s="55" t="str">
        <f t="shared" ref="AG970:AG1033" si="186">IF($AB970="", "", IF($AG$6="", AJ970, IF($AG$6=$J970, AJ970, "")))</f>
        <v/>
      </c>
      <c r="AH970" s="88" t="str">
        <f t="shared" ref="AH970:AH1033" si="187">IF($AB970="", "", IF($AG$6="", AK970, IF($AG$6=$J970, AK970, "")))</f>
        <v/>
      </c>
      <c r="AJ970" s="55" t="str">
        <f t="shared" ref="AJ970:AJ1033" si="188">IFERROR(IF($AB970="", "", IF(AND($C970&gt;=$AJ$6, $C970&lt;=$AK$6), L970, "")), "")</f>
        <v/>
      </c>
      <c r="AK970" s="88" t="str">
        <f t="shared" ref="AK970:AK1033" si="189">IFERROR(IF($AB970="", "", IF(AND($C970&gt;=$AJ$6, $C970&lt;=$AK$6), N970, "")), "")</f>
        <v/>
      </c>
      <c r="AM970" s="55" t="str">
        <f t="shared" ref="AM970:AM1033" si="190">IFERROR(IF($J970="", "", IF(AND($C970&gt;=$AM$4, $C970&lt;=$AN$4, $J970=$AM$3), L970, "")), "")</f>
        <v/>
      </c>
      <c r="AN970" s="88" t="str">
        <f t="shared" ref="AN970:AN1033" si="191">IFERROR(IF($J970="", "", IF(AND($C970&gt;=$AM$4, $C970&lt;=$AN$4, $J970=$AM$3), N970, "")), "")</f>
        <v/>
      </c>
    </row>
    <row r="971" spans="1:40" x14ac:dyDescent="0.25">
      <c r="A971" s="77"/>
      <c r="B971" s="107"/>
      <c r="C971" s="108"/>
      <c r="D971" s="109"/>
      <c r="E971" s="109"/>
      <c r="F971" s="110"/>
      <c r="G971" s="111"/>
      <c r="H971" s="112"/>
      <c r="I971" s="77"/>
      <c r="J971" s="112" t="str">
        <f>IF($B971="", "", IFERROR(INDEX('Job List'!$C$9:$C$508, MATCH($B971, 'Job List'!$B$9:$B$508, 0)), ""))</f>
        <v/>
      </c>
      <c r="K971" s="112" t="str">
        <f>IF($B971="", "", IFERROR(INDEX('Job List'!$D$9:$D$508, MATCH($B971, 'Job List'!$B$9:$B$508, 0)), ""))</f>
        <v/>
      </c>
      <c r="L971" s="125" t="str">
        <f t="shared" si="180"/>
        <v/>
      </c>
      <c r="M971" s="111" t="str">
        <f>IF($B971="", "", IF($G971="", IFERROR(INDEX('Job List'!$E$9:$E$508, MATCH($B971, 'Job List'!$B$9:$B$508, 0)), ""), $G971))</f>
        <v/>
      </c>
      <c r="N971" s="126" t="str">
        <f t="shared" si="181"/>
        <v/>
      </c>
      <c r="O971" s="77"/>
      <c r="AB971" s="14" t="str">
        <f t="shared" si="182"/>
        <v/>
      </c>
      <c r="AC971" s="20" t="str">
        <f t="shared" si="183"/>
        <v/>
      </c>
      <c r="AD971" s="55" t="str">
        <f t="shared" si="184"/>
        <v/>
      </c>
      <c r="AE971" s="88" t="str">
        <f t="shared" si="185"/>
        <v/>
      </c>
      <c r="AG971" s="55" t="str">
        <f t="shared" si="186"/>
        <v/>
      </c>
      <c r="AH971" s="88" t="str">
        <f t="shared" si="187"/>
        <v/>
      </c>
      <c r="AJ971" s="55" t="str">
        <f t="shared" si="188"/>
        <v/>
      </c>
      <c r="AK971" s="88" t="str">
        <f t="shared" si="189"/>
        <v/>
      </c>
      <c r="AM971" s="55" t="str">
        <f t="shared" si="190"/>
        <v/>
      </c>
      <c r="AN971" s="88" t="str">
        <f t="shared" si="191"/>
        <v/>
      </c>
    </row>
    <row r="972" spans="1:40" x14ac:dyDescent="0.25">
      <c r="A972" s="77"/>
      <c r="B972" s="107"/>
      <c r="C972" s="108"/>
      <c r="D972" s="109"/>
      <c r="E972" s="109"/>
      <c r="F972" s="110"/>
      <c r="G972" s="111"/>
      <c r="H972" s="112"/>
      <c r="I972" s="77"/>
      <c r="J972" s="112" t="str">
        <f>IF($B972="", "", IFERROR(INDEX('Job List'!$C$9:$C$508, MATCH($B972, 'Job List'!$B$9:$B$508, 0)), ""))</f>
        <v/>
      </c>
      <c r="K972" s="112" t="str">
        <f>IF($B972="", "", IFERROR(INDEX('Job List'!$D$9:$D$508, MATCH($B972, 'Job List'!$B$9:$B$508, 0)), ""))</f>
        <v/>
      </c>
      <c r="L972" s="125" t="str">
        <f t="shared" si="180"/>
        <v/>
      </c>
      <c r="M972" s="111" t="str">
        <f>IF($B972="", "", IF($G972="", IFERROR(INDEX('Job List'!$E$9:$E$508, MATCH($B972, 'Job List'!$B$9:$B$508, 0)), ""), $G972))</f>
        <v/>
      </c>
      <c r="N972" s="126" t="str">
        <f t="shared" si="181"/>
        <v/>
      </c>
      <c r="O972" s="77"/>
      <c r="AB972" s="14" t="str">
        <f t="shared" si="182"/>
        <v/>
      </c>
      <c r="AC972" s="20" t="str">
        <f t="shared" si="183"/>
        <v/>
      </c>
      <c r="AD972" s="55" t="str">
        <f t="shared" si="184"/>
        <v/>
      </c>
      <c r="AE972" s="88" t="str">
        <f t="shared" si="185"/>
        <v/>
      </c>
      <c r="AG972" s="55" t="str">
        <f t="shared" si="186"/>
        <v/>
      </c>
      <c r="AH972" s="88" t="str">
        <f t="shared" si="187"/>
        <v/>
      </c>
      <c r="AJ972" s="55" t="str">
        <f t="shared" si="188"/>
        <v/>
      </c>
      <c r="AK972" s="88" t="str">
        <f t="shared" si="189"/>
        <v/>
      </c>
      <c r="AM972" s="55" t="str">
        <f t="shared" si="190"/>
        <v/>
      </c>
      <c r="AN972" s="88" t="str">
        <f t="shared" si="191"/>
        <v/>
      </c>
    </row>
    <row r="973" spans="1:40" x14ac:dyDescent="0.25">
      <c r="A973" s="77"/>
      <c r="B973" s="107"/>
      <c r="C973" s="108"/>
      <c r="D973" s="109"/>
      <c r="E973" s="109"/>
      <c r="F973" s="110"/>
      <c r="G973" s="111"/>
      <c r="H973" s="112"/>
      <c r="I973" s="77"/>
      <c r="J973" s="112" t="str">
        <f>IF($B973="", "", IFERROR(INDEX('Job List'!$C$9:$C$508, MATCH($B973, 'Job List'!$B$9:$B$508, 0)), ""))</f>
        <v/>
      </c>
      <c r="K973" s="112" t="str">
        <f>IF($B973="", "", IFERROR(INDEX('Job List'!$D$9:$D$508, MATCH($B973, 'Job List'!$B$9:$B$508, 0)), ""))</f>
        <v/>
      </c>
      <c r="L973" s="125" t="str">
        <f t="shared" si="180"/>
        <v/>
      </c>
      <c r="M973" s="111" t="str">
        <f>IF($B973="", "", IF($G973="", IFERROR(INDEX('Job List'!$E$9:$E$508, MATCH($B973, 'Job List'!$B$9:$B$508, 0)), ""), $G973))</f>
        <v/>
      </c>
      <c r="N973" s="126" t="str">
        <f t="shared" si="181"/>
        <v/>
      </c>
      <c r="O973" s="77"/>
      <c r="AB973" s="14" t="str">
        <f t="shared" si="182"/>
        <v/>
      </c>
      <c r="AC973" s="20" t="str">
        <f t="shared" si="183"/>
        <v/>
      </c>
      <c r="AD973" s="55" t="str">
        <f t="shared" si="184"/>
        <v/>
      </c>
      <c r="AE973" s="88" t="str">
        <f t="shared" si="185"/>
        <v/>
      </c>
      <c r="AG973" s="55" t="str">
        <f t="shared" si="186"/>
        <v/>
      </c>
      <c r="AH973" s="88" t="str">
        <f t="shared" si="187"/>
        <v/>
      </c>
      <c r="AJ973" s="55" t="str">
        <f t="shared" si="188"/>
        <v/>
      </c>
      <c r="AK973" s="88" t="str">
        <f t="shared" si="189"/>
        <v/>
      </c>
      <c r="AM973" s="55" t="str">
        <f t="shared" si="190"/>
        <v/>
      </c>
      <c r="AN973" s="88" t="str">
        <f t="shared" si="191"/>
        <v/>
      </c>
    </row>
    <row r="974" spans="1:40" x14ac:dyDescent="0.25">
      <c r="A974" s="77"/>
      <c r="B974" s="107"/>
      <c r="C974" s="108"/>
      <c r="D974" s="109"/>
      <c r="E974" s="109"/>
      <c r="F974" s="110"/>
      <c r="G974" s="111"/>
      <c r="H974" s="112"/>
      <c r="I974" s="77"/>
      <c r="J974" s="112" t="str">
        <f>IF($B974="", "", IFERROR(INDEX('Job List'!$C$9:$C$508, MATCH($B974, 'Job List'!$B$9:$B$508, 0)), ""))</f>
        <v/>
      </c>
      <c r="K974" s="112" t="str">
        <f>IF($B974="", "", IFERROR(INDEX('Job List'!$D$9:$D$508, MATCH($B974, 'Job List'!$B$9:$B$508, 0)), ""))</f>
        <v/>
      </c>
      <c r="L974" s="125" t="str">
        <f t="shared" si="180"/>
        <v/>
      </c>
      <c r="M974" s="111" t="str">
        <f>IF($B974="", "", IF($G974="", IFERROR(INDEX('Job List'!$E$9:$E$508, MATCH($B974, 'Job List'!$B$9:$B$508, 0)), ""), $G974))</f>
        <v/>
      </c>
      <c r="N974" s="126" t="str">
        <f t="shared" si="181"/>
        <v/>
      </c>
      <c r="O974" s="77"/>
      <c r="AB974" s="14" t="str">
        <f t="shared" si="182"/>
        <v/>
      </c>
      <c r="AC974" s="20" t="str">
        <f t="shared" si="183"/>
        <v/>
      </c>
      <c r="AD974" s="55" t="str">
        <f t="shared" si="184"/>
        <v/>
      </c>
      <c r="AE974" s="88" t="str">
        <f t="shared" si="185"/>
        <v/>
      </c>
      <c r="AG974" s="55" t="str">
        <f t="shared" si="186"/>
        <v/>
      </c>
      <c r="AH974" s="88" t="str">
        <f t="shared" si="187"/>
        <v/>
      </c>
      <c r="AJ974" s="55" t="str">
        <f t="shared" si="188"/>
        <v/>
      </c>
      <c r="AK974" s="88" t="str">
        <f t="shared" si="189"/>
        <v/>
      </c>
      <c r="AM974" s="55" t="str">
        <f t="shared" si="190"/>
        <v/>
      </c>
      <c r="AN974" s="88" t="str">
        <f t="shared" si="191"/>
        <v/>
      </c>
    </row>
    <row r="975" spans="1:40" x14ac:dyDescent="0.25">
      <c r="A975" s="77"/>
      <c r="B975" s="107"/>
      <c r="C975" s="108"/>
      <c r="D975" s="109"/>
      <c r="E975" s="109"/>
      <c r="F975" s="110"/>
      <c r="G975" s="111"/>
      <c r="H975" s="112"/>
      <c r="I975" s="77"/>
      <c r="J975" s="112" t="str">
        <f>IF($B975="", "", IFERROR(INDEX('Job List'!$C$9:$C$508, MATCH($B975, 'Job List'!$B$9:$B$508, 0)), ""))</f>
        <v/>
      </c>
      <c r="K975" s="112" t="str">
        <f>IF($B975="", "", IFERROR(INDEX('Job List'!$D$9:$D$508, MATCH($B975, 'Job List'!$B$9:$B$508, 0)), ""))</f>
        <v/>
      </c>
      <c r="L975" s="125" t="str">
        <f t="shared" si="180"/>
        <v/>
      </c>
      <c r="M975" s="111" t="str">
        <f>IF($B975="", "", IF($G975="", IFERROR(INDEX('Job List'!$E$9:$E$508, MATCH($B975, 'Job List'!$B$9:$B$508, 0)), ""), $G975))</f>
        <v/>
      </c>
      <c r="N975" s="126" t="str">
        <f t="shared" si="181"/>
        <v/>
      </c>
      <c r="O975" s="77"/>
      <c r="AB975" s="14" t="str">
        <f t="shared" si="182"/>
        <v/>
      </c>
      <c r="AC975" s="20" t="str">
        <f t="shared" si="183"/>
        <v/>
      </c>
      <c r="AD975" s="55" t="str">
        <f t="shared" si="184"/>
        <v/>
      </c>
      <c r="AE975" s="88" t="str">
        <f t="shared" si="185"/>
        <v/>
      </c>
      <c r="AG975" s="55" t="str">
        <f t="shared" si="186"/>
        <v/>
      </c>
      <c r="AH975" s="88" t="str">
        <f t="shared" si="187"/>
        <v/>
      </c>
      <c r="AJ975" s="55" t="str">
        <f t="shared" si="188"/>
        <v/>
      </c>
      <c r="AK975" s="88" t="str">
        <f t="shared" si="189"/>
        <v/>
      </c>
      <c r="AM975" s="55" t="str">
        <f t="shared" si="190"/>
        <v/>
      </c>
      <c r="AN975" s="88" t="str">
        <f t="shared" si="191"/>
        <v/>
      </c>
    </row>
    <row r="976" spans="1:40" x14ac:dyDescent="0.25">
      <c r="A976" s="77"/>
      <c r="B976" s="107"/>
      <c r="C976" s="108"/>
      <c r="D976" s="109"/>
      <c r="E976" s="109"/>
      <c r="F976" s="110"/>
      <c r="G976" s="111"/>
      <c r="H976" s="112"/>
      <c r="I976" s="77"/>
      <c r="J976" s="112" t="str">
        <f>IF($B976="", "", IFERROR(INDEX('Job List'!$C$9:$C$508, MATCH($B976, 'Job List'!$B$9:$B$508, 0)), ""))</f>
        <v/>
      </c>
      <c r="K976" s="112" t="str">
        <f>IF($B976="", "", IFERROR(INDEX('Job List'!$D$9:$D$508, MATCH($B976, 'Job List'!$B$9:$B$508, 0)), ""))</f>
        <v/>
      </c>
      <c r="L976" s="125" t="str">
        <f t="shared" si="180"/>
        <v/>
      </c>
      <c r="M976" s="111" t="str">
        <f>IF($B976="", "", IF($G976="", IFERROR(INDEX('Job List'!$E$9:$E$508, MATCH($B976, 'Job List'!$B$9:$B$508, 0)), ""), $G976))</f>
        <v/>
      </c>
      <c r="N976" s="126" t="str">
        <f t="shared" si="181"/>
        <v/>
      </c>
      <c r="O976" s="77"/>
      <c r="AB976" s="14" t="str">
        <f t="shared" si="182"/>
        <v/>
      </c>
      <c r="AC976" s="20" t="str">
        <f t="shared" si="183"/>
        <v/>
      </c>
      <c r="AD976" s="55" t="str">
        <f t="shared" si="184"/>
        <v/>
      </c>
      <c r="AE976" s="88" t="str">
        <f t="shared" si="185"/>
        <v/>
      </c>
      <c r="AG976" s="55" t="str">
        <f t="shared" si="186"/>
        <v/>
      </c>
      <c r="AH976" s="88" t="str">
        <f t="shared" si="187"/>
        <v/>
      </c>
      <c r="AJ976" s="55" t="str">
        <f t="shared" si="188"/>
        <v/>
      </c>
      <c r="AK976" s="88" t="str">
        <f t="shared" si="189"/>
        <v/>
      </c>
      <c r="AM976" s="55" t="str">
        <f t="shared" si="190"/>
        <v/>
      </c>
      <c r="AN976" s="88" t="str">
        <f t="shared" si="191"/>
        <v/>
      </c>
    </row>
    <row r="977" spans="1:40" x14ac:dyDescent="0.25">
      <c r="A977" s="77"/>
      <c r="B977" s="107"/>
      <c r="C977" s="108"/>
      <c r="D977" s="109"/>
      <c r="E977" s="109"/>
      <c r="F977" s="110"/>
      <c r="G977" s="111"/>
      <c r="H977" s="112"/>
      <c r="I977" s="77"/>
      <c r="J977" s="112" t="str">
        <f>IF($B977="", "", IFERROR(INDEX('Job List'!$C$9:$C$508, MATCH($B977, 'Job List'!$B$9:$B$508, 0)), ""))</f>
        <v/>
      </c>
      <c r="K977" s="112" t="str">
        <f>IF($B977="", "", IFERROR(INDEX('Job List'!$D$9:$D$508, MATCH($B977, 'Job List'!$B$9:$B$508, 0)), ""))</f>
        <v/>
      </c>
      <c r="L977" s="125" t="str">
        <f t="shared" si="180"/>
        <v/>
      </c>
      <c r="M977" s="111" t="str">
        <f>IF($B977="", "", IF($G977="", IFERROR(INDEX('Job List'!$E$9:$E$508, MATCH($B977, 'Job List'!$B$9:$B$508, 0)), ""), $G977))</f>
        <v/>
      </c>
      <c r="N977" s="126" t="str">
        <f t="shared" si="181"/>
        <v/>
      </c>
      <c r="O977" s="77"/>
      <c r="AB977" s="14" t="str">
        <f t="shared" si="182"/>
        <v/>
      </c>
      <c r="AC977" s="20" t="str">
        <f t="shared" si="183"/>
        <v/>
      </c>
      <c r="AD977" s="55" t="str">
        <f t="shared" si="184"/>
        <v/>
      </c>
      <c r="AE977" s="88" t="str">
        <f t="shared" si="185"/>
        <v/>
      </c>
      <c r="AG977" s="55" t="str">
        <f t="shared" si="186"/>
        <v/>
      </c>
      <c r="AH977" s="88" t="str">
        <f t="shared" si="187"/>
        <v/>
      </c>
      <c r="AJ977" s="55" t="str">
        <f t="shared" si="188"/>
        <v/>
      </c>
      <c r="AK977" s="88" t="str">
        <f t="shared" si="189"/>
        <v/>
      </c>
      <c r="AM977" s="55" t="str">
        <f t="shared" si="190"/>
        <v/>
      </c>
      <c r="AN977" s="88" t="str">
        <f t="shared" si="191"/>
        <v/>
      </c>
    </row>
    <row r="978" spans="1:40" x14ac:dyDescent="0.25">
      <c r="A978" s="77"/>
      <c r="B978" s="107"/>
      <c r="C978" s="108"/>
      <c r="D978" s="109"/>
      <c r="E978" s="109"/>
      <c r="F978" s="110"/>
      <c r="G978" s="111"/>
      <c r="H978" s="112"/>
      <c r="I978" s="77"/>
      <c r="J978" s="112" t="str">
        <f>IF($B978="", "", IFERROR(INDEX('Job List'!$C$9:$C$508, MATCH($B978, 'Job List'!$B$9:$B$508, 0)), ""))</f>
        <v/>
      </c>
      <c r="K978" s="112" t="str">
        <f>IF($B978="", "", IFERROR(INDEX('Job List'!$D$9:$D$508, MATCH($B978, 'Job List'!$B$9:$B$508, 0)), ""))</f>
        <v/>
      </c>
      <c r="L978" s="125" t="str">
        <f t="shared" si="180"/>
        <v/>
      </c>
      <c r="M978" s="111" t="str">
        <f>IF($B978="", "", IF($G978="", IFERROR(INDEX('Job List'!$E$9:$E$508, MATCH($B978, 'Job List'!$B$9:$B$508, 0)), ""), $G978))</f>
        <v/>
      </c>
      <c r="N978" s="126" t="str">
        <f t="shared" si="181"/>
        <v/>
      </c>
      <c r="O978" s="77"/>
      <c r="AB978" s="14" t="str">
        <f t="shared" si="182"/>
        <v/>
      </c>
      <c r="AC978" s="20" t="str">
        <f t="shared" si="183"/>
        <v/>
      </c>
      <c r="AD978" s="55" t="str">
        <f t="shared" si="184"/>
        <v/>
      </c>
      <c r="AE978" s="88" t="str">
        <f t="shared" si="185"/>
        <v/>
      </c>
      <c r="AG978" s="55" t="str">
        <f t="shared" si="186"/>
        <v/>
      </c>
      <c r="AH978" s="88" t="str">
        <f t="shared" si="187"/>
        <v/>
      </c>
      <c r="AJ978" s="55" t="str">
        <f t="shared" si="188"/>
        <v/>
      </c>
      <c r="AK978" s="88" t="str">
        <f t="shared" si="189"/>
        <v/>
      </c>
      <c r="AM978" s="55" t="str">
        <f t="shared" si="190"/>
        <v/>
      </c>
      <c r="AN978" s="88" t="str">
        <f t="shared" si="191"/>
        <v/>
      </c>
    </row>
    <row r="979" spans="1:40" x14ac:dyDescent="0.25">
      <c r="A979" s="77"/>
      <c r="B979" s="107"/>
      <c r="C979" s="108"/>
      <c r="D979" s="109"/>
      <c r="E979" s="109"/>
      <c r="F979" s="110"/>
      <c r="G979" s="111"/>
      <c r="H979" s="112"/>
      <c r="I979" s="77"/>
      <c r="J979" s="112" t="str">
        <f>IF($B979="", "", IFERROR(INDEX('Job List'!$C$9:$C$508, MATCH($B979, 'Job List'!$B$9:$B$508, 0)), ""))</f>
        <v/>
      </c>
      <c r="K979" s="112" t="str">
        <f>IF($B979="", "", IFERROR(INDEX('Job List'!$D$9:$D$508, MATCH($B979, 'Job List'!$B$9:$B$508, 0)), ""))</f>
        <v/>
      </c>
      <c r="L979" s="125" t="str">
        <f t="shared" si="180"/>
        <v/>
      </c>
      <c r="M979" s="111" t="str">
        <f>IF($B979="", "", IF($G979="", IFERROR(INDEX('Job List'!$E$9:$E$508, MATCH($B979, 'Job List'!$B$9:$B$508, 0)), ""), $G979))</f>
        <v/>
      </c>
      <c r="N979" s="126" t="str">
        <f t="shared" si="181"/>
        <v/>
      </c>
      <c r="O979" s="77"/>
      <c r="AB979" s="14" t="str">
        <f t="shared" si="182"/>
        <v/>
      </c>
      <c r="AC979" s="20" t="str">
        <f t="shared" si="183"/>
        <v/>
      </c>
      <c r="AD979" s="55" t="str">
        <f t="shared" si="184"/>
        <v/>
      </c>
      <c r="AE979" s="88" t="str">
        <f t="shared" si="185"/>
        <v/>
      </c>
      <c r="AG979" s="55" t="str">
        <f t="shared" si="186"/>
        <v/>
      </c>
      <c r="AH979" s="88" t="str">
        <f t="shared" si="187"/>
        <v/>
      </c>
      <c r="AJ979" s="55" t="str">
        <f t="shared" si="188"/>
        <v/>
      </c>
      <c r="AK979" s="88" t="str">
        <f t="shared" si="189"/>
        <v/>
      </c>
      <c r="AM979" s="55" t="str">
        <f t="shared" si="190"/>
        <v/>
      </c>
      <c r="AN979" s="88" t="str">
        <f t="shared" si="191"/>
        <v/>
      </c>
    </row>
    <row r="980" spans="1:40" x14ac:dyDescent="0.25">
      <c r="A980" s="77"/>
      <c r="B980" s="107"/>
      <c r="C980" s="108"/>
      <c r="D980" s="109"/>
      <c r="E980" s="109"/>
      <c r="F980" s="110"/>
      <c r="G980" s="111"/>
      <c r="H980" s="112"/>
      <c r="I980" s="77"/>
      <c r="J980" s="112" t="str">
        <f>IF($B980="", "", IFERROR(INDEX('Job List'!$C$9:$C$508, MATCH($B980, 'Job List'!$B$9:$B$508, 0)), ""))</f>
        <v/>
      </c>
      <c r="K980" s="112" t="str">
        <f>IF($B980="", "", IFERROR(INDEX('Job List'!$D$9:$D$508, MATCH($B980, 'Job List'!$B$9:$B$508, 0)), ""))</f>
        <v/>
      </c>
      <c r="L980" s="125" t="str">
        <f t="shared" si="180"/>
        <v/>
      </c>
      <c r="M980" s="111" t="str">
        <f>IF($B980="", "", IF($G980="", IFERROR(INDEX('Job List'!$E$9:$E$508, MATCH($B980, 'Job List'!$B$9:$B$508, 0)), ""), $G980))</f>
        <v/>
      </c>
      <c r="N980" s="126" t="str">
        <f t="shared" si="181"/>
        <v/>
      </c>
      <c r="O980" s="77"/>
      <c r="AB980" s="14" t="str">
        <f t="shared" si="182"/>
        <v/>
      </c>
      <c r="AC980" s="20" t="str">
        <f t="shared" si="183"/>
        <v/>
      </c>
      <c r="AD980" s="55" t="str">
        <f t="shared" si="184"/>
        <v/>
      </c>
      <c r="AE980" s="88" t="str">
        <f t="shared" si="185"/>
        <v/>
      </c>
      <c r="AG980" s="55" t="str">
        <f t="shared" si="186"/>
        <v/>
      </c>
      <c r="AH980" s="88" t="str">
        <f t="shared" si="187"/>
        <v/>
      </c>
      <c r="AJ980" s="55" t="str">
        <f t="shared" si="188"/>
        <v/>
      </c>
      <c r="AK980" s="88" t="str">
        <f t="shared" si="189"/>
        <v/>
      </c>
      <c r="AM980" s="55" t="str">
        <f t="shared" si="190"/>
        <v/>
      </c>
      <c r="AN980" s="88" t="str">
        <f t="shared" si="191"/>
        <v/>
      </c>
    </row>
    <row r="981" spans="1:40" x14ac:dyDescent="0.25">
      <c r="A981" s="77"/>
      <c r="B981" s="107"/>
      <c r="C981" s="108"/>
      <c r="D981" s="109"/>
      <c r="E981" s="109"/>
      <c r="F981" s="110"/>
      <c r="G981" s="111"/>
      <c r="H981" s="112"/>
      <c r="I981" s="77"/>
      <c r="J981" s="112" t="str">
        <f>IF($B981="", "", IFERROR(INDEX('Job List'!$C$9:$C$508, MATCH($B981, 'Job List'!$B$9:$B$508, 0)), ""))</f>
        <v/>
      </c>
      <c r="K981" s="112" t="str">
        <f>IF($B981="", "", IFERROR(INDEX('Job List'!$D$9:$D$508, MATCH($B981, 'Job List'!$B$9:$B$508, 0)), ""))</f>
        <v/>
      </c>
      <c r="L981" s="125" t="str">
        <f t="shared" si="180"/>
        <v/>
      </c>
      <c r="M981" s="111" t="str">
        <f>IF($B981="", "", IF($G981="", IFERROR(INDEX('Job List'!$E$9:$E$508, MATCH($B981, 'Job List'!$B$9:$B$508, 0)), ""), $G981))</f>
        <v/>
      </c>
      <c r="N981" s="126" t="str">
        <f t="shared" si="181"/>
        <v/>
      </c>
      <c r="O981" s="77"/>
      <c r="AB981" s="14" t="str">
        <f t="shared" si="182"/>
        <v/>
      </c>
      <c r="AC981" s="20" t="str">
        <f t="shared" si="183"/>
        <v/>
      </c>
      <c r="AD981" s="55" t="str">
        <f t="shared" si="184"/>
        <v/>
      </c>
      <c r="AE981" s="88" t="str">
        <f t="shared" si="185"/>
        <v/>
      </c>
      <c r="AG981" s="55" t="str">
        <f t="shared" si="186"/>
        <v/>
      </c>
      <c r="AH981" s="88" t="str">
        <f t="shared" si="187"/>
        <v/>
      </c>
      <c r="AJ981" s="55" t="str">
        <f t="shared" si="188"/>
        <v/>
      </c>
      <c r="AK981" s="88" t="str">
        <f t="shared" si="189"/>
        <v/>
      </c>
      <c r="AM981" s="55" t="str">
        <f t="shared" si="190"/>
        <v/>
      </c>
      <c r="AN981" s="88" t="str">
        <f t="shared" si="191"/>
        <v/>
      </c>
    </row>
    <row r="982" spans="1:40" x14ac:dyDescent="0.25">
      <c r="A982" s="77"/>
      <c r="B982" s="107"/>
      <c r="C982" s="108"/>
      <c r="D982" s="109"/>
      <c r="E982" s="109"/>
      <c r="F982" s="110"/>
      <c r="G982" s="111"/>
      <c r="H982" s="112"/>
      <c r="I982" s="77"/>
      <c r="J982" s="112" t="str">
        <f>IF($B982="", "", IFERROR(INDEX('Job List'!$C$9:$C$508, MATCH($B982, 'Job List'!$B$9:$B$508, 0)), ""))</f>
        <v/>
      </c>
      <c r="K982" s="112" t="str">
        <f>IF($B982="", "", IFERROR(INDEX('Job List'!$D$9:$D$508, MATCH($B982, 'Job List'!$B$9:$B$508, 0)), ""))</f>
        <v/>
      </c>
      <c r="L982" s="125" t="str">
        <f t="shared" si="180"/>
        <v/>
      </c>
      <c r="M982" s="111" t="str">
        <f>IF($B982="", "", IF($G982="", IFERROR(INDEX('Job List'!$E$9:$E$508, MATCH($B982, 'Job List'!$B$9:$B$508, 0)), ""), $G982))</f>
        <v/>
      </c>
      <c r="N982" s="126" t="str">
        <f t="shared" si="181"/>
        <v/>
      </c>
      <c r="O982" s="77"/>
      <c r="AB982" s="14" t="str">
        <f t="shared" si="182"/>
        <v/>
      </c>
      <c r="AC982" s="20" t="str">
        <f t="shared" si="183"/>
        <v/>
      </c>
      <c r="AD982" s="55" t="str">
        <f t="shared" si="184"/>
        <v/>
      </c>
      <c r="AE982" s="88" t="str">
        <f t="shared" si="185"/>
        <v/>
      </c>
      <c r="AG982" s="55" t="str">
        <f t="shared" si="186"/>
        <v/>
      </c>
      <c r="AH982" s="88" t="str">
        <f t="shared" si="187"/>
        <v/>
      </c>
      <c r="AJ982" s="55" t="str">
        <f t="shared" si="188"/>
        <v/>
      </c>
      <c r="AK982" s="88" t="str">
        <f t="shared" si="189"/>
        <v/>
      </c>
      <c r="AM982" s="55" t="str">
        <f t="shared" si="190"/>
        <v/>
      </c>
      <c r="AN982" s="88" t="str">
        <f t="shared" si="191"/>
        <v/>
      </c>
    </row>
    <row r="983" spans="1:40" x14ac:dyDescent="0.25">
      <c r="A983" s="77"/>
      <c r="B983" s="107"/>
      <c r="C983" s="108"/>
      <c r="D983" s="109"/>
      <c r="E983" s="109"/>
      <c r="F983" s="110"/>
      <c r="G983" s="111"/>
      <c r="H983" s="112"/>
      <c r="I983" s="77"/>
      <c r="J983" s="112" t="str">
        <f>IF($B983="", "", IFERROR(INDEX('Job List'!$C$9:$C$508, MATCH($B983, 'Job List'!$B$9:$B$508, 0)), ""))</f>
        <v/>
      </c>
      <c r="K983" s="112" t="str">
        <f>IF($B983="", "", IFERROR(INDEX('Job List'!$D$9:$D$508, MATCH($B983, 'Job List'!$B$9:$B$508, 0)), ""))</f>
        <v/>
      </c>
      <c r="L983" s="125" t="str">
        <f t="shared" si="180"/>
        <v/>
      </c>
      <c r="M983" s="111" t="str">
        <f>IF($B983="", "", IF($G983="", IFERROR(INDEX('Job List'!$E$9:$E$508, MATCH($B983, 'Job List'!$B$9:$B$508, 0)), ""), $G983))</f>
        <v/>
      </c>
      <c r="N983" s="126" t="str">
        <f t="shared" si="181"/>
        <v/>
      </c>
      <c r="O983" s="77"/>
      <c r="AB983" s="14" t="str">
        <f t="shared" si="182"/>
        <v/>
      </c>
      <c r="AC983" s="20" t="str">
        <f t="shared" si="183"/>
        <v/>
      </c>
      <c r="AD983" s="55" t="str">
        <f t="shared" si="184"/>
        <v/>
      </c>
      <c r="AE983" s="88" t="str">
        <f t="shared" si="185"/>
        <v/>
      </c>
      <c r="AG983" s="55" t="str">
        <f t="shared" si="186"/>
        <v/>
      </c>
      <c r="AH983" s="88" t="str">
        <f t="shared" si="187"/>
        <v/>
      </c>
      <c r="AJ983" s="55" t="str">
        <f t="shared" si="188"/>
        <v/>
      </c>
      <c r="AK983" s="88" t="str">
        <f t="shared" si="189"/>
        <v/>
      </c>
      <c r="AM983" s="55" t="str">
        <f t="shared" si="190"/>
        <v/>
      </c>
      <c r="AN983" s="88" t="str">
        <f t="shared" si="191"/>
        <v/>
      </c>
    </row>
    <row r="984" spans="1:40" x14ac:dyDescent="0.25">
      <c r="A984" s="77"/>
      <c r="B984" s="107"/>
      <c r="C984" s="108"/>
      <c r="D984" s="109"/>
      <c r="E984" s="109"/>
      <c r="F984" s="110"/>
      <c r="G984" s="111"/>
      <c r="H984" s="112"/>
      <c r="I984" s="77"/>
      <c r="J984" s="112" t="str">
        <f>IF($B984="", "", IFERROR(INDEX('Job List'!$C$9:$C$508, MATCH($B984, 'Job List'!$B$9:$B$508, 0)), ""))</f>
        <v/>
      </c>
      <c r="K984" s="112" t="str">
        <f>IF($B984="", "", IFERROR(INDEX('Job List'!$D$9:$D$508, MATCH($B984, 'Job List'!$B$9:$B$508, 0)), ""))</f>
        <v/>
      </c>
      <c r="L984" s="125" t="str">
        <f t="shared" si="180"/>
        <v/>
      </c>
      <c r="M984" s="111" t="str">
        <f>IF($B984="", "", IF($G984="", IFERROR(INDEX('Job List'!$E$9:$E$508, MATCH($B984, 'Job List'!$B$9:$B$508, 0)), ""), $G984))</f>
        <v/>
      </c>
      <c r="N984" s="126" t="str">
        <f t="shared" si="181"/>
        <v/>
      </c>
      <c r="O984" s="77"/>
      <c r="AB984" s="14" t="str">
        <f t="shared" si="182"/>
        <v/>
      </c>
      <c r="AC984" s="20" t="str">
        <f t="shared" si="183"/>
        <v/>
      </c>
      <c r="AD984" s="55" t="str">
        <f t="shared" si="184"/>
        <v/>
      </c>
      <c r="AE984" s="88" t="str">
        <f t="shared" si="185"/>
        <v/>
      </c>
      <c r="AG984" s="55" t="str">
        <f t="shared" si="186"/>
        <v/>
      </c>
      <c r="AH984" s="88" t="str">
        <f t="shared" si="187"/>
        <v/>
      </c>
      <c r="AJ984" s="55" t="str">
        <f t="shared" si="188"/>
        <v/>
      </c>
      <c r="AK984" s="88" t="str">
        <f t="shared" si="189"/>
        <v/>
      </c>
      <c r="AM984" s="55" t="str">
        <f t="shared" si="190"/>
        <v/>
      </c>
      <c r="AN984" s="88" t="str">
        <f t="shared" si="191"/>
        <v/>
      </c>
    </row>
    <row r="985" spans="1:40" x14ac:dyDescent="0.25">
      <c r="A985" s="77"/>
      <c r="B985" s="107"/>
      <c r="C985" s="108"/>
      <c r="D985" s="109"/>
      <c r="E985" s="109"/>
      <c r="F985" s="110"/>
      <c r="G985" s="111"/>
      <c r="H985" s="112"/>
      <c r="I985" s="77"/>
      <c r="J985" s="112" t="str">
        <f>IF($B985="", "", IFERROR(INDEX('Job List'!$C$9:$C$508, MATCH($B985, 'Job List'!$B$9:$B$508, 0)), ""))</f>
        <v/>
      </c>
      <c r="K985" s="112" t="str">
        <f>IF($B985="", "", IFERROR(INDEX('Job List'!$D$9:$D$508, MATCH($B985, 'Job List'!$B$9:$B$508, 0)), ""))</f>
        <v/>
      </c>
      <c r="L985" s="125" t="str">
        <f t="shared" si="180"/>
        <v/>
      </c>
      <c r="M985" s="111" t="str">
        <f>IF($B985="", "", IF($G985="", IFERROR(INDEX('Job List'!$E$9:$E$508, MATCH($B985, 'Job List'!$B$9:$B$508, 0)), ""), $G985))</f>
        <v/>
      </c>
      <c r="N985" s="126" t="str">
        <f t="shared" si="181"/>
        <v/>
      </c>
      <c r="O985" s="77"/>
      <c r="AB985" s="14" t="str">
        <f t="shared" si="182"/>
        <v/>
      </c>
      <c r="AC985" s="20" t="str">
        <f t="shared" si="183"/>
        <v/>
      </c>
      <c r="AD985" s="55" t="str">
        <f t="shared" si="184"/>
        <v/>
      </c>
      <c r="AE985" s="88" t="str">
        <f t="shared" si="185"/>
        <v/>
      </c>
      <c r="AG985" s="55" t="str">
        <f t="shared" si="186"/>
        <v/>
      </c>
      <c r="AH985" s="88" t="str">
        <f t="shared" si="187"/>
        <v/>
      </c>
      <c r="AJ985" s="55" t="str">
        <f t="shared" si="188"/>
        <v/>
      </c>
      <c r="AK985" s="88" t="str">
        <f t="shared" si="189"/>
        <v/>
      </c>
      <c r="AM985" s="55" t="str">
        <f t="shared" si="190"/>
        <v/>
      </c>
      <c r="AN985" s="88" t="str">
        <f t="shared" si="191"/>
        <v/>
      </c>
    </row>
    <row r="986" spans="1:40" x14ac:dyDescent="0.25">
      <c r="A986" s="77"/>
      <c r="B986" s="107"/>
      <c r="C986" s="108"/>
      <c r="D986" s="109"/>
      <c r="E986" s="109"/>
      <c r="F986" s="110"/>
      <c r="G986" s="111"/>
      <c r="H986" s="112"/>
      <c r="I986" s="77"/>
      <c r="J986" s="112" t="str">
        <f>IF($B986="", "", IFERROR(INDEX('Job List'!$C$9:$C$508, MATCH($B986, 'Job List'!$B$9:$B$508, 0)), ""))</f>
        <v/>
      </c>
      <c r="K986" s="112" t="str">
        <f>IF($B986="", "", IFERROR(INDEX('Job List'!$D$9:$D$508, MATCH($B986, 'Job List'!$B$9:$B$508, 0)), ""))</f>
        <v/>
      </c>
      <c r="L986" s="125" t="str">
        <f t="shared" si="180"/>
        <v/>
      </c>
      <c r="M986" s="111" t="str">
        <f>IF($B986="", "", IF($G986="", IFERROR(INDEX('Job List'!$E$9:$E$508, MATCH($B986, 'Job List'!$B$9:$B$508, 0)), ""), $G986))</f>
        <v/>
      </c>
      <c r="N986" s="126" t="str">
        <f t="shared" si="181"/>
        <v/>
      </c>
      <c r="O986" s="77"/>
      <c r="AB986" s="14" t="str">
        <f t="shared" si="182"/>
        <v/>
      </c>
      <c r="AC986" s="20" t="str">
        <f t="shared" si="183"/>
        <v/>
      </c>
      <c r="AD986" s="55" t="str">
        <f t="shared" si="184"/>
        <v/>
      </c>
      <c r="AE986" s="88" t="str">
        <f t="shared" si="185"/>
        <v/>
      </c>
      <c r="AG986" s="55" t="str">
        <f t="shared" si="186"/>
        <v/>
      </c>
      <c r="AH986" s="88" t="str">
        <f t="shared" si="187"/>
        <v/>
      </c>
      <c r="AJ986" s="55" t="str">
        <f t="shared" si="188"/>
        <v/>
      </c>
      <c r="AK986" s="88" t="str">
        <f t="shared" si="189"/>
        <v/>
      </c>
      <c r="AM986" s="55" t="str">
        <f t="shared" si="190"/>
        <v/>
      </c>
      <c r="AN986" s="88" t="str">
        <f t="shared" si="191"/>
        <v/>
      </c>
    </row>
    <row r="987" spans="1:40" x14ac:dyDescent="0.25">
      <c r="A987" s="77"/>
      <c r="B987" s="107"/>
      <c r="C987" s="108"/>
      <c r="D987" s="109"/>
      <c r="E987" s="109"/>
      <c r="F987" s="110"/>
      <c r="G987" s="111"/>
      <c r="H987" s="112"/>
      <c r="I987" s="77"/>
      <c r="J987" s="112" t="str">
        <f>IF($B987="", "", IFERROR(INDEX('Job List'!$C$9:$C$508, MATCH($B987, 'Job List'!$B$9:$B$508, 0)), ""))</f>
        <v/>
      </c>
      <c r="K987" s="112" t="str">
        <f>IF($B987="", "", IFERROR(INDEX('Job List'!$D$9:$D$508, MATCH($B987, 'Job List'!$B$9:$B$508, 0)), ""))</f>
        <v/>
      </c>
      <c r="L987" s="125" t="str">
        <f t="shared" si="180"/>
        <v/>
      </c>
      <c r="M987" s="111" t="str">
        <f>IF($B987="", "", IF($G987="", IFERROR(INDEX('Job List'!$E$9:$E$508, MATCH($B987, 'Job List'!$B$9:$B$508, 0)), ""), $G987))</f>
        <v/>
      </c>
      <c r="N987" s="126" t="str">
        <f t="shared" si="181"/>
        <v/>
      </c>
      <c r="O987" s="77"/>
      <c r="AB987" s="14" t="str">
        <f t="shared" si="182"/>
        <v/>
      </c>
      <c r="AC987" s="20" t="str">
        <f t="shared" si="183"/>
        <v/>
      </c>
      <c r="AD987" s="55" t="str">
        <f t="shared" si="184"/>
        <v/>
      </c>
      <c r="AE987" s="88" t="str">
        <f t="shared" si="185"/>
        <v/>
      </c>
      <c r="AG987" s="55" t="str">
        <f t="shared" si="186"/>
        <v/>
      </c>
      <c r="AH987" s="88" t="str">
        <f t="shared" si="187"/>
        <v/>
      </c>
      <c r="AJ987" s="55" t="str">
        <f t="shared" si="188"/>
        <v/>
      </c>
      <c r="AK987" s="88" t="str">
        <f t="shared" si="189"/>
        <v/>
      </c>
      <c r="AM987" s="55" t="str">
        <f t="shared" si="190"/>
        <v/>
      </c>
      <c r="AN987" s="88" t="str">
        <f t="shared" si="191"/>
        <v/>
      </c>
    </row>
    <row r="988" spans="1:40" x14ac:dyDescent="0.25">
      <c r="A988" s="77"/>
      <c r="B988" s="107"/>
      <c r="C988" s="108"/>
      <c r="D988" s="109"/>
      <c r="E988" s="109"/>
      <c r="F988" s="110"/>
      <c r="G988" s="111"/>
      <c r="H988" s="112"/>
      <c r="I988" s="77"/>
      <c r="J988" s="112" t="str">
        <f>IF($B988="", "", IFERROR(INDEX('Job List'!$C$9:$C$508, MATCH($B988, 'Job List'!$B$9:$B$508, 0)), ""))</f>
        <v/>
      </c>
      <c r="K988" s="112" t="str">
        <f>IF($B988="", "", IFERROR(INDEX('Job List'!$D$9:$D$508, MATCH($B988, 'Job List'!$B$9:$B$508, 0)), ""))</f>
        <v/>
      </c>
      <c r="L988" s="125" t="str">
        <f t="shared" si="180"/>
        <v/>
      </c>
      <c r="M988" s="111" t="str">
        <f>IF($B988="", "", IF($G988="", IFERROR(INDEX('Job List'!$E$9:$E$508, MATCH($B988, 'Job List'!$B$9:$B$508, 0)), ""), $G988))</f>
        <v/>
      </c>
      <c r="N988" s="126" t="str">
        <f t="shared" si="181"/>
        <v/>
      </c>
      <c r="O988" s="77"/>
      <c r="AB988" s="14" t="str">
        <f t="shared" si="182"/>
        <v/>
      </c>
      <c r="AC988" s="20" t="str">
        <f t="shared" si="183"/>
        <v/>
      </c>
      <c r="AD988" s="55" t="str">
        <f t="shared" si="184"/>
        <v/>
      </c>
      <c r="AE988" s="88" t="str">
        <f t="shared" si="185"/>
        <v/>
      </c>
      <c r="AG988" s="55" t="str">
        <f t="shared" si="186"/>
        <v/>
      </c>
      <c r="AH988" s="88" t="str">
        <f t="shared" si="187"/>
        <v/>
      </c>
      <c r="AJ988" s="55" t="str">
        <f t="shared" si="188"/>
        <v/>
      </c>
      <c r="AK988" s="88" t="str">
        <f t="shared" si="189"/>
        <v/>
      </c>
      <c r="AM988" s="55" t="str">
        <f t="shared" si="190"/>
        <v/>
      </c>
      <c r="AN988" s="88" t="str">
        <f t="shared" si="191"/>
        <v/>
      </c>
    </row>
    <row r="989" spans="1:40" x14ac:dyDescent="0.25">
      <c r="A989" s="77"/>
      <c r="B989" s="107"/>
      <c r="C989" s="108"/>
      <c r="D989" s="109"/>
      <c r="E989" s="109"/>
      <c r="F989" s="110"/>
      <c r="G989" s="111"/>
      <c r="H989" s="112"/>
      <c r="I989" s="77"/>
      <c r="J989" s="112" t="str">
        <f>IF($B989="", "", IFERROR(INDEX('Job List'!$C$9:$C$508, MATCH($B989, 'Job List'!$B$9:$B$508, 0)), ""))</f>
        <v/>
      </c>
      <c r="K989" s="112" t="str">
        <f>IF($B989="", "", IFERROR(INDEX('Job List'!$D$9:$D$508, MATCH($B989, 'Job List'!$B$9:$B$508, 0)), ""))</f>
        <v/>
      </c>
      <c r="L989" s="125" t="str">
        <f t="shared" si="180"/>
        <v/>
      </c>
      <c r="M989" s="111" t="str">
        <f>IF($B989="", "", IF($G989="", IFERROR(INDEX('Job List'!$E$9:$E$508, MATCH($B989, 'Job List'!$B$9:$B$508, 0)), ""), $G989))</f>
        <v/>
      </c>
      <c r="N989" s="126" t="str">
        <f t="shared" si="181"/>
        <v/>
      </c>
      <c r="O989" s="77"/>
      <c r="AB989" s="14" t="str">
        <f t="shared" si="182"/>
        <v/>
      </c>
      <c r="AC989" s="20" t="str">
        <f t="shared" si="183"/>
        <v/>
      </c>
      <c r="AD989" s="55" t="str">
        <f t="shared" si="184"/>
        <v/>
      </c>
      <c r="AE989" s="88" t="str">
        <f t="shared" si="185"/>
        <v/>
      </c>
      <c r="AG989" s="55" t="str">
        <f t="shared" si="186"/>
        <v/>
      </c>
      <c r="AH989" s="88" t="str">
        <f t="shared" si="187"/>
        <v/>
      </c>
      <c r="AJ989" s="55" t="str">
        <f t="shared" si="188"/>
        <v/>
      </c>
      <c r="AK989" s="88" t="str">
        <f t="shared" si="189"/>
        <v/>
      </c>
      <c r="AM989" s="55" t="str">
        <f t="shared" si="190"/>
        <v/>
      </c>
      <c r="AN989" s="88" t="str">
        <f t="shared" si="191"/>
        <v/>
      </c>
    </row>
    <row r="990" spans="1:40" x14ac:dyDescent="0.25">
      <c r="A990" s="77"/>
      <c r="B990" s="107"/>
      <c r="C990" s="108"/>
      <c r="D990" s="109"/>
      <c r="E990" s="109"/>
      <c r="F990" s="110"/>
      <c r="G990" s="111"/>
      <c r="H990" s="112"/>
      <c r="I990" s="77"/>
      <c r="J990" s="112" t="str">
        <f>IF($B990="", "", IFERROR(INDEX('Job List'!$C$9:$C$508, MATCH($B990, 'Job List'!$B$9:$B$508, 0)), ""))</f>
        <v/>
      </c>
      <c r="K990" s="112" t="str">
        <f>IF($B990="", "", IFERROR(INDEX('Job List'!$D$9:$D$508, MATCH($B990, 'Job List'!$B$9:$B$508, 0)), ""))</f>
        <v/>
      </c>
      <c r="L990" s="125" t="str">
        <f t="shared" si="180"/>
        <v/>
      </c>
      <c r="M990" s="111" t="str">
        <f>IF($B990="", "", IF($G990="", IFERROR(INDEX('Job List'!$E$9:$E$508, MATCH($B990, 'Job List'!$B$9:$B$508, 0)), ""), $G990))</f>
        <v/>
      </c>
      <c r="N990" s="126" t="str">
        <f t="shared" si="181"/>
        <v/>
      </c>
      <c r="O990" s="77"/>
      <c r="AB990" s="14" t="str">
        <f t="shared" si="182"/>
        <v/>
      </c>
      <c r="AC990" s="20" t="str">
        <f t="shared" si="183"/>
        <v/>
      </c>
      <c r="AD990" s="55" t="str">
        <f t="shared" si="184"/>
        <v/>
      </c>
      <c r="AE990" s="88" t="str">
        <f t="shared" si="185"/>
        <v/>
      </c>
      <c r="AG990" s="55" t="str">
        <f t="shared" si="186"/>
        <v/>
      </c>
      <c r="AH990" s="88" t="str">
        <f t="shared" si="187"/>
        <v/>
      </c>
      <c r="AJ990" s="55" t="str">
        <f t="shared" si="188"/>
        <v/>
      </c>
      <c r="AK990" s="88" t="str">
        <f t="shared" si="189"/>
        <v/>
      </c>
      <c r="AM990" s="55" t="str">
        <f t="shared" si="190"/>
        <v/>
      </c>
      <c r="AN990" s="88" t="str">
        <f t="shared" si="191"/>
        <v/>
      </c>
    </row>
    <row r="991" spans="1:40" x14ac:dyDescent="0.25">
      <c r="A991" s="77"/>
      <c r="B991" s="107"/>
      <c r="C991" s="108"/>
      <c r="D991" s="109"/>
      <c r="E991" s="109"/>
      <c r="F991" s="110"/>
      <c r="G991" s="111"/>
      <c r="H991" s="112"/>
      <c r="I991" s="77"/>
      <c r="J991" s="112" t="str">
        <f>IF($B991="", "", IFERROR(INDEX('Job List'!$C$9:$C$508, MATCH($B991, 'Job List'!$B$9:$B$508, 0)), ""))</f>
        <v/>
      </c>
      <c r="K991" s="112" t="str">
        <f>IF($B991="", "", IFERROR(INDEX('Job List'!$D$9:$D$508, MATCH($B991, 'Job List'!$B$9:$B$508, 0)), ""))</f>
        <v/>
      </c>
      <c r="L991" s="125" t="str">
        <f t="shared" si="180"/>
        <v/>
      </c>
      <c r="M991" s="111" t="str">
        <f>IF($B991="", "", IF($G991="", IFERROR(INDEX('Job List'!$E$9:$E$508, MATCH($B991, 'Job List'!$B$9:$B$508, 0)), ""), $G991))</f>
        <v/>
      </c>
      <c r="N991" s="126" t="str">
        <f t="shared" si="181"/>
        <v/>
      </c>
      <c r="O991" s="77"/>
      <c r="AB991" s="14" t="str">
        <f t="shared" si="182"/>
        <v/>
      </c>
      <c r="AC991" s="20" t="str">
        <f t="shared" si="183"/>
        <v/>
      </c>
      <c r="AD991" s="55" t="str">
        <f t="shared" si="184"/>
        <v/>
      </c>
      <c r="AE991" s="88" t="str">
        <f t="shared" si="185"/>
        <v/>
      </c>
      <c r="AG991" s="55" t="str">
        <f t="shared" si="186"/>
        <v/>
      </c>
      <c r="AH991" s="88" t="str">
        <f t="shared" si="187"/>
        <v/>
      </c>
      <c r="AJ991" s="55" t="str">
        <f t="shared" si="188"/>
        <v/>
      </c>
      <c r="AK991" s="88" t="str">
        <f t="shared" si="189"/>
        <v/>
      </c>
      <c r="AM991" s="55" t="str">
        <f t="shared" si="190"/>
        <v/>
      </c>
      <c r="AN991" s="88" t="str">
        <f t="shared" si="191"/>
        <v/>
      </c>
    </row>
    <row r="992" spans="1:40" x14ac:dyDescent="0.25">
      <c r="A992" s="77"/>
      <c r="B992" s="107"/>
      <c r="C992" s="108"/>
      <c r="D992" s="109"/>
      <c r="E992" s="109"/>
      <c r="F992" s="110"/>
      <c r="G992" s="111"/>
      <c r="H992" s="112"/>
      <c r="I992" s="77"/>
      <c r="J992" s="112" t="str">
        <f>IF($B992="", "", IFERROR(INDEX('Job List'!$C$9:$C$508, MATCH($B992, 'Job List'!$B$9:$B$508, 0)), ""))</f>
        <v/>
      </c>
      <c r="K992" s="112" t="str">
        <f>IF($B992="", "", IFERROR(INDEX('Job List'!$D$9:$D$508, MATCH($B992, 'Job List'!$B$9:$B$508, 0)), ""))</f>
        <v/>
      </c>
      <c r="L992" s="125" t="str">
        <f t="shared" si="180"/>
        <v/>
      </c>
      <c r="M992" s="111" t="str">
        <f>IF($B992="", "", IF($G992="", IFERROR(INDEX('Job List'!$E$9:$E$508, MATCH($B992, 'Job List'!$B$9:$B$508, 0)), ""), $G992))</f>
        <v/>
      </c>
      <c r="N992" s="126" t="str">
        <f t="shared" si="181"/>
        <v/>
      </c>
      <c r="O992" s="77"/>
      <c r="AB992" s="14" t="str">
        <f t="shared" si="182"/>
        <v/>
      </c>
      <c r="AC992" s="20" t="str">
        <f t="shared" si="183"/>
        <v/>
      </c>
      <c r="AD992" s="55" t="str">
        <f t="shared" si="184"/>
        <v/>
      </c>
      <c r="AE992" s="88" t="str">
        <f t="shared" si="185"/>
        <v/>
      </c>
      <c r="AG992" s="55" t="str">
        <f t="shared" si="186"/>
        <v/>
      </c>
      <c r="AH992" s="88" t="str">
        <f t="shared" si="187"/>
        <v/>
      </c>
      <c r="AJ992" s="55" t="str">
        <f t="shared" si="188"/>
        <v/>
      </c>
      <c r="AK992" s="88" t="str">
        <f t="shared" si="189"/>
        <v/>
      </c>
      <c r="AM992" s="55" t="str">
        <f t="shared" si="190"/>
        <v/>
      </c>
      <c r="AN992" s="88" t="str">
        <f t="shared" si="191"/>
        <v/>
      </c>
    </row>
    <row r="993" spans="1:40" x14ac:dyDescent="0.25">
      <c r="A993" s="77"/>
      <c r="B993" s="107"/>
      <c r="C993" s="108"/>
      <c r="D993" s="109"/>
      <c r="E993" s="109"/>
      <c r="F993" s="110"/>
      <c r="G993" s="111"/>
      <c r="H993" s="112"/>
      <c r="I993" s="77"/>
      <c r="J993" s="112" t="str">
        <f>IF($B993="", "", IFERROR(INDEX('Job List'!$C$9:$C$508, MATCH($B993, 'Job List'!$B$9:$B$508, 0)), ""))</f>
        <v/>
      </c>
      <c r="K993" s="112" t="str">
        <f>IF($B993="", "", IFERROR(INDEX('Job List'!$D$9:$D$508, MATCH($B993, 'Job List'!$B$9:$B$508, 0)), ""))</f>
        <v/>
      </c>
      <c r="L993" s="125" t="str">
        <f t="shared" si="180"/>
        <v/>
      </c>
      <c r="M993" s="111" t="str">
        <f>IF($B993="", "", IF($G993="", IFERROR(INDEX('Job List'!$E$9:$E$508, MATCH($B993, 'Job List'!$B$9:$B$508, 0)), ""), $G993))</f>
        <v/>
      </c>
      <c r="N993" s="126" t="str">
        <f t="shared" si="181"/>
        <v/>
      </c>
      <c r="O993" s="77"/>
      <c r="AB993" s="14" t="str">
        <f t="shared" si="182"/>
        <v/>
      </c>
      <c r="AC993" s="20" t="str">
        <f t="shared" si="183"/>
        <v/>
      </c>
      <c r="AD993" s="55" t="str">
        <f t="shared" si="184"/>
        <v/>
      </c>
      <c r="AE993" s="88" t="str">
        <f t="shared" si="185"/>
        <v/>
      </c>
      <c r="AG993" s="55" t="str">
        <f t="shared" si="186"/>
        <v/>
      </c>
      <c r="AH993" s="88" t="str">
        <f t="shared" si="187"/>
        <v/>
      </c>
      <c r="AJ993" s="55" t="str">
        <f t="shared" si="188"/>
        <v/>
      </c>
      <c r="AK993" s="88" t="str">
        <f t="shared" si="189"/>
        <v/>
      </c>
      <c r="AM993" s="55" t="str">
        <f t="shared" si="190"/>
        <v/>
      </c>
      <c r="AN993" s="88" t="str">
        <f t="shared" si="191"/>
        <v/>
      </c>
    </row>
    <row r="994" spans="1:40" x14ac:dyDescent="0.25">
      <c r="A994" s="77"/>
      <c r="B994" s="107"/>
      <c r="C994" s="108"/>
      <c r="D994" s="109"/>
      <c r="E994" s="109"/>
      <c r="F994" s="110"/>
      <c r="G994" s="111"/>
      <c r="H994" s="112"/>
      <c r="I994" s="77"/>
      <c r="J994" s="112" t="str">
        <f>IF($B994="", "", IFERROR(INDEX('Job List'!$C$9:$C$508, MATCH($B994, 'Job List'!$B$9:$B$508, 0)), ""))</f>
        <v/>
      </c>
      <c r="K994" s="112" t="str">
        <f>IF($B994="", "", IFERROR(INDEX('Job List'!$D$9:$D$508, MATCH($B994, 'Job List'!$B$9:$B$508, 0)), ""))</f>
        <v/>
      </c>
      <c r="L994" s="125" t="str">
        <f t="shared" si="180"/>
        <v/>
      </c>
      <c r="M994" s="111" t="str">
        <f>IF($B994="", "", IF($G994="", IFERROR(INDEX('Job List'!$E$9:$E$508, MATCH($B994, 'Job List'!$B$9:$B$508, 0)), ""), $G994))</f>
        <v/>
      </c>
      <c r="N994" s="126" t="str">
        <f t="shared" si="181"/>
        <v/>
      </c>
      <c r="O994" s="77"/>
      <c r="AB994" s="14" t="str">
        <f t="shared" si="182"/>
        <v/>
      </c>
      <c r="AC994" s="20" t="str">
        <f t="shared" si="183"/>
        <v/>
      </c>
      <c r="AD994" s="55" t="str">
        <f t="shared" si="184"/>
        <v/>
      </c>
      <c r="AE994" s="88" t="str">
        <f t="shared" si="185"/>
        <v/>
      </c>
      <c r="AG994" s="55" t="str">
        <f t="shared" si="186"/>
        <v/>
      </c>
      <c r="AH994" s="88" t="str">
        <f t="shared" si="187"/>
        <v/>
      </c>
      <c r="AJ994" s="55" t="str">
        <f t="shared" si="188"/>
        <v/>
      </c>
      <c r="AK994" s="88" t="str">
        <f t="shared" si="189"/>
        <v/>
      </c>
      <c r="AM994" s="55" t="str">
        <f t="shared" si="190"/>
        <v/>
      </c>
      <c r="AN994" s="88" t="str">
        <f t="shared" si="191"/>
        <v/>
      </c>
    </row>
    <row r="995" spans="1:40" x14ac:dyDescent="0.25">
      <c r="A995" s="77"/>
      <c r="B995" s="107"/>
      <c r="C995" s="108"/>
      <c r="D995" s="109"/>
      <c r="E995" s="109"/>
      <c r="F995" s="110"/>
      <c r="G995" s="111"/>
      <c r="H995" s="112"/>
      <c r="I995" s="77"/>
      <c r="J995" s="112" t="str">
        <f>IF($B995="", "", IFERROR(INDEX('Job List'!$C$9:$C$508, MATCH($B995, 'Job List'!$B$9:$B$508, 0)), ""))</f>
        <v/>
      </c>
      <c r="K995" s="112" t="str">
        <f>IF($B995="", "", IFERROR(INDEX('Job List'!$D$9:$D$508, MATCH($B995, 'Job List'!$B$9:$B$508, 0)), ""))</f>
        <v/>
      </c>
      <c r="L995" s="125" t="str">
        <f t="shared" si="180"/>
        <v/>
      </c>
      <c r="M995" s="111" t="str">
        <f>IF($B995="", "", IF($G995="", IFERROR(INDEX('Job List'!$E$9:$E$508, MATCH($B995, 'Job List'!$B$9:$B$508, 0)), ""), $G995))</f>
        <v/>
      </c>
      <c r="N995" s="126" t="str">
        <f t="shared" si="181"/>
        <v/>
      </c>
      <c r="O995" s="77"/>
      <c r="AB995" s="14" t="str">
        <f t="shared" si="182"/>
        <v/>
      </c>
      <c r="AC995" s="20" t="str">
        <f t="shared" si="183"/>
        <v/>
      </c>
      <c r="AD995" s="55" t="str">
        <f t="shared" si="184"/>
        <v/>
      </c>
      <c r="AE995" s="88" t="str">
        <f t="shared" si="185"/>
        <v/>
      </c>
      <c r="AG995" s="55" t="str">
        <f t="shared" si="186"/>
        <v/>
      </c>
      <c r="AH995" s="88" t="str">
        <f t="shared" si="187"/>
        <v/>
      </c>
      <c r="AJ995" s="55" t="str">
        <f t="shared" si="188"/>
        <v/>
      </c>
      <c r="AK995" s="88" t="str">
        <f t="shared" si="189"/>
        <v/>
      </c>
      <c r="AM995" s="55" t="str">
        <f t="shared" si="190"/>
        <v/>
      </c>
      <c r="AN995" s="88" t="str">
        <f t="shared" si="191"/>
        <v/>
      </c>
    </row>
    <row r="996" spans="1:40" x14ac:dyDescent="0.25">
      <c r="A996" s="77"/>
      <c r="B996" s="107"/>
      <c r="C996" s="108"/>
      <c r="D996" s="109"/>
      <c r="E996" s="109"/>
      <c r="F996" s="110"/>
      <c r="G996" s="111"/>
      <c r="H996" s="112"/>
      <c r="I996" s="77"/>
      <c r="J996" s="112" t="str">
        <f>IF($B996="", "", IFERROR(INDEX('Job List'!$C$9:$C$508, MATCH($B996, 'Job List'!$B$9:$B$508, 0)), ""))</f>
        <v/>
      </c>
      <c r="K996" s="112" t="str">
        <f>IF($B996="", "", IFERROR(INDEX('Job List'!$D$9:$D$508, MATCH($B996, 'Job List'!$B$9:$B$508, 0)), ""))</f>
        <v/>
      </c>
      <c r="L996" s="125" t="str">
        <f t="shared" si="180"/>
        <v/>
      </c>
      <c r="M996" s="111" t="str">
        <f>IF($B996="", "", IF($G996="", IFERROR(INDEX('Job List'!$E$9:$E$508, MATCH($B996, 'Job List'!$B$9:$B$508, 0)), ""), $G996))</f>
        <v/>
      </c>
      <c r="N996" s="126" t="str">
        <f t="shared" si="181"/>
        <v/>
      </c>
      <c r="O996" s="77"/>
      <c r="AB996" s="14" t="str">
        <f t="shared" si="182"/>
        <v/>
      </c>
      <c r="AC996" s="20" t="str">
        <f t="shared" si="183"/>
        <v/>
      </c>
      <c r="AD996" s="55" t="str">
        <f t="shared" si="184"/>
        <v/>
      </c>
      <c r="AE996" s="88" t="str">
        <f t="shared" si="185"/>
        <v/>
      </c>
      <c r="AG996" s="55" t="str">
        <f t="shared" si="186"/>
        <v/>
      </c>
      <c r="AH996" s="88" t="str">
        <f t="shared" si="187"/>
        <v/>
      </c>
      <c r="AJ996" s="55" t="str">
        <f t="shared" si="188"/>
        <v/>
      </c>
      <c r="AK996" s="88" t="str">
        <f t="shared" si="189"/>
        <v/>
      </c>
      <c r="AM996" s="55" t="str">
        <f t="shared" si="190"/>
        <v/>
      </c>
      <c r="AN996" s="88" t="str">
        <f t="shared" si="191"/>
        <v/>
      </c>
    </row>
    <row r="997" spans="1:40" x14ac:dyDescent="0.25">
      <c r="A997" s="77"/>
      <c r="B997" s="107"/>
      <c r="C997" s="108"/>
      <c r="D997" s="109"/>
      <c r="E997" s="109"/>
      <c r="F997" s="110"/>
      <c r="G997" s="111"/>
      <c r="H997" s="112"/>
      <c r="I997" s="77"/>
      <c r="J997" s="112" t="str">
        <f>IF($B997="", "", IFERROR(INDEX('Job List'!$C$9:$C$508, MATCH($B997, 'Job List'!$B$9:$B$508, 0)), ""))</f>
        <v/>
      </c>
      <c r="K997" s="112" t="str">
        <f>IF($B997="", "", IFERROR(INDEX('Job List'!$D$9:$D$508, MATCH($B997, 'Job List'!$B$9:$B$508, 0)), ""))</f>
        <v/>
      </c>
      <c r="L997" s="125" t="str">
        <f t="shared" si="180"/>
        <v/>
      </c>
      <c r="M997" s="111" t="str">
        <f>IF($B997="", "", IF($G997="", IFERROR(INDEX('Job List'!$E$9:$E$508, MATCH($B997, 'Job List'!$B$9:$B$508, 0)), ""), $G997))</f>
        <v/>
      </c>
      <c r="N997" s="126" t="str">
        <f t="shared" si="181"/>
        <v/>
      </c>
      <c r="O997" s="77"/>
      <c r="AB997" s="14" t="str">
        <f t="shared" si="182"/>
        <v/>
      </c>
      <c r="AC997" s="20" t="str">
        <f t="shared" si="183"/>
        <v/>
      </c>
      <c r="AD997" s="55" t="str">
        <f t="shared" si="184"/>
        <v/>
      </c>
      <c r="AE997" s="88" t="str">
        <f t="shared" si="185"/>
        <v/>
      </c>
      <c r="AG997" s="55" t="str">
        <f t="shared" si="186"/>
        <v/>
      </c>
      <c r="AH997" s="88" t="str">
        <f t="shared" si="187"/>
        <v/>
      </c>
      <c r="AJ997" s="55" t="str">
        <f t="shared" si="188"/>
        <v/>
      </c>
      <c r="AK997" s="88" t="str">
        <f t="shared" si="189"/>
        <v/>
      </c>
      <c r="AM997" s="55" t="str">
        <f t="shared" si="190"/>
        <v/>
      </c>
      <c r="AN997" s="88" t="str">
        <f t="shared" si="191"/>
        <v/>
      </c>
    </row>
    <row r="998" spans="1:40" x14ac:dyDescent="0.25">
      <c r="A998" s="77"/>
      <c r="B998" s="107"/>
      <c r="C998" s="108"/>
      <c r="D998" s="109"/>
      <c r="E998" s="109"/>
      <c r="F998" s="110"/>
      <c r="G998" s="111"/>
      <c r="H998" s="112"/>
      <c r="I998" s="77"/>
      <c r="J998" s="112" t="str">
        <f>IF($B998="", "", IFERROR(INDEX('Job List'!$C$9:$C$508, MATCH($B998, 'Job List'!$B$9:$B$508, 0)), ""))</f>
        <v/>
      </c>
      <c r="K998" s="112" t="str">
        <f>IF($B998="", "", IFERROR(INDEX('Job List'!$D$9:$D$508, MATCH($B998, 'Job List'!$B$9:$B$508, 0)), ""))</f>
        <v/>
      </c>
      <c r="L998" s="125" t="str">
        <f t="shared" si="180"/>
        <v/>
      </c>
      <c r="M998" s="111" t="str">
        <f>IF($B998="", "", IF($G998="", IFERROR(INDEX('Job List'!$E$9:$E$508, MATCH($B998, 'Job List'!$B$9:$B$508, 0)), ""), $G998))</f>
        <v/>
      </c>
      <c r="N998" s="126" t="str">
        <f t="shared" si="181"/>
        <v/>
      </c>
      <c r="O998" s="77"/>
      <c r="AB998" s="14" t="str">
        <f t="shared" si="182"/>
        <v/>
      </c>
      <c r="AC998" s="20" t="str">
        <f t="shared" si="183"/>
        <v/>
      </c>
      <c r="AD998" s="55" t="str">
        <f t="shared" si="184"/>
        <v/>
      </c>
      <c r="AE998" s="88" t="str">
        <f t="shared" si="185"/>
        <v/>
      </c>
      <c r="AG998" s="55" t="str">
        <f t="shared" si="186"/>
        <v/>
      </c>
      <c r="AH998" s="88" t="str">
        <f t="shared" si="187"/>
        <v/>
      </c>
      <c r="AJ998" s="55" t="str">
        <f t="shared" si="188"/>
        <v/>
      </c>
      <c r="AK998" s="88" t="str">
        <f t="shared" si="189"/>
        <v/>
      </c>
      <c r="AM998" s="55" t="str">
        <f t="shared" si="190"/>
        <v/>
      </c>
      <c r="AN998" s="88" t="str">
        <f t="shared" si="191"/>
        <v/>
      </c>
    </row>
    <row r="999" spans="1:40" x14ac:dyDescent="0.25">
      <c r="A999" s="77"/>
      <c r="B999" s="107"/>
      <c r="C999" s="108"/>
      <c r="D999" s="109"/>
      <c r="E999" s="109"/>
      <c r="F999" s="110"/>
      <c r="G999" s="111"/>
      <c r="H999" s="112"/>
      <c r="I999" s="77"/>
      <c r="J999" s="112" t="str">
        <f>IF($B999="", "", IFERROR(INDEX('Job List'!$C$9:$C$508, MATCH($B999, 'Job List'!$B$9:$B$508, 0)), ""))</f>
        <v/>
      </c>
      <c r="K999" s="112" t="str">
        <f>IF($B999="", "", IFERROR(INDEX('Job List'!$D$9:$D$508, MATCH($B999, 'Job List'!$B$9:$B$508, 0)), ""))</f>
        <v/>
      </c>
      <c r="L999" s="125" t="str">
        <f t="shared" si="180"/>
        <v/>
      </c>
      <c r="M999" s="111" t="str">
        <f>IF($B999="", "", IF($G999="", IFERROR(INDEX('Job List'!$E$9:$E$508, MATCH($B999, 'Job List'!$B$9:$B$508, 0)), ""), $G999))</f>
        <v/>
      </c>
      <c r="N999" s="126" t="str">
        <f t="shared" si="181"/>
        <v/>
      </c>
      <c r="O999" s="77"/>
      <c r="AB999" s="14" t="str">
        <f t="shared" si="182"/>
        <v/>
      </c>
      <c r="AC999" s="20" t="str">
        <f t="shared" si="183"/>
        <v/>
      </c>
      <c r="AD999" s="55" t="str">
        <f t="shared" si="184"/>
        <v/>
      </c>
      <c r="AE999" s="88" t="str">
        <f t="shared" si="185"/>
        <v/>
      </c>
      <c r="AG999" s="55" t="str">
        <f t="shared" si="186"/>
        <v/>
      </c>
      <c r="AH999" s="88" t="str">
        <f t="shared" si="187"/>
        <v/>
      </c>
      <c r="AJ999" s="55" t="str">
        <f t="shared" si="188"/>
        <v/>
      </c>
      <c r="AK999" s="88" t="str">
        <f t="shared" si="189"/>
        <v/>
      </c>
      <c r="AM999" s="55" t="str">
        <f t="shared" si="190"/>
        <v/>
      </c>
      <c r="AN999" s="88" t="str">
        <f t="shared" si="191"/>
        <v/>
      </c>
    </row>
    <row r="1000" spans="1:40" x14ac:dyDescent="0.25">
      <c r="A1000" s="77"/>
      <c r="B1000" s="107"/>
      <c r="C1000" s="108"/>
      <c r="D1000" s="109"/>
      <c r="E1000" s="109"/>
      <c r="F1000" s="110"/>
      <c r="G1000" s="111"/>
      <c r="H1000" s="112"/>
      <c r="I1000" s="77"/>
      <c r="J1000" s="112" t="str">
        <f>IF($B1000="", "", IFERROR(INDEX('Job List'!$C$9:$C$508, MATCH($B1000, 'Job List'!$B$9:$B$508, 0)), ""))</f>
        <v/>
      </c>
      <c r="K1000" s="112" t="str">
        <f>IF($B1000="", "", IFERROR(INDEX('Job List'!$D$9:$D$508, MATCH($B1000, 'Job List'!$B$9:$B$508, 0)), ""))</f>
        <v/>
      </c>
      <c r="L1000" s="125" t="str">
        <f t="shared" si="180"/>
        <v/>
      </c>
      <c r="M1000" s="111" t="str">
        <f>IF($B1000="", "", IF($G1000="", IFERROR(INDEX('Job List'!$E$9:$E$508, MATCH($B1000, 'Job List'!$B$9:$B$508, 0)), ""), $G1000))</f>
        <v/>
      </c>
      <c r="N1000" s="126" t="str">
        <f t="shared" si="181"/>
        <v/>
      </c>
      <c r="O1000" s="77"/>
      <c r="AB1000" s="14" t="str">
        <f t="shared" si="182"/>
        <v/>
      </c>
      <c r="AC1000" s="20" t="str">
        <f t="shared" si="183"/>
        <v/>
      </c>
      <c r="AD1000" s="55" t="str">
        <f t="shared" si="184"/>
        <v/>
      </c>
      <c r="AE1000" s="88" t="str">
        <f t="shared" si="185"/>
        <v/>
      </c>
      <c r="AG1000" s="55" t="str">
        <f t="shared" si="186"/>
        <v/>
      </c>
      <c r="AH1000" s="88" t="str">
        <f t="shared" si="187"/>
        <v/>
      </c>
      <c r="AJ1000" s="55" t="str">
        <f t="shared" si="188"/>
        <v/>
      </c>
      <c r="AK1000" s="88" t="str">
        <f t="shared" si="189"/>
        <v/>
      </c>
      <c r="AM1000" s="55" t="str">
        <f t="shared" si="190"/>
        <v/>
      </c>
      <c r="AN1000" s="88" t="str">
        <f t="shared" si="191"/>
        <v/>
      </c>
    </row>
    <row r="1001" spans="1:40" x14ac:dyDescent="0.25">
      <c r="A1001" s="77"/>
      <c r="B1001" s="107"/>
      <c r="C1001" s="108"/>
      <c r="D1001" s="109"/>
      <c r="E1001" s="109"/>
      <c r="F1001" s="110"/>
      <c r="G1001" s="111"/>
      <c r="H1001" s="112"/>
      <c r="I1001" s="77"/>
      <c r="J1001" s="112" t="str">
        <f>IF($B1001="", "", IFERROR(INDEX('Job List'!$C$9:$C$508, MATCH($B1001, 'Job List'!$B$9:$B$508, 0)), ""))</f>
        <v/>
      </c>
      <c r="K1001" s="112" t="str">
        <f>IF($B1001="", "", IFERROR(INDEX('Job List'!$D$9:$D$508, MATCH($B1001, 'Job List'!$B$9:$B$508, 0)), ""))</f>
        <v/>
      </c>
      <c r="L1001" s="125" t="str">
        <f t="shared" si="180"/>
        <v/>
      </c>
      <c r="M1001" s="111" t="str">
        <f>IF($B1001="", "", IF($G1001="", IFERROR(INDEX('Job List'!$E$9:$E$508, MATCH($B1001, 'Job List'!$B$9:$B$508, 0)), ""), $G1001))</f>
        <v/>
      </c>
      <c r="N1001" s="126" t="str">
        <f t="shared" si="181"/>
        <v/>
      </c>
      <c r="O1001" s="77"/>
      <c r="AB1001" s="14" t="str">
        <f t="shared" si="182"/>
        <v/>
      </c>
      <c r="AC1001" s="20" t="str">
        <f t="shared" si="183"/>
        <v/>
      </c>
      <c r="AD1001" s="55" t="str">
        <f t="shared" si="184"/>
        <v/>
      </c>
      <c r="AE1001" s="88" t="str">
        <f t="shared" si="185"/>
        <v/>
      </c>
      <c r="AG1001" s="55" t="str">
        <f t="shared" si="186"/>
        <v/>
      </c>
      <c r="AH1001" s="88" t="str">
        <f t="shared" si="187"/>
        <v/>
      </c>
      <c r="AJ1001" s="55" t="str">
        <f t="shared" si="188"/>
        <v/>
      </c>
      <c r="AK1001" s="88" t="str">
        <f t="shared" si="189"/>
        <v/>
      </c>
      <c r="AM1001" s="55" t="str">
        <f t="shared" si="190"/>
        <v/>
      </c>
      <c r="AN1001" s="88" t="str">
        <f t="shared" si="191"/>
        <v/>
      </c>
    </row>
    <row r="1002" spans="1:40" x14ac:dyDescent="0.25">
      <c r="A1002" s="77"/>
      <c r="B1002" s="107"/>
      <c r="C1002" s="108"/>
      <c r="D1002" s="109"/>
      <c r="E1002" s="109"/>
      <c r="F1002" s="110"/>
      <c r="G1002" s="111"/>
      <c r="H1002" s="112"/>
      <c r="I1002" s="77"/>
      <c r="J1002" s="112" t="str">
        <f>IF($B1002="", "", IFERROR(INDEX('Job List'!$C$9:$C$508, MATCH($B1002, 'Job List'!$B$9:$B$508, 0)), ""))</f>
        <v/>
      </c>
      <c r="K1002" s="112" t="str">
        <f>IF($B1002="", "", IFERROR(INDEX('Job List'!$D$9:$D$508, MATCH($B1002, 'Job List'!$B$9:$B$508, 0)), ""))</f>
        <v/>
      </c>
      <c r="L1002" s="125" t="str">
        <f t="shared" si="180"/>
        <v/>
      </c>
      <c r="M1002" s="111" t="str">
        <f>IF($B1002="", "", IF($G1002="", IFERROR(INDEX('Job List'!$E$9:$E$508, MATCH($B1002, 'Job List'!$B$9:$B$508, 0)), ""), $G1002))</f>
        <v/>
      </c>
      <c r="N1002" s="126" t="str">
        <f t="shared" si="181"/>
        <v/>
      </c>
      <c r="O1002" s="77"/>
      <c r="AB1002" s="14" t="str">
        <f t="shared" si="182"/>
        <v/>
      </c>
      <c r="AC1002" s="20" t="str">
        <f t="shared" si="183"/>
        <v/>
      </c>
      <c r="AD1002" s="55" t="str">
        <f t="shared" si="184"/>
        <v/>
      </c>
      <c r="AE1002" s="88" t="str">
        <f t="shared" si="185"/>
        <v/>
      </c>
      <c r="AG1002" s="55" t="str">
        <f t="shared" si="186"/>
        <v/>
      </c>
      <c r="AH1002" s="88" t="str">
        <f t="shared" si="187"/>
        <v/>
      </c>
      <c r="AJ1002" s="55" t="str">
        <f t="shared" si="188"/>
        <v/>
      </c>
      <c r="AK1002" s="88" t="str">
        <f t="shared" si="189"/>
        <v/>
      </c>
      <c r="AM1002" s="55" t="str">
        <f t="shared" si="190"/>
        <v/>
      </c>
      <c r="AN1002" s="88" t="str">
        <f t="shared" si="191"/>
        <v/>
      </c>
    </row>
    <row r="1003" spans="1:40" x14ac:dyDescent="0.25">
      <c r="A1003" s="77"/>
      <c r="B1003" s="107"/>
      <c r="C1003" s="108"/>
      <c r="D1003" s="109"/>
      <c r="E1003" s="109"/>
      <c r="F1003" s="110"/>
      <c r="G1003" s="111"/>
      <c r="H1003" s="112"/>
      <c r="I1003" s="77"/>
      <c r="J1003" s="112" t="str">
        <f>IF($B1003="", "", IFERROR(INDEX('Job List'!$C$9:$C$508, MATCH($B1003, 'Job List'!$B$9:$B$508, 0)), ""))</f>
        <v/>
      </c>
      <c r="K1003" s="112" t="str">
        <f>IF($B1003="", "", IFERROR(INDEX('Job List'!$D$9:$D$508, MATCH($B1003, 'Job List'!$B$9:$B$508, 0)), ""))</f>
        <v/>
      </c>
      <c r="L1003" s="125" t="str">
        <f t="shared" si="180"/>
        <v/>
      </c>
      <c r="M1003" s="111" t="str">
        <f>IF($B1003="", "", IF($G1003="", IFERROR(INDEX('Job List'!$E$9:$E$508, MATCH($B1003, 'Job List'!$B$9:$B$508, 0)), ""), $G1003))</f>
        <v/>
      </c>
      <c r="N1003" s="126" t="str">
        <f t="shared" si="181"/>
        <v/>
      </c>
      <c r="O1003" s="77"/>
      <c r="AB1003" s="14" t="str">
        <f t="shared" si="182"/>
        <v/>
      </c>
      <c r="AC1003" s="20" t="str">
        <f t="shared" si="183"/>
        <v/>
      </c>
      <c r="AD1003" s="55" t="str">
        <f t="shared" si="184"/>
        <v/>
      </c>
      <c r="AE1003" s="88" t="str">
        <f t="shared" si="185"/>
        <v/>
      </c>
      <c r="AG1003" s="55" t="str">
        <f t="shared" si="186"/>
        <v/>
      </c>
      <c r="AH1003" s="88" t="str">
        <f t="shared" si="187"/>
        <v/>
      </c>
      <c r="AJ1003" s="55" t="str">
        <f t="shared" si="188"/>
        <v/>
      </c>
      <c r="AK1003" s="88" t="str">
        <f t="shared" si="189"/>
        <v/>
      </c>
      <c r="AM1003" s="55" t="str">
        <f t="shared" si="190"/>
        <v/>
      </c>
      <c r="AN1003" s="88" t="str">
        <f t="shared" si="191"/>
        <v/>
      </c>
    </row>
    <row r="1004" spans="1:40" x14ac:dyDescent="0.25">
      <c r="A1004" s="77"/>
      <c r="B1004" s="107"/>
      <c r="C1004" s="108"/>
      <c r="D1004" s="109"/>
      <c r="E1004" s="109"/>
      <c r="F1004" s="110"/>
      <c r="G1004" s="111"/>
      <c r="H1004" s="112"/>
      <c r="I1004" s="77"/>
      <c r="J1004" s="112" t="str">
        <f>IF($B1004="", "", IFERROR(INDEX('Job List'!$C$9:$C$508, MATCH($B1004, 'Job List'!$B$9:$B$508, 0)), ""))</f>
        <v/>
      </c>
      <c r="K1004" s="112" t="str">
        <f>IF($B1004="", "", IFERROR(INDEX('Job List'!$D$9:$D$508, MATCH($B1004, 'Job List'!$B$9:$B$508, 0)), ""))</f>
        <v/>
      </c>
      <c r="L1004" s="125" t="str">
        <f t="shared" si="180"/>
        <v/>
      </c>
      <c r="M1004" s="111" t="str">
        <f>IF($B1004="", "", IF($G1004="", IFERROR(INDEX('Job List'!$E$9:$E$508, MATCH($B1004, 'Job List'!$B$9:$B$508, 0)), ""), $G1004))</f>
        <v/>
      </c>
      <c r="N1004" s="126" t="str">
        <f t="shared" si="181"/>
        <v/>
      </c>
      <c r="O1004" s="77"/>
      <c r="AB1004" s="14" t="str">
        <f t="shared" si="182"/>
        <v/>
      </c>
      <c r="AC1004" s="20" t="str">
        <f t="shared" si="183"/>
        <v/>
      </c>
      <c r="AD1004" s="55" t="str">
        <f t="shared" si="184"/>
        <v/>
      </c>
      <c r="AE1004" s="88" t="str">
        <f t="shared" si="185"/>
        <v/>
      </c>
      <c r="AG1004" s="55" t="str">
        <f t="shared" si="186"/>
        <v/>
      </c>
      <c r="AH1004" s="88" t="str">
        <f t="shared" si="187"/>
        <v/>
      </c>
      <c r="AJ1004" s="55" t="str">
        <f t="shared" si="188"/>
        <v/>
      </c>
      <c r="AK1004" s="88" t="str">
        <f t="shared" si="189"/>
        <v/>
      </c>
      <c r="AM1004" s="55" t="str">
        <f t="shared" si="190"/>
        <v/>
      </c>
      <c r="AN1004" s="88" t="str">
        <f t="shared" si="191"/>
        <v/>
      </c>
    </row>
    <row r="1005" spans="1:40" x14ac:dyDescent="0.25">
      <c r="A1005" s="77"/>
      <c r="B1005" s="107"/>
      <c r="C1005" s="108"/>
      <c r="D1005" s="109"/>
      <c r="E1005" s="109"/>
      <c r="F1005" s="110"/>
      <c r="G1005" s="111"/>
      <c r="H1005" s="112"/>
      <c r="I1005" s="77"/>
      <c r="J1005" s="112" t="str">
        <f>IF($B1005="", "", IFERROR(INDEX('Job List'!$C$9:$C$508, MATCH($B1005, 'Job List'!$B$9:$B$508, 0)), ""))</f>
        <v/>
      </c>
      <c r="K1005" s="112" t="str">
        <f>IF($B1005="", "", IFERROR(INDEX('Job List'!$D$9:$D$508, MATCH($B1005, 'Job List'!$B$9:$B$508, 0)), ""))</f>
        <v/>
      </c>
      <c r="L1005" s="125" t="str">
        <f t="shared" si="180"/>
        <v/>
      </c>
      <c r="M1005" s="111" t="str">
        <f>IF($B1005="", "", IF($G1005="", IFERROR(INDEX('Job List'!$E$9:$E$508, MATCH($B1005, 'Job List'!$B$9:$B$508, 0)), ""), $G1005))</f>
        <v/>
      </c>
      <c r="N1005" s="126" t="str">
        <f t="shared" si="181"/>
        <v/>
      </c>
      <c r="O1005" s="77"/>
      <c r="AB1005" s="14" t="str">
        <f t="shared" si="182"/>
        <v/>
      </c>
      <c r="AC1005" s="20" t="str">
        <f t="shared" si="183"/>
        <v/>
      </c>
      <c r="AD1005" s="55" t="str">
        <f t="shared" si="184"/>
        <v/>
      </c>
      <c r="AE1005" s="88" t="str">
        <f t="shared" si="185"/>
        <v/>
      </c>
      <c r="AG1005" s="55" t="str">
        <f t="shared" si="186"/>
        <v/>
      </c>
      <c r="AH1005" s="88" t="str">
        <f t="shared" si="187"/>
        <v/>
      </c>
      <c r="AJ1005" s="55" t="str">
        <f t="shared" si="188"/>
        <v/>
      </c>
      <c r="AK1005" s="88" t="str">
        <f t="shared" si="189"/>
        <v/>
      </c>
      <c r="AM1005" s="55" t="str">
        <f t="shared" si="190"/>
        <v/>
      </c>
      <c r="AN1005" s="88" t="str">
        <f t="shared" si="191"/>
        <v/>
      </c>
    </row>
    <row r="1006" spans="1:40" x14ac:dyDescent="0.25">
      <c r="A1006" s="77"/>
      <c r="B1006" s="107"/>
      <c r="C1006" s="108"/>
      <c r="D1006" s="109"/>
      <c r="E1006" s="109"/>
      <c r="F1006" s="110"/>
      <c r="G1006" s="111"/>
      <c r="H1006" s="112"/>
      <c r="I1006" s="77"/>
      <c r="J1006" s="112" t="str">
        <f>IF($B1006="", "", IFERROR(INDEX('Job List'!$C$9:$C$508, MATCH($B1006, 'Job List'!$B$9:$B$508, 0)), ""))</f>
        <v/>
      </c>
      <c r="K1006" s="112" t="str">
        <f>IF($B1006="", "", IFERROR(INDEX('Job List'!$D$9:$D$508, MATCH($B1006, 'Job List'!$B$9:$B$508, 0)), ""))</f>
        <v/>
      </c>
      <c r="L1006" s="125" t="str">
        <f t="shared" si="180"/>
        <v/>
      </c>
      <c r="M1006" s="111" t="str">
        <f>IF($B1006="", "", IF($G1006="", IFERROR(INDEX('Job List'!$E$9:$E$508, MATCH($B1006, 'Job List'!$B$9:$B$508, 0)), ""), $G1006))</f>
        <v/>
      </c>
      <c r="N1006" s="126" t="str">
        <f t="shared" si="181"/>
        <v/>
      </c>
      <c r="O1006" s="77"/>
      <c r="AB1006" s="14" t="str">
        <f t="shared" si="182"/>
        <v/>
      </c>
      <c r="AC1006" s="20" t="str">
        <f t="shared" si="183"/>
        <v/>
      </c>
      <c r="AD1006" s="55" t="str">
        <f t="shared" si="184"/>
        <v/>
      </c>
      <c r="AE1006" s="88" t="str">
        <f t="shared" si="185"/>
        <v/>
      </c>
      <c r="AG1006" s="55" t="str">
        <f t="shared" si="186"/>
        <v/>
      </c>
      <c r="AH1006" s="88" t="str">
        <f t="shared" si="187"/>
        <v/>
      </c>
      <c r="AJ1006" s="55" t="str">
        <f t="shared" si="188"/>
        <v/>
      </c>
      <c r="AK1006" s="88" t="str">
        <f t="shared" si="189"/>
        <v/>
      </c>
      <c r="AM1006" s="55" t="str">
        <f t="shared" si="190"/>
        <v/>
      </c>
      <c r="AN1006" s="88" t="str">
        <f t="shared" si="191"/>
        <v/>
      </c>
    </row>
    <row r="1007" spans="1:40" x14ac:dyDescent="0.25">
      <c r="A1007" s="77"/>
      <c r="B1007" s="107"/>
      <c r="C1007" s="108"/>
      <c r="D1007" s="109"/>
      <c r="E1007" s="109"/>
      <c r="F1007" s="110"/>
      <c r="G1007" s="111"/>
      <c r="H1007" s="112"/>
      <c r="I1007" s="77"/>
      <c r="J1007" s="112" t="str">
        <f>IF($B1007="", "", IFERROR(INDEX('Job List'!$C$9:$C$508, MATCH($B1007, 'Job List'!$B$9:$B$508, 0)), ""))</f>
        <v/>
      </c>
      <c r="K1007" s="112" t="str">
        <f>IF($B1007="", "", IFERROR(INDEX('Job List'!$D$9:$D$508, MATCH($B1007, 'Job List'!$B$9:$B$508, 0)), ""))</f>
        <v/>
      </c>
      <c r="L1007" s="125" t="str">
        <f t="shared" si="180"/>
        <v/>
      </c>
      <c r="M1007" s="111" t="str">
        <f>IF($B1007="", "", IF($G1007="", IFERROR(INDEX('Job List'!$E$9:$E$508, MATCH($B1007, 'Job List'!$B$9:$B$508, 0)), ""), $G1007))</f>
        <v/>
      </c>
      <c r="N1007" s="126" t="str">
        <f t="shared" si="181"/>
        <v/>
      </c>
      <c r="O1007" s="77"/>
      <c r="AB1007" s="14" t="str">
        <f t="shared" si="182"/>
        <v/>
      </c>
      <c r="AC1007" s="20" t="str">
        <f t="shared" si="183"/>
        <v/>
      </c>
      <c r="AD1007" s="55" t="str">
        <f t="shared" si="184"/>
        <v/>
      </c>
      <c r="AE1007" s="88" t="str">
        <f t="shared" si="185"/>
        <v/>
      </c>
      <c r="AG1007" s="55" t="str">
        <f t="shared" si="186"/>
        <v/>
      </c>
      <c r="AH1007" s="88" t="str">
        <f t="shared" si="187"/>
        <v/>
      </c>
      <c r="AJ1007" s="55" t="str">
        <f t="shared" si="188"/>
        <v/>
      </c>
      <c r="AK1007" s="88" t="str">
        <f t="shared" si="189"/>
        <v/>
      </c>
      <c r="AM1007" s="55" t="str">
        <f t="shared" si="190"/>
        <v/>
      </c>
      <c r="AN1007" s="88" t="str">
        <f t="shared" si="191"/>
        <v/>
      </c>
    </row>
    <row r="1008" spans="1:40" x14ac:dyDescent="0.25">
      <c r="A1008" s="77"/>
      <c r="B1008" s="107"/>
      <c r="C1008" s="108"/>
      <c r="D1008" s="109"/>
      <c r="E1008" s="109"/>
      <c r="F1008" s="110"/>
      <c r="G1008" s="111"/>
      <c r="H1008" s="112"/>
      <c r="I1008" s="77"/>
      <c r="J1008" s="112" t="str">
        <f>IF($B1008="", "", IFERROR(INDEX('Job List'!$C$9:$C$508, MATCH($B1008, 'Job List'!$B$9:$B$508, 0)), ""))</f>
        <v/>
      </c>
      <c r="K1008" s="112" t="str">
        <f>IF($B1008="", "", IFERROR(INDEX('Job List'!$D$9:$D$508, MATCH($B1008, 'Job List'!$B$9:$B$508, 0)), ""))</f>
        <v/>
      </c>
      <c r="L1008" s="125" t="str">
        <f t="shared" si="180"/>
        <v/>
      </c>
      <c r="M1008" s="111" t="str">
        <f>IF($B1008="", "", IF($G1008="", IFERROR(INDEX('Job List'!$E$9:$E$508, MATCH($B1008, 'Job List'!$B$9:$B$508, 0)), ""), $G1008))</f>
        <v/>
      </c>
      <c r="N1008" s="126" t="str">
        <f t="shared" si="181"/>
        <v/>
      </c>
      <c r="O1008" s="77"/>
      <c r="AB1008" s="14" t="str">
        <f t="shared" si="182"/>
        <v/>
      </c>
      <c r="AC1008" s="20" t="str">
        <f t="shared" si="183"/>
        <v/>
      </c>
      <c r="AD1008" s="55" t="str">
        <f t="shared" si="184"/>
        <v/>
      </c>
      <c r="AE1008" s="88" t="str">
        <f t="shared" si="185"/>
        <v/>
      </c>
      <c r="AG1008" s="55" t="str">
        <f t="shared" si="186"/>
        <v/>
      </c>
      <c r="AH1008" s="88" t="str">
        <f t="shared" si="187"/>
        <v/>
      </c>
      <c r="AJ1008" s="55" t="str">
        <f t="shared" si="188"/>
        <v/>
      </c>
      <c r="AK1008" s="88" t="str">
        <f t="shared" si="189"/>
        <v/>
      </c>
      <c r="AM1008" s="55" t="str">
        <f t="shared" si="190"/>
        <v/>
      </c>
      <c r="AN1008" s="88" t="str">
        <f t="shared" si="191"/>
        <v/>
      </c>
    </row>
    <row r="1009" spans="1:40" x14ac:dyDescent="0.25">
      <c r="A1009" s="77"/>
      <c r="B1009" s="107"/>
      <c r="C1009" s="108"/>
      <c r="D1009" s="109"/>
      <c r="E1009" s="109"/>
      <c r="F1009" s="110"/>
      <c r="G1009" s="111"/>
      <c r="H1009" s="112"/>
      <c r="I1009" s="77"/>
      <c r="J1009" s="112" t="str">
        <f>IF($B1009="", "", IFERROR(INDEX('Job List'!$C$9:$C$508, MATCH($B1009, 'Job List'!$B$9:$B$508, 0)), ""))</f>
        <v/>
      </c>
      <c r="K1009" s="112" t="str">
        <f>IF($B1009="", "", IFERROR(INDEX('Job List'!$D$9:$D$508, MATCH($B1009, 'Job List'!$B$9:$B$508, 0)), ""))</f>
        <v/>
      </c>
      <c r="L1009" s="125" t="str">
        <f t="shared" si="180"/>
        <v/>
      </c>
      <c r="M1009" s="111" t="str">
        <f>IF($B1009="", "", IF($G1009="", IFERROR(INDEX('Job List'!$E$9:$E$508, MATCH($B1009, 'Job List'!$B$9:$B$508, 0)), ""), $G1009))</f>
        <v/>
      </c>
      <c r="N1009" s="126" t="str">
        <f t="shared" si="181"/>
        <v/>
      </c>
      <c r="O1009" s="77"/>
      <c r="AB1009" s="14" t="str">
        <f t="shared" si="182"/>
        <v/>
      </c>
      <c r="AC1009" s="20" t="str">
        <f t="shared" si="183"/>
        <v/>
      </c>
      <c r="AD1009" s="55" t="str">
        <f t="shared" si="184"/>
        <v/>
      </c>
      <c r="AE1009" s="88" t="str">
        <f t="shared" si="185"/>
        <v/>
      </c>
      <c r="AG1009" s="55" t="str">
        <f t="shared" si="186"/>
        <v/>
      </c>
      <c r="AH1009" s="88" t="str">
        <f t="shared" si="187"/>
        <v/>
      </c>
      <c r="AJ1009" s="55" t="str">
        <f t="shared" si="188"/>
        <v/>
      </c>
      <c r="AK1009" s="88" t="str">
        <f t="shared" si="189"/>
        <v/>
      </c>
      <c r="AM1009" s="55" t="str">
        <f t="shared" si="190"/>
        <v/>
      </c>
      <c r="AN1009" s="88" t="str">
        <f t="shared" si="191"/>
        <v/>
      </c>
    </row>
    <row r="1010" spans="1:40" x14ac:dyDescent="0.25">
      <c r="A1010" s="77"/>
      <c r="B1010" s="107"/>
      <c r="C1010" s="108"/>
      <c r="D1010" s="109"/>
      <c r="E1010" s="109"/>
      <c r="F1010" s="110"/>
      <c r="G1010" s="111"/>
      <c r="H1010" s="112"/>
      <c r="I1010" s="77"/>
      <c r="J1010" s="112" t="str">
        <f>IF($B1010="", "", IFERROR(INDEX('Job List'!$C$9:$C$508, MATCH($B1010, 'Job List'!$B$9:$B$508, 0)), ""))</f>
        <v/>
      </c>
      <c r="K1010" s="112" t="str">
        <f>IF($B1010="", "", IFERROR(INDEX('Job List'!$D$9:$D$508, MATCH($B1010, 'Job List'!$B$9:$B$508, 0)), ""))</f>
        <v/>
      </c>
      <c r="L1010" s="125" t="str">
        <f t="shared" si="180"/>
        <v/>
      </c>
      <c r="M1010" s="111" t="str">
        <f>IF($B1010="", "", IF($G1010="", IFERROR(INDEX('Job List'!$E$9:$E$508, MATCH($B1010, 'Job List'!$B$9:$B$508, 0)), ""), $G1010))</f>
        <v/>
      </c>
      <c r="N1010" s="126" t="str">
        <f t="shared" si="181"/>
        <v/>
      </c>
      <c r="O1010" s="77"/>
      <c r="AB1010" s="14" t="str">
        <f t="shared" si="182"/>
        <v/>
      </c>
      <c r="AC1010" s="20" t="str">
        <f t="shared" si="183"/>
        <v/>
      </c>
      <c r="AD1010" s="55" t="str">
        <f t="shared" si="184"/>
        <v/>
      </c>
      <c r="AE1010" s="88" t="str">
        <f t="shared" si="185"/>
        <v/>
      </c>
      <c r="AG1010" s="55" t="str">
        <f t="shared" si="186"/>
        <v/>
      </c>
      <c r="AH1010" s="88" t="str">
        <f t="shared" si="187"/>
        <v/>
      </c>
      <c r="AJ1010" s="55" t="str">
        <f t="shared" si="188"/>
        <v/>
      </c>
      <c r="AK1010" s="88" t="str">
        <f t="shared" si="189"/>
        <v/>
      </c>
      <c r="AM1010" s="55" t="str">
        <f t="shared" si="190"/>
        <v/>
      </c>
      <c r="AN1010" s="88" t="str">
        <f t="shared" si="191"/>
        <v/>
      </c>
    </row>
    <row r="1011" spans="1:40" x14ac:dyDescent="0.25">
      <c r="A1011" s="77"/>
      <c r="B1011" s="107"/>
      <c r="C1011" s="108"/>
      <c r="D1011" s="109"/>
      <c r="E1011" s="109"/>
      <c r="F1011" s="110"/>
      <c r="G1011" s="111"/>
      <c r="H1011" s="112"/>
      <c r="I1011" s="77"/>
      <c r="J1011" s="112" t="str">
        <f>IF($B1011="", "", IFERROR(INDEX('Job List'!$C$9:$C$508, MATCH($B1011, 'Job List'!$B$9:$B$508, 0)), ""))</f>
        <v/>
      </c>
      <c r="K1011" s="112" t="str">
        <f>IF($B1011="", "", IFERROR(INDEX('Job List'!$D$9:$D$508, MATCH($B1011, 'Job List'!$B$9:$B$508, 0)), ""))</f>
        <v/>
      </c>
      <c r="L1011" s="125" t="str">
        <f t="shared" si="180"/>
        <v/>
      </c>
      <c r="M1011" s="111" t="str">
        <f>IF($B1011="", "", IF($G1011="", IFERROR(INDEX('Job List'!$E$9:$E$508, MATCH($B1011, 'Job List'!$B$9:$B$508, 0)), ""), $G1011))</f>
        <v/>
      </c>
      <c r="N1011" s="126" t="str">
        <f t="shared" si="181"/>
        <v/>
      </c>
      <c r="O1011" s="77"/>
      <c r="AB1011" s="14" t="str">
        <f t="shared" si="182"/>
        <v/>
      </c>
      <c r="AC1011" s="20" t="str">
        <f t="shared" si="183"/>
        <v/>
      </c>
      <c r="AD1011" s="55" t="str">
        <f t="shared" si="184"/>
        <v/>
      </c>
      <c r="AE1011" s="88" t="str">
        <f t="shared" si="185"/>
        <v/>
      </c>
      <c r="AG1011" s="55" t="str">
        <f t="shared" si="186"/>
        <v/>
      </c>
      <c r="AH1011" s="88" t="str">
        <f t="shared" si="187"/>
        <v/>
      </c>
      <c r="AJ1011" s="55" t="str">
        <f t="shared" si="188"/>
        <v/>
      </c>
      <c r="AK1011" s="88" t="str">
        <f t="shared" si="189"/>
        <v/>
      </c>
      <c r="AM1011" s="55" t="str">
        <f t="shared" si="190"/>
        <v/>
      </c>
      <c r="AN1011" s="88" t="str">
        <f t="shared" si="191"/>
        <v/>
      </c>
    </row>
    <row r="1012" spans="1:40" x14ac:dyDescent="0.25">
      <c r="A1012" s="77"/>
      <c r="B1012" s="107"/>
      <c r="C1012" s="108"/>
      <c r="D1012" s="109"/>
      <c r="E1012" s="109"/>
      <c r="F1012" s="110"/>
      <c r="G1012" s="111"/>
      <c r="H1012" s="112"/>
      <c r="I1012" s="77"/>
      <c r="J1012" s="112" t="str">
        <f>IF($B1012="", "", IFERROR(INDEX('Job List'!$C$9:$C$508, MATCH($B1012, 'Job List'!$B$9:$B$508, 0)), ""))</f>
        <v/>
      </c>
      <c r="K1012" s="112" t="str">
        <f>IF($B1012="", "", IFERROR(INDEX('Job List'!$D$9:$D$508, MATCH($B1012, 'Job List'!$B$9:$B$508, 0)), ""))</f>
        <v/>
      </c>
      <c r="L1012" s="125" t="str">
        <f t="shared" si="180"/>
        <v/>
      </c>
      <c r="M1012" s="111" t="str">
        <f>IF($B1012="", "", IF($G1012="", IFERROR(INDEX('Job List'!$E$9:$E$508, MATCH($B1012, 'Job List'!$B$9:$B$508, 0)), ""), $G1012))</f>
        <v/>
      </c>
      <c r="N1012" s="126" t="str">
        <f t="shared" si="181"/>
        <v/>
      </c>
      <c r="O1012" s="77"/>
      <c r="AB1012" s="14" t="str">
        <f t="shared" si="182"/>
        <v/>
      </c>
      <c r="AC1012" s="20" t="str">
        <f t="shared" si="183"/>
        <v/>
      </c>
      <c r="AD1012" s="55" t="str">
        <f t="shared" si="184"/>
        <v/>
      </c>
      <c r="AE1012" s="88" t="str">
        <f t="shared" si="185"/>
        <v/>
      </c>
      <c r="AG1012" s="55" t="str">
        <f t="shared" si="186"/>
        <v/>
      </c>
      <c r="AH1012" s="88" t="str">
        <f t="shared" si="187"/>
        <v/>
      </c>
      <c r="AJ1012" s="55" t="str">
        <f t="shared" si="188"/>
        <v/>
      </c>
      <c r="AK1012" s="88" t="str">
        <f t="shared" si="189"/>
        <v/>
      </c>
      <c r="AM1012" s="55" t="str">
        <f t="shared" si="190"/>
        <v/>
      </c>
      <c r="AN1012" s="88" t="str">
        <f t="shared" si="191"/>
        <v/>
      </c>
    </row>
    <row r="1013" spans="1:40" x14ac:dyDescent="0.25">
      <c r="A1013" s="77"/>
      <c r="B1013" s="107"/>
      <c r="C1013" s="108"/>
      <c r="D1013" s="109"/>
      <c r="E1013" s="109"/>
      <c r="F1013" s="110"/>
      <c r="G1013" s="111"/>
      <c r="H1013" s="112"/>
      <c r="I1013" s="77"/>
      <c r="J1013" s="112" t="str">
        <f>IF($B1013="", "", IFERROR(INDEX('Job List'!$C$9:$C$508, MATCH($B1013, 'Job List'!$B$9:$B$508, 0)), ""))</f>
        <v/>
      </c>
      <c r="K1013" s="112" t="str">
        <f>IF($B1013="", "", IFERROR(INDEX('Job List'!$D$9:$D$508, MATCH($B1013, 'Job List'!$B$9:$B$508, 0)), ""))</f>
        <v/>
      </c>
      <c r="L1013" s="125" t="str">
        <f t="shared" si="180"/>
        <v/>
      </c>
      <c r="M1013" s="111" t="str">
        <f>IF($B1013="", "", IF($G1013="", IFERROR(INDEX('Job List'!$E$9:$E$508, MATCH($B1013, 'Job List'!$B$9:$B$508, 0)), ""), $G1013))</f>
        <v/>
      </c>
      <c r="N1013" s="126" t="str">
        <f t="shared" si="181"/>
        <v/>
      </c>
      <c r="O1013" s="77"/>
      <c r="AB1013" s="14" t="str">
        <f t="shared" si="182"/>
        <v/>
      </c>
      <c r="AC1013" s="20" t="str">
        <f t="shared" si="183"/>
        <v/>
      </c>
      <c r="AD1013" s="55" t="str">
        <f t="shared" si="184"/>
        <v/>
      </c>
      <c r="AE1013" s="88" t="str">
        <f t="shared" si="185"/>
        <v/>
      </c>
      <c r="AG1013" s="55" t="str">
        <f t="shared" si="186"/>
        <v/>
      </c>
      <c r="AH1013" s="88" t="str">
        <f t="shared" si="187"/>
        <v/>
      </c>
      <c r="AJ1013" s="55" t="str">
        <f t="shared" si="188"/>
        <v/>
      </c>
      <c r="AK1013" s="88" t="str">
        <f t="shared" si="189"/>
        <v/>
      </c>
      <c r="AM1013" s="55" t="str">
        <f t="shared" si="190"/>
        <v/>
      </c>
      <c r="AN1013" s="88" t="str">
        <f t="shared" si="191"/>
        <v/>
      </c>
    </row>
    <row r="1014" spans="1:40" x14ac:dyDescent="0.25">
      <c r="A1014" s="77"/>
      <c r="B1014" s="107"/>
      <c r="C1014" s="108"/>
      <c r="D1014" s="109"/>
      <c r="E1014" s="109"/>
      <c r="F1014" s="110"/>
      <c r="G1014" s="111"/>
      <c r="H1014" s="112"/>
      <c r="I1014" s="77"/>
      <c r="J1014" s="112" t="str">
        <f>IF($B1014="", "", IFERROR(INDEX('Job List'!$C$9:$C$508, MATCH($B1014, 'Job List'!$B$9:$B$508, 0)), ""))</f>
        <v/>
      </c>
      <c r="K1014" s="112" t="str">
        <f>IF($B1014="", "", IFERROR(INDEX('Job List'!$D$9:$D$508, MATCH($B1014, 'Job List'!$B$9:$B$508, 0)), ""))</f>
        <v/>
      </c>
      <c r="L1014" s="125" t="str">
        <f t="shared" si="180"/>
        <v/>
      </c>
      <c r="M1014" s="111" t="str">
        <f>IF($B1014="", "", IF($G1014="", IFERROR(INDEX('Job List'!$E$9:$E$508, MATCH($B1014, 'Job List'!$B$9:$B$508, 0)), ""), $G1014))</f>
        <v/>
      </c>
      <c r="N1014" s="126" t="str">
        <f t="shared" si="181"/>
        <v/>
      </c>
      <c r="O1014" s="77"/>
      <c r="AB1014" s="14" t="str">
        <f t="shared" si="182"/>
        <v/>
      </c>
      <c r="AC1014" s="20" t="str">
        <f t="shared" si="183"/>
        <v/>
      </c>
      <c r="AD1014" s="55" t="str">
        <f t="shared" si="184"/>
        <v/>
      </c>
      <c r="AE1014" s="88" t="str">
        <f t="shared" si="185"/>
        <v/>
      </c>
      <c r="AG1014" s="55" t="str">
        <f t="shared" si="186"/>
        <v/>
      </c>
      <c r="AH1014" s="88" t="str">
        <f t="shared" si="187"/>
        <v/>
      </c>
      <c r="AJ1014" s="55" t="str">
        <f t="shared" si="188"/>
        <v/>
      </c>
      <c r="AK1014" s="88" t="str">
        <f t="shared" si="189"/>
        <v/>
      </c>
      <c r="AM1014" s="55" t="str">
        <f t="shared" si="190"/>
        <v/>
      </c>
      <c r="AN1014" s="88" t="str">
        <f t="shared" si="191"/>
        <v/>
      </c>
    </row>
    <row r="1015" spans="1:40" x14ac:dyDescent="0.25">
      <c r="A1015" s="77"/>
      <c r="B1015" s="107"/>
      <c r="C1015" s="108"/>
      <c r="D1015" s="109"/>
      <c r="E1015" s="109"/>
      <c r="F1015" s="110"/>
      <c r="G1015" s="111"/>
      <c r="H1015" s="112"/>
      <c r="I1015" s="77"/>
      <c r="J1015" s="112" t="str">
        <f>IF($B1015="", "", IFERROR(INDEX('Job List'!$C$9:$C$508, MATCH($B1015, 'Job List'!$B$9:$B$508, 0)), ""))</f>
        <v/>
      </c>
      <c r="K1015" s="112" t="str">
        <f>IF($B1015="", "", IFERROR(INDEX('Job List'!$D$9:$D$508, MATCH($B1015, 'Job List'!$B$9:$B$508, 0)), ""))</f>
        <v/>
      </c>
      <c r="L1015" s="125" t="str">
        <f t="shared" si="180"/>
        <v/>
      </c>
      <c r="M1015" s="111" t="str">
        <f>IF($B1015="", "", IF($G1015="", IFERROR(INDEX('Job List'!$E$9:$E$508, MATCH($B1015, 'Job List'!$B$9:$B$508, 0)), ""), $G1015))</f>
        <v/>
      </c>
      <c r="N1015" s="126" t="str">
        <f t="shared" si="181"/>
        <v/>
      </c>
      <c r="O1015" s="77"/>
      <c r="AB1015" s="14" t="str">
        <f t="shared" si="182"/>
        <v/>
      </c>
      <c r="AC1015" s="20" t="str">
        <f t="shared" si="183"/>
        <v/>
      </c>
      <c r="AD1015" s="55" t="str">
        <f t="shared" si="184"/>
        <v/>
      </c>
      <c r="AE1015" s="88" t="str">
        <f t="shared" si="185"/>
        <v/>
      </c>
      <c r="AG1015" s="55" t="str">
        <f t="shared" si="186"/>
        <v/>
      </c>
      <c r="AH1015" s="88" t="str">
        <f t="shared" si="187"/>
        <v/>
      </c>
      <c r="AJ1015" s="55" t="str">
        <f t="shared" si="188"/>
        <v/>
      </c>
      <c r="AK1015" s="88" t="str">
        <f t="shared" si="189"/>
        <v/>
      </c>
      <c r="AM1015" s="55" t="str">
        <f t="shared" si="190"/>
        <v/>
      </c>
      <c r="AN1015" s="88" t="str">
        <f t="shared" si="191"/>
        <v/>
      </c>
    </row>
    <row r="1016" spans="1:40" x14ac:dyDescent="0.25">
      <c r="A1016" s="77"/>
      <c r="B1016" s="107"/>
      <c r="C1016" s="108"/>
      <c r="D1016" s="109"/>
      <c r="E1016" s="109"/>
      <c r="F1016" s="110"/>
      <c r="G1016" s="111"/>
      <c r="H1016" s="112"/>
      <c r="I1016" s="77"/>
      <c r="J1016" s="112" t="str">
        <f>IF($B1016="", "", IFERROR(INDEX('Job List'!$C$9:$C$508, MATCH($B1016, 'Job List'!$B$9:$B$508, 0)), ""))</f>
        <v/>
      </c>
      <c r="K1016" s="112" t="str">
        <f>IF($B1016="", "", IFERROR(INDEX('Job List'!$D$9:$D$508, MATCH($B1016, 'Job List'!$B$9:$B$508, 0)), ""))</f>
        <v/>
      </c>
      <c r="L1016" s="125" t="str">
        <f t="shared" si="180"/>
        <v/>
      </c>
      <c r="M1016" s="111" t="str">
        <f>IF($B1016="", "", IF($G1016="", IFERROR(INDEX('Job List'!$E$9:$E$508, MATCH($B1016, 'Job List'!$B$9:$B$508, 0)), ""), $G1016))</f>
        <v/>
      </c>
      <c r="N1016" s="126" t="str">
        <f t="shared" si="181"/>
        <v/>
      </c>
      <c r="O1016" s="77"/>
      <c r="AB1016" s="14" t="str">
        <f t="shared" si="182"/>
        <v/>
      </c>
      <c r="AC1016" s="20" t="str">
        <f t="shared" si="183"/>
        <v/>
      </c>
      <c r="AD1016" s="55" t="str">
        <f t="shared" si="184"/>
        <v/>
      </c>
      <c r="AE1016" s="88" t="str">
        <f t="shared" si="185"/>
        <v/>
      </c>
      <c r="AG1016" s="55" t="str">
        <f t="shared" si="186"/>
        <v/>
      </c>
      <c r="AH1016" s="88" t="str">
        <f t="shared" si="187"/>
        <v/>
      </c>
      <c r="AJ1016" s="55" t="str">
        <f t="shared" si="188"/>
        <v/>
      </c>
      <c r="AK1016" s="88" t="str">
        <f t="shared" si="189"/>
        <v/>
      </c>
      <c r="AM1016" s="55" t="str">
        <f t="shared" si="190"/>
        <v/>
      </c>
      <c r="AN1016" s="88" t="str">
        <f t="shared" si="191"/>
        <v/>
      </c>
    </row>
    <row r="1017" spans="1:40" x14ac:dyDescent="0.25">
      <c r="A1017" s="77"/>
      <c r="B1017" s="107"/>
      <c r="C1017" s="108"/>
      <c r="D1017" s="109"/>
      <c r="E1017" s="109"/>
      <c r="F1017" s="110"/>
      <c r="G1017" s="111"/>
      <c r="H1017" s="112"/>
      <c r="I1017" s="77"/>
      <c r="J1017" s="112" t="str">
        <f>IF($B1017="", "", IFERROR(INDEX('Job List'!$C$9:$C$508, MATCH($B1017, 'Job List'!$B$9:$B$508, 0)), ""))</f>
        <v/>
      </c>
      <c r="K1017" s="112" t="str">
        <f>IF($B1017="", "", IFERROR(INDEX('Job List'!$D$9:$D$508, MATCH($B1017, 'Job List'!$B$9:$B$508, 0)), ""))</f>
        <v/>
      </c>
      <c r="L1017" s="125" t="str">
        <f t="shared" si="180"/>
        <v/>
      </c>
      <c r="M1017" s="111" t="str">
        <f>IF($B1017="", "", IF($G1017="", IFERROR(INDEX('Job List'!$E$9:$E$508, MATCH($B1017, 'Job List'!$B$9:$B$508, 0)), ""), $G1017))</f>
        <v/>
      </c>
      <c r="N1017" s="126" t="str">
        <f t="shared" si="181"/>
        <v/>
      </c>
      <c r="O1017" s="77"/>
      <c r="AB1017" s="14" t="str">
        <f t="shared" si="182"/>
        <v/>
      </c>
      <c r="AC1017" s="20" t="str">
        <f t="shared" si="183"/>
        <v/>
      </c>
      <c r="AD1017" s="55" t="str">
        <f t="shared" si="184"/>
        <v/>
      </c>
      <c r="AE1017" s="88" t="str">
        <f t="shared" si="185"/>
        <v/>
      </c>
      <c r="AG1017" s="55" t="str">
        <f t="shared" si="186"/>
        <v/>
      </c>
      <c r="AH1017" s="88" t="str">
        <f t="shared" si="187"/>
        <v/>
      </c>
      <c r="AJ1017" s="55" t="str">
        <f t="shared" si="188"/>
        <v/>
      </c>
      <c r="AK1017" s="88" t="str">
        <f t="shared" si="189"/>
        <v/>
      </c>
      <c r="AM1017" s="55" t="str">
        <f t="shared" si="190"/>
        <v/>
      </c>
      <c r="AN1017" s="88" t="str">
        <f t="shared" si="191"/>
        <v/>
      </c>
    </row>
    <row r="1018" spans="1:40" x14ac:dyDescent="0.25">
      <c r="A1018" s="77"/>
      <c r="B1018" s="107"/>
      <c r="C1018" s="108"/>
      <c r="D1018" s="109"/>
      <c r="E1018" s="109"/>
      <c r="F1018" s="110"/>
      <c r="G1018" s="111"/>
      <c r="H1018" s="112"/>
      <c r="I1018" s="77"/>
      <c r="J1018" s="112" t="str">
        <f>IF($B1018="", "", IFERROR(INDEX('Job List'!$C$9:$C$508, MATCH($B1018, 'Job List'!$B$9:$B$508, 0)), ""))</f>
        <v/>
      </c>
      <c r="K1018" s="112" t="str">
        <f>IF($B1018="", "", IFERROR(INDEX('Job List'!$D$9:$D$508, MATCH($B1018, 'Job List'!$B$9:$B$508, 0)), ""))</f>
        <v/>
      </c>
      <c r="L1018" s="125" t="str">
        <f t="shared" si="180"/>
        <v/>
      </c>
      <c r="M1018" s="111" t="str">
        <f>IF($B1018="", "", IF($G1018="", IFERROR(INDEX('Job List'!$E$9:$E$508, MATCH($B1018, 'Job List'!$B$9:$B$508, 0)), ""), $G1018))</f>
        <v/>
      </c>
      <c r="N1018" s="126" t="str">
        <f t="shared" si="181"/>
        <v/>
      </c>
      <c r="O1018" s="77"/>
      <c r="AB1018" s="14" t="str">
        <f t="shared" si="182"/>
        <v/>
      </c>
      <c r="AC1018" s="20" t="str">
        <f t="shared" si="183"/>
        <v/>
      </c>
      <c r="AD1018" s="55" t="str">
        <f t="shared" si="184"/>
        <v/>
      </c>
      <c r="AE1018" s="88" t="str">
        <f t="shared" si="185"/>
        <v/>
      </c>
      <c r="AG1018" s="55" t="str">
        <f t="shared" si="186"/>
        <v/>
      </c>
      <c r="AH1018" s="88" t="str">
        <f t="shared" si="187"/>
        <v/>
      </c>
      <c r="AJ1018" s="55" t="str">
        <f t="shared" si="188"/>
        <v/>
      </c>
      <c r="AK1018" s="88" t="str">
        <f t="shared" si="189"/>
        <v/>
      </c>
      <c r="AM1018" s="55" t="str">
        <f t="shared" si="190"/>
        <v/>
      </c>
      <c r="AN1018" s="88" t="str">
        <f t="shared" si="191"/>
        <v/>
      </c>
    </row>
    <row r="1019" spans="1:40" x14ac:dyDescent="0.25">
      <c r="A1019" s="77"/>
      <c r="B1019" s="107"/>
      <c r="C1019" s="108"/>
      <c r="D1019" s="109"/>
      <c r="E1019" s="109"/>
      <c r="F1019" s="110"/>
      <c r="G1019" s="111"/>
      <c r="H1019" s="112"/>
      <c r="I1019" s="77"/>
      <c r="J1019" s="112" t="str">
        <f>IF($B1019="", "", IFERROR(INDEX('Job List'!$C$9:$C$508, MATCH($B1019, 'Job List'!$B$9:$B$508, 0)), ""))</f>
        <v/>
      </c>
      <c r="K1019" s="112" t="str">
        <f>IF($B1019="", "", IFERROR(INDEX('Job List'!$D$9:$D$508, MATCH($B1019, 'Job List'!$B$9:$B$508, 0)), ""))</f>
        <v/>
      </c>
      <c r="L1019" s="125" t="str">
        <f t="shared" si="180"/>
        <v/>
      </c>
      <c r="M1019" s="111" t="str">
        <f>IF($B1019="", "", IF($G1019="", IFERROR(INDEX('Job List'!$E$9:$E$508, MATCH($B1019, 'Job List'!$B$9:$B$508, 0)), ""), $G1019))</f>
        <v/>
      </c>
      <c r="N1019" s="126" t="str">
        <f t="shared" si="181"/>
        <v/>
      </c>
      <c r="O1019" s="77"/>
      <c r="AB1019" s="14" t="str">
        <f t="shared" si="182"/>
        <v/>
      </c>
      <c r="AC1019" s="20" t="str">
        <f t="shared" si="183"/>
        <v/>
      </c>
      <c r="AD1019" s="55" t="str">
        <f t="shared" si="184"/>
        <v/>
      </c>
      <c r="AE1019" s="88" t="str">
        <f t="shared" si="185"/>
        <v/>
      </c>
      <c r="AG1019" s="55" t="str">
        <f t="shared" si="186"/>
        <v/>
      </c>
      <c r="AH1019" s="88" t="str">
        <f t="shared" si="187"/>
        <v/>
      </c>
      <c r="AJ1019" s="55" t="str">
        <f t="shared" si="188"/>
        <v/>
      </c>
      <c r="AK1019" s="88" t="str">
        <f t="shared" si="189"/>
        <v/>
      </c>
      <c r="AM1019" s="55" t="str">
        <f t="shared" si="190"/>
        <v/>
      </c>
      <c r="AN1019" s="88" t="str">
        <f t="shared" si="191"/>
        <v/>
      </c>
    </row>
    <row r="1020" spans="1:40" x14ac:dyDescent="0.25">
      <c r="A1020" s="77"/>
      <c r="B1020" s="107"/>
      <c r="C1020" s="108"/>
      <c r="D1020" s="109"/>
      <c r="E1020" s="109"/>
      <c r="F1020" s="110"/>
      <c r="G1020" s="111"/>
      <c r="H1020" s="112"/>
      <c r="I1020" s="77"/>
      <c r="J1020" s="112" t="str">
        <f>IF($B1020="", "", IFERROR(INDEX('Job List'!$C$9:$C$508, MATCH($B1020, 'Job List'!$B$9:$B$508, 0)), ""))</f>
        <v/>
      </c>
      <c r="K1020" s="112" t="str">
        <f>IF($B1020="", "", IFERROR(INDEX('Job List'!$D$9:$D$508, MATCH($B1020, 'Job List'!$B$9:$B$508, 0)), ""))</f>
        <v/>
      </c>
      <c r="L1020" s="125" t="str">
        <f t="shared" si="180"/>
        <v/>
      </c>
      <c r="M1020" s="111" t="str">
        <f>IF($B1020="", "", IF($G1020="", IFERROR(INDEX('Job List'!$E$9:$E$508, MATCH($B1020, 'Job List'!$B$9:$B$508, 0)), ""), $G1020))</f>
        <v/>
      </c>
      <c r="N1020" s="126" t="str">
        <f t="shared" si="181"/>
        <v/>
      </c>
      <c r="O1020" s="77"/>
      <c r="AB1020" s="14" t="str">
        <f t="shared" si="182"/>
        <v/>
      </c>
      <c r="AC1020" s="20" t="str">
        <f t="shared" si="183"/>
        <v/>
      </c>
      <c r="AD1020" s="55" t="str">
        <f t="shared" si="184"/>
        <v/>
      </c>
      <c r="AE1020" s="88" t="str">
        <f t="shared" si="185"/>
        <v/>
      </c>
      <c r="AG1020" s="55" t="str">
        <f t="shared" si="186"/>
        <v/>
      </c>
      <c r="AH1020" s="88" t="str">
        <f t="shared" si="187"/>
        <v/>
      </c>
      <c r="AJ1020" s="55" t="str">
        <f t="shared" si="188"/>
        <v/>
      </c>
      <c r="AK1020" s="88" t="str">
        <f t="shared" si="189"/>
        <v/>
      </c>
      <c r="AM1020" s="55" t="str">
        <f t="shared" si="190"/>
        <v/>
      </c>
      <c r="AN1020" s="88" t="str">
        <f t="shared" si="191"/>
        <v/>
      </c>
    </row>
    <row r="1021" spans="1:40" x14ac:dyDescent="0.25">
      <c r="A1021" s="77"/>
      <c r="B1021" s="107"/>
      <c r="C1021" s="108"/>
      <c r="D1021" s="109"/>
      <c r="E1021" s="109"/>
      <c r="F1021" s="110"/>
      <c r="G1021" s="111"/>
      <c r="H1021" s="112"/>
      <c r="I1021" s="77"/>
      <c r="J1021" s="112" t="str">
        <f>IF($B1021="", "", IFERROR(INDEX('Job List'!$C$9:$C$508, MATCH($B1021, 'Job List'!$B$9:$B$508, 0)), ""))</f>
        <v/>
      </c>
      <c r="K1021" s="112" t="str">
        <f>IF($B1021="", "", IFERROR(INDEX('Job List'!$D$9:$D$508, MATCH($B1021, 'Job List'!$B$9:$B$508, 0)), ""))</f>
        <v/>
      </c>
      <c r="L1021" s="125" t="str">
        <f t="shared" si="180"/>
        <v/>
      </c>
      <c r="M1021" s="111" t="str">
        <f>IF($B1021="", "", IF($G1021="", IFERROR(INDEX('Job List'!$E$9:$E$508, MATCH($B1021, 'Job List'!$B$9:$B$508, 0)), ""), $G1021))</f>
        <v/>
      </c>
      <c r="N1021" s="126" t="str">
        <f t="shared" si="181"/>
        <v/>
      </c>
      <c r="O1021" s="77"/>
      <c r="AB1021" s="14" t="str">
        <f t="shared" si="182"/>
        <v/>
      </c>
      <c r="AC1021" s="20" t="str">
        <f t="shared" si="183"/>
        <v/>
      </c>
      <c r="AD1021" s="55" t="str">
        <f t="shared" si="184"/>
        <v/>
      </c>
      <c r="AE1021" s="88" t="str">
        <f t="shared" si="185"/>
        <v/>
      </c>
      <c r="AG1021" s="55" t="str">
        <f t="shared" si="186"/>
        <v/>
      </c>
      <c r="AH1021" s="88" t="str">
        <f t="shared" si="187"/>
        <v/>
      </c>
      <c r="AJ1021" s="55" t="str">
        <f t="shared" si="188"/>
        <v/>
      </c>
      <c r="AK1021" s="88" t="str">
        <f t="shared" si="189"/>
        <v/>
      </c>
      <c r="AM1021" s="55" t="str">
        <f t="shared" si="190"/>
        <v/>
      </c>
      <c r="AN1021" s="88" t="str">
        <f t="shared" si="191"/>
        <v/>
      </c>
    </row>
    <row r="1022" spans="1:40" x14ac:dyDescent="0.25">
      <c r="A1022" s="77"/>
      <c r="B1022" s="107"/>
      <c r="C1022" s="108"/>
      <c r="D1022" s="109"/>
      <c r="E1022" s="109"/>
      <c r="F1022" s="110"/>
      <c r="G1022" s="111"/>
      <c r="H1022" s="112"/>
      <c r="I1022" s="77"/>
      <c r="J1022" s="112" t="str">
        <f>IF($B1022="", "", IFERROR(INDEX('Job List'!$C$9:$C$508, MATCH($B1022, 'Job List'!$B$9:$B$508, 0)), ""))</f>
        <v/>
      </c>
      <c r="K1022" s="112" t="str">
        <f>IF($B1022="", "", IFERROR(INDEX('Job List'!$D$9:$D$508, MATCH($B1022, 'Job List'!$B$9:$B$508, 0)), ""))</f>
        <v/>
      </c>
      <c r="L1022" s="125" t="str">
        <f t="shared" si="180"/>
        <v/>
      </c>
      <c r="M1022" s="111" t="str">
        <f>IF($B1022="", "", IF($G1022="", IFERROR(INDEX('Job List'!$E$9:$E$508, MATCH($B1022, 'Job List'!$B$9:$B$508, 0)), ""), $G1022))</f>
        <v/>
      </c>
      <c r="N1022" s="126" t="str">
        <f t="shared" si="181"/>
        <v/>
      </c>
      <c r="O1022" s="77"/>
      <c r="AB1022" s="14" t="str">
        <f t="shared" si="182"/>
        <v/>
      </c>
      <c r="AC1022" s="20" t="str">
        <f t="shared" si="183"/>
        <v/>
      </c>
      <c r="AD1022" s="55" t="str">
        <f t="shared" si="184"/>
        <v/>
      </c>
      <c r="AE1022" s="88" t="str">
        <f t="shared" si="185"/>
        <v/>
      </c>
      <c r="AG1022" s="55" t="str">
        <f t="shared" si="186"/>
        <v/>
      </c>
      <c r="AH1022" s="88" t="str">
        <f t="shared" si="187"/>
        <v/>
      </c>
      <c r="AJ1022" s="55" t="str">
        <f t="shared" si="188"/>
        <v/>
      </c>
      <c r="AK1022" s="88" t="str">
        <f t="shared" si="189"/>
        <v/>
      </c>
      <c r="AM1022" s="55" t="str">
        <f t="shared" si="190"/>
        <v/>
      </c>
      <c r="AN1022" s="88" t="str">
        <f t="shared" si="191"/>
        <v/>
      </c>
    </row>
    <row r="1023" spans="1:40" x14ac:dyDescent="0.25">
      <c r="A1023" s="77"/>
      <c r="B1023" s="107"/>
      <c r="C1023" s="108"/>
      <c r="D1023" s="109"/>
      <c r="E1023" s="109"/>
      <c r="F1023" s="110"/>
      <c r="G1023" s="111"/>
      <c r="H1023" s="112"/>
      <c r="I1023" s="77"/>
      <c r="J1023" s="112" t="str">
        <f>IF($B1023="", "", IFERROR(INDEX('Job List'!$C$9:$C$508, MATCH($B1023, 'Job List'!$B$9:$B$508, 0)), ""))</f>
        <v/>
      </c>
      <c r="K1023" s="112" t="str">
        <f>IF($B1023="", "", IFERROR(INDEX('Job List'!$D$9:$D$508, MATCH($B1023, 'Job List'!$B$9:$B$508, 0)), ""))</f>
        <v/>
      </c>
      <c r="L1023" s="125" t="str">
        <f t="shared" si="180"/>
        <v/>
      </c>
      <c r="M1023" s="111" t="str">
        <f>IF($B1023="", "", IF($G1023="", IFERROR(INDEX('Job List'!$E$9:$E$508, MATCH($B1023, 'Job List'!$B$9:$B$508, 0)), ""), $G1023))</f>
        <v/>
      </c>
      <c r="N1023" s="126" t="str">
        <f t="shared" si="181"/>
        <v/>
      </c>
      <c r="O1023" s="77"/>
      <c r="AB1023" s="14" t="str">
        <f t="shared" si="182"/>
        <v/>
      </c>
      <c r="AC1023" s="20" t="str">
        <f t="shared" si="183"/>
        <v/>
      </c>
      <c r="AD1023" s="55" t="str">
        <f t="shared" si="184"/>
        <v/>
      </c>
      <c r="AE1023" s="88" t="str">
        <f t="shared" si="185"/>
        <v/>
      </c>
      <c r="AG1023" s="55" t="str">
        <f t="shared" si="186"/>
        <v/>
      </c>
      <c r="AH1023" s="88" t="str">
        <f t="shared" si="187"/>
        <v/>
      </c>
      <c r="AJ1023" s="55" t="str">
        <f t="shared" si="188"/>
        <v/>
      </c>
      <c r="AK1023" s="88" t="str">
        <f t="shared" si="189"/>
        <v/>
      </c>
      <c r="AM1023" s="55" t="str">
        <f t="shared" si="190"/>
        <v/>
      </c>
      <c r="AN1023" s="88" t="str">
        <f t="shared" si="191"/>
        <v/>
      </c>
    </row>
    <row r="1024" spans="1:40" x14ac:dyDescent="0.25">
      <c r="A1024" s="77"/>
      <c r="B1024" s="107"/>
      <c r="C1024" s="108"/>
      <c r="D1024" s="109"/>
      <c r="E1024" s="109"/>
      <c r="F1024" s="110"/>
      <c r="G1024" s="111"/>
      <c r="H1024" s="112"/>
      <c r="I1024" s="77"/>
      <c r="J1024" s="112" t="str">
        <f>IF($B1024="", "", IFERROR(INDEX('Job List'!$C$9:$C$508, MATCH($B1024, 'Job List'!$B$9:$B$508, 0)), ""))</f>
        <v/>
      </c>
      <c r="K1024" s="112" t="str">
        <f>IF($B1024="", "", IFERROR(INDEX('Job List'!$D$9:$D$508, MATCH($B1024, 'Job List'!$B$9:$B$508, 0)), ""))</f>
        <v/>
      </c>
      <c r="L1024" s="125" t="str">
        <f t="shared" si="180"/>
        <v/>
      </c>
      <c r="M1024" s="111" t="str">
        <f>IF($B1024="", "", IF($G1024="", IFERROR(INDEX('Job List'!$E$9:$E$508, MATCH($B1024, 'Job List'!$B$9:$B$508, 0)), ""), $G1024))</f>
        <v/>
      </c>
      <c r="N1024" s="126" t="str">
        <f t="shared" si="181"/>
        <v/>
      </c>
      <c r="O1024" s="77"/>
      <c r="AB1024" s="14" t="str">
        <f t="shared" si="182"/>
        <v/>
      </c>
      <c r="AC1024" s="20" t="str">
        <f t="shared" si="183"/>
        <v/>
      </c>
      <c r="AD1024" s="55" t="str">
        <f t="shared" si="184"/>
        <v/>
      </c>
      <c r="AE1024" s="88" t="str">
        <f t="shared" si="185"/>
        <v/>
      </c>
      <c r="AG1024" s="55" t="str">
        <f t="shared" si="186"/>
        <v/>
      </c>
      <c r="AH1024" s="88" t="str">
        <f t="shared" si="187"/>
        <v/>
      </c>
      <c r="AJ1024" s="55" t="str">
        <f t="shared" si="188"/>
        <v/>
      </c>
      <c r="AK1024" s="88" t="str">
        <f t="shared" si="189"/>
        <v/>
      </c>
      <c r="AM1024" s="55" t="str">
        <f t="shared" si="190"/>
        <v/>
      </c>
      <c r="AN1024" s="88" t="str">
        <f t="shared" si="191"/>
        <v/>
      </c>
    </row>
    <row r="1025" spans="1:40" x14ac:dyDescent="0.25">
      <c r="A1025" s="77"/>
      <c r="B1025" s="107"/>
      <c r="C1025" s="108"/>
      <c r="D1025" s="109"/>
      <c r="E1025" s="109"/>
      <c r="F1025" s="110"/>
      <c r="G1025" s="111"/>
      <c r="H1025" s="112"/>
      <c r="I1025" s="77"/>
      <c r="J1025" s="112" t="str">
        <f>IF($B1025="", "", IFERROR(INDEX('Job List'!$C$9:$C$508, MATCH($B1025, 'Job List'!$B$9:$B$508, 0)), ""))</f>
        <v/>
      </c>
      <c r="K1025" s="112" t="str">
        <f>IF($B1025="", "", IFERROR(INDEX('Job List'!$D$9:$D$508, MATCH($B1025, 'Job List'!$B$9:$B$508, 0)), ""))</f>
        <v/>
      </c>
      <c r="L1025" s="125" t="str">
        <f t="shared" si="180"/>
        <v/>
      </c>
      <c r="M1025" s="111" t="str">
        <f>IF($B1025="", "", IF($G1025="", IFERROR(INDEX('Job List'!$E$9:$E$508, MATCH($B1025, 'Job List'!$B$9:$B$508, 0)), ""), $G1025))</f>
        <v/>
      </c>
      <c r="N1025" s="126" t="str">
        <f t="shared" si="181"/>
        <v/>
      </c>
      <c r="O1025" s="77"/>
      <c r="AB1025" s="14" t="str">
        <f t="shared" si="182"/>
        <v/>
      </c>
      <c r="AC1025" s="20" t="str">
        <f t="shared" si="183"/>
        <v/>
      </c>
      <c r="AD1025" s="55" t="str">
        <f t="shared" si="184"/>
        <v/>
      </c>
      <c r="AE1025" s="88" t="str">
        <f t="shared" si="185"/>
        <v/>
      </c>
      <c r="AG1025" s="55" t="str">
        <f t="shared" si="186"/>
        <v/>
      </c>
      <c r="AH1025" s="88" t="str">
        <f t="shared" si="187"/>
        <v/>
      </c>
      <c r="AJ1025" s="55" t="str">
        <f t="shared" si="188"/>
        <v/>
      </c>
      <c r="AK1025" s="88" t="str">
        <f t="shared" si="189"/>
        <v/>
      </c>
      <c r="AM1025" s="55" t="str">
        <f t="shared" si="190"/>
        <v/>
      </c>
      <c r="AN1025" s="88" t="str">
        <f t="shared" si="191"/>
        <v/>
      </c>
    </row>
    <row r="1026" spans="1:40" x14ac:dyDescent="0.25">
      <c r="A1026" s="77"/>
      <c r="B1026" s="107"/>
      <c r="C1026" s="108"/>
      <c r="D1026" s="109"/>
      <c r="E1026" s="109"/>
      <c r="F1026" s="110"/>
      <c r="G1026" s="111"/>
      <c r="H1026" s="112"/>
      <c r="I1026" s="77"/>
      <c r="J1026" s="112" t="str">
        <f>IF($B1026="", "", IFERROR(INDEX('Job List'!$C$9:$C$508, MATCH($B1026, 'Job List'!$B$9:$B$508, 0)), ""))</f>
        <v/>
      </c>
      <c r="K1026" s="112" t="str">
        <f>IF($B1026="", "", IFERROR(INDEX('Job List'!$D$9:$D$508, MATCH($B1026, 'Job List'!$B$9:$B$508, 0)), ""))</f>
        <v/>
      </c>
      <c r="L1026" s="125" t="str">
        <f t="shared" si="180"/>
        <v/>
      </c>
      <c r="M1026" s="111" t="str">
        <f>IF($B1026="", "", IF($G1026="", IFERROR(INDEX('Job List'!$E$9:$E$508, MATCH($B1026, 'Job List'!$B$9:$B$508, 0)), ""), $G1026))</f>
        <v/>
      </c>
      <c r="N1026" s="126" t="str">
        <f t="shared" si="181"/>
        <v/>
      </c>
      <c r="O1026" s="77"/>
      <c r="AB1026" s="14" t="str">
        <f t="shared" si="182"/>
        <v/>
      </c>
      <c r="AC1026" s="20" t="str">
        <f t="shared" si="183"/>
        <v/>
      </c>
      <c r="AD1026" s="55" t="str">
        <f t="shared" si="184"/>
        <v/>
      </c>
      <c r="AE1026" s="88" t="str">
        <f t="shared" si="185"/>
        <v/>
      </c>
      <c r="AG1026" s="55" t="str">
        <f t="shared" si="186"/>
        <v/>
      </c>
      <c r="AH1026" s="88" t="str">
        <f t="shared" si="187"/>
        <v/>
      </c>
      <c r="AJ1026" s="55" t="str">
        <f t="shared" si="188"/>
        <v/>
      </c>
      <c r="AK1026" s="88" t="str">
        <f t="shared" si="189"/>
        <v/>
      </c>
      <c r="AM1026" s="55" t="str">
        <f t="shared" si="190"/>
        <v/>
      </c>
      <c r="AN1026" s="88" t="str">
        <f t="shared" si="191"/>
        <v/>
      </c>
    </row>
    <row r="1027" spans="1:40" x14ac:dyDescent="0.25">
      <c r="A1027" s="77"/>
      <c r="B1027" s="107"/>
      <c r="C1027" s="108"/>
      <c r="D1027" s="109"/>
      <c r="E1027" s="109"/>
      <c r="F1027" s="110"/>
      <c r="G1027" s="111"/>
      <c r="H1027" s="112"/>
      <c r="I1027" s="77"/>
      <c r="J1027" s="112" t="str">
        <f>IF($B1027="", "", IFERROR(INDEX('Job List'!$C$9:$C$508, MATCH($B1027, 'Job List'!$B$9:$B$508, 0)), ""))</f>
        <v/>
      </c>
      <c r="K1027" s="112" t="str">
        <f>IF($B1027="", "", IFERROR(INDEX('Job List'!$D$9:$D$508, MATCH($B1027, 'Job List'!$B$9:$B$508, 0)), ""))</f>
        <v/>
      </c>
      <c r="L1027" s="125" t="str">
        <f t="shared" si="180"/>
        <v/>
      </c>
      <c r="M1027" s="111" t="str">
        <f>IF($B1027="", "", IF($G1027="", IFERROR(INDEX('Job List'!$E$9:$E$508, MATCH($B1027, 'Job List'!$B$9:$B$508, 0)), ""), $G1027))</f>
        <v/>
      </c>
      <c r="N1027" s="126" t="str">
        <f t="shared" si="181"/>
        <v/>
      </c>
      <c r="O1027" s="77"/>
      <c r="AB1027" s="14" t="str">
        <f t="shared" si="182"/>
        <v/>
      </c>
      <c r="AC1027" s="20" t="str">
        <f t="shared" si="183"/>
        <v/>
      </c>
      <c r="AD1027" s="55" t="str">
        <f t="shared" si="184"/>
        <v/>
      </c>
      <c r="AE1027" s="88" t="str">
        <f t="shared" si="185"/>
        <v/>
      </c>
      <c r="AG1027" s="55" t="str">
        <f t="shared" si="186"/>
        <v/>
      </c>
      <c r="AH1027" s="88" t="str">
        <f t="shared" si="187"/>
        <v/>
      </c>
      <c r="AJ1027" s="55" t="str">
        <f t="shared" si="188"/>
        <v/>
      </c>
      <c r="AK1027" s="88" t="str">
        <f t="shared" si="189"/>
        <v/>
      </c>
      <c r="AM1027" s="55" t="str">
        <f t="shared" si="190"/>
        <v/>
      </c>
      <c r="AN1027" s="88" t="str">
        <f t="shared" si="191"/>
        <v/>
      </c>
    </row>
    <row r="1028" spans="1:40" x14ac:dyDescent="0.25">
      <c r="A1028" s="77"/>
      <c r="B1028" s="107"/>
      <c r="C1028" s="108"/>
      <c r="D1028" s="109"/>
      <c r="E1028" s="109"/>
      <c r="F1028" s="110"/>
      <c r="G1028" s="111"/>
      <c r="H1028" s="112"/>
      <c r="I1028" s="77"/>
      <c r="J1028" s="112" t="str">
        <f>IF($B1028="", "", IFERROR(INDEX('Job List'!$C$9:$C$508, MATCH($B1028, 'Job List'!$B$9:$B$508, 0)), ""))</f>
        <v/>
      </c>
      <c r="K1028" s="112" t="str">
        <f>IF($B1028="", "", IFERROR(INDEX('Job List'!$D$9:$D$508, MATCH($B1028, 'Job List'!$B$9:$B$508, 0)), ""))</f>
        <v/>
      </c>
      <c r="L1028" s="125" t="str">
        <f t="shared" si="180"/>
        <v/>
      </c>
      <c r="M1028" s="111" t="str">
        <f>IF($B1028="", "", IF($G1028="", IFERROR(INDEX('Job List'!$E$9:$E$508, MATCH($B1028, 'Job List'!$B$9:$B$508, 0)), ""), $G1028))</f>
        <v/>
      </c>
      <c r="N1028" s="126" t="str">
        <f t="shared" si="181"/>
        <v/>
      </c>
      <c r="O1028" s="77"/>
      <c r="AB1028" s="14" t="str">
        <f t="shared" si="182"/>
        <v/>
      </c>
      <c r="AC1028" s="20" t="str">
        <f t="shared" si="183"/>
        <v/>
      </c>
      <c r="AD1028" s="55" t="str">
        <f t="shared" si="184"/>
        <v/>
      </c>
      <c r="AE1028" s="88" t="str">
        <f t="shared" si="185"/>
        <v/>
      </c>
      <c r="AG1028" s="55" t="str">
        <f t="shared" si="186"/>
        <v/>
      </c>
      <c r="AH1028" s="88" t="str">
        <f t="shared" si="187"/>
        <v/>
      </c>
      <c r="AJ1028" s="55" t="str">
        <f t="shared" si="188"/>
        <v/>
      </c>
      <c r="AK1028" s="88" t="str">
        <f t="shared" si="189"/>
        <v/>
      </c>
      <c r="AM1028" s="55" t="str">
        <f t="shared" si="190"/>
        <v/>
      </c>
      <c r="AN1028" s="88" t="str">
        <f t="shared" si="191"/>
        <v/>
      </c>
    </row>
    <row r="1029" spans="1:40" x14ac:dyDescent="0.25">
      <c r="A1029" s="77"/>
      <c r="B1029" s="107"/>
      <c r="C1029" s="108"/>
      <c r="D1029" s="109"/>
      <c r="E1029" s="109"/>
      <c r="F1029" s="110"/>
      <c r="G1029" s="111"/>
      <c r="H1029" s="112"/>
      <c r="I1029" s="77"/>
      <c r="J1029" s="112" t="str">
        <f>IF($B1029="", "", IFERROR(INDEX('Job List'!$C$9:$C$508, MATCH($B1029, 'Job List'!$B$9:$B$508, 0)), ""))</f>
        <v/>
      </c>
      <c r="K1029" s="112" t="str">
        <f>IF($B1029="", "", IFERROR(INDEX('Job List'!$D$9:$D$508, MATCH($B1029, 'Job List'!$B$9:$B$508, 0)), ""))</f>
        <v/>
      </c>
      <c r="L1029" s="125" t="str">
        <f t="shared" si="180"/>
        <v/>
      </c>
      <c r="M1029" s="111" t="str">
        <f>IF($B1029="", "", IF($G1029="", IFERROR(INDEX('Job List'!$E$9:$E$508, MATCH($B1029, 'Job List'!$B$9:$B$508, 0)), ""), $G1029))</f>
        <v/>
      </c>
      <c r="N1029" s="126" t="str">
        <f t="shared" si="181"/>
        <v/>
      </c>
      <c r="O1029" s="77"/>
      <c r="AB1029" s="14" t="str">
        <f t="shared" si="182"/>
        <v/>
      </c>
      <c r="AC1029" s="20" t="str">
        <f t="shared" si="183"/>
        <v/>
      </c>
      <c r="AD1029" s="55" t="str">
        <f t="shared" si="184"/>
        <v/>
      </c>
      <c r="AE1029" s="88" t="str">
        <f t="shared" si="185"/>
        <v/>
      </c>
      <c r="AG1029" s="55" t="str">
        <f t="shared" si="186"/>
        <v/>
      </c>
      <c r="AH1029" s="88" t="str">
        <f t="shared" si="187"/>
        <v/>
      </c>
      <c r="AJ1029" s="55" t="str">
        <f t="shared" si="188"/>
        <v/>
      </c>
      <c r="AK1029" s="88" t="str">
        <f t="shared" si="189"/>
        <v/>
      </c>
      <c r="AM1029" s="55" t="str">
        <f t="shared" si="190"/>
        <v/>
      </c>
      <c r="AN1029" s="88" t="str">
        <f t="shared" si="191"/>
        <v/>
      </c>
    </row>
    <row r="1030" spans="1:40" x14ac:dyDescent="0.25">
      <c r="A1030" s="77"/>
      <c r="B1030" s="107"/>
      <c r="C1030" s="108"/>
      <c r="D1030" s="109"/>
      <c r="E1030" s="109"/>
      <c r="F1030" s="110"/>
      <c r="G1030" s="111"/>
      <c r="H1030" s="112"/>
      <c r="I1030" s="77"/>
      <c r="J1030" s="112" t="str">
        <f>IF($B1030="", "", IFERROR(INDEX('Job List'!$C$9:$C$508, MATCH($B1030, 'Job List'!$B$9:$B$508, 0)), ""))</f>
        <v/>
      </c>
      <c r="K1030" s="112" t="str">
        <f>IF($B1030="", "", IFERROR(INDEX('Job List'!$D$9:$D$508, MATCH($B1030, 'Job List'!$B$9:$B$508, 0)), ""))</f>
        <v/>
      </c>
      <c r="L1030" s="125" t="str">
        <f t="shared" si="180"/>
        <v/>
      </c>
      <c r="M1030" s="111" t="str">
        <f>IF($B1030="", "", IF($G1030="", IFERROR(INDEX('Job List'!$E$9:$E$508, MATCH($B1030, 'Job List'!$B$9:$B$508, 0)), ""), $G1030))</f>
        <v/>
      </c>
      <c r="N1030" s="126" t="str">
        <f t="shared" si="181"/>
        <v/>
      </c>
      <c r="O1030" s="77"/>
      <c r="AB1030" s="14" t="str">
        <f t="shared" si="182"/>
        <v/>
      </c>
      <c r="AC1030" s="20" t="str">
        <f t="shared" si="183"/>
        <v/>
      </c>
      <c r="AD1030" s="55" t="str">
        <f t="shared" si="184"/>
        <v/>
      </c>
      <c r="AE1030" s="88" t="str">
        <f t="shared" si="185"/>
        <v/>
      </c>
      <c r="AG1030" s="55" t="str">
        <f t="shared" si="186"/>
        <v/>
      </c>
      <c r="AH1030" s="88" t="str">
        <f t="shared" si="187"/>
        <v/>
      </c>
      <c r="AJ1030" s="55" t="str">
        <f t="shared" si="188"/>
        <v/>
      </c>
      <c r="AK1030" s="88" t="str">
        <f t="shared" si="189"/>
        <v/>
      </c>
      <c r="AM1030" s="55" t="str">
        <f t="shared" si="190"/>
        <v/>
      </c>
      <c r="AN1030" s="88" t="str">
        <f t="shared" si="191"/>
        <v/>
      </c>
    </row>
    <row r="1031" spans="1:40" x14ac:dyDescent="0.25">
      <c r="A1031" s="77"/>
      <c r="B1031" s="107"/>
      <c r="C1031" s="108"/>
      <c r="D1031" s="109"/>
      <c r="E1031" s="109"/>
      <c r="F1031" s="110"/>
      <c r="G1031" s="111"/>
      <c r="H1031" s="112"/>
      <c r="I1031" s="77"/>
      <c r="J1031" s="112" t="str">
        <f>IF($B1031="", "", IFERROR(INDEX('Job List'!$C$9:$C$508, MATCH($B1031, 'Job List'!$B$9:$B$508, 0)), ""))</f>
        <v/>
      </c>
      <c r="K1031" s="112" t="str">
        <f>IF($B1031="", "", IFERROR(INDEX('Job List'!$D$9:$D$508, MATCH($B1031, 'Job List'!$B$9:$B$508, 0)), ""))</f>
        <v/>
      </c>
      <c r="L1031" s="125" t="str">
        <f t="shared" si="180"/>
        <v/>
      </c>
      <c r="M1031" s="111" t="str">
        <f>IF($B1031="", "", IF($G1031="", IFERROR(INDEX('Job List'!$E$9:$E$508, MATCH($B1031, 'Job List'!$B$9:$B$508, 0)), ""), $G1031))</f>
        <v/>
      </c>
      <c r="N1031" s="126" t="str">
        <f t="shared" si="181"/>
        <v/>
      </c>
      <c r="O1031" s="77"/>
      <c r="AB1031" s="14" t="str">
        <f t="shared" si="182"/>
        <v/>
      </c>
      <c r="AC1031" s="20" t="str">
        <f t="shared" si="183"/>
        <v/>
      </c>
      <c r="AD1031" s="55" t="str">
        <f t="shared" si="184"/>
        <v/>
      </c>
      <c r="AE1031" s="88" t="str">
        <f t="shared" si="185"/>
        <v/>
      </c>
      <c r="AG1031" s="55" t="str">
        <f t="shared" si="186"/>
        <v/>
      </c>
      <c r="AH1031" s="88" t="str">
        <f t="shared" si="187"/>
        <v/>
      </c>
      <c r="AJ1031" s="55" t="str">
        <f t="shared" si="188"/>
        <v/>
      </c>
      <c r="AK1031" s="88" t="str">
        <f t="shared" si="189"/>
        <v/>
      </c>
      <c r="AM1031" s="55" t="str">
        <f t="shared" si="190"/>
        <v/>
      </c>
      <c r="AN1031" s="88" t="str">
        <f t="shared" si="191"/>
        <v/>
      </c>
    </row>
    <row r="1032" spans="1:40" x14ac:dyDescent="0.25">
      <c r="A1032" s="77"/>
      <c r="B1032" s="107"/>
      <c r="C1032" s="108"/>
      <c r="D1032" s="109"/>
      <c r="E1032" s="109"/>
      <c r="F1032" s="110"/>
      <c r="G1032" s="111"/>
      <c r="H1032" s="112"/>
      <c r="I1032" s="77"/>
      <c r="J1032" s="112" t="str">
        <f>IF($B1032="", "", IFERROR(INDEX('Job List'!$C$9:$C$508, MATCH($B1032, 'Job List'!$B$9:$B$508, 0)), ""))</f>
        <v/>
      </c>
      <c r="K1032" s="112" t="str">
        <f>IF($B1032="", "", IFERROR(INDEX('Job List'!$D$9:$D$508, MATCH($B1032, 'Job List'!$B$9:$B$508, 0)), ""))</f>
        <v/>
      </c>
      <c r="L1032" s="125" t="str">
        <f t="shared" si="180"/>
        <v/>
      </c>
      <c r="M1032" s="111" t="str">
        <f>IF($B1032="", "", IF($G1032="", IFERROR(INDEX('Job List'!$E$9:$E$508, MATCH($B1032, 'Job List'!$B$9:$B$508, 0)), ""), $G1032))</f>
        <v/>
      </c>
      <c r="N1032" s="126" t="str">
        <f t="shared" si="181"/>
        <v/>
      </c>
      <c r="O1032" s="77"/>
      <c r="AB1032" s="14" t="str">
        <f t="shared" si="182"/>
        <v/>
      </c>
      <c r="AC1032" s="20" t="str">
        <f t="shared" si="183"/>
        <v/>
      </c>
      <c r="AD1032" s="55" t="str">
        <f t="shared" si="184"/>
        <v/>
      </c>
      <c r="AE1032" s="88" t="str">
        <f t="shared" si="185"/>
        <v/>
      </c>
      <c r="AG1032" s="55" t="str">
        <f t="shared" si="186"/>
        <v/>
      </c>
      <c r="AH1032" s="88" t="str">
        <f t="shared" si="187"/>
        <v/>
      </c>
      <c r="AJ1032" s="55" t="str">
        <f t="shared" si="188"/>
        <v/>
      </c>
      <c r="AK1032" s="88" t="str">
        <f t="shared" si="189"/>
        <v/>
      </c>
      <c r="AM1032" s="55" t="str">
        <f t="shared" si="190"/>
        <v/>
      </c>
      <c r="AN1032" s="88" t="str">
        <f t="shared" si="191"/>
        <v/>
      </c>
    </row>
    <row r="1033" spans="1:40" x14ac:dyDescent="0.25">
      <c r="A1033" s="77"/>
      <c r="B1033" s="107"/>
      <c r="C1033" s="108"/>
      <c r="D1033" s="109"/>
      <c r="E1033" s="109"/>
      <c r="F1033" s="110"/>
      <c r="G1033" s="111"/>
      <c r="H1033" s="112"/>
      <c r="I1033" s="77"/>
      <c r="J1033" s="112" t="str">
        <f>IF($B1033="", "", IFERROR(INDEX('Job List'!$C$9:$C$508, MATCH($B1033, 'Job List'!$B$9:$B$508, 0)), ""))</f>
        <v/>
      </c>
      <c r="K1033" s="112" t="str">
        <f>IF($B1033="", "", IFERROR(INDEX('Job List'!$D$9:$D$508, MATCH($B1033, 'Job List'!$B$9:$B$508, 0)), ""))</f>
        <v/>
      </c>
      <c r="L1033" s="125" t="str">
        <f t="shared" si="180"/>
        <v/>
      </c>
      <c r="M1033" s="111" t="str">
        <f>IF($B1033="", "", IF($G1033="", IFERROR(INDEX('Job List'!$E$9:$E$508, MATCH($B1033, 'Job List'!$B$9:$B$508, 0)), ""), $G1033))</f>
        <v/>
      </c>
      <c r="N1033" s="126" t="str">
        <f t="shared" si="181"/>
        <v/>
      </c>
      <c r="O1033" s="77"/>
      <c r="AB1033" s="14" t="str">
        <f t="shared" si="182"/>
        <v/>
      </c>
      <c r="AC1033" s="20" t="str">
        <f t="shared" si="183"/>
        <v/>
      </c>
      <c r="AD1033" s="55" t="str">
        <f t="shared" si="184"/>
        <v/>
      </c>
      <c r="AE1033" s="88" t="str">
        <f t="shared" si="185"/>
        <v/>
      </c>
      <c r="AG1033" s="55" t="str">
        <f t="shared" si="186"/>
        <v/>
      </c>
      <c r="AH1033" s="88" t="str">
        <f t="shared" si="187"/>
        <v/>
      </c>
      <c r="AJ1033" s="55" t="str">
        <f t="shared" si="188"/>
        <v/>
      </c>
      <c r="AK1033" s="88" t="str">
        <f t="shared" si="189"/>
        <v/>
      </c>
      <c r="AM1033" s="55" t="str">
        <f t="shared" si="190"/>
        <v/>
      </c>
      <c r="AN1033" s="88" t="str">
        <f t="shared" si="191"/>
        <v/>
      </c>
    </row>
    <row r="1034" spans="1:40" x14ac:dyDescent="0.25">
      <c r="A1034" s="77"/>
      <c r="B1034" s="107"/>
      <c r="C1034" s="108"/>
      <c r="D1034" s="109"/>
      <c r="E1034" s="109"/>
      <c r="F1034" s="110"/>
      <c r="G1034" s="111"/>
      <c r="H1034" s="112"/>
      <c r="I1034" s="77"/>
      <c r="J1034" s="112" t="str">
        <f>IF($B1034="", "", IFERROR(INDEX('Job List'!$C$9:$C$508, MATCH($B1034, 'Job List'!$B$9:$B$508, 0)), ""))</f>
        <v/>
      </c>
      <c r="K1034" s="112" t="str">
        <f>IF($B1034="", "", IFERROR(INDEX('Job List'!$D$9:$D$508, MATCH($B1034, 'Job List'!$B$9:$B$508, 0)), ""))</f>
        <v/>
      </c>
      <c r="L1034" s="125" t="str">
        <f t="shared" ref="L1034:L1097" si="192">IFERROR(IF(B1034="", "", AC1034-F1034), "")</f>
        <v/>
      </c>
      <c r="M1034" s="111" t="str">
        <f>IF($B1034="", "", IF($G1034="", IFERROR(INDEX('Job List'!$E$9:$E$508, MATCH($B1034, 'Job List'!$B$9:$B$508, 0)), ""), $G1034))</f>
        <v/>
      </c>
      <c r="N1034" s="126" t="str">
        <f t="shared" ref="N1034:N1097" si="193">IF(OR(B1034="", L1034="", M1034=""), "", L1034*24*M1034)</f>
        <v/>
      </c>
      <c r="O1034" s="77"/>
      <c r="AB1034" s="14" t="str">
        <f t="shared" ref="AB1034:AB1097" si="194">IF(C1034="", "", TEXT(C1034, "mmm yyyy"))</f>
        <v/>
      </c>
      <c r="AC1034" s="20" t="str">
        <f t="shared" ref="AC1034:AC1097" si="195">IF(OR(D1034="", E1034=""), "", IF(IF(E1034&gt;D1034, E1034-D1034, E1034-D1034+1)=0, 1, IF(E1034&gt;D1034, E1034-D1034, E1034-D1034+1)))</f>
        <v/>
      </c>
      <c r="AD1034" s="55" t="str">
        <f t="shared" ref="AD1034:AD1097" si="196">IF($AB1034="", "", IF($AD$6="", L1034, IF($AD$6=$B1034, L1034, "")))</f>
        <v/>
      </c>
      <c r="AE1034" s="88" t="str">
        <f t="shared" ref="AE1034:AE1097" si="197">IF($AB1034="", "", IF($AD$6="", N1034, IF($AD$6=$B1034, N1034, "")))</f>
        <v/>
      </c>
      <c r="AG1034" s="55" t="str">
        <f t="shared" ref="AG1034:AG1097" si="198">IF($AB1034="", "", IF($AG$6="", AJ1034, IF($AG$6=$J1034, AJ1034, "")))</f>
        <v/>
      </c>
      <c r="AH1034" s="88" t="str">
        <f t="shared" ref="AH1034:AH1097" si="199">IF($AB1034="", "", IF($AG$6="", AK1034, IF($AG$6=$J1034, AK1034, "")))</f>
        <v/>
      </c>
      <c r="AJ1034" s="55" t="str">
        <f t="shared" ref="AJ1034:AJ1097" si="200">IFERROR(IF($AB1034="", "", IF(AND($C1034&gt;=$AJ$6, $C1034&lt;=$AK$6), L1034, "")), "")</f>
        <v/>
      </c>
      <c r="AK1034" s="88" t="str">
        <f t="shared" ref="AK1034:AK1097" si="201">IFERROR(IF($AB1034="", "", IF(AND($C1034&gt;=$AJ$6, $C1034&lt;=$AK$6), N1034, "")), "")</f>
        <v/>
      </c>
      <c r="AM1034" s="55" t="str">
        <f t="shared" ref="AM1034:AM1097" si="202">IFERROR(IF($J1034="", "", IF(AND($C1034&gt;=$AM$4, $C1034&lt;=$AN$4, $J1034=$AM$3), L1034, "")), "")</f>
        <v/>
      </c>
      <c r="AN1034" s="88" t="str">
        <f t="shared" ref="AN1034:AN1097" si="203">IFERROR(IF($J1034="", "", IF(AND($C1034&gt;=$AM$4, $C1034&lt;=$AN$4, $J1034=$AM$3), N1034, "")), "")</f>
        <v/>
      </c>
    </row>
    <row r="1035" spans="1:40" x14ac:dyDescent="0.25">
      <c r="A1035" s="77"/>
      <c r="B1035" s="107"/>
      <c r="C1035" s="108"/>
      <c r="D1035" s="109"/>
      <c r="E1035" s="109"/>
      <c r="F1035" s="110"/>
      <c r="G1035" s="111"/>
      <c r="H1035" s="112"/>
      <c r="I1035" s="77"/>
      <c r="J1035" s="112" t="str">
        <f>IF($B1035="", "", IFERROR(INDEX('Job List'!$C$9:$C$508, MATCH($B1035, 'Job List'!$B$9:$B$508, 0)), ""))</f>
        <v/>
      </c>
      <c r="K1035" s="112" t="str">
        <f>IF($B1035="", "", IFERROR(INDEX('Job List'!$D$9:$D$508, MATCH($B1035, 'Job List'!$B$9:$B$508, 0)), ""))</f>
        <v/>
      </c>
      <c r="L1035" s="125" t="str">
        <f t="shared" si="192"/>
        <v/>
      </c>
      <c r="M1035" s="111" t="str">
        <f>IF($B1035="", "", IF($G1035="", IFERROR(INDEX('Job List'!$E$9:$E$508, MATCH($B1035, 'Job List'!$B$9:$B$508, 0)), ""), $G1035))</f>
        <v/>
      </c>
      <c r="N1035" s="126" t="str">
        <f t="shared" si="193"/>
        <v/>
      </c>
      <c r="O1035" s="77"/>
      <c r="AB1035" s="14" t="str">
        <f t="shared" si="194"/>
        <v/>
      </c>
      <c r="AC1035" s="20" t="str">
        <f t="shared" si="195"/>
        <v/>
      </c>
      <c r="AD1035" s="55" t="str">
        <f t="shared" si="196"/>
        <v/>
      </c>
      <c r="AE1035" s="88" t="str">
        <f t="shared" si="197"/>
        <v/>
      </c>
      <c r="AG1035" s="55" t="str">
        <f t="shared" si="198"/>
        <v/>
      </c>
      <c r="AH1035" s="88" t="str">
        <f t="shared" si="199"/>
        <v/>
      </c>
      <c r="AJ1035" s="55" t="str">
        <f t="shared" si="200"/>
        <v/>
      </c>
      <c r="AK1035" s="88" t="str">
        <f t="shared" si="201"/>
        <v/>
      </c>
      <c r="AM1035" s="55" t="str">
        <f t="shared" si="202"/>
        <v/>
      </c>
      <c r="AN1035" s="88" t="str">
        <f t="shared" si="203"/>
        <v/>
      </c>
    </row>
    <row r="1036" spans="1:40" x14ac:dyDescent="0.25">
      <c r="A1036" s="77"/>
      <c r="B1036" s="107"/>
      <c r="C1036" s="108"/>
      <c r="D1036" s="109"/>
      <c r="E1036" s="109"/>
      <c r="F1036" s="110"/>
      <c r="G1036" s="111"/>
      <c r="H1036" s="112"/>
      <c r="I1036" s="77"/>
      <c r="J1036" s="112" t="str">
        <f>IF($B1036="", "", IFERROR(INDEX('Job List'!$C$9:$C$508, MATCH($B1036, 'Job List'!$B$9:$B$508, 0)), ""))</f>
        <v/>
      </c>
      <c r="K1036" s="112" t="str">
        <f>IF($B1036="", "", IFERROR(INDEX('Job List'!$D$9:$D$508, MATCH($B1036, 'Job List'!$B$9:$B$508, 0)), ""))</f>
        <v/>
      </c>
      <c r="L1036" s="125" t="str">
        <f t="shared" si="192"/>
        <v/>
      </c>
      <c r="M1036" s="111" t="str">
        <f>IF($B1036="", "", IF($G1036="", IFERROR(INDEX('Job List'!$E$9:$E$508, MATCH($B1036, 'Job List'!$B$9:$B$508, 0)), ""), $G1036))</f>
        <v/>
      </c>
      <c r="N1036" s="126" t="str">
        <f t="shared" si="193"/>
        <v/>
      </c>
      <c r="O1036" s="77"/>
      <c r="AB1036" s="14" t="str">
        <f t="shared" si="194"/>
        <v/>
      </c>
      <c r="AC1036" s="20" t="str">
        <f t="shared" si="195"/>
        <v/>
      </c>
      <c r="AD1036" s="55" t="str">
        <f t="shared" si="196"/>
        <v/>
      </c>
      <c r="AE1036" s="88" t="str">
        <f t="shared" si="197"/>
        <v/>
      </c>
      <c r="AG1036" s="55" t="str">
        <f t="shared" si="198"/>
        <v/>
      </c>
      <c r="AH1036" s="88" t="str">
        <f t="shared" si="199"/>
        <v/>
      </c>
      <c r="AJ1036" s="55" t="str">
        <f t="shared" si="200"/>
        <v/>
      </c>
      <c r="AK1036" s="88" t="str">
        <f t="shared" si="201"/>
        <v/>
      </c>
      <c r="AM1036" s="55" t="str">
        <f t="shared" si="202"/>
        <v/>
      </c>
      <c r="AN1036" s="88" t="str">
        <f t="shared" si="203"/>
        <v/>
      </c>
    </row>
    <row r="1037" spans="1:40" x14ac:dyDescent="0.25">
      <c r="A1037" s="77"/>
      <c r="B1037" s="107"/>
      <c r="C1037" s="108"/>
      <c r="D1037" s="109"/>
      <c r="E1037" s="109"/>
      <c r="F1037" s="110"/>
      <c r="G1037" s="111"/>
      <c r="H1037" s="112"/>
      <c r="I1037" s="77"/>
      <c r="J1037" s="112" t="str">
        <f>IF($B1037="", "", IFERROR(INDEX('Job List'!$C$9:$C$508, MATCH($B1037, 'Job List'!$B$9:$B$508, 0)), ""))</f>
        <v/>
      </c>
      <c r="K1037" s="112" t="str">
        <f>IF($B1037="", "", IFERROR(INDEX('Job List'!$D$9:$D$508, MATCH($B1037, 'Job List'!$B$9:$B$508, 0)), ""))</f>
        <v/>
      </c>
      <c r="L1037" s="125" t="str">
        <f t="shared" si="192"/>
        <v/>
      </c>
      <c r="M1037" s="111" t="str">
        <f>IF($B1037="", "", IF($G1037="", IFERROR(INDEX('Job List'!$E$9:$E$508, MATCH($B1037, 'Job List'!$B$9:$B$508, 0)), ""), $G1037))</f>
        <v/>
      </c>
      <c r="N1037" s="126" t="str">
        <f t="shared" si="193"/>
        <v/>
      </c>
      <c r="O1037" s="77"/>
      <c r="AB1037" s="14" t="str">
        <f t="shared" si="194"/>
        <v/>
      </c>
      <c r="AC1037" s="20" t="str">
        <f t="shared" si="195"/>
        <v/>
      </c>
      <c r="AD1037" s="55" t="str">
        <f t="shared" si="196"/>
        <v/>
      </c>
      <c r="AE1037" s="88" t="str">
        <f t="shared" si="197"/>
        <v/>
      </c>
      <c r="AG1037" s="55" t="str">
        <f t="shared" si="198"/>
        <v/>
      </c>
      <c r="AH1037" s="88" t="str">
        <f t="shared" si="199"/>
        <v/>
      </c>
      <c r="AJ1037" s="55" t="str">
        <f t="shared" si="200"/>
        <v/>
      </c>
      <c r="AK1037" s="88" t="str">
        <f t="shared" si="201"/>
        <v/>
      </c>
      <c r="AM1037" s="55" t="str">
        <f t="shared" si="202"/>
        <v/>
      </c>
      <c r="AN1037" s="88" t="str">
        <f t="shared" si="203"/>
        <v/>
      </c>
    </row>
    <row r="1038" spans="1:40" x14ac:dyDescent="0.25">
      <c r="A1038" s="77"/>
      <c r="B1038" s="107"/>
      <c r="C1038" s="108"/>
      <c r="D1038" s="109"/>
      <c r="E1038" s="109"/>
      <c r="F1038" s="110"/>
      <c r="G1038" s="111"/>
      <c r="H1038" s="112"/>
      <c r="I1038" s="77"/>
      <c r="J1038" s="112" t="str">
        <f>IF($B1038="", "", IFERROR(INDEX('Job List'!$C$9:$C$508, MATCH($B1038, 'Job List'!$B$9:$B$508, 0)), ""))</f>
        <v/>
      </c>
      <c r="K1038" s="112" t="str">
        <f>IF($B1038="", "", IFERROR(INDEX('Job List'!$D$9:$D$508, MATCH($B1038, 'Job List'!$B$9:$B$508, 0)), ""))</f>
        <v/>
      </c>
      <c r="L1038" s="125" t="str">
        <f t="shared" si="192"/>
        <v/>
      </c>
      <c r="M1038" s="111" t="str">
        <f>IF($B1038="", "", IF($G1038="", IFERROR(INDEX('Job List'!$E$9:$E$508, MATCH($B1038, 'Job List'!$B$9:$B$508, 0)), ""), $G1038))</f>
        <v/>
      </c>
      <c r="N1038" s="126" t="str">
        <f t="shared" si="193"/>
        <v/>
      </c>
      <c r="O1038" s="77"/>
      <c r="AB1038" s="14" t="str">
        <f t="shared" si="194"/>
        <v/>
      </c>
      <c r="AC1038" s="20" t="str">
        <f t="shared" si="195"/>
        <v/>
      </c>
      <c r="AD1038" s="55" t="str">
        <f t="shared" si="196"/>
        <v/>
      </c>
      <c r="AE1038" s="88" t="str">
        <f t="shared" si="197"/>
        <v/>
      </c>
      <c r="AG1038" s="55" t="str">
        <f t="shared" si="198"/>
        <v/>
      </c>
      <c r="AH1038" s="88" t="str">
        <f t="shared" si="199"/>
        <v/>
      </c>
      <c r="AJ1038" s="55" t="str">
        <f t="shared" si="200"/>
        <v/>
      </c>
      <c r="AK1038" s="88" t="str">
        <f t="shared" si="201"/>
        <v/>
      </c>
      <c r="AM1038" s="55" t="str">
        <f t="shared" si="202"/>
        <v/>
      </c>
      <c r="AN1038" s="88" t="str">
        <f t="shared" si="203"/>
        <v/>
      </c>
    </row>
    <row r="1039" spans="1:40" x14ac:dyDescent="0.25">
      <c r="A1039" s="77"/>
      <c r="B1039" s="107"/>
      <c r="C1039" s="108"/>
      <c r="D1039" s="109"/>
      <c r="E1039" s="109"/>
      <c r="F1039" s="110"/>
      <c r="G1039" s="111"/>
      <c r="H1039" s="112"/>
      <c r="I1039" s="77"/>
      <c r="J1039" s="112" t="str">
        <f>IF($B1039="", "", IFERROR(INDEX('Job List'!$C$9:$C$508, MATCH($B1039, 'Job List'!$B$9:$B$508, 0)), ""))</f>
        <v/>
      </c>
      <c r="K1039" s="112" t="str">
        <f>IF($B1039="", "", IFERROR(INDEX('Job List'!$D$9:$D$508, MATCH($B1039, 'Job List'!$B$9:$B$508, 0)), ""))</f>
        <v/>
      </c>
      <c r="L1039" s="125" t="str">
        <f t="shared" si="192"/>
        <v/>
      </c>
      <c r="M1039" s="111" t="str">
        <f>IF($B1039="", "", IF($G1039="", IFERROR(INDEX('Job List'!$E$9:$E$508, MATCH($B1039, 'Job List'!$B$9:$B$508, 0)), ""), $G1039))</f>
        <v/>
      </c>
      <c r="N1039" s="126" t="str">
        <f t="shared" si="193"/>
        <v/>
      </c>
      <c r="O1039" s="77"/>
      <c r="AB1039" s="14" t="str">
        <f t="shared" si="194"/>
        <v/>
      </c>
      <c r="AC1039" s="20" t="str">
        <f t="shared" si="195"/>
        <v/>
      </c>
      <c r="AD1039" s="55" t="str">
        <f t="shared" si="196"/>
        <v/>
      </c>
      <c r="AE1039" s="88" t="str">
        <f t="shared" si="197"/>
        <v/>
      </c>
      <c r="AG1039" s="55" t="str">
        <f t="shared" si="198"/>
        <v/>
      </c>
      <c r="AH1039" s="88" t="str">
        <f t="shared" si="199"/>
        <v/>
      </c>
      <c r="AJ1039" s="55" t="str">
        <f t="shared" si="200"/>
        <v/>
      </c>
      <c r="AK1039" s="88" t="str">
        <f t="shared" si="201"/>
        <v/>
      </c>
      <c r="AM1039" s="55" t="str">
        <f t="shared" si="202"/>
        <v/>
      </c>
      <c r="AN1039" s="88" t="str">
        <f t="shared" si="203"/>
        <v/>
      </c>
    </row>
    <row r="1040" spans="1:40" x14ac:dyDescent="0.25">
      <c r="A1040" s="77"/>
      <c r="B1040" s="107"/>
      <c r="C1040" s="108"/>
      <c r="D1040" s="109"/>
      <c r="E1040" s="109"/>
      <c r="F1040" s="110"/>
      <c r="G1040" s="111"/>
      <c r="H1040" s="112"/>
      <c r="I1040" s="77"/>
      <c r="J1040" s="112" t="str">
        <f>IF($B1040="", "", IFERROR(INDEX('Job List'!$C$9:$C$508, MATCH($B1040, 'Job List'!$B$9:$B$508, 0)), ""))</f>
        <v/>
      </c>
      <c r="K1040" s="112" t="str">
        <f>IF($B1040="", "", IFERROR(INDEX('Job List'!$D$9:$D$508, MATCH($B1040, 'Job List'!$B$9:$B$508, 0)), ""))</f>
        <v/>
      </c>
      <c r="L1040" s="125" t="str">
        <f t="shared" si="192"/>
        <v/>
      </c>
      <c r="M1040" s="111" t="str">
        <f>IF($B1040="", "", IF($G1040="", IFERROR(INDEX('Job List'!$E$9:$E$508, MATCH($B1040, 'Job List'!$B$9:$B$508, 0)), ""), $G1040))</f>
        <v/>
      </c>
      <c r="N1040" s="126" t="str">
        <f t="shared" si="193"/>
        <v/>
      </c>
      <c r="O1040" s="77"/>
      <c r="AB1040" s="14" t="str">
        <f t="shared" si="194"/>
        <v/>
      </c>
      <c r="AC1040" s="20" t="str">
        <f t="shared" si="195"/>
        <v/>
      </c>
      <c r="AD1040" s="55" t="str">
        <f t="shared" si="196"/>
        <v/>
      </c>
      <c r="AE1040" s="88" t="str">
        <f t="shared" si="197"/>
        <v/>
      </c>
      <c r="AG1040" s="55" t="str">
        <f t="shared" si="198"/>
        <v/>
      </c>
      <c r="AH1040" s="88" t="str">
        <f t="shared" si="199"/>
        <v/>
      </c>
      <c r="AJ1040" s="55" t="str">
        <f t="shared" si="200"/>
        <v/>
      </c>
      <c r="AK1040" s="88" t="str">
        <f t="shared" si="201"/>
        <v/>
      </c>
      <c r="AM1040" s="55" t="str">
        <f t="shared" si="202"/>
        <v/>
      </c>
      <c r="AN1040" s="88" t="str">
        <f t="shared" si="203"/>
        <v/>
      </c>
    </row>
    <row r="1041" spans="1:40" x14ac:dyDescent="0.25">
      <c r="A1041" s="77"/>
      <c r="B1041" s="107"/>
      <c r="C1041" s="108"/>
      <c r="D1041" s="109"/>
      <c r="E1041" s="109"/>
      <c r="F1041" s="110"/>
      <c r="G1041" s="111"/>
      <c r="H1041" s="112"/>
      <c r="I1041" s="77"/>
      <c r="J1041" s="112" t="str">
        <f>IF($B1041="", "", IFERROR(INDEX('Job List'!$C$9:$C$508, MATCH($B1041, 'Job List'!$B$9:$B$508, 0)), ""))</f>
        <v/>
      </c>
      <c r="K1041" s="112" t="str">
        <f>IF($B1041="", "", IFERROR(INDEX('Job List'!$D$9:$D$508, MATCH($B1041, 'Job List'!$B$9:$B$508, 0)), ""))</f>
        <v/>
      </c>
      <c r="L1041" s="125" t="str">
        <f t="shared" si="192"/>
        <v/>
      </c>
      <c r="M1041" s="111" t="str">
        <f>IF($B1041="", "", IF($G1041="", IFERROR(INDEX('Job List'!$E$9:$E$508, MATCH($B1041, 'Job List'!$B$9:$B$508, 0)), ""), $G1041))</f>
        <v/>
      </c>
      <c r="N1041" s="126" t="str">
        <f t="shared" si="193"/>
        <v/>
      </c>
      <c r="O1041" s="77"/>
      <c r="AB1041" s="14" t="str">
        <f t="shared" si="194"/>
        <v/>
      </c>
      <c r="AC1041" s="20" t="str">
        <f t="shared" si="195"/>
        <v/>
      </c>
      <c r="AD1041" s="55" t="str">
        <f t="shared" si="196"/>
        <v/>
      </c>
      <c r="AE1041" s="88" t="str">
        <f t="shared" si="197"/>
        <v/>
      </c>
      <c r="AG1041" s="55" t="str">
        <f t="shared" si="198"/>
        <v/>
      </c>
      <c r="AH1041" s="88" t="str">
        <f t="shared" si="199"/>
        <v/>
      </c>
      <c r="AJ1041" s="55" t="str">
        <f t="shared" si="200"/>
        <v/>
      </c>
      <c r="AK1041" s="88" t="str">
        <f t="shared" si="201"/>
        <v/>
      </c>
      <c r="AM1041" s="55" t="str">
        <f t="shared" si="202"/>
        <v/>
      </c>
      <c r="AN1041" s="88" t="str">
        <f t="shared" si="203"/>
        <v/>
      </c>
    </row>
    <row r="1042" spans="1:40" x14ac:dyDescent="0.25">
      <c r="A1042" s="77"/>
      <c r="B1042" s="107"/>
      <c r="C1042" s="108"/>
      <c r="D1042" s="109"/>
      <c r="E1042" s="109"/>
      <c r="F1042" s="110"/>
      <c r="G1042" s="111"/>
      <c r="H1042" s="112"/>
      <c r="I1042" s="77"/>
      <c r="J1042" s="112" t="str">
        <f>IF($B1042="", "", IFERROR(INDEX('Job List'!$C$9:$C$508, MATCH($B1042, 'Job List'!$B$9:$B$508, 0)), ""))</f>
        <v/>
      </c>
      <c r="K1042" s="112" t="str">
        <f>IF($B1042="", "", IFERROR(INDEX('Job List'!$D$9:$D$508, MATCH($B1042, 'Job List'!$B$9:$B$508, 0)), ""))</f>
        <v/>
      </c>
      <c r="L1042" s="125" t="str">
        <f t="shared" si="192"/>
        <v/>
      </c>
      <c r="M1042" s="111" t="str">
        <f>IF($B1042="", "", IF($G1042="", IFERROR(INDEX('Job List'!$E$9:$E$508, MATCH($B1042, 'Job List'!$B$9:$B$508, 0)), ""), $G1042))</f>
        <v/>
      </c>
      <c r="N1042" s="126" t="str">
        <f t="shared" si="193"/>
        <v/>
      </c>
      <c r="O1042" s="77"/>
      <c r="AB1042" s="14" t="str">
        <f t="shared" si="194"/>
        <v/>
      </c>
      <c r="AC1042" s="20" t="str">
        <f t="shared" si="195"/>
        <v/>
      </c>
      <c r="AD1042" s="55" t="str">
        <f t="shared" si="196"/>
        <v/>
      </c>
      <c r="AE1042" s="88" t="str">
        <f t="shared" si="197"/>
        <v/>
      </c>
      <c r="AG1042" s="55" t="str">
        <f t="shared" si="198"/>
        <v/>
      </c>
      <c r="AH1042" s="88" t="str">
        <f t="shared" si="199"/>
        <v/>
      </c>
      <c r="AJ1042" s="55" t="str">
        <f t="shared" si="200"/>
        <v/>
      </c>
      <c r="AK1042" s="88" t="str">
        <f t="shared" si="201"/>
        <v/>
      </c>
      <c r="AM1042" s="55" t="str">
        <f t="shared" si="202"/>
        <v/>
      </c>
      <c r="AN1042" s="88" t="str">
        <f t="shared" si="203"/>
        <v/>
      </c>
    </row>
    <row r="1043" spans="1:40" x14ac:dyDescent="0.25">
      <c r="A1043" s="77"/>
      <c r="B1043" s="107"/>
      <c r="C1043" s="108"/>
      <c r="D1043" s="109"/>
      <c r="E1043" s="109"/>
      <c r="F1043" s="110"/>
      <c r="G1043" s="111"/>
      <c r="H1043" s="112"/>
      <c r="I1043" s="77"/>
      <c r="J1043" s="112" t="str">
        <f>IF($B1043="", "", IFERROR(INDEX('Job List'!$C$9:$C$508, MATCH($B1043, 'Job List'!$B$9:$B$508, 0)), ""))</f>
        <v/>
      </c>
      <c r="K1043" s="112" t="str">
        <f>IF($B1043="", "", IFERROR(INDEX('Job List'!$D$9:$D$508, MATCH($B1043, 'Job List'!$B$9:$B$508, 0)), ""))</f>
        <v/>
      </c>
      <c r="L1043" s="125" t="str">
        <f t="shared" si="192"/>
        <v/>
      </c>
      <c r="M1043" s="111" t="str">
        <f>IF($B1043="", "", IF($G1043="", IFERROR(INDEX('Job List'!$E$9:$E$508, MATCH($B1043, 'Job List'!$B$9:$B$508, 0)), ""), $G1043))</f>
        <v/>
      </c>
      <c r="N1043" s="126" t="str">
        <f t="shared" si="193"/>
        <v/>
      </c>
      <c r="O1043" s="77"/>
      <c r="AB1043" s="14" t="str">
        <f t="shared" si="194"/>
        <v/>
      </c>
      <c r="AC1043" s="20" t="str">
        <f t="shared" si="195"/>
        <v/>
      </c>
      <c r="AD1043" s="55" t="str">
        <f t="shared" si="196"/>
        <v/>
      </c>
      <c r="AE1043" s="88" t="str">
        <f t="shared" si="197"/>
        <v/>
      </c>
      <c r="AG1043" s="55" t="str">
        <f t="shared" si="198"/>
        <v/>
      </c>
      <c r="AH1043" s="88" t="str">
        <f t="shared" si="199"/>
        <v/>
      </c>
      <c r="AJ1043" s="55" t="str">
        <f t="shared" si="200"/>
        <v/>
      </c>
      <c r="AK1043" s="88" t="str">
        <f t="shared" si="201"/>
        <v/>
      </c>
      <c r="AM1043" s="55" t="str">
        <f t="shared" si="202"/>
        <v/>
      </c>
      <c r="AN1043" s="88" t="str">
        <f t="shared" si="203"/>
        <v/>
      </c>
    </row>
    <row r="1044" spans="1:40" x14ac:dyDescent="0.25">
      <c r="A1044" s="77"/>
      <c r="B1044" s="107"/>
      <c r="C1044" s="108"/>
      <c r="D1044" s="109"/>
      <c r="E1044" s="109"/>
      <c r="F1044" s="110"/>
      <c r="G1044" s="111"/>
      <c r="H1044" s="112"/>
      <c r="I1044" s="77"/>
      <c r="J1044" s="112" t="str">
        <f>IF($B1044="", "", IFERROR(INDEX('Job List'!$C$9:$C$508, MATCH($B1044, 'Job List'!$B$9:$B$508, 0)), ""))</f>
        <v/>
      </c>
      <c r="K1044" s="112" t="str">
        <f>IF($B1044="", "", IFERROR(INDEX('Job List'!$D$9:$D$508, MATCH($B1044, 'Job List'!$B$9:$B$508, 0)), ""))</f>
        <v/>
      </c>
      <c r="L1044" s="125" t="str">
        <f t="shared" si="192"/>
        <v/>
      </c>
      <c r="M1044" s="111" t="str">
        <f>IF($B1044="", "", IF($G1044="", IFERROR(INDEX('Job List'!$E$9:$E$508, MATCH($B1044, 'Job List'!$B$9:$B$508, 0)), ""), $G1044))</f>
        <v/>
      </c>
      <c r="N1044" s="126" t="str">
        <f t="shared" si="193"/>
        <v/>
      </c>
      <c r="O1044" s="77"/>
      <c r="AB1044" s="14" t="str">
        <f t="shared" si="194"/>
        <v/>
      </c>
      <c r="AC1044" s="20" t="str">
        <f t="shared" si="195"/>
        <v/>
      </c>
      <c r="AD1044" s="55" t="str">
        <f t="shared" si="196"/>
        <v/>
      </c>
      <c r="AE1044" s="88" t="str">
        <f t="shared" si="197"/>
        <v/>
      </c>
      <c r="AG1044" s="55" t="str">
        <f t="shared" si="198"/>
        <v/>
      </c>
      <c r="AH1044" s="88" t="str">
        <f t="shared" si="199"/>
        <v/>
      </c>
      <c r="AJ1044" s="55" t="str">
        <f t="shared" si="200"/>
        <v/>
      </c>
      <c r="AK1044" s="88" t="str">
        <f t="shared" si="201"/>
        <v/>
      </c>
      <c r="AM1044" s="55" t="str">
        <f t="shared" si="202"/>
        <v/>
      </c>
      <c r="AN1044" s="88" t="str">
        <f t="shared" si="203"/>
        <v/>
      </c>
    </row>
    <row r="1045" spans="1:40" x14ac:dyDescent="0.25">
      <c r="A1045" s="77"/>
      <c r="B1045" s="107"/>
      <c r="C1045" s="108"/>
      <c r="D1045" s="109"/>
      <c r="E1045" s="109"/>
      <c r="F1045" s="110"/>
      <c r="G1045" s="111"/>
      <c r="H1045" s="112"/>
      <c r="I1045" s="77"/>
      <c r="J1045" s="112" t="str">
        <f>IF($B1045="", "", IFERROR(INDEX('Job List'!$C$9:$C$508, MATCH($B1045, 'Job List'!$B$9:$B$508, 0)), ""))</f>
        <v/>
      </c>
      <c r="K1045" s="112" t="str">
        <f>IF($B1045="", "", IFERROR(INDEX('Job List'!$D$9:$D$508, MATCH($B1045, 'Job List'!$B$9:$B$508, 0)), ""))</f>
        <v/>
      </c>
      <c r="L1045" s="125" t="str">
        <f t="shared" si="192"/>
        <v/>
      </c>
      <c r="M1045" s="111" t="str">
        <f>IF($B1045="", "", IF($G1045="", IFERROR(INDEX('Job List'!$E$9:$E$508, MATCH($B1045, 'Job List'!$B$9:$B$508, 0)), ""), $G1045))</f>
        <v/>
      </c>
      <c r="N1045" s="126" t="str">
        <f t="shared" si="193"/>
        <v/>
      </c>
      <c r="O1045" s="77"/>
      <c r="AB1045" s="14" t="str">
        <f t="shared" si="194"/>
        <v/>
      </c>
      <c r="AC1045" s="20" t="str">
        <f t="shared" si="195"/>
        <v/>
      </c>
      <c r="AD1045" s="55" t="str">
        <f t="shared" si="196"/>
        <v/>
      </c>
      <c r="AE1045" s="88" t="str">
        <f t="shared" si="197"/>
        <v/>
      </c>
      <c r="AG1045" s="55" t="str">
        <f t="shared" si="198"/>
        <v/>
      </c>
      <c r="AH1045" s="88" t="str">
        <f t="shared" si="199"/>
        <v/>
      </c>
      <c r="AJ1045" s="55" t="str">
        <f t="shared" si="200"/>
        <v/>
      </c>
      <c r="AK1045" s="88" t="str">
        <f t="shared" si="201"/>
        <v/>
      </c>
      <c r="AM1045" s="55" t="str">
        <f t="shared" si="202"/>
        <v/>
      </c>
      <c r="AN1045" s="88" t="str">
        <f t="shared" si="203"/>
        <v/>
      </c>
    </row>
    <row r="1046" spans="1:40" x14ac:dyDescent="0.25">
      <c r="A1046" s="77"/>
      <c r="B1046" s="107"/>
      <c r="C1046" s="108"/>
      <c r="D1046" s="109"/>
      <c r="E1046" s="109"/>
      <c r="F1046" s="110"/>
      <c r="G1046" s="111"/>
      <c r="H1046" s="112"/>
      <c r="I1046" s="77"/>
      <c r="J1046" s="112" t="str">
        <f>IF($B1046="", "", IFERROR(INDEX('Job List'!$C$9:$C$508, MATCH($B1046, 'Job List'!$B$9:$B$508, 0)), ""))</f>
        <v/>
      </c>
      <c r="K1046" s="112" t="str">
        <f>IF($B1046="", "", IFERROR(INDEX('Job List'!$D$9:$D$508, MATCH($B1046, 'Job List'!$B$9:$B$508, 0)), ""))</f>
        <v/>
      </c>
      <c r="L1046" s="125" t="str">
        <f t="shared" si="192"/>
        <v/>
      </c>
      <c r="M1046" s="111" t="str">
        <f>IF($B1046="", "", IF($G1046="", IFERROR(INDEX('Job List'!$E$9:$E$508, MATCH($B1046, 'Job List'!$B$9:$B$508, 0)), ""), $G1046))</f>
        <v/>
      </c>
      <c r="N1046" s="126" t="str">
        <f t="shared" si="193"/>
        <v/>
      </c>
      <c r="O1046" s="77"/>
      <c r="AB1046" s="14" t="str">
        <f t="shared" si="194"/>
        <v/>
      </c>
      <c r="AC1046" s="20" t="str">
        <f t="shared" si="195"/>
        <v/>
      </c>
      <c r="AD1046" s="55" t="str">
        <f t="shared" si="196"/>
        <v/>
      </c>
      <c r="AE1046" s="88" t="str">
        <f t="shared" si="197"/>
        <v/>
      </c>
      <c r="AG1046" s="55" t="str">
        <f t="shared" si="198"/>
        <v/>
      </c>
      <c r="AH1046" s="88" t="str">
        <f t="shared" si="199"/>
        <v/>
      </c>
      <c r="AJ1046" s="55" t="str">
        <f t="shared" si="200"/>
        <v/>
      </c>
      <c r="AK1046" s="88" t="str">
        <f t="shared" si="201"/>
        <v/>
      </c>
      <c r="AM1046" s="55" t="str">
        <f t="shared" si="202"/>
        <v/>
      </c>
      <c r="AN1046" s="88" t="str">
        <f t="shared" si="203"/>
        <v/>
      </c>
    </row>
    <row r="1047" spans="1:40" x14ac:dyDescent="0.25">
      <c r="A1047" s="77"/>
      <c r="B1047" s="107"/>
      <c r="C1047" s="108"/>
      <c r="D1047" s="109"/>
      <c r="E1047" s="109"/>
      <c r="F1047" s="110"/>
      <c r="G1047" s="111"/>
      <c r="H1047" s="112"/>
      <c r="I1047" s="77"/>
      <c r="J1047" s="112" t="str">
        <f>IF($B1047="", "", IFERROR(INDEX('Job List'!$C$9:$C$508, MATCH($B1047, 'Job List'!$B$9:$B$508, 0)), ""))</f>
        <v/>
      </c>
      <c r="K1047" s="112" t="str">
        <f>IF($B1047="", "", IFERROR(INDEX('Job List'!$D$9:$D$508, MATCH($B1047, 'Job List'!$B$9:$B$508, 0)), ""))</f>
        <v/>
      </c>
      <c r="L1047" s="125" t="str">
        <f t="shared" si="192"/>
        <v/>
      </c>
      <c r="M1047" s="111" t="str">
        <f>IF($B1047="", "", IF($G1047="", IFERROR(INDEX('Job List'!$E$9:$E$508, MATCH($B1047, 'Job List'!$B$9:$B$508, 0)), ""), $G1047))</f>
        <v/>
      </c>
      <c r="N1047" s="126" t="str">
        <f t="shared" si="193"/>
        <v/>
      </c>
      <c r="O1047" s="77"/>
      <c r="AB1047" s="14" t="str">
        <f t="shared" si="194"/>
        <v/>
      </c>
      <c r="AC1047" s="20" t="str">
        <f t="shared" si="195"/>
        <v/>
      </c>
      <c r="AD1047" s="55" t="str">
        <f t="shared" si="196"/>
        <v/>
      </c>
      <c r="AE1047" s="88" t="str">
        <f t="shared" si="197"/>
        <v/>
      </c>
      <c r="AG1047" s="55" t="str">
        <f t="shared" si="198"/>
        <v/>
      </c>
      <c r="AH1047" s="88" t="str">
        <f t="shared" si="199"/>
        <v/>
      </c>
      <c r="AJ1047" s="55" t="str">
        <f t="shared" si="200"/>
        <v/>
      </c>
      <c r="AK1047" s="88" t="str">
        <f t="shared" si="201"/>
        <v/>
      </c>
      <c r="AM1047" s="55" t="str">
        <f t="shared" si="202"/>
        <v/>
      </c>
      <c r="AN1047" s="88" t="str">
        <f t="shared" si="203"/>
        <v/>
      </c>
    </row>
    <row r="1048" spans="1:40" x14ac:dyDescent="0.25">
      <c r="A1048" s="77"/>
      <c r="B1048" s="107"/>
      <c r="C1048" s="108"/>
      <c r="D1048" s="109"/>
      <c r="E1048" s="109"/>
      <c r="F1048" s="110"/>
      <c r="G1048" s="111"/>
      <c r="H1048" s="112"/>
      <c r="I1048" s="77"/>
      <c r="J1048" s="112" t="str">
        <f>IF($B1048="", "", IFERROR(INDEX('Job List'!$C$9:$C$508, MATCH($B1048, 'Job List'!$B$9:$B$508, 0)), ""))</f>
        <v/>
      </c>
      <c r="K1048" s="112" t="str">
        <f>IF($B1048="", "", IFERROR(INDEX('Job List'!$D$9:$D$508, MATCH($B1048, 'Job List'!$B$9:$B$508, 0)), ""))</f>
        <v/>
      </c>
      <c r="L1048" s="125" t="str">
        <f t="shared" si="192"/>
        <v/>
      </c>
      <c r="M1048" s="111" t="str">
        <f>IF($B1048="", "", IF($G1048="", IFERROR(INDEX('Job List'!$E$9:$E$508, MATCH($B1048, 'Job List'!$B$9:$B$508, 0)), ""), $G1048))</f>
        <v/>
      </c>
      <c r="N1048" s="126" t="str">
        <f t="shared" si="193"/>
        <v/>
      </c>
      <c r="O1048" s="77"/>
      <c r="AB1048" s="14" t="str">
        <f t="shared" si="194"/>
        <v/>
      </c>
      <c r="AC1048" s="20" t="str">
        <f t="shared" si="195"/>
        <v/>
      </c>
      <c r="AD1048" s="55" t="str">
        <f t="shared" si="196"/>
        <v/>
      </c>
      <c r="AE1048" s="88" t="str">
        <f t="shared" si="197"/>
        <v/>
      </c>
      <c r="AG1048" s="55" t="str">
        <f t="shared" si="198"/>
        <v/>
      </c>
      <c r="AH1048" s="88" t="str">
        <f t="shared" si="199"/>
        <v/>
      </c>
      <c r="AJ1048" s="55" t="str">
        <f t="shared" si="200"/>
        <v/>
      </c>
      <c r="AK1048" s="88" t="str">
        <f t="shared" si="201"/>
        <v/>
      </c>
      <c r="AM1048" s="55" t="str">
        <f t="shared" si="202"/>
        <v/>
      </c>
      <c r="AN1048" s="88" t="str">
        <f t="shared" si="203"/>
        <v/>
      </c>
    </row>
    <row r="1049" spans="1:40" x14ac:dyDescent="0.25">
      <c r="A1049" s="77"/>
      <c r="B1049" s="107"/>
      <c r="C1049" s="108"/>
      <c r="D1049" s="109"/>
      <c r="E1049" s="109"/>
      <c r="F1049" s="110"/>
      <c r="G1049" s="111"/>
      <c r="H1049" s="112"/>
      <c r="I1049" s="77"/>
      <c r="J1049" s="112" t="str">
        <f>IF($B1049="", "", IFERROR(INDEX('Job List'!$C$9:$C$508, MATCH($B1049, 'Job List'!$B$9:$B$508, 0)), ""))</f>
        <v/>
      </c>
      <c r="K1049" s="112" t="str">
        <f>IF($B1049="", "", IFERROR(INDEX('Job List'!$D$9:$D$508, MATCH($B1049, 'Job List'!$B$9:$B$508, 0)), ""))</f>
        <v/>
      </c>
      <c r="L1049" s="125" t="str">
        <f t="shared" si="192"/>
        <v/>
      </c>
      <c r="M1049" s="111" t="str">
        <f>IF($B1049="", "", IF($G1049="", IFERROR(INDEX('Job List'!$E$9:$E$508, MATCH($B1049, 'Job List'!$B$9:$B$508, 0)), ""), $G1049))</f>
        <v/>
      </c>
      <c r="N1049" s="126" t="str">
        <f t="shared" si="193"/>
        <v/>
      </c>
      <c r="O1049" s="77"/>
      <c r="AB1049" s="14" t="str">
        <f t="shared" si="194"/>
        <v/>
      </c>
      <c r="AC1049" s="20" t="str">
        <f t="shared" si="195"/>
        <v/>
      </c>
      <c r="AD1049" s="55" t="str">
        <f t="shared" si="196"/>
        <v/>
      </c>
      <c r="AE1049" s="88" t="str">
        <f t="shared" si="197"/>
        <v/>
      </c>
      <c r="AG1049" s="55" t="str">
        <f t="shared" si="198"/>
        <v/>
      </c>
      <c r="AH1049" s="88" t="str">
        <f t="shared" si="199"/>
        <v/>
      </c>
      <c r="AJ1049" s="55" t="str">
        <f t="shared" si="200"/>
        <v/>
      </c>
      <c r="AK1049" s="88" t="str">
        <f t="shared" si="201"/>
        <v/>
      </c>
      <c r="AM1049" s="55" t="str">
        <f t="shared" si="202"/>
        <v/>
      </c>
      <c r="AN1049" s="88" t="str">
        <f t="shared" si="203"/>
        <v/>
      </c>
    </row>
    <row r="1050" spans="1:40" x14ac:dyDescent="0.25">
      <c r="A1050" s="77"/>
      <c r="B1050" s="107"/>
      <c r="C1050" s="108"/>
      <c r="D1050" s="109"/>
      <c r="E1050" s="109"/>
      <c r="F1050" s="110"/>
      <c r="G1050" s="111"/>
      <c r="H1050" s="112"/>
      <c r="I1050" s="77"/>
      <c r="J1050" s="112" t="str">
        <f>IF($B1050="", "", IFERROR(INDEX('Job List'!$C$9:$C$508, MATCH($B1050, 'Job List'!$B$9:$B$508, 0)), ""))</f>
        <v/>
      </c>
      <c r="K1050" s="112" t="str">
        <f>IF($B1050="", "", IFERROR(INDEX('Job List'!$D$9:$D$508, MATCH($B1050, 'Job List'!$B$9:$B$508, 0)), ""))</f>
        <v/>
      </c>
      <c r="L1050" s="125" t="str">
        <f t="shared" si="192"/>
        <v/>
      </c>
      <c r="M1050" s="111" t="str">
        <f>IF($B1050="", "", IF($G1050="", IFERROR(INDEX('Job List'!$E$9:$E$508, MATCH($B1050, 'Job List'!$B$9:$B$508, 0)), ""), $G1050))</f>
        <v/>
      </c>
      <c r="N1050" s="126" t="str">
        <f t="shared" si="193"/>
        <v/>
      </c>
      <c r="O1050" s="77"/>
      <c r="AB1050" s="14" t="str">
        <f t="shared" si="194"/>
        <v/>
      </c>
      <c r="AC1050" s="20" t="str">
        <f t="shared" si="195"/>
        <v/>
      </c>
      <c r="AD1050" s="55" t="str">
        <f t="shared" si="196"/>
        <v/>
      </c>
      <c r="AE1050" s="88" t="str">
        <f t="shared" si="197"/>
        <v/>
      </c>
      <c r="AG1050" s="55" t="str">
        <f t="shared" si="198"/>
        <v/>
      </c>
      <c r="AH1050" s="88" t="str">
        <f t="shared" si="199"/>
        <v/>
      </c>
      <c r="AJ1050" s="55" t="str">
        <f t="shared" si="200"/>
        <v/>
      </c>
      <c r="AK1050" s="88" t="str">
        <f t="shared" si="201"/>
        <v/>
      </c>
      <c r="AM1050" s="55" t="str">
        <f t="shared" si="202"/>
        <v/>
      </c>
      <c r="AN1050" s="88" t="str">
        <f t="shared" si="203"/>
        <v/>
      </c>
    </row>
    <row r="1051" spans="1:40" x14ac:dyDescent="0.25">
      <c r="A1051" s="77"/>
      <c r="B1051" s="107"/>
      <c r="C1051" s="108"/>
      <c r="D1051" s="109"/>
      <c r="E1051" s="109"/>
      <c r="F1051" s="110"/>
      <c r="G1051" s="111"/>
      <c r="H1051" s="112"/>
      <c r="I1051" s="77"/>
      <c r="J1051" s="112" t="str">
        <f>IF($B1051="", "", IFERROR(INDEX('Job List'!$C$9:$C$508, MATCH($B1051, 'Job List'!$B$9:$B$508, 0)), ""))</f>
        <v/>
      </c>
      <c r="K1051" s="112" t="str">
        <f>IF($B1051="", "", IFERROR(INDEX('Job List'!$D$9:$D$508, MATCH($B1051, 'Job List'!$B$9:$B$508, 0)), ""))</f>
        <v/>
      </c>
      <c r="L1051" s="125" t="str">
        <f t="shared" si="192"/>
        <v/>
      </c>
      <c r="M1051" s="111" t="str">
        <f>IF($B1051="", "", IF($G1051="", IFERROR(INDEX('Job List'!$E$9:$E$508, MATCH($B1051, 'Job List'!$B$9:$B$508, 0)), ""), $G1051))</f>
        <v/>
      </c>
      <c r="N1051" s="126" t="str">
        <f t="shared" si="193"/>
        <v/>
      </c>
      <c r="O1051" s="77"/>
      <c r="AB1051" s="14" t="str">
        <f t="shared" si="194"/>
        <v/>
      </c>
      <c r="AC1051" s="20" t="str">
        <f t="shared" si="195"/>
        <v/>
      </c>
      <c r="AD1051" s="55" t="str">
        <f t="shared" si="196"/>
        <v/>
      </c>
      <c r="AE1051" s="88" t="str">
        <f t="shared" si="197"/>
        <v/>
      </c>
      <c r="AG1051" s="55" t="str">
        <f t="shared" si="198"/>
        <v/>
      </c>
      <c r="AH1051" s="88" t="str">
        <f t="shared" si="199"/>
        <v/>
      </c>
      <c r="AJ1051" s="55" t="str">
        <f t="shared" si="200"/>
        <v/>
      </c>
      <c r="AK1051" s="88" t="str">
        <f t="shared" si="201"/>
        <v/>
      </c>
      <c r="AM1051" s="55" t="str">
        <f t="shared" si="202"/>
        <v/>
      </c>
      <c r="AN1051" s="88" t="str">
        <f t="shared" si="203"/>
        <v/>
      </c>
    </row>
    <row r="1052" spans="1:40" x14ac:dyDescent="0.25">
      <c r="A1052" s="77"/>
      <c r="B1052" s="107"/>
      <c r="C1052" s="108"/>
      <c r="D1052" s="109"/>
      <c r="E1052" s="109"/>
      <c r="F1052" s="110"/>
      <c r="G1052" s="111"/>
      <c r="H1052" s="112"/>
      <c r="I1052" s="77"/>
      <c r="J1052" s="112" t="str">
        <f>IF($B1052="", "", IFERROR(INDEX('Job List'!$C$9:$C$508, MATCH($B1052, 'Job List'!$B$9:$B$508, 0)), ""))</f>
        <v/>
      </c>
      <c r="K1052" s="112" t="str">
        <f>IF($B1052="", "", IFERROR(INDEX('Job List'!$D$9:$D$508, MATCH($B1052, 'Job List'!$B$9:$B$508, 0)), ""))</f>
        <v/>
      </c>
      <c r="L1052" s="125" t="str">
        <f t="shared" si="192"/>
        <v/>
      </c>
      <c r="M1052" s="111" t="str">
        <f>IF($B1052="", "", IF($G1052="", IFERROR(INDEX('Job List'!$E$9:$E$508, MATCH($B1052, 'Job List'!$B$9:$B$508, 0)), ""), $G1052))</f>
        <v/>
      </c>
      <c r="N1052" s="126" t="str">
        <f t="shared" si="193"/>
        <v/>
      </c>
      <c r="O1052" s="77"/>
      <c r="AB1052" s="14" t="str">
        <f t="shared" si="194"/>
        <v/>
      </c>
      <c r="AC1052" s="20" t="str">
        <f t="shared" si="195"/>
        <v/>
      </c>
      <c r="AD1052" s="55" t="str">
        <f t="shared" si="196"/>
        <v/>
      </c>
      <c r="AE1052" s="88" t="str">
        <f t="shared" si="197"/>
        <v/>
      </c>
      <c r="AG1052" s="55" t="str">
        <f t="shared" si="198"/>
        <v/>
      </c>
      <c r="AH1052" s="88" t="str">
        <f t="shared" si="199"/>
        <v/>
      </c>
      <c r="AJ1052" s="55" t="str">
        <f t="shared" si="200"/>
        <v/>
      </c>
      <c r="AK1052" s="88" t="str">
        <f t="shared" si="201"/>
        <v/>
      </c>
      <c r="AM1052" s="55" t="str">
        <f t="shared" si="202"/>
        <v/>
      </c>
      <c r="AN1052" s="88" t="str">
        <f t="shared" si="203"/>
        <v/>
      </c>
    </row>
    <row r="1053" spans="1:40" x14ac:dyDescent="0.25">
      <c r="A1053" s="77"/>
      <c r="B1053" s="107"/>
      <c r="C1053" s="108"/>
      <c r="D1053" s="109"/>
      <c r="E1053" s="109"/>
      <c r="F1053" s="110"/>
      <c r="G1053" s="111"/>
      <c r="H1053" s="112"/>
      <c r="I1053" s="77"/>
      <c r="J1053" s="112" t="str">
        <f>IF($B1053="", "", IFERROR(INDEX('Job List'!$C$9:$C$508, MATCH($B1053, 'Job List'!$B$9:$B$508, 0)), ""))</f>
        <v/>
      </c>
      <c r="K1053" s="112" t="str">
        <f>IF($B1053="", "", IFERROR(INDEX('Job List'!$D$9:$D$508, MATCH($B1053, 'Job List'!$B$9:$B$508, 0)), ""))</f>
        <v/>
      </c>
      <c r="L1053" s="125" t="str">
        <f t="shared" si="192"/>
        <v/>
      </c>
      <c r="M1053" s="111" t="str">
        <f>IF($B1053="", "", IF($G1053="", IFERROR(INDEX('Job List'!$E$9:$E$508, MATCH($B1053, 'Job List'!$B$9:$B$508, 0)), ""), $G1053))</f>
        <v/>
      </c>
      <c r="N1053" s="126" t="str">
        <f t="shared" si="193"/>
        <v/>
      </c>
      <c r="O1053" s="77"/>
      <c r="AB1053" s="14" t="str">
        <f t="shared" si="194"/>
        <v/>
      </c>
      <c r="AC1053" s="20" t="str">
        <f t="shared" si="195"/>
        <v/>
      </c>
      <c r="AD1053" s="55" t="str">
        <f t="shared" si="196"/>
        <v/>
      </c>
      <c r="AE1053" s="88" t="str">
        <f t="shared" si="197"/>
        <v/>
      </c>
      <c r="AG1053" s="55" t="str">
        <f t="shared" si="198"/>
        <v/>
      </c>
      <c r="AH1053" s="88" t="str">
        <f t="shared" si="199"/>
        <v/>
      </c>
      <c r="AJ1053" s="55" t="str">
        <f t="shared" si="200"/>
        <v/>
      </c>
      <c r="AK1053" s="88" t="str">
        <f t="shared" si="201"/>
        <v/>
      </c>
      <c r="AM1053" s="55" t="str">
        <f t="shared" si="202"/>
        <v/>
      </c>
      <c r="AN1053" s="88" t="str">
        <f t="shared" si="203"/>
        <v/>
      </c>
    </row>
    <row r="1054" spans="1:40" x14ac:dyDescent="0.25">
      <c r="A1054" s="77"/>
      <c r="B1054" s="107"/>
      <c r="C1054" s="108"/>
      <c r="D1054" s="109"/>
      <c r="E1054" s="109"/>
      <c r="F1054" s="110"/>
      <c r="G1054" s="111"/>
      <c r="H1054" s="112"/>
      <c r="I1054" s="77"/>
      <c r="J1054" s="112" t="str">
        <f>IF($B1054="", "", IFERROR(INDEX('Job List'!$C$9:$C$508, MATCH($B1054, 'Job List'!$B$9:$B$508, 0)), ""))</f>
        <v/>
      </c>
      <c r="K1054" s="112" t="str">
        <f>IF($B1054="", "", IFERROR(INDEX('Job List'!$D$9:$D$508, MATCH($B1054, 'Job List'!$B$9:$B$508, 0)), ""))</f>
        <v/>
      </c>
      <c r="L1054" s="125" t="str">
        <f t="shared" si="192"/>
        <v/>
      </c>
      <c r="M1054" s="111" t="str">
        <f>IF($B1054="", "", IF($G1054="", IFERROR(INDEX('Job List'!$E$9:$E$508, MATCH($B1054, 'Job List'!$B$9:$B$508, 0)), ""), $G1054))</f>
        <v/>
      </c>
      <c r="N1054" s="126" t="str">
        <f t="shared" si="193"/>
        <v/>
      </c>
      <c r="O1054" s="77"/>
      <c r="AB1054" s="14" t="str">
        <f t="shared" si="194"/>
        <v/>
      </c>
      <c r="AC1054" s="20" t="str">
        <f t="shared" si="195"/>
        <v/>
      </c>
      <c r="AD1054" s="55" t="str">
        <f t="shared" si="196"/>
        <v/>
      </c>
      <c r="AE1054" s="88" t="str">
        <f t="shared" si="197"/>
        <v/>
      </c>
      <c r="AG1054" s="55" t="str">
        <f t="shared" si="198"/>
        <v/>
      </c>
      <c r="AH1054" s="88" t="str">
        <f t="shared" si="199"/>
        <v/>
      </c>
      <c r="AJ1054" s="55" t="str">
        <f t="shared" si="200"/>
        <v/>
      </c>
      <c r="AK1054" s="88" t="str">
        <f t="shared" si="201"/>
        <v/>
      </c>
      <c r="AM1054" s="55" t="str">
        <f t="shared" si="202"/>
        <v/>
      </c>
      <c r="AN1054" s="88" t="str">
        <f t="shared" si="203"/>
        <v/>
      </c>
    </row>
    <row r="1055" spans="1:40" x14ac:dyDescent="0.25">
      <c r="A1055" s="77"/>
      <c r="B1055" s="107"/>
      <c r="C1055" s="108"/>
      <c r="D1055" s="109"/>
      <c r="E1055" s="109"/>
      <c r="F1055" s="110"/>
      <c r="G1055" s="111"/>
      <c r="H1055" s="112"/>
      <c r="I1055" s="77"/>
      <c r="J1055" s="112" t="str">
        <f>IF($B1055="", "", IFERROR(INDEX('Job List'!$C$9:$C$508, MATCH($B1055, 'Job List'!$B$9:$B$508, 0)), ""))</f>
        <v/>
      </c>
      <c r="K1055" s="112" t="str">
        <f>IF($B1055="", "", IFERROR(INDEX('Job List'!$D$9:$D$508, MATCH($B1055, 'Job List'!$B$9:$B$508, 0)), ""))</f>
        <v/>
      </c>
      <c r="L1055" s="125" t="str">
        <f t="shared" si="192"/>
        <v/>
      </c>
      <c r="M1055" s="111" t="str">
        <f>IF($B1055="", "", IF($G1055="", IFERROR(INDEX('Job List'!$E$9:$E$508, MATCH($B1055, 'Job List'!$B$9:$B$508, 0)), ""), $G1055))</f>
        <v/>
      </c>
      <c r="N1055" s="126" t="str">
        <f t="shared" si="193"/>
        <v/>
      </c>
      <c r="O1055" s="77"/>
      <c r="AB1055" s="14" t="str">
        <f t="shared" si="194"/>
        <v/>
      </c>
      <c r="AC1055" s="20" t="str">
        <f t="shared" si="195"/>
        <v/>
      </c>
      <c r="AD1055" s="55" t="str">
        <f t="shared" si="196"/>
        <v/>
      </c>
      <c r="AE1055" s="88" t="str">
        <f t="shared" si="197"/>
        <v/>
      </c>
      <c r="AG1055" s="55" t="str">
        <f t="shared" si="198"/>
        <v/>
      </c>
      <c r="AH1055" s="88" t="str">
        <f t="shared" si="199"/>
        <v/>
      </c>
      <c r="AJ1055" s="55" t="str">
        <f t="shared" si="200"/>
        <v/>
      </c>
      <c r="AK1055" s="88" t="str">
        <f t="shared" si="201"/>
        <v/>
      </c>
      <c r="AM1055" s="55" t="str">
        <f t="shared" si="202"/>
        <v/>
      </c>
      <c r="AN1055" s="88" t="str">
        <f t="shared" si="203"/>
        <v/>
      </c>
    </row>
    <row r="1056" spans="1:40" x14ac:dyDescent="0.25">
      <c r="A1056" s="77"/>
      <c r="B1056" s="107"/>
      <c r="C1056" s="108"/>
      <c r="D1056" s="109"/>
      <c r="E1056" s="109"/>
      <c r="F1056" s="110"/>
      <c r="G1056" s="111"/>
      <c r="H1056" s="112"/>
      <c r="I1056" s="77"/>
      <c r="J1056" s="112" t="str">
        <f>IF($B1056="", "", IFERROR(INDEX('Job List'!$C$9:$C$508, MATCH($B1056, 'Job List'!$B$9:$B$508, 0)), ""))</f>
        <v/>
      </c>
      <c r="K1056" s="112" t="str">
        <f>IF($B1056="", "", IFERROR(INDEX('Job List'!$D$9:$D$508, MATCH($B1056, 'Job List'!$B$9:$B$508, 0)), ""))</f>
        <v/>
      </c>
      <c r="L1056" s="125" t="str">
        <f t="shared" si="192"/>
        <v/>
      </c>
      <c r="M1056" s="111" t="str">
        <f>IF($B1056="", "", IF($G1056="", IFERROR(INDEX('Job List'!$E$9:$E$508, MATCH($B1056, 'Job List'!$B$9:$B$508, 0)), ""), $G1056))</f>
        <v/>
      </c>
      <c r="N1056" s="126" t="str">
        <f t="shared" si="193"/>
        <v/>
      </c>
      <c r="O1056" s="77"/>
      <c r="AB1056" s="14" t="str">
        <f t="shared" si="194"/>
        <v/>
      </c>
      <c r="AC1056" s="20" t="str">
        <f t="shared" si="195"/>
        <v/>
      </c>
      <c r="AD1056" s="55" t="str">
        <f t="shared" si="196"/>
        <v/>
      </c>
      <c r="AE1056" s="88" t="str">
        <f t="shared" si="197"/>
        <v/>
      </c>
      <c r="AG1056" s="55" t="str">
        <f t="shared" si="198"/>
        <v/>
      </c>
      <c r="AH1056" s="88" t="str">
        <f t="shared" si="199"/>
        <v/>
      </c>
      <c r="AJ1056" s="55" t="str">
        <f t="shared" si="200"/>
        <v/>
      </c>
      <c r="AK1056" s="88" t="str">
        <f t="shared" si="201"/>
        <v/>
      </c>
      <c r="AM1056" s="55" t="str">
        <f t="shared" si="202"/>
        <v/>
      </c>
      <c r="AN1056" s="88" t="str">
        <f t="shared" si="203"/>
        <v/>
      </c>
    </row>
    <row r="1057" spans="1:40" x14ac:dyDescent="0.25">
      <c r="A1057" s="77"/>
      <c r="B1057" s="107"/>
      <c r="C1057" s="108"/>
      <c r="D1057" s="109"/>
      <c r="E1057" s="109"/>
      <c r="F1057" s="110"/>
      <c r="G1057" s="111"/>
      <c r="H1057" s="112"/>
      <c r="I1057" s="77"/>
      <c r="J1057" s="112" t="str">
        <f>IF($B1057="", "", IFERROR(INDEX('Job List'!$C$9:$C$508, MATCH($B1057, 'Job List'!$B$9:$B$508, 0)), ""))</f>
        <v/>
      </c>
      <c r="K1057" s="112" t="str">
        <f>IF($B1057="", "", IFERROR(INDEX('Job List'!$D$9:$D$508, MATCH($B1057, 'Job List'!$B$9:$B$508, 0)), ""))</f>
        <v/>
      </c>
      <c r="L1057" s="125" t="str">
        <f t="shared" si="192"/>
        <v/>
      </c>
      <c r="M1057" s="111" t="str">
        <f>IF($B1057="", "", IF($G1057="", IFERROR(INDEX('Job List'!$E$9:$E$508, MATCH($B1057, 'Job List'!$B$9:$B$508, 0)), ""), $G1057))</f>
        <v/>
      </c>
      <c r="N1057" s="126" t="str">
        <f t="shared" si="193"/>
        <v/>
      </c>
      <c r="O1057" s="77"/>
      <c r="AB1057" s="14" t="str">
        <f t="shared" si="194"/>
        <v/>
      </c>
      <c r="AC1057" s="20" t="str">
        <f t="shared" si="195"/>
        <v/>
      </c>
      <c r="AD1057" s="55" t="str">
        <f t="shared" si="196"/>
        <v/>
      </c>
      <c r="AE1057" s="88" t="str">
        <f t="shared" si="197"/>
        <v/>
      </c>
      <c r="AG1057" s="55" t="str">
        <f t="shared" si="198"/>
        <v/>
      </c>
      <c r="AH1057" s="88" t="str">
        <f t="shared" si="199"/>
        <v/>
      </c>
      <c r="AJ1057" s="55" t="str">
        <f t="shared" si="200"/>
        <v/>
      </c>
      <c r="AK1057" s="88" t="str">
        <f t="shared" si="201"/>
        <v/>
      </c>
      <c r="AM1057" s="55" t="str">
        <f t="shared" si="202"/>
        <v/>
      </c>
      <c r="AN1057" s="88" t="str">
        <f t="shared" si="203"/>
        <v/>
      </c>
    </row>
    <row r="1058" spans="1:40" x14ac:dyDescent="0.25">
      <c r="A1058" s="77"/>
      <c r="B1058" s="107"/>
      <c r="C1058" s="108"/>
      <c r="D1058" s="109"/>
      <c r="E1058" s="109"/>
      <c r="F1058" s="110"/>
      <c r="G1058" s="111"/>
      <c r="H1058" s="112"/>
      <c r="I1058" s="77"/>
      <c r="J1058" s="112" t="str">
        <f>IF($B1058="", "", IFERROR(INDEX('Job List'!$C$9:$C$508, MATCH($B1058, 'Job List'!$B$9:$B$508, 0)), ""))</f>
        <v/>
      </c>
      <c r="K1058" s="112" t="str">
        <f>IF($B1058="", "", IFERROR(INDEX('Job List'!$D$9:$D$508, MATCH($B1058, 'Job List'!$B$9:$B$508, 0)), ""))</f>
        <v/>
      </c>
      <c r="L1058" s="125" t="str">
        <f t="shared" si="192"/>
        <v/>
      </c>
      <c r="M1058" s="111" t="str">
        <f>IF($B1058="", "", IF($G1058="", IFERROR(INDEX('Job List'!$E$9:$E$508, MATCH($B1058, 'Job List'!$B$9:$B$508, 0)), ""), $G1058))</f>
        <v/>
      </c>
      <c r="N1058" s="126" t="str">
        <f t="shared" si="193"/>
        <v/>
      </c>
      <c r="O1058" s="77"/>
      <c r="AB1058" s="14" t="str">
        <f t="shared" si="194"/>
        <v/>
      </c>
      <c r="AC1058" s="20" t="str">
        <f t="shared" si="195"/>
        <v/>
      </c>
      <c r="AD1058" s="55" t="str">
        <f t="shared" si="196"/>
        <v/>
      </c>
      <c r="AE1058" s="88" t="str">
        <f t="shared" si="197"/>
        <v/>
      </c>
      <c r="AG1058" s="55" t="str">
        <f t="shared" si="198"/>
        <v/>
      </c>
      <c r="AH1058" s="88" t="str">
        <f t="shared" si="199"/>
        <v/>
      </c>
      <c r="AJ1058" s="55" t="str">
        <f t="shared" si="200"/>
        <v/>
      </c>
      <c r="AK1058" s="88" t="str">
        <f t="shared" si="201"/>
        <v/>
      </c>
      <c r="AM1058" s="55" t="str">
        <f t="shared" si="202"/>
        <v/>
      </c>
      <c r="AN1058" s="88" t="str">
        <f t="shared" si="203"/>
        <v/>
      </c>
    </row>
    <row r="1059" spans="1:40" x14ac:dyDescent="0.25">
      <c r="A1059" s="77"/>
      <c r="B1059" s="107"/>
      <c r="C1059" s="108"/>
      <c r="D1059" s="109"/>
      <c r="E1059" s="109"/>
      <c r="F1059" s="110"/>
      <c r="G1059" s="111"/>
      <c r="H1059" s="112"/>
      <c r="I1059" s="77"/>
      <c r="J1059" s="112" t="str">
        <f>IF($B1059="", "", IFERROR(INDEX('Job List'!$C$9:$C$508, MATCH($B1059, 'Job List'!$B$9:$B$508, 0)), ""))</f>
        <v/>
      </c>
      <c r="K1059" s="112" t="str">
        <f>IF($B1059="", "", IFERROR(INDEX('Job List'!$D$9:$D$508, MATCH($B1059, 'Job List'!$B$9:$B$508, 0)), ""))</f>
        <v/>
      </c>
      <c r="L1059" s="125" t="str">
        <f t="shared" si="192"/>
        <v/>
      </c>
      <c r="M1059" s="111" t="str">
        <f>IF($B1059="", "", IF($G1059="", IFERROR(INDEX('Job List'!$E$9:$E$508, MATCH($B1059, 'Job List'!$B$9:$B$508, 0)), ""), $G1059))</f>
        <v/>
      </c>
      <c r="N1059" s="126" t="str">
        <f t="shared" si="193"/>
        <v/>
      </c>
      <c r="O1059" s="77"/>
      <c r="AB1059" s="14" t="str">
        <f t="shared" si="194"/>
        <v/>
      </c>
      <c r="AC1059" s="20" t="str">
        <f t="shared" si="195"/>
        <v/>
      </c>
      <c r="AD1059" s="55" t="str">
        <f t="shared" si="196"/>
        <v/>
      </c>
      <c r="AE1059" s="88" t="str">
        <f t="shared" si="197"/>
        <v/>
      </c>
      <c r="AG1059" s="55" t="str">
        <f t="shared" si="198"/>
        <v/>
      </c>
      <c r="AH1059" s="88" t="str">
        <f t="shared" si="199"/>
        <v/>
      </c>
      <c r="AJ1059" s="55" t="str">
        <f t="shared" si="200"/>
        <v/>
      </c>
      <c r="AK1059" s="88" t="str">
        <f t="shared" si="201"/>
        <v/>
      </c>
      <c r="AM1059" s="55" t="str">
        <f t="shared" si="202"/>
        <v/>
      </c>
      <c r="AN1059" s="88" t="str">
        <f t="shared" si="203"/>
        <v/>
      </c>
    </row>
    <row r="1060" spans="1:40" x14ac:dyDescent="0.25">
      <c r="A1060" s="77"/>
      <c r="B1060" s="107"/>
      <c r="C1060" s="108"/>
      <c r="D1060" s="109"/>
      <c r="E1060" s="109"/>
      <c r="F1060" s="110"/>
      <c r="G1060" s="111"/>
      <c r="H1060" s="112"/>
      <c r="I1060" s="77"/>
      <c r="J1060" s="112" t="str">
        <f>IF($B1060="", "", IFERROR(INDEX('Job List'!$C$9:$C$508, MATCH($B1060, 'Job List'!$B$9:$B$508, 0)), ""))</f>
        <v/>
      </c>
      <c r="K1060" s="112" t="str">
        <f>IF($B1060="", "", IFERROR(INDEX('Job List'!$D$9:$D$508, MATCH($B1060, 'Job List'!$B$9:$B$508, 0)), ""))</f>
        <v/>
      </c>
      <c r="L1060" s="125" t="str">
        <f t="shared" si="192"/>
        <v/>
      </c>
      <c r="M1060" s="111" t="str">
        <f>IF($B1060="", "", IF($G1060="", IFERROR(INDEX('Job List'!$E$9:$E$508, MATCH($B1060, 'Job List'!$B$9:$B$508, 0)), ""), $G1060))</f>
        <v/>
      </c>
      <c r="N1060" s="126" t="str">
        <f t="shared" si="193"/>
        <v/>
      </c>
      <c r="O1060" s="77"/>
      <c r="AB1060" s="14" t="str">
        <f t="shared" si="194"/>
        <v/>
      </c>
      <c r="AC1060" s="20" t="str">
        <f t="shared" si="195"/>
        <v/>
      </c>
      <c r="AD1060" s="55" t="str">
        <f t="shared" si="196"/>
        <v/>
      </c>
      <c r="AE1060" s="88" t="str">
        <f t="shared" si="197"/>
        <v/>
      </c>
      <c r="AG1060" s="55" t="str">
        <f t="shared" si="198"/>
        <v/>
      </c>
      <c r="AH1060" s="88" t="str">
        <f t="shared" si="199"/>
        <v/>
      </c>
      <c r="AJ1060" s="55" t="str">
        <f t="shared" si="200"/>
        <v/>
      </c>
      <c r="AK1060" s="88" t="str">
        <f t="shared" si="201"/>
        <v/>
      </c>
      <c r="AM1060" s="55" t="str">
        <f t="shared" si="202"/>
        <v/>
      </c>
      <c r="AN1060" s="88" t="str">
        <f t="shared" si="203"/>
        <v/>
      </c>
    </row>
    <row r="1061" spans="1:40" x14ac:dyDescent="0.25">
      <c r="A1061" s="77"/>
      <c r="B1061" s="107"/>
      <c r="C1061" s="108"/>
      <c r="D1061" s="109"/>
      <c r="E1061" s="109"/>
      <c r="F1061" s="110"/>
      <c r="G1061" s="111"/>
      <c r="H1061" s="112"/>
      <c r="I1061" s="77"/>
      <c r="J1061" s="112" t="str">
        <f>IF($B1061="", "", IFERROR(INDEX('Job List'!$C$9:$C$508, MATCH($B1061, 'Job List'!$B$9:$B$508, 0)), ""))</f>
        <v/>
      </c>
      <c r="K1061" s="112" t="str">
        <f>IF($B1061="", "", IFERROR(INDEX('Job List'!$D$9:$D$508, MATCH($B1061, 'Job List'!$B$9:$B$508, 0)), ""))</f>
        <v/>
      </c>
      <c r="L1061" s="125" t="str">
        <f t="shared" si="192"/>
        <v/>
      </c>
      <c r="M1061" s="111" t="str">
        <f>IF($B1061="", "", IF($G1061="", IFERROR(INDEX('Job List'!$E$9:$E$508, MATCH($B1061, 'Job List'!$B$9:$B$508, 0)), ""), $G1061))</f>
        <v/>
      </c>
      <c r="N1061" s="126" t="str">
        <f t="shared" si="193"/>
        <v/>
      </c>
      <c r="O1061" s="77"/>
      <c r="AB1061" s="14" t="str">
        <f t="shared" si="194"/>
        <v/>
      </c>
      <c r="AC1061" s="20" t="str">
        <f t="shared" si="195"/>
        <v/>
      </c>
      <c r="AD1061" s="55" t="str">
        <f t="shared" si="196"/>
        <v/>
      </c>
      <c r="AE1061" s="88" t="str">
        <f t="shared" si="197"/>
        <v/>
      </c>
      <c r="AG1061" s="55" t="str">
        <f t="shared" si="198"/>
        <v/>
      </c>
      <c r="AH1061" s="88" t="str">
        <f t="shared" si="199"/>
        <v/>
      </c>
      <c r="AJ1061" s="55" t="str">
        <f t="shared" si="200"/>
        <v/>
      </c>
      <c r="AK1061" s="88" t="str">
        <f t="shared" si="201"/>
        <v/>
      </c>
      <c r="AM1061" s="55" t="str">
        <f t="shared" si="202"/>
        <v/>
      </c>
      <c r="AN1061" s="88" t="str">
        <f t="shared" si="203"/>
        <v/>
      </c>
    </row>
    <row r="1062" spans="1:40" x14ac:dyDescent="0.25">
      <c r="A1062" s="77"/>
      <c r="B1062" s="107"/>
      <c r="C1062" s="108"/>
      <c r="D1062" s="109"/>
      <c r="E1062" s="109"/>
      <c r="F1062" s="110"/>
      <c r="G1062" s="111"/>
      <c r="H1062" s="112"/>
      <c r="I1062" s="77"/>
      <c r="J1062" s="112" t="str">
        <f>IF($B1062="", "", IFERROR(INDEX('Job List'!$C$9:$C$508, MATCH($B1062, 'Job List'!$B$9:$B$508, 0)), ""))</f>
        <v/>
      </c>
      <c r="K1062" s="112" t="str">
        <f>IF($B1062="", "", IFERROR(INDEX('Job List'!$D$9:$D$508, MATCH($B1062, 'Job List'!$B$9:$B$508, 0)), ""))</f>
        <v/>
      </c>
      <c r="L1062" s="125" t="str">
        <f t="shared" si="192"/>
        <v/>
      </c>
      <c r="M1062" s="111" t="str">
        <f>IF($B1062="", "", IF($G1062="", IFERROR(INDEX('Job List'!$E$9:$E$508, MATCH($B1062, 'Job List'!$B$9:$B$508, 0)), ""), $G1062))</f>
        <v/>
      </c>
      <c r="N1062" s="126" t="str">
        <f t="shared" si="193"/>
        <v/>
      </c>
      <c r="O1062" s="77"/>
      <c r="AB1062" s="14" t="str">
        <f t="shared" si="194"/>
        <v/>
      </c>
      <c r="AC1062" s="20" t="str">
        <f t="shared" si="195"/>
        <v/>
      </c>
      <c r="AD1062" s="55" t="str">
        <f t="shared" si="196"/>
        <v/>
      </c>
      <c r="AE1062" s="88" t="str">
        <f t="shared" si="197"/>
        <v/>
      </c>
      <c r="AG1062" s="55" t="str">
        <f t="shared" si="198"/>
        <v/>
      </c>
      <c r="AH1062" s="88" t="str">
        <f t="shared" si="199"/>
        <v/>
      </c>
      <c r="AJ1062" s="55" t="str">
        <f t="shared" si="200"/>
        <v/>
      </c>
      <c r="AK1062" s="88" t="str">
        <f t="shared" si="201"/>
        <v/>
      </c>
      <c r="AM1062" s="55" t="str">
        <f t="shared" si="202"/>
        <v/>
      </c>
      <c r="AN1062" s="88" t="str">
        <f t="shared" si="203"/>
        <v/>
      </c>
    </row>
    <row r="1063" spans="1:40" x14ac:dyDescent="0.25">
      <c r="A1063" s="77"/>
      <c r="B1063" s="107"/>
      <c r="C1063" s="108"/>
      <c r="D1063" s="109"/>
      <c r="E1063" s="109"/>
      <c r="F1063" s="110"/>
      <c r="G1063" s="111"/>
      <c r="H1063" s="112"/>
      <c r="I1063" s="77"/>
      <c r="J1063" s="112" t="str">
        <f>IF($B1063="", "", IFERROR(INDEX('Job List'!$C$9:$C$508, MATCH($B1063, 'Job List'!$B$9:$B$508, 0)), ""))</f>
        <v/>
      </c>
      <c r="K1063" s="112" t="str">
        <f>IF($B1063="", "", IFERROR(INDEX('Job List'!$D$9:$D$508, MATCH($B1063, 'Job List'!$B$9:$B$508, 0)), ""))</f>
        <v/>
      </c>
      <c r="L1063" s="125" t="str">
        <f t="shared" si="192"/>
        <v/>
      </c>
      <c r="M1063" s="111" t="str">
        <f>IF($B1063="", "", IF($G1063="", IFERROR(INDEX('Job List'!$E$9:$E$508, MATCH($B1063, 'Job List'!$B$9:$B$508, 0)), ""), $G1063))</f>
        <v/>
      </c>
      <c r="N1063" s="126" t="str">
        <f t="shared" si="193"/>
        <v/>
      </c>
      <c r="O1063" s="77"/>
      <c r="AB1063" s="14" t="str">
        <f t="shared" si="194"/>
        <v/>
      </c>
      <c r="AC1063" s="20" t="str">
        <f t="shared" si="195"/>
        <v/>
      </c>
      <c r="AD1063" s="55" t="str">
        <f t="shared" si="196"/>
        <v/>
      </c>
      <c r="AE1063" s="88" t="str">
        <f t="shared" si="197"/>
        <v/>
      </c>
      <c r="AG1063" s="55" t="str">
        <f t="shared" si="198"/>
        <v/>
      </c>
      <c r="AH1063" s="88" t="str">
        <f t="shared" si="199"/>
        <v/>
      </c>
      <c r="AJ1063" s="55" t="str">
        <f t="shared" si="200"/>
        <v/>
      </c>
      <c r="AK1063" s="88" t="str">
        <f t="shared" si="201"/>
        <v/>
      </c>
      <c r="AM1063" s="55" t="str">
        <f t="shared" si="202"/>
        <v/>
      </c>
      <c r="AN1063" s="88" t="str">
        <f t="shared" si="203"/>
        <v/>
      </c>
    </row>
    <row r="1064" spans="1:40" x14ac:dyDescent="0.25">
      <c r="A1064" s="77"/>
      <c r="B1064" s="107"/>
      <c r="C1064" s="108"/>
      <c r="D1064" s="109"/>
      <c r="E1064" s="109"/>
      <c r="F1064" s="110"/>
      <c r="G1064" s="111"/>
      <c r="H1064" s="112"/>
      <c r="I1064" s="77"/>
      <c r="J1064" s="112" t="str">
        <f>IF($B1064="", "", IFERROR(INDEX('Job List'!$C$9:$C$508, MATCH($B1064, 'Job List'!$B$9:$B$508, 0)), ""))</f>
        <v/>
      </c>
      <c r="K1064" s="112" t="str">
        <f>IF($B1064="", "", IFERROR(INDEX('Job List'!$D$9:$D$508, MATCH($B1064, 'Job List'!$B$9:$B$508, 0)), ""))</f>
        <v/>
      </c>
      <c r="L1064" s="125" t="str">
        <f t="shared" si="192"/>
        <v/>
      </c>
      <c r="M1064" s="111" t="str">
        <f>IF($B1064="", "", IF($G1064="", IFERROR(INDEX('Job List'!$E$9:$E$508, MATCH($B1064, 'Job List'!$B$9:$B$508, 0)), ""), $G1064))</f>
        <v/>
      </c>
      <c r="N1064" s="126" t="str">
        <f t="shared" si="193"/>
        <v/>
      </c>
      <c r="O1064" s="77"/>
      <c r="AB1064" s="14" t="str">
        <f t="shared" si="194"/>
        <v/>
      </c>
      <c r="AC1064" s="20" t="str">
        <f t="shared" si="195"/>
        <v/>
      </c>
      <c r="AD1064" s="55" t="str">
        <f t="shared" si="196"/>
        <v/>
      </c>
      <c r="AE1064" s="88" t="str">
        <f t="shared" si="197"/>
        <v/>
      </c>
      <c r="AG1064" s="55" t="str">
        <f t="shared" si="198"/>
        <v/>
      </c>
      <c r="AH1064" s="88" t="str">
        <f t="shared" si="199"/>
        <v/>
      </c>
      <c r="AJ1064" s="55" t="str">
        <f t="shared" si="200"/>
        <v/>
      </c>
      <c r="AK1064" s="88" t="str">
        <f t="shared" si="201"/>
        <v/>
      </c>
      <c r="AM1064" s="55" t="str">
        <f t="shared" si="202"/>
        <v/>
      </c>
      <c r="AN1064" s="88" t="str">
        <f t="shared" si="203"/>
        <v/>
      </c>
    </row>
    <row r="1065" spans="1:40" x14ac:dyDescent="0.25">
      <c r="A1065" s="77"/>
      <c r="B1065" s="107"/>
      <c r="C1065" s="108"/>
      <c r="D1065" s="109"/>
      <c r="E1065" s="109"/>
      <c r="F1065" s="110"/>
      <c r="G1065" s="111"/>
      <c r="H1065" s="112"/>
      <c r="I1065" s="77"/>
      <c r="J1065" s="112" t="str">
        <f>IF($B1065="", "", IFERROR(INDEX('Job List'!$C$9:$C$508, MATCH($B1065, 'Job List'!$B$9:$B$508, 0)), ""))</f>
        <v/>
      </c>
      <c r="K1065" s="112" t="str">
        <f>IF($B1065="", "", IFERROR(INDEX('Job List'!$D$9:$D$508, MATCH($B1065, 'Job List'!$B$9:$B$508, 0)), ""))</f>
        <v/>
      </c>
      <c r="L1065" s="125" t="str">
        <f t="shared" si="192"/>
        <v/>
      </c>
      <c r="M1065" s="111" t="str">
        <f>IF($B1065="", "", IF($G1065="", IFERROR(INDEX('Job List'!$E$9:$E$508, MATCH($B1065, 'Job List'!$B$9:$B$508, 0)), ""), $G1065))</f>
        <v/>
      </c>
      <c r="N1065" s="126" t="str">
        <f t="shared" si="193"/>
        <v/>
      </c>
      <c r="O1065" s="77"/>
      <c r="AB1065" s="14" t="str">
        <f t="shared" si="194"/>
        <v/>
      </c>
      <c r="AC1065" s="20" t="str">
        <f t="shared" si="195"/>
        <v/>
      </c>
      <c r="AD1065" s="55" t="str">
        <f t="shared" si="196"/>
        <v/>
      </c>
      <c r="AE1065" s="88" t="str">
        <f t="shared" si="197"/>
        <v/>
      </c>
      <c r="AG1065" s="55" t="str">
        <f t="shared" si="198"/>
        <v/>
      </c>
      <c r="AH1065" s="88" t="str">
        <f t="shared" si="199"/>
        <v/>
      </c>
      <c r="AJ1065" s="55" t="str">
        <f t="shared" si="200"/>
        <v/>
      </c>
      <c r="AK1065" s="88" t="str">
        <f t="shared" si="201"/>
        <v/>
      </c>
      <c r="AM1065" s="55" t="str">
        <f t="shared" si="202"/>
        <v/>
      </c>
      <c r="AN1065" s="88" t="str">
        <f t="shared" si="203"/>
        <v/>
      </c>
    </row>
    <row r="1066" spans="1:40" x14ac:dyDescent="0.25">
      <c r="A1066" s="77"/>
      <c r="B1066" s="107"/>
      <c r="C1066" s="108"/>
      <c r="D1066" s="109"/>
      <c r="E1066" s="109"/>
      <c r="F1066" s="110"/>
      <c r="G1066" s="111"/>
      <c r="H1066" s="112"/>
      <c r="I1066" s="77"/>
      <c r="J1066" s="112" t="str">
        <f>IF($B1066="", "", IFERROR(INDEX('Job List'!$C$9:$C$508, MATCH($B1066, 'Job List'!$B$9:$B$508, 0)), ""))</f>
        <v/>
      </c>
      <c r="K1066" s="112" t="str">
        <f>IF($B1066="", "", IFERROR(INDEX('Job List'!$D$9:$D$508, MATCH($B1066, 'Job List'!$B$9:$B$508, 0)), ""))</f>
        <v/>
      </c>
      <c r="L1066" s="125" t="str">
        <f t="shared" si="192"/>
        <v/>
      </c>
      <c r="M1066" s="111" t="str">
        <f>IF($B1066="", "", IF($G1066="", IFERROR(INDEX('Job List'!$E$9:$E$508, MATCH($B1066, 'Job List'!$B$9:$B$508, 0)), ""), $G1066))</f>
        <v/>
      </c>
      <c r="N1066" s="126" t="str">
        <f t="shared" si="193"/>
        <v/>
      </c>
      <c r="O1066" s="77"/>
      <c r="AB1066" s="14" t="str">
        <f t="shared" si="194"/>
        <v/>
      </c>
      <c r="AC1066" s="20" t="str">
        <f t="shared" si="195"/>
        <v/>
      </c>
      <c r="AD1066" s="55" t="str">
        <f t="shared" si="196"/>
        <v/>
      </c>
      <c r="AE1066" s="88" t="str">
        <f t="shared" si="197"/>
        <v/>
      </c>
      <c r="AG1066" s="55" t="str">
        <f t="shared" si="198"/>
        <v/>
      </c>
      <c r="AH1066" s="88" t="str">
        <f t="shared" si="199"/>
        <v/>
      </c>
      <c r="AJ1066" s="55" t="str">
        <f t="shared" si="200"/>
        <v/>
      </c>
      <c r="AK1066" s="88" t="str">
        <f t="shared" si="201"/>
        <v/>
      </c>
      <c r="AM1066" s="55" t="str">
        <f t="shared" si="202"/>
        <v/>
      </c>
      <c r="AN1066" s="88" t="str">
        <f t="shared" si="203"/>
        <v/>
      </c>
    </row>
    <row r="1067" spans="1:40" x14ac:dyDescent="0.25">
      <c r="A1067" s="77"/>
      <c r="B1067" s="107"/>
      <c r="C1067" s="108"/>
      <c r="D1067" s="109"/>
      <c r="E1067" s="109"/>
      <c r="F1067" s="110"/>
      <c r="G1067" s="111"/>
      <c r="H1067" s="112"/>
      <c r="I1067" s="77"/>
      <c r="J1067" s="112" t="str">
        <f>IF($B1067="", "", IFERROR(INDEX('Job List'!$C$9:$C$508, MATCH($B1067, 'Job List'!$B$9:$B$508, 0)), ""))</f>
        <v/>
      </c>
      <c r="K1067" s="112" t="str">
        <f>IF($B1067="", "", IFERROR(INDEX('Job List'!$D$9:$D$508, MATCH($B1067, 'Job List'!$B$9:$B$508, 0)), ""))</f>
        <v/>
      </c>
      <c r="L1067" s="125" t="str">
        <f t="shared" si="192"/>
        <v/>
      </c>
      <c r="M1067" s="111" t="str">
        <f>IF($B1067="", "", IF($G1067="", IFERROR(INDEX('Job List'!$E$9:$E$508, MATCH($B1067, 'Job List'!$B$9:$B$508, 0)), ""), $G1067))</f>
        <v/>
      </c>
      <c r="N1067" s="126" t="str">
        <f t="shared" si="193"/>
        <v/>
      </c>
      <c r="O1067" s="77"/>
      <c r="AB1067" s="14" t="str">
        <f t="shared" si="194"/>
        <v/>
      </c>
      <c r="AC1067" s="20" t="str">
        <f t="shared" si="195"/>
        <v/>
      </c>
      <c r="AD1067" s="55" t="str">
        <f t="shared" si="196"/>
        <v/>
      </c>
      <c r="AE1067" s="88" t="str">
        <f t="shared" si="197"/>
        <v/>
      </c>
      <c r="AG1067" s="55" t="str">
        <f t="shared" si="198"/>
        <v/>
      </c>
      <c r="AH1067" s="88" t="str">
        <f t="shared" si="199"/>
        <v/>
      </c>
      <c r="AJ1067" s="55" t="str">
        <f t="shared" si="200"/>
        <v/>
      </c>
      <c r="AK1067" s="88" t="str">
        <f t="shared" si="201"/>
        <v/>
      </c>
      <c r="AM1067" s="55" t="str">
        <f t="shared" si="202"/>
        <v/>
      </c>
      <c r="AN1067" s="88" t="str">
        <f t="shared" si="203"/>
        <v/>
      </c>
    </row>
    <row r="1068" spans="1:40" x14ac:dyDescent="0.25">
      <c r="A1068" s="77"/>
      <c r="B1068" s="107"/>
      <c r="C1068" s="108"/>
      <c r="D1068" s="109"/>
      <c r="E1068" s="109"/>
      <c r="F1068" s="110"/>
      <c r="G1068" s="111"/>
      <c r="H1068" s="112"/>
      <c r="I1068" s="77"/>
      <c r="J1068" s="112" t="str">
        <f>IF($B1068="", "", IFERROR(INDEX('Job List'!$C$9:$C$508, MATCH($B1068, 'Job List'!$B$9:$B$508, 0)), ""))</f>
        <v/>
      </c>
      <c r="K1068" s="112" t="str">
        <f>IF($B1068="", "", IFERROR(INDEX('Job List'!$D$9:$D$508, MATCH($B1068, 'Job List'!$B$9:$B$508, 0)), ""))</f>
        <v/>
      </c>
      <c r="L1068" s="125" t="str">
        <f t="shared" si="192"/>
        <v/>
      </c>
      <c r="M1068" s="111" t="str">
        <f>IF($B1068="", "", IF($G1068="", IFERROR(INDEX('Job List'!$E$9:$E$508, MATCH($B1068, 'Job List'!$B$9:$B$508, 0)), ""), $G1068))</f>
        <v/>
      </c>
      <c r="N1068" s="126" t="str">
        <f t="shared" si="193"/>
        <v/>
      </c>
      <c r="O1068" s="77"/>
      <c r="AB1068" s="14" t="str">
        <f t="shared" si="194"/>
        <v/>
      </c>
      <c r="AC1068" s="20" t="str">
        <f t="shared" si="195"/>
        <v/>
      </c>
      <c r="AD1068" s="55" t="str">
        <f t="shared" si="196"/>
        <v/>
      </c>
      <c r="AE1068" s="88" t="str">
        <f t="shared" si="197"/>
        <v/>
      </c>
      <c r="AG1068" s="55" t="str">
        <f t="shared" si="198"/>
        <v/>
      </c>
      <c r="AH1068" s="88" t="str">
        <f t="shared" si="199"/>
        <v/>
      </c>
      <c r="AJ1068" s="55" t="str">
        <f t="shared" si="200"/>
        <v/>
      </c>
      <c r="AK1068" s="88" t="str">
        <f t="shared" si="201"/>
        <v/>
      </c>
      <c r="AM1068" s="55" t="str">
        <f t="shared" si="202"/>
        <v/>
      </c>
      <c r="AN1068" s="88" t="str">
        <f t="shared" si="203"/>
        <v/>
      </c>
    </row>
    <row r="1069" spans="1:40" x14ac:dyDescent="0.25">
      <c r="A1069" s="77"/>
      <c r="B1069" s="107"/>
      <c r="C1069" s="108"/>
      <c r="D1069" s="109"/>
      <c r="E1069" s="109"/>
      <c r="F1069" s="110"/>
      <c r="G1069" s="111"/>
      <c r="H1069" s="112"/>
      <c r="I1069" s="77"/>
      <c r="J1069" s="112" t="str">
        <f>IF($B1069="", "", IFERROR(INDEX('Job List'!$C$9:$C$508, MATCH($B1069, 'Job List'!$B$9:$B$508, 0)), ""))</f>
        <v/>
      </c>
      <c r="K1069" s="112" t="str">
        <f>IF($B1069="", "", IFERROR(INDEX('Job List'!$D$9:$D$508, MATCH($B1069, 'Job List'!$B$9:$B$508, 0)), ""))</f>
        <v/>
      </c>
      <c r="L1069" s="125" t="str">
        <f t="shared" si="192"/>
        <v/>
      </c>
      <c r="M1069" s="111" t="str">
        <f>IF($B1069="", "", IF($G1069="", IFERROR(INDEX('Job List'!$E$9:$E$508, MATCH($B1069, 'Job List'!$B$9:$B$508, 0)), ""), $G1069))</f>
        <v/>
      </c>
      <c r="N1069" s="126" t="str">
        <f t="shared" si="193"/>
        <v/>
      </c>
      <c r="O1069" s="77"/>
      <c r="AB1069" s="14" t="str">
        <f t="shared" si="194"/>
        <v/>
      </c>
      <c r="AC1069" s="20" t="str">
        <f t="shared" si="195"/>
        <v/>
      </c>
      <c r="AD1069" s="55" t="str">
        <f t="shared" si="196"/>
        <v/>
      </c>
      <c r="AE1069" s="88" t="str">
        <f t="shared" si="197"/>
        <v/>
      </c>
      <c r="AG1069" s="55" t="str">
        <f t="shared" si="198"/>
        <v/>
      </c>
      <c r="AH1069" s="88" t="str">
        <f t="shared" si="199"/>
        <v/>
      </c>
      <c r="AJ1069" s="55" t="str">
        <f t="shared" si="200"/>
        <v/>
      </c>
      <c r="AK1069" s="88" t="str">
        <f t="shared" si="201"/>
        <v/>
      </c>
      <c r="AM1069" s="55" t="str">
        <f t="shared" si="202"/>
        <v/>
      </c>
      <c r="AN1069" s="88" t="str">
        <f t="shared" si="203"/>
        <v/>
      </c>
    </row>
    <row r="1070" spans="1:40" x14ac:dyDescent="0.25">
      <c r="A1070" s="77"/>
      <c r="B1070" s="107"/>
      <c r="C1070" s="108"/>
      <c r="D1070" s="109"/>
      <c r="E1070" s="109"/>
      <c r="F1070" s="110"/>
      <c r="G1070" s="111"/>
      <c r="H1070" s="112"/>
      <c r="I1070" s="77"/>
      <c r="J1070" s="112" t="str">
        <f>IF($B1070="", "", IFERROR(INDEX('Job List'!$C$9:$C$508, MATCH($B1070, 'Job List'!$B$9:$B$508, 0)), ""))</f>
        <v/>
      </c>
      <c r="K1070" s="112" t="str">
        <f>IF($B1070="", "", IFERROR(INDEX('Job List'!$D$9:$D$508, MATCH($B1070, 'Job List'!$B$9:$B$508, 0)), ""))</f>
        <v/>
      </c>
      <c r="L1070" s="125" t="str">
        <f t="shared" si="192"/>
        <v/>
      </c>
      <c r="M1070" s="111" t="str">
        <f>IF($B1070="", "", IF($G1070="", IFERROR(INDEX('Job List'!$E$9:$E$508, MATCH($B1070, 'Job List'!$B$9:$B$508, 0)), ""), $G1070))</f>
        <v/>
      </c>
      <c r="N1070" s="126" t="str">
        <f t="shared" si="193"/>
        <v/>
      </c>
      <c r="O1070" s="77"/>
      <c r="AB1070" s="14" t="str">
        <f t="shared" si="194"/>
        <v/>
      </c>
      <c r="AC1070" s="20" t="str">
        <f t="shared" si="195"/>
        <v/>
      </c>
      <c r="AD1070" s="55" t="str">
        <f t="shared" si="196"/>
        <v/>
      </c>
      <c r="AE1070" s="88" t="str">
        <f t="shared" si="197"/>
        <v/>
      </c>
      <c r="AG1070" s="55" t="str">
        <f t="shared" si="198"/>
        <v/>
      </c>
      <c r="AH1070" s="88" t="str">
        <f t="shared" si="199"/>
        <v/>
      </c>
      <c r="AJ1070" s="55" t="str">
        <f t="shared" si="200"/>
        <v/>
      </c>
      <c r="AK1070" s="88" t="str">
        <f t="shared" si="201"/>
        <v/>
      </c>
      <c r="AM1070" s="55" t="str">
        <f t="shared" si="202"/>
        <v/>
      </c>
      <c r="AN1070" s="88" t="str">
        <f t="shared" si="203"/>
        <v/>
      </c>
    </row>
    <row r="1071" spans="1:40" x14ac:dyDescent="0.25">
      <c r="A1071" s="77"/>
      <c r="B1071" s="107"/>
      <c r="C1071" s="108"/>
      <c r="D1071" s="109"/>
      <c r="E1071" s="109"/>
      <c r="F1071" s="110"/>
      <c r="G1071" s="111"/>
      <c r="H1071" s="112"/>
      <c r="I1071" s="77"/>
      <c r="J1071" s="112" t="str">
        <f>IF($B1071="", "", IFERROR(INDEX('Job List'!$C$9:$C$508, MATCH($B1071, 'Job List'!$B$9:$B$508, 0)), ""))</f>
        <v/>
      </c>
      <c r="K1071" s="112" t="str">
        <f>IF($B1071="", "", IFERROR(INDEX('Job List'!$D$9:$D$508, MATCH($B1071, 'Job List'!$B$9:$B$508, 0)), ""))</f>
        <v/>
      </c>
      <c r="L1071" s="125" t="str">
        <f t="shared" si="192"/>
        <v/>
      </c>
      <c r="M1071" s="111" t="str">
        <f>IF($B1071="", "", IF($G1071="", IFERROR(INDEX('Job List'!$E$9:$E$508, MATCH($B1071, 'Job List'!$B$9:$B$508, 0)), ""), $G1071))</f>
        <v/>
      </c>
      <c r="N1071" s="126" t="str">
        <f t="shared" si="193"/>
        <v/>
      </c>
      <c r="O1071" s="77"/>
      <c r="AB1071" s="14" t="str">
        <f t="shared" si="194"/>
        <v/>
      </c>
      <c r="AC1071" s="20" t="str">
        <f t="shared" si="195"/>
        <v/>
      </c>
      <c r="AD1071" s="55" t="str">
        <f t="shared" si="196"/>
        <v/>
      </c>
      <c r="AE1071" s="88" t="str">
        <f t="shared" si="197"/>
        <v/>
      </c>
      <c r="AG1071" s="55" t="str">
        <f t="shared" si="198"/>
        <v/>
      </c>
      <c r="AH1071" s="88" t="str">
        <f t="shared" si="199"/>
        <v/>
      </c>
      <c r="AJ1071" s="55" t="str">
        <f t="shared" si="200"/>
        <v/>
      </c>
      <c r="AK1071" s="88" t="str">
        <f t="shared" si="201"/>
        <v/>
      </c>
      <c r="AM1071" s="55" t="str">
        <f t="shared" si="202"/>
        <v/>
      </c>
      <c r="AN1071" s="88" t="str">
        <f t="shared" si="203"/>
        <v/>
      </c>
    </row>
    <row r="1072" spans="1:40" x14ac:dyDescent="0.25">
      <c r="A1072" s="77"/>
      <c r="B1072" s="107"/>
      <c r="C1072" s="108"/>
      <c r="D1072" s="109"/>
      <c r="E1072" s="109"/>
      <c r="F1072" s="110"/>
      <c r="G1072" s="111"/>
      <c r="H1072" s="112"/>
      <c r="I1072" s="77"/>
      <c r="J1072" s="112" t="str">
        <f>IF($B1072="", "", IFERROR(INDEX('Job List'!$C$9:$C$508, MATCH($B1072, 'Job List'!$B$9:$B$508, 0)), ""))</f>
        <v/>
      </c>
      <c r="K1072" s="112" t="str">
        <f>IF($B1072="", "", IFERROR(INDEX('Job List'!$D$9:$D$508, MATCH($B1072, 'Job List'!$B$9:$B$508, 0)), ""))</f>
        <v/>
      </c>
      <c r="L1072" s="125" t="str">
        <f t="shared" si="192"/>
        <v/>
      </c>
      <c r="M1072" s="111" t="str">
        <f>IF($B1072="", "", IF($G1072="", IFERROR(INDEX('Job List'!$E$9:$E$508, MATCH($B1072, 'Job List'!$B$9:$B$508, 0)), ""), $G1072))</f>
        <v/>
      </c>
      <c r="N1072" s="126" t="str">
        <f t="shared" si="193"/>
        <v/>
      </c>
      <c r="O1072" s="77"/>
      <c r="AB1072" s="14" t="str">
        <f t="shared" si="194"/>
        <v/>
      </c>
      <c r="AC1072" s="20" t="str">
        <f t="shared" si="195"/>
        <v/>
      </c>
      <c r="AD1072" s="55" t="str">
        <f t="shared" si="196"/>
        <v/>
      </c>
      <c r="AE1072" s="88" t="str">
        <f t="shared" si="197"/>
        <v/>
      </c>
      <c r="AG1072" s="55" t="str">
        <f t="shared" si="198"/>
        <v/>
      </c>
      <c r="AH1072" s="88" t="str">
        <f t="shared" si="199"/>
        <v/>
      </c>
      <c r="AJ1072" s="55" t="str">
        <f t="shared" si="200"/>
        <v/>
      </c>
      <c r="AK1072" s="88" t="str">
        <f t="shared" si="201"/>
        <v/>
      </c>
      <c r="AM1072" s="55" t="str">
        <f t="shared" si="202"/>
        <v/>
      </c>
      <c r="AN1072" s="88" t="str">
        <f t="shared" si="203"/>
        <v/>
      </c>
    </row>
    <row r="1073" spans="1:40" x14ac:dyDescent="0.25">
      <c r="A1073" s="77"/>
      <c r="B1073" s="107"/>
      <c r="C1073" s="108"/>
      <c r="D1073" s="109"/>
      <c r="E1073" s="109"/>
      <c r="F1073" s="110"/>
      <c r="G1073" s="111"/>
      <c r="H1073" s="112"/>
      <c r="I1073" s="77"/>
      <c r="J1073" s="112" t="str">
        <f>IF($B1073="", "", IFERROR(INDEX('Job List'!$C$9:$C$508, MATCH($B1073, 'Job List'!$B$9:$B$508, 0)), ""))</f>
        <v/>
      </c>
      <c r="K1073" s="112" t="str">
        <f>IF($B1073="", "", IFERROR(INDEX('Job List'!$D$9:$D$508, MATCH($B1073, 'Job List'!$B$9:$B$508, 0)), ""))</f>
        <v/>
      </c>
      <c r="L1073" s="125" t="str">
        <f t="shared" si="192"/>
        <v/>
      </c>
      <c r="M1073" s="111" t="str">
        <f>IF($B1073="", "", IF($G1073="", IFERROR(INDEX('Job List'!$E$9:$E$508, MATCH($B1073, 'Job List'!$B$9:$B$508, 0)), ""), $G1073))</f>
        <v/>
      </c>
      <c r="N1073" s="126" t="str">
        <f t="shared" si="193"/>
        <v/>
      </c>
      <c r="O1073" s="77"/>
      <c r="AB1073" s="14" t="str">
        <f t="shared" si="194"/>
        <v/>
      </c>
      <c r="AC1073" s="20" t="str">
        <f t="shared" si="195"/>
        <v/>
      </c>
      <c r="AD1073" s="55" t="str">
        <f t="shared" si="196"/>
        <v/>
      </c>
      <c r="AE1073" s="88" t="str">
        <f t="shared" si="197"/>
        <v/>
      </c>
      <c r="AG1073" s="55" t="str">
        <f t="shared" si="198"/>
        <v/>
      </c>
      <c r="AH1073" s="88" t="str">
        <f t="shared" si="199"/>
        <v/>
      </c>
      <c r="AJ1073" s="55" t="str">
        <f t="shared" si="200"/>
        <v/>
      </c>
      <c r="AK1073" s="88" t="str">
        <f t="shared" si="201"/>
        <v/>
      </c>
      <c r="AM1073" s="55" t="str">
        <f t="shared" si="202"/>
        <v/>
      </c>
      <c r="AN1073" s="88" t="str">
        <f t="shared" si="203"/>
        <v/>
      </c>
    </row>
    <row r="1074" spans="1:40" x14ac:dyDescent="0.25">
      <c r="A1074" s="77"/>
      <c r="B1074" s="107"/>
      <c r="C1074" s="108"/>
      <c r="D1074" s="109"/>
      <c r="E1074" s="109"/>
      <c r="F1074" s="110"/>
      <c r="G1074" s="111"/>
      <c r="H1074" s="112"/>
      <c r="I1074" s="77"/>
      <c r="J1074" s="112" t="str">
        <f>IF($B1074="", "", IFERROR(INDEX('Job List'!$C$9:$C$508, MATCH($B1074, 'Job List'!$B$9:$B$508, 0)), ""))</f>
        <v/>
      </c>
      <c r="K1074" s="112" t="str">
        <f>IF($B1074="", "", IFERROR(INDEX('Job List'!$D$9:$D$508, MATCH($B1074, 'Job List'!$B$9:$B$508, 0)), ""))</f>
        <v/>
      </c>
      <c r="L1074" s="125" t="str">
        <f t="shared" si="192"/>
        <v/>
      </c>
      <c r="M1074" s="111" t="str">
        <f>IF($B1074="", "", IF($G1074="", IFERROR(INDEX('Job List'!$E$9:$E$508, MATCH($B1074, 'Job List'!$B$9:$B$508, 0)), ""), $G1074))</f>
        <v/>
      </c>
      <c r="N1074" s="126" t="str">
        <f t="shared" si="193"/>
        <v/>
      </c>
      <c r="O1074" s="77"/>
      <c r="AB1074" s="14" t="str">
        <f t="shared" si="194"/>
        <v/>
      </c>
      <c r="AC1074" s="20" t="str">
        <f t="shared" si="195"/>
        <v/>
      </c>
      <c r="AD1074" s="55" t="str">
        <f t="shared" si="196"/>
        <v/>
      </c>
      <c r="AE1074" s="88" t="str">
        <f t="shared" si="197"/>
        <v/>
      </c>
      <c r="AG1074" s="55" t="str">
        <f t="shared" si="198"/>
        <v/>
      </c>
      <c r="AH1074" s="88" t="str">
        <f t="shared" si="199"/>
        <v/>
      </c>
      <c r="AJ1074" s="55" t="str">
        <f t="shared" si="200"/>
        <v/>
      </c>
      <c r="AK1074" s="88" t="str">
        <f t="shared" si="201"/>
        <v/>
      </c>
      <c r="AM1074" s="55" t="str">
        <f t="shared" si="202"/>
        <v/>
      </c>
      <c r="AN1074" s="88" t="str">
        <f t="shared" si="203"/>
        <v/>
      </c>
    </row>
    <row r="1075" spans="1:40" x14ac:dyDescent="0.25">
      <c r="A1075" s="77"/>
      <c r="B1075" s="107"/>
      <c r="C1075" s="108"/>
      <c r="D1075" s="109"/>
      <c r="E1075" s="109"/>
      <c r="F1075" s="110"/>
      <c r="G1075" s="111"/>
      <c r="H1075" s="112"/>
      <c r="I1075" s="77"/>
      <c r="J1075" s="112" t="str">
        <f>IF($B1075="", "", IFERROR(INDEX('Job List'!$C$9:$C$508, MATCH($B1075, 'Job List'!$B$9:$B$508, 0)), ""))</f>
        <v/>
      </c>
      <c r="K1075" s="112" t="str">
        <f>IF($B1075="", "", IFERROR(INDEX('Job List'!$D$9:$D$508, MATCH($B1075, 'Job List'!$B$9:$B$508, 0)), ""))</f>
        <v/>
      </c>
      <c r="L1075" s="125" t="str">
        <f t="shared" si="192"/>
        <v/>
      </c>
      <c r="M1075" s="111" t="str">
        <f>IF($B1075="", "", IF($G1075="", IFERROR(INDEX('Job List'!$E$9:$E$508, MATCH($B1075, 'Job List'!$B$9:$B$508, 0)), ""), $G1075))</f>
        <v/>
      </c>
      <c r="N1075" s="126" t="str">
        <f t="shared" si="193"/>
        <v/>
      </c>
      <c r="O1075" s="77"/>
      <c r="AB1075" s="14" t="str">
        <f t="shared" si="194"/>
        <v/>
      </c>
      <c r="AC1075" s="20" t="str">
        <f t="shared" si="195"/>
        <v/>
      </c>
      <c r="AD1075" s="55" t="str">
        <f t="shared" si="196"/>
        <v/>
      </c>
      <c r="AE1075" s="88" t="str">
        <f t="shared" si="197"/>
        <v/>
      </c>
      <c r="AG1075" s="55" t="str">
        <f t="shared" si="198"/>
        <v/>
      </c>
      <c r="AH1075" s="88" t="str">
        <f t="shared" si="199"/>
        <v/>
      </c>
      <c r="AJ1075" s="55" t="str">
        <f t="shared" si="200"/>
        <v/>
      </c>
      <c r="AK1075" s="88" t="str">
        <f t="shared" si="201"/>
        <v/>
      </c>
      <c r="AM1075" s="55" t="str">
        <f t="shared" si="202"/>
        <v/>
      </c>
      <c r="AN1075" s="88" t="str">
        <f t="shared" si="203"/>
        <v/>
      </c>
    </row>
    <row r="1076" spans="1:40" x14ac:dyDescent="0.25">
      <c r="A1076" s="77"/>
      <c r="B1076" s="107"/>
      <c r="C1076" s="108"/>
      <c r="D1076" s="109"/>
      <c r="E1076" s="109"/>
      <c r="F1076" s="110"/>
      <c r="G1076" s="111"/>
      <c r="H1076" s="112"/>
      <c r="I1076" s="77"/>
      <c r="J1076" s="112" t="str">
        <f>IF($B1076="", "", IFERROR(INDEX('Job List'!$C$9:$C$508, MATCH($B1076, 'Job List'!$B$9:$B$508, 0)), ""))</f>
        <v/>
      </c>
      <c r="K1076" s="112" t="str">
        <f>IF($B1076="", "", IFERROR(INDEX('Job List'!$D$9:$D$508, MATCH($B1076, 'Job List'!$B$9:$B$508, 0)), ""))</f>
        <v/>
      </c>
      <c r="L1076" s="125" t="str">
        <f t="shared" si="192"/>
        <v/>
      </c>
      <c r="M1076" s="111" t="str">
        <f>IF($B1076="", "", IF($G1076="", IFERROR(INDEX('Job List'!$E$9:$E$508, MATCH($B1076, 'Job List'!$B$9:$B$508, 0)), ""), $G1076))</f>
        <v/>
      </c>
      <c r="N1076" s="126" t="str">
        <f t="shared" si="193"/>
        <v/>
      </c>
      <c r="O1076" s="77"/>
      <c r="AB1076" s="14" t="str">
        <f t="shared" si="194"/>
        <v/>
      </c>
      <c r="AC1076" s="20" t="str">
        <f t="shared" si="195"/>
        <v/>
      </c>
      <c r="AD1076" s="55" t="str">
        <f t="shared" si="196"/>
        <v/>
      </c>
      <c r="AE1076" s="88" t="str">
        <f t="shared" si="197"/>
        <v/>
      </c>
      <c r="AG1076" s="55" t="str">
        <f t="shared" si="198"/>
        <v/>
      </c>
      <c r="AH1076" s="88" t="str">
        <f t="shared" si="199"/>
        <v/>
      </c>
      <c r="AJ1076" s="55" t="str">
        <f t="shared" si="200"/>
        <v/>
      </c>
      <c r="AK1076" s="88" t="str">
        <f t="shared" si="201"/>
        <v/>
      </c>
      <c r="AM1076" s="55" t="str">
        <f t="shared" si="202"/>
        <v/>
      </c>
      <c r="AN1076" s="88" t="str">
        <f t="shared" si="203"/>
        <v/>
      </c>
    </row>
    <row r="1077" spans="1:40" x14ac:dyDescent="0.25">
      <c r="A1077" s="77"/>
      <c r="B1077" s="107"/>
      <c r="C1077" s="108"/>
      <c r="D1077" s="109"/>
      <c r="E1077" s="109"/>
      <c r="F1077" s="110"/>
      <c r="G1077" s="111"/>
      <c r="H1077" s="112"/>
      <c r="I1077" s="77"/>
      <c r="J1077" s="112" t="str">
        <f>IF($B1077="", "", IFERROR(INDEX('Job List'!$C$9:$C$508, MATCH($B1077, 'Job List'!$B$9:$B$508, 0)), ""))</f>
        <v/>
      </c>
      <c r="K1077" s="112" t="str">
        <f>IF($B1077="", "", IFERROR(INDEX('Job List'!$D$9:$D$508, MATCH($B1077, 'Job List'!$B$9:$B$508, 0)), ""))</f>
        <v/>
      </c>
      <c r="L1077" s="125" t="str">
        <f t="shared" si="192"/>
        <v/>
      </c>
      <c r="M1077" s="111" t="str">
        <f>IF($B1077="", "", IF($G1077="", IFERROR(INDEX('Job List'!$E$9:$E$508, MATCH($B1077, 'Job List'!$B$9:$B$508, 0)), ""), $G1077))</f>
        <v/>
      </c>
      <c r="N1077" s="126" t="str">
        <f t="shared" si="193"/>
        <v/>
      </c>
      <c r="O1077" s="77"/>
      <c r="AB1077" s="14" t="str">
        <f t="shared" si="194"/>
        <v/>
      </c>
      <c r="AC1077" s="20" t="str">
        <f t="shared" si="195"/>
        <v/>
      </c>
      <c r="AD1077" s="55" t="str">
        <f t="shared" si="196"/>
        <v/>
      </c>
      <c r="AE1077" s="88" t="str">
        <f t="shared" si="197"/>
        <v/>
      </c>
      <c r="AG1077" s="55" t="str">
        <f t="shared" si="198"/>
        <v/>
      </c>
      <c r="AH1077" s="88" t="str">
        <f t="shared" si="199"/>
        <v/>
      </c>
      <c r="AJ1077" s="55" t="str">
        <f t="shared" si="200"/>
        <v/>
      </c>
      <c r="AK1077" s="88" t="str">
        <f t="shared" si="201"/>
        <v/>
      </c>
      <c r="AM1077" s="55" t="str">
        <f t="shared" si="202"/>
        <v/>
      </c>
      <c r="AN1077" s="88" t="str">
        <f t="shared" si="203"/>
        <v/>
      </c>
    </row>
    <row r="1078" spans="1:40" x14ac:dyDescent="0.25">
      <c r="A1078" s="77"/>
      <c r="B1078" s="107"/>
      <c r="C1078" s="108"/>
      <c r="D1078" s="109"/>
      <c r="E1078" s="109"/>
      <c r="F1078" s="110"/>
      <c r="G1078" s="111"/>
      <c r="H1078" s="112"/>
      <c r="I1078" s="77"/>
      <c r="J1078" s="112" t="str">
        <f>IF($B1078="", "", IFERROR(INDEX('Job List'!$C$9:$C$508, MATCH($B1078, 'Job List'!$B$9:$B$508, 0)), ""))</f>
        <v/>
      </c>
      <c r="K1078" s="112" t="str">
        <f>IF($B1078="", "", IFERROR(INDEX('Job List'!$D$9:$D$508, MATCH($B1078, 'Job List'!$B$9:$B$508, 0)), ""))</f>
        <v/>
      </c>
      <c r="L1078" s="125" t="str">
        <f t="shared" si="192"/>
        <v/>
      </c>
      <c r="M1078" s="111" t="str">
        <f>IF($B1078="", "", IF($G1078="", IFERROR(INDEX('Job List'!$E$9:$E$508, MATCH($B1078, 'Job List'!$B$9:$B$508, 0)), ""), $G1078))</f>
        <v/>
      </c>
      <c r="N1078" s="126" t="str">
        <f t="shared" si="193"/>
        <v/>
      </c>
      <c r="O1078" s="77"/>
      <c r="AB1078" s="14" t="str">
        <f t="shared" si="194"/>
        <v/>
      </c>
      <c r="AC1078" s="20" t="str">
        <f t="shared" si="195"/>
        <v/>
      </c>
      <c r="AD1078" s="55" t="str">
        <f t="shared" si="196"/>
        <v/>
      </c>
      <c r="AE1078" s="88" t="str">
        <f t="shared" si="197"/>
        <v/>
      </c>
      <c r="AG1078" s="55" t="str">
        <f t="shared" si="198"/>
        <v/>
      </c>
      <c r="AH1078" s="88" t="str">
        <f t="shared" si="199"/>
        <v/>
      </c>
      <c r="AJ1078" s="55" t="str">
        <f t="shared" si="200"/>
        <v/>
      </c>
      <c r="AK1078" s="88" t="str">
        <f t="shared" si="201"/>
        <v/>
      </c>
      <c r="AM1078" s="55" t="str">
        <f t="shared" si="202"/>
        <v/>
      </c>
      <c r="AN1078" s="88" t="str">
        <f t="shared" si="203"/>
        <v/>
      </c>
    </row>
    <row r="1079" spans="1:40" x14ac:dyDescent="0.25">
      <c r="A1079" s="77"/>
      <c r="B1079" s="107"/>
      <c r="C1079" s="108"/>
      <c r="D1079" s="109"/>
      <c r="E1079" s="109"/>
      <c r="F1079" s="110"/>
      <c r="G1079" s="111"/>
      <c r="H1079" s="112"/>
      <c r="I1079" s="77"/>
      <c r="J1079" s="112" t="str">
        <f>IF($B1079="", "", IFERROR(INDEX('Job List'!$C$9:$C$508, MATCH($B1079, 'Job List'!$B$9:$B$508, 0)), ""))</f>
        <v/>
      </c>
      <c r="K1079" s="112" t="str">
        <f>IF($B1079="", "", IFERROR(INDEX('Job List'!$D$9:$D$508, MATCH($B1079, 'Job List'!$B$9:$B$508, 0)), ""))</f>
        <v/>
      </c>
      <c r="L1079" s="125" t="str">
        <f t="shared" si="192"/>
        <v/>
      </c>
      <c r="M1079" s="111" t="str">
        <f>IF($B1079="", "", IF($G1079="", IFERROR(INDEX('Job List'!$E$9:$E$508, MATCH($B1079, 'Job List'!$B$9:$B$508, 0)), ""), $G1079))</f>
        <v/>
      </c>
      <c r="N1079" s="126" t="str">
        <f t="shared" si="193"/>
        <v/>
      </c>
      <c r="O1079" s="77"/>
      <c r="AB1079" s="14" t="str">
        <f t="shared" si="194"/>
        <v/>
      </c>
      <c r="AC1079" s="20" t="str">
        <f t="shared" si="195"/>
        <v/>
      </c>
      <c r="AD1079" s="55" t="str">
        <f t="shared" si="196"/>
        <v/>
      </c>
      <c r="AE1079" s="88" t="str">
        <f t="shared" si="197"/>
        <v/>
      </c>
      <c r="AG1079" s="55" t="str">
        <f t="shared" si="198"/>
        <v/>
      </c>
      <c r="AH1079" s="88" t="str">
        <f t="shared" si="199"/>
        <v/>
      </c>
      <c r="AJ1079" s="55" t="str">
        <f t="shared" si="200"/>
        <v/>
      </c>
      <c r="AK1079" s="88" t="str">
        <f t="shared" si="201"/>
        <v/>
      </c>
      <c r="AM1079" s="55" t="str">
        <f t="shared" si="202"/>
        <v/>
      </c>
      <c r="AN1079" s="88" t="str">
        <f t="shared" si="203"/>
        <v/>
      </c>
    </row>
    <row r="1080" spans="1:40" x14ac:dyDescent="0.25">
      <c r="A1080" s="77"/>
      <c r="B1080" s="107"/>
      <c r="C1080" s="108"/>
      <c r="D1080" s="109"/>
      <c r="E1080" s="109"/>
      <c r="F1080" s="110"/>
      <c r="G1080" s="111"/>
      <c r="H1080" s="112"/>
      <c r="I1080" s="77"/>
      <c r="J1080" s="112" t="str">
        <f>IF($B1080="", "", IFERROR(INDEX('Job List'!$C$9:$C$508, MATCH($B1080, 'Job List'!$B$9:$B$508, 0)), ""))</f>
        <v/>
      </c>
      <c r="K1080" s="112" t="str">
        <f>IF($B1080="", "", IFERROR(INDEX('Job List'!$D$9:$D$508, MATCH($B1080, 'Job List'!$B$9:$B$508, 0)), ""))</f>
        <v/>
      </c>
      <c r="L1080" s="125" t="str">
        <f t="shared" si="192"/>
        <v/>
      </c>
      <c r="M1080" s="111" t="str">
        <f>IF($B1080="", "", IF($G1080="", IFERROR(INDEX('Job List'!$E$9:$E$508, MATCH($B1080, 'Job List'!$B$9:$B$508, 0)), ""), $G1080))</f>
        <v/>
      </c>
      <c r="N1080" s="126" t="str">
        <f t="shared" si="193"/>
        <v/>
      </c>
      <c r="O1080" s="77"/>
      <c r="AB1080" s="14" t="str">
        <f t="shared" si="194"/>
        <v/>
      </c>
      <c r="AC1080" s="20" t="str">
        <f t="shared" si="195"/>
        <v/>
      </c>
      <c r="AD1080" s="55" t="str">
        <f t="shared" si="196"/>
        <v/>
      </c>
      <c r="AE1080" s="88" t="str">
        <f t="shared" si="197"/>
        <v/>
      </c>
      <c r="AG1080" s="55" t="str">
        <f t="shared" si="198"/>
        <v/>
      </c>
      <c r="AH1080" s="88" t="str">
        <f t="shared" si="199"/>
        <v/>
      </c>
      <c r="AJ1080" s="55" t="str">
        <f t="shared" si="200"/>
        <v/>
      </c>
      <c r="AK1080" s="88" t="str">
        <f t="shared" si="201"/>
        <v/>
      </c>
      <c r="AM1080" s="55" t="str">
        <f t="shared" si="202"/>
        <v/>
      </c>
      <c r="AN1080" s="88" t="str">
        <f t="shared" si="203"/>
        <v/>
      </c>
    </row>
    <row r="1081" spans="1:40" x14ac:dyDescent="0.25">
      <c r="A1081" s="77"/>
      <c r="B1081" s="107"/>
      <c r="C1081" s="108"/>
      <c r="D1081" s="109"/>
      <c r="E1081" s="109"/>
      <c r="F1081" s="110"/>
      <c r="G1081" s="111"/>
      <c r="H1081" s="112"/>
      <c r="I1081" s="77"/>
      <c r="J1081" s="112" t="str">
        <f>IF($B1081="", "", IFERROR(INDEX('Job List'!$C$9:$C$508, MATCH($B1081, 'Job List'!$B$9:$B$508, 0)), ""))</f>
        <v/>
      </c>
      <c r="K1081" s="112" t="str">
        <f>IF($B1081="", "", IFERROR(INDEX('Job List'!$D$9:$D$508, MATCH($B1081, 'Job List'!$B$9:$B$508, 0)), ""))</f>
        <v/>
      </c>
      <c r="L1081" s="125" t="str">
        <f t="shared" si="192"/>
        <v/>
      </c>
      <c r="M1081" s="111" t="str">
        <f>IF($B1081="", "", IF($G1081="", IFERROR(INDEX('Job List'!$E$9:$E$508, MATCH($B1081, 'Job List'!$B$9:$B$508, 0)), ""), $G1081))</f>
        <v/>
      </c>
      <c r="N1081" s="126" t="str">
        <f t="shared" si="193"/>
        <v/>
      </c>
      <c r="O1081" s="77"/>
      <c r="AB1081" s="14" t="str">
        <f t="shared" si="194"/>
        <v/>
      </c>
      <c r="AC1081" s="20" t="str">
        <f t="shared" si="195"/>
        <v/>
      </c>
      <c r="AD1081" s="55" t="str">
        <f t="shared" si="196"/>
        <v/>
      </c>
      <c r="AE1081" s="88" t="str">
        <f t="shared" si="197"/>
        <v/>
      </c>
      <c r="AG1081" s="55" t="str">
        <f t="shared" si="198"/>
        <v/>
      </c>
      <c r="AH1081" s="88" t="str">
        <f t="shared" si="199"/>
        <v/>
      </c>
      <c r="AJ1081" s="55" t="str">
        <f t="shared" si="200"/>
        <v/>
      </c>
      <c r="AK1081" s="88" t="str">
        <f t="shared" si="201"/>
        <v/>
      </c>
      <c r="AM1081" s="55" t="str">
        <f t="shared" si="202"/>
        <v/>
      </c>
      <c r="AN1081" s="88" t="str">
        <f t="shared" si="203"/>
        <v/>
      </c>
    </row>
    <row r="1082" spans="1:40" x14ac:dyDescent="0.25">
      <c r="A1082" s="77"/>
      <c r="B1082" s="107"/>
      <c r="C1082" s="108"/>
      <c r="D1082" s="109"/>
      <c r="E1082" s="109"/>
      <c r="F1082" s="110"/>
      <c r="G1082" s="111"/>
      <c r="H1082" s="112"/>
      <c r="I1082" s="77"/>
      <c r="J1082" s="112" t="str">
        <f>IF($B1082="", "", IFERROR(INDEX('Job List'!$C$9:$C$508, MATCH($B1082, 'Job List'!$B$9:$B$508, 0)), ""))</f>
        <v/>
      </c>
      <c r="K1082" s="112" t="str">
        <f>IF($B1082="", "", IFERROR(INDEX('Job List'!$D$9:$D$508, MATCH($B1082, 'Job List'!$B$9:$B$508, 0)), ""))</f>
        <v/>
      </c>
      <c r="L1082" s="125" t="str">
        <f t="shared" si="192"/>
        <v/>
      </c>
      <c r="M1082" s="111" t="str">
        <f>IF($B1082="", "", IF($G1082="", IFERROR(INDEX('Job List'!$E$9:$E$508, MATCH($B1082, 'Job List'!$B$9:$B$508, 0)), ""), $G1082))</f>
        <v/>
      </c>
      <c r="N1082" s="126" t="str">
        <f t="shared" si="193"/>
        <v/>
      </c>
      <c r="O1082" s="77"/>
      <c r="AB1082" s="14" t="str">
        <f t="shared" si="194"/>
        <v/>
      </c>
      <c r="AC1082" s="20" t="str">
        <f t="shared" si="195"/>
        <v/>
      </c>
      <c r="AD1082" s="55" t="str">
        <f t="shared" si="196"/>
        <v/>
      </c>
      <c r="AE1082" s="88" t="str">
        <f t="shared" si="197"/>
        <v/>
      </c>
      <c r="AG1082" s="55" t="str">
        <f t="shared" si="198"/>
        <v/>
      </c>
      <c r="AH1082" s="88" t="str">
        <f t="shared" si="199"/>
        <v/>
      </c>
      <c r="AJ1082" s="55" t="str">
        <f t="shared" si="200"/>
        <v/>
      </c>
      <c r="AK1082" s="88" t="str">
        <f t="shared" si="201"/>
        <v/>
      </c>
      <c r="AM1082" s="55" t="str">
        <f t="shared" si="202"/>
        <v/>
      </c>
      <c r="AN1082" s="88" t="str">
        <f t="shared" si="203"/>
        <v/>
      </c>
    </row>
    <row r="1083" spans="1:40" x14ac:dyDescent="0.25">
      <c r="A1083" s="77"/>
      <c r="B1083" s="107"/>
      <c r="C1083" s="108"/>
      <c r="D1083" s="109"/>
      <c r="E1083" s="109"/>
      <c r="F1083" s="110"/>
      <c r="G1083" s="111"/>
      <c r="H1083" s="112"/>
      <c r="I1083" s="77"/>
      <c r="J1083" s="112" t="str">
        <f>IF($B1083="", "", IFERROR(INDEX('Job List'!$C$9:$C$508, MATCH($B1083, 'Job List'!$B$9:$B$508, 0)), ""))</f>
        <v/>
      </c>
      <c r="K1083" s="112" t="str">
        <f>IF($B1083="", "", IFERROR(INDEX('Job List'!$D$9:$D$508, MATCH($B1083, 'Job List'!$B$9:$B$508, 0)), ""))</f>
        <v/>
      </c>
      <c r="L1083" s="125" t="str">
        <f t="shared" si="192"/>
        <v/>
      </c>
      <c r="M1083" s="111" t="str">
        <f>IF($B1083="", "", IF($G1083="", IFERROR(INDEX('Job List'!$E$9:$E$508, MATCH($B1083, 'Job List'!$B$9:$B$508, 0)), ""), $G1083))</f>
        <v/>
      </c>
      <c r="N1083" s="126" t="str">
        <f t="shared" si="193"/>
        <v/>
      </c>
      <c r="O1083" s="77"/>
      <c r="AB1083" s="14" t="str">
        <f t="shared" si="194"/>
        <v/>
      </c>
      <c r="AC1083" s="20" t="str">
        <f t="shared" si="195"/>
        <v/>
      </c>
      <c r="AD1083" s="55" t="str">
        <f t="shared" si="196"/>
        <v/>
      </c>
      <c r="AE1083" s="88" t="str">
        <f t="shared" si="197"/>
        <v/>
      </c>
      <c r="AG1083" s="55" t="str">
        <f t="shared" si="198"/>
        <v/>
      </c>
      <c r="AH1083" s="88" t="str">
        <f t="shared" si="199"/>
        <v/>
      </c>
      <c r="AJ1083" s="55" t="str">
        <f t="shared" si="200"/>
        <v/>
      </c>
      <c r="AK1083" s="88" t="str">
        <f t="shared" si="201"/>
        <v/>
      </c>
      <c r="AM1083" s="55" t="str">
        <f t="shared" si="202"/>
        <v/>
      </c>
      <c r="AN1083" s="88" t="str">
        <f t="shared" si="203"/>
        <v/>
      </c>
    </row>
    <row r="1084" spans="1:40" x14ac:dyDescent="0.25">
      <c r="A1084" s="77"/>
      <c r="B1084" s="107"/>
      <c r="C1084" s="108"/>
      <c r="D1084" s="109"/>
      <c r="E1084" s="109"/>
      <c r="F1084" s="110"/>
      <c r="G1084" s="111"/>
      <c r="H1084" s="112"/>
      <c r="I1084" s="77"/>
      <c r="J1084" s="112" t="str">
        <f>IF($B1084="", "", IFERROR(INDEX('Job List'!$C$9:$C$508, MATCH($B1084, 'Job List'!$B$9:$B$508, 0)), ""))</f>
        <v/>
      </c>
      <c r="K1084" s="112" t="str">
        <f>IF($B1084="", "", IFERROR(INDEX('Job List'!$D$9:$D$508, MATCH($B1084, 'Job List'!$B$9:$B$508, 0)), ""))</f>
        <v/>
      </c>
      <c r="L1084" s="125" t="str">
        <f t="shared" si="192"/>
        <v/>
      </c>
      <c r="M1084" s="111" t="str">
        <f>IF($B1084="", "", IF($G1084="", IFERROR(INDEX('Job List'!$E$9:$E$508, MATCH($B1084, 'Job List'!$B$9:$B$508, 0)), ""), $G1084))</f>
        <v/>
      </c>
      <c r="N1084" s="126" t="str">
        <f t="shared" si="193"/>
        <v/>
      </c>
      <c r="O1084" s="77"/>
      <c r="AB1084" s="14" t="str">
        <f t="shared" si="194"/>
        <v/>
      </c>
      <c r="AC1084" s="20" t="str">
        <f t="shared" si="195"/>
        <v/>
      </c>
      <c r="AD1084" s="55" t="str">
        <f t="shared" si="196"/>
        <v/>
      </c>
      <c r="AE1084" s="88" t="str">
        <f t="shared" si="197"/>
        <v/>
      </c>
      <c r="AG1084" s="55" t="str">
        <f t="shared" si="198"/>
        <v/>
      </c>
      <c r="AH1084" s="88" t="str">
        <f t="shared" si="199"/>
        <v/>
      </c>
      <c r="AJ1084" s="55" t="str">
        <f t="shared" si="200"/>
        <v/>
      </c>
      <c r="AK1084" s="88" t="str">
        <f t="shared" si="201"/>
        <v/>
      </c>
      <c r="AM1084" s="55" t="str">
        <f t="shared" si="202"/>
        <v/>
      </c>
      <c r="AN1084" s="88" t="str">
        <f t="shared" si="203"/>
        <v/>
      </c>
    </row>
    <row r="1085" spans="1:40" x14ac:dyDescent="0.25">
      <c r="A1085" s="77"/>
      <c r="B1085" s="107"/>
      <c r="C1085" s="108"/>
      <c r="D1085" s="109"/>
      <c r="E1085" s="109"/>
      <c r="F1085" s="110"/>
      <c r="G1085" s="111"/>
      <c r="H1085" s="112"/>
      <c r="I1085" s="77"/>
      <c r="J1085" s="112" t="str">
        <f>IF($B1085="", "", IFERROR(INDEX('Job List'!$C$9:$C$508, MATCH($B1085, 'Job List'!$B$9:$B$508, 0)), ""))</f>
        <v/>
      </c>
      <c r="K1085" s="112" t="str">
        <f>IF($B1085="", "", IFERROR(INDEX('Job List'!$D$9:$D$508, MATCH($B1085, 'Job List'!$B$9:$B$508, 0)), ""))</f>
        <v/>
      </c>
      <c r="L1085" s="125" t="str">
        <f t="shared" si="192"/>
        <v/>
      </c>
      <c r="M1085" s="111" t="str">
        <f>IF($B1085="", "", IF($G1085="", IFERROR(INDEX('Job List'!$E$9:$E$508, MATCH($B1085, 'Job List'!$B$9:$B$508, 0)), ""), $G1085))</f>
        <v/>
      </c>
      <c r="N1085" s="126" t="str">
        <f t="shared" si="193"/>
        <v/>
      </c>
      <c r="O1085" s="77"/>
      <c r="AB1085" s="14" t="str">
        <f t="shared" si="194"/>
        <v/>
      </c>
      <c r="AC1085" s="20" t="str">
        <f t="shared" si="195"/>
        <v/>
      </c>
      <c r="AD1085" s="55" t="str">
        <f t="shared" si="196"/>
        <v/>
      </c>
      <c r="AE1085" s="88" t="str">
        <f t="shared" si="197"/>
        <v/>
      </c>
      <c r="AG1085" s="55" t="str">
        <f t="shared" si="198"/>
        <v/>
      </c>
      <c r="AH1085" s="88" t="str">
        <f t="shared" si="199"/>
        <v/>
      </c>
      <c r="AJ1085" s="55" t="str">
        <f t="shared" si="200"/>
        <v/>
      </c>
      <c r="AK1085" s="88" t="str">
        <f t="shared" si="201"/>
        <v/>
      </c>
      <c r="AM1085" s="55" t="str">
        <f t="shared" si="202"/>
        <v/>
      </c>
      <c r="AN1085" s="88" t="str">
        <f t="shared" si="203"/>
        <v/>
      </c>
    </row>
    <row r="1086" spans="1:40" x14ac:dyDescent="0.25">
      <c r="A1086" s="77"/>
      <c r="B1086" s="107"/>
      <c r="C1086" s="108"/>
      <c r="D1086" s="109"/>
      <c r="E1086" s="109"/>
      <c r="F1086" s="110"/>
      <c r="G1086" s="111"/>
      <c r="H1086" s="112"/>
      <c r="I1086" s="77"/>
      <c r="J1086" s="112" t="str">
        <f>IF($B1086="", "", IFERROR(INDEX('Job List'!$C$9:$C$508, MATCH($B1086, 'Job List'!$B$9:$B$508, 0)), ""))</f>
        <v/>
      </c>
      <c r="K1086" s="112" t="str">
        <f>IF($B1086="", "", IFERROR(INDEX('Job List'!$D$9:$D$508, MATCH($B1086, 'Job List'!$B$9:$B$508, 0)), ""))</f>
        <v/>
      </c>
      <c r="L1086" s="125" t="str">
        <f t="shared" si="192"/>
        <v/>
      </c>
      <c r="M1086" s="111" t="str">
        <f>IF($B1086="", "", IF($G1086="", IFERROR(INDEX('Job List'!$E$9:$E$508, MATCH($B1086, 'Job List'!$B$9:$B$508, 0)), ""), $G1086))</f>
        <v/>
      </c>
      <c r="N1086" s="126" t="str">
        <f t="shared" si="193"/>
        <v/>
      </c>
      <c r="O1086" s="77"/>
      <c r="AB1086" s="14" t="str">
        <f t="shared" si="194"/>
        <v/>
      </c>
      <c r="AC1086" s="20" t="str">
        <f t="shared" si="195"/>
        <v/>
      </c>
      <c r="AD1086" s="55" t="str">
        <f t="shared" si="196"/>
        <v/>
      </c>
      <c r="AE1086" s="88" t="str">
        <f t="shared" si="197"/>
        <v/>
      </c>
      <c r="AG1086" s="55" t="str">
        <f t="shared" si="198"/>
        <v/>
      </c>
      <c r="AH1086" s="88" t="str">
        <f t="shared" si="199"/>
        <v/>
      </c>
      <c r="AJ1086" s="55" t="str">
        <f t="shared" si="200"/>
        <v/>
      </c>
      <c r="AK1086" s="88" t="str">
        <f t="shared" si="201"/>
        <v/>
      </c>
      <c r="AM1086" s="55" t="str">
        <f t="shared" si="202"/>
        <v/>
      </c>
      <c r="AN1086" s="88" t="str">
        <f t="shared" si="203"/>
        <v/>
      </c>
    </row>
    <row r="1087" spans="1:40" x14ac:dyDescent="0.25">
      <c r="A1087" s="77"/>
      <c r="B1087" s="107"/>
      <c r="C1087" s="108"/>
      <c r="D1087" s="109"/>
      <c r="E1087" s="109"/>
      <c r="F1087" s="110"/>
      <c r="G1087" s="111"/>
      <c r="H1087" s="112"/>
      <c r="I1087" s="77"/>
      <c r="J1087" s="112" t="str">
        <f>IF($B1087="", "", IFERROR(INDEX('Job List'!$C$9:$C$508, MATCH($B1087, 'Job List'!$B$9:$B$508, 0)), ""))</f>
        <v/>
      </c>
      <c r="K1087" s="112" t="str">
        <f>IF($B1087="", "", IFERROR(INDEX('Job List'!$D$9:$D$508, MATCH($B1087, 'Job List'!$B$9:$B$508, 0)), ""))</f>
        <v/>
      </c>
      <c r="L1087" s="125" t="str">
        <f t="shared" si="192"/>
        <v/>
      </c>
      <c r="M1087" s="111" t="str">
        <f>IF($B1087="", "", IF($G1087="", IFERROR(INDEX('Job List'!$E$9:$E$508, MATCH($B1087, 'Job List'!$B$9:$B$508, 0)), ""), $G1087))</f>
        <v/>
      </c>
      <c r="N1087" s="126" t="str">
        <f t="shared" si="193"/>
        <v/>
      </c>
      <c r="O1087" s="77"/>
      <c r="AB1087" s="14" t="str">
        <f t="shared" si="194"/>
        <v/>
      </c>
      <c r="AC1087" s="20" t="str">
        <f t="shared" si="195"/>
        <v/>
      </c>
      <c r="AD1087" s="55" t="str">
        <f t="shared" si="196"/>
        <v/>
      </c>
      <c r="AE1087" s="88" t="str">
        <f t="shared" si="197"/>
        <v/>
      </c>
      <c r="AG1087" s="55" t="str">
        <f t="shared" si="198"/>
        <v/>
      </c>
      <c r="AH1087" s="88" t="str">
        <f t="shared" si="199"/>
        <v/>
      </c>
      <c r="AJ1087" s="55" t="str">
        <f t="shared" si="200"/>
        <v/>
      </c>
      <c r="AK1087" s="88" t="str">
        <f t="shared" si="201"/>
        <v/>
      </c>
      <c r="AM1087" s="55" t="str">
        <f t="shared" si="202"/>
        <v/>
      </c>
      <c r="AN1087" s="88" t="str">
        <f t="shared" si="203"/>
        <v/>
      </c>
    </row>
    <row r="1088" spans="1:40" x14ac:dyDescent="0.25">
      <c r="A1088" s="77"/>
      <c r="B1088" s="107"/>
      <c r="C1088" s="108"/>
      <c r="D1088" s="109"/>
      <c r="E1088" s="109"/>
      <c r="F1088" s="110"/>
      <c r="G1088" s="111"/>
      <c r="H1088" s="112"/>
      <c r="I1088" s="77"/>
      <c r="J1088" s="112" t="str">
        <f>IF($B1088="", "", IFERROR(INDEX('Job List'!$C$9:$C$508, MATCH($B1088, 'Job List'!$B$9:$B$508, 0)), ""))</f>
        <v/>
      </c>
      <c r="K1088" s="112" t="str">
        <f>IF($B1088="", "", IFERROR(INDEX('Job List'!$D$9:$D$508, MATCH($B1088, 'Job List'!$B$9:$B$508, 0)), ""))</f>
        <v/>
      </c>
      <c r="L1088" s="125" t="str">
        <f t="shared" si="192"/>
        <v/>
      </c>
      <c r="M1088" s="111" t="str">
        <f>IF($B1088="", "", IF($G1088="", IFERROR(INDEX('Job List'!$E$9:$E$508, MATCH($B1088, 'Job List'!$B$9:$B$508, 0)), ""), $G1088))</f>
        <v/>
      </c>
      <c r="N1088" s="126" t="str">
        <f t="shared" si="193"/>
        <v/>
      </c>
      <c r="O1088" s="77"/>
      <c r="AB1088" s="14" t="str">
        <f t="shared" si="194"/>
        <v/>
      </c>
      <c r="AC1088" s="20" t="str">
        <f t="shared" si="195"/>
        <v/>
      </c>
      <c r="AD1088" s="55" t="str">
        <f t="shared" si="196"/>
        <v/>
      </c>
      <c r="AE1088" s="88" t="str">
        <f t="shared" si="197"/>
        <v/>
      </c>
      <c r="AG1088" s="55" t="str">
        <f t="shared" si="198"/>
        <v/>
      </c>
      <c r="AH1088" s="88" t="str">
        <f t="shared" si="199"/>
        <v/>
      </c>
      <c r="AJ1088" s="55" t="str">
        <f t="shared" si="200"/>
        <v/>
      </c>
      <c r="AK1088" s="88" t="str">
        <f t="shared" si="201"/>
        <v/>
      </c>
      <c r="AM1088" s="55" t="str">
        <f t="shared" si="202"/>
        <v/>
      </c>
      <c r="AN1088" s="88" t="str">
        <f t="shared" si="203"/>
        <v/>
      </c>
    </row>
    <row r="1089" spans="1:40" x14ac:dyDescent="0.25">
      <c r="A1089" s="77"/>
      <c r="B1089" s="107"/>
      <c r="C1089" s="108"/>
      <c r="D1089" s="109"/>
      <c r="E1089" s="109"/>
      <c r="F1089" s="110"/>
      <c r="G1089" s="111"/>
      <c r="H1089" s="112"/>
      <c r="I1089" s="77"/>
      <c r="J1089" s="112" t="str">
        <f>IF($B1089="", "", IFERROR(INDEX('Job List'!$C$9:$C$508, MATCH($B1089, 'Job List'!$B$9:$B$508, 0)), ""))</f>
        <v/>
      </c>
      <c r="K1089" s="112" t="str">
        <f>IF($B1089="", "", IFERROR(INDEX('Job List'!$D$9:$D$508, MATCH($B1089, 'Job List'!$B$9:$B$508, 0)), ""))</f>
        <v/>
      </c>
      <c r="L1089" s="125" t="str">
        <f t="shared" si="192"/>
        <v/>
      </c>
      <c r="M1089" s="111" t="str">
        <f>IF($B1089="", "", IF($G1089="", IFERROR(INDEX('Job List'!$E$9:$E$508, MATCH($B1089, 'Job List'!$B$9:$B$508, 0)), ""), $G1089))</f>
        <v/>
      </c>
      <c r="N1089" s="126" t="str">
        <f t="shared" si="193"/>
        <v/>
      </c>
      <c r="O1089" s="77"/>
      <c r="AB1089" s="14" t="str">
        <f t="shared" si="194"/>
        <v/>
      </c>
      <c r="AC1089" s="20" t="str">
        <f t="shared" si="195"/>
        <v/>
      </c>
      <c r="AD1089" s="55" t="str">
        <f t="shared" si="196"/>
        <v/>
      </c>
      <c r="AE1089" s="88" t="str">
        <f t="shared" si="197"/>
        <v/>
      </c>
      <c r="AG1089" s="55" t="str">
        <f t="shared" si="198"/>
        <v/>
      </c>
      <c r="AH1089" s="88" t="str">
        <f t="shared" si="199"/>
        <v/>
      </c>
      <c r="AJ1089" s="55" t="str">
        <f t="shared" si="200"/>
        <v/>
      </c>
      <c r="AK1089" s="88" t="str">
        <f t="shared" si="201"/>
        <v/>
      </c>
      <c r="AM1089" s="55" t="str">
        <f t="shared" si="202"/>
        <v/>
      </c>
      <c r="AN1089" s="88" t="str">
        <f t="shared" si="203"/>
        <v/>
      </c>
    </row>
    <row r="1090" spans="1:40" x14ac:dyDescent="0.25">
      <c r="A1090" s="77"/>
      <c r="B1090" s="107"/>
      <c r="C1090" s="108"/>
      <c r="D1090" s="109"/>
      <c r="E1090" s="109"/>
      <c r="F1090" s="110"/>
      <c r="G1090" s="111"/>
      <c r="H1090" s="112"/>
      <c r="I1090" s="77"/>
      <c r="J1090" s="112" t="str">
        <f>IF($B1090="", "", IFERROR(INDEX('Job List'!$C$9:$C$508, MATCH($B1090, 'Job List'!$B$9:$B$508, 0)), ""))</f>
        <v/>
      </c>
      <c r="K1090" s="112" t="str">
        <f>IF($B1090="", "", IFERROR(INDEX('Job List'!$D$9:$D$508, MATCH($B1090, 'Job List'!$B$9:$B$508, 0)), ""))</f>
        <v/>
      </c>
      <c r="L1090" s="125" t="str">
        <f t="shared" si="192"/>
        <v/>
      </c>
      <c r="M1090" s="111" t="str">
        <f>IF($B1090="", "", IF($G1090="", IFERROR(INDEX('Job List'!$E$9:$E$508, MATCH($B1090, 'Job List'!$B$9:$B$508, 0)), ""), $G1090))</f>
        <v/>
      </c>
      <c r="N1090" s="126" t="str">
        <f t="shared" si="193"/>
        <v/>
      </c>
      <c r="O1090" s="77"/>
      <c r="AB1090" s="14" t="str">
        <f t="shared" si="194"/>
        <v/>
      </c>
      <c r="AC1090" s="20" t="str">
        <f t="shared" si="195"/>
        <v/>
      </c>
      <c r="AD1090" s="55" t="str">
        <f t="shared" si="196"/>
        <v/>
      </c>
      <c r="AE1090" s="88" t="str">
        <f t="shared" si="197"/>
        <v/>
      </c>
      <c r="AG1090" s="55" t="str">
        <f t="shared" si="198"/>
        <v/>
      </c>
      <c r="AH1090" s="88" t="str">
        <f t="shared" si="199"/>
        <v/>
      </c>
      <c r="AJ1090" s="55" t="str">
        <f t="shared" si="200"/>
        <v/>
      </c>
      <c r="AK1090" s="88" t="str">
        <f t="shared" si="201"/>
        <v/>
      </c>
      <c r="AM1090" s="55" t="str">
        <f t="shared" si="202"/>
        <v/>
      </c>
      <c r="AN1090" s="88" t="str">
        <f t="shared" si="203"/>
        <v/>
      </c>
    </row>
    <row r="1091" spans="1:40" x14ac:dyDescent="0.25">
      <c r="A1091" s="77"/>
      <c r="B1091" s="107"/>
      <c r="C1091" s="108"/>
      <c r="D1091" s="109"/>
      <c r="E1091" s="109"/>
      <c r="F1091" s="110"/>
      <c r="G1091" s="111"/>
      <c r="H1091" s="112"/>
      <c r="I1091" s="77"/>
      <c r="J1091" s="112" t="str">
        <f>IF($B1091="", "", IFERROR(INDEX('Job List'!$C$9:$C$508, MATCH($B1091, 'Job List'!$B$9:$B$508, 0)), ""))</f>
        <v/>
      </c>
      <c r="K1091" s="112" t="str">
        <f>IF($B1091="", "", IFERROR(INDEX('Job List'!$D$9:$D$508, MATCH($B1091, 'Job List'!$B$9:$B$508, 0)), ""))</f>
        <v/>
      </c>
      <c r="L1091" s="125" t="str">
        <f t="shared" si="192"/>
        <v/>
      </c>
      <c r="M1091" s="111" t="str">
        <f>IF($B1091="", "", IF($G1091="", IFERROR(INDEX('Job List'!$E$9:$E$508, MATCH($B1091, 'Job List'!$B$9:$B$508, 0)), ""), $G1091))</f>
        <v/>
      </c>
      <c r="N1091" s="126" t="str">
        <f t="shared" si="193"/>
        <v/>
      </c>
      <c r="O1091" s="77"/>
      <c r="AB1091" s="14" t="str">
        <f t="shared" si="194"/>
        <v/>
      </c>
      <c r="AC1091" s="20" t="str">
        <f t="shared" si="195"/>
        <v/>
      </c>
      <c r="AD1091" s="55" t="str">
        <f t="shared" si="196"/>
        <v/>
      </c>
      <c r="AE1091" s="88" t="str">
        <f t="shared" si="197"/>
        <v/>
      </c>
      <c r="AG1091" s="55" t="str">
        <f t="shared" si="198"/>
        <v/>
      </c>
      <c r="AH1091" s="88" t="str">
        <f t="shared" si="199"/>
        <v/>
      </c>
      <c r="AJ1091" s="55" t="str">
        <f t="shared" si="200"/>
        <v/>
      </c>
      <c r="AK1091" s="88" t="str">
        <f t="shared" si="201"/>
        <v/>
      </c>
      <c r="AM1091" s="55" t="str">
        <f t="shared" si="202"/>
        <v/>
      </c>
      <c r="AN1091" s="88" t="str">
        <f t="shared" si="203"/>
        <v/>
      </c>
    </row>
    <row r="1092" spans="1:40" x14ac:dyDescent="0.25">
      <c r="A1092" s="77"/>
      <c r="B1092" s="107"/>
      <c r="C1092" s="108"/>
      <c r="D1092" s="109"/>
      <c r="E1092" s="109"/>
      <c r="F1092" s="110"/>
      <c r="G1092" s="111"/>
      <c r="H1092" s="112"/>
      <c r="I1092" s="77"/>
      <c r="J1092" s="112" t="str">
        <f>IF($B1092="", "", IFERROR(INDEX('Job List'!$C$9:$C$508, MATCH($B1092, 'Job List'!$B$9:$B$508, 0)), ""))</f>
        <v/>
      </c>
      <c r="K1092" s="112" t="str">
        <f>IF($B1092="", "", IFERROR(INDEX('Job List'!$D$9:$D$508, MATCH($B1092, 'Job List'!$B$9:$B$508, 0)), ""))</f>
        <v/>
      </c>
      <c r="L1092" s="125" t="str">
        <f t="shared" si="192"/>
        <v/>
      </c>
      <c r="M1092" s="111" t="str">
        <f>IF($B1092="", "", IF($G1092="", IFERROR(INDEX('Job List'!$E$9:$E$508, MATCH($B1092, 'Job List'!$B$9:$B$508, 0)), ""), $G1092))</f>
        <v/>
      </c>
      <c r="N1092" s="126" t="str">
        <f t="shared" si="193"/>
        <v/>
      </c>
      <c r="O1092" s="77"/>
      <c r="AB1092" s="14" t="str">
        <f t="shared" si="194"/>
        <v/>
      </c>
      <c r="AC1092" s="20" t="str">
        <f t="shared" si="195"/>
        <v/>
      </c>
      <c r="AD1092" s="55" t="str">
        <f t="shared" si="196"/>
        <v/>
      </c>
      <c r="AE1092" s="88" t="str">
        <f t="shared" si="197"/>
        <v/>
      </c>
      <c r="AG1092" s="55" t="str">
        <f t="shared" si="198"/>
        <v/>
      </c>
      <c r="AH1092" s="88" t="str">
        <f t="shared" si="199"/>
        <v/>
      </c>
      <c r="AJ1092" s="55" t="str">
        <f t="shared" si="200"/>
        <v/>
      </c>
      <c r="AK1092" s="88" t="str">
        <f t="shared" si="201"/>
        <v/>
      </c>
      <c r="AM1092" s="55" t="str">
        <f t="shared" si="202"/>
        <v/>
      </c>
      <c r="AN1092" s="88" t="str">
        <f t="shared" si="203"/>
        <v/>
      </c>
    </row>
    <row r="1093" spans="1:40" x14ac:dyDescent="0.25">
      <c r="A1093" s="77"/>
      <c r="B1093" s="107"/>
      <c r="C1093" s="108"/>
      <c r="D1093" s="109"/>
      <c r="E1093" s="109"/>
      <c r="F1093" s="110"/>
      <c r="G1093" s="111"/>
      <c r="H1093" s="112"/>
      <c r="I1093" s="77"/>
      <c r="J1093" s="112" t="str">
        <f>IF($B1093="", "", IFERROR(INDEX('Job List'!$C$9:$C$508, MATCH($B1093, 'Job List'!$B$9:$B$508, 0)), ""))</f>
        <v/>
      </c>
      <c r="K1093" s="112" t="str">
        <f>IF($B1093="", "", IFERROR(INDEX('Job List'!$D$9:$D$508, MATCH($B1093, 'Job List'!$B$9:$B$508, 0)), ""))</f>
        <v/>
      </c>
      <c r="L1093" s="125" t="str">
        <f t="shared" si="192"/>
        <v/>
      </c>
      <c r="M1093" s="111" t="str">
        <f>IF($B1093="", "", IF($G1093="", IFERROR(INDEX('Job List'!$E$9:$E$508, MATCH($B1093, 'Job List'!$B$9:$B$508, 0)), ""), $G1093))</f>
        <v/>
      </c>
      <c r="N1093" s="126" t="str">
        <f t="shared" si="193"/>
        <v/>
      </c>
      <c r="O1093" s="77"/>
      <c r="AB1093" s="14" t="str">
        <f t="shared" si="194"/>
        <v/>
      </c>
      <c r="AC1093" s="20" t="str">
        <f t="shared" si="195"/>
        <v/>
      </c>
      <c r="AD1093" s="55" t="str">
        <f t="shared" si="196"/>
        <v/>
      </c>
      <c r="AE1093" s="88" t="str">
        <f t="shared" si="197"/>
        <v/>
      </c>
      <c r="AG1093" s="55" t="str">
        <f t="shared" si="198"/>
        <v/>
      </c>
      <c r="AH1093" s="88" t="str">
        <f t="shared" si="199"/>
        <v/>
      </c>
      <c r="AJ1093" s="55" t="str">
        <f t="shared" si="200"/>
        <v/>
      </c>
      <c r="AK1093" s="88" t="str">
        <f t="shared" si="201"/>
        <v/>
      </c>
      <c r="AM1093" s="55" t="str">
        <f t="shared" si="202"/>
        <v/>
      </c>
      <c r="AN1093" s="88" t="str">
        <f t="shared" si="203"/>
        <v/>
      </c>
    </row>
    <row r="1094" spans="1:40" x14ac:dyDescent="0.25">
      <c r="A1094" s="77"/>
      <c r="B1094" s="107"/>
      <c r="C1094" s="108"/>
      <c r="D1094" s="109"/>
      <c r="E1094" s="109"/>
      <c r="F1094" s="110"/>
      <c r="G1094" s="111"/>
      <c r="H1094" s="112"/>
      <c r="I1094" s="77"/>
      <c r="J1094" s="112" t="str">
        <f>IF($B1094="", "", IFERROR(INDEX('Job List'!$C$9:$C$508, MATCH($B1094, 'Job List'!$B$9:$B$508, 0)), ""))</f>
        <v/>
      </c>
      <c r="K1094" s="112" t="str">
        <f>IF($B1094="", "", IFERROR(INDEX('Job List'!$D$9:$D$508, MATCH($B1094, 'Job List'!$B$9:$B$508, 0)), ""))</f>
        <v/>
      </c>
      <c r="L1094" s="125" t="str">
        <f t="shared" si="192"/>
        <v/>
      </c>
      <c r="M1094" s="111" t="str">
        <f>IF($B1094="", "", IF($G1094="", IFERROR(INDEX('Job List'!$E$9:$E$508, MATCH($B1094, 'Job List'!$B$9:$B$508, 0)), ""), $G1094))</f>
        <v/>
      </c>
      <c r="N1094" s="126" t="str">
        <f t="shared" si="193"/>
        <v/>
      </c>
      <c r="O1094" s="77"/>
      <c r="AB1094" s="14" t="str">
        <f t="shared" si="194"/>
        <v/>
      </c>
      <c r="AC1094" s="20" t="str">
        <f t="shared" si="195"/>
        <v/>
      </c>
      <c r="AD1094" s="55" t="str">
        <f t="shared" si="196"/>
        <v/>
      </c>
      <c r="AE1094" s="88" t="str">
        <f t="shared" si="197"/>
        <v/>
      </c>
      <c r="AG1094" s="55" t="str">
        <f t="shared" si="198"/>
        <v/>
      </c>
      <c r="AH1094" s="88" t="str">
        <f t="shared" si="199"/>
        <v/>
      </c>
      <c r="AJ1094" s="55" t="str">
        <f t="shared" si="200"/>
        <v/>
      </c>
      <c r="AK1094" s="88" t="str">
        <f t="shared" si="201"/>
        <v/>
      </c>
      <c r="AM1094" s="55" t="str">
        <f t="shared" si="202"/>
        <v/>
      </c>
      <c r="AN1094" s="88" t="str">
        <f t="shared" si="203"/>
        <v/>
      </c>
    </row>
    <row r="1095" spans="1:40" x14ac:dyDescent="0.25">
      <c r="A1095" s="77"/>
      <c r="B1095" s="107"/>
      <c r="C1095" s="108"/>
      <c r="D1095" s="109"/>
      <c r="E1095" s="109"/>
      <c r="F1095" s="110"/>
      <c r="G1095" s="111"/>
      <c r="H1095" s="112"/>
      <c r="I1095" s="77"/>
      <c r="J1095" s="112" t="str">
        <f>IF($B1095="", "", IFERROR(INDEX('Job List'!$C$9:$C$508, MATCH($B1095, 'Job List'!$B$9:$B$508, 0)), ""))</f>
        <v/>
      </c>
      <c r="K1095" s="112" t="str">
        <f>IF($B1095="", "", IFERROR(INDEX('Job List'!$D$9:$D$508, MATCH($B1095, 'Job List'!$B$9:$B$508, 0)), ""))</f>
        <v/>
      </c>
      <c r="L1095" s="125" t="str">
        <f t="shared" si="192"/>
        <v/>
      </c>
      <c r="M1095" s="111" t="str">
        <f>IF($B1095="", "", IF($G1095="", IFERROR(INDEX('Job List'!$E$9:$E$508, MATCH($B1095, 'Job List'!$B$9:$B$508, 0)), ""), $G1095))</f>
        <v/>
      </c>
      <c r="N1095" s="126" t="str">
        <f t="shared" si="193"/>
        <v/>
      </c>
      <c r="O1095" s="77"/>
      <c r="AB1095" s="14" t="str">
        <f t="shared" si="194"/>
        <v/>
      </c>
      <c r="AC1095" s="20" t="str">
        <f t="shared" si="195"/>
        <v/>
      </c>
      <c r="AD1095" s="55" t="str">
        <f t="shared" si="196"/>
        <v/>
      </c>
      <c r="AE1095" s="88" t="str">
        <f t="shared" si="197"/>
        <v/>
      </c>
      <c r="AG1095" s="55" t="str">
        <f t="shared" si="198"/>
        <v/>
      </c>
      <c r="AH1095" s="88" t="str">
        <f t="shared" si="199"/>
        <v/>
      </c>
      <c r="AJ1095" s="55" t="str">
        <f t="shared" si="200"/>
        <v/>
      </c>
      <c r="AK1095" s="88" t="str">
        <f t="shared" si="201"/>
        <v/>
      </c>
      <c r="AM1095" s="55" t="str">
        <f t="shared" si="202"/>
        <v/>
      </c>
      <c r="AN1095" s="88" t="str">
        <f t="shared" si="203"/>
        <v/>
      </c>
    </row>
    <row r="1096" spans="1:40" x14ac:dyDescent="0.25">
      <c r="A1096" s="77"/>
      <c r="B1096" s="107"/>
      <c r="C1096" s="108"/>
      <c r="D1096" s="109"/>
      <c r="E1096" s="109"/>
      <c r="F1096" s="110"/>
      <c r="G1096" s="111"/>
      <c r="H1096" s="112"/>
      <c r="I1096" s="77"/>
      <c r="J1096" s="112" t="str">
        <f>IF($B1096="", "", IFERROR(INDEX('Job List'!$C$9:$C$508, MATCH($B1096, 'Job List'!$B$9:$B$508, 0)), ""))</f>
        <v/>
      </c>
      <c r="K1096" s="112" t="str">
        <f>IF($B1096="", "", IFERROR(INDEX('Job List'!$D$9:$D$508, MATCH($B1096, 'Job List'!$B$9:$B$508, 0)), ""))</f>
        <v/>
      </c>
      <c r="L1096" s="125" t="str">
        <f t="shared" si="192"/>
        <v/>
      </c>
      <c r="M1096" s="111" t="str">
        <f>IF($B1096="", "", IF($G1096="", IFERROR(INDEX('Job List'!$E$9:$E$508, MATCH($B1096, 'Job List'!$B$9:$B$508, 0)), ""), $G1096))</f>
        <v/>
      </c>
      <c r="N1096" s="126" t="str">
        <f t="shared" si="193"/>
        <v/>
      </c>
      <c r="O1096" s="77"/>
      <c r="AB1096" s="14" t="str">
        <f t="shared" si="194"/>
        <v/>
      </c>
      <c r="AC1096" s="20" t="str">
        <f t="shared" si="195"/>
        <v/>
      </c>
      <c r="AD1096" s="55" t="str">
        <f t="shared" si="196"/>
        <v/>
      </c>
      <c r="AE1096" s="88" t="str">
        <f t="shared" si="197"/>
        <v/>
      </c>
      <c r="AG1096" s="55" t="str">
        <f t="shared" si="198"/>
        <v/>
      </c>
      <c r="AH1096" s="88" t="str">
        <f t="shared" si="199"/>
        <v/>
      </c>
      <c r="AJ1096" s="55" t="str">
        <f t="shared" si="200"/>
        <v/>
      </c>
      <c r="AK1096" s="88" t="str">
        <f t="shared" si="201"/>
        <v/>
      </c>
      <c r="AM1096" s="55" t="str">
        <f t="shared" si="202"/>
        <v/>
      </c>
      <c r="AN1096" s="88" t="str">
        <f t="shared" si="203"/>
        <v/>
      </c>
    </row>
    <row r="1097" spans="1:40" x14ac:dyDescent="0.25">
      <c r="A1097" s="77"/>
      <c r="B1097" s="107"/>
      <c r="C1097" s="108"/>
      <c r="D1097" s="109"/>
      <c r="E1097" s="109"/>
      <c r="F1097" s="110"/>
      <c r="G1097" s="111"/>
      <c r="H1097" s="112"/>
      <c r="I1097" s="77"/>
      <c r="J1097" s="112" t="str">
        <f>IF($B1097="", "", IFERROR(INDEX('Job List'!$C$9:$C$508, MATCH($B1097, 'Job List'!$B$9:$B$508, 0)), ""))</f>
        <v/>
      </c>
      <c r="K1097" s="112" t="str">
        <f>IF($B1097="", "", IFERROR(INDEX('Job List'!$D$9:$D$508, MATCH($B1097, 'Job List'!$B$9:$B$508, 0)), ""))</f>
        <v/>
      </c>
      <c r="L1097" s="125" t="str">
        <f t="shared" si="192"/>
        <v/>
      </c>
      <c r="M1097" s="111" t="str">
        <f>IF($B1097="", "", IF($G1097="", IFERROR(INDEX('Job List'!$E$9:$E$508, MATCH($B1097, 'Job List'!$B$9:$B$508, 0)), ""), $G1097))</f>
        <v/>
      </c>
      <c r="N1097" s="126" t="str">
        <f t="shared" si="193"/>
        <v/>
      </c>
      <c r="O1097" s="77"/>
      <c r="AB1097" s="14" t="str">
        <f t="shared" si="194"/>
        <v/>
      </c>
      <c r="AC1097" s="20" t="str">
        <f t="shared" si="195"/>
        <v/>
      </c>
      <c r="AD1097" s="55" t="str">
        <f t="shared" si="196"/>
        <v/>
      </c>
      <c r="AE1097" s="88" t="str">
        <f t="shared" si="197"/>
        <v/>
      </c>
      <c r="AG1097" s="55" t="str">
        <f t="shared" si="198"/>
        <v/>
      </c>
      <c r="AH1097" s="88" t="str">
        <f t="shared" si="199"/>
        <v/>
      </c>
      <c r="AJ1097" s="55" t="str">
        <f t="shared" si="200"/>
        <v/>
      </c>
      <c r="AK1097" s="88" t="str">
        <f t="shared" si="201"/>
        <v/>
      </c>
      <c r="AM1097" s="55" t="str">
        <f t="shared" si="202"/>
        <v/>
      </c>
      <c r="AN1097" s="88" t="str">
        <f t="shared" si="203"/>
        <v/>
      </c>
    </row>
    <row r="1098" spans="1:40" x14ac:dyDescent="0.25">
      <c r="A1098" s="77"/>
      <c r="B1098" s="107"/>
      <c r="C1098" s="108"/>
      <c r="D1098" s="109"/>
      <c r="E1098" s="109"/>
      <c r="F1098" s="110"/>
      <c r="G1098" s="111"/>
      <c r="H1098" s="112"/>
      <c r="I1098" s="77"/>
      <c r="J1098" s="112" t="str">
        <f>IF($B1098="", "", IFERROR(INDEX('Job List'!$C$9:$C$508, MATCH($B1098, 'Job List'!$B$9:$B$508, 0)), ""))</f>
        <v/>
      </c>
      <c r="K1098" s="112" t="str">
        <f>IF($B1098="", "", IFERROR(INDEX('Job List'!$D$9:$D$508, MATCH($B1098, 'Job List'!$B$9:$B$508, 0)), ""))</f>
        <v/>
      </c>
      <c r="L1098" s="125" t="str">
        <f t="shared" ref="L1098:L1161" si="204">IFERROR(IF(B1098="", "", AC1098-F1098), "")</f>
        <v/>
      </c>
      <c r="M1098" s="111" t="str">
        <f>IF($B1098="", "", IF($G1098="", IFERROR(INDEX('Job List'!$E$9:$E$508, MATCH($B1098, 'Job List'!$B$9:$B$508, 0)), ""), $G1098))</f>
        <v/>
      </c>
      <c r="N1098" s="126" t="str">
        <f t="shared" ref="N1098:N1161" si="205">IF(OR(B1098="", L1098="", M1098=""), "", L1098*24*M1098)</f>
        <v/>
      </c>
      <c r="O1098" s="77"/>
      <c r="AB1098" s="14" t="str">
        <f t="shared" ref="AB1098:AB1161" si="206">IF(C1098="", "", TEXT(C1098, "mmm yyyy"))</f>
        <v/>
      </c>
      <c r="AC1098" s="20" t="str">
        <f t="shared" ref="AC1098:AC1161" si="207">IF(OR(D1098="", E1098=""), "", IF(IF(E1098&gt;D1098, E1098-D1098, E1098-D1098+1)=0, 1, IF(E1098&gt;D1098, E1098-D1098, E1098-D1098+1)))</f>
        <v/>
      </c>
      <c r="AD1098" s="55" t="str">
        <f t="shared" ref="AD1098:AD1161" si="208">IF($AB1098="", "", IF($AD$6="", L1098, IF($AD$6=$B1098, L1098, "")))</f>
        <v/>
      </c>
      <c r="AE1098" s="88" t="str">
        <f t="shared" ref="AE1098:AE1161" si="209">IF($AB1098="", "", IF($AD$6="", N1098, IF($AD$6=$B1098, N1098, "")))</f>
        <v/>
      </c>
      <c r="AG1098" s="55" t="str">
        <f t="shared" ref="AG1098:AG1161" si="210">IF($AB1098="", "", IF($AG$6="", AJ1098, IF($AG$6=$J1098, AJ1098, "")))</f>
        <v/>
      </c>
      <c r="AH1098" s="88" t="str">
        <f t="shared" ref="AH1098:AH1161" si="211">IF($AB1098="", "", IF($AG$6="", AK1098, IF($AG$6=$J1098, AK1098, "")))</f>
        <v/>
      </c>
      <c r="AJ1098" s="55" t="str">
        <f t="shared" ref="AJ1098:AJ1161" si="212">IFERROR(IF($AB1098="", "", IF(AND($C1098&gt;=$AJ$6, $C1098&lt;=$AK$6), L1098, "")), "")</f>
        <v/>
      </c>
      <c r="AK1098" s="88" t="str">
        <f t="shared" ref="AK1098:AK1161" si="213">IFERROR(IF($AB1098="", "", IF(AND($C1098&gt;=$AJ$6, $C1098&lt;=$AK$6), N1098, "")), "")</f>
        <v/>
      </c>
      <c r="AM1098" s="55" t="str">
        <f t="shared" ref="AM1098:AM1161" si="214">IFERROR(IF($J1098="", "", IF(AND($C1098&gt;=$AM$4, $C1098&lt;=$AN$4, $J1098=$AM$3), L1098, "")), "")</f>
        <v/>
      </c>
      <c r="AN1098" s="88" t="str">
        <f t="shared" ref="AN1098:AN1161" si="215">IFERROR(IF($J1098="", "", IF(AND($C1098&gt;=$AM$4, $C1098&lt;=$AN$4, $J1098=$AM$3), N1098, "")), "")</f>
        <v/>
      </c>
    </row>
    <row r="1099" spans="1:40" x14ac:dyDescent="0.25">
      <c r="A1099" s="77"/>
      <c r="B1099" s="107"/>
      <c r="C1099" s="108"/>
      <c r="D1099" s="109"/>
      <c r="E1099" s="109"/>
      <c r="F1099" s="110"/>
      <c r="G1099" s="111"/>
      <c r="H1099" s="112"/>
      <c r="I1099" s="77"/>
      <c r="J1099" s="112" t="str">
        <f>IF($B1099="", "", IFERROR(INDEX('Job List'!$C$9:$C$508, MATCH($B1099, 'Job List'!$B$9:$B$508, 0)), ""))</f>
        <v/>
      </c>
      <c r="K1099" s="112" t="str">
        <f>IF($B1099="", "", IFERROR(INDEX('Job List'!$D$9:$D$508, MATCH($B1099, 'Job List'!$B$9:$B$508, 0)), ""))</f>
        <v/>
      </c>
      <c r="L1099" s="125" t="str">
        <f t="shared" si="204"/>
        <v/>
      </c>
      <c r="M1099" s="111" t="str">
        <f>IF($B1099="", "", IF($G1099="", IFERROR(INDEX('Job List'!$E$9:$E$508, MATCH($B1099, 'Job List'!$B$9:$B$508, 0)), ""), $G1099))</f>
        <v/>
      </c>
      <c r="N1099" s="126" t="str">
        <f t="shared" si="205"/>
        <v/>
      </c>
      <c r="O1099" s="77"/>
      <c r="AB1099" s="14" t="str">
        <f t="shared" si="206"/>
        <v/>
      </c>
      <c r="AC1099" s="20" t="str">
        <f t="shared" si="207"/>
        <v/>
      </c>
      <c r="AD1099" s="55" t="str">
        <f t="shared" si="208"/>
        <v/>
      </c>
      <c r="AE1099" s="88" t="str">
        <f t="shared" si="209"/>
        <v/>
      </c>
      <c r="AG1099" s="55" t="str">
        <f t="shared" si="210"/>
        <v/>
      </c>
      <c r="AH1099" s="88" t="str">
        <f t="shared" si="211"/>
        <v/>
      </c>
      <c r="AJ1099" s="55" t="str">
        <f t="shared" si="212"/>
        <v/>
      </c>
      <c r="AK1099" s="88" t="str">
        <f t="shared" si="213"/>
        <v/>
      </c>
      <c r="AM1099" s="55" t="str">
        <f t="shared" si="214"/>
        <v/>
      </c>
      <c r="AN1099" s="88" t="str">
        <f t="shared" si="215"/>
        <v/>
      </c>
    </row>
    <row r="1100" spans="1:40" x14ac:dyDescent="0.25">
      <c r="A1100" s="77"/>
      <c r="B1100" s="107"/>
      <c r="C1100" s="108"/>
      <c r="D1100" s="109"/>
      <c r="E1100" s="109"/>
      <c r="F1100" s="110"/>
      <c r="G1100" s="111"/>
      <c r="H1100" s="112"/>
      <c r="I1100" s="77"/>
      <c r="J1100" s="112" t="str">
        <f>IF($B1100="", "", IFERROR(INDEX('Job List'!$C$9:$C$508, MATCH($B1100, 'Job List'!$B$9:$B$508, 0)), ""))</f>
        <v/>
      </c>
      <c r="K1100" s="112" t="str">
        <f>IF($B1100="", "", IFERROR(INDEX('Job List'!$D$9:$D$508, MATCH($B1100, 'Job List'!$B$9:$B$508, 0)), ""))</f>
        <v/>
      </c>
      <c r="L1100" s="125" t="str">
        <f t="shared" si="204"/>
        <v/>
      </c>
      <c r="M1100" s="111" t="str">
        <f>IF($B1100="", "", IF($G1100="", IFERROR(INDEX('Job List'!$E$9:$E$508, MATCH($B1100, 'Job List'!$B$9:$B$508, 0)), ""), $G1100))</f>
        <v/>
      </c>
      <c r="N1100" s="126" t="str">
        <f t="shared" si="205"/>
        <v/>
      </c>
      <c r="O1100" s="77"/>
      <c r="AB1100" s="14" t="str">
        <f t="shared" si="206"/>
        <v/>
      </c>
      <c r="AC1100" s="20" t="str">
        <f t="shared" si="207"/>
        <v/>
      </c>
      <c r="AD1100" s="55" t="str">
        <f t="shared" si="208"/>
        <v/>
      </c>
      <c r="AE1100" s="88" t="str">
        <f t="shared" si="209"/>
        <v/>
      </c>
      <c r="AG1100" s="55" t="str">
        <f t="shared" si="210"/>
        <v/>
      </c>
      <c r="AH1100" s="88" t="str">
        <f t="shared" si="211"/>
        <v/>
      </c>
      <c r="AJ1100" s="55" t="str">
        <f t="shared" si="212"/>
        <v/>
      </c>
      <c r="AK1100" s="88" t="str">
        <f t="shared" si="213"/>
        <v/>
      </c>
      <c r="AM1100" s="55" t="str">
        <f t="shared" si="214"/>
        <v/>
      </c>
      <c r="AN1100" s="88" t="str">
        <f t="shared" si="215"/>
        <v/>
      </c>
    </row>
    <row r="1101" spans="1:40" x14ac:dyDescent="0.25">
      <c r="A1101" s="77"/>
      <c r="B1101" s="107"/>
      <c r="C1101" s="108"/>
      <c r="D1101" s="109"/>
      <c r="E1101" s="109"/>
      <c r="F1101" s="110"/>
      <c r="G1101" s="111"/>
      <c r="H1101" s="112"/>
      <c r="I1101" s="77"/>
      <c r="J1101" s="112" t="str">
        <f>IF($B1101="", "", IFERROR(INDEX('Job List'!$C$9:$C$508, MATCH($B1101, 'Job List'!$B$9:$B$508, 0)), ""))</f>
        <v/>
      </c>
      <c r="K1101" s="112" t="str">
        <f>IF($B1101="", "", IFERROR(INDEX('Job List'!$D$9:$D$508, MATCH($B1101, 'Job List'!$B$9:$B$508, 0)), ""))</f>
        <v/>
      </c>
      <c r="L1101" s="125" t="str">
        <f t="shared" si="204"/>
        <v/>
      </c>
      <c r="M1101" s="111" t="str">
        <f>IF($B1101="", "", IF($G1101="", IFERROR(INDEX('Job List'!$E$9:$E$508, MATCH($B1101, 'Job List'!$B$9:$B$508, 0)), ""), $G1101))</f>
        <v/>
      </c>
      <c r="N1101" s="126" t="str">
        <f t="shared" si="205"/>
        <v/>
      </c>
      <c r="O1101" s="77"/>
      <c r="AB1101" s="14" t="str">
        <f t="shared" si="206"/>
        <v/>
      </c>
      <c r="AC1101" s="20" t="str">
        <f t="shared" si="207"/>
        <v/>
      </c>
      <c r="AD1101" s="55" t="str">
        <f t="shared" si="208"/>
        <v/>
      </c>
      <c r="AE1101" s="88" t="str">
        <f t="shared" si="209"/>
        <v/>
      </c>
      <c r="AG1101" s="55" t="str">
        <f t="shared" si="210"/>
        <v/>
      </c>
      <c r="AH1101" s="88" t="str">
        <f t="shared" si="211"/>
        <v/>
      </c>
      <c r="AJ1101" s="55" t="str">
        <f t="shared" si="212"/>
        <v/>
      </c>
      <c r="AK1101" s="88" t="str">
        <f t="shared" si="213"/>
        <v/>
      </c>
      <c r="AM1101" s="55" t="str">
        <f t="shared" si="214"/>
        <v/>
      </c>
      <c r="AN1101" s="88" t="str">
        <f t="shared" si="215"/>
        <v/>
      </c>
    </row>
    <row r="1102" spans="1:40" x14ac:dyDescent="0.25">
      <c r="A1102" s="77"/>
      <c r="B1102" s="107"/>
      <c r="C1102" s="108"/>
      <c r="D1102" s="109"/>
      <c r="E1102" s="109"/>
      <c r="F1102" s="110"/>
      <c r="G1102" s="111"/>
      <c r="H1102" s="112"/>
      <c r="I1102" s="77"/>
      <c r="J1102" s="112" t="str">
        <f>IF($B1102="", "", IFERROR(INDEX('Job List'!$C$9:$C$508, MATCH($B1102, 'Job List'!$B$9:$B$508, 0)), ""))</f>
        <v/>
      </c>
      <c r="K1102" s="112" t="str">
        <f>IF($B1102="", "", IFERROR(INDEX('Job List'!$D$9:$D$508, MATCH($B1102, 'Job List'!$B$9:$B$508, 0)), ""))</f>
        <v/>
      </c>
      <c r="L1102" s="125" t="str">
        <f t="shared" si="204"/>
        <v/>
      </c>
      <c r="M1102" s="111" t="str">
        <f>IF($B1102="", "", IF($G1102="", IFERROR(INDEX('Job List'!$E$9:$E$508, MATCH($B1102, 'Job List'!$B$9:$B$508, 0)), ""), $G1102))</f>
        <v/>
      </c>
      <c r="N1102" s="126" t="str">
        <f t="shared" si="205"/>
        <v/>
      </c>
      <c r="O1102" s="77"/>
      <c r="AB1102" s="14" t="str">
        <f t="shared" si="206"/>
        <v/>
      </c>
      <c r="AC1102" s="20" t="str">
        <f t="shared" si="207"/>
        <v/>
      </c>
      <c r="AD1102" s="55" t="str">
        <f t="shared" si="208"/>
        <v/>
      </c>
      <c r="AE1102" s="88" t="str">
        <f t="shared" si="209"/>
        <v/>
      </c>
      <c r="AG1102" s="55" t="str">
        <f t="shared" si="210"/>
        <v/>
      </c>
      <c r="AH1102" s="88" t="str">
        <f t="shared" si="211"/>
        <v/>
      </c>
      <c r="AJ1102" s="55" t="str">
        <f t="shared" si="212"/>
        <v/>
      </c>
      <c r="AK1102" s="88" t="str">
        <f t="shared" si="213"/>
        <v/>
      </c>
      <c r="AM1102" s="55" t="str">
        <f t="shared" si="214"/>
        <v/>
      </c>
      <c r="AN1102" s="88" t="str">
        <f t="shared" si="215"/>
        <v/>
      </c>
    </row>
    <row r="1103" spans="1:40" x14ac:dyDescent="0.25">
      <c r="A1103" s="77"/>
      <c r="B1103" s="107"/>
      <c r="C1103" s="108"/>
      <c r="D1103" s="109"/>
      <c r="E1103" s="109"/>
      <c r="F1103" s="110"/>
      <c r="G1103" s="111"/>
      <c r="H1103" s="112"/>
      <c r="I1103" s="77"/>
      <c r="J1103" s="112" t="str">
        <f>IF($B1103="", "", IFERROR(INDEX('Job List'!$C$9:$C$508, MATCH($B1103, 'Job List'!$B$9:$B$508, 0)), ""))</f>
        <v/>
      </c>
      <c r="K1103" s="112" t="str">
        <f>IF($B1103="", "", IFERROR(INDEX('Job List'!$D$9:$D$508, MATCH($B1103, 'Job List'!$B$9:$B$508, 0)), ""))</f>
        <v/>
      </c>
      <c r="L1103" s="125" t="str">
        <f t="shared" si="204"/>
        <v/>
      </c>
      <c r="M1103" s="111" t="str">
        <f>IF($B1103="", "", IF($G1103="", IFERROR(INDEX('Job List'!$E$9:$E$508, MATCH($B1103, 'Job List'!$B$9:$B$508, 0)), ""), $G1103))</f>
        <v/>
      </c>
      <c r="N1103" s="126" t="str">
        <f t="shared" si="205"/>
        <v/>
      </c>
      <c r="O1103" s="77"/>
      <c r="AB1103" s="14" t="str">
        <f t="shared" si="206"/>
        <v/>
      </c>
      <c r="AC1103" s="20" t="str">
        <f t="shared" si="207"/>
        <v/>
      </c>
      <c r="AD1103" s="55" t="str">
        <f t="shared" si="208"/>
        <v/>
      </c>
      <c r="AE1103" s="88" t="str">
        <f t="shared" si="209"/>
        <v/>
      </c>
      <c r="AG1103" s="55" t="str">
        <f t="shared" si="210"/>
        <v/>
      </c>
      <c r="AH1103" s="88" t="str">
        <f t="shared" si="211"/>
        <v/>
      </c>
      <c r="AJ1103" s="55" t="str">
        <f t="shared" si="212"/>
        <v/>
      </c>
      <c r="AK1103" s="88" t="str">
        <f t="shared" si="213"/>
        <v/>
      </c>
      <c r="AM1103" s="55" t="str">
        <f t="shared" si="214"/>
        <v/>
      </c>
      <c r="AN1103" s="88" t="str">
        <f t="shared" si="215"/>
        <v/>
      </c>
    </row>
    <row r="1104" spans="1:40" x14ac:dyDescent="0.25">
      <c r="A1104" s="77"/>
      <c r="B1104" s="107"/>
      <c r="C1104" s="108"/>
      <c r="D1104" s="109"/>
      <c r="E1104" s="109"/>
      <c r="F1104" s="110"/>
      <c r="G1104" s="111"/>
      <c r="H1104" s="112"/>
      <c r="I1104" s="77"/>
      <c r="J1104" s="112" t="str">
        <f>IF($B1104="", "", IFERROR(INDEX('Job List'!$C$9:$C$508, MATCH($B1104, 'Job List'!$B$9:$B$508, 0)), ""))</f>
        <v/>
      </c>
      <c r="K1104" s="112" t="str">
        <f>IF($B1104="", "", IFERROR(INDEX('Job List'!$D$9:$D$508, MATCH($B1104, 'Job List'!$B$9:$B$508, 0)), ""))</f>
        <v/>
      </c>
      <c r="L1104" s="125" t="str">
        <f t="shared" si="204"/>
        <v/>
      </c>
      <c r="M1104" s="111" t="str">
        <f>IF($B1104="", "", IF($G1104="", IFERROR(INDEX('Job List'!$E$9:$E$508, MATCH($B1104, 'Job List'!$B$9:$B$508, 0)), ""), $G1104))</f>
        <v/>
      </c>
      <c r="N1104" s="126" t="str">
        <f t="shared" si="205"/>
        <v/>
      </c>
      <c r="O1104" s="77"/>
      <c r="AB1104" s="14" t="str">
        <f t="shared" si="206"/>
        <v/>
      </c>
      <c r="AC1104" s="20" t="str">
        <f t="shared" si="207"/>
        <v/>
      </c>
      <c r="AD1104" s="55" t="str">
        <f t="shared" si="208"/>
        <v/>
      </c>
      <c r="AE1104" s="88" t="str">
        <f t="shared" si="209"/>
        <v/>
      </c>
      <c r="AG1104" s="55" t="str">
        <f t="shared" si="210"/>
        <v/>
      </c>
      <c r="AH1104" s="88" t="str">
        <f t="shared" si="211"/>
        <v/>
      </c>
      <c r="AJ1104" s="55" t="str">
        <f t="shared" si="212"/>
        <v/>
      </c>
      <c r="AK1104" s="88" t="str">
        <f t="shared" si="213"/>
        <v/>
      </c>
      <c r="AM1104" s="55" t="str">
        <f t="shared" si="214"/>
        <v/>
      </c>
      <c r="AN1104" s="88" t="str">
        <f t="shared" si="215"/>
        <v/>
      </c>
    </row>
    <row r="1105" spans="1:40" x14ac:dyDescent="0.25">
      <c r="A1105" s="77"/>
      <c r="B1105" s="107"/>
      <c r="C1105" s="108"/>
      <c r="D1105" s="109"/>
      <c r="E1105" s="109"/>
      <c r="F1105" s="110"/>
      <c r="G1105" s="111"/>
      <c r="H1105" s="112"/>
      <c r="I1105" s="77"/>
      <c r="J1105" s="112" t="str">
        <f>IF($B1105="", "", IFERROR(INDEX('Job List'!$C$9:$C$508, MATCH($B1105, 'Job List'!$B$9:$B$508, 0)), ""))</f>
        <v/>
      </c>
      <c r="K1105" s="112" t="str">
        <f>IF($B1105="", "", IFERROR(INDEX('Job List'!$D$9:$D$508, MATCH($B1105, 'Job List'!$B$9:$B$508, 0)), ""))</f>
        <v/>
      </c>
      <c r="L1105" s="125" t="str">
        <f t="shared" si="204"/>
        <v/>
      </c>
      <c r="M1105" s="111" t="str">
        <f>IF($B1105="", "", IF($G1105="", IFERROR(INDEX('Job List'!$E$9:$E$508, MATCH($B1105, 'Job List'!$B$9:$B$508, 0)), ""), $G1105))</f>
        <v/>
      </c>
      <c r="N1105" s="126" t="str">
        <f t="shared" si="205"/>
        <v/>
      </c>
      <c r="O1105" s="77"/>
      <c r="AB1105" s="14" t="str">
        <f t="shared" si="206"/>
        <v/>
      </c>
      <c r="AC1105" s="20" t="str">
        <f t="shared" si="207"/>
        <v/>
      </c>
      <c r="AD1105" s="55" t="str">
        <f t="shared" si="208"/>
        <v/>
      </c>
      <c r="AE1105" s="88" t="str">
        <f t="shared" si="209"/>
        <v/>
      </c>
      <c r="AG1105" s="55" t="str">
        <f t="shared" si="210"/>
        <v/>
      </c>
      <c r="AH1105" s="88" t="str">
        <f t="shared" si="211"/>
        <v/>
      </c>
      <c r="AJ1105" s="55" t="str">
        <f t="shared" si="212"/>
        <v/>
      </c>
      <c r="AK1105" s="88" t="str">
        <f t="shared" si="213"/>
        <v/>
      </c>
      <c r="AM1105" s="55" t="str">
        <f t="shared" si="214"/>
        <v/>
      </c>
      <c r="AN1105" s="88" t="str">
        <f t="shared" si="215"/>
        <v/>
      </c>
    </row>
    <row r="1106" spans="1:40" x14ac:dyDescent="0.25">
      <c r="A1106" s="77"/>
      <c r="B1106" s="107"/>
      <c r="C1106" s="108"/>
      <c r="D1106" s="109"/>
      <c r="E1106" s="109"/>
      <c r="F1106" s="110"/>
      <c r="G1106" s="111"/>
      <c r="H1106" s="112"/>
      <c r="I1106" s="77"/>
      <c r="J1106" s="112" t="str">
        <f>IF($B1106="", "", IFERROR(INDEX('Job List'!$C$9:$C$508, MATCH($B1106, 'Job List'!$B$9:$B$508, 0)), ""))</f>
        <v/>
      </c>
      <c r="K1106" s="112" t="str">
        <f>IF($B1106="", "", IFERROR(INDEX('Job List'!$D$9:$D$508, MATCH($B1106, 'Job List'!$B$9:$B$508, 0)), ""))</f>
        <v/>
      </c>
      <c r="L1106" s="125" t="str">
        <f t="shared" si="204"/>
        <v/>
      </c>
      <c r="M1106" s="111" t="str">
        <f>IF($B1106="", "", IF($G1106="", IFERROR(INDEX('Job List'!$E$9:$E$508, MATCH($B1106, 'Job List'!$B$9:$B$508, 0)), ""), $G1106))</f>
        <v/>
      </c>
      <c r="N1106" s="126" t="str">
        <f t="shared" si="205"/>
        <v/>
      </c>
      <c r="O1106" s="77"/>
      <c r="AB1106" s="14" t="str">
        <f t="shared" si="206"/>
        <v/>
      </c>
      <c r="AC1106" s="20" t="str">
        <f t="shared" si="207"/>
        <v/>
      </c>
      <c r="AD1106" s="55" t="str">
        <f t="shared" si="208"/>
        <v/>
      </c>
      <c r="AE1106" s="88" t="str">
        <f t="shared" si="209"/>
        <v/>
      </c>
      <c r="AG1106" s="55" t="str">
        <f t="shared" si="210"/>
        <v/>
      </c>
      <c r="AH1106" s="88" t="str">
        <f t="shared" si="211"/>
        <v/>
      </c>
      <c r="AJ1106" s="55" t="str">
        <f t="shared" si="212"/>
        <v/>
      </c>
      <c r="AK1106" s="88" t="str">
        <f t="shared" si="213"/>
        <v/>
      </c>
      <c r="AM1106" s="55" t="str">
        <f t="shared" si="214"/>
        <v/>
      </c>
      <c r="AN1106" s="88" t="str">
        <f t="shared" si="215"/>
        <v/>
      </c>
    </row>
    <row r="1107" spans="1:40" x14ac:dyDescent="0.25">
      <c r="A1107" s="77"/>
      <c r="B1107" s="107"/>
      <c r="C1107" s="108"/>
      <c r="D1107" s="109"/>
      <c r="E1107" s="109"/>
      <c r="F1107" s="110"/>
      <c r="G1107" s="111"/>
      <c r="H1107" s="112"/>
      <c r="I1107" s="77"/>
      <c r="J1107" s="112" t="str">
        <f>IF($B1107="", "", IFERROR(INDEX('Job List'!$C$9:$C$508, MATCH($B1107, 'Job List'!$B$9:$B$508, 0)), ""))</f>
        <v/>
      </c>
      <c r="K1107" s="112" t="str">
        <f>IF($B1107="", "", IFERROR(INDEX('Job List'!$D$9:$D$508, MATCH($B1107, 'Job List'!$B$9:$B$508, 0)), ""))</f>
        <v/>
      </c>
      <c r="L1107" s="125" t="str">
        <f t="shared" si="204"/>
        <v/>
      </c>
      <c r="M1107" s="111" t="str">
        <f>IF($B1107="", "", IF($G1107="", IFERROR(INDEX('Job List'!$E$9:$E$508, MATCH($B1107, 'Job List'!$B$9:$B$508, 0)), ""), $G1107))</f>
        <v/>
      </c>
      <c r="N1107" s="126" t="str">
        <f t="shared" si="205"/>
        <v/>
      </c>
      <c r="O1107" s="77"/>
      <c r="AB1107" s="14" t="str">
        <f t="shared" si="206"/>
        <v/>
      </c>
      <c r="AC1107" s="20" t="str">
        <f t="shared" si="207"/>
        <v/>
      </c>
      <c r="AD1107" s="55" t="str">
        <f t="shared" si="208"/>
        <v/>
      </c>
      <c r="AE1107" s="88" t="str">
        <f t="shared" si="209"/>
        <v/>
      </c>
      <c r="AG1107" s="55" t="str">
        <f t="shared" si="210"/>
        <v/>
      </c>
      <c r="AH1107" s="88" t="str">
        <f t="shared" si="211"/>
        <v/>
      </c>
      <c r="AJ1107" s="55" t="str">
        <f t="shared" si="212"/>
        <v/>
      </c>
      <c r="AK1107" s="88" t="str">
        <f t="shared" si="213"/>
        <v/>
      </c>
      <c r="AM1107" s="55" t="str">
        <f t="shared" si="214"/>
        <v/>
      </c>
      <c r="AN1107" s="88" t="str">
        <f t="shared" si="215"/>
        <v/>
      </c>
    </row>
    <row r="1108" spans="1:40" x14ac:dyDescent="0.25">
      <c r="A1108" s="77"/>
      <c r="B1108" s="107"/>
      <c r="C1108" s="108"/>
      <c r="D1108" s="109"/>
      <c r="E1108" s="109"/>
      <c r="F1108" s="110"/>
      <c r="G1108" s="111"/>
      <c r="H1108" s="112"/>
      <c r="I1108" s="77"/>
      <c r="J1108" s="112" t="str">
        <f>IF($B1108="", "", IFERROR(INDEX('Job List'!$C$9:$C$508, MATCH($B1108, 'Job List'!$B$9:$B$508, 0)), ""))</f>
        <v/>
      </c>
      <c r="K1108" s="112" t="str">
        <f>IF($B1108="", "", IFERROR(INDEX('Job List'!$D$9:$D$508, MATCH($B1108, 'Job List'!$B$9:$B$508, 0)), ""))</f>
        <v/>
      </c>
      <c r="L1108" s="125" t="str">
        <f t="shared" si="204"/>
        <v/>
      </c>
      <c r="M1108" s="111" t="str">
        <f>IF($B1108="", "", IF($G1108="", IFERROR(INDEX('Job List'!$E$9:$E$508, MATCH($B1108, 'Job List'!$B$9:$B$508, 0)), ""), $G1108))</f>
        <v/>
      </c>
      <c r="N1108" s="126" t="str">
        <f t="shared" si="205"/>
        <v/>
      </c>
      <c r="O1108" s="77"/>
      <c r="AB1108" s="14" t="str">
        <f t="shared" si="206"/>
        <v/>
      </c>
      <c r="AC1108" s="20" t="str">
        <f t="shared" si="207"/>
        <v/>
      </c>
      <c r="AD1108" s="55" t="str">
        <f t="shared" si="208"/>
        <v/>
      </c>
      <c r="AE1108" s="88" t="str">
        <f t="shared" si="209"/>
        <v/>
      </c>
      <c r="AG1108" s="55" t="str">
        <f t="shared" si="210"/>
        <v/>
      </c>
      <c r="AH1108" s="88" t="str">
        <f t="shared" si="211"/>
        <v/>
      </c>
      <c r="AJ1108" s="55" t="str">
        <f t="shared" si="212"/>
        <v/>
      </c>
      <c r="AK1108" s="88" t="str">
        <f t="shared" si="213"/>
        <v/>
      </c>
      <c r="AM1108" s="55" t="str">
        <f t="shared" si="214"/>
        <v/>
      </c>
      <c r="AN1108" s="88" t="str">
        <f t="shared" si="215"/>
        <v/>
      </c>
    </row>
    <row r="1109" spans="1:40" x14ac:dyDescent="0.25">
      <c r="A1109" s="77"/>
      <c r="B1109" s="107"/>
      <c r="C1109" s="108"/>
      <c r="D1109" s="109"/>
      <c r="E1109" s="109"/>
      <c r="F1109" s="110"/>
      <c r="G1109" s="111"/>
      <c r="H1109" s="112"/>
      <c r="I1109" s="77"/>
      <c r="J1109" s="112" t="str">
        <f>IF($B1109="", "", IFERROR(INDEX('Job List'!$C$9:$C$508, MATCH($B1109, 'Job List'!$B$9:$B$508, 0)), ""))</f>
        <v/>
      </c>
      <c r="K1109" s="112" t="str">
        <f>IF($B1109="", "", IFERROR(INDEX('Job List'!$D$9:$D$508, MATCH($B1109, 'Job List'!$B$9:$B$508, 0)), ""))</f>
        <v/>
      </c>
      <c r="L1109" s="125" t="str">
        <f t="shared" si="204"/>
        <v/>
      </c>
      <c r="M1109" s="111" t="str">
        <f>IF($B1109="", "", IF($G1109="", IFERROR(INDEX('Job List'!$E$9:$E$508, MATCH($B1109, 'Job List'!$B$9:$B$508, 0)), ""), $G1109))</f>
        <v/>
      </c>
      <c r="N1109" s="126" t="str">
        <f t="shared" si="205"/>
        <v/>
      </c>
      <c r="O1109" s="77"/>
      <c r="AB1109" s="14" t="str">
        <f t="shared" si="206"/>
        <v/>
      </c>
      <c r="AC1109" s="20" t="str">
        <f t="shared" si="207"/>
        <v/>
      </c>
      <c r="AD1109" s="55" t="str">
        <f t="shared" si="208"/>
        <v/>
      </c>
      <c r="AE1109" s="88" t="str">
        <f t="shared" si="209"/>
        <v/>
      </c>
      <c r="AG1109" s="55" t="str">
        <f t="shared" si="210"/>
        <v/>
      </c>
      <c r="AH1109" s="88" t="str">
        <f t="shared" si="211"/>
        <v/>
      </c>
      <c r="AJ1109" s="55" t="str">
        <f t="shared" si="212"/>
        <v/>
      </c>
      <c r="AK1109" s="88" t="str">
        <f t="shared" si="213"/>
        <v/>
      </c>
      <c r="AM1109" s="55" t="str">
        <f t="shared" si="214"/>
        <v/>
      </c>
      <c r="AN1109" s="88" t="str">
        <f t="shared" si="215"/>
        <v/>
      </c>
    </row>
    <row r="1110" spans="1:40" x14ac:dyDescent="0.25">
      <c r="A1110" s="77"/>
      <c r="B1110" s="107"/>
      <c r="C1110" s="108"/>
      <c r="D1110" s="109"/>
      <c r="E1110" s="109"/>
      <c r="F1110" s="110"/>
      <c r="G1110" s="111"/>
      <c r="H1110" s="112"/>
      <c r="I1110" s="77"/>
      <c r="J1110" s="112" t="str">
        <f>IF($B1110="", "", IFERROR(INDEX('Job List'!$C$9:$C$508, MATCH($B1110, 'Job List'!$B$9:$B$508, 0)), ""))</f>
        <v/>
      </c>
      <c r="K1110" s="112" t="str">
        <f>IF($B1110="", "", IFERROR(INDEX('Job List'!$D$9:$D$508, MATCH($B1110, 'Job List'!$B$9:$B$508, 0)), ""))</f>
        <v/>
      </c>
      <c r="L1110" s="125" t="str">
        <f t="shared" si="204"/>
        <v/>
      </c>
      <c r="M1110" s="111" t="str">
        <f>IF($B1110="", "", IF($G1110="", IFERROR(INDEX('Job List'!$E$9:$E$508, MATCH($B1110, 'Job List'!$B$9:$B$508, 0)), ""), $G1110))</f>
        <v/>
      </c>
      <c r="N1110" s="126" t="str">
        <f t="shared" si="205"/>
        <v/>
      </c>
      <c r="O1110" s="77"/>
      <c r="AB1110" s="14" t="str">
        <f t="shared" si="206"/>
        <v/>
      </c>
      <c r="AC1110" s="20" t="str">
        <f t="shared" si="207"/>
        <v/>
      </c>
      <c r="AD1110" s="55" t="str">
        <f t="shared" si="208"/>
        <v/>
      </c>
      <c r="AE1110" s="88" t="str">
        <f t="shared" si="209"/>
        <v/>
      </c>
      <c r="AG1110" s="55" t="str">
        <f t="shared" si="210"/>
        <v/>
      </c>
      <c r="AH1110" s="88" t="str">
        <f t="shared" si="211"/>
        <v/>
      </c>
      <c r="AJ1110" s="55" t="str">
        <f t="shared" si="212"/>
        <v/>
      </c>
      <c r="AK1110" s="88" t="str">
        <f t="shared" si="213"/>
        <v/>
      </c>
      <c r="AM1110" s="55" t="str">
        <f t="shared" si="214"/>
        <v/>
      </c>
      <c r="AN1110" s="88" t="str">
        <f t="shared" si="215"/>
        <v/>
      </c>
    </row>
    <row r="1111" spans="1:40" x14ac:dyDescent="0.25">
      <c r="A1111" s="77"/>
      <c r="B1111" s="107"/>
      <c r="C1111" s="108"/>
      <c r="D1111" s="109"/>
      <c r="E1111" s="109"/>
      <c r="F1111" s="110"/>
      <c r="G1111" s="111"/>
      <c r="H1111" s="112"/>
      <c r="I1111" s="77"/>
      <c r="J1111" s="112" t="str">
        <f>IF($B1111="", "", IFERROR(INDEX('Job List'!$C$9:$C$508, MATCH($B1111, 'Job List'!$B$9:$B$508, 0)), ""))</f>
        <v/>
      </c>
      <c r="K1111" s="112" t="str">
        <f>IF($B1111="", "", IFERROR(INDEX('Job List'!$D$9:$D$508, MATCH($B1111, 'Job List'!$B$9:$B$508, 0)), ""))</f>
        <v/>
      </c>
      <c r="L1111" s="125" t="str">
        <f t="shared" si="204"/>
        <v/>
      </c>
      <c r="M1111" s="111" t="str">
        <f>IF($B1111="", "", IF($G1111="", IFERROR(INDEX('Job List'!$E$9:$E$508, MATCH($B1111, 'Job List'!$B$9:$B$508, 0)), ""), $G1111))</f>
        <v/>
      </c>
      <c r="N1111" s="126" t="str">
        <f t="shared" si="205"/>
        <v/>
      </c>
      <c r="O1111" s="77"/>
      <c r="AB1111" s="14" t="str">
        <f t="shared" si="206"/>
        <v/>
      </c>
      <c r="AC1111" s="20" t="str">
        <f t="shared" si="207"/>
        <v/>
      </c>
      <c r="AD1111" s="55" t="str">
        <f t="shared" si="208"/>
        <v/>
      </c>
      <c r="AE1111" s="88" t="str">
        <f t="shared" si="209"/>
        <v/>
      </c>
      <c r="AG1111" s="55" t="str">
        <f t="shared" si="210"/>
        <v/>
      </c>
      <c r="AH1111" s="88" t="str">
        <f t="shared" si="211"/>
        <v/>
      </c>
      <c r="AJ1111" s="55" t="str">
        <f t="shared" si="212"/>
        <v/>
      </c>
      <c r="AK1111" s="88" t="str">
        <f t="shared" si="213"/>
        <v/>
      </c>
      <c r="AM1111" s="55" t="str">
        <f t="shared" si="214"/>
        <v/>
      </c>
      <c r="AN1111" s="88" t="str">
        <f t="shared" si="215"/>
        <v/>
      </c>
    </row>
    <row r="1112" spans="1:40" x14ac:dyDescent="0.25">
      <c r="A1112" s="77"/>
      <c r="B1112" s="107"/>
      <c r="C1112" s="108"/>
      <c r="D1112" s="109"/>
      <c r="E1112" s="109"/>
      <c r="F1112" s="110"/>
      <c r="G1112" s="111"/>
      <c r="H1112" s="112"/>
      <c r="I1112" s="77"/>
      <c r="J1112" s="112" t="str">
        <f>IF($B1112="", "", IFERROR(INDEX('Job List'!$C$9:$C$508, MATCH($B1112, 'Job List'!$B$9:$B$508, 0)), ""))</f>
        <v/>
      </c>
      <c r="K1112" s="112" t="str">
        <f>IF($B1112="", "", IFERROR(INDEX('Job List'!$D$9:$D$508, MATCH($B1112, 'Job List'!$B$9:$B$508, 0)), ""))</f>
        <v/>
      </c>
      <c r="L1112" s="125" t="str">
        <f t="shared" si="204"/>
        <v/>
      </c>
      <c r="M1112" s="111" t="str">
        <f>IF($B1112="", "", IF($G1112="", IFERROR(INDEX('Job List'!$E$9:$E$508, MATCH($B1112, 'Job List'!$B$9:$B$508, 0)), ""), $G1112))</f>
        <v/>
      </c>
      <c r="N1112" s="126" t="str">
        <f t="shared" si="205"/>
        <v/>
      </c>
      <c r="O1112" s="77"/>
      <c r="AB1112" s="14" t="str">
        <f t="shared" si="206"/>
        <v/>
      </c>
      <c r="AC1112" s="20" t="str">
        <f t="shared" si="207"/>
        <v/>
      </c>
      <c r="AD1112" s="55" t="str">
        <f t="shared" si="208"/>
        <v/>
      </c>
      <c r="AE1112" s="88" t="str">
        <f t="shared" si="209"/>
        <v/>
      </c>
      <c r="AG1112" s="55" t="str">
        <f t="shared" si="210"/>
        <v/>
      </c>
      <c r="AH1112" s="88" t="str">
        <f t="shared" si="211"/>
        <v/>
      </c>
      <c r="AJ1112" s="55" t="str">
        <f t="shared" si="212"/>
        <v/>
      </c>
      <c r="AK1112" s="88" t="str">
        <f t="shared" si="213"/>
        <v/>
      </c>
      <c r="AM1112" s="55" t="str">
        <f t="shared" si="214"/>
        <v/>
      </c>
      <c r="AN1112" s="88" t="str">
        <f t="shared" si="215"/>
        <v/>
      </c>
    </row>
    <row r="1113" spans="1:40" x14ac:dyDescent="0.25">
      <c r="A1113" s="77"/>
      <c r="B1113" s="107"/>
      <c r="C1113" s="108"/>
      <c r="D1113" s="109"/>
      <c r="E1113" s="109"/>
      <c r="F1113" s="110"/>
      <c r="G1113" s="111"/>
      <c r="H1113" s="112"/>
      <c r="I1113" s="77"/>
      <c r="J1113" s="112" t="str">
        <f>IF($B1113="", "", IFERROR(INDEX('Job List'!$C$9:$C$508, MATCH($B1113, 'Job List'!$B$9:$B$508, 0)), ""))</f>
        <v/>
      </c>
      <c r="K1113" s="112" t="str">
        <f>IF($B1113="", "", IFERROR(INDEX('Job List'!$D$9:$D$508, MATCH($B1113, 'Job List'!$B$9:$B$508, 0)), ""))</f>
        <v/>
      </c>
      <c r="L1113" s="125" t="str">
        <f t="shared" si="204"/>
        <v/>
      </c>
      <c r="M1113" s="111" t="str">
        <f>IF($B1113="", "", IF($G1113="", IFERROR(INDEX('Job List'!$E$9:$E$508, MATCH($B1113, 'Job List'!$B$9:$B$508, 0)), ""), $G1113))</f>
        <v/>
      </c>
      <c r="N1113" s="126" t="str">
        <f t="shared" si="205"/>
        <v/>
      </c>
      <c r="O1113" s="77"/>
      <c r="AB1113" s="14" t="str">
        <f t="shared" si="206"/>
        <v/>
      </c>
      <c r="AC1113" s="20" t="str">
        <f t="shared" si="207"/>
        <v/>
      </c>
      <c r="AD1113" s="55" t="str">
        <f t="shared" si="208"/>
        <v/>
      </c>
      <c r="AE1113" s="88" t="str">
        <f t="shared" si="209"/>
        <v/>
      </c>
      <c r="AG1113" s="55" t="str">
        <f t="shared" si="210"/>
        <v/>
      </c>
      <c r="AH1113" s="88" t="str">
        <f t="shared" si="211"/>
        <v/>
      </c>
      <c r="AJ1113" s="55" t="str">
        <f t="shared" si="212"/>
        <v/>
      </c>
      <c r="AK1113" s="88" t="str">
        <f t="shared" si="213"/>
        <v/>
      </c>
      <c r="AM1113" s="55" t="str">
        <f t="shared" si="214"/>
        <v/>
      </c>
      <c r="AN1113" s="88" t="str">
        <f t="shared" si="215"/>
        <v/>
      </c>
    </row>
    <row r="1114" spans="1:40" x14ac:dyDescent="0.25">
      <c r="A1114" s="77"/>
      <c r="B1114" s="107"/>
      <c r="C1114" s="108"/>
      <c r="D1114" s="109"/>
      <c r="E1114" s="109"/>
      <c r="F1114" s="110"/>
      <c r="G1114" s="111"/>
      <c r="H1114" s="112"/>
      <c r="I1114" s="77"/>
      <c r="J1114" s="112" t="str">
        <f>IF($B1114="", "", IFERROR(INDEX('Job List'!$C$9:$C$508, MATCH($B1114, 'Job List'!$B$9:$B$508, 0)), ""))</f>
        <v/>
      </c>
      <c r="K1114" s="112" t="str">
        <f>IF($B1114="", "", IFERROR(INDEX('Job List'!$D$9:$D$508, MATCH($B1114, 'Job List'!$B$9:$B$508, 0)), ""))</f>
        <v/>
      </c>
      <c r="L1114" s="125" t="str">
        <f t="shared" si="204"/>
        <v/>
      </c>
      <c r="M1114" s="111" t="str">
        <f>IF($B1114="", "", IF($G1114="", IFERROR(INDEX('Job List'!$E$9:$E$508, MATCH($B1114, 'Job List'!$B$9:$B$508, 0)), ""), $G1114))</f>
        <v/>
      </c>
      <c r="N1114" s="126" t="str">
        <f t="shared" si="205"/>
        <v/>
      </c>
      <c r="O1114" s="77"/>
      <c r="AB1114" s="14" t="str">
        <f t="shared" si="206"/>
        <v/>
      </c>
      <c r="AC1114" s="20" t="str">
        <f t="shared" si="207"/>
        <v/>
      </c>
      <c r="AD1114" s="55" t="str">
        <f t="shared" si="208"/>
        <v/>
      </c>
      <c r="AE1114" s="88" t="str">
        <f t="shared" si="209"/>
        <v/>
      </c>
      <c r="AG1114" s="55" t="str">
        <f t="shared" si="210"/>
        <v/>
      </c>
      <c r="AH1114" s="88" t="str">
        <f t="shared" si="211"/>
        <v/>
      </c>
      <c r="AJ1114" s="55" t="str">
        <f t="shared" si="212"/>
        <v/>
      </c>
      <c r="AK1114" s="88" t="str">
        <f t="shared" si="213"/>
        <v/>
      </c>
      <c r="AM1114" s="55" t="str">
        <f t="shared" si="214"/>
        <v/>
      </c>
      <c r="AN1114" s="88" t="str">
        <f t="shared" si="215"/>
        <v/>
      </c>
    </row>
    <row r="1115" spans="1:40" x14ac:dyDescent="0.25">
      <c r="A1115" s="77"/>
      <c r="B1115" s="107"/>
      <c r="C1115" s="108"/>
      <c r="D1115" s="109"/>
      <c r="E1115" s="109"/>
      <c r="F1115" s="110"/>
      <c r="G1115" s="111"/>
      <c r="H1115" s="112"/>
      <c r="I1115" s="77"/>
      <c r="J1115" s="112" t="str">
        <f>IF($B1115="", "", IFERROR(INDEX('Job List'!$C$9:$C$508, MATCH($B1115, 'Job List'!$B$9:$B$508, 0)), ""))</f>
        <v/>
      </c>
      <c r="K1115" s="112" t="str">
        <f>IF($B1115="", "", IFERROR(INDEX('Job List'!$D$9:$D$508, MATCH($B1115, 'Job List'!$B$9:$B$508, 0)), ""))</f>
        <v/>
      </c>
      <c r="L1115" s="125" t="str">
        <f t="shared" si="204"/>
        <v/>
      </c>
      <c r="M1115" s="111" t="str">
        <f>IF($B1115="", "", IF($G1115="", IFERROR(INDEX('Job List'!$E$9:$E$508, MATCH($B1115, 'Job List'!$B$9:$B$508, 0)), ""), $G1115))</f>
        <v/>
      </c>
      <c r="N1115" s="126" t="str">
        <f t="shared" si="205"/>
        <v/>
      </c>
      <c r="O1115" s="77"/>
      <c r="AB1115" s="14" t="str">
        <f t="shared" si="206"/>
        <v/>
      </c>
      <c r="AC1115" s="20" t="str">
        <f t="shared" si="207"/>
        <v/>
      </c>
      <c r="AD1115" s="55" t="str">
        <f t="shared" si="208"/>
        <v/>
      </c>
      <c r="AE1115" s="88" t="str">
        <f t="shared" si="209"/>
        <v/>
      </c>
      <c r="AG1115" s="55" t="str">
        <f t="shared" si="210"/>
        <v/>
      </c>
      <c r="AH1115" s="88" t="str">
        <f t="shared" si="211"/>
        <v/>
      </c>
      <c r="AJ1115" s="55" t="str">
        <f t="shared" si="212"/>
        <v/>
      </c>
      <c r="AK1115" s="88" t="str">
        <f t="shared" si="213"/>
        <v/>
      </c>
      <c r="AM1115" s="55" t="str">
        <f t="shared" si="214"/>
        <v/>
      </c>
      <c r="AN1115" s="88" t="str">
        <f t="shared" si="215"/>
        <v/>
      </c>
    </row>
    <row r="1116" spans="1:40" x14ac:dyDescent="0.25">
      <c r="A1116" s="77"/>
      <c r="B1116" s="107"/>
      <c r="C1116" s="108"/>
      <c r="D1116" s="109"/>
      <c r="E1116" s="109"/>
      <c r="F1116" s="110"/>
      <c r="G1116" s="111"/>
      <c r="H1116" s="112"/>
      <c r="I1116" s="77"/>
      <c r="J1116" s="112" t="str">
        <f>IF($B1116="", "", IFERROR(INDEX('Job List'!$C$9:$C$508, MATCH($B1116, 'Job List'!$B$9:$B$508, 0)), ""))</f>
        <v/>
      </c>
      <c r="K1116" s="112" t="str">
        <f>IF($B1116="", "", IFERROR(INDEX('Job List'!$D$9:$D$508, MATCH($B1116, 'Job List'!$B$9:$B$508, 0)), ""))</f>
        <v/>
      </c>
      <c r="L1116" s="125" t="str">
        <f t="shared" si="204"/>
        <v/>
      </c>
      <c r="M1116" s="111" t="str">
        <f>IF($B1116="", "", IF($G1116="", IFERROR(INDEX('Job List'!$E$9:$E$508, MATCH($B1116, 'Job List'!$B$9:$B$508, 0)), ""), $G1116))</f>
        <v/>
      </c>
      <c r="N1116" s="126" t="str">
        <f t="shared" si="205"/>
        <v/>
      </c>
      <c r="O1116" s="77"/>
      <c r="AB1116" s="14" t="str">
        <f t="shared" si="206"/>
        <v/>
      </c>
      <c r="AC1116" s="20" t="str">
        <f t="shared" si="207"/>
        <v/>
      </c>
      <c r="AD1116" s="55" t="str">
        <f t="shared" si="208"/>
        <v/>
      </c>
      <c r="AE1116" s="88" t="str">
        <f t="shared" si="209"/>
        <v/>
      </c>
      <c r="AG1116" s="55" t="str">
        <f t="shared" si="210"/>
        <v/>
      </c>
      <c r="AH1116" s="88" t="str">
        <f t="shared" si="211"/>
        <v/>
      </c>
      <c r="AJ1116" s="55" t="str">
        <f t="shared" si="212"/>
        <v/>
      </c>
      <c r="AK1116" s="88" t="str">
        <f t="shared" si="213"/>
        <v/>
      </c>
      <c r="AM1116" s="55" t="str">
        <f t="shared" si="214"/>
        <v/>
      </c>
      <c r="AN1116" s="88" t="str">
        <f t="shared" si="215"/>
        <v/>
      </c>
    </row>
    <row r="1117" spans="1:40" x14ac:dyDescent="0.25">
      <c r="A1117" s="77"/>
      <c r="B1117" s="107"/>
      <c r="C1117" s="108"/>
      <c r="D1117" s="109"/>
      <c r="E1117" s="109"/>
      <c r="F1117" s="110"/>
      <c r="G1117" s="111"/>
      <c r="H1117" s="112"/>
      <c r="I1117" s="77"/>
      <c r="J1117" s="112" t="str">
        <f>IF($B1117="", "", IFERROR(INDEX('Job List'!$C$9:$C$508, MATCH($B1117, 'Job List'!$B$9:$B$508, 0)), ""))</f>
        <v/>
      </c>
      <c r="K1117" s="112" t="str">
        <f>IF($B1117="", "", IFERROR(INDEX('Job List'!$D$9:$D$508, MATCH($B1117, 'Job List'!$B$9:$B$508, 0)), ""))</f>
        <v/>
      </c>
      <c r="L1117" s="125" t="str">
        <f t="shared" si="204"/>
        <v/>
      </c>
      <c r="M1117" s="111" t="str">
        <f>IF($B1117="", "", IF($G1117="", IFERROR(INDEX('Job List'!$E$9:$E$508, MATCH($B1117, 'Job List'!$B$9:$B$508, 0)), ""), $G1117))</f>
        <v/>
      </c>
      <c r="N1117" s="126" t="str">
        <f t="shared" si="205"/>
        <v/>
      </c>
      <c r="O1117" s="77"/>
      <c r="AB1117" s="14" t="str">
        <f t="shared" si="206"/>
        <v/>
      </c>
      <c r="AC1117" s="20" t="str">
        <f t="shared" si="207"/>
        <v/>
      </c>
      <c r="AD1117" s="55" t="str">
        <f t="shared" si="208"/>
        <v/>
      </c>
      <c r="AE1117" s="88" t="str">
        <f t="shared" si="209"/>
        <v/>
      </c>
      <c r="AG1117" s="55" t="str">
        <f t="shared" si="210"/>
        <v/>
      </c>
      <c r="AH1117" s="88" t="str">
        <f t="shared" si="211"/>
        <v/>
      </c>
      <c r="AJ1117" s="55" t="str">
        <f t="shared" si="212"/>
        <v/>
      </c>
      <c r="AK1117" s="88" t="str">
        <f t="shared" si="213"/>
        <v/>
      </c>
      <c r="AM1117" s="55" t="str">
        <f t="shared" si="214"/>
        <v/>
      </c>
      <c r="AN1117" s="88" t="str">
        <f t="shared" si="215"/>
        <v/>
      </c>
    </row>
    <row r="1118" spans="1:40" x14ac:dyDescent="0.25">
      <c r="A1118" s="77"/>
      <c r="B1118" s="107"/>
      <c r="C1118" s="108"/>
      <c r="D1118" s="109"/>
      <c r="E1118" s="109"/>
      <c r="F1118" s="110"/>
      <c r="G1118" s="111"/>
      <c r="H1118" s="112"/>
      <c r="I1118" s="77"/>
      <c r="J1118" s="112" t="str">
        <f>IF($B1118="", "", IFERROR(INDEX('Job List'!$C$9:$C$508, MATCH($B1118, 'Job List'!$B$9:$B$508, 0)), ""))</f>
        <v/>
      </c>
      <c r="K1118" s="112" t="str">
        <f>IF($B1118="", "", IFERROR(INDEX('Job List'!$D$9:$D$508, MATCH($B1118, 'Job List'!$B$9:$B$508, 0)), ""))</f>
        <v/>
      </c>
      <c r="L1118" s="125" t="str">
        <f t="shared" si="204"/>
        <v/>
      </c>
      <c r="M1118" s="111" t="str">
        <f>IF($B1118="", "", IF($G1118="", IFERROR(INDEX('Job List'!$E$9:$E$508, MATCH($B1118, 'Job List'!$B$9:$B$508, 0)), ""), $G1118))</f>
        <v/>
      </c>
      <c r="N1118" s="126" t="str">
        <f t="shared" si="205"/>
        <v/>
      </c>
      <c r="O1118" s="77"/>
      <c r="AB1118" s="14" t="str">
        <f t="shared" si="206"/>
        <v/>
      </c>
      <c r="AC1118" s="20" t="str">
        <f t="shared" si="207"/>
        <v/>
      </c>
      <c r="AD1118" s="55" t="str">
        <f t="shared" si="208"/>
        <v/>
      </c>
      <c r="AE1118" s="88" t="str">
        <f t="shared" si="209"/>
        <v/>
      </c>
      <c r="AG1118" s="55" t="str">
        <f t="shared" si="210"/>
        <v/>
      </c>
      <c r="AH1118" s="88" t="str">
        <f t="shared" si="211"/>
        <v/>
      </c>
      <c r="AJ1118" s="55" t="str">
        <f t="shared" si="212"/>
        <v/>
      </c>
      <c r="AK1118" s="88" t="str">
        <f t="shared" si="213"/>
        <v/>
      </c>
      <c r="AM1118" s="55" t="str">
        <f t="shared" si="214"/>
        <v/>
      </c>
      <c r="AN1118" s="88" t="str">
        <f t="shared" si="215"/>
        <v/>
      </c>
    </row>
    <row r="1119" spans="1:40" x14ac:dyDescent="0.25">
      <c r="A1119" s="77"/>
      <c r="B1119" s="107"/>
      <c r="C1119" s="108"/>
      <c r="D1119" s="109"/>
      <c r="E1119" s="109"/>
      <c r="F1119" s="110"/>
      <c r="G1119" s="111"/>
      <c r="H1119" s="112"/>
      <c r="I1119" s="77"/>
      <c r="J1119" s="112" t="str">
        <f>IF($B1119="", "", IFERROR(INDEX('Job List'!$C$9:$C$508, MATCH($B1119, 'Job List'!$B$9:$B$508, 0)), ""))</f>
        <v/>
      </c>
      <c r="K1119" s="112" t="str">
        <f>IF($B1119="", "", IFERROR(INDEX('Job List'!$D$9:$D$508, MATCH($B1119, 'Job List'!$B$9:$B$508, 0)), ""))</f>
        <v/>
      </c>
      <c r="L1119" s="125" t="str">
        <f t="shared" si="204"/>
        <v/>
      </c>
      <c r="M1119" s="111" t="str">
        <f>IF($B1119="", "", IF($G1119="", IFERROR(INDEX('Job List'!$E$9:$E$508, MATCH($B1119, 'Job List'!$B$9:$B$508, 0)), ""), $G1119))</f>
        <v/>
      </c>
      <c r="N1119" s="126" t="str">
        <f t="shared" si="205"/>
        <v/>
      </c>
      <c r="O1119" s="77"/>
      <c r="AB1119" s="14" t="str">
        <f t="shared" si="206"/>
        <v/>
      </c>
      <c r="AC1119" s="20" t="str">
        <f t="shared" si="207"/>
        <v/>
      </c>
      <c r="AD1119" s="55" t="str">
        <f t="shared" si="208"/>
        <v/>
      </c>
      <c r="AE1119" s="88" t="str">
        <f t="shared" si="209"/>
        <v/>
      </c>
      <c r="AG1119" s="55" t="str">
        <f t="shared" si="210"/>
        <v/>
      </c>
      <c r="AH1119" s="88" t="str">
        <f t="shared" si="211"/>
        <v/>
      </c>
      <c r="AJ1119" s="55" t="str">
        <f t="shared" si="212"/>
        <v/>
      </c>
      <c r="AK1119" s="88" t="str">
        <f t="shared" si="213"/>
        <v/>
      </c>
      <c r="AM1119" s="55" t="str">
        <f t="shared" si="214"/>
        <v/>
      </c>
      <c r="AN1119" s="88" t="str">
        <f t="shared" si="215"/>
        <v/>
      </c>
    </row>
    <row r="1120" spans="1:40" x14ac:dyDescent="0.25">
      <c r="A1120" s="77"/>
      <c r="B1120" s="107"/>
      <c r="C1120" s="108"/>
      <c r="D1120" s="109"/>
      <c r="E1120" s="109"/>
      <c r="F1120" s="110"/>
      <c r="G1120" s="111"/>
      <c r="H1120" s="112"/>
      <c r="I1120" s="77"/>
      <c r="J1120" s="112" t="str">
        <f>IF($B1120="", "", IFERROR(INDEX('Job List'!$C$9:$C$508, MATCH($B1120, 'Job List'!$B$9:$B$508, 0)), ""))</f>
        <v/>
      </c>
      <c r="K1120" s="112" t="str">
        <f>IF($B1120="", "", IFERROR(INDEX('Job List'!$D$9:$D$508, MATCH($B1120, 'Job List'!$B$9:$B$508, 0)), ""))</f>
        <v/>
      </c>
      <c r="L1120" s="125" t="str">
        <f t="shared" si="204"/>
        <v/>
      </c>
      <c r="M1120" s="111" t="str">
        <f>IF($B1120="", "", IF($G1120="", IFERROR(INDEX('Job List'!$E$9:$E$508, MATCH($B1120, 'Job List'!$B$9:$B$508, 0)), ""), $G1120))</f>
        <v/>
      </c>
      <c r="N1120" s="126" t="str">
        <f t="shared" si="205"/>
        <v/>
      </c>
      <c r="O1120" s="77"/>
      <c r="AB1120" s="14" t="str">
        <f t="shared" si="206"/>
        <v/>
      </c>
      <c r="AC1120" s="20" t="str">
        <f t="shared" si="207"/>
        <v/>
      </c>
      <c r="AD1120" s="55" t="str">
        <f t="shared" si="208"/>
        <v/>
      </c>
      <c r="AE1120" s="88" t="str">
        <f t="shared" si="209"/>
        <v/>
      </c>
      <c r="AG1120" s="55" t="str">
        <f t="shared" si="210"/>
        <v/>
      </c>
      <c r="AH1120" s="88" t="str">
        <f t="shared" si="211"/>
        <v/>
      </c>
      <c r="AJ1120" s="55" t="str">
        <f t="shared" si="212"/>
        <v/>
      </c>
      <c r="AK1120" s="88" t="str">
        <f t="shared" si="213"/>
        <v/>
      </c>
      <c r="AM1120" s="55" t="str">
        <f t="shared" si="214"/>
        <v/>
      </c>
      <c r="AN1120" s="88" t="str">
        <f t="shared" si="215"/>
        <v/>
      </c>
    </row>
    <row r="1121" spans="1:40" x14ac:dyDescent="0.25">
      <c r="A1121" s="77"/>
      <c r="B1121" s="107"/>
      <c r="C1121" s="108"/>
      <c r="D1121" s="109"/>
      <c r="E1121" s="109"/>
      <c r="F1121" s="110"/>
      <c r="G1121" s="111"/>
      <c r="H1121" s="112"/>
      <c r="I1121" s="77"/>
      <c r="J1121" s="112" t="str">
        <f>IF($B1121="", "", IFERROR(INDEX('Job List'!$C$9:$C$508, MATCH($B1121, 'Job List'!$B$9:$B$508, 0)), ""))</f>
        <v/>
      </c>
      <c r="K1121" s="112" t="str">
        <f>IF($B1121="", "", IFERROR(INDEX('Job List'!$D$9:$D$508, MATCH($B1121, 'Job List'!$B$9:$B$508, 0)), ""))</f>
        <v/>
      </c>
      <c r="L1121" s="125" t="str">
        <f t="shared" si="204"/>
        <v/>
      </c>
      <c r="M1121" s="111" t="str">
        <f>IF($B1121="", "", IF($G1121="", IFERROR(INDEX('Job List'!$E$9:$E$508, MATCH($B1121, 'Job List'!$B$9:$B$508, 0)), ""), $G1121))</f>
        <v/>
      </c>
      <c r="N1121" s="126" t="str">
        <f t="shared" si="205"/>
        <v/>
      </c>
      <c r="O1121" s="77"/>
      <c r="AB1121" s="14" t="str">
        <f t="shared" si="206"/>
        <v/>
      </c>
      <c r="AC1121" s="20" t="str">
        <f t="shared" si="207"/>
        <v/>
      </c>
      <c r="AD1121" s="55" t="str">
        <f t="shared" si="208"/>
        <v/>
      </c>
      <c r="AE1121" s="88" t="str">
        <f t="shared" si="209"/>
        <v/>
      </c>
      <c r="AG1121" s="55" t="str">
        <f t="shared" si="210"/>
        <v/>
      </c>
      <c r="AH1121" s="88" t="str">
        <f t="shared" si="211"/>
        <v/>
      </c>
      <c r="AJ1121" s="55" t="str">
        <f t="shared" si="212"/>
        <v/>
      </c>
      <c r="AK1121" s="88" t="str">
        <f t="shared" si="213"/>
        <v/>
      </c>
      <c r="AM1121" s="55" t="str">
        <f t="shared" si="214"/>
        <v/>
      </c>
      <c r="AN1121" s="88" t="str">
        <f t="shared" si="215"/>
        <v/>
      </c>
    </row>
    <row r="1122" spans="1:40" x14ac:dyDescent="0.25">
      <c r="A1122" s="77"/>
      <c r="B1122" s="107"/>
      <c r="C1122" s="108"/>
      <c r="D1122" s="109"/>
      <c r="E1122" s="109"/>
      <c r="F1122" s="110"/>
      <c r="G1122" s="111"/>
      <c r="H1122" s="112"/>
      <c r="I1122" s="77"/>
      <c r="J1122" s="112" t="str">
        <f>IF($B1122="", "", IFERROR(INDEX('Job List'!$C$9:$C$508, MATCH($B1122, 'Job List'!$B$9:$B$508, 0)), ""))</f>
        <v/>
      </c>
      <c r="K1122" s="112" t="str">
        <f>IF($B1122="", "", IFERROR(INDEX('Job List'!$D$9:$D$508, MATCH($B1122, 'Job List'!$B$9:$B$508, 0)), ""))</f>
        <v/>
      </c>
      <c r="L1122" s="125" t="str">
        <f t="shared" si="204"/>
        <v/>
      </c>
      <c r="M1122" s="111" t="str">
        <f>IF($B1122="", "", IF($G1122="", IFERROR(INDEX('Job List'!$E$9:$E$508, MATCH($B1122, 'Job List'!$B$9:$B$508, 0)), ""), $G1122))</f>
        <v/>
      </c>
      <c r="N1122" s="126" t="str">
        <f t="shared" si="205"/>
        <v/>
      </c>
      <c r="O1122" s="77"/>
      <c r="AB1122" s="14" t="str">
        <f t="shared" si="206"/>
        <v/>
      </c>
      <c r="AC1122" s="20" t="str">
        <f t="shared" si="207"/>
        <v/>
      </c>
      <c r="AD1122" s="55" t="str">
        <f t="shared" si="208"/>
        <v/>
      </c>
      <c r="AE1122" s="88" t="str">
        <f t="shared" si="209"/>
        <v/>
      </c>
      <c r="AG1122" s="55" t="str">
        <f t="shared" si="210"/>
        <v/>
      </c>
      <c r="AH1122" s="88" t="str">
        <f t="shared" si="211"/>
        <v/>
      </c>
      <c r="AJ1122" s="55" t="str">
        <f t="shared" si="212"/>
        <v/>
      </c>
      <c r="AK1122" s="88" t="str">
        <f t="shared" si="213"/>
        <v/>
      </c>
      <c r="AM1122" s="55" t="str">
        <f t="shared" si="214"/>
        <v/>
      </c>
      <c r="AN1122" s="88" t="str">
        <f t="shared" si="215"/>
        <v/>
      </c>
    </row>
    <row r="1123" spans="1:40" x14ac:dyDescent="0.25">
      <c r="A1123" s="77"/>
      <c r="B1123" s="107"/>
      <c r="C1123" s="108"/>
      <c r="D1123" s="109"/>
      <c r="E1123" s="109"/>
      <c r="F1123" s="110"/>
      <c r="G1123" s="111"/>
      <c r="H1123" s="112"/>
      <c r="I1123" s="77"/>
      <c r="J1123" s="112" t="str">
        <f>IF($B1123="", "", IFERROR(INDEX('Job List'!$C$9:$C$508, MATCH($B1123, 'Job List'!$B$9:$B$508, 0)), ""))</f>
        <v/>
      </c>
      <c r="K1123" s="112" t="str">
        <f>IF($B1123="", "", IFERROR(INDEX('Job List'!$D$9:$D$508, MATCH($B1123, 'Job List'!$B$9:$B$508, 0)), ""))</f>
        <v/>
      </c>
      <c r="L1123" s="125" t="str">
        <f t="shared" si="204"/>
        <v/>
      </c>
      <c r="M1123" s="111" t="str">
        <f>IF($B1123="", "", IF($G1123="", IFERROR(INDEX('Job List'!$E$9:$E$508, MATCH($B1123, 'Job List'!$B$9:$B$508, 0)), ""), $G1123))</f>
        <v/>
      </c>
      <c r="N1123" s="126" t="str">
        <f t="shared" si="205"/>
        <v/>
      </c>
      <c r="O1123" s="77"/>
      <c r="AB1123" s="14" t="str">
        <f t="shared" si="206"/>
        <v/>
      </c>
      <c r="AC1123" s="20" t="str">
        <f t="shared" si="207"/>
        <v/>
      </c>
      <c r="AD1123" s="55" t="str">
        <f t="shared" si="208"/>
        <v/>
      </c>
      <c r="AE1123" s="88" t="str">
        <f t="shared" si="209"/>
        <v/>
      </c>
      <c r="AG1123" s="55" t="str">
        <f t="shared" si="210"/>
        <v/>
      </c>
      <c r="AH1123" s="88" t="str">
        <f t="shared" si="211"/>
        <v/>
      </c>
      <c r="AJ1123" s="55" t="str">
        <f t="shared" si="212"/>
        <v/>
      </c>
      <c r="AK1123" s="88" t="str">
        <f t="shared" si="213"/>
        <v/>
      </c>
      <c r="AM1123" s="55" t="str">
        <f t="shared" si="214"/>
        <v/>
      </c>
      <c r="AN1123" s="88" t="str">
        <f t="shared" si="215"/>
        <v/>
      </c>
    </row>
    <row r="1124" spans="1:40" x14ac:dyDescent="0.25">
      <c r="A1124" s="77"/>
      <c r="B1124" s="107"/>
      <c r="C1124" s="108"/>
      <c r="D1124" s="109"/>
      <c r="E1124" s="109"/>
      <c r="F1124" s="110"/>
      <c r="G1124" s="111"/>
      <c r="H1124" s="112"/>
      <c r="I1124" s="77"/>
      <c r="J1124" s="112" t="str">
        <f>IF($B1124="", "", IFERROR(INDEX('Job List'!$C$9:$C$508, MATCH($B1124, 'Job List'!$B$9:$B$508, 0)), ""))</f>
        <v/>
      </c>
      <c r="K1124" s="112" t="str">
        <f>IF($B1124="", "", IFERROR(INDEX('Job List'!$D$9:$D$508, MATCH($B1124, 'Job List'!$B$9:$B$508, 0)), ""))</f>
        <v/>
      </c>
      <c r="L1124" s="125" t="str">
        <f t="shared" si="204"/>
        <v/>
      </c>
      <c r="M1124" s="111" t="str">
        <f>IF($B1124="", "", IF($G1124="", IFERROR(INDEX('Job List'!$E$9:$E$508, MATCH($B1124, 'Job List'!$B$9:$B$508, 0)), ""), $G1124))</f>
        <v/>
      </c>
      <c r="N1124" s="126" t="str">
        <f t="shared" si="205"/>
        <v/>
      </c>
      <c r="O1124" s="77"/>
      <c r="AB1124" s="14" t="str">
        <f t="shared" si="206"/>
        <v/>
      </c>
      <c r="AC1124" s="20" t="str">
        <f t="shared" si="207"/>
        <v/>
      </c>
      <c r="AD1124" s="55" t="str">
        <f t="shared" si="208"/>
        <v/>
      </c>
      <c r="AE1124" s="88" t="str">
        <f t="shared" si="209"/>
        <v/>
      </c>
      <c r="AG1124" s="55" t="str">
        <f t="shared" si="210"/>
        <v/>
      </c>
      <c r="AH1124" s="88" t="str">
        <f t="shared" si="211"/>
        <v/>
      </c>
      <c r="AJ1124" s="55" t="str">
        <f t="shared" si="212"/>
        <v/>
      </c>
      <c r="AK1124" s="88" t="str">
        <f t="shared" si="213"/>
        <v/>
      </c>
      <c r="AM1124" s="55" t="str">
        <f t="shared" si="214"/>
        <v/>
      </c>
      <c r="AN1124" s="88" t="str">
        <f t="shared" si="215"/>
        <v/>
      </c>
    </row>
    <row r="1125" spans="1:40" x14ac:dyDescent="0.25">
      <c r="A1125" s="77"/>
      <c r="B1125" s="107"/>
      <c r="C1125" s="108"/>
      <c r="D1125" s="109"/>
      <c r="E1125" s="109"/>
      <c r="F1125" s="110"/>
      <c r="G1125" s="111"/>
      <c r="H1125" s="112"/>
      <c r="I1125" s="77"/>
      <c r="J1125" s="112" t="str">
        <f>IF($B1125="", "", IFERROR(INDEX('Job List'!$C$9:$C$508, MATCH($B1125, 'Job List'!$B$9:$B$508, 0)), ""))</f>
        <v/>
      </c>
      <c r="K1125" s="112" t="str">
        <f>IF($B1125="", "", IFERROR(INDEX('Job List'!$D$9:$D$508, MATCH($B1125, 'Job List'!$B$9:$B$508, 0)), ""))</f>
        <v/>
      </c>
      <c r="L1125" s="125" t="str">
        <f t="shared" si="204"/>
        <v/>
      </c>
      <c r="M1125" s="111" t="str">
        <f>IF($B1125="", "", IF($G1125="", IFERROR(INDEX('Job List'!$E$9:$E$508, MATCH($B1125, 'Job List'!$B$9:$B$508, 0)), ""), $G1125))</f>
        <v/>
      </c>
      <c r="N1125" s="126" t="str">
        <f t="shared" si="205"/>
        <v/>
      </c>
      <c r="O1125" s="77"/>
      <c r="AB1125" s="14" t="str">
        <f t="shared" si="206"/>
        <v/>
      </c>
      <c r="AC1125" s="20" t="str">
        <f t="shared" si="207"/>
        <v/>
      </c>
      <c r="AD1125" s="55" t="str">
        <f t="shared" si="208"/>
        <v/>
      </c>
      <c r="AE1125" s="88" t="str">
        <f t="shared" si="209"/>
        <v/>
      </c>
      <c r="AG1125" s="55" t="str">
        <f t="shared" si="210"/>
        <v/>
      </c>
      <c r="AH1125" s="88" t="str">
        <f t="shared" si="211"/>
        <v/>
      </c>
      <c r="AJ1125" s="55" t="str">
        <f t="shared" si="212"/>
        <v/>
      </c>
      <c r="AK1125" s="88" t="str">
        <f t="shared" si="213"/>
        <v/>
      </c>
      <c r="AM1125" s="55" t="str">
        <f t="shared" si="214"/>
        <v/>
      </c>
      <c r="AN1125" s="88" t="str">
        <f t="shared" si="215"/>
        <v/>
      </c>
    </row>
    <row r="1126" spans="1:40" x14ac:dyDescent="0.25">
      <c r="A1126" s="77"/>
      <c r="B1126" s="107"/>
      <c r="C1126" s="108"/>
      <c r="D1126" s="109"/>
      <c r="E1126" s="109"/>
      <c r="F1126" s="110"/>
      <c r="G1126" s="111"/>
      <c r="H1126" s="112"/>
      <c r="I1126" s="77"/>
      <c r="J1126" s="112" t="str">
        <f>IF($B1126="", "", IFERROR(INDEX('Job List'!$C$9:$C$508, MATCH($B1126, 'Job List'!$B$9:$B$508, 0)), ""))</f>
        <v/>
      </c>
      <c r="K1126" s="112" t="str">
        <f>IF($B1126="", "", IFERROR(INDEX('Job List'!$D$9:$D$508, MATCH($B1126, 'Job List'!$B$9:$B$508, 0)), ""))</f>
        <v/>
      </c>
      <c r="L1126" s="125" t="str">
        <f t="shared" si="204"/>
        <v/>
      </c>
      <c r="M1126" s="111" t="str">
        <f>IF($B1126="", "", IF($G1126="", IFERROR(INDEX('Job List'!$E$9:$E$508, MATCH($B1126, 'Job List'!$B$9:$B$508, 0)), ""), $G1126))</f>
        <v/>
      </c>
      <c r="N1126" s="126" t="str">
        <f t="shared" si="205"/>
        <v/>
      </c>
      <c r="O1126" s="77"/>
      <c r="AB1126" s="14" t="str">
        <f t="shared" si="206"/>
        <v/>
      </c>
      <c r="AC1126" s="20" t="str">
        <f t="shared" si="207"/>
        <v/>
      </c>
      <c r="AD1126" s="55" t="str">
        <f t="shared" si="208"/>
        <v/>
      </c>
      <c r="AE1126" s="88" t="str">
        <f t="shared" si="209"/>
        <v/>
      </c>
      <c r="AG1126" s="55" t="str">
        <f t="shared" si="210"/>
        <v/>
      </c>
      <c r="AH1126" s="88" t="str">
        <f t="shared" si="211"/>
        <v/>
      </c>
      <c r="AJ1126" s="55" t="str">
        <f t="shared" si="212"/>
        <v/>
      </c>
      <c r="AK1126" s="88" t="str">
        <f t="shared" si="213"/>
        <v/>
      </c>
      <c r="AM1126" s="55" t="str">
        <f t="shared" si="214"/>
        <v/>
      </c>
      <c r="AN1126" s="88" t="str">
        <f t="shared" si="215"/>
        <v/>
      </c>
    </row>
    <row r="1127" spans="1:40" x14ac:dyDescent="0.25">
      <c r="A1127" s="77"/>
      <c r="B1127" s="107"/>
      <c r="C1127" s="108"/>
      <c r="D1127" s="109"/>
      <c r="E1127" s="109"/>
      <c r="F1127" s="110"/>
      <c r="G1127" s="111"/>
      <c r="H1127" s="112"/>
      <c r="I1127" s="77"/>
      <c r="J1127" s="112" t="str">
        <f>IF($B1127="", "", IFERROR(INDEX('Job List'!$C$9:$C$508, MATCH($B1127, 'Job List'!$B$9:$B$508, 0)), ""))</f>
        <v/>
      </c>
      <c r="K1127" s="112" t="str">
        <f>IF($B1127="", "", IFERROR(INDEX('Job List'!$D$9:$D$508, MATCH($B1127, 'Job List'!$B$9:$B$508, 0)), ""))</f>
        <v/>
      </c>
      <c r="L1127" s="125" t="str">
        <f t="shared" si="204"/>
        <v/>
      </c>
      <c r="M1127" s="111" t="str">
        <f>IF($B1127="", "", IF($G1127="", IFERROR(INDEX('Job List'!$E$9:$E$508, MATCH($B1127, 'Job List'!$B$9:$B$508, 0)), ""), $G1127))</f>
        <v/>
      </c>
      <c r="N1127" s="126" t="str">
        <f t="shared" si="205"/>
        <v/>
      </c>
      <c r="O1127" s="77"/>
      <c r="AB1127" s="14" t="str">
        <f t="shared" si="206"/>
        <v/>
      </c>
      <c r="AC1127" s="20" t="str">
        <f t="shared" si="207"/>
        <v/>
      </c>
      <c r="AD1127" s="55" t="str">
        <f t="shared" si="208"/>
        <v/>
      </c>
      <c r="AE1127" s="88" t="str">
        <f t="shared" si="209"/>
        <v/>
      </c>
      <c r="AG1127" s="55" t="str">
        <f t="shared" si="210"/>
        <v/>
      </c>
      <c r="AH1127" s="88" t="str">
        <f t="shared" si="211"/>
        <v/>
      </c>
      <c r="AJ1127" s="55" t="str">
        <f t="shared" si="212"/>
        <v/>
      </c>
      <c r="AK1127" s="88" t="str">
        <f t="shared" si="213"/>
        <v/>
      </c>
      <c r="AM1127" s="55" t="str">
        <f t="shared" si="214"/>
        <v/>
      </c>
      <c r="AN1127" s="88" t="str">
        <f t="shared" si="215"/>
        <v/>
      </c>
    </row>
    <row r="1128" spans="1:40" x14ac:dyDescent="0.25">
      <c r="A1128" s="77"/>
      <c r="B1128" s="107"/>
      <c r="C1128" s="108"/>
      <c r="D1128" s="109"/>
      <c r="E1128" s="109"/>
      <c r="F1128" s="110"/>
      <c r="G1128" s="111"/>
      <c r="H1128" s="112"/>
      <c r="I1128" s="77"/>
      <c r="J1128" s="112" t="str">
        <f>IF($B1128="", "", IFERROR(INDEX('Job List'!$C$9:$C$508, MATCH($B1128, 'Job List'!$B$9:$B$508, 0)), ""))</f>
        <v/>
      </c>
      <c r="K1128" s="112" t="str">
        <f>IF($B1128="", "", IFERROR(INDEX('Job List'!$D$9:$D$508, MATCH($B1128, 'Job List'!$B$9:$B$508, 0)), ""))</f>
        <v/>
      </c>
      <c r="L1128" s="125" t="str">
        <f t="shared" si="204"/>
        <v/>
      </c>
      <c r="M1128" s="111" t="str">
        <f>IF($B1128="", "", IF($G1128="", IFERROR(INDEX('Job List'!$E$9:$E$508, MATCH($B1128, 'Job List'!$B$9:$B$508, 0)), ""), $G1128))</f>
        <v/>
      </c>
      <c r="N1128" s="126" t="str">
        <f t="shared" si="205"/>
        <v/>
      </c>
      <c r="O1128" s="77"/>
      <c r="AB1128" s="14" t="str">
        <f t="shared" si="206"/>
        <v/>
      </c>
      <c r="AC1128" s="20" t="str">
        <f t="shared" si="207"/>
        <v/>
      </c>
      <c r="AD1128" s="55" t="str">
        <f t="shared" si="208"/>
        <v/>
      </c>
      <c r="AE1128" s="88" t="str">
        <f t="shared" si="209"/>
        <v/>
      </c>
      <c r="AG1128" s="55" t="str">
        <f t="shared" si="210"/>
        <v/>
      </c>
      <c r="AH1128" s="88" t="str">
        <f t="shared" si="211"/>
        <v/>
      </c>
      <c r="AJ1128" s="55" t="str">
        <f t="shared" si="212"/>
        <v/>
      </c>
      <c r="AK1128" s="88" t="str">
        <f t="shared" si="213"/>
        <v/>
      </c>
      <c r="AM1128" s="55" t="str">
        <f t="shared" si="214"/>
        <v/>
      </c>
      <c r="AN1128" s="88" t="str">
        <f t="shared" si="215"/>
        <v/>
      </c>
    </row>
    <row r="1129" spans="1:40" x14ac:dyDescent="0.25">
      <c r="A1129" s="77"/>
      <c r="B1129" s="107"/>
      <c r="C1129" s="108"/>
      <c r="D1129" s="109"/>
      <c r="E1129" s="109"/>
      <c r="F1129" s="110"/>
      <c r="G1129" s="111"/>
      <c r="H1129" s="112"/>
      <c r="I1129" s="77"/>
      <c r="J1129" s="112" t="str">
        <f>IF($B1129="", "", IFERROR(INDEX('Job List'!$C$9:$C$508, MATCH($B1129, 'Job List'!$B$9:$B$508, 0)), ""))</f>
        <v/>
      </c>
      <c r="K1129" s="112" t="str">
        <f>IF($B1129="", "", IFERROR(INDEX('Job List'!$D$9:$D$508, MATCH($B1129, 'Job List'!$B$9:$B$508, 0)), ""))</f>
        <v/>
      </c>
      <c r="L1129" s="125" t="str">
        <f t="shared" si="204"/>
        <v/>
      </c>
      <c r="M1129" s="111" t="str">
        <f>IF($B1129="", "", IF($G1129="", IFERROR(INDEX('Job List'!$E$9:$E$508, MATCH($B1129, 'Job List'!$B$9:$B$508, 0)), ""), $G1129))</f>
        <v/>
      </c>
      <c r="N1129" s="126" t="str">
        <f t="shared" si="205"/>
        <v/>
      </c>
      <c r="O1129" s="77"/>
      <c r="AB1129" s="14" t="str">
        <f t="shared" si="206"/>
        <v/>
      </c>
      <c r="AC1129" s="20" t="str">
        <f t="shared" si="207"/>
        <v/>
      </c>
      <c r="AD1129" s="55" t="str">
        <f t="shared" si="208"/>
        <v/>
      </c>
      <c r="AE1129" s="88" t="str">
        <f t="shared" si="209"/>
        <v/>
      </c>
      <c r="AG1129" s="55" t="str">
        <f t="shared" si="210"/>
        <v/>
      </c>
      <c r="AH1129" s="88" t="str">
        <f t="shared" si="211"/>
        <v/>
      </c>
      <c r="AJ1129" s="55" t="str">
        <f t="shared" si="212"/>
        <v/>
      </c>
      <c r="AK1129" s="88" t="str">
        <f t="shared" si="213"/>
        <v/>
      </c>
      <c r="AM1129" s="55" t="str">
        <f t="shared" si="214"/>
        <v/>
      </c>
      <c r="AN1129" s="88" t="str">
        <f t="shared" si="215"/>
        <v/>
      </c>
    </row>
    <row r="1130" spans="1:40" x14ac:dyDescent="0.25">
      <c r="A1130" s="77"/>
      <c r="B1130" s="107"/>
      <c r="C1130" s="108"/>
      <c r="D1130" s="109"/>
      <c r="E1130" s="109"/>
      <c r="F1130" s="110"/>
      <c r="G1130" s="111"/>
      <c r="H1130" s="112"/>
      <c r="I1130" s="77"/>
      <c r="J1130" s="112" t="str">
        <f>IF($B1130="", "", IFERROR(INDEX('Job List'!$C$9:$C$508, MATCH($B1130, 'Job List'!$B$9:$B$508, 0)), ""))</f>
        <v/>
      </c>
      <c r="K1130" s="112" t="str">
        <f>IF($B1130="", "", IFERROR(INDEX('Job List'!$D$9:$D$508, MATCH($B1130, 'Job List'!$B$9:$B$508, 0)), ""))</f>
        <v/>
      </c>
      <c r="L1130" s="125" t="str">
        <f t="shared" si="204"/>
        <v/>
      </c>
      <c r="M1130" s="111" t="str">
        <f>IF($B1130="", "", IF($G1130="", IFERROR(INDEX('Job List'!$E$9:$E$508, MATCH($B1130, 'Job List'!$B$9:$B$508, 0)), ""), $G1130))</f>
        <v/>
      </c>
      <c r="N1130" s="126" t="str">
        <f t="shared" si="205"/>
        <v/>
      </c>
      <c r="O1130" s="77"/>
      <c r="AB1130" s="14" t="str">
        <f t="shared" si="206"/>
        <v/>
      </c>
      <c r="AC1130" s="20" t="str">
        <f t="shared" si="207"/>
        <v/>
      </c>
      <c r="AD1130" s="55" t="str">
        <f t="shared" si="208"/>
        <v/>
      </c>
      <c r="AE1130" s="88" t="str">
        <f t="shared" si="209"/>
        <v/>
      </c>
      <c r="AG1130" s="55" t="str">
        <f t="shared" si="210"/>
        <v/>
      </c>
      <c r="AH1130" s="88" t="str">
        <f t="shared" si="211"/>
        <v/>
      </c>
      <c r="AJ1130" s="55" t="str">
        <f t="shared" si="212"/>
        <v/>
      </c>
      <c r="AK1130" s="88" t="str">
        <f t="shared" si="213"/>
        <v/>
      </c>
      <c r="AM1130" s="55" t="str">
        <f t="shared" si="214"/>
        <v/>
      </c>
      <c r="AN1130" s="88" t="str">
        <f t="shared" si="215"/>
        <v/>
      </c>
    </row>
    <row r="1131" spans="1:40" x14ac:dyDescent="0.25">
      <c r="A1131" s="77"/>
      <c r="B1131" s="107"/>
      <c r="C1131" s="108"/>
      <c r="D1131" s="109"/>
      <c r="E1131" s="109"/>
      <c r="F1131" s="110"/>
      <c r="G1131" s="111"/>
      <c r="H1131" s="112"/>
      <c r="I1131" s="77"/>
      <c r="J1131" s="112" t="str">
        <f>IF($B1131="", "", IFERROR(INDEX('Job List'!$C$9:$C$508, MATCH($B1131, 'Job List'!$B$9:$B$508, 0)), ""))</f>
        <v/>
      </c>
      <c r="K1131" s="112" t="str">
        <f>IF($B1131="", "", IFERROR(INDEX('Job List'!$D$9:$D$508, MATCH($B1131, 'Job List'!$B$9:$B$508, 0)), ""))</f>
        <v/>
      </c>
      <c r="L1131" s="125" t="str">
        <f t="shared" si="204"/>
        <v/>
      </c>
      <c r="M1131" s="111" t="str">
        <f>IF($B1131="", "", IF($G1131="", IFERROR(INDEX('Job List'!$E$9:$E$508, MATCH($B1131, 'Job List'!$B$9:$B$508, 0)), ""), $G1131))</f>
        <v/>
      </c>
      <c r="N1131" s="126" t="str">
        <f t="shared" si="205"/>
        <v/>
      </c>
      <c r="O1131" s="77"/>
      <c r="AB1131" s="14" t="str">
        <f t="shared" si="206"/>
        <v/>
      </c>
      <c r="AC1131" s="20" t="str">
        <f t="shared" si="207"/>
        <v/>
      </c>
      <c r="AD1131" s="55" t="str">
        <f t="shared" si="208"/>
        <v/>
      </c>
      <c r="AE1131" s="88" t="str">
        <f t="shared" si="209"/>
        <v/>
      </c>
      <c r="AG1131" s="55" t="str">
        <f t="shared" si="210"/>
        <v/>
      </c>
      <c r="AH1131" s="88" t="str">
        <f t="shared" si="211"/>
        <v/>
      </c>
      <c r="AJ1131" s="55" t="str">
        <f t="shared" si="212"/>
        <v/>
      </c>
      <c r="AK1131" s="88" t="str">
        <f t="shared" si="213"/>
        <v/>
      </c>
      <c r="AM1131" s="55" t="str">
        <f t="shared" si="214"/>
        <v/>
      </c>
      <c r="AN1131" s="88" t="str">
        <f t="shared" si="215"/>
        <v/>
      </c>
    </row>
    <row r="1132" spans="1:40" x14ac:dyDescent="0.25">
      <c r="A1132" s="77"/>
      <c r="B1132" s="107"/>
      <c r="C1132" s="108"/>
      <c r="D1132" s="109"/>
      <c r="E1132" s="109"/>
      <c r="F1132" s="110"/>
      <c r="G1132" s="111"/>
      <c r="H1132" s="112"/>
      <c r="I1132" s="77"/>
      <c r="J1132" s="112" t="str">
        <f>IF($B1132="", "", IFERROR(INDEX('Job List'!$C$9:$C$508, MATCH($B1132, 'Job List'!$B$9:$B$508, 0)), ""))</f>
        <v/>
      </c>
      <c r="K1132" s="112" t="str">
        <f>IF($B1132="", "", IFERROR(INDEX('Job List'!$D$9:$D$508, MATCH($B1132, 'Job List'!$B$9:$B$508, 0)), ""))</f>
        <v/>
      </c>
      <c r="L1132" s="125" t="str">
        <f t="shared" si="204"/>
        <v/>
      </c>
      <c r="M1132" s="111" t="str">
        <f>IF($B1132="", "", IF($G1132="", IFERROR(INDEX('Job List'!$E$9:$E$508, MATCH($B1132, 'Job List'!$B$9:$B$508, 0)), ""), $G1132))</f>
        <v/>
      </c>
      <c r="N1132" s="126" t="str">
        <f t="shared" si="205"/>
        <v/>
      </c>
      <c r="O1132" s="77"/>
      <c r="AB1132" s="14" t="str">
        <f t="shared" si="206"/>
        <v/>
      </c>
      <c r="AC1132" s="20" t="str">
        <f t="shared" si="207"/>
        <v/>
      </c>
      <c r="AD1132" s="55" t="str">
        <f t="shared" si="208"/>
        <v/>
      </c>
      <c r="AE1132" s="88" t="str">
        <f t="shared" si="209"/>
        <v/>
      </c>
      <c r="AG1132" s="55" t="str">
        <f t="shared" si="210"/>
        <v/>
      </c>
      <c r="AH1132" s="88" t="str">
        <f t="shared" si="211"/>
        <v/>
      </c>
      <c r="AJ1132" s="55" t="str">
        <f t="shared" si="212"/>
        <v/>
      </c>
      <c r="AK1132" s="88" t="str">
        <f t="shared" si="213"/>
        <v/>
      </c>
      <c r="AM1132" s="55" t="str">
        <f t="shared" si="214"/>
        <v/>
      </c>
      <c r="AN1132" s="88" t="str">
        <f t="shared" si="215"/>
        <v/>
      </c>
    </row>
    <row r="1133" spans="1:40" x14ac:dyDescent="0.25">
      <c r="A1133" s="77"/>
      <c r="B1133" s="107"/>
      <c r="C1133" s="108"/>
      <c r="D1133" s="109"/>
      <c r="E1133" s="109"/>
      <c r="F1133" s="110"/>
      <c r="G1133" s="111"/>
      <c r="H1133" s="112"/>
      <c r="I1133" s="77"/>
      <c r="J1133" s="112" t="str">
        <f>IF($B1133="", "", IFERROR(INDEX('Job List'!$C$9:$C$508, MATCH($B1133, 'Job List'!$B$9:$B$508, 0)), ""))</f>
        <v/>
      </c>
      <c r="K1133" s="112" t="str">
        <f>IF($B1133="", "", IFERROR(INDEX('Job List'!$D$9:$D$508, MATCH($B1133, 'Job List'!$B$9:$B$508, 0)), ""))</f>
        <v/>
      </c>
      <c r="L1133" s="125" t="str">
        <f t="shared" si="204"/>
        <v/>
      </c>
      <c r="M1133" s="111" t="str">
        <f>IF($B1133="", "", IF($G1133="", IFERROR(INDEX('Job List'!$E$9:$E$508, MATCH($B1133, 'Job List'!$B$9:$B$508, 0)), ""), $G1133))</f>
        <v/>
      </c>
      <c r="N1133" s="126" t="str">
        <f t="shared" si="205"/>
        <v/>
      </c>
      <c r="O1133" s="77"/>
      <c r="AB1133" s="14" t="str">
        <f t="shared" si="206"/>
        <v/>
      </c>
      <c r="AC1133" s="20" t="str">
        <f t="shared" si="207"/>
        <v/>
      </c>
      <c r="AD1133" s="55" t="str">
        <f t="shared" si="208"/>
        <v/>
      </c>
      <c r="AE1133" s="88" t="str">
        <f t="shared" si="209"/>
        <v/>
      </c>
      <c r="AG1133" s="55" t="str">
        <f t="shared" si="210"/>
        <v/>
      </c>
      <c r="AH1133" s="88" t="str">
        <f t="shared" si="211"/>
        <v/>
      </c>
      <c r="AJ1133" s="55" t="str">
        <f t="shared" si="212"/>
        <v/>
      </c>
      <c r="AK1133" s="88" t="str">
        <f t="shared" si="213"/>
        <v/>
      </c>
      <c r="AM1133" s="55" t="str">
        <f t="shared" si="214"/>
        <v/>
      </c>
      <c r="AN1133" s="88" t="str">
        <f t="shared" si="215"/>
        <v/>
      </c>
    </row>
    <row r="1134" spans="1:40" x14ac:dyDescent="0.25">
      <c r="A1134" s="77"/>
      <c r="B1134" s="107"/>
      <c r="C1134" s="108"/>
      <c r="D1134" s="109"/>
      <c r="E1134" s="109"/>
      <c r="F1134" s="110"/>
      <c r="G1134" s="111"/>
      <c r="H1134" s="112"/>
      <c r="I1134" s="77"/>
      <c r="J1134" s="112" t="str">
        <f>IF($B1134="", "", IFERROR(INDEX('Job List'!$C$9:$C$508, MATCH($B1134, 'Job List'!$B$9:$B$508, 0)), ""))</f>
        <v/>
      </c>
      <c r="K1134" s="112" t="str">
        <f>IF($B1134="", "", IFERROR(INDEX('Job List'!$D$9:$D$508, MATCH($B1134, 'Job List'!$B$9:$B$508, 0)), ""))</f>
        <v/>
      </c>
      <c r="L1134" s="125" t="str">
        <f t="shared" si="204"/>
        <v/>
      </c>
      <c r="M1134" s="111" t="str">
        <f>IF($B1134="", "", IF($G1134="", IFERROR(INDEX('Job List'!$E$9:$E$508, MATCH($B1134, 'Job List'!$B$9:$B$508, 0)), ""), $G1134))</f>
        <v/>
      </c>
      <c r="N1134" s="126" t="str">
        <f t="shared" si="205"/>
        <v/>
      </c>
      <c r="O1134" s="77"/>
      <c r="AB1134" s="14" t="str">
        <f t="shared" si="206"/>
        <v/>
      </c>
      <c r="AC1134" s="20" t="str">
        <f t="shared" si="207"/>
        <v/>
      </c>
      <c r="AD1134" s="55" t="str">
        <f t="shared" si="208"/>
        <v/>
      </c>
      <c r="AE1134" s="88" t="str">
        <f t="shared" si="209"/>
        <v/>
      </c>
      <c r="AG1134" s="55" t="str">
        <f t="shared" si="210"/>
        <v/>
      </c>
      <c r="AH1134" s="88" t="str">
        <f t="shared" si="211"/>
        <v/>
      </c>
      <c r="AJ1134" s="55" t="str">
        <f t="shared" si="212"/>
        <v/>
      </c>
      <c r="AK1134" s="88" t="str">
        <f t="shared" si="213"/>
        <v/>
      </c>
      <c r="AM1134" s="55" t="str">
        <f t="shared" si="214"/>
        <v/>
      </c>
      <c r="AN1134" s="88" t="str">
        <f t="shared" si="215"/>
        <v/>
      </c>
    </row>
    <row r="1135" spans="1:40" x14ac:dyDescent="0.25">
      <c r="A1135" s="77"/>
      <c r="B1135" s="107"/>
      <c r="C1135" s="108"/>
      <c r="D1135" s="109"/>
      <c r="E1135" s="109"/>
      <c r="F1135" s="110"/>
      <c r="G1135" s="111"/>
      <c r="H1135" s="112"/>
      <c r="I1135" s="77"/>
      <c r="J1135" s="112" t="str">
        <f>IF($B1135="", "", IFERROR(INDEX('Job List'!$C$9:$C$508, MATCH($B1135, 'Job List'!$B$9:$B$508, 0)), ""))</f>
        <v/>
      </c>
      <c r="K1135" s="112" t="str">
        <f>IF($B1135="", "", IFERROR(INDEX('Job List'!$D$9:$D$508, MATCH($B1135, 'Job List'!$B$9:$B$508, 0)), ""))</f>
        <v/>
      </c>
      <c r="L1135" s="125" t="str">
        <f t="shared" si="204"/>
        <v/>
      </c>
      <c r="M1135" s="111" t="str">
        <f>IF($B1135="", "", IF($G1135="", IFERROR(INDEX('Job List'!$E$9:$E$508, MATCH($B1135, 'Job List'!$B$9:$B$508, 0)), ""), $G1135))</f>
        <v/>
      </c>
      <c r="N1135" s="126" t="str">
        <f t="shared" si="205"/>
        <v/>
      </c>
      <c r="O1135" s="77"/>
      <c r="AB1135" s="14" t="str">
        <f t="shared" si="206"/>
        <v/>
      </c>
      <c r="AC1135" s="20" t="str">
        <f t="shared" si="207"/>
        <v/>
      </c>
      <c r="AD1135" s="55" t="str">
        <f t="shared" si="208"/>
        <v/>
      </c>
      <c r="AE1135" s="88" t="str">
        <f t="shared" si="209"/>
        <v/>
      </c>
      <c r="AG1135" s="55" t="str">
        <f t="shared" si="210"/>
        <v/>
      </c>
      <c r="AH1135" s="88" t="str">
        <f t="shared" si="211"/>
        <v/>
      </c>
      <c r="AJ1135" s="55" t="str">
        <f t="shared" si="212"/>
        <v/>
      </c>
      <c r="AK1135" s="88" t="str">
        <f t="shared" si="213"/>
        <v/>
      </c>
      <c r="AM1135" s="55" t="str">
        <f t="shared" si="214"/>
        <v/>
      </c>
      <c r="AN1135" s="88" t="str">
        <f t="shared" si="215"/>
        <v/>
      </c>
    </row>
    <row r="1136" spans="1:40" x14ac:dyDescent="0.25">
      <c r="A1136" s="77"/>
      <c r="B1136" s="107"/>
      <c r="C1136" s="108"/>
      <c r="D1136" s="109"/>
      <c r="E1136" s="109"/>
      <c r="F1136" s="110"/>
      <c r="G1136" s="111"/>
      <c r="H1136" s="112"/>
      <c r="I1136" s="77"/>
      <c r="J1136" s="112" t="str">
        <f>IF($B1136="", "", IFERROR(INDEX('Job List'!$C$9:$C$508, MATCH($B1136, 'Job List'!$B$9:$B$508, 0)), ""))</f>
        <v/>
      </c>
      <c r="K1136" s="112" t="str">
        <f>IF($B1136="", "", IFERROR(INDEX('Job List'!$D$9:$D$508, MATCH($B1136, 'Job List'!$B$9:$B$508, 0)), ""))</f>
        <v/>
      </c>
      <c r="L1136" s="125" t="str">
        <f t="shared" si="204"/>
        <v/>
      </c>
      <c r="M1136" s="111" t="str">
        <f>IF($B1136="", "", IF($G1136="", IFERROR(INDEX('Job List'!$E$9:$E$508, MATCH($B1136, 'Job List'!$B$9:$B$508, 0)), ""), $G1136))</f>
        <v/>
      </c>
      <c r="N1136" s="126" t="str">
        <f t="shared" si="205"/>
        <v/>
      </c>
      <c r="O1136" s="77"/>
      <c r="AB1136" s="14" t="str">
        <f t="shared" si="206"/>
        <v/>
      </c>
      <c r="AC1136" s="20" t="str">
        <f t="shared" si="207"/>
        <v/>
      </c>
      <c r="AD1136" s="55" t="str">
        <f t="shared" si="208"/>
        <v/>
      </c>
      <c r="AE1136" s="88" t="str">
        <f t="shared" si="209"/>
        <v/>
      </c>
      <c r="AG1136" s="55" t="str">
        <f t="shared" si="210"/>
        <v/>
      </c>
      <c r="AH1136" s="88" t="str">
        <f t="shared" si="211"/>
        <v/>
      </c>
      <c r="AJ1136" s="55" t="str">
        <f t="shared" si="212"/>
        <v/>
      </c>
      <c r="AK1136" s="88" t="str">
        <f t="shared" si="213"/>
        <v/>
      </c>
      <c r="AM1136" s="55" t="str">
        <f t="shared" si="214"/>
        <v/>
      </c>
      <c r="AN1136" s="88" t="str">
        <f t="shared" si="215"/>
        <v/>
      </c>
    </row>
    <row r="1137" spans="1:40" x14ac:dyDescent="0.25">
      <c r="A1137" s="77"/>
      <c r="B1137" s="107"/>
      <c r="C1137" s="108"/>
      <c r="D1137" s="109"/>
      <c r="E1137" s="109"/>
      <c r="F1137" s="110"/>
      <c r="G1137" s="111"/>
      <c r="H1137" s="112"/>
      <c r="I1137" s="77"/>
      <c r="J1137" s="112" t="str">
        <f>IF($B1137="", "", IFERROR(INDEX('Job List'!$C$9:$C$508, MATCH($B1137, 'Job List'!$B$9:$B$508, 0)), ""))</f>
        <v/>
      </c>
      <c r="K1137" s="112" t="str">
        <f>IF($B1137="", "", IFERROR(INDEX('Job List'!$D$9:$D$508, MATCH($B1137, 'Job List'!$B$9:$B$508, 0)), ""))</f>
        <v/>
      </c>
      <c r="L1137" s="125" t="str">
        <f t="shared" si="204"/>
        <v/>
      </c>
      <c r="M1137" s="111" t="str">
        <f>IF($B1137="", "", IF($G1137="", IFERROR(INDEX('Job List'!$E$9:$E$508, MATCH($B1137, 'Job List'!$B$9:$B$508, 0)), ""), $G1137))</f>
        <v/>
      </c>
      <c r="N1137" s="126" t="str">
        <f t="shared" si="205"/>
        <v/>
      </c>
      <c r="O1137" s="77"/>
      <c r="AB1137" s="14" t="str">
        <f t="shared" si="206"/>
        <v/>
      </c>
      <c r="AC1137" s="20" t="str">
        <f t="shared" si="207"/>
        <v/>
      </c>
      <c r="AD1137" s="55" t="str">
        <f t="shared" si="208"/>
        <v/>
      </c>
      <c r="AE1137" s="88" t="str">
        <f t="shared" si="209"/>
        <v/>
      </c>
      <c r="AG1137" s="55" t="str">
        <f t="shared" si="210"/>
        <v/>
      </c>
      <c r="AH1137" s="88" t="str">
        <f t="shared" si="211"/>
        <v/>
      </c>
      <c r="AJ1137" s="55" t="str">
        <f t="shared" si="212"/>
        <v/>
      </c>
      <c r="AK1137" s="88" t="str">
        <f t="shared" si="213"/>
        <v/>
      </c>
      <c r="AM1137" s="55" t="str">
        <f t="shared" si="214"/>
        <v/>
      </c>
      <c r="AN1137" s="88" t="str">
        <f t="shared" si="215"/>
        <v/>
      </c>
    </row>
    <row r="1138" spans="1:40" x14ac:dyDescent="0.25">
      <c r="A1138" s="77"/>
      <c r="B1138" s="107"/>
      <c r="C1138" s="108"/>
      <c r="D1138" s="109"/>
      <c r="E1138" s="109"/>
      <c r="F1138" s="110"/>
      <c r="G1138" s="111"/>
      <c r="H1138" s="112"/>
      <c r="I1138" s="77"/>
      <c r="J1138" s="112" t="str">
        <f>IF($B1138="", "", IFERROR(INDEX('Job List'!$C$9:$C$508, MATCH($B1138, 'Job List'!$B$9:$B$508, 0)), ""))</f>
        <v/>
      </c>
      <c r="K1138" s="112" t="str">
        <f>IF($B1138="", "", IFERROR(INDEX('Job List'!$D$9:$D$508, MATCH($B1138, 'Job List'!$B$9:$B$508, 0)), ""))</f>
        <v/>
      </c>
      <c r="L1138" s="125" t="str">
        <f t="shared" si="204"/>
        <v/>
      </c>
      <c r="M1138" s="111" t="str">
        <f>IF($B1138="", "", IF($G1138="", IFERROR(INDEX('Job List'!$E$9:$E$508, MATCH($B1138, 'Job List'!$B$9:$B$508, 0)), ""), $G1138))</f>
        <v/>
      </c>
      <c r="N1138" s="126" t="str">
        <f t="shared" si="205"/>
        <v/>
      </c>
      <c r="O1138" s="77"/>
      <c r="AB1138" s="14" t="str">
        <f t="shared" si="206"/>
        <v/>
      </c>
      <c r="AC1138" s="20" t="str">
        <f t="shared" si="207"/>
        <v/>
      </c>
      <c r="AD1138" s="55" t="str">
        <f t="shared" si="208"/>
        <v/>
      </c>
      <c r="AE1138" s="88" t="str">
        <f t="shared" si="209"/>
        <v/>
      </c>
      <c r="AG1138" s="55" t="str">
        <f t="shared" si="210"/>
        <v/>
      </c>
      <c r="AH1138" s="88" t="str">
        <f t="shared" si="211"/>
        <v/>
      </c>
      <c r="AJ1138" s="55" t="str">
        <f t="shared" si="212"/>
        <v/>
      </c>
      <c r="AK1138" s="88" t="str">
        <f t="shared" si="213"/>
        <v/>
      </c>
      <c r="AM1138" s="55" t="str">
        <f t="shared" si="214"/>
        <v/>
      </c>
      <c r="AN1138" s="88" t="str">
        <f t="shared" si="215"/>
        <v/>
      </c>
    </row>
    <row r="1139" spans="1:40" x14ac:dyDescent="0.25">
      <c r="A1139" s="77"/>
      <c r="B1139" s="107"/>
      <c r="C1139" s="108"/>
      <c r="D1139" s="109"/>
      <c r="E1139" s="109"/>
      <c r="F1139" s="110"/>
      <c r="G1139" s="111"/>
      <c r="H1139" s="112"/>
      <c r="I1139" s="77"/>
      <c r="J1139" s="112" t="str">
        <f>IF($B1139="", "", IFERROR(INDEX('Job List'!$C$9:$C$508, MATCH($B1139, 'Job List'!$B$9:$B$508, 0)), ""))</f>
        <v/>
      </c>
      <c r="K1139" s="112" t="str">
        <f>IF($B1139="", "", IFERROR(INDEX('Job List'!$D$9:$D$508, MATCH($B1139, 'Job List'!$B$9:$B$508, 0)), ""))</f>
        <v/>
      </c>
      <c r="L1139" s="125" t="str">
        <f t="shared" si="204"/>
        <v/>
      </c>
      <c r="M1139" s="111" t="str">
        <f>IF($B1139="", "", IF($G1139="", IFERROR(INDEX('Job List'!$E$9:$E$508, MATCH($B1139, 'Job List'!$B$9:$B$508, 0)), ""), $G1139))</f>
        <v/>
      </c>
      <c r="N1139" s="126" t="str">
        <f t="shared" si="205"/>
        <v/>
      </c>
      <c r="O1139" s="77"/>
      <c r="AB1139" s="14" t="str">
        <f t="shared" si="206"/>
        <v/>
      </c>
      <c r="AC1139" s="20" t="str">
        <f t="shared" si="207"/>
        <v/>
      </c>
      <c r="AD1139" s="55" t="str">
        <f t="shared" si="208"/>
        <v/>
      </c>
      <c r="AE1139" s="88" t="str">
        <f t="shared" si="209"/>
        <v/>
      </c>
      <c r="AG1139" s="55" t="str">
        <f t="shared" si="210"/>
        <v/>
      </c>
      <c r="AH1139" s="88" t="str">
        <f t="shared" si="211"/>
        <v/>
      </c>
      <c r="AJ1139" s="55" t="str">
        <f t="shared" si="212"/>
        <v/>
      </c>
      <c r="AK1139" s="88" t="str">
        <f t="shared" si="213"/>
        <v/>
      </c>
      <c r="AM1139" s="55" t="str">
        <f t="shared" si="214"/>
        <v/>
      </c>
      <c r="AN1139" s="88" t="str">
        <f t="shared" si="215"/>
        <v/>
      </c>
    </row>
    <row r="1140" spans="1:40" x14ac:dyDescent="0.25">
      <c r="A1140" s="77"/>
      <c r="B1140" s="107"/>
      <c r="C1140" s="108"/>
      <c r="D1140" s="109"/>
      <c r="E1140" s="109"/>
      <c r="F1140" s="110"/>
      <c r="G1140" s="111"/>
      <c r="H1140" s="112"/>
      <c r="I1140" s="77"/>
      <c r="J1140" s="112" t="str">
        <f>IF($B1140="", "", IFERROR(INDEX('Job List'!$C$9:$C$508, MATCH($B1140, 'Job List'!$B$9:$B$508, 0)), ""))</f>
        <v/>
      </c>
      <c r="K1140" s="112" t="str">
        <f>IF($B1140="", "", IFERROR(INDEX('Job List'!$D$9:$D$508, MATCH($B1140, 'Job List'!$B$9:$B$508, 0)), ""))</f>
        <v/>
      </c>
      <c r="L1140" s="125" t="str">
        <f t="shared" si="204"/>
        <v/>
      </c>
      <c r="M1140" s="111" t="str">
        <f>IF($B1140="", "", IF($G1140="", IFERROR(INDEX('Job List'!$E$9:$E$508, MATCH($B1140, 'Job List'!$B$9:$B$508, 0)), ""), $G1140))</f>
        <v/>
      </c>
      <c r="N1140" s="126" t="str">
        <f t="shared" si="205"/>
        <v/>
      </c>
      <c r="O1140" s="77"/>
      <c r="AB1140" s="14" t="str">
        <f t="shared" si="206"/>
        <v/>
      </c>
      <c r="AC1140" s="20" t="str">
        <f t="shared" si="207"/>
        <v/>
      </c>
      <c r="AD1140" s="55" t="str">
        <f t="shared" si="208"/>
        <v/>
      </c>
      <c r="AE1140" s="88" t="str">
        <f t="shared" si="209"/>
        <v/>
      </c>
      <c r="AG1140" s="55" t="str">
        <f t="shared" si="210"/>
        <v/>
      </c>
      <c r="AH1140" s="88" t="str">
        <f t="shared" si="211"/>
        <v/>
      </c>
      <c r="AJ1140" s="55" t="str">
        <f t="shared" si="212"/>
        <v/>
      </c>
      <c r="AK1140" s="88" t="str">
        <f t="shared" si="213"/>
        <v/>
      </c>
      <c r="AM1140" s="55" t="str">
        <f t="shared" si="214"/>
        <v/>
      </c>
      <c r="AN1140" s="88" t="str">
        <f t="shared" si="215"/>
        <v/>
      </c>
    </row>
    <row r="1141" spans="1:40" x14ac:dyDescent="0.25">
      <c r="A1141" s="77"/>
      <c r="B1141" s="107"/>
      <c r="C1141" s="108"/>
      <c r="D1141" s="109"/>
      <c r="E1141" s="109"/>
      <c r="F1141" s="110"/>
      <c r="G1141" s="111"/>
      <c r="H1141" s="112"/>
      <c r="I1141" s="77"/>
      <c r="J1141" s="112" t="str">
        <f>IF($B1141="", "", IFERROR(INDEX('Job List'!$C$9:$C$508, MATCH($B1141, 'Job List'!$B$9:$B$508, 0)), ""))</f>
        <v/>
      </c>
      <c r="K1141" s="112" t="str">
        <f>IF($B1141="", "", IFERROR(INDEX('Job List'!$D$9:$D$508, MATCH($B1141, 'Job List'!$B$9:$B$508, 0)), ""))</f>
        <v/>
      </c>
      <c r="L1141" s="125" t="str">
        <f t="shared" si="204"/>
        <v/>
      </c>
      <c r="M1141" s="111" t="str">
        <f>IF($B1141="", "", IF($G1141="", IFERROR(INDEX('Job List'!$E$9:$E$508, MATCH($B1141, 'Job List'!$B$9:$B$508, 0)), ""), $G1141))</f>
        <v/>
      </c>
      <c r="N1141" s="126" t="str">
        <f t="shared" si="205"/>
        <v/>
      </c>
      <c r="O1141" s="77"/>
      <c r="AB1141" s="14" t="str">
        <f t="shared" si="206"/>
        <v/>
      </c>
      <c r="AC1141" s="20" t="str">
        <f t="shared" si="207"/>
        <v/>
      </c>
      <c r="AD1141" s="55" t="str">
        <f t="shared" si="208"/>
        <v/>
      </c>
      <c r="AE1141" s="88" t="str">
        <f t="shared" si="209"/>
        <v/>
      </c>
      <c r="AG1141" s="55" t="str">
        <f t="shared" si="210"/>
        <v/>
      </c>
      <c r="AH1141" s="88" t="str">
        <f t="shared" si="211"/>
        <v/>
      </c>
      <c r="AJ1141" s="55" t="str">
        <f t="shared" si="212"/>
        <v/>
      </c>
      <c r="AK1141" s="88" t="str">
        <f t="shared" si="213"/>
        <v/>
      </c>
      <c r="AM1141" s="55" t="str">
        <f t="shared" si="214"/>
        <v/>
      </c>
      <c r="AN1141" s="88" t="str">
        <f t="shared" si="215"/>
        <v/>
      </c>
    </row>
    <row r="1142" spans="1:40" x14ac:dyDescent="0.25">
      <c r="A1142" s="77"/>
      <c r="B1142" s="107"/>
      <c r="C1142" s="108"/>
      <c r="D1142" s="109"/>
      <c r="E1142" s="109"/>
      <c r="F1142" s="110"/>
      <c r="G1142" s="111"/>
      <c r="H1142" s="112"/>
      <c r="I1142" s="77"/>
      <c r="J1142" s="112" t="str">
        <f>IF($B1142="", "", IFERROR(INDEX('Job List'!$C$9:$C$508, MATCH($B1142, 'Job List'!$B$9:$B$508, 0)), ""))</f>
        <v/>
      </c>
      <c r="K1142" s="112" t="str">
        <f>IF($B1142="", "", IFERROR(INDEX('Job List'!$D$9:$D$508, MATCH($B1142, 'Job List'!$B$9:$B$508, 0)), ""))</f>
        <v/>
      </c>
      <c r="L1142" s="125" t="str">
        <f t="shared" si="204"/>
        <v/>
      </c>
      <c r="M1142" s="111" t="str">
        <f>IF($B1142="", "", IF($G1142="", IFERROR(INDEX('Job List'!$E$9:$E$508, MATCH($B1142, 'Job List'!$B$9:$B$508, 0)), ""), $G1142))</f>
        <v/>
      </c>
      <c r="N1142" s="126" t="str">
        <f t="shared" si="205"/>
        <v/>
      </c>
      <c r="O1142" s="77"/>
      <c r="AB1142" s="14" t="str">
        <f t="shared" si="206"/>
        <v/>
      </c>
      <c r="AC1142" s="20" t="str">
        <f t="shared" si="207"/>
        <v/>
      </c>
      <c r="AD1142" s="55" t="str">
        <f t="shared" si="208"/>
        <v/>
      </c>
      <c r="AE1142" s="88" t="str">
        <f t="shared" si="209"/>
        <v/>
      </c>
      <c r="AG1142" s="55" t="str">
        <f t="shared" si="210"/>
        <v/>
      </c>
      <c r="AH1142" s="88" t="str">
        <f t="shared" si="211"/>
        <v/>
      </c>
      <c r="AJ1142" s="55" t="str">
        <f t="shared" si="212"/>
        <v/>
      </c>
      <c r="AK1142" s="88" t="str">
        <f t="shared" si="213"/>
        <v/>
      </c>
      <c r="AM1142" s="55" t="str">
        <f t="shared" si="214"/>
        <v/>
      </c>
      <c r="AN1142" s="88" t="str">
        <f t="shared" si="215"/>
        <v/>
      </c>
    </row>
    <row r="1143" spans="1:40" x14ac:dyDescent="0.25">
      <c r="A1143" s="77"/>
      <c r="B1143" s="107"/>
      <c r="C1143" s="108"/>
      <c r="D1143" s="109"/>
      <c r="E1143" s="109"/>
      <c r="F1143" s="110"/>
      <c r="G1143" s="111"/>
      <c r="H1143" s="112"/>
      <c r="I1143" s="77"/>
      <c r="J1143" s="112" t="str">
        <f>IF($B1143="", "", IFERROR(INDEX('Job List'!$C$9:$C$508, MATCH($B1143, 'Job List'!$B$9:$B$508, 0)), ""))</f>
        <v/>
      </c>
      <c r="K1143" s="112" t="str">
        <f>IF($B1143="", "", IFERROR(INDEX('Job List'!$D$9:$D$508, MATCH($B1143, 'Job List'!$B$9:$B$508, 0)), ""))</f>
        <v/>
      </c>
      <c r="L1143" s="125" t="str">
        <f t="shared" si="204"/>
        <v/>
      </c>
      <c r="M1143" s="111" t="str">
        <f>IF($B1143="", "", IF($G1143="", IFERROR(INDEX('Job List'!$E$9:$E$508, MATCH($B1143, 'Job List'!$B$9:$B$508, 0)), ""), $G1143))</f>
        <v/>
      </c>
      <c r="N1143" s="126" t="str">
        <f t="shared" si="205"/>
        <v/>
      </c>
      <c r="O1143" s="77"/>
      <c r="AB1143" s="14" t="str">
        <f t="shared" si="206"/>
        <v/>
      </c>
      <c r="AC1143" s="20" t="str">
        <f t="shared" si="207"/>
        <v/>
      </c>
      <c r="AD1143" s="55" t="str">
        <f t="shared" si="208"/>
        <v/>
      </c>
      <c r="AE1143" s="88" t="str">
        <f t="shared" si="209"/>
        <v/>
      </c>
      <c r="AG1143" s="55" t="str">
        <f t="shared" si="210"/>
        <v/>
      </c>
      <c r="AH1143" s="88" t="str">
        <f t="shared" si="211"/>
        <v/>
      </c>
      <c r="AJ1143" s="55" t="str">
        <f t="shared" si="212"/>
        <v/>
      </c>
      <c r="AK1143" s="88" t="str">
        <f t="shared" si="213"/>
        <v/>
      </c>
      <c r="AM1143" s="55" t="str">
        <f t="shared" si="214"/>
        <v/>
      </c>
      <c r="AN1143" s="88" t="str">
        <f t="shared" si="215"/>
        <v/>
      </c>
    </row>
    <row r="1144" spans="1:40" x14ac:dyDescent="0.25">
      <c r="A1144" s="77"/>
      <c r="B1144" s="107"/>
      <c r="C1144" s="108"/>
      <c r="D1144" s="109"/>
      <c r="E1144" s="109"/>
      <c r="F1144" s="110"/>
      <c r="G1144" s="111"/>
      <c r="H1144" s="112"/>
      <c r="I1144" s="77"/>
      <c r="J1144" s="112" t="str">
        <f>IF($B1144="", "", IFERROR(INDEX('Job List'!$C$9:$C$508, MATCH($B1144, 'Job List'!$B$9:$B$508, 0)), ""))</f>
        <v/>
      </c>
      <c r="K1144" s="112" t="str">
        <f>IF($B1144="", "", IFERROR(INDEX('Job List'!$D$9:$D$508, MATCH($B1144, 'Job List'!$B$9:$B$508, 0)), ""))</f>
        <v/>
      </c>
      <c r="L1144" s="125" t="str">
        <f t="shared" si="204"/>
        <v/>
      </c>
      <c r="M1144" s="111" t="str">
        <f>IF($B1144="", "", IF($G1144="", IFERROR(INDEX('Job List'!$E$9:$E$508, MATCH($B1144, 'Job List'!$B$9:$B$508, 0)), ""), $G1144))</f>
        <v/>
      </c>
      <c r="N1144" s="126" t="str">
        <f t="shared" si="205"/>
        <v/>
      </c>
      <c r="O1144" s="77"/>
      <c r="AB1144" s="14" t="str">
        <f t="shared" si="206"/>
        <v/>
      </c>
      <c r="AC1144" s="20" t="str">
        <f t="shared" si="207"/>
        <v/>
      </c>
      <c r="AD1144" s="55" t="str">
        <f t="shared" si="208"/>
        <v/>
      </c>
      <c r="AE1144" s="88" t="str">
        <f t="shared" si="209"/>
        <v/>
      </c>
      <c r="AG1144" s="55" t="str">
        <f t="shared" si="210"/>
        <v/>
      </c>
      <c r="AH1144" s="88" t="str">
        <f t="shared" si="211"/>
        <v/>
      </c>
      <c r="AJ1144" s="55" t="str">
        <f t="shared" si="212"/>
        <v/>
      </c>
      <c r="AK1144" s="88" t="str">
        <f t="shared" si="213"/>
        <v/>
      </c>
      <c r="AM1144" s="55" t="str">
        <f t="shared" si="214"/>
        <v/>
      </c>
      <c r="AN1144" s="88" t="str">
        <f t="shared" si="215"/>
        <v/>
      </c>
    </row>
    <row r="1145" spans="1:40" x14ac:dyDescent="0.25">
      <c r="A1145" s="77"/>
      <c r="B1145" s="107"/>
      <c r="C1145" s="108"/>
      <c r="D1145" s="109"/>
      <c r="E1145" s="109"/>
      <c r="F1145" s="110"/>
      <c r="G1145" s="111"/>
      <c r="H1145" s="112"/>
      <c r="I1145" s="77"/>
      <c r="J1145" s="112" t="str">
        <f>IF($B1145="", "", IFERROR(INDEX('Job List'!$C$9:$C$508, MATCH($B1145, 'Job List'!$B$9:$B$508, 0)), ""))</f>
        <v/>
      </c>
      <c r="K1145" s="112" t="str">
        <f>IF($B1145="", "", IFERROR(INDEX('Job List'!$D$9:$D$508, MATCH($B1145, 'Job List'!$B$9:$B$508, 0)), ""))</f>
        <v/>
      </c>
      <c r="L1145" s="125" t="str">
        <f t="shared" si="204"/>
        <v/>
      </c>
      <c r="M1145" s="111" t="str">
        <f>IF($B1145="", "", IF($G1145="", IFERROR(INDEX('Job List'!$E$9:$E$508, MATCH($B1145, 'Job List'!$B$9:$B$508, 0)), ""), $G1145))</f>
        <v/>
      </c>
      <c r="N1145" s="126" t="str">
        <f t="shared" si="205"/>
        <v/>
      </c>
      <c r="O1145" s="77"/>
      <c r="AB1145" s="14" t="str">
        <f t="shared" si="206"/>
        <v/>
      </c>
      <c r="AC1145" s="20" t="str">
        <f t="shared" si="207"/>
        <v/>
      </c>
      <c r="AD1145" s="55" t="str">
        <f t="shared" si="208"/>
        <v/>
      </c>
      <c r="AE1145" s="88" t="str">
        <f t="shared" si="209"/>
        <v/>
      </c>
      <c r="AG1145" s="55" t="str">
        <f t="shared" si="210"/>
        <v/>
      </c>
      <c r="AH1145" s="88" t="str">
        <f t="shared" si="211"/>
        <v/>
      </c>
      <c r="AJ1145" s="55" t="str">
        <f t="shared" si="212"/>
        <v/>
      </c>
      <c r="AK1145" s="88" t="str">
        <f t="shared" si="213"/>
        <v/>
      </c>
      <c r="AM1145" s="55" t="str">
        <f t="shared" si="214"/>
        <v/>
      </c>
      <c r="AN1145" s="88" t="str">
        <f t="shared" si="215"/>
        <v/>
      </c>
    </row>
    <row r="1146" spans="1:40" x14ac:dyDescent="0.25">
      <c r="A1146" s="77"/>
      <c r="B1146" s="107"/>
      <c r="C1146" s="108"/>
      <c r="D1146" s="109"/>
      <c r="E1146" s="109"/>
      <c r="F1146" s="110"/>
      <c r="G1146" s="111"/>
      <c r="H1146" s="112"/>
      <c r="I1146" s="77"/>
      <c r="J1146" s="112" t="str">
        <f>IF($B1146="", "", IFERROR(INDEX('Job List'!$C$9:$C$508, MATCH($B1146, 'Job List'!$B$9:$B$508, 0)), ""))</f>
        <v/>
      </c>
      <c r="K1146" s="112" t="str">
        <f>IF($B1146="", "", IFERROR(INDEX('Job List'!$D$9:$D$508, MATCH($B1146, 'Job List'!$B$9:$B$508, 0)), ""))</f>
        <v/>
      </c>
      <c r="L1146" s="125" t="str">
        <f t="shared" si="204"/>
        <v/>
      </c>
      <c r="M1146" s="111" t="str">
        <f>IF($B1146="", "", IF($G1146="", IFERROR(INDEX('Job List'!$E$9:$E$508, MATCH($B1146, 'Job List'!$B$9:$B$508, 0)), ""), $G1146))</f>
        <v/>
      </c>
      <c r="N1146" s="126" t="str">
        <f t="shared" si="205"/>
        <v/>
      </c>
      <c r="O1146" s="77"/>
      <c r="AB1146" s="14" t="str">
        <f t="shared" si="206"/>
        <v/>
      </c>
      <c r="AC1146" s="20" t="str">
        <f t="shared" si="207"/>
        <v/>
      </c>
      <c r="AD1146" s="55" t="str">
        <f t="shared" si="208"/>
        <v/>
      </c>
      <c r="AE1146" s="88" t="str">
        <f t="shared" si="209"/>
        <v/>
      </c>
      <c r="AG1146" s="55" t="str">
        <f t="shared" si="210"/>
        <v/>
      </c>
      <c r="AH1146" s="88" t="str">
        <f t="shared" si="211"/>
        <v/>
      </c>
      <c r="AJ1146" s="55" t="str">
        <f t="shared" si="212"/>
        <v/>
      </c>
      <c r="AK1146" s="88" t="str">
        <f t="shared" si="213"/>
        <v/>
      </c>
      <c r="AM1146" s="55" t="str">
        <f t="shared" si="214"/>
        <v/>
      </c>
      <c r="AN1146" s="88" t="str">
        <f t="shared" si="215"/>
        <v/>
      </c>
    </row>
    <row r="1147" spans="1:40" x14ac:dyDescent="0.25">
      <c r="A1147" s="77"/>
      <c r="B1147" s="107"/>
      <c r="C1147" s="108"/>
      <c r="D1147" s="109"/>
      <c r="E1147" s="109"/>
      <c r="F1147" s="110"/>
      <c r="G1147" s="111"/>
      <c r="H1147" s="112"/>
      <c r="I1147" s="77"/>
      <c r="J1147" s="112" t="str">
        <f>IF($B1147="", "", IFERROR(INDEX('Job List'!$C$9:$C$508, MATCH($B1147, 'Job List'!$B$9:$B$508, 0)), ""))</f>
        <v/>
      </c>
      <c r="K1147" s="112" t="str">
        <f>IF($B1147="", "", IFERROR(INDEX('Job List'!$D$9:$D$508, MATCH($B1147, 'Job List'!$B$9:$B$508, 0)), ""))</f>
        <v/>
      </c>
      <c r="L1147" s="125" t="str">
        <f t="shared" si="204"/>
        <v/>
      </c>
      <c r="M1147" s="111" t="str">
        <f>IF($B1147="", "", IF($G1147="", IFERROR(INDEX('Job List'!$E$9:$E$508, MATCH($B1147, 'Job List'!$B$9:$B$508, 0)), ""), $G1147))</f>
        <v/>
      </c>
      <c r="N1147" s="126" t="str">
        <f t="shared" si="205"/>
        <v/>
      </c>
      <c r="O1147" s="77"/>
      <c r="AB1147" s="14" t="str">
        <f t="shared" si="206"/>
        <v/>
      </c>
      <c r="AC1147" s="20" t="str">
        <f t="shared" si="207"/>
        <v/>
      </c>
      <c r="AD1147" s="55" t="str">
        <f t="shared" si="208"/>
        <v/>
      </c>
      <c r="AE1147" s="88" t="str">
        <f t="shared" si="209"/>
        <v/>
      </c>
      <c r="AG1147" s="55" t="str">
        <f t="shared" si="210"/>
        <v/>
      </c>
      <c r="AH1147" s="88" t="str">
        <f t="shared" si="211"/>
        <v/>
      </c>
      <c r="AJ1147" s="55" t="str">
        <f t="shared" si="212"/>
        <v/>
      </c>
      <c r="AK1147" s="88" t="str">
        <f t="shared" si="213"/>
        <v/>
      </c>
      <c r="AM1147" s="55" t="str">
        <f t="shared" si="214"/>
        <v/>
      </c>
      <c r="AN1147" s="88" t="str">
        <f t="shared" si="215"/>
        <v/>
      </c>
    </row>
    <row r="1148" spans="1:40" x14ac:dyDescent="0.25">
      <c r="A1148" s="77"/>
      <c r="B1148" s="107"/>
      <c r="C1148" s="108"/>
      <c r="D1148" s="109"/>
      <c r="E1148" s="109"/>
      <c r="F1148" s="110"/>
      <c r="G1148" s="111"/>
      <c r="H1148" s="112"/>
      <c r="I1148" s="77"/>
      <c r="J1148" s="112" t="str">
        <f>IF($B1148="", "", IFERROR(INDEX('Job List'!$C$9:$C$508, MATCH($B1148, 'Job List'!$B$9:$B$508, 0)), ""))</f>
        <v/>
      </c>
      <c r="K1148" s="112" t="str">
        <f>IF($B1148="", "", IFERROR(INDEX('Job List'!$D$9:$D$508, MATCH($B1148, 'Job List'!$B$9:$B$508, 0)), ""))</f>
        <v/>
      </c>
      <c r="L1148" s="125" t="str">
        <f t="shared" si="204"/>
        <v/>
      </c>
      <c r="M1148" s="111" t="str">
        <f>IF($B1148="", "", IF($G1148="", IFERROR(INDEX('Job List'!$E$9:$E$508, MATCH($B1148, 'Job List'!$B$9:$B$508, 0)), ""), $G1148))</f>
        <v/>
      </c>
      <c r="N1148" s="126" t="str">
        <f t="shared" si="205"/>
        <v/>
      </c>
      <c r="O1148" s="77"/>
      <c r="AB1148" s="14" t="str">
        <f t="shared" si="206"/>
        <v/>
      </c>
      <c r="AC1148" s="20" t="str">
        <f t="shared" si="207"/>
        <v/>
      </c>
      <c r="AD1148" s="55" t="str">
        <f t="shared" si="208"/>
        <v/>
      </c>
      <c r="AE1148" s="88" t="str">
        <f t="shared" si="209"/>
        <v/>
      </c>
      <c r="AG1148" s="55" t="str">
        <f t="shared" si="210"/>
        <v/>
      </c>
      <c r="AH1148" s="88" t="str">
        <f t="shared" si="211"/>
        <v/>
      </c>
      <c r="AJ1148" s="55" t="str">
        <f t="shared" si="212"/>
        <v/>
      </c>
      <c r="AK1148" s="88" t="str">
        <f t="shared" si="213"/>
        <v/>
      </c>
      <c r="AM1148" s="55" t="str">
        <f t="shared" si="214"/>
        <v/>
      </c>
      <c r="AN1148" s="88" t="str">
        <f t="shared" si="215"/>
        <v/>
      </c>
    </row>
    <row r="1149" spans="1:40" x14ac:dyDescent="0.25">
      <c r="A1149" s="77"/>
      <c r="B1149" s="107"/>
      <c r="C1149" s="108"/>
      <c r="D1149" s="109"/>
      <c r="E1149" s="109"/>
      <c r="F1149" s="110"/>
      <c r="G1149" s="111"/>
      <c r="H1149" s="112"/>
      <c r="I1149" s="77"/>
      <c r="J1149" s="112" t="str">
        <f>IF($B1149="", "", IFERROR(INDEX('Job List'!$C$9:$C$508, MATCH($B1149, 'Job List'!$B$9:$B$508, 0)), ""))</f>
        <v/>
      </c>
      <c r="K1149" s="112" t="str">
        <f>IF($B1149="", "", IFERROR(INDEX('Job List'!$D$9:$D$508, MATCH($B1149, 'Job List'!$B$9:$B$508, 0)), ""))</f>
        <v/>
      </c>
      <c r="L1149" s="125" t="str">
        <f t="shared" si="204"/>
        <v/>
      </c>
      <c r="M1149" s="111" t="str">
        <f>IF($B1149="", "", IF($G1149="", IFERROR(INDEX('Job List'!$E$9:$E$508, MATCH($B1149, 'Job List'!$B$9:$B$508, 0)), ""), $G1149))</f>
        <v/>
      </c>
      <c r="N1149" s="126" t="str">
        <f t="shared" si="205"/>
        <v/>
      </c>
      <c r="O1149" s="77"/>
      <c r="AB1149" s="14" t="str">
        <f t="shared" si="206"/>
        <v/>
      </c>
      <c r="AC1149" s="20" t="str">
        <f t="shared" si="207"/>
        <v/>
      </c>
      <c r="AD1149" s="55" t="str">
        <f t="shared" si="208"/>
        <v/>
      </c>
      <c r="AE1149" s="88" t="str">
        <f t="shared" si="209"/>
        <v/>
      </c>
      <c r="AG1149" s="55" t="str">
        <f t="shared" si="210"/>
        <v/>
      </c>
      <c r="AH1149" s="88" t="str">
        <f t="shared" si="211"/>
        <v/>
      </c>
      <c r="AJ1149" s="55" t="str">
        <f t="shared" si="212"/>
        <v/>
      </c>
      <c r="AK1149" s="88" t="str">
        <f t="shared" si="213"/>
        <v/>
      </c>
      <c r="AM1149" s="55" t="str">
        <f t="shared" si="214"/>
        <v/>
      </c>
      <c r="AN1149" s="88" t="str">
        <f t="shared" si="215"/>
        <v/>
      </c>
    </row>
    <row r="1150" spans="1:40" x14ac:dyDescent="0.25">
      <c r="A1150" s="77"/>
      <c r="B1150" s="107"/>
      <c r="C1150" s="108"/>
      <c r="D1150" s="109"/>
      <c r="E1150" s="109"/>
      <c r="F1150" s="110"/>
      <c r="G1150" s="111"/>
      <c r="H1150" s="112"/>
      <c r="I1150" s="77"/>
      <c r="J1150" s="112" t="str">
        <f>IF($B1150="", "", IFERROR(INDEX('Job List'!$C$9:$C$508, MATCH($B1150, 'Job List'!$B$9:$B$508, 0)), ""))</f>
        <v/>
      </c>
      <c r="K1150" s="112" t="str">
        <f>IF($B1150="", "", IFERROR(INDEX('Job List'!$D$9:$D$508, MATCH($B1150, 'Job List'!$B$9:$B$508, 0)), ""))</f>
        <v/>
      </c>
      <c r="L1150" s="125" t="str">
        <f t="shared" si="204"/>
        <v/>
      </c>
      <c r="M1150" s="111" t="str">
        <f>IF($B1150="", "", IF($G1150="", IFERROR(INDEX('Job List'!$E$9:$E$508, MATCH($B1150, 'Job List'!$B$9:$B$508, 0)), ""), $G1150))</f>
        <v/>
      </c>
      <c r="N1150" s="126" t="str">
        <f t="shared" si="205"/>
        <v/>
      </c>
      <c r="O1150" s="77"/>
      <c r="AB1150" s="14" t="str">
        <f t="shared" si="206"/>
        <v/>
      </c>
      <c r="AC1150" s="20" t="str">
        <f t="shared" si="207"/>
        <v/>
      </c>
      <c r="AD1150" s="55" t="str">
        <f t="shared" si="208"/>
        <v/>
      </c>
      <c r="AE1150" s="88" t="str">
        <f t="shared" si="209"/>
        <v/>
      </c>
      <c r="AG1150" s="55" t="str">
        <f t="shared" si="210"/>
        <v/>
      </c>
      <c r="AH1150" s="88" t="str">
        <f t="shared" si="211"/>
        <v/>
      </c>
      <c r="AJ1150" s="55" t="str">
        <f t="shared" si="212"/>
        <v/>
      </c>
      <c r="AK1150" s="88" t="str">
        <f t="shared" si="213"/>
        <v/>
      </c>
      <c r="AM1150" s="55" t="str">
        <f t="shared" si="214"/>
        <v/>
      </c>
      <c r="AN1150" s="88" t="str">
        <f t="shared" si="215"/>
        <v/>
      </c>
    </row>
    <row r="1151" spans="1:40" x14ac:dyDescent="0.25">
      <c r="A1151" s="77"/>
      <c r="B1151" s="107"/>
      <c r="C1151" s="108"/>
      <c r="D1151" s="109"/>
      <c r="E1151" s="109"/>
      <c r="F1151" s="110"/>
      <c r="G1151" s="111"/>
      <c r="H1151" s="112"/>
      <c r="I1151" s="77"/>
      <c r="J1151" s="112" t="str">
        <f>IF($B1151="", "", IFERROR(INDEX('Job List'!$C$9:$C$508, MATCH($B1151, 'Job List'!$B$9:$B$508, 0)), ""))</f>
        <v/>
      </c>
      <c r="K1151" s="112" t="str">
        <f>IF($B1151="", "", IFERROR(INDEX('Job List'!$D$9:$D$508, MATCH($B1151, 'Job List'!$B$9:$B$508, 0)), ""))</f>
        <v/>
      </c>
      <c r="L1151" s="125" t="str">
        <f t="shared" si="204"/>
        <v/>
      </c>
      <c r="M1151" s="111" t="str">
        <f>IF($B1151="", "", IF($G1151="", IFERROR(INDEX('Job List'!$E$9:$E$508, MATCH($B1151, 'Job List'!$B$9:$B$508, 0)), ""), $G1151))</f>
        <v/>
      </c>
      <c r="N1151" s="126" t="str">
        <f t="shared" si="205"/>
        <v/>
      </c>
      <c r="O1151" s="77"/>
      <c r="AB1151" s="14" t="str">
        <f t="shared" si="206"/>
        <v/>
      </c>
      <c r="AC1151" s="20" t="str">
        <f t="shared" si="207"/>
        <v/>
      </c>
      <c r="AD1151" s="55" t="str">
        <f t="shared" si="208"/>
        <v/>
      </c>
      <c r="AE1151" s="88" t="str">
        <f t="shared" si="209"/>
        <v/>
      </c>
      <c r="AG1151" s="55" t="str">
        <f t="shared" si="210"/>
        <v/>
      </c>
      <c r="AH1151" s="88" t="str">
        <f t="shared" si="211"/>
        <v/>
      </c>
      <c r="AJ1151" s="55" t="str">
        <f t="shared" si="212"/>
        <v/>
      </c>
      <c r="AK1151" s="88" t="str">
        <f t="shared" si="213"/>
        <v/>
      </c>
      <c r="AM1151" s="55" t="str">
        <f t="shared" si="214"/>
        <v/>
      </c>
      <c r="AN1151" s="88" t="str">
        <f t="shared" si="215"/>
        <v/>
      </c>
    </row>
    <row r="1152" spans="1:40" x14ac:dyDescent="0.25">
      <c r="A1152" s="77"/>
      <c r="B1152" s="107"/>
      <c r="C1152" s="108"/>
      <c r="D1152" s="109"/>
      <c r="E1152" s="109"/>
      <c r="F1152" s="110"/>
      <c r="G1152" s="111"/>
      <c r="H1152" s="112"/>
      <c r="I1152" s="77"/>
      <c r="J1152" s="112" t="str">
        <f>IF($B1152="", "", IFERROR(INDEX('Job List'!$C$9:$C$508, MATCH($B1152, 'Job List'!$B$9:$B$508, 0)), ""))</f>
        <v/>
      </c>
      <c r="K1152" s="112" t="str">
        <f>IF($B1152="", "", IFERROR(INDEX('Job List'!$D$9:$D$508, MATCH($B1152, 'Job List'!$B$9:$B$508, 0)), ""))</f>
        <v/>
      </c>
      <c r="L1152" s="125" t="str">
        <f t="shared" si="204"/>
        <v/>
      </c>
      <c r="M1152" s="111" t="str">
        <f>IF($B1152="", "", IF($G1152="", IFERROR(INDEX('Job List'!$E$9:$E$508, MATCH($B1152, 'Job List'!$B$9:$B$508, 0)), ""), $G1152))</f>
        <v/>
      </c>
      <c r="N1152" s="126" t="str">
        <f t="shared" si="205"/>
        <v/>
      </c>
      <c r="O1152" s="77"/>
      <c r="AB1152" s="14" t="str">
        <f t="shared" si="206"/>
        <v/>
      </c>
      <c r="AC1152" s="20" t="str">
        <f t="shared" si="207"/>
        <v/>
      </c>
      <c r="AD1152" s="55" t="str">
        <f t="shared" si="208"/>
        <v/>
      </c>
      <c r="AE1152" s="88" t="str">
        <f t="shared" si="209"/>
        <v/>
      </c>
      <c r="AG1152" s="55" t="str">
        <f t="shared" si="210"/>
        <v/>
      </c>
      <c r="AH1152" s="88" t="str">
        <f t="shared" si="211"/>
        <v/>
      </c>
      <c r="AJ1152" s="55" t="str">
        <f t="shared" si="212"/>
        <v/>
      </c>
      <c r="AK1152" s="88" t="str">
        <f t="shared" si="213"/>
        <v/>
      </c>
      <c r="AM1152" s="55" t="str">
        <f t="shared" si="214"/>
        <v/>
      </c>
      <c r="AN1152" s="88" t="str">
        <f t="shared" si="215"/>
        <v/>
      </c>
    </row>
    <row r="1153" spans="1:40" x14ac:dyDescent="0.25">
      <c r="A1153" s="77"/>
      <c r="B1153" s="107"/>
      <c r="C1153" s="108"/>
      <c r="D1153" s="109"/>
      <c r="E1153" s="109"/>
      <c r="F1153" s="110"/>
      <c r="G1153" s="111"/>
      <c r="H1153" s="112"/>
      <c r="I1153" s="77"/>
      <c r="J1153" s="112" t="str">
        <f>IF($B1153="", "", IFERROR(INDEX('Job List'!$C$9:$C$508, MATCH($B1153, 'Job List'!$B$9:$B$508, 0)), ""))</f>
        <v/>
      </c>
      <c r="K1153" s="112" t="str">
        <f>IF($B1153="", "", IFERROR(INDEX('Job List'!$D$9:$D$508, MATCH($B1153, 'Job List'!$B$9:$B$508, 0)), ""))</f>
        <v/>
      </c>
      <c r="L1153" s="125" t="str">
        <f t="shared" si="204"/>
        <v/>
      </c>
      <c r="M1153" s="111" t="str">
        <f>IF($B1153="", "", IF($G1153="", IFERROR(INDEX('Job List'!$E$9:$E$508, MATCH($B1153, 'Job List'!$B$9:$B$508, 0)), ""), $G1153))</f>
        <v/>
      </c>
      <c r="N1153" s="126" t="str">
        <f t="shared" si="205"/>
        <v/>
      </c>
      <c r="O1153" s="77"/>
      <c r="AB1153" s="14" t="str">
        <f t="shared" si="206"/>
        <v/>
      </c>
      <c r="AC1153" s="20" t="str">
        <f t="shared" si="207"/>
        <v/>
      </c>
      <c r="AD1153" s="55" t="str">
        <f t="shared" si="208"/>
        <v/>
      </c>
      <c r="AE1153" s="88" t="str">
        <f t="shared" si="209"/>
        <v/>
      </c>
      <c r="AG1153" s="55" t="str">
        <f t="shared" si="210"/>
        <v/>
      </c>
      <c r="AH1153" s="88" t="str">
        <f t="shared" si="211"/>
        <v/>
      </c>
      <c r="AJ1153" s="55" t="str">
        <f t="shared" si="212"/>
        <v/>
      </c>
      <c r="AK1153" s="88" t="str">
        <f t="shared" si="213"/>
        <v/>
      </c>
      <c r="AM1153" s="55" t="str">
        <f t="shared" si="214"/>
        <v/>
      </c>
      <c r="AN1153" s="88" t="str">
        <f t="shared" si="215"/>
        <v/>
      </c>
    </row>
    <row r="1154" spans="1:40" x14ac:dyDescent="0.25">
      <c r="A1154" s="77"/>
      <c r="B1154" s="107"/>
      <c r="C1154" s="108"/>
      <c r="D1154" s="109"/>
      <c r="E1154" s="109"/>
      <c r="F1154" s="110"/>
      <c r="G1154" s="111"/>
      <c r="H1154" s="112"/>
      <c r="I1154" s="77"/>
      <c r="J1154" s="112" t="str">
        <f>IF($B1154="", "", IFERROR(INDEX('Job List'!$C$9:$C$508, MATCH($B1154, 'Job List'!$B$9:$B$508, 0)), ""))</f>
        <v/>
      </c>
      <c r="K1154" s="112" t="str">
        <f>IF($B1154="", "", IFERROR(INDEX('Job List'!$D$9:$D$508, MATCH($B1154, 'Job List'!$B$9:$B$508, 0)), ""))</f>
        <v/>
      </c>
      <c r="L1154" s="125" t="str">
        <f t="shared" si="204"/>
        <v/>
      </c>
      <c r="M1154" s="111" t="str">
        <f>IF($B1154="", "", IF($G1154="", IFERROR(INDEX('Job List'!$E$9:$E$508, MATCH($B1154, 'Job List'!$B$9:$B$508, 0)), ""), $G1154))</f>
        <v/>
      </c>
      <c r="N1154" s="126" t="str">
        <f t="shared" si="205"/>
        <v/>
      </c>
      <c r="O1154" s="77"/>
      <c r="AB1154" s="14" t="str">
        <f t="shared" si="206"/>
        <v/>
      </c>
      <c r="AC1154" s="20" t="str">
        <f t="shared" si="207"/>
        <v/>
      </c>
      <c r="AD1154" s="55" t="str">
        <f t="shared" si="208"/>
        <v/>
      </c>
      <c r="AE1154" s="88" t="str">
        <f t="shared" si="209"/>
        <v/>
      </c>
      <c r="AG1154" s="55" t="str">
        <f t="shared" si="210"/>
        <v/>
      </c>
      <c r="AH1154" s="88" t="str">
        <f t="shared" si="211"/>
        <v/>
      </c>
      <c r="AJ1154" s="55" t="str">
        <f t="shared" si="212"/>
        <v/>
      </c>
      <c r="AK1154" s="88" t="str">
        <f t="shared" si="213"/>
        <v/>
      </c>
      <c r="AM1154" s="55" t="str">
        <f t="shared" si="214"/>
        <v/>
      </c>
      <c r="AN1154" s="88" t="str">
        <f t="shared" si="215"/>
        <v/>
      </c>
    </row>
    <row r="1155" spans="1:40" x14ac:dyDescent="0.25">
      <c r="A1155" s="77"/>
      <c r="B1155" s="107"/>
      <c r="C1155" s="108"/>
      <c r="D1155" s="109"/>
      <c r="E1155" s="109"/>
      <c r="F1155" s="110"/>
      <c r="G1155" s="111"/>
      <c r="H1155" s="112"/>
      <c r="I1155" s="77"/>
      <c r="J1155" s="112" t="str">
        <f>IF($B1155="", "", IFERROR(INDEX('Job List'!$C$9:$C$508, MATCH($B1155, 'Job List'!$B$9:$B$508, 0)), ""))</f>
        <v/>
      </c>
      <c r="K1155" s="112" t="str">
        <f>IF($B1155="", "", IFERROR(INDEX('Job List'!$D$9:$D$508, MATCH($B1155, 'Job List'!$B$9:$B$508, 0)), ""))</f>
        <v/>
      </c>
      <c r="L1155" s="125" t="str">
        <f t="shared" si="204"/>
        <v/>
      </c>
      <c r="M1155" s="111" t="str">
        <f>IF($B1155="", "", IF($G1155="", IFERROR(INDEX('Job List'!$E$9:$E$508, MATCH($B1155, 'Job List'!$B$9:$B$508, 0)), ""), $G1155))</f>
        <v/>
      </c>
      <c r="N1155" s="126" t="str">
        <f t="shared" si="205"/>
        <v/>
      </c>
      <c r="O1155" s="77"/>
      <c r="AB1155" s="14" t="str">
        <f t="shared" si="206"/>
        <v/>
      </c>
      <c r="AC1155" s="20" t="str">
        <f t="shared" si="207"/>
        <v/>
      </c>
      <c r="AD1155" s="55" t="str">
        <f t="shared" si="208"/>
        <v/>
      </c>
      <c r="AE1155" s="88" t="str">
        <f t="shared" si="209"/>
        <v/>
      </c>
      <c r="AG1155" s="55" t="str">
        <f t="shared" si="210"/>
        <v/>
      </c>
      <c r="AH1155" s="88" t="str">
        <f t="shared" si="211"/>
        <v/>
      </c>
      <c r="AJ1155" s="55" t="str">
        <f t="shared" si="212"/>
        <v/>
      </c>
      <c r="AK1155" s="88" t="str">
        <f t="shared" si="213"/>
        <v/>
      </c>
      <c r="AM1155" s="55" t="str">
        <f t="shared" si="214"/>
        <v/>
      </c>
      <c r="AN1155" s="88" t="str">
        <f t="shared" si="215"/>
        <v/>
      </c>
    </row>
    <row r="1156" spans="1:40" x14ac:dyDescent="0.25">
      <c r="A1156" s="77"/>
      <c r="B1156" s="107"/>
      <c r="C1156" s="108"/>
      <c r="D1156" s="109"/>
      <c r="E1156" s="109"/>
      <c r="F1156" s="110"/>
      <c r="G1156" s="111"/>
      <c r="H1156" s="112"/>
      <c r="I1156" s="77"/>
      <c r="J1156" s="112" t="str">
        <f>IF($B1156="", "", IFERROR(INDEX('Job List'!$C$9:$C$508, MATCH($B1156, 'Job List'!$B$9:$B$508, 0)), ""))</f>
        <v/>
      </c>
      <c r="K1156" s="112" t="str">
        <f>IF($B1156="", "", IFERROR(INDEX('Job List'!$D$9:$D$508, MATCH($B1156, 'Job List'!$B$9:$B$508, 0)), ""))</f>
        <v/>
      </c>
      <c r="L1156" s="125" t="str">
        <f t="shared" si="204"/>
        <v/>
      </c>
      <c r="M1156" s="111" t="str">
        <f>IF($B1156="", "", IF($G1156="", IFERROR(INDEX('Job List'!$E$9:$E$508, MATCH($B1156, 'Job List'!$B$9:$B$508, 0)), ""), $G1156))</f>
        <v/>
      </c>
      <c r="N1156" s="126" t="str">
        <f t="shared" si="205"/>
        <v/>
      </c>
      <c r="O1156" s="77"/>
      <c r="AB1156" s="14" t="str">
        <f t="shared" si="206"/>
        <v/>
      </c>
      <c r="AC1156" s="20" t="str">
        <f t="shared" si="207"/>
        <v/>
      </c>
      <c r="AD1156" s="55" t="str">
        <f t="shared" si="208"/>
        <v/>
      </c>
      <c r="AE1156" s="88" t="str">
        <f t="shared" si="209"/>
        <v/>
      </c>
      <c r="AG1156" s="55" t="str">
        <f t="shared" si="210"/>
        <v/>
      </c>
      <c r="AH1156" s="88" t="str">
        <f t="shared" si="211"/>
        <v/>
      </c>
      <c r="AJ1156" s="55" t="str">
        <f t="shared" si="212"/>
        <v/>
      </c>
      <c r="AK1156" s="88" t="str">
        <f t="shared" si="213"/>
        <v/>
      </c>
      <c r="AM1156" s="55" t="str">
        <f t="shared" si="214"/>
        <v/>
      </c>
      <c r="AN1156" s="88" t="str">
        <f t="shared" si="215"/>
        <v/>
      </c>
    </row>
    <row r="1157" spans="1:40" x14ac:dyDescent="0.25">
      <c r="A1157" s="77"/>
      <c r="B1157" s="107"/>
      <c r="C1157" s="108"/>
      <c r="D1157" s="109"/>
      <c r="E1157" s="109"/>
      <c r="F1157" s="110"/>
      <c r="G1157" s="111"/>
      <c r="H1157" s="112"/>
      <c r="I1157" s="77"/>
      <c r="J1157" s="112" t="str">
        <f>IF($B1157="", "", IFERROR(INDEX('Job List'!$C$9:$C$508, MATCH($B1157, 'Job List'!$B$9:$B$508, 0)), ""))</f>
        <v/>
      </c>
      <c r="K1157" s="112" t="str">
        <f>IF($B1157="", "", IFERROR(INDEX('Job List'!$D$9:$D$508, MATCH($B1157, 'Job List'!$B$9:$B$508, 0)), ""))</f>
        <v/>
      </c>
      <c r="L1157" s="125" t="str">
        <f t="shared" si="204"/>
        <v/>
      </c>
      <c r="M1157" s="111" t="str">
        <f>IF($B1157="", "", IF($G1157="", IFERROR(INDEX('Job List'!$E$9:$E$508, MATCH($B1157, 'Job List'!$B$9:$B$508, 0)), ""), $G1157))</f>
        <v/>
      </c>
      <c r="N1157" s="126" t="str">
        <f t="shared" si="205"/>
        <v/>
      </c>
      <c r="O1157" s="77"/>
      <c r="AB1157" s="14" t="str">
        <f t="shared" si="206"/>
        <v/>
      </c>
      <c r="AC1157" s="20" t="str">
        <f t="shared" si="207"/>
        <v/>
      </c>
      <c r="AD1157" s="55" t="str">
        <f t="shared" si="208"/>
        <v/>
      </c>
      <c r="AE1157" s="88" t="str">
        <f t="shared" si="209"/>
        <v/>
      </c>
      <c r="AG1157" s="55" t="str">
        <f t="shared" si="210"/>
        <v/>
      </c>
      <c r="AH1157" s="88" t="str">
        <f t="shared" si="211"/>
        <v/>
      </c>
      <c r="AJ1157" s="55" t="str">
        <f t="shared" si="212"/>
        <v/>
      </c>
      <c r="AK1157" s="88" t="str">
        <f t="shared" si="213"/>
        <v/>
      </c>
      <c r="AM1157" s="55" t="str">
        <f t="shared" si="214"/>
        <v/>
      </c>
      <c r="AN1157" s="88" t="str">
        <f t="shared" si="215"/>
        <v/>
      </c>
    </row>
    <row r="1158" spans="1:40" x14ac:dyDescent="0.25">
      <c r="A1158" s="77"/>
      <c r="B1158" s="107"/>
      <c r="C1158" s="108"/>
      <c r="D1158" s="109"/>
      <c r="E1158" s="109"/>
      <c r="F1158" s="110"/>
      <c r="G1158" s="111"/>
      <c r="H1158" s="112"/>
      <c r="I1158" s="77"/>
      <c r="J1158" s="112" t="str">
        <f>IF($B1158="", "", IFERROR(INDEX('Job List'!$C$9:$C$508, MATCH($B1158, 'Job List'!$B$9:$B$508, 0)), ""))</f>
        <v/>
      </c>
      <c r="K1158" s="112" t="str">
        <f>IF($B1158="", "", IFERROR(INDEX('Job List'!$D$9:$D$508, MATCH($B1158, 'Job List'!$B$9:$B$508, 0)), ""))</f>
        <v/>
      </c>
      <c r="L1158" s="125" t="str">
        <f t="shared" si="204"/>
        <v/>
      </c>
      <c r="M1158" s="111" t="str">
        <f>IF($B1158="", "", IF($G1158="", IFERROR(INDEX('Job List'!$E$9:$E$508, MATCH($B1158, 'Job List'!$B$9:$B$508, 0)), ""), $G1158))</f>
        <v/>
      </c>
      <c r="N1158" s="126" t="str">
        <f t="shared" si="205"/>
        <v/>
      </c>
      <c r="O1158" s="77"/>
      <c r="AB1158" s="14" t="str">
        <f t="shared" si="206"/>
        <v/>
      </c>
      <c r="AC1158" s="20" t="str">
        <f t="shared" si="207"/>
        <v/>
      </c>
      <c r="AD1158" s="55" t="str">
        <f t="shared" si="208"/>
        <v/>
      </c>
      <c r="AE1158" s="88" t="str">
        <f t="shared" si="209"/>
        <v/>
      </c>
      <c r="AG1158" s="55" t="str">
        <f t="shared" si="210"/>
        <v/>
      </c>
      <c r="AH1158" s="88" t="str">
        <f t="shared" si="211"/>
        <v/>
      </c>
      <c r="AJ1158" s="55" t="str">
        <f t="shared" si="212"/>
        <v/>
      </c>
      <c r="AK1158" s="88" t="str">
        <f t="shared" si="213"/>
        <v/>
      </c>
      <c r="AM1158" s="55" t="str">
        <f t="shared" si="214"/>
        <v/>
      </c>
      <c r="AN1158" s="88" t="str">
        <f t="shared" si="215"/>
        <v/>
      </c>
    </row>
    <row r="1159" spans="1:40" x14ac:dyDescent="0.25">
      <c r="A1159" s="77"/>
      <c r="B1159" s="107"/>
      <c r="C1159" s="108"/>
      <c r="D1159" s="109"/>
      <c r="E1159" s="109"/>
      <c r="F1159" s="110"/>
      <c r="G1159" s="111"/>
      <c r="H1159" s="112"/>
      <c r="I1159" s="77"/>
      <c r="J1159" s="112" t="str">
        <f>IF($B1159="", "", IFERROR(INDEX('Job List'!$C$9:$C$508, MATCH($B1159, 'Job List'!$B$9:$B$508, 0)), ""))</f>
        <v/>
      </c>
      <c r="K1159" s="112" t="str">
        <f>IF($B1159="", "", IFERROR(INDEX('Job List'!$D$9:$D$508, MATCH($B1159, 'Job List'!$B$9:$B$508, 0)), ""))</f>
        <v/>
      </c>
      <c r="L1159" s="125" t="str">
        <f t="shared" si="204"/>
        <v/>
      </c>
      <c r="M1159" s="111" t="str">
        <f>IF($B1159="", "", IF($G1159="", IFERROR(INDEX('Job List'!$E$9:$E$508, MATCH($B1159, 'Job List'!$B$9:$B$508, 0)), ""), $G1159))</f>
        <v/>
      </c>
      <c r="N1159" s="126" t="str">
        <f t="shared" si="205"/>
        <v/>
      </c>
      <c r="O1159" s="77"/>
      <c r="AB1159" s="14" t="str">
        <f t="shared" si="206"/>
        <v/>
      </c>
      <c r="AC1159" s="20" t="str">
        <f t="shared" si="207"/>
        <v/>
      </c>
      <c r="AD1159" s="55" t="str">
        <f t="shared" si="208"/>
        <v/>
      </c>
      <c r="AE1159" s="88" t="str">
        <f t="shared" si="209"/>
        <v/>
      </c>
      <c r="AG1159" s="55" t="str">
        <f t="shared" si="210"/>
        <v/>
      </c>
      <c r="AH1159" s="88" t="str">
        <f t="shared" si="211"/>
        <v/>
      </c>
      <c r="AJ1159" s="55" t="str">
        <f t="shared" si="212"/>
        <v/>
      </c>
      <c r="AK1159" s="88" t="str">
        <f t="shared" si="213"/>
        <v/>
      </c>
      <c r="AM1159" s="55" t="str">
        <f t="shared" si="214"/>
        <v/>
      </c>
      <c r="AN1159" s="88" t="str">
        <f t="shared" si="215"/>
        <v/>
      </c>
    </row>
    <row r="1160" spans="1:40" x14ac:dyDescent="0.25">
      <c r="A1160" s="77"/>
      <c r="B1160" s="107"/>
      <c r="C1160" s="108"/>
      <c r="D1160" s="109"/>
      <c r="E1160" s="109"/>
      <c r="F1160" s="110"/>
      <c r="G1160" s="111"/>
      <c r="H1160" s="112"/>
      <c r="I1160" s="77"/>
      <c r="J1160" s="112" t="str">
        <f>IF($B1160="", "", IFERROR(INDEX('Job List'!$C$9:$C$508, MATCH($B1160, 'Job List'!$B$9:$B$508, 0)), ""))</f>
        <v/>
      </c>
      <c r="K1160" s="112" t="str">
        <f>IF($B1160="", "", IFERROR(INDEX('Job List'!$D$9:$D$508, MATCH($B1160, 'Job List'!$B$9:$B$508, 0)), ""))</f>
        <v/>
      </c>
      <c r="L1160" s="125" t="str">
        <f t="shared" si="204"/>
        <v/>
      </c>
      <c r="M1160" s="111" t="str">
        <f>IF($B1160="", "", IF($G1160="", IFERROR(INDEX('Job List'!$E$9:$E$508, MATCH($B1160, 'Job List'!$B$9:$B$508, 0)), ""), $G1160))</f>
        <v/>
      </c>
      <c r="N1160" s="126" t="str">
        <f t="shared" si="205"/>
        <v/>
      </c>
      <c r="O1160" s="77"/>
      <c r="AB1160" s="14" t="str">
        <f t="shared" si="206"/>
        <v/>
      </c>
      <c r="AC1160" s="20" t="str">
        <f t="shared" si="207"/>
        <v/>
      </c>
      <c r="AD1160" s="55" t="str">
        <f t="shared" si="208"/>
        <v/>
      </c>
      <c r="AE1160" s="88" t="str">
        <f t="shared" si="209"/>
        <v/>
      </c>
      <c r="AG1160" s="55" t="str">
        <f t="shared" si="210"/>
        <v/>
      </c>
      <c r="AH1160" s="88" t="str">
        <f t="shared" si="211"/>
        <v/>
      </c>
      <c r="AJ1160" s="55" t="str">
        <f t="shared" si="212"/>
        <v/>
      </c>
      <c r="AK1160" s="88" t="str">
        <f t="shared" si="213"/>
        <v/>
      </c>
      <c r="AM1160" s="55" t="str">
        <f t="shared" si="214"/>
        <v/>
      </c>
      <c r="AN1160" s="88" t="str">
        <f t="shared" si="215"/>
        <v/>
      </c>
    </row>
    <row r="1161" spans="1:40" x14ac:dyDescent="0.25">
      <c r="A1161" s="77"/>
      <c r="B1161" s="107"/>
      <c r="C1161" s="108"/>
      <c r="D1161" s="109"/>
      <c r="E1161" s="109"/>
      <c r="F1161" s="110"/>
      <c r="G1161" s="111"/>
      <c r="H1161" s="112"/>
      <c r="I1161" s="77"/>
      <c r="J1161" s="112" t="str">
        <f>IF($B1161="", "", IFERROR(INDEX('Job List'!$C$9:$C$508, MATCH($B1161, 'Job List'!$B$9:$B$508, 0)), ""))</f>
        <v/>
      </c>
      <c r="K1161" s="112" t="str">
        <f>IF($B1161="", "", IFERROR(INDEX('Job List'!$D$9:$D$508, MATCH($B1161, 'Job List'!$B$9:$B$508, 0)), ""))</f>
        <v/>
      </c>
      <c r="L1161" s="125" t="str">
        <f t="shared" si="204"/>
        <v/>
      </c>
      <c r="M1161" s="111" t="str">
        <f>IF($B1161="", "", IF($G1161="", IFERROR(INDEX('Job List'!$E$9:$E$508, MATCH($B1161, 'Job List'!$B$9:$B$508, 0)), ""), $G1161))</f>
        <v/>
      </c>
      <c r="N1161" s="126" t="str">
        <f t="shared" si="205"/>
        <v/>
      </c>
      <c r="O1161" s="77"/>
      <c r="AB1161" s="14" t="str">
        <f t="shared" si="206"/>
        <v/>
      </c>
      <c r="AC1161" s="20" t="str">
        <f t="shared" si="207"/>
        <v/>
      </c>
      <c r="AD1161" s="55" t="str">
        <f t="shared" si="208"/>
        <v/>
      </c>
      <c r="AE1161" s="88" t="str">
        <f t="shared" si="209"/>
        <v/>
      </c>
      <c r="AG1161" s="55" t="str">
        <f t="shared" si="210"/>
        <v/>
      </c>
      <c r="AH1161" s="88" t="str">
        <f t="shared" si="211"/>
        <v/>
      </c>
      <c r="AJ1161" s="55" t="str">
        <f t="shared" si="212"/>
        <v/>
      </c>
      <c r="AK1161" s="88" t="str">
        <f t="shared" si="213"/>
        <v/>
      </c>
      <c r="AM1161" s="55" t="str">
        <f t="shared" si="214"/>
        <v/>
      </c>
      <c r="AN1161" s="88" t="str">
        <f t="shared" si="215"/>
        <v/>
      </c>
    </row>
    <row r="1162" spans="1:40" x14ac:dyDescent="0.25">
      <c r="A1162" s="77"/>
      <c r="B1162" s="107"/>
      <c r="C1162" s="108"/>
      <c r="D1162" s="109"/>
      <c r="E1162" s="109"/>
      <c r="F1162" s="110"/>
      <c r="G1162" s="111"/>
      <c r="H1162" s="112"/>
      <c r="I1162" s="77"/>
      <c r="J1162" s="112" t="str">
        <f>IF($B1162="", "", IFERROR(INDEX('Job List'!$C$9:$C$508, MATCH($B1162, 'Job List'!$B$9:$B$508, 0)), ""))</f>
        <v/>
      </c>
      <c r="K1162" s="112" t="str">
        <f>IF($B1162="", "", IFERROR(INDEX('Job List'!$D$9:$D$508, MATCH($B1162, 'Job List'!$B$9:$B$508, 0)), ""))</f>
        <v/>
      </c>
      <c r="L1162" s="125" t="str">
        <f t="shared" ref="L1162:L1225" si="216">IFERROR(IF(B1162="", "", AC1162-F1162), "")</f>
        <v/>
      </c>
      <c r="M1162" s="111" t="str">
        <f>IF($B1162="", "", IF($G1162="", IFERROR(INDEX('Job List'!$E$9:$E$508, MATCH($B1162, 'Job List'!$B$9:$B$508, 0)), ""), $G1162))</f>
        <v/>
      </c>
      <c r="N1162" s="126" t="str">
        <f t="shared" ref="N1162:N1225" si="217">IF(OR(B1162="", L1162="", M1162=""), "", L1162*24*M1162)</f>
        <v/>
      </c>
      <c r="O1162" s="77"/>
      <c r="AB1162" s="14" t="str">
        <f t="shared" ref="AB1162:AB1225" si="218">IF(C1162="", "", TEXT(C1162, "mmm yyyy"))</f>
        <v/>
      </c>
      <c r="AC1162" s="20" t="str">
        <f t="shared" ref="AC1162:AC1225" si="219">IF(OR(D1162="", E1162=""), "", IF(IF(E1162&gt;D1162, E1162-D1162, E1162-D1162+1)=0, 1, IF(E1162&gt;D1162, E1162-D1162, E1162-D1162+1)))</f>
        <v/>
      </c>
      <c r="AD1162" s="55" t="str">
        <f t="shared" ref="AD1162:AD1225" si="220">IF($AB1162="", "", IF($AD$6="", L1162, IF($AD$6=$B1162, L1162, "")))</f>
        <v/>
      </c>
      <c r="AE1162" s="88" t="str">
        <f t="shared" ref="AE1162:AE1225" si="221">IF($AB1162="", "", IF($AD$6="", N1162, IF($AD$6=$B1162, N1162, "")))</f>
        <v/>
      </c>
      <c r="AG1162" s="55" t="str">
        <f t="shared" ref="AG1162:AG1225" si="222">IF($AB1162="", "", IF($AG$6="", AJ1162, IF($AG$6=$J1162, AJ1162, "")))</f>
        <v/>
      </c>
      <c r="AH1162" s="88" t="str">
        <f t="shared" ref="AH1162:AH1225" si="223">IF($AB1162="", "", IF($AG$6="", AK1162, IF($AG$6=$J1162, AK1162, "")))</f>
        <v/>
      </c>
      <c r="AJ1162" s="55" t="str">
        <f t="shared" ref="AJ1162:AJ1225" si="224">IFERROR(IF($AB1162="", "", IF(AND($C1162&gt;=$AJ$6, $C1162&lt;=$AK$6), L1162, "")), "")</f>
        <v/>
      </c>
      <c r="AK1162" s="88" t="str">
        <f t="shared" ref="AK1162:AK1225" si="225">IFERROR(IF($AB1162="", "", IF(AND($C1162&gt;=$AJ$6, $C1162&lt;=$AK$6), N1162, "")), "")</f>
        <v/>
      </c>
      <c r="AM1162" s="55" t="str">
        <f t="shared" ref="AM1162:AM1225" si="226">IFERROR(IF($J1162="", "", IF(AND($C1162&gt;=$AM$4, $C1162&lt;=$AN$4, $J1162=$AM$3), L1162, "")), "")</f>
        <v/>
      </c>
      <c r="AN1162" s="88" t="str">
        <f t="shared" ref="AN1162:AN1225" si="227">IFERROR(IF($J1162="", "", IF(AND($C1162&gt;=$AM$4, $C1162&lt;=$AN$4, $J1162=$AM$3), N1162, "")), "")</f>
        <v/>
      </c>
    </row>
    <row r="1163" spans="1:40" x14ac:dyDescent="0.25">
      <c r="A1163" s="77"/>
      <c r="B1163" s="107"/>
      <c r="C1163" s="108"/>
      <c r="D1163" s="109"/>
      <c r="E1163" s="109"/>
      <c r="F1163" s="110"/>
      <c r="G1163" s="111"/>
      <c r="H1163" s="112"/>
      <c r="I1163" s="77"/>
      <c r="J1163" s="112" t="str">
        <f>IF($B1163="", "", IFERROR(INDEX('Job List'!$C$9:$C$508, MATCH($B1163, 'Job List'!$B$9:$B$508, 0)), ""))</f>
        <v/>
      </c>
      <c r="K1163" s="112" t="str">
        <f>IF($B1163="", "", IFERROR(INDEX('Job List'!$D$9:$D$508, MATCH($B1163, 'Job List'!$B$9:$B$508, 0)), ""))</f>
        <v/>
      </c>
      <c r="L1163" s="125" t="str">
        <f t="shared" si="216"/>
        <v/>
      </c>
      <c r="M1163" s="111" t="str">
        <f>IF($B1163="", "", IF($G1163="", IFERROR(INDEX('Job List'!$E$9:$E$508, MATCH($B1163, 'Job List'!$B$9:$B$508, 0)), ""), $G1163))</f>
        <v/>
      </c>
      <c r="N1163" s="126" t="str">
        <f t="shared" si="217"/>
        <v/>
      </c>
      <c r="O1163" s="77"/>
      <c r="AB1163" s="14" t="str">
        <f t="shared" si="218"/>
        <v/>
      </c>
      <c r="AC1163" s="20" t="str">
        <f t="shared" si="219"/>
        <v/>
      </c>
      <c r="AD1163" s="55" t="str">
        <f t="shared" si="220"/>
        <v/>
      </c>
      <c r="AE1163" s="88" t="str">
        <f t="shared" si="221"/>
        <v/>
      </c>
      <c r="AG1163" s="55" t="str">
        <f t="shared" si="222"/>
        <v/>
      </c>
      <c r="AH1163" s="88" t="str">
        <f t="shared" si="223"/>
        <v/>
      </c>
      <c r="AJ1163" s="55" t="str">
        <f t="shared" si="224"/>
        <v/>
      </c>
      <c r="AK1163" s="88" t="str">
        <f t="shared" si="225"/>
        <v/>
      </c>
      <c r="AM1163" s="55" t="str">
        <f t="shared" si="226"/>
        <v/>
      </c>
      <c r="AN1163" s="88" t="str">
        <f t="shared" si="227"/>
        <v/>
      </c>
    </row>
    <row r="1164" spans="1:40" x14ac:dyDescent="0.25">
      <c r="A1164" s="77"/>
      <c r="B1164" s="107"/>
      <c r="C1164" s="108"/>
      <c r="D1164" s="109"/>
      <c r="E1164" s="109"/>
      <c r="F1164" s="110"/>
      <c r="G1164" s="111"/>
      <c r="H1164" s="112"/>
      <c r="I1164" s="77"/>
      <c r="J1164" s="112" t="str">
        <f>IF($B1164="", "", IFERROR(INDEX('Job List'!$C$9:$C$508, MATCH($B1164, 'Job List'!$B$9:$B$508, 0)), ""))</f>
        <v/>
      </c>
      <c r="K1164" s="112" t="str">
        <f>IF($B1164="", "", IFERROR(INDEX('Job List'!$D$9:$D$508, MATCH($B1164, 'Job List'!$B$9:$B$508, 0)), ""))</f>
        <v/>
      </c>
      <c r="L1164" s="125" t="str">
        <f t="shared" si="216"/>
        <v/>
      </c>
      <c r="M1164" s="111" t="str">
        <f>IF($B1164="", "", IF($G1164="", IFERROR(INDEX('Job List'!$E$9:$E$508, MATCH($B1164, 'Job List'!$B$9:$B$508, 0)), ""), $G1164))</f>
        <v/>
      </c>
      <c r="N1164" s="126" t="str">
        <f t="shared" si="217"/>
        <v/>
      </c>
      <c r="O1164" s="77"/>
      <c r="AB1164" s="14" t="str">
        <f t="shared" si="218"/>
        <v/>
      </c>
      <c r="AC1164" s="20" t="str">
        <f t="shared" si="219"/>
        <v/>
      </c>
      <c r="AD1164" s="55" t="str">
        <f t="shared" si="220"/>
        <v/>
      </c>
      <c r="AE1164" s="88" t="str">
        <f t="shared" si="221"/>
        <v/>
      </c>
      <c r="AG1164" s="55" t="str">
        <f t="shared" si="222"/>
        <v/>
      </c>
      <c r="AH1164" s="88" t="str">
        <f t="shared" si="223"/>
        <v/>
      </c>
      <c r="AJ1164" s="55" t="str">
        <f t="shared" si="224"/>
        <v/>
      </c>
      <c r="AK1164" s="88" t="str">
        <f t="shared" si="225"/>
        <v/>
      </c>
      <c r="AM1164" s="55" t="str">
        <f t="shared" si="226"/>
        <v/>
      </c>
      <c r="AN1164" s="88" t="str">
        <f t="shared" si="227"/>
        <v/>
      </c>
    </row>
    <row r="1165" spans="1:40" x14ac:dyDescent="0.25">
      <c r="A1165" s="77"/>
      <c r="B1165" s="107"/>
      <c r="C1165" s="108"/>
      <c r="D1165" s="109"/>
      <c r="E1165" s="109"/>
      <c r="F1165" s="110"/>
      <c r="G1165" s="111"/>
      <c r="H1165" s="112"/>
      <c r="I1165" s="77"/>
      <c r="J1165" s="112" t="str">
        <f>IF($B1165="", "", IFERROR(INDEX('Job List'!$C$9:$C$508, MATCH($B1165, 'Job List'!$B$9:$B$508, 0)), ""))</f>
        <v/>
      </c>
      <c r="K1165" s="112" t="str">
        <f>IF($B1165="", "", IFERROR(INDEX('Job List'!$D$9:$D$508, MATCH($B1165, 'Job List'!$B$9:$B$508, 0)), ""))</f>
        <v/>
      </c>
      <c r="L1165" s="125" t="str">
        <f t="shared" si="216"/>
        <v/>
      </c>
      <c r="M1165" s="111" t="str">
        <f>IF($B1165="", "", IF($G1165="", IFERROR(INDEX('Job List'!$E$9:$E$508, MATCH($B1165, 'Job List'!$B$9:$B$508, 0)), ""), $G1165))</f>
        <v/>
      </c>
      <c r="N1165" s="126" t="str">
        <f t="shared" si="217"/>
        <v/>
      </c>
      <c r="O1165" s="77"/>
      <c r="AB1165" s="14" t="str">
        <f t="shared" si="218"/>
        <v/>
      </c>
      <c r="AC1165" s="20" t="str">
        <f t="shared" si="219"/>
        <v/>
      </c>
      <c r="AD1165" s="55" t="str">
        <f t="shared" si="220"/>
        <v/>
      </c>
      <c r="AE1165" s="88" t="str">
        <f t="shared" si="221"/>
        <v/>
      </c>
      <c r="AG1165" s="55" t="str">
        <f t="shared" si="222"/>
        <v/>
      </c>
      <c r="AH1165" s="88" t="str">
        <f t="shared" si="223"/>
        <v/>
      </c>
      <c r="AJ1165" s="55" t="str">
        <f t="shared" si="224"/>
        <v/>
      </c>
      <c r="AK1165" s="88" t="str">
        <f t="shared" si="225"/>
        <v/>
      </c>
      <c r="AM1165" s="55" t="str">
        <f t="shared" si="226"/>
        <v/>
      </c>
      <c r="AN1165" s="88" t="str">
        <f t="shared" si="227"/>
        <v/>
      </c>
    </row>
    <row r="1166" spans="1:40" x14ac:dyDescent="0.25">
      <c r="A1166" s="77"/>
      <c r="B1166" s="107"/>
      <c r="C1166" s="108"/>
      <c r="D1166" s="109"/>
      <c r="E1166" s="109"/>
      <c r="F1166" s="110"/>
      <c r="G1166" s="111"/>
      <c r="H1166" s="112"/>
      <c r="I1166" s="77"/>
      <c r="J1166" s="112" t="str">
        <f>IF($B1166="", "", IFERROR(INDEX('Job List'!$C$9:$C$508, MATCH($B1166, 'Job List'!$B$9:$B$508, 0)), ""))</f>
        <v/>
      </c>
      <c r="K1166" s="112" t="str">
        <f>IF($B1166="", "", IFERROR(INDEX('Job List'!$D$9:$D$508, MATCH($B1166, 'Job List'!$B$9:$B$508, 0)), ""))</f>
        <v/>
      </c>
      <c r="L1166" s="125" t="str">
        <f t="shared" si="216"/>
        <v/>
      </c>
      <c r="M1166" s="111" t="str">
        <f>IF($B1166="", "", IF($G1166="", IFERROR(INDEX('Job List'!$E$9:$E$508, MATCH($B1166, 'Job List'!$B$9:$B$508, 0)), ""), $G1166))</f>
        <v/>
      </c>
      <c r="N1166" s="126" t="str">
        <f t="shared" si="217"/>
        <v/>
      </c>
      <c r="O1166" s="77"/>
      <c r="AB1166" s="14" t="str">
        <f t="shared" si="218"/>
        <v/>
      </c>
      <c r="AC1166" s="20" t="str">
        <f t="shared" si="219"/>
        <v/>
      </c>
      <c r="AD1166" s="55" t="str">
        <f t="shared" si="220"/>
        <v/>
      </c>
      <c r="AE1166" s="88" t="str">
        <f t="shared" si="221"/>
        <v/>
      </c>
      <c r="AG1166" s="55" t="str">
        <f t="shared" si="222"/>
        <v/>
      </c>
      <c r="AH1166" s="88" t="str">
        <f t="shared" si="223"/>
        <v/>
      </c>
      <c r="AJ1166" s="55" t="str">
        <f t="shared" si="224"/>
        <v/>
      </c>
      <c r="AK1166" s="88" t="str">
        <f t="shared" si="225"/>
        <v/>
      </c>
      <c r="AM1166" s="55" t="str">
        <f t="shared" si="226"/>
        <v/>
      </c>
      <c r="AN1166" s="88" t="str">
        <f t="shared" si="227"/>
        <v/>
      </c>
    </row>
    <row r="1167" spans="1:40" x14ac:dyDescent="0.25">
      <c r="A1167" s="77"/>
      <c r="B1167" s="107"/>
      <c r="C1167" s="108"/>
      <c r="D1167" s="109"/>
      <c r="E1167" s="109"/>
      <c r="F1167" s="110"/>
      <c r="G1167" s="111"/>
      <c r="H1167" s="112"/>
      <c r="I1167" s="77"/>
      <c r="J1167" s="112" t="str">
        <f>IF($B1167="", "", IFERROR(INDEX('Job List'!$C$9:$C$508, MATCH($B1167, 'Job List'!$B$9:$B$508, 0)), ""))</f>
        <v/>
      </c>
      <c r="K1167" s="112" t="str">
        <f>IF($B1167="", "", IFERROR(INDEX('Job List'!$D$9:$D$508, MATCH($B1167, 'Job List'!$B$9:$B$508, 0)), ""))</f>
        <v/>
      </c>
      <c r="L1167" s="125" t="str">
        <f t="shared" si="216"/>
        <v/>
      </c>
      <c r="M1167" s="111" t="str">
        <f>IF($B1167="", "", IF($G1167="", IFERROR(INDEX('Job List'!$E$9:$E$508, MATCH($B1167, 'Job List'!$B$9:$B$508, 0)), ""), $G1167))</f>
        <v/>
      </c>
      <c r="N1167" s="126" t="str">
        <f t="shared" si="217"/>
        <v/>
      </c>
      <c r="O1167" s="77"/>
      <c r="AB1167" s="14" t="str">
        <f t="shared" si="218"/>
        <v/>
      </c>
      <c r="AC1167" s="20" t="str">
        <f t="shared" si="219"/>
        <v/>
      </c>
      <c r="AD1167" s="55" t="str">
        <f t="shared" si="220"/>
        <v/>
      </c>
      <c r="AE1167" s="88" t="str">
        <f t="shared" si="221"/>
        <v/>
      </c>
      <c r="AG1167" s="55" t="str">
        <f t="shared" si="222"/>
        <v/>
      </c>
      <c r="AH1167" s="88" t="str">
        <f t="shared" si="223"/>
        <v/>
      </c>
      <c r="AJ1167" s="55" t="str">
        <f t="shared" si="224"/>
        <v/>
      </c>
      <c r="AK1167" s="88" t="str">
        <f t="shared" si="225"/>
        <v/>
      </c>
      <c r="AM1167" s="55" t="str">
        <f t="shared" si="226"/>
        <v/>
      </c>
      <c r="AN1167" s="88" t="str">
        <f t="shared" si="227"/>
        <v/>
      </c>
    </row>
    <row r="1168" spans="1:40" x14ac:dyDescent="0.25">
      <c r="A1168" s="77"/>
      <c r="B1168" s="107"/>
      <c r="C1168" s="108"/>
      <c r="D1168" s="109"/>
      <c r="E1168" s="109"/>
      <c r="F1168" s="110"/>
      <c r="G1168" s="111"/>
      <c r="H1168" s="112"/>
      <c r="I1168" s="77"/>
      <c r="J1168" s="112" t="str">
        <f>IF($B1168="", "", IFERROR(INDEX('Job List'!$C$9:$C$508, MATCH($B1168, 'Job List'!$B$9:$B$508, 0)), ""))</f>
        <v/>
      </c>
      <c r="K1168" s="112" t="str">
        <f>IF($B1168="", "", IFERROR(INDEX('Job List'!$D$9:$D$508, MATCH($B1168, 'Job List'!$B$9:$B$508, 0)), ""))</f>
        <v/>
      </c>
      <c r="L1168" s="125" t="str">
        <f t="shared" si="216"/>
        <v/>
      </c>
      <c r="M1168" s="111" t="str">
        <f>IF($B1168="", "", IF($G1168="", IFERROR(INDEX('Job List'!$E$9:$E$508, MATCH($B1168, 'Job List'!$B$9:$B$508, 0)), ""), $G1168))</f>
        <v/>
      </c>
      <c r="N1168" s="126" t="str">
        <f t="shared" si="217"/>
        <v/>
      </c>
      <c r="O1168" s="77"/>
      <c r="AB1168" s="14" t="str">
        <f t="shared" si="218"/>
        <v/>
      </c>
      <c r="AC1168" s="20" t="str">
        <f t="shared" si="219"/>
        <v/>
      </c>
      <c r="AD1168" s="55" t="str">
        <f t="shared" si="220"/>
        <v/>
      </c>
      <c r="AE1168" s="88" t="str">
        <f t="shared" si="221"/>
        <v/>
      </c>
      <c r="AG1168" s="55" t="str">
        <f t="shared" si="222"/>
        <v/>
      </c>
      <c r="AH1168" s="88" t="str">
        <f t="shared" si="223"/>
        <v/>
      </c>
      <c r="AJ1168" s="55" t="str">
        <f t="shared" si="224"/>
        <v/>
      </c>
      <c r="AK1168" s="88" t="str">
        <f t="shared" si="225"/>
        <v/>
      </c>
      <c r="AM1168" s="55" t="str">
        <f t="shared" si="226"/>
        <v/>
      </c>
      <c r="AN1168" s="88" t="str">
        <f t="shared" si="227"/>
        <v/>
      </c>
    </row>
    <row r="1169" spans="1:40" x14ac:dyDescent="0.25">
      <c r="A1169" s="77"/>
      <c r="B1169" s="107"/>
      <c r="C1169" s="108"/>
      <c r="D1169" s="109"/>
      <c r="E1169" s="109"/>
      <c r="F1169" s="110"/>
      <c r="G1169" s="111"/>
      <c r="H1169" s="112"/>
      <c r="I1169" s="77"/>
      <c r="J1169" s="112" t="str">
        <f>IF($B1169="", "", IFERROR(INDEX('Job List'!$C$9:$C$508, MATCH($B1169, 'Job List'!$B$9:$B$508, 0)), ""))</f>
        <v/>
      </c>
      <c r="K1169" s="112" t="str">
        <f>IF($B1169="", "", IFERROR(INDEX('Job List'!$D$9:$D$508, MATCH($B1169, 'Job List'!$B$9:$B$508, 0)), ""))</f>
        <v/>
      </c>
      <c r="L1169" s="125" t="str">
        <f t="shared" si="216"/>
        <v/>
      </c>
      <c r="M1169" s="111" t="str">
        <f>IF($B1169="", "", IF($G1169="", IFERROR(INDEX('Job List'!$E$9:$E$508, MATCH($B1169, 'Job List'!$B$9:$B$508, 0)), ""), $G1169))</f>
        <v/>
      </c>
      <c r="N1169" s="126" t="str">
        <f t="shared" si="217"/>
        <v/>
      </c>
      <c r="O1169" s="77"/>
      <c r="AB1169" s="14" t="str">
        <f t="shared" si="218"/>
        <v/>
      </c>
      <c r="AC1169" s="20" t="str">
        <f t="shared" si="219"/>
        <v/>
      </c>
      <c r="AD1169" s="55" t="str">
        <f t="shared" si="220"/>
        <v/>
      </c>
      <c r="AE1169" s="88" t="str">
        <f t="shared" si="221"/>
        <v/>
      </c>
      <c r="AG1169" s="55" t="str">
        <f t="shared" si="222"/>
        <v/>
      </c>
      <c r="AH1169" s="88" t="str">
        <f t="shared" si="223"/>
        <v/>
      </c>
      <c r="AJ1169" s="55" t="str">
        <f t="shared" si="224"/>
        <v/>
      </c>
      <c r="AK1169" s="88" t="str">
        <f t="shared" si="225"/>
        <v/>
      </c>
      <c r="AM1169" s="55" t="str">
        <f t="shared" si="226"/>
        <v/>
      </c>
      <c r="AN1169" s="88" t="str">
        <f t="shared" si="227"/>
        <v/>
      </c>
    </row>
    <row r="1170" spans="1:40" x14ac:dyDescent="0.25">
      <c r="A1170" s="77"/>
      <c r="B1170" s="107"/>
      <c r="C1170" s="108"/>
      <c r="D1170" s="109"/>
      <c r="E1170" s="109"/>
      <c r="F1170" s="110"/>
      <c r="G1170" s="111"/>
      <c r="H1170" s="112"/>
      <c r="I1170" s="77"/>
      <c r="J1170" s="112" t="str">
        <f>IF($B1170="", "", IFERROR(INDEX('Job List'!$C$9:$C$508, MATCH($B1170, 'Job List'!$B$9:$B$508, 0)), ""))</f>
        <v/>
      </c>
      <c r="K1170" s="112" t="str">
        <f>IF($B1170="", "", IFERROR(INDEX('Job List'!$D$9:$D$508, MATCH($B1170, 'Job List'!$B$9:$B$508, 0)), ""))</f>
        <v/>
      </c>
      <c r="L1170" s="125" t="str">
        <f t="shared" si="216"/>
        <v/>
      </c>
      <c r="M1170" s="111" t="str">
        <f>IF($B1170="", "", IF($G1170="", IFERROR(INDEX('Job List'!$E$9:$E$508, MATCH($B1170, 'Job List'!$B$9:$B$508, 0)), ""), $G1170))</f>
        <v/>
      </c>
      <c r="N1170" s="126" t="str">
        <f t="shared" si="217"/>
        <v/>
      </c>
      <c r="O1170" s="77"/>
      <c r="AB1170" s="14" t="str">
        <f t="shared" si="218"/>
        <v/>
      </c>
      <c r="AC1170" s="20" t="str">
        <f t="shared" si="219"/>
        <v/>
      </c>
      <c r="AD1170" s="55" t="str">
        <f t="shared" si="220"/>
        <v/>
      </c>
      <c r="AE1170" s="88" t="str">
        <f t="shared" si="221"/>
        <v/>
      </c>
      <c r="AG1170" s="55" t="str">
        <f t="shared" si="222"/>
        <v/>
      </c>
      <c r="AH1170" s="88" t="str">
        <f t="shared" si="223"/>
        <v/>
      </c>
      <c r="AJ1170" s="55" t="str">
        <f t="shared" si="224"/>
        <v/>
      </c>
      <c r="AK1170" s="88" t="str">
        <f t="shared" si="225"/>
        <v/>
      </c>
      <c r="AM1170" s="55" t="str">
        <f t="shared" si="226"/>
        <v/>
      </c>
      <c r="AN1170" s="88" t="str">
        <f t="shared" si="227"/>
        <v/>
      </c>
    </row>
    <row r="1171" spans="1:40" x14ac:dyDescent="0.25">
      <c r="A1171" s="77"/>
      <c r="B1171" s="107"/>
      <c r="C1171" s="108"/>
      <c r="D1171" s="109"/>
      <c r="E1171" s="109"/>
      <c r="F1171" s="110"/>
      <c r="G1171" s="111"/>
      <c r="H1171" s="112"/>
      <c r="I1171" s="77"/>
      <c r="J1171" s="112" t="str">
        <f>IF($B1171="", "", IFERROR(INDEX('Job List'!$C$9:$C$508, MATCH($B1171, 'Job List'!$B$9:$B$508, 0)), ""))</f>
        <v/>
      </c>
      <c r="K1171" s="112" t="str">
        <f>IF($B1171="", "", IFERROR(INDEX('Job List'!$D$9:$D$508, MATCH($B1171, 'Job List'!$B$9:$B$508, 0)), ""))</f>
        <v/>
      </c>
      <c r="L1171" s="125" t="str">
        <f t="shared" si="216"/>
        <v/>
      </c>
      <c r="M1171" s="111" t="str">
        <f>IF($B1171="", "", IF($G1171="", IFERROR(INDEX('Job List'!$E$9:$E$508, MATCH($B1171, 'Job List'!$B$9:$B$508, 0)), ""), $G1171))</f>
        <v/>
      </c>
      <c r="N1171" s="126" t="str">
        <f t="shared" si="217"/>
        <v/>
      </c>
      <c r="O1171" s="77"/>
      <c r="AB1171" s="14" t="str">
        <f t="shared" si="218"/>
        <v/>
      </c>
      <c r="AC1171" s="20" t="str">
        <f t="shared" si="219"/>
        <v/>
      </c>
      <c r="AD1171" s="55" t="str">
        <f t="shared" si="220"/>
        <v/>
      </c>
      <c r="AE1171" s="88" t="str">
        <f t="shared" si="221"/>
        <v/>
      </c>
      <c r="AG1171" s="55" t="str">
        <f t="shared" si="222"/>
        <v/>
      </c>
      <c r="AH1171" s="88" t="str">
        <f t="shared" si="223"/>
        <v/>
      </c>
      <c r="AJ1171" s="55" t="str">
        <f t="shared" si="224"/>
        <v/>
      </c>
      <c r="AK1171" s="88" t="str">
        <f t="shared" si="225"/>
        <v/>
      </c>
      <c r="AM1171" s="55" t="str">
        <f t="shared" si="226"/>
        <v/>
      </c>
      <c r="AN1171" s="88" t="str">
        <f t="shared" si="227"/>
        <v/>
      </c>
    </row>
    <row r="1172" spans="1:40" x14ac:dyDescent="0.25">
      <c r="A1172" s="77"/>
      <c r="B1172" s="107"/>
      <c r="C1172" s="108"/>
      <c r="D1172" s="109"/>
      <c r="E1172" s="109"/>
      <c r="F1172" s="110"/>
      <c r="G1172" s="111"/>
      <c r="H1172" s="112"/>
      <c r="I1172" s="77"/>
      <c r="J1172" s="112" t="str">
        <f>IF($B1172="", "", IFERROR(INDEX('Job List'!$C$9:$C$508, MATCH($B1172, 'Job List'!$B$9:$B$508, 0)), ""))</f>
        <v/>
      </c>
      <c r="K1172" s="112" t="str">
        <f>IF($B1172="", "", IFERROR(INDEX('Job List'!$D$9:$D$508, MATCH($B1172, 'Job List'!$B$9:$B$508, 0)), ""))</f>
        <v/>
      </c>
      <c r="L1172" s="125" t="str">
        <f t="shared" si="216"/>
        <v/>
      </c>
      <c r="M1172" s="111" t="str">
        <f>IF($B1172="", "", IF($G1172="", IFERROR(INDEX('Job List'!$E$9:$E$508, MATCH($B1172, 'Job List'!$B$9:$B$508, 0)), ""), $G1172))</f>
        <v/>
      </c>
      <c r="N1172" s="126" t="str">
        <f t="shared" si="217"/>
        <v/>
      </c>
      <c r="O1172" s="77"/>
      <c r="AB1172" s="14" t="str">
        <f t="shared" si="218"/>
        <v/>
      </c>
      <c r="AC1172" s="20" t="str">
        <f t="shared" si="219"/>
        <v/>
      </c>
      <c r="AD1172" s="55" t="str">
        <f t="shared" si="220"/>
        <v/>
      </c>
      <c r="AE1172" s="88" t="str">
        <f t="shared" si="221"/>
        <v/>
      </c>
      <c r="AG1172" s="55" t="str">
        <f t="shared" si="222"/>
        <v/>
      </c>
      <c r="AH1172" s="88" t="str">
        <f t="shared" si="223"/>
        <v/>
      </c>
      <c r="AJ1172" s="55" t="str">
        <f t="shared" si="224"/>
        <v/>
      </c>
      <c r="AK1172" s="88" t="str">
        <f t="shared" si="225"/>
        <v/>
      </c>
      <c r="AM1172" s="55" t="str">
        <f t="shared" si="226"/>
        <v/>
      </c>
      <c r="AN1172" s="88" t="str">
        <f t="shared" si="227"/>
        <v/>
      </c>
    </row>
    <row r="1173" spans="1:40" x14ac:dyDescent="0.25">
      <c r="A1173" s="77"/>
      <c r="B1173" s="107"/>
      <c r="C1173" s="108"/>
      <c r="D1173" s="109"/>
      <c r="E1173" s="109"/>
      <c r="F1173" s="110"/>
      <c r="G1173" s="111"/>
      <c r="H1173" s="112"/>
      <c r="I1173" s="77"/>
      <c r="J1173" s="112" t="str">
        <f>IF($B1173="", "", IFERROR(INDEX('Job List'!$C$9:$C$508, MATCH($B1173, 'Job List'!$B$9:$B$508, 0)), ""))</f>
        <v/>
      </c>
      <c r="K1173" s="112" t="str">
        <f>IF($B1173="", "", IFERROR(INDEX('Job List'!$D$9:$D$508, MATCH($B1173, 'Job List'!$B$9:$B$508, 0)), ""))</f>
        <v/>
      </c>
      <c r="L1173" s="125" t="str">
        <f t="shared" si="216"/>
        <v/>
      </c>
      <c r="M1173" s="111" t="str">
        <f>IF($B1173="", "", IF($G1173="", IFERROR(INDEX('Job List'!$E$9:$E$508, MATCH($B1173, 'Job List'!$B$9:$B$508, 0)), ""), $G1173))</f>
        <v/>
      </c>
      <c r="N1173" s="126" t="str">
        <f t="shared" si="217"/>
        <v/>
      </c>
      <c r="O1173" s="77"/>
      <c r="AB1173" s="14" t="str">
        <f t="shared" si="218"/>
        <v/>
      </c>
      <c r="AC1173" s="20" t="str">
        <f t="shared" si="219"/>
        <v/>
      </c>
      <c r="AD1173" s="55" t="str">
        <f t="shared" si="220"/>
        <v/>
      </c>
      <c r="AE1173" s="88" t="str">
        <f t="shared" si="221"/>
        <v/>
      </c>
      <c r="AG1173" s="55" t="str">
        <f t="shared" si="222"/>
        <v/>
      </c>
      <c r="AH1173" s="88" t="str">
        <f t="shared" si="223"/>
        <v/>
      </c>
      <c r="AJ1173" s="55" t="str">
        <f t="shared" si="224"/>
        <v/>
      </c>
      <c r="AK1173" s="88" t="str">
        <f t="shared" si="225"/>
        <v/>
      </c>
      <c r="AM1173" s="55" t="str">
        <f t="shared" si="226"/>
        <v/>
      </c>
      <c r="AN1173" s="88" t="str">
        <f t="shared" si="227"/>
        <v/>
      </c>
    </row>
    <row r="1174" spans="1:40" x14ac:dyDescent="0.25">
      <c r="A1174" s="77"/>
      <c r="B1174" s="107"/>
      <c r="C1174" s="108"/>
      <c r="D1174" s="109"/>
      <c r="E1174" s="109"/>
      <c r="F1174" s="110"/>
      <c r="G1174" s="111"/>
      <c r="H1174" s="112"/>
      <c r="I1174" s="77"/>
      <c r="J1174" s="112" t="str">
        <f>IF($B1174="", "", IFERROR(INDEX('Job List'!$C$9:$C$508, MATCH($B1174, 'Job List'!$B$9:$B$508, 0)), ""))</f>
        <v/>
      </c>
      <c r="K1174" s="112" t="str">
        <f>IF($B1174="", "", IFERROR(INDEX('Job List'!$D$9:$D$508, MATCH($B1174, 'Job List'!$B$9:$B$508, 0)), ""))</f>
        <v/>
      </c>
      <c r="L1174" s="125" t="str">
        <f t="shared" si="216"/>
        <v/>
      </c>
      <c r="M1174" s="111" t="str">
        <f>IF($B1174="", "", IF($G1174="", IFERROR(INDEX('Job List'!$E$9:$E$508, MATCH($B1174, 'Job List'!$B$9:$B$508, 0)), ""), $G1174))</f>
        <v/>
      </c>
      <c r="N1174" s="126" t="str">
        <f t="shared" si="217"/>
        <v/>
      </c>
      <c r="O1174" s="77"/>
      <c r="AB1174" s="14" t="str">
        <f t="shared" si="218"/>
        <v/>
      </c>
      <c r="AC1174" s="20" t="str">
        <f t="shared" si="219"/>
        <v/>
      </c>
      <c r="AD1174" s="55" t="str">
        <f t="shared" si="220"/>
        <v/>
      </c>
      <c r="AE1174" s="88" t="str">
        <f t="shared" si="221"/>
        <v/>
      </c>
      <c r="AG1174" s="55" t="str">
        <f t="shared" si="222"/>
        <v/>
      </c>
      <c r="AH1174" s="88" t="str">
        <f t="shared" si="223"/>
        <v/>
      </c>
      <c r="AJ1174" s="55" t="str">
        <f t="shared" si="224"/>
        <v/>
      </c>
      <c r="AK1174" s="88" t="str">
        <f t="shared" si="225"/>
        <v/>
      </c>
      <c r="AM1174" s="55" t="str">
        <f t="shared" si="226"/>
        <v/>
      </c>
      <c r="AN1174" s="88" t="str">
        <f t="shared" si="227"/>
        <v/>
      </c>
    </row>
    <row r="1175" spans="1:40" x14ac:dyDescent="0.25">
      <c r="A1175" s="77"/>
      <c r="B1175" s="107"/>
      <c r="C1175" s="108"/>
      <c r="D1175" s="109"/>
      <c r="E1175" s="109"/>
      <c r="F1175" s="110"/>
      <c r="G1175" s="111"/>
      <c r="H1175" s="112"/>
      <c r="I1175" s="77"/>
      <c r="J1175" s="112" t="str">
        <f>IF($B1175="", "", IFERROR(INDEX('Job List'!$C$9:$C$508, MATCH($B1175, 'Job List'!$B$9:$B$508, 0)), ""))</f>
        <v/>
      </c>
      <c r="K1175" s="112" t="str">
        <f>IF($B1175="", "", IFERROR(INDEX('Job List'!$D$9:$D$508, MATCH($B1175, 'Job List'!$B$9:$B$508, 0)), ""))</f>
        <v/>
      </c>
      <c r="L1175" s="125" t="str">
        <f t="shared" si="216"/>
        <v/>
      </c>
      <c r="M1175" s="111" t="str">
        <f>IF($B1175="", "", IF($G1175="", IFERROR(INDEX('Job List'!$E$9:$E$508, MATCH($B1175, 'Job List'!$B$9:$B$508, 0)), ""), $G1175))</f>
        <v/>
      </c>
      <c r="N1175" s="126" t="str">
        <f t="shared" si="217"/>
        <v/>
      </c>
      <c r="O1175" s="77"/>
      <c r="AB1175" s="14" t="str">
        <f t="shared" si="218"/>
        <v/>
      </c>
      <c r="AC1175" s="20" t="str">
        <f t="shared" si="219"/>
        <v/>
      </c>
      <c r="AD1175" s="55" t="str">
        <f t="shared" si="220"/>
        <v/>
      </c>
      <c r="AE1175" s="88" t="str">
        <f t="shared" si="221"/>
        <v/>
      </c>
      <c r="AG1175" s="55" t="str">
        <f t="shared" si="222"/>
        <v/>
      </c>
      <c r="AH1175" s="88" t="str">
        <f t="shared" si="223"/>
        <v/>
      </c>
      <c r="AJ1175" s="55" t="str">
        <f t="shared" si="224"/>
        <v/>
      </c>
      <c r="AK1175" s="88" t="str">
        <f t="shared" si="225"/>
        <v/>
      </c>
      <c r="AM1175" s="55" t="str">
        <f t="shared" si="226"/>
        <v/>
      </c>
      <c r="AN1175" s="88" t="str">
        <f t="shared" si="227"/>
        <v/>
      </c>
    </row>
    <row r="1176" spans="1:40" x14ac:dyDescent="0.25">
      <c r="A1176" s="77"/>
      <c r="B1176" s="107"/>
      <c r="C1176" s="108"/>
      <c r="D1176" s="109"/>
      <c r="E1176" s="109"/>
      <c r="F1176" s="110"/>
      <c r="G1176" s="111"/>
      <c r="H1176" s="112"/>
      <c r="I1176" s="77"/>
      <c r="J1176" s="112" t="str">
        <f>IF($B1176="", "", IFERROR(INDEX('Job List'!$C$9:$C$508, MATCH($B1176, 'Job List'!$B$9:$B$508, 0)), ""))</f>
        <v/>
      </c>
      <c r="K1176" s="112" t="str">
        <f>IF($B1176="", "", IFERROR(INDEX('Job List'!$D$9:$D$508, MATCH($B1176, 'Job List'!$B$9:$B$508, 0)), ""))</f>
        <v/>
      </c>
      <c r="L1176" s="125" t="str">
        <f t="shared" si="216"/>
        <v/>
      </c>
      <c r="M1176" s="111" t="str">
        <f>IF($B1176="", "", IF($G1176="", IFERROR(INDEX('Job List'!$E$9:$E$508, MATCH($B1176, 'Job List'!$B$9:$B$508, 0)), ""), $G1176))</f>
        <v/>
      </c>
      <c r="N1176" s="126" t="str">
        <f t="shared" si="217"/>
        <v/>
      </c>
      <c r="O1176" s="77"/>
      <c r="AB1176" s="14" t="str">
        <f t="shared" si="218"/>
        <v/>
      </c>
      <c r="AC1176" s="20" t="str">
        <f t="shared" si="219"/>
        <v/>
      </c>
      <c r="AD1176" s="55" t="str">
        <f t="shared" si="220"/>
        <v/>
      </c>
      <c r="AE1176" s="88" t="str">
        <f t="shared" si="221"/>
        <v/>
      </c>
      <c r="AG1176" s="55" t="str">
        <f t="shared" si="222"/>
        <v/>
      </c>
      <c r="AH1176" s="88" t="str">
        <f t="shared" si="223"/>
        <v/>
      </c>
      <c r="AJ1176" s="55" t="str">
        <f t="shared" si="224"/>
        <v/>
      </c>
      <c r="AK1176" s="88" t="str">
        <f t="shared" si="225"/>
        <v/>
      </c>
      <c r="AM1176" s="55" t="str">
        <f t="shared" si="226"/>
        <v/>
      </c>
      <c r="AN1176" s="88" t="str">
        <f t="shared" si="227"/>
        <v/>
      </c>
    </row>
    <row r="1177" spans="1:40" x14ac:dyDescent="0.25">
      <c r="A1177" s="77"/>
      <c r="B1177" s="107"/>
      <c r="C1177" s="108"/>
      <c r="D1177" s="109"/>
      <c r="E1177" s="109"/>
      <c r="F1177" s="110"/>
      <c r="G1177" s="111"/>
      <c r="H1177" s="112"/>
      <c r="I1177" s="77"/>
      <c r="J1177" s="112" t="str">
        <f>IF($B1177="", "", IFERROR(INDEX('Job List'!$C$9:$C$508, MATCH($B1177, 'Job List'!$B$9:$B$508, 0)), ""))</f>
        <v/>
      </c>
      <c r="K1177" s="112" t="str">
        <f>IF($B1177="", "", IFERROR(INDEX('Job List'!$D$9:$D$508, MATCH($B1177, 'Job List'!$B$9:$B$508, 0)), ""))</f>
        <v/>
      </c>
      <c r="L1177" s="125" t="str">
        <f t="shared" si="216"/>
        <v/>
      </c>
      <c r="M1177" s="111" t="str">
        <f>IF($B1177="", "", IF($G1177="", IFERROR(INDEX('Job List'!$E$9:$E$508, MATCH($B1177, 'Job List'!$B$9:$B$508, 0)), ""), $G1177))</f>
        <v/>
      </c>
      <c r="N1177" s="126" t="str">
        <f t="shared" si="217"/>
        <v/>
      </c>
      <c r="O1177" s="77"/>
      <c r="AB1177" s="14" t="str">
        <f t="shared" si="218"/>
        <v/>
      </c>
      <c r="AC1177" s="20" t="str">
        <f t="shared" si="219"/>
        <v/>
      </c>
      <c r="AD1177" s="55" t="str">
        <f t="shared" si="220"/>
        <v/>
      </c>
      <c r="AE1177" s="88" t="str">
        <f t="shared" si="221"/>
        <v/>
      </c>
      <c r="AG1177" s="55" t="str">
        <f t="shared" si="222"/>
        <v/>
      </c>
      <c r="AH1177" s="88" t="str">
        <f t="shared" si="223"/>
        <v/>
      </c>
      <c r="AJ1177" s="55" t="str">
        <f t="shared" si="224"/>
        <v/>
      </c>
      <c r="AK1177" s="88" t="str">
        <f t="shared" si="225"/>
        <v/>
      </c>
      <c r="AM1177" s="55" t="str">
        <f t="shared" si="226"/>
        <v/>
      </c>
      <c r="AN1177" s="88" t="str">
        <f t="shared" si="227"/>
        <v/>
      </c>
    </row>
    <row r="1178" spans="1:40" x14ac:dyDescent="0.25">
      <c r="A1178" s="77"/>
      <c r="B1178" s="107"/>
      <c r="C1178" s="108"/>
      <c r="D1178" s="109"/>
      <c r="E1178" s="109"/>
      <c r="F1178" s="110"/>
      <c r="G1178" s="111"/>
      <c r="H1178" s="112"/>
      <c r="I1178" s="77"/>
      <c r="J1178" s="112" t="str">
        <f>IF($B1178="", "", IFERROR(INDEX('Job List'!$C$9:$C$508, MATCH($B1178, 'Job List'!$B$9:$B$508, 0)), ""))</f>
        <v/>
      </c>
      <c r="K1178" s="112" t="str">
        <f>IF($B1178="", "", IFERROR(INDEX('Job List'!$D$9:$D$508, MATCH($B1178, 'Job List'!$B$9:$B$508, 0)), ""))</f>
        <v/>
      </c>
      <c r="L1178" s="125" t="str">
        <f t="shared" si="216"/>
        <v/>
      </c>
      <c r="M1178" s="111" t="str">
        <f>IF($B1178="", "", IF($G1178="", IFERROR(INDEX('Job List'!$E$9:$E$508, MATCH($B1178, 'Job List'!$B$9:$B$508, 0)), ""), $G1178))</f>
        <v/>
      </c>
      <c r="N1178" s="126" t="str">
        <f t="shared" si="217"/>
        <v/>
      </c>
      <c r="O1178" s="77"/>
      <c r="AB1178" s="14" t="str">
        <f t="shared" si="218"/>
        <v/>
      </c>
      <c r="AC1178" s="20" t="str">
        <f t="shared" si="219"/>
        <v/>
      </c>
      <c r="AD1178" s="55" t="str">
        <f t="shared" si="220"/>
        <v/>
      </c>
      <c r="AE1178" s="88" t="str">
        <f t="shared" si="221"/>
        <v/>
      </c>
      <c r="AG1178" s="55" t="str">
        <f t="shared" si="222"/>
        <v/>
      </c>
      <c r="AH1178" s="88" t="str">
        <f t="shared" si="223"/>
        <v/>
      </c>
      <c r="AJ1178" s="55" t="str">
        <f t="shared" si="224"/>
        <v/>
      </c>
      <c r="AK1178" s="88" t="str">
        <f t="shared" si="225"/>
        <v/>
      </c>
      <c r="AM1178" s="55" t="str">
        <f t="shared" si="226"/>
        <v/>
      </c>
      <c r="AN1178" s="88" t="str">
        <f t="shared" si="227"/>
        <v/>
      </c>
    </row>
    <row r="1179" spans="1:40" x14ac:dyDescent="0.25">
      <c r="A1179" s="77"/>
      <c r="B1179" s="107"/>
      <c r="C1179" s="108"/>
      <c r="D1179" s="109"/>
      <c r="E1179" s="109"/>
      <c r="F1179" s="110"/>
      <c r="G1179" s="111"/>
      <c r="H1179" s="112"/>
      <c r="I1179" s="77"/>
      <c r="J1179" s="112" t="str">
        <f>IF($B1179="", "", IFERROR(INDEX('Job List'!$C$9:$C$508, MATCH($B1179, 'Job List'!$B$9:$B$508, 0)), ""))</f>
        <v/>
      </c>
      <c r="K1179" s="112" t="str">
        <f>IF($B1179="", "", IFERROR(INDEX('Job List'!$D$9:$D$508, MATCH($B1179, 'Job List'!$B$9:$B$508, 0)), ""))</f>
        <v/>
      </c>
      <c r="L1179" s="125" t="str">
        <f t="shared" si="216"/>
        <v/>
      </c>
      <c r="M1179" s="111" t="str">
        <f>IF($B1179="", "", IF($G1179="", IFERROR(INDEX('Job List'!$E$9:$E$508, MATCH($B1179, 'Job List'!$B$9:$B$508, 0)), ""), $G1179))</f>
        <v/>
      </c>
      <c r="N1179" s="126" t="str">
        <f t="shared" si="217"/>
        <v/>
      </c>
      <c r="O1179" s="77"/>
      <c r="AB1179" s="14" t="str">
        <f t="shared" si="218"/>
        <v/>
      </c>
      <c r="AC1179" s="20" t="str">
        <f t="shared" si="219"/>
        <v/>
      </c>
      <c r="AD1179" s="55" t="str">
        <f t="shared" si="220"/>
        <v/>
      </c>
      <c r="AE1179" s="88" t="str">
        <f t="shared" si="221"/>
        <v/>
      </c>
      <c r="AG1179" s="55" t="str">
        <f t="shared" si="222"/>
        <v/>
      </c>
      <c r="AH1179" s="88" t="str">
        <f t="shared" si="223"/>
        <v/>
      </c>
      <c r="AJ1179" s="55" t="str">
        <f t="shared" si="224"/>
        <v/>
      </c>
      <c r="AK1179" s="88" t="str">
        <f t="shared" si="225"/>
        <v/>
      </c>
      <c r="AM1179" s="55" t="str">
        <f t="shared" si="226"/>
        <v/>
      </c>
      <c r="AN1179" s="88" t="str">
        <f t="shared" si="227"/>
        <v/>
      </c>
    </row>
    <row r="1180" spans="1:40" x14ac:dyDescent="0.25">
      <c r="A1180" s="77"/>
      <c r="B1180" s="107"/>
      <c r="C1180" s="108"/>
      <c r="D1180" s="109"/>
      <c r="E1180" s="109"/>
      <c r="F1180" s="110"/>
      <c r="G1180" s="111"/>
      <c r="H1180" s="112"/>
      <c r="I1180" s="77"/>
      <c r="J1180" s="112" t="str">
        <f>IF($B1180="", "", IFERROR(INDEX('Job List'!$C$9:$C$508, MATCH($B1180, 'Job List'!$B$9:$B$508, 0)), ""))</f>
        <v/>
      </c>
      <c r="K1180" s="112" t="str">
        <f>IF($B1180="", "", IFERROR(INDEX('Job List'!$D$9:$D$508, MATCH($B1180, 'Job List'!$B$9:$B$508, 0)), ""))</f>
        <v/>
      </c>
      <c r="L1180" s="125" t="str">
        <f t="shared" si="216"/>
        <v/>
      </c>
      <c r="M1180" s="111" t="str">
        <f>IF($B1180="", "", IF($G1180="", IFERROR(INDEX('Job List'!$E$9:$E$508, MATCH($B1180, 'Job List'!$B$9:$B$508, 0)), ""), $G1180))</f>
        <v/>
      </c>
      <c r="N1180" s="126" t="str">
        <f t="shared" si="217"/>
        <v/>
      </c>
      <c r="O1180" s="77"/>
      <c r="AB1180" s="14" t="str">
        <f t="shared" si="218"/>
        <v/>
      </c>
      <c r="AC1180" s="20" t="str">
        <f t="shared" si="219"/>
        <v/>
      </c>
      <c r="AD1180" s="55" t="str">
        <f t="shared" si="220"/>
        <v/>
      </c>
      <c r="AE1180" s="88" t="str">
        <f t="shared" si="221"/>
        <v/>
      </c>
      <c r="AG1180" s="55" t="str">
        <f t="shared" si="222"/>
        <v/>
      </c>
      <c r="AH1180" s="88" t="str">
        <f t="shared" si="223"/>
        <v/>
      </c>
      <c r="AJ1180" s="55" t="str">
        <f t="shared" si="224"/>
        <v/>
      </c>
      <c r="AK1180" s="88" t="str">
        <f t="shared" si="225"/>
        <v/>
      </c>
      <c r="AM1180" s="55" t="str">
        <f t="shared" si="226"/>
        <v/>
      </c>
      <c r="AN1180" s="88" t="str">
        <f t="shared" si="227"/>
        <v/>
      </c>
    </row>
    <row r="1181" spans="1:40" x14ac:dyDescent="0.25">
      <c r="A1181" s="77"/>
      <c r="B1181" s="107"/>
      <c r="C1181" s="108"/>
      <c r="D1181" s="109"/>
      <c r="E1181" s="109"/>
      <c r="F1181" s="110"/>
      <c r="G1181" s="111"/>
      <c r="H1181" s="112"/>
      <c r="I1181" s="77"/>
      <c r="J1181" s="112" t="str">
        <f>IF($B1181="", "", IFERROR(INDEX('Job List'!$C$9:$C$508, MATCH($B1181, 'Job List'!$B$9:$B$508, 0)), ""))</f>
        <v/>
      </c>
      <c r="K1181" s="112" t="str">
        <f>IF($B1181="", "", IFERROR(INDEX('Job List'!$D$9:$D$508, MATCH($B1181, 'Job List'!$B$9:$B$508, 0)), ""))</f>
        <v/>
      </c>
      <c r="L1181" s="125" t="str">
        <f t="shared" si="216"/>
        <v/>
      </c>
      <c r="M1181" s="111" t="str">
        <f>IF($B1181="", "", IF($G1181="", IFERROR(INDEX('Job List'!$E$9:$E$508, MATCH($B1181, 'Job List'!$B$9:$B$508, 0)), ""), $G1181))</f>
        <v/>
      </c>
      <c r="N1181" s="126" t="str">
        <f t="shared" si="217"/>
        <v/>
      </c>
      <c r="O1181" s="77"/>
      <c r="AB1181" s="14" t="str">
        <f t="shared" si="218"/>
        <v/>
      </c>
      <c r="AC1181" s="20" t="str">
        <f t="shared" si="219"/>
        <v/>
      </c>
      <c r="AD1181" s="55" t="str">
        <f t="shared" si="220"/>
        <v/>
      </c>
      <c r="AE1181" s="88" t="str">
        <f t="shared" si="221"/>
        <v/>
      </c>
      <c r="AG1181" s="55" t="str">
        <f t="shared" si="222"/>
        <v/>
      </c>
      <c r="AH1181" s="88" t="str">
        <f t="shared" si="223"/>
        <v/>
      </c>
      <c r="AJ1181" s="55" t="str">
        <f t="shared" si="224"/>
        <v/>
      </c>
      <c r="AK1181" s="88" t="str">
        <f t="shared" si="225"/>
        <v/>
      </c>
      <c r="AM1181" s="55" t="str">
        <f t="shared" si="226"/>
        <v/>
      </c>
      <c r="AN1181" s="88" t="str">
        <f t="shared" si="227"/>
        <v/>
      </c>
    </row>
    <row r="1182" spans="1:40" x14ac:dyDescent="0.25">
      <c r="A1182" s="77"/>
      <c r="B1182" s="107"/>
      <c r="C1182" s="108"/>
      <c r="D1182" s="109"/>
      <c r="E1182" s="109"/>
      <c r="F1182" s="110"/>
      <c r="G1182" s="111"/>
      <c r="H1182" s="112"/>
      <c r="I1182" s="77"/>
      <c r="J1182" s="112" t="str">
        <f>IF($B1182="", "", IFERROR(INDEX('Job List'!$C$9:$C$508, MATCH($B1182, 'Job List'!$B$9:$B$508, 0)), ""))</f>
        <v/>
      </c>
      <c r="K1182" s="112" t="str">
        <f>IF($B1182="", "", IFERROR(INDEX('Job List'!$D$9:$D$508, MATCH($B1182, 'Job List'!$B$9:$B$508, 0)), ""))</f>
        <v/>
      </c>
      <c r="L1182" s="125" t="str">
        <f t="shared" si="216"/>
        <v/>
      </c>
      <c r="M1182" s="111" t="str">
        <f>IF($B1182="", "", IF($G1182="", IFERROR(INDEX('Job List'!$E$9:$E$508, MATCH($B1182, 'Job List'!$B$9:$B$508, 0)), ""), $G1182))</f>
        <v/>
      </c>
      <c r="N1182" s="126" t="str">
        <f t="shared" si="217"/>
        <v/>
      </c>
      <c r="O1182" s="77"/>
      <c r="AB1182" s="14" t="str">
        <f t="shared" si="218"/>
        <v/>
      </c>
      <c r="AC1182" s="20" t="str">
        <f t="shared" si="219"/>
        <v/>
      </c>
      <c r="AD1182" s="55" t="str">
        <f t="shared" si="220"/>
        <v/>
      </c>
      <c r="AE1182" s="88" t="str">
        <f t="shared" si="221"/>
        <v/>
      </c>
      <c r="AG1182" s="55" t="str">
        <f t="shared" si="222"/>
        <v/>
      </c>
      <c r="AH1182" s="88" t="str">
        <f t="shared" si="223"/>
        <v/>
      </c>
      <c r="AJ1182" s="55" t="str">
        <f t="shared" si="224"/>
        <v/>
      </c>
      <c r="AK1182" s="88" t="str">
        <f t="shared" si="225"/>
        <v/>
      </c>
      <c r="AM1182" s="55" t="str">
        <f t="shared" si="226"/>
        <v/>
      </c>
      <c r="AN1182" s="88" t="str">
        <f t="shared" si="227"/>
        <v/>
      </c>
    </row>
    <row r="1183" spans="1:40" x14ac:dyDescent="0.25">
      <c r="A1183" s="77"/>
      <c r="B1183" s="107"/>
      <c r="C1183" s="108"/>
      <c r="D1183" s="109"/>
      <c r="E1183" s="109"/>
      <c r="F1183" s="110"/>
      <c r="G1183" s="111"/>
      <c r="H1183" s="112"/>
      <c r="I1183" s="77"/>
      <c r="J1183" s="112" t="str">
        <f>IF($B1183="", "", IFERROR(INDEX('Job List'!$C$9:$C$508, MATCH($B1183, 'Job List'!$B$9:$B$508, 0)), ""))</f>
        <v/>
      </c>
      <c r="K1183" s="112" t="str">
        <f>IF($B1183="", "", IFERROR(INDEX('Job List'!$D$9:$D$508, MATCH($B1183, 'Job List'!$B$9:$B$508, 0)), ""))</f>
        <v/>
      </c>
      <c r="L1183" s="125" t="str">
        <f t="shared" si="216"/>
        <v/>
      </c>
      <c r="M1183" s="111" t="str">
        <f>IF($B1183="", "", IF($G1183="", IFERROR(INDEX('Job List'!$E$9:$E$508, MATCH($B1183, 'Job List'!$B$9:$B$508, 0)), ""), $G1183))</f>
        <v/>
      </c>
      <c r="N1183" s="126" t="str">
        <f t="shared" si="217"/>
        <v/>
      </c>
      <c r="O1183" s="77"/>
      <c r="AB1183" s="14" t="str">
        <f t="shared" si="218"/>
        <v/>
      </c>
      <c r="AC1183" s="20" t="str">
        <f t="shared" si="219"/>
        <v/>
      </c>
      <c r="AD1183" s="55" t="str">
        <f t="shared" si="220"/>
        <v/>
      </c>
      <c r="AE1183" s="88" t="str">
        <f t="shared" si="221"/>
        <v/>
      </c>
      <c r="AG1183" s="55" t="str">
        <f t="shared" si="222"/>
        <v/>
      </c>
      <c r="AH1183" s="88" t="str">
        <f t="shared" si="223"/>
        <v/>
      </c>
      <c r="AJ1183" s="55" t="str">
        <f t="shared" si="224"/>
        <v/>
      </c>
      <c r="AK1183" s="88" t="str">
        <f t="shared" si="225"/>
        <v/>
      </c>
      <c r="AM1183" s="55" t="str">
        <f t="shared" si="226"/>
        <v/>
      </c>
      <c r="AN1183" s="88" t="str">
        <f t="shared" si="227"/>
        <v/>
      </c>
    </row>
    <row r="1184" spans="1:40" x14ac:dyDescent="0.25">
      <c r="A1184" s="77"/>
      <c r="B1184" s="107"/>
      <c r="C1184" s="108"/>
      <c r="D1184" s="109"/>
      <c r="E1184" s="109"/>
      <c r="F1184" s="110"/>
      <c r="G1184" s="111"/>
      <c r="H1184" s="112"/>
      <c r="I1184" s="77"/>
      <c r="J1184" s="112" t="str">
        <f>IF($B1184="", "", IFERROR(INDEX('Job List'!$C$9:$C$508, MATCH($B1184, 'Job List'!$B$9:$B$508, 0)), ""))</f>
        <v/>
      </c>
      <c r="K1184" s="112" t="str">
        <f>IF($B1184="", "", IFERROR(INDEX('Job List'!$D$9:$D$508, MATCH($B1184, 'Job List'!$B$9:$B$508, 0)), ""))</f>
        <v/>
      </c>
      <c r="L1184" s="125" t="str">
        <f t="shared" si="216"/>
        <v/>
      </c>
      <c r="M1184" s="111" t="str">
        <f>IF($B1184="", "", IF($G1184="", IFERROR(INDEX('Job List'!$E$9:$E$508, MATCH($B1184, 'Job List'!$B$9:$B$508, 0)), ""), $G1184))</f>
        <v/>
      </c>
      <c r="N1184" s="126" t="str">
        <f t="shared" si="217"/>
        <v/>
      </c>
      <c r="O1184" s="77"/>
      <c r="AB1184" s="14" t="str">
        <f t="shared" si="218"/>
        <v/>
      </c>
      <c r="AC1184" s="20" t="str">
        <f t="shared" si="219"/>
        <v/>
      </c>
      <c r="AD1184" s="55" t="str">
        <f t="shared" si="220"/>
        <v/>
      </c>
      <c r="AE1184" s="88" t="str">
        <f t="shared" si="221"/>
        <v/>
      </c>
      <c r="AG1184" s="55" t="str">
        <f t="shared" si="222"/>
        <v/>
      </c>
      <c r="AH1184" s="88" t="str">
        <f t="shared" si="223"/>
        <v/>
      </c>
      <c r="AJ1184" s="55" t="str">
        <f t="shared" si="224"/>
        <v/>
      </c>
      <c r="AK1184" s="88" t="str">
        <f t="shared" si="225"/>
        <v/>
      </c>
      <c r="AM1184" s="55" t="str">
        <f t="shared" si="226"/>
        <v/>
      </c>
      <c r="AN1184" s="88" t="str">
        <f t="shared" si="227"/>
        <v/>
      </c>
    </row>
    <row r="1185" spans="1:40" x14ac:dyDescent="0.25">
      <c r="A1185" s="77"/>
      <c r="B1185" s="107"/>
      <c r="C1185" s="108"/>
      <c r="D1185" s="109"/>
      <c r="E1185" s="109"/>
      <c r="F1185" s="110"/>
      <c r="G1185" s="111"/>
      <c r="H1185" s="112"/>
      <c r="I1185" s="77"/>
      <c r="J1185" s="112" t="str">
        <f>IF($B1185="", "", IFERROR(INDEX('Job List'!$C$9:$C$508, MATCH($B1185, 'Job List'!$B$9:$B$508, 0)), ""))</f>
        <v/>
      </c>
      <c r="K1185" s="112" t="str">
        <f>IF($B1185="", "", IFERROR(INDEX('Job List'!$D$9:$D$508, MATCH($B1185, 'Job List'!$B$9:$B$508, 0)), ""))</f>
        <v/>
      </c>
      <c r="L1185" s="125" t="str">
        <f t="shared" si="216"/>
        <v/>
      </c>
      <c r="M1185" s="111" t="str">
        <f>IF($B1185="", "", IF($G1185="", IFERROR(INDEX('Job List'!$E$9:$E$508, MATCH($B1185, 'Job List'!$B$9:$B$508, 0)), ""), $G1185))</f>
        <v/>
      </c>
      <c r="N1185" s="126" t="str">
        <f t="shared" si="217"/>
        <v/>
      </c>
      <c r="O1185" s="77"/>
      <c r="AB1185" s="14" t="str">
        <f t="shared" si="218"/>
        <v/>
      </c>
      <c r="AC1185" s="20" t="str">
        <f t="shared" si="219"/>
        <v/>
      </c>
      <c r="AD1185" s="55" t="str">
        <f t="shared" si="220"/>
        <v/>
      </c>
      <c r="AE1185" s="88" t="str">
        <f t="shared" si="221"/>
        <v/>
      </c>
      <c r="AG1185" s="55" t="str">
        <f t="shared" si="222"/>
        <v/>
      </c>
      <c r="AH1185" s="88" t="str">
        <f t="shared" si="223"/>
        <v/>
      </c>
      <c r="AJ1185" s="55" t="str">
        <f t="shared" si="224"/>
        <v/>
      </c>
      <c r="AK1185" s="88" t="str">
        <f t="shared" si="225"/>
        <v/>
      </c>
      <c r="AM1185" s="55" t="str">
        <f t="shared" si="226"/>
        <v/>
      </c>
      <c r="AN1185" s="88" t="str">
        <f t="shared" si="227"/>
        <v/>
      </c>
    </row>
    <row r="1186" spans="1:40" x14ac:dyDescent="0.25">
      <c r="A1186" s="77"/>
      <c r="B1186" s="107"/>
      <c r="C1186" s="108"/>
      <c r="D1186" s="109"/>
      <c r="E1186" s="109"/>
      <c r="F1186" s="110"/>
      <c r="G1186" s="111"/>
      <c r="H1186" s="112"/>
      <c r="I1186" s="77"/>
      <c r="J1186" s="112" t="str">
        <f>IF($B1186="", "", IFERROR(INDEX('Job List'!$C$9:$C$508, MATCH($B1186, 'Job List'!$B$9:$B$508, 0)), ""))</f>
        <v/>
      </c>
      <c r="K1186" s="112" t="str">
        <f>IF($B1186="", "", IFERROR(INDEX('Job List'!$D$9:$D$508, MATCH($B1186, 'Job List'!$B$9:$B$508, 0)), ""))</f>
        <v/>
      </c>
      <c r="L1186" s="125" t="str">
        <f t="shared" si="216"/>
        <v/>
      </c>
      <c r="M1186" s="111" t="str">
        <f>IF($B1186="", "", IF($G1186="", IFERROR(INDEX('Job List'!$E$9:$E$508, MATCH($B1186, 'Job List'!$B$9:$B$508, 0)), ""), $G1186))</f>
        <v/>
      </c>
      <c r="N1186" s="126" t="str">
        <f t="shared" si="217"/>
        <v/>
      </c>
      <c r="O1186" s="77"/>
      <c r="AB1186" s="14" t="str">
        <f t="shared" si="218"/>
        <v/>
      </c>
      <c r="AC1186" s="20" t="str">
        <f t="shared" si="219"/>
        <v/>
      </c>
      <c r="AD1186" s="55" t="str">
        <f t="shared" si="220"/>
        <v/>
      </c>
      <c r="AE1186" s="88" t="str">
        <f t="shared" si="221"/>
        <v/>
      </c>
      <c r="AG1186" s="55" t="str">
        <f t="shared" si="222"/>
        <v/>
      </c>
      <c r="AH1186" s="88" t="str">
        <f t="shared" si="223"/>
        <v/>
      </c>
      <c r="AJ1186" s="55" t="str">
        <f t="shared" si="224"/>
        <v/>
      </c>
      <c r="AK1186" s="88" t="str">
        <f t="shared" si="225"/>
        <v/>
      </c>
      <c r="AM1186" s="55" t="str">
        <f t="shared" si="226"/>
        <v/>
      </c>
      <c r="AN1186" s="88" t="str">
        <f t="shared" si="227"/>
        <v/>
      </c>
    </row>
    <row r="1187" spans="1:40" x14ac:dyDescent="0.25">
      <c r="A1187" s="77"/>
      <c r="B1187" s="107"/>
      <c r="C1187" s="108"/>
      <c r="D1187" s="109"/>
      <c r="E1187" s="109"/>
      <c r="F1187" s="110"/>
      <c r="G1187" s="111"/>
      <c r="H1187" s="112"/>
      <c r="I1187" s="77"/>
      <c r="J1187" s="112" t="str">
        <f>IF($B1187="", "", IFERROR(INDEX('Job List'!$C$9:$C$508, MATCH($B1187, 'Job List'!$B$9:$B$508, 0)), ""))</f>
        <v/>
      </c>
      <c r="K1187" s="112" t="str">
        <f>IF($B1187="", "", IFERROR(INDEX('Job List'!$D$9:$D$508, MATCH($B1187, 'Job List'!$B$9:$B$508, 0)), ""))</f>
        <v/>
      </c>
      <c r="L1187" s="125" t="str">
        <f t="shared" si="216"/>
        <v/>
      </c>
      <c r="M1187" s="111" t="str">
        <f>IF($B1187="", "", IF($G1187="", IFERROR(INDEX('Job List'!$E$9:$E$508, MATCH($B1187, 'Job List'!$B$9:$B$508, 0)), ""), $G1187))</f>
        <v/>
      </c>
      <c r="N1187" s="126" t="str">
        <f t="shared" si="217"/>
        <v/>
      </c>
      <c r="O1187" s="77"/>
      <c r="AB1187" s="14" t="str">
        <f t="shared" si="218"/>
        <v/>
      </c>
      <c r="AC1187" s="20" t="str">
        <f t="shared" si="219"/>
        <v/>
      </c>
      <c r="AD1187" s="55" t="str">
        <f t="shared" si="220"/>
        <v/>
      </c>
      <c r="AE1187" s="88" t="str">
        <f t="shared" si="221"/>
        <v/>
      </c>
      <c r="AG1187" s="55" t="str">
        <f t="shared" si="222"/>
        <v/>
      </c>
      <c r="AH1187" s="88" t="str">
        <f t="shared" si="223"/>
        <v/>
      </c>
      <c r="AJ1187" s="55" t="str">
        <f t="shared" si="224"/>
        <v/>
      </c>
      <c r="AK1187" s="88" t="str">
        <f t="shared" si="225"/>
        <v/>
      </c>
      <c r="AM1187" s="55" t="str">
        <f t="shared" si="226"/>
        <v/>
      </c>
      <c r="AN1187" s="88" t="str">
        <f t="shared" si="227"/>
        <v/>
      </c>
    </row>
    <row r="1188" spans="1:40" x14ac:dyDescent="0.25">
      <c r="A1188" s="77"/>
      <c r="B1188" s="107"/>
      <c r="C1188" s="108"/>
      <c r="D1188" s="109"/>
      <c r="E1188" s="109"/>
      <c r="F1188" s="110"/>
      <c r="G1188" s="111"/>
      <c r="H1188" s="112"/>
      <c r="I1188" s="77"/>
      <c r="J1188" s="112" t="str">
        <f>IF($B1188="", "", IFERROR(INDEX('Job List'!$C$9:$C$508, MATCH($B1188, 'Job List'!$B$9:$B$508, 0)), ""))</f>
        <v/>
      </c>
      <c r="K1188" s="112" t="str">
        <f>IF($B1188="", "", IFERROR(INDEX('Job List'!$D$9:$D$508, MATCH($B1188, 'Job List'!$B$9:$B$508, 0)), ""))</f>
        <v/>
      </c>
      <c r="L1188" s="125" t="str">
        <f t="shared" si="216"/>
        <v/>
      </c>
      <c r="M1188" s="111" t="str">
        <f>IF($B1188="", "", IF($G1188="", IFERROR(INDEX('Job List'!$E$9:$E$508, MATCH($B1188, 'Job List'!$B$9:$B$508, 0)), ""), $G1188))</f>
        <v/>
      </c>
      <c r="N1188" s="126" t="str">
        <f t="shared" si="217"/>
        <v/>
      </c>
      <c r="O1188" s="77"/>
      <c r="AB1188" s="14" t="str">
        <f t="shared" si="218"/>
        <v/>
      </c>
      <c r="AC1188" s="20" t="str">
        <f t="shared" si="219"/>
        <v/>
      </c>
      <c r="AD1188" s="55" t="str">
        <f t="shared" si="220"/>
        <v/>
      </c>
      <c r="AE1188" s="88" t="str">
        <f t="shared" si="221"/>
        <v/>
      </c>
      <c r="AG1188" s="55" t="str">
        <f t="shared" si="222"/>
        <v/>
      </c>
      <c r="AH1188" s="88" t="str">
        <f t="shared" si="223"/>
        <v/>
      </c>
      <c r="AJ1188" s="55" t="str">
        <f t="shared" si="224"/>
        <v/>
      </c>
      <c r="AK1188" s="88" t="str">
        <f t="shared" si="225"/>
        <v/>
      </c>
      <c r="AM1188" s="55" t="str">
        <f t="shared" si="226"/>
        <v/>
      </c>
      <c r="AN1188" s="88" t="str">
        <f t="shared" si="227"/>
        <v/>
      </c>
    </row>
    <row r="1189" spans="1:40" x14ac:dyDescent="0.25">
      <c r="A1189" s="77"/>
      <c r="B1189" s="107"/>
      <c r="C1189" s="108"/>
      <c r="D1189" s="109"/>
      <c r="E1189" s="109"/>
      <c r="F1189" s="110"/>
      <c r="G1189" s="111"/>
      <c r="H1189" s="112"/>
      <c r="I1189" s="77"/>
      <c r="J1189" s="112" t="str">
        <f>IF($B1189="", "", IFERROR(INDEX('Job List'!$C$9:$C$508, MATCH($B1189, 'Job List'!$B$9:$B$508, 0)), ""))</f>
        <v/>
      </c>
      <c r="K1189" s="112" t="str">
        <f>IF($B1189="", "", IFERROR(INDEX('Job List'!$D$9:$D$508, MATCH($B1189, 'Job List'!$B$9:$B$508, 0)), ""))</f>
        <v/>
      </c>
      <c r="L1189" s="125" t="str">
        <f t="shared" si="216"/>
        <v/>
      </c>
      <c r="M1189" s="111" t="str">
        <f>IF($B1189="", "", IF($G1189="", IFERROR(INDEX('Job List'!$E$9:$E$508, MATCH($B1189, 'Job List'!$B$9:$B$508, 0)), ""), $G1189))</f>
        <v/>
      </c>
      <c r="N1189" s="126" t="str">
        <f t="shared" si="217"/>
        <v/>
      </c>
      <c r="O1189" s="77"/>
      <c r="AB1189" s="14" t="str">
        <f t="shared" si="218"/>
        <v/>
      </c>
      <c r="AC1189" s="20" t="str">
        <f t="shared" si="219"/>
        <v/>
      </c>
      <c r="AD1189" s="55" t="str">
        <f t="shared" si="220"/>
        <v/>
      </c>
      <c r="AE1189" s="88" t="str">
        <f t="shared" si="221"/>
        <v/>
      </c>
      <c r="AG1189" s="55" t="str">
        <f t="shared" si="222"/>
        <v/>
      </c>
      <c r="AH1189" s="88" t="str">
        <f t="shared" si="223"/>
        <v/>
      </c>
      <c r="AJ1189" s="55" t="str">
        <f t="shared" si="224"/>
        <v/>
      </c>
      <c r="AK1189" s="88" t="str">
        <f t="shared" si="225"/>
        <v/>
      </c>
      <c r="AM1189" s="55" t="str">
        <f t="shared" si="226"/>
        <v/>
      </c>
      <c r="AN1189" s="88" t="str">
        <f t="shared" si="227"/>
        <v/>
      </c>
    </row>
    <row r="1190" spans="1:40" x14ac:dyDescent="0.25">
      <c r="A1190" s="77"/>
      <c r="B1190" s="107"/>
      <c r="C1190" s="108"/>
      <c r="D1190" s="109"/>
      <c r="E1190" s="109"/>
      <c r="F1190" s="110"/>
      <c r="G1190" s="111"/>
      <c r="H1190" s="112"/>
      <c r="I1190" s="77"/>
      <c r="J1190" s="112" t="str">
        <f>IF($B1190="", "", IFERROR(INDEX('Job List'!$C$9:$C$508, MATCH($B1190, 'Job List'!$B$9:$B$508, 0)), ""))</f>
        <v/>
      </c>
      <c r="K1190" s="112" t="str">
        <f>IF($B1190="", "", IFERROR(INDEX('Job List'!$D$9:$D$508, MATCH($B1190, 'Job List'!$B$9:$B$508, 0)), ""))</f>
        <v/>
      </c>
      <c r="L1190" s="125" t="str">
        <f t="shared" si="216"/>
        <v/>
      </c>
      <c r="M1190" s="111" t="str">
        <f>IF($B1190="", "", IF($G1190="", IFERROR(INDEX('Job List'!$E$9:$E$508, MATCH($B1190, 'Job List'!$B$9:$B$508, 0)), ""), $G1190))</f>
        <v/>
      </c>
      <c r="N1190" s="126" t="str">
        <f t="shared" si="217"/>
        <v/>
      </c>
      <c r="O1190" s="77"/>
      <c r="AB1190" s="14" t="str">
        <f t="shared" si="218"/>
        <v/>
      </c>
      <c r="AC1190" s="20" t="str">
        <f t="shared" si="219"/>
        <v/>
      </c>
      <c r="AD1190" s="55" t="str">
        <f t="shared" si="220"/>
        <v/>
      </c>
      <c r="AE1190" s="88" t="str">
        <f t="shared" si="221"/>
        <v/>
      </c>
      <c r="AG1190" s="55" t="str">
        <f t="shared" si="222"/>
        <v/>
      </c>
      <c r="AH1190" s="88" t="str">
        <f t="shared" si="223"/>
        <v/>
      </c>
      <c r="AJ1190" s="55" t="str">
        <f t="shared" si="224"/>
        <v/>
      </c>
      <c r="AK1190" s="88" t="str">
        <f t="shared" si="225"/>
        <v/>
      </c>
      <c r="AM1190" s="55" t="str">
        <f t="shared" si="226"/>
        <v/>
      </c>
      <c r="AN1190" s="88" t="str">
        <f t="shared" si="227"/>
        <v/>
      </c>
    </row>
    <row r="1191" spans="1:40" x14ac:dyDescent="0.25">
      <c r="A1191" s="77"/>
      <c r="B1191" s="107"/>
      <c r="C1191" s="108"/>
      <c r="D1191" s="109"/>
      <c r="E1191" s="109"/>
      <c r="F1191" s="110"/>
      <c r="G1191" s="111"/>
      <c r="H1191" s="112"/>
      <c r="I1191" s="77"/>
      <c r="J1191" s="112" t="str">
        <f>IF($B1191="", "", IFERROR(INDEX('Job List'!$C$9:$C$508, MATCH($B1191, 'Job List'!$B$9:$B$508, 0)), ""))</f>
        <v/>
      </c>
      <c r="K1191" s="112" t="str">
        <f>IF($B1191="", "", IFERROR(INDEX('Job List'!$D$9:$D$508, MATCH($B1191, 'Job List'!$B$9:$B$508, 0)), ""))</f>
        <v/>
      </c>
      <c r="L1191" s="125" t="str">
        <f t="shared" si="216"/>
        <v/>
      </c>
      <c r="M1191" s="111" t="str">
        <f>IF($B1191="", "", IF($G1191="", IFERROR(INDEX('Job List'!$E$9:$E$508, MATCH($B1191, 'Job List'!$B$9:$B$508, 0)), ""), $G1191))</f>
        <v/>
      </c>
      <c r="N1191" s="126" t="str">
        <f t="shared" si="217"/>
        <v/>
      </c>
      <c r="O1191" s="77"/>
      <c r="AB1191" s="14" t="str">
        <f t="shared" si="218"/>
        <v/>
      </c>
      <c r="AC1191" s="20" t="str">
        <f t="shared" si="219"/>
        <v/>
      </c>
      <c r="AD1191" s="55" t="str">
        <f t="shared" si="220"/>
        <v/>
      </c>
      <c r="AE1191" s="88" t="str">
        <f t="shared" si="221"/>
        <v/>
      </c>
      <c r="AG1191" s="55" t="str">
        <f t="shared" si="222"/>
        <v/>
      </c>
      <c r="AH1191" s="88" t="str">
        <f t="shared" si="223"/>
        <v/>
      </c>
      <c r="AJ1191" s="55" t="str">
        <f t="shared" si="224"/>
        <v/>
      </c>
      <c r="AK1191" s="88" t="str">
        <f t="shared" si="225"/>
        <v/>
      </c>
      <c r="AM1191" s="55" t="str">
        <f t="shared" si="226"/>
        <v/>
      </c>
      <c r="AN1191" s="88" t="str">
        <f t="shared" si="227"/>
        <v/>
      </c>
    </row>
    <row r="1192" spans="1:40" x14ac:dyDescent="0.25">
      <c r="A1192" s="77"/>
      <c r="B1192" s="107"/>
      <c r="C1192" s="108"/>
      <c r="D1192" s="109"/>
      <c r="E1192" s="109"/>
      <c r="F1192" s="110"/>
      <c r="G1192" s="111"/>
      <c r="H1192" s="112"/>
      <c r="I1192" s="77"/>
      <c r="J1192" s="112" t="str">
        <f>IF($B1192="", "", IFERROR(INDEX('Job List'!$C$9:$C$508, MATCH($B1192, 'Job List'!$B$9:$B$508, 0)), ""))</f>
        <v/>
      </c>
      <c r="K1192" s="112" t="str">
        <f>IF($B1192="", "", IFERROR(INDEX('Job List'!$D$9:$D$508, MATCH($B1192, 'Job List'!$B$9:$B$508, 0)), ""))</f>
        <v/>
      </c>
      <c r="L1192" s="125" t="str">
        <f t="shared" si="216"/>
        <v/>
      </c>
      <c r="M1192" s="111" t="str">
        <f>IF($B1192="", "", IF($G1192="", IFERROR(INDEX('Job List'!$E$9:$E$508, MATCH($B1192, 'Job List'!$B$9:$B$508, 0)), ""), $G1192))</f>
        <v/>
      </c>
      <c r="N1192" s="126" t="str">
        <f t="shared" si="217"/>
        <v/>
      </c>
      <c r="O1192" s="77"/>
      <c r="AB1192" s="14" t="str">
        <f t="shared" si="218"/>
        <v/>
      </c>
      <c r="AC1192" s="20" t="str">
        <f t="shared" si="219"/>
        <v/>
      </c>
      <c r="AD1192" s="55" t="str">
        <f t="shared" si="220"/>
        <v/>
      </c>
      <c r="AE1192" s="88" t="str">
        <f t="shared" si="221"/>
        <v/>
      </c>
      <c r="AG1192" s="55" t="str">
        <f t="shared" si="222"/>
        <v/>
      </c>
      <c r="AH1192" s="88" t="str">
        <f t="shared" si="223"/>
        <v/>
      </c>
      <c r="AJ1192" s="55" t="str">
        <f t="shared" si="224"/>
        <v/>
      </c>
      <c r="AK1192" s="88" t="str">
        <f t="shared" si="225"/>
        <v/>
      </c>
      <c r="AM1192" s="55" t="str">
        <f t="shared" si="226"/>
        <v/>
      </c>
      <c r="AN1192" s="88" t="str">
        <f t="shared" si="227"/>
        <v/>
      </c>
    </row>
    <row r="1193" spans="1:40" x14ac:dyDescent="0.25">
      <c r="A1193" s="77"/>
      <c r="B1193" s="107"/>
      <c r="C1193" s="108"/>
      <c r="D1193" s="109"/>
      <c r="E1193" s="109"/>
      <c r="F1193" s="110"/>
      <c r="G1193" s="111"/>
      <c r="H1193" s="112"/>
      <c r="I1193" s="77"/>
      <c r="J1193" s="112" t="str">
        <f>IF($B1193="", "", IFERROR(INDEX('Job List'!$C$9:$C$508, MATCH($B1193, 'Job List'!$B$9:$B$508, 0)), ""))</f>
        <v/>
      </c>
      <c r="K1193" s="112" t="str">
        <f>IF($B1193="", "", IFERROR(INDEX('Job List'!$D$9:$D$508, MATCH($B1193, 'Job List'!$B$9:$B$508, 0)), ""))</f>
        <v/>
      </c>
      <c r="L1193" s="125" t="str">
        <f t="shared" si="216"/>
        <v/>
      </c>
      <c r="M1193" s="111" t="str">
        <f>IF($B1193="", "", IF($G1193="", IFERROR(INDEX('Job List'!$E$9:$E$508, MATCH($B1193, 'Job List'!$B$9:$B$508, 0)), ""), $G1193))</f>
        <v/>
      </c>
      <c r="N1193" s="126" t="str">
        <f t="shared" si="217"/>
        <v/>
      </c>
      <c r="O1193" s="77"/>
      <c r="AB1193" s="14" t="str">
        <f t="shared" si="218"/>
        <v/>
      </c>
      <c r="AC1193" s="20" t="str">
        <f t="shared" si="219"/>
        <v/>
      </c>
      <c r="AD1193" s="55" t="str">
        <f t="shared" si="220"/>
        <v/>
      </c>
      <c r="AE1193" s="88" t="str">
        <f t="shared" si="221"/>
        <v/>
      </c>
      <c r="AG1193" s="55" t="str">
        <f t="shared" si="222"/>
        <v/>
      </c>
      <c r="AH1193" s="88" t="str">
        <f t="shared" si="223"/>
        <v/>
      </c>
      <c r="AJ1193" s="55" t="str">
        <f t="shared" si="224"/>
        <v/>
      </c>
      <c r="AK1193" s="88" t="str">
        <f t="shared" si="225"/>
        <v/>
      </c>
      <c r="AM1193" s="55" t="str">
        <f t="shared" si="226"/>
        <v/>
      </c>
      <c r="AN1193" s="88" t="str">
        <f t="shared" si="227"/>
        <v/>
      </c>
    </row>
    <row r="1194" spans="1:40" x14ac:dyDescent="0.25">
      <c r="A1194" s="77"/>
      <c r="B1194" s="107"/>
      <c r="C1194" s="108"/>
      <c r="D1194" s="109"/>
      <c r="E1194" s="109"/>
      <c r="F1194" s="110"/>
      <c r="G1194" s="111"/>
      <c r="H1194" s="112"/>
      <c r="I1194" s="77"/>
      <c r="J1194" s="112" t="str">
        <f>IF($B1194="", "", IFERROR(INDEX('Job List'!$C$9:$C$508, MATCH($B1194, 'Job List'!$B$9:$B$508, 0)), ""))</f>
        <v/>
      </c>
      <c r="K1194" s="112" t="str">
        <f>IF($B1194="", "", IFERROR(INDEX('Job List'!$D$9:$D$508, MATCH($B1194, 'Job List'!$B$9:$B$508, 0)), ""))</f>
        <v/>
      </c>
      <c r="L1194" s="125" t="str">
        <f t="shared" si="216"/>
        <v/>
      </c>
      <c r="M1194" s="111" t="str">
        <f>IF($B1194="", "", IF($G1194="", IFERROR(INDEX('Job List'!$E$9:$E$508, MATCH($B1194, 'Job List'!$B$9:$B$508, 0)), ""), $G1194))</f>
        <v/>
      </c>
      <c r="N1194" s="126" t="str">
        <f t="shared" si="217"/>
        <v/>
      </c>
      <c r="O1194" s="77"/>
      <c r="AB1194" s="14" t="str">
        <f t="shared" si="218"/>
        <v/>
      </c>
      <c r="AC1194" s="20" t="str">
        <f t="shared" si="219"/>
        <v/>
      </c>
      <c r="AD1194" s="55" t="str">
        <f t="shared" si="220"/>
        <v/>
      </c>
      <c r="AE1194" s="88" t="str">
        <f t="shared" si="221"/>
        <v/>
      </c>
      <c r="AG1194" s="55" t="str">
        <f t="shared" si="222"/>
        <v/>
      </c>
      <c r="AH1194" s="88" t="str">
        <f t="shared" si="223"/>
        <v/>
      </c>
      <c r="AJ1194" s="55" t="str">
        <f t="shared" si="224"/>
        <v/>
      </c>
      <c r="AK1194" s="88" t="str">
        <f t="shared" si="225"/>
        <v/>
      </c>
      <c r="AM1194" s="55" t="str">
        <f t="shared" si="226"/>
        <v/>
      </c>
      <c r="AN1194" s="88" t="str">
        <f t="shared" si="227"/>
        <v/>
      </c>
    </row>
    <row r="1195" spans="1:40" x14ac:dyDescent="0.25">
      <c r="A1195" s="77"/>
      <c r="B1195" s="107"/>
      <c r="C1195" s="108"/>
      <c r="D1195" s="109"/>
      <c r="E1195" s="109"/>
      <c r="F1195" s="110"/>
      <c r="G1195" s="111"/>
      <c r="H1195" s="112"/>
      <c r="I1195" s="77"/>
      <c r="J1195" s="112" t="str">
        <f>IF($B1195="", "", IFERROR(INDEX('Job List'!$C$9:$C$508, MATCH($B1195, 'Job List'!$B$9:$B$508, 0)), ""))</f>
        <v/>
      </c>
      <c r="K1195" s="112" t="str">
        <f>IF($B1195="", "", IFERROR(INDEX('Job List'!$D$9:$D$508, MATCH($B1195, 'Job List'!$B$9:$B$508, 0)), ""))</f>
        <v/>
      </c>
      <c r="L1195" s="125" t="str">
        <f t="shared" si="216"/>
        <v/>
      </c>
      <c r="M1195" s="111" t="str">
        <f>IF($B1195="", "", IF($G1195="", IFERROR(INDEX('Job List'!$E$9:$E$508, MATCH($B1195, 'Job List'!$B$9:$B$508, 0)), ""), $G1195))</f>
        <v/>
      </c>
      <c r="N1195" s="126" t="str">
        <f t="shared" si="217"/>
        <v/>
      </c>
      <c r="O1195" s="77"/>
      <c r="AB1195" s="14" t="str">
        <f t="shared" si="218"/>
        <v/>
      </c>
      <c r="AC1195" s="20" t="str">
        <f t="shared" si="219"/>
        <v/>
      </c>
      <c r="AD1195" s="55" t="str">
        <f t="shared" si="220"/>
        <v/>
      </c>
      <c r="AE1195" s="88" t="str">
        <f t="shared" si="221"/>
        <v/>
      </c>
      <c r="AG1195" s="55" t="str">
        <f t="shared" si="222"/>
        <v/>
      </c>
      <c r="AH1195" s="88" t="str">
        <f t="shared" si="223"/>
        <v/>
      </c>
      <c r="AJ1195" s="55" t="str">
        <f t="shared" si="224"/>
        <v/>
      </c>
      <c r="AK1195" s="88" t="str">
        <f t="shared" si="225"/>
        <v/>
      </c>
      <c r="AM1195" s="55" t="str">
        <f t="shared" si="226"/>
        <v/>
      </c>
      <c r="AN1195" s="88" t="str">
        <f t="shared" si="227"/>
        <v/>
      </c>
    </row>
    <row r="1196" spans="1:40" x14ac:dyDescent="0.25">
      <c r="A1196" s="77"/>
      <c r="B1196" s="107"/>
      <c r="C1196" s="108"/>
      <c r="D1196" s="109"/>
      <c r="E1196" s="109"/>
      <c r="F1196" s="110"/>
      <c r="G1196" s="111"/>
      <c r="H1196" s="112"/>
      <c r="I1196" s="77"/>
      <c r="J1196" s="112" t="str">
        <f>IF($B1196="", "", IFERROR(INDEX('Job List'!$C$9:$C$508, MATCH($B1196, 'Job List'!$B$9:$B$508, 0)), ""))</f>
        <v/>
      </c>
      <c r="K1196" s="112" t="str">
        <f>IF($B1196="", "", IFERROR(INDEX('Job List'!$D$9:$D$508, MATCH($B1196, 'Job List'!$B$9:$B$508, 0)), ""))</f>
        <v/>
      </c>
      <c r="L1196" s="125" t="str">
        <f t="shared" si="216"/>
        <v/>
      </c>
      <c r="M1196" s="111" t="str">
        <f>IF($B1196="", "", IF($G1196="", IFERROR(INDEX('Job List'!$E$9:$E$508, MATCH($B1196, 'Job List'!$B$9:$B$508, 0)), ""), $G1196))</f>
        <v/>
      </c>
      <c r="N1196" s="126" t="str">
        <f t="shared" si="217"/>
        <v/>
      </c>
      <c r="O1196" s="77"/>
      <c r="AB1196" s="14" t="str">
        <f t="shared" si="218"/>
        <v/>
      </c>
      <c r="AC1196" s="20" t="str">
        <f t="shared" si="219"/>
        <v/>
      </c>
      <c r="AD1196" s="55" t="str">
        <f t="shared" si="220"/>
        <v/>
      </c>
      <c r="AE1196" s="88" t="str">
        <f t="shared" si="221"/>
        <v/>
      </c>
      <c r="AG1196" s="55" t="str">
        <f t="shared" si="222"/>
        <v/>
      </c>
      <c r="AH1196" s="88" t="str">
        <f t="shared" si="223"/>
        <v/>
      </c>
      <c r="AJ1196" s="55" t="str">
        <f t="shared" si="224"/>
        <v/>
      </c>
      <c r="AK1196" s="88" t="str">
        <f t="shared" si="225"/>
        <v/>
      </c>
      <c r="AM1196" s="55" t="str">
        <f t="shared" si="226"/>
        <v/>
      </c>
      <c r="AN1196" s="88" t="str">
        <f t="shared" si="227"/>
        <v/>
      </c>
    </row>
    <row r="1197" spans="1:40" x14ac:dyDescent="0.25">
      <c r="A1197" s="77"/>
      <c r="B1197" s="107"/>
      <c r="C1197" s="108"/>
      <c r="D1197" s="109"/>
      <c r="E1197" s="109"/>
      <c r="F1197" s="110"/>
      <c r="G1197" s="111"/>
      <c r="H1197" s="112"/>
      <c r="I1197" s="77"/>
      <c r="J1197" s="112" t="str">
        <f>IF($B1197="", "", IFERROR(INDEX('Job List'!$C$9:$C$508, MATCH($B1197, 'Job List'!$B$9:$B$508, 0)), ""))</f>
        <v/>
      </c>
      <c r="K1197" s="112" t="str">
        <f>IF($B1197="", "", IFERROR(INDEX('Job List'!$D$9:$D$508, MATCH($B1197, 'Job List'!$B$9:$B$508, 0)), ""))</f>
        <v/>
      </c>
      <c r="L1197" s="125" t="str">
        <f t="shared" si="216"/>
        <v/>
      </c>
      <c r="M1197" s="111" t="str">
        <f>IF($B1197="", "", IF($G1197="", IFERROR(INDEX('Job List'!$E$9:$E$508, MATCH($B1197, 'Job List'!$B$9:$B$508, 0)), ""), $G1197))</f>
        <v/>
      </c>
      <c r="N1197" s="126" t="str">
        <f t="shared" si="217"/>
        <v/>
      </c>
      <c r="O1197" s="77"/>
      <c r="AB1197" s="14" t="str">
        <f t="shared" si="218"/>
        <v/>
      </c>
      <c r="AC1197" s="20" t="str">
        <f t="shared" si="219"/>
        <v/>
      </c>
      <c r="AD1197" s="55" t="str">
        <f t="shared" si="220"/>
        <v/>
      </c>
      <c r="AE1197" s="88" t="str">
        <f t="shared" si="221"/>
        <v/>
      </c>
      <c r="AG1197" s="55" t="str">
        <f t="shared" si="222"/>
        <v/>
      </c>
      <c r="AH1197" s="88" t="str">
        <f t="shared" si="223"/>
        <v/>
      </c>
      <c r="AJ1197" s="55" t="str">
        <f t="shared" si="224"/>
        <v/>
      </c>
      <c r="AK1197" s="88" t="str">
        <f t="shared" si="225"/>
        <v/>
      </c>
      <c r="AM1197" s="55" t="str">
        <f t="shared" si="226"/>
        <v/>
      </c>
      <c r="AN1197" s="88" t="str">
        <f t="shared" si="227"/>
        <v/>
      </c>
    </row>
    <row r="1198" spans="1:40" x14ac:dyDescent="0.25">
      <c r="A1198" s="77"/>
      <c r="B1198" s="107"/>
      <c r="C1198" s="108"/>
      <c r="D1198" s="109"/>
      <c r="E1198" s="109"/>
      <c r="F1198" s="110"/>
      <c r="G1198" s="111"/>
      <c r="H1198" s="112"/>
      <c r="I1198" s="77"/>
      <c r="J1198" s="112" t="str">
        <f>IF($B1198="", "", IFERROR(INDEX('Job List'!$C$9:$C$508, MATCH($B1198, 'Job List'!$B$9:$B$508, 0)), ""))</f>
        <v/>
      </c>
      <c r="K1198" s="112" t="str">
        <f>IF($B1198="", "", IFERROR(INDEX('Job List'!$D$9:$D$508, MATCH($B1198, 'Job List'!$B$9:$B$508, 0)), ""))</f>
        <v/>
      </c>
      <c r="L1198" s="125" t="str">
        <f t="shared" si="216"/>
        <v/>
      </c>
      <c r="M1198" s="111" t="str">
        <f>IF($B1198="", "", IF($G1198="", IFERROR(INDEX('Job List'!$E$9:$E$508, MATCH($B1198, 'Job List'!$B$9:$B$508, 0)), ""), $G1198))</f>
        <v/>
      </c>
      <c r="N1198" s="126" t="str">
        <f t="shared" si="217"/>
        <v/>
      </c>
      <c r="O1198" s="77"/>
      <c r="AB1198" s="14" t="str">
        <f t="shared" si="218"/>
        <v/>
      </c>
      <c r="AC1198" s="20" t="str">
        <f t="shared" si="219"/>
        <v/>
      </c>
      <c r="AD1198" s="55" t="str">
        <f t="shared" si="220"/>
        <v/>
      </c>
      <c r="AE1198" s="88" t="str">
        <f t="shared" si="221"/>
        <v/>
      </c>
      <c r="AG1198" s="55" t="str">
        <f t="shared" si="222"/>
        <v/>
      </c>
      <c r="AH1198" s="88" t="str">
        <f t="shared" si="223"/>
        <v/>
      </c>
      <c r="AJ1198" s="55" t="str">
        <f t="shared" si="224"/>
        <v/>
      </c>
      <c r="AK1198" s="88" t="str">
        <f t="shared" si="225"/>
        <v/>
      </c>
      <c r="AM1198" s="55" t="str">
        <f t="shared" si="226"/>
        <v/>
      </c>
      <c r="AN1198" s="88" t="str">
        <f t="shared" si="227"/>
        <v/>
      </c>
    </row>
    <row r="1199" spans="1:40" x14ac:dyDescent="0.25">
      <c r="A1199" s="77"/>
      <c r="B1199" s="107"/>
      <c r="C1199" s="108"/>
      <c r="D1199" s="109"/>
      <c r="E1199" s="109"/>
      <c r="F1199" s="110"/>
      <c r="G1199" s="111"/>
      <c r="H1199" s="112"/>
      <c r="I1199" s="77"/>
      <c r="J1199" s="112" t="str">
        <f>IF($B1199="", "", IFERROR(INDEX('Job List'!$C$9:$C$508, MATCH($B1199, 'Job List'!$B$9:$B$508, 0)), ""))</f>
        <v/>
      </c>
      <c r="K1199" s="112" t="str">
        <f>IF($B1199="", "", IFERROR(INDEX('Job List'!$D$9:$D$508, MATCH($B1199, 'Job List'!$B$9:$B$508, 0)), ""))</f>
        <v/>
      </c>
      <c r="L1199" s="125" t="str">
        <f t="shared" si="216"/>
        <v/>
      </c>
      <c r="M1199" s="111" t="str">
        <f>IF($B1199="", "", IF($G1199="", IFERROR(INDEX('Job List'!$E$9:$E$508, MATCH($B1199, 'Job List'!$B$9:$B$508, 0)), ""), $G1199))</f>
        <v/>
      </c>
      <c r="N1199" s="126" t="str">
        <f t="shared" si="217"/>
        <v/>
      </c>
      <c r="O1199" s="77"/>
      <c r="AB1199" s="14" t="str">
        <f t="shared" si="218"/>
        <v/>
      </c>
      <c r="AC1199" s="20" t="str">
        <f t="shared" si="219"/>
        <v/>
      </c>
      <c r="AD1199" s="55" t="str">
        <f t="shared" si="220"/>
        <v/>
      </c>
      <c r="AE1199" s="88" t="str">
        <f t="shared" si="221"/>
        <v/>
      </c>
      <c r="AG1199" s="55" t="str">
        <f t="shared" si="222"/>
        <v/>
      </c>
      <c r="AH1199" s="88" t="str">
        <f t="shared" si="223"/>
        <v/>
      </c>
      <c r="AJ1199" s="55" t="str">
        <f t="shared" si="224"/>
        <v/>
      </c>
      <c r="AK1199" s="88" t="str">
        <f t="shared" si="225"/>
        <v/>
      </c>
      <c r="AM1199" s="55" t="str">
        <f t="shared" si="226"/>
        <v/>
      </c>
      <c r="AN1199" s="88" t="str">
        <f t="shared" si="227"/>
        <v/>
      </c>
    </row>
    <row r="1200" spans="1:40" x14ac:dyDescent="0.25">
      <c r="A1200" s="77"/>
      <c r="B1200" s="107"/>
      <c r="C1200" s="108"/>
      <c r="D1200" s="109"/>
      <c r="E1200" s="109"/>
      <c r="F1200" s="110"/>
      <c r="G1200" s="111"/>
      <c r="H1200" s="112"/>
      <c r="I1200" s="77"/>
      <c r="J1200" s="112" t="str">
        <f>IF($B1200="", "", IFERROR(INDEX('Job List'!$C$9:$C$508, MATCH($B1200, 'Job List'!$B$9:$B$508, 0)), ""))</f>
        <v/>
      </c>
      <c r="K1200" s="112" t="str">
        <f>IF($B1200="", "", IFERROR(INDEX('Job List'!$D$9:$D$508, MATCH($B1200, 'Job List'!$B$9:$B$508, 0)), ""))</f>
        <v/>
      </c>
      <c r="L1200" s="125" t="str">
        <f t="shared" si="216"/>
        <v/>
      </c>
      <c r="M1200" s="111" t="str">
        <f>IF($B1200="", "", IF($G1200="", IFERROR(INDEX('Job List'!$E$9:$E$508, MATCH($B1200, 'Job List'!$B$9:$B$508, 0)), ""), $G1200))</f>
        <v/>
      </c>
      <c r="N1200" s="126" t="str">
        <f t="shared" si="217"/>
        <v/>
      </c>
      <c r="O1200" s="77"/>
      <c r="AB1200" s="14" t="str">
        <f t="shared" si="218"/>
        <v/>
      </c>
      <c r="AC1200" s="20" t="str">
        <f t="shared" si="219"/>
        <v/>
      </c>
      <c r="AD1200" s="55" t="str">
        <f t="shared" si="220"/>
        <v/>
      </c>
      <c r="AE1200" s="88" t="str">
        <f t="shared" si="221"/>
        <v/>
      </c>
      <c r="AG1200" s="55" t="str">
        <f t="shared" si="222"/>
        <v/>
      </c>
      <c r="AH1200" s="88" t="str">
        <f t="shared" si="223"/>
        <v/>
      </c>
      <c r="AJ1200" s="55" t="str">
        <f t="shared" si="224"/>
        <v/>
      </c>
      <c r="AK1200" s="88" t="str">
        <f t="shared" si="225"/>
        <v/>
      </c>
      <c r="AM1200" s="55" t="str">
        <f t="shared" si="226"/>
        <v/>
      </c>
      <c r="AN1200" s="88" t="str">
        <f t="shared" si="227"/>
        <v/>
      </c>
    </row>
    <row r="1201" spans="1:40" x14ac:dyDescent="0.25">
      <c r="A1201" s="77"/>
      <c r="B1201" s="107"/>
      <c r="C1201" s="108"/>
      <c r="D1201" s="109"/>
      <c r="E1201" s="109"/>
      <c r="F1201" s="110"/>
      <c r="G1201" s="111"/>
      <c r="H1201" s="112"/>
      <c r="I1201" s="77"/>
      <c r="J1201" s="112" t="str">
        <f>IF($B1201="", "", IFERROR(INDEX('Job List'!$C$9:$C$508, MATCH($B1201, 'Job List'!$B$9:$B$508, 0)), ""))</f>
        <v/>
      </c>
      <c r="K1201" s="112" t="str">
        <f>IF($B1201="", "", IFERROR(INDEX('Job List'!$D$9:$D$508, MATCH($B1201, 'Job List'!$B$9:$B$508, 0)), ""))</f>
        <v/>
      </c>
      <c r="L1201" s="125" t="str">
        <f t="shared" si="216"/>
        <v/>
      </c>
      <c r="M1201" s="111" t="str">
        <f>IF($B1201="", "", IF($G1201="", IFERROR(INDEX('Job List'!$E$9:$E$508, MATCH($B1201, 'Job List'!$B$9:$B$508, 0)), ""), $G1201))</f>
        <v/>
      </c>
      <c r="N1201" s="126" t="str">
        <f t="shared" si="217"/>
        <v/>
      </c>
      <c r="O1201" s="77"/>
      <c r="AB1201" s="14" t="str">
        <f t="shared" si="218"/>
        <v/>
      </c>
      <c r="AC1201" s="20" t="str">
        <f t="shared" si="219"/>
        <v/>
      </c>
      <c r="AD1201" s="55" t="str">
        <f t="shared" si="220"/>
        <v/>
      </c>
      <c r="AE1201" s="88" t="str">
        <f t="shared" si="221"/>
        <v/>
      </c>
      <c r="AG1201" s="55" t="str">
        <f t="shared" si="222"/>
        <v/>
      </c>
      <c r="AH1201" s="88" t="str">
        <f t="shared" si="223"/>
        <v/>
      </c>
      <c r="AJ1201" s="55" t="str">
        <f t="shared" si="224"/>
        <v/>
      </c>
      <c r="AK1201" s="88" t="str">
        <f t="shared" si="225"/>
        <v/>
      </c>
      <c r="AM1201" s="55" t="str">
        <f t="shared" si="226"/>
        <v/>
      </c>
      <c r="AN1201" s="88" t="str">
        <f t="shared" si="227"/>
        <v/>
      </c>
    </row>
    <row r="1202" spans="1:40" x14ac:dyDescent="0.25">
      <c r="A1202" s="77"/>
      <c r="B1202" s="107"/>
      <c r="C1202" s="108"/>
      <c r="D1202" s="109"/>
      <c r="E1202" s="109"/>
      <c r="F1202" s="110"/>
      <c r="G1202" s="111"/>
      <c r="H1202" s="112"/>
      <c r="I1202" s="77"/>
      <c r="J1202" s="112" t="str">
        <f>IF($B1202="", "", IFERROR(INDEX('Job List'!$C$9:$C$508, MATCH($B1202, 'Job List'!$B$9:$B$508, 0)), ""))</f>
        <v/>
      </c>
      <c r="K1202" s="112" t="str">
        <f>IF($B1202="", "", IFERROR(INDEX('Job List'!$D$9:$D$508, MATCH($B1202, 'Job List'!$B$9:$B$508, 0)), ""))</f>
        <v/>
      </c>
      <c r="L1202" s="125" t="str">
        <f t="shared" si="216"/>
        <v/>
      </c>
      <c r="M1202" s="111" t="str">
        <f>IF($B1202="", "", IF($G1202="", IFERROR(INDEX('Job List'!$E$9:$E$508, MATCH($B1202, 'Job List'!$B$9:$B$508, 0)), ""), $G1202))</f>
        <v/>
      </c>
      <c r="N1202" s="126" t="str">
        <f t="shared" si="217"/>
        <v/>
      </c>
      <c r="O1202" s="77"/>
      <c r="AB1202" s="14" t="str">
        <f t="shared" si="218"/>
        <v/>
      </c>
      <c r="AC1202" s="20" t="str">
        <f t="shared" si="219"/>
        <v/>
      </c>
      <c r="AD1202" s="55" t="str">
        <f t="shared" si="220"/>
        <v/>
      </c>
      <c r="AE1202" s="88" t="str">
        <f t="shared" si="221"/>
        <v/>
      </c>
      <c r="AG1202" s="55" t="str">
        <f t="shared" si="222"/>
        <v/>
      </c>
      <c r="AH1202" s="88" t="str">
        <f t="shared" si="223"/>
        <v/>
      </c>
      <c r="AJ1202" s="55" t="str">
        <f t="shared" si="224"/>
        <v/>
      </c>
      <c r="AK1202" s="88" t="str">
        <f t="shared" si="225"/>
        <v/>
      </c>
      <c r="AM1202" s="55" t="str">
        <f t="shared" si="226"/>
        <v/>
      </c>
      <c r="AN1202" s="88" t="str">
        <f t="shared" si="227"/>
        <v/>
      </c>
    </row>
    <row r="1203" spans="1:40" x14ac:dyDescent="0.25">
      <c r="A1203" s="77"/>
      <c r="B1203" s="107"/>
      <c r="C1203" s="108"/>
      <c r="D1203" s="109"/>
      <c r="E1203" s="109"/>
      <c r="F1203" s="110"/>
      <c r="G1203" s="111"/>
      <c r="H1203" s="112"/>
      <c r="I1203" s="77"/>
      <c r="J1203" s="112" t="str">
        <f>IF($B1203="", "", IFERROR(INDEX('Job List'!$C$9:$C$508, MATCH($B1203, 'Job List'!$B$9:$B$508, 0)), ""))</f>
        <v/>
      </c>
      <c r="K1203" s="112" t="str">
        <f>IF($B1203="", "", IFERROR(INDEX('Job List'!$D$9:$D$508, MATCH($B1203, 'Job List'!$B$9:$B$508, 0)), ""))</f>
        <v/>
      </c>
      <c r="L1203" s="125" t="str">
        <f t="shared" si="216"/>
        <v/>
      </c>
      <c r="M1203" s="111" t="str">
        <f>IF($B1203="", "", IF($G1203="", IFERROR(INDEX('Job List'!$E$9:$E$508, MATCH($B1203, 'Job List'!$B$9:$B$508, 0)), ""), $G1203))</f>
        <v/>
      </c>
      <c r="N1203" s="126" t="str">
        <f t="shared" si="217"/>
        <v/>
      </c>
      <c r="O1203" s="77"/>
      <c r="AB1203" s="14" t="str">
        <f t="shared" si="218"/>
        <v/>
      </c>
      <c r="AC1203" s="20" t="str">
        <f t="shared" si="219"/>
        <v/>
      </c>
      <c r="AD1203" s="55" t="str">
        <f t="shared" si="220"/>
        <v/>
      </c>
      <c r="AE1203" s="88" t="str">
        <f t="shared" si="221"/>
        <v/>
      </c>
      <c r="AG1203" s="55" t="str">
        <f t="shared" si="222"/>
        <v/>
      </c>
      <c r="AH1203" s="88" t="str">
        <f t="shared" si="223"/>
        <v/>
      </c>
      <c r="AJ1203" s="55" t="str">
        <f t="shared" si="224"/>
        <v/>
      </c>
      <c r="AK1203" s="88" t="str">
        <f t="shared" si="225"/>
        <v/>
      </c>
      <c r="AM1203" s="55" t="str">
        <f t="shared" si="226"/>
        <v/>
      </c>
      <c r="AN1203" s="88" t="str">
        <f t="shared" si="227"/>
        <v/>
      </c>
    </row>
    <row r="1204" spans="1:40" x14ac:dyDescent="0.25">
      <c r="A1204" s="77"/>
      <c r="B1204" s="107"/>
      <c r="C1204" s="108"/>
      <c r="D1204" s="109"/>
      <c r="E1204" s="109"/>
      <c r="F1204" s="110"/>
      <c r="G1204" s="111"/>
      <c r="H1204" s="112"/>
      <c r="I1204" s="77"/>
      <c r="J1204" s="112" t="str">
        <f>IF($B1204="", "", IFERROR(INDEX('Job List'!$C$9:$C$508, MATCH($B1204, 'Job List'!$B$9:$B$508, 0)), ""))</f>
        <v/>
      </c>
      <c r="K1204" s="112" t="str">
        <f>IF($B1204="", "", IFERROR(INDEX('Job List'!$D$9:$D$508, MATCH($B1204, 'Job List'!$B$9:$B$508, 0)), ""))</f>
        <v/>
      </c>
      <c r="L1204" s="125" t="str">
        <f t="shared" si="216"/>
        <v/>
      </c>
      <c r="M1204" s="111" t="str">
        <f>IF($B1204="", "", IF($G1204="", IFERROR(INDEX('Job List'!$E$9:$E$508, MATCH($B1204, 'Job List'!$B$9:$B$508, 0)), ""), $G1204))</f>
        <v/>
      </c>
      <c r="N1204" s="126" t="str">
        <f t="shared" si="217"/>
        <v/>
      </c>
      <c r="O1204" s="77"/>
      <c r="AB1204" s="14" t="str">
        <f t="shared" si="218"/>
        <v/>
      </c>
      <c r="AC1204" s="20" t="str">
        <f t="shared" si="219"/>
        <v/>
      </c>
      <c r="AD1204" s="55" t="str">
        <f t="shared" si="220"/>
        <v/>
      </c>
      <c r="AE1204" s="88" t="str">
        <f t="shared" si="221"/>
        <v/>
      </c>
      <c r="AG1204" s="55" t="str">
        <f t="shared" si="222"/>
        <v/>
      </c>
      <c r="AH1204" s="88" t="str">
        <f t="shared" si="223"/>
        <v/>
      </c>
      <c r="AJ1204" s="55" t="str">
        <f t="shared" si="224"/>
        <v/>
      </c>
      <c r="AK1204" s="88" t="str">
        <f t="shared" si="225"/>
        <v/>
      </c>
      <c r="AM1204" s="55" t="str">
        <f t="shared" si="226"/>
        <v/>
      </c>
      <c r="AN1204" s="88" t="str">
        <f t="shared" si="227"/>
        <v/>
      </c>
    </row>
    <row r="1205" spans="1:40" x14ac:dyDescent="0.25">
      <c r="A1205" s="77"/>
      <c r="B1205" s="107"/>
      <c r="C1205" s="108"/>
      <c r="D1205" s="109"/>
      <c r="E1205" s="109"/>
      <c r="F1205" s="110"/>
      <c r="G1205" s="111"/>
      <c r="H1205" s="112"/>
      <c r="I1205" s="77"/>
      <c r="J1205" s="112" t="str">
        <f>IF($B1205="", "", IFERROR(INDEX('Job List'!$C$9:$C$508, MATCH($B1205, 'Job List'!$B$9:$B$508, 0)), ""))</f>
        <v/>
      </c>
      <c r="K1205" s="112" t="str">
        <f>IF($B1205="", "", IFERROR(INDEX('Job List'!$D$9:$D$508, MATCH($B1205, 'Job List'!$B$9:$B$508, 0)), ""))</f>
        <v/>
      </c>
      <c r="L1205" s="125" t="str">
        <f t="shared" si="216"/>
        <v/>
      </c>
      <c r="M1205" s="111" t="str">
        <f>IF($B1205="", "", IF($G1205="", IFERROR(INDEX('Job List'!$E$9:$E$508, MATCH($B1205, 'Job List'!$B$9:$B$508, 0)), ""), $G1205))</f>
        <v/>
      </c>
      <c r="N1205" s="126" t="str">
        <f t="shared" si="217"/>
        <v/>
      </c>
      <c r="O1205" s="77"/>
      <c r="AB1205" s="14" t="str">
        <f t="shared" si="218"/>
        <v/>
      </c>
      <c r="AC1205" s="20" t="str">
        <f t="shared" si="219"/>
        <v/>
      </c>
      <c r="AD1205" s="55" t="str">
        <f t="shared" si="220"/>
        <v/>
      </c>
      <c r="AE1205" s="88" t="str">
        <f t="shared" si="221"/>
        <v/>
      </c>
      <c r="AG1205" s="55" t="str">
        <f t="shared" si="222"/>
        <v/>
      </c>
      <c r="AH1205" s="88" t="str">
        <f t="shared" si="223"/>
        <v/>
      </c>
      <c r="AJ1205" s="55" t="str">
        <f t="shared" si="224"/>
        <v/>
      </c>
      <c r="AK1205" s="88" t="str">
        <f t="shared" si="225"/>
        <v/>
      </c>
      <c r="AM1205" s="55" t="str">
        <f t="shared" si="226"/>
        <v/>
      </c>
      <c r="AN1205" s="88" t="str">
        <f t="shared" si="227"/>
        <v/>
      </c>
    </row>
    <row r="1206" spans="1:40" x14ac:dyDescent="0.25">
      <c r="A1206" s="77"/>
      <c r="B1206" s="107"/>
      <c r="C1206" s="108"/>
      <c r="D1206" s="109"/>
      <c r="E1206" s="109"/>
      <c r="F1206" s="110"/>
      <c r="G1206" s="111"/>
      <c r="H1206" s="112"/>
      <c r="I1206" s="77"/>
      <c r="J1206" s="112" t="str">
        <f>IF($B1206="", "", IFERROR(INDEX('Job List'!$C$9:$C$508, MATCH($B1206, 'Job List'!$B$9:$B$508, 0)), ""))</f>
        <v/>
      </c>
      <c r="K1206" s="112" t="str">
        <f>IF($B1206="", "", IFERROR(INDEX('Job List'!$D$9:$D$508, MATCH($B1206, 'Job List'!$B$9:$B$508, 0)), ""))</f>
        <v/>
      </c>
      <c r="L1206" s="125" t="str">
        <f t="shared" si="216"/>
        <v/>
      </c>
      <c r="M1206" s="111" t="str">
        <f>IF($B1206="", "", IF($G1206="", IFERROR(INDEX('Job List'!$E$9:$E$508, MATCH($B1206, 'Job List'!$B$9:$B$508, 0)), ""), $G1206))</f>
        <v/>
      </c>
      <c r="N1206" s="126" t="str">
        <f t="shared" si="217"/>
        <v/>
      </c>
      <c r="O1206" s="77"/>
      <c r="AB1206" s="14" t="str">
        <f t="shared" si="218"/>
        <v/>
      </c>
      <c r="AC1206" s="20" t="str">
        <f t="shared" si="219"/>
        <v/>
      </c>
      <c r="AD1206" s="55" t="str">
        <f t="shared" si="220"/>
        <v/>
      </c>
      <c r="AE1206" s="88" t="str">
        <f t="shared" si="221"/>
        <v/>
      </c>
      <c r="AG1206" s="55" t="str">
        <f t="shared" si="222"/>
        <v/>
      </c>
      <c r="AH1206" s="88" t="str">
        <f t="shared" si="223"/>
        <v/>
      </c>
      <c r="AJ1206" s="55" t="str">
        <f t="shared" si="224"/>
        <v/>
      </c>
      <c r="AK1206" s="88" t="str">
        <f t="shared" si="225"/>
        <v/>
      </c>
      <c r="AM1206" s="55" t="str">
        <f t="shared" si="226"/>
        <v/>
      </c>
      <c r="AN1206" s="88" t="str">
        <f t="shared" si="227"/>
        <v/>
      </c>
    </row>
    <row r="1207" spans="1:40" x14ac:dyDescent="0.25">
      <c r="A1207" s="77"/>
      <c r="B1207" s="107"/>
      <c r="C1207" s="108"/>
      <c r="D1207" s="109"/>
      <c r="E1207" s="109"/>
      <c r="F1207" s="110"/>
      <c r="G1207" s="111"/>
      <c r="H1207" s="112"/>
      <c r="I1207" s="77"/>
      <c r="J1207" s="112" t="str">
        <f>IF($B1207="", "", IFERROR(INDEX('Job List'!$C$9:$C$508, MATCH($B1207, 'Job List'!$B$9:$B$508, 0)), ""))</f>
        <v/>
      </c>
      <c r="K1207" s="112" t="str">
        <f>IF($B1207="", "", IFERROR(INDEX('Job List'!$D$9:$D$508, MATCH($B1207, 'Job List'!$B$9:$B$508, 0)), ""))</f>
        <v/>
      </c>
      <c r="L1207" s="125" t="str">
        <f t="shared" si="216"/>
        <v/>
      </c>
      <c r="M1207" s="111" t="str">
        <f>IF($B1207="", "", IF($G1207="", IFERROR(INDEX('Job List'!$E$9:$E$508, MATCH($B1207, 'Job List'!$B$9:$B$508, 0)), ""), $G1207))</f>
        <v/>
      </c>
      <c r="N1207" s="126" t="str">
        <f t="shared" si="217"/>
        <v/>
      </c>
      <c r="O1207" s="77"/>
      <c r="AB1207" s="14" t="str">
        <f t="shared" si="218"/>
        <v/>
      </c>
      <c r="AC1207" s="20" t="str">
        <f t="shared" si="219"/>
        <v/>
      </c>
      <c r="AD1207" s="55" t="str">
        <f t="shared" si="220"/>
        <v/>
      </c>
      <c r="AE1207" s="88" t="str">
        <f t="shared" si="221"/>
        <v/>
      </c>
      <c r="AG1207" s="55" t="str">
        <f t="shared" si="222"/>
        <v/>
      </c>
      <c r="AH1207" s="88" t="str">
        <f t="shared" si="223"/>
        <v/>
      </c>
      <c r="AJ1207" s="55" t="str">
        <f t="shared" si="224"/>
        <v/>
      </c>
      <c r="AK1207" s="88" t="str">
        <f t="shared" si="225"/>
        <v/>
      </c>
      <c r="AM1207" s="55" t="str">
        <f t="shared" si="226"/>
        <v/>
      </c>
      <c r="AN1207" s="88" t="str">
        <f t="shared" si="227"/>
        <v/>
      </c>
    </row>
    <row r="1208" spans="1:40" x14ac:dyDescent="0.25">
      <c r="A1208" s="77"/>
      <c r="B1208" s="107"/>
      <c r="C1208" s="108"/>
      <c r="D1208" s="109"/>
      <c r="E1208" s="109"/>
      <c r="F1208" s="110"/>
      <c r="G1208" s="111"/>
      <c r="H1208" s="112"/>
      <c r="I1208" s="77"/>
      <c r="J1208" s="112" t="str">
        <f>IF($B1208="", "", IFERROR(INDEX('Job List'!$C$9:$C$508, MATCH($B1208, 'Job List'!$B$9:$B$508, 0)), ""))</f>
        <v/>
      </c>
      <c r="K1208" s="112" t="str">
        <f>IF($B1208="", "", IFERROR(INDEX('Job List'!$D$9:$D$508, MATCH($B1208, 'Job List'!$B$9:$B$508, 0)), ""))</f>
        <v/>
      </c>
      <c r="L1208" s="125" t="str">
        <f t="shared" si="216"/>
        <v/>
      </c>
      <c r="M1208" s="111" t="str">
        <f>IF($B1208="", "", IF($G1208="", IFERROR(INDEX('Job List'!$E$9:$E$508, MATCH($B1208, 'Job List'!$B$9:$B$508, 0)), ""), $G1208))</f>
        <v/>
      </c>
      <c r="N1208" s="126" t="str">
        <f t="shared" si="217"/>
        <v/>
      </c>
      <c r="O1208" s="77"/>
      <c r="AB1208" s="14" t="str">
        <f t="shared" si="218"/>
        <v/>
      </c>
      <c r="AC1208" s="20" t="str">
        <f t="shared" si="219"/>
        <v/>
      </c>
      <c r="AD1208" s="55" t="str">
        <f t="shared" si="220"/>
        <v/>
      </c>
      <c r="AE1208" s="88" t="str">
        <f t="shared" si="221"/>
        <v/>
      </c>
      <c r="AG1208" s="55" t="str">
        <f t="shared" si="222"/>
        <v/>
      </c>
      <c r="AH1208" s="88" t="str">
        <f t="shared" si="223"/>
        <v/>
      </c>
      <c r="AJ1208" s="55" t="str">
        <f t="shared" si="224"/>
        <v/>
      </c>
      <c r="AK1208" s="88" t="str">
        <f t="shared" si="225"/>
        <v/>
      </c>
      <c r="AM1208" s="55" t="str">
        <f t="shared" si="226"/>
        <v/>
      </c>
      <c r="AN1208" s="88" t="str">
        <f t="shared" si="227"/>
        <v/>
      </c>
    </row>
    <row r="1209" spans="1:40" x14ac:dyDescent="0.25">
      <c r="A1209" s="77"/>
      <c r="B1209" s="107"/>
      <c r="C1209" s="108"/>
      <c r="D1209" s="109"/>
      <c r="E1209" s="109"/>
      <c r="F1209" s="110"/>
      <c r="G1209" s="111"/>
      <c r="H1209" s="112"/>
      <c r="I1209" s="77"/>
      <c r="J1209" s="112" t="str">
        <f>IF($B1209="", "", IFERROR(INDEX('Job List'!$C$9:$C$508, MATCH($B1209, 'Job List'!$B$9:$B$508, 0)), ""))</f>
        <v/>
      </c>
      <c r="K1209" s="112" t="str">
        <f>IF($B1209="", "", IFERROR(INDEX('Job List'!$D$9:$D$508, MATCH($B1209, 'Job List'!$B$9:$B$508, 0)), ""))</f>
        <v/>
      </c>
      <c r="L1209" s="125" t="str">
        <f t="shared" si="216"/>
        <v/>
      </c>
      <c r="M1209" s="111" t="str">
        <f>IF($B1209="", "", IF($G1209="", IFERROR(INDEX('Job List'!$E$9:$E$508, MATCH($B1209, 'Job List'!$B$9:$B$508, 0)), ""), $G1209))</f>
        <v/>
      </c>
      <c r="N1209" s="126" t="str">
        <f t="shared" si="217"/>
        <v/>
      </c>
      <c r="O1209" s="77"/>
      <c r="AB1209" s="14" t="str">
        <f t="shared" si="218"/>
        <v/>
      </c>
      <c r="AC1209" s="20" t="str">
        <f t="shared" si="219"/>
        <v/>
      </c>
      <c r="AD1209" s="55" t="str">
        <f t="shared" si="220"/>
        <v/>
      </c>
      <c r="AE1209" s="88" t="str">
        <f t="shared" si="221"/>
        <v/>
      </c>
      <c r="AG1209" s="55" t="str">
        <f t="shared" si="222"/>
        <v/>
      </c>
      <c r="AH1209" s="88" t="str">
        <f t="shared" si="223"/>
        <v/>
      </c>
      <c r="AJ1209" s="55" t="str">
        <f t="shared" si="224"/>
        <v/>
      </c>
      <c r="AK1209" s="88" t="str">
        <f t="shared" si="225"/>
        <v/>
      </c>
      <c r="AM1209" s="55" t="str">
        <f t="shared" si="226"/>
        <v/>
      </c>
      <c r="AN1209" s="88" t="str">
        <f t="shared" si="227"/>
        <v/>
      </c>
    </row>
    <row r="1210" spans="1:40" x14ac:dyDescent="0.25">
      <c r="A1210" s="77"/>
      <c r="B1210" s="107"/>
      <c r="C1210" s="108"/>
      <c r="D1210" s="109"/>
      <c r="E1210" s="109"/>
      <c r="F1210" s="110"/>
      <c r="G1210" s="111"/>
      <c r="H1210" s="112"/>
      <c r="I1210" s="77"/>
      <c r="J1210" s="112" t="str">
        <f>IF($B1210="", "", IFERROR(INDEX('Job List'!$C$9:$C$508, MATCH($B1210, 'Job List'!$B$9:$B$508, 0)), ""))</f>
        <v/>
      </c>
      <c r="K1210" s="112" t="str">
        <f>IF($B1210="", "", IFERROR(INDEX('Job List'!$D$9:$D$508, MATCH($B1210, 'Job List'!$B$9:$B$508, 0)), ""))</f>
        <v/>
      </c>
      <c r="L1210" s="125" t="str">
        <f t="shared" si="216"/>
        <v/>
      </c>
      <c r="M1210" s="111" t="str">
        <f>IF($B1210="", "", IF($G1210="", IFERROR(INDEX('Job List'!$E$9:$E$508, MATCH($B1210, 'Job List'!$B$9:$B$508, 0)), ""), $G1210))</f>
        <v/>
      </c>
      <c r="N1210" s="126" t="str">
        <f t="shared" si="217"/>
        <v/>
      </c>
      <c r="O1210" s="77"/>
      <c r="AB1210" s="14" t="str">
        <f t="shared" si="218"/>
        <v/>
      </c>
      <c r="AC1210" s="20" t="str">
        <f t="shared" si="219"/>
        <v/>
      </c>
      <c r="AD1210" s="55" t="str">
        <f t="shared" si="220"/>
        <v/>
      </c>
      <c r="AE1210" s="88" t="str">
        <f t="shared" si="221"/>
        <v/>
      </c>
      <c r="AG1210" s="55" t="str">
        <f t="shared" si="222"/>
        <v/>
      </c>
      <c r="AH1210" s="88" t="str">
        <f t="shared" si="223"/>
        <v/>
      </c>
      <c r="AJ1210" s="55" t="str">
        <f t="shared" si="224"/>
        <v/>
      </c>
      <c r="AK1210" s="88" t="str">
        <f t="shared" si="225"/>
        <v/>
      </c>
      <c r="AM1210" s="55" t="str">
        <f t="shared" si="226"/>
        <v/>
      </c>
      <c r="AN1210" s="88" t="str">
        <f t="shared" si="227"/>
        <v/>
      </c>
    </row>
    <row r="1211" spans="1:40" x14ac:dyDescent="0.25">
      <c r="A1211" s="77"/>
      <c r="B1211" s="107"/>
      <c r="C1211" s="108"/>
      <c r="D1211" s="109"/>
      <c r="E1211" s="109"/>
      <c r="F1211" s="110"/>
      <c r="G1211" s="111"/>
      <c r="H1211" s="112"/>
      <c r="I1211" s="77"/>
      <c r="J1211" s="112" t="str">
        <f>IF($B1211="", "", IFERROR(INDEX('Job List'!$C$9:$C$508, MATCH($B1211, 'Job List'!$B$9:$B$508, 0)), ""))</f>
        <v/>
      </c>
      <c r="K1211" s="112" t="str">
        <f>IF($B1211="", "", IFERROR(INDEX('Job List'!$D$9:$D$508, MATCH($B1211, 'Job List'!$B$9:$B$508, 0)), ""))</f>
        <v/>
      </c>
      <c r="L1211" s="125" t="str">
        <f t="shared" si="216"/>
        <v/>
      </c>
      <c r="M1211" s="111" t="str">
        <f>IF($B1211="", "", IF($G1211="", IFERROR(INDEX('Job List'!$E$9:$E$508, MATCH($B1211, 'Job List'!$B$9:$B$508, 0)), ""), $G1211))</f>
        <v/>
      </c>
      <c r="N1211" s="126" t="str">
        <f t="shared" si="217"/>
        <v/>
      </c>
      <c r="O1211" s="77"/>
      <c r="AB1211" s="14" t="str">
        <f t="shared" si="218"/>
        <v/>
      </c>
      <c r="AC1211" s="20" t="str">
        <f t="shared" si="219"/>
        <v/>
      </c>
      <c r="AD1211" s="55" t="str">
        <f t="shared" si="220"/>
        <v/>
      </c>
      <c r="AE1211" s="88" t="str">
        <f t="shared" si="221"/>
        <v/>
      </c>
      <c r="AG1211" s="55" t="str">
        <f t="shared" si="222"/>
        <v/>
      </c>
      <c r="AH1211" s="88" t="str">
        <f t="shared" si="223"/>
        <v/>
      </c>
      <c r="AJ1211" s="55" t="str">
        <f t="shared" si="224"/>
        <v/>
      </c>
      <c r="AK1211" s="88" t="str">
        <f t="shared" si="225"/>
        <v/>
      </c>
      <c r="AM1211" s="55" t="str">
        <f t="shared" si="226"/>
        <v/>
      </c>
      <c r="AN1211" s="88" t="str">
        <f t="shared" si="227"/>
        <v/>
      </c>
    </row>
    <row r="1212" spans="1:40" x14ac:dyDescent="0.25">
      <c r="A1212" s="77"/>
      <c r="B1212" s="107"/>
      <c r="C1212" s="108"/>
      <c r="D1212" s="109"/>
      <c r="E1212" s="109"/>
      <c r="F1212" s="110"/>
      <c r="G1212" s="111"/>
      <c r="H1212" s="112"/>
      <c r="I1212" s="77"/>
      <c r="J1212" s="112" t="str">
        <f>IF($B1212="", "", IFERROR(INDEX('Job List'!$C$9:$C$508, MATCH($B1212, 'Job List'!$B$9:$B$508, 0)), ""))</f>
        <v/>
      </c>
      <c r="K1212" s="112" t="str">
        <f>IF($B1212="", "", IFERROR(INDEX('Job List'!$D$9:$D$508, MATCH($B1212, 'Job List'!$B$9:$B$508, 0)), ""))</f>
        <v/>
      </c>
      <c r="L1212" s="125" t="str">
        <f t="shared" si="216"/>
        <v/>
      </c>
      <c r="M1212" s="111" t="str">
        <f>IF($B1212="", "", IF($G1212="", IFERROR(INDEX('Job List'!$E$9:$E$508, MATCH($B1212, 'Job List'!$B$9:$B$508, 0)), ""), $G1212))</f>
        <v/>
      </c>
      <c r="N1212" s="126" t="str">
        <f t="shared" si="217"/>
        <v/>
      </c>
      <c r="O1212" s="77"/>
      <c r="AB1212" s="14" t="str">
        <f t="shared" si="218"/>
        <v/>
      </c>
      <c r="AC1212" s="20" t="str">
        <f t="shared" si="219"/>
        <v/>
      </c>
      <c r="AD1212" s="55" t="str">
        <f t="shared" si="220"/>
        <v/>
      </c>
      <c r="AE1212" s="88" t="str">
        <f t="shared" si="221"/>
        <v/>
      </c>
      <c r="AG1212" s="55" t="str">
        <f t="shared" si="222"/>
        <v/>
      </c>
      <c r="AH1212" s="88" t="str">
        <f t="shared" si="223"/>
        <v/>
      </c>
      <c r="AJ1212" s="55" t="str">
        <f t="shared" si="224"/>
        <v/>
      </c>
      <c r="AK1212" s="88" t="str">
        <f t="shared" si="225"/>
        <v/>
      </c>
      <c r="AM1212" s="55" t="str">
        <f t="shared" si="226"/>
        <v/>
      </c>
      <c r="AN1212" s="88" t="str">
        <f t="shared" si="227"/>
        <v/>
      </c>
    </row>
    <row r="1213" spans="1:40" x14ac:dyDescent="0.25">
      <c r="A1213" s="77"/>
      <c r="B1213" s="107"/>
      <c r="C1213" s="108"/>
      <c r="D1213" s="109"/>
      <c r="E1213" s="109"/>
      <c r="F1213" s="110"/>
      <c r="G1213" s="111"/>
      <c r="H1213" s="112"/>
      <c r="I1213" s="77"/>
      <c r="J1213" s="112" t="str">
        <f>IF($B1213="", "", IFERROR(INDEX('Job List'!$C$9:$C$508, MATCH($B1213, 'Job List'!$B$9:$B$508, 0)), ""))</f>
        <v/>
      </c>
      <c r="K1213" s="112" t="str">
        <f>IF($B1213="", "", IFERROR(INDEX('Job List'!$D$9:$D$508, MATCH($B1213, 'Job List'!$B$9:$B$508, 0)), ""))</f>
        <v/>
      </c>
      <c r="L1213" s="125" t="str">
        <f t="shared" si="216"/>
        <v/>
      </c>
      <c r="M1213" s="111" t="str">
        <f>IF($B1213="", "", IF($G1213="", IFERROR(INDEX('Job List'!$E$9:$E$508, MATCH($B1213, 'Job List'!$B$9:$B$508, 0)), ""), $G1213))</f>
        <v/>
      </c>
      <c r="N1213" s="126" t="str">
        <f t="shared" si="217"/>
        <v/>
      </c>
      <c r="O1213" s="77"/>
      <c r="AB1213" s="14" t="str">
        <f t="shared" si="218"/>
        <v/>
      </c>
      <c r="AC1213" s="20" t="str">
        <f t="shared" si="219"/>
        <v/>
      </c>
      <c r="AD1213" s="55" t="str">
        <f t="shared" si="220"/>
        <v/>
      </c>
      <c r="AE1213" s="88" t="str">
        <f t="shared" si="221"/>
        <v/>
      </c>
      <c r="AG1213" s="55" t="str">
        <f t="shared" si="222"/>
        <v/>
      </c>
      <c r="AH1213" s="88" t="str">
        <f t="shared" si="223"/>
        <v/>
      </c>
      <c r="AJ1213" s="55" t="str">
        <f t="shared" si="224"/>
        <v/>
      </c>
      <c r="AK1213" s="88" t="str">
        <f t="shared" si="225"/>
        <v/>
      </c>
      <c r="AM1213" s="55" t="str">
        <f t="shared" si="226"/>
        <v/>
      </c>
      <c r="AN1213" s="88" t="str">
        <f t="shared" si="227"/>
        <v/>
      </c>
    </row>
    <row r="1214" spans="1:40" x14ac:dyDescent="0.25">
      <c r="A1214" s="77"/>
      <c r="B1214" s="107"/>
      <c r="C1214" s="108"/>
      <c r="D1214" s="109"/>
      <c r="E1214" s="109"/>
      <c r="F1214" s="110"/>
      <c r="G1214" s="111"/>
      <c r="H1214" s="112"/>
      <c r="I1214" s="77"/>
      <c r="J1214" s="112" t="str">
        <f>IF($B1214="", "", IFERROR(INDEX('Job List'!$C$9:$C$508, MATCH($B1214, 'Job List'!$B$9:$B$508, 0)), ""))</f>
        <v/>
      </c>
      <c r="K1214" s="112" t="str">
        <f>IF($B1214="", "", IFERROR(INDEX('Job List'!$D$9:$D$508, MATCH($B1214, 'Job List'!$B$9:$B$508, 0)), ""))</f>
        <v/>
      </c>
      <c r="L1214" s="125" t="str">
        <f t="shared" si="216"/>
        <v/>
      </c>
      <c r="M1214" s="111" t="str">
        <f>IF($B1214="", "", IF($G1214="", IFERROR(INDEX('Job List'!$E$9:$E$508, MATCH($B1214, 'Job List'!$B$9:$B$508, 0)), ""), $G1214))</f>
        <v/>
      </c>
      <c r="N1214" s="126" t="str">
        <f t="shared" si="217"/>
        <v/>
      </c>
      <c r="O1214" s="77"/>
      <c r="AB1214" s="14" t="str">
        <f t="shared" si="218"/>
        <v/>
      </c>
      <c r="AC1214" s="20" t="str">
        <f t="shared" si="219"/>
        <v/>
      </c>
      <c r="AD1214" s="55" t="str">
        <f t="shared" si="220"/>
        <v/>
      </c>
      <c r="AE1214" s="88" t="str">
        <f t="shared" si="221"/>
        <v/>
      </c>
      <c r="AG1214" s="55" t="str">
        <f t="shared" si="222"/>
        <v/>
      </c>
      <c r="AH1214" s="88" t="str">
        <f t="shared" si="223"/>
        <v/>
      </c>
      <c r="AJ1214" s="55" t="str">
        <f t="shared" si="224"/>
        <v/>
      </c>
      <c r="AK1214" s="88" t="str">
        <f t="shared" si="225"/>
        <v/>
      </c>
      <c r="AM1214" s="55" t="str">
        <f t="shared" si="226"/>
        <v/>
      </c>
      <c r="AN1214" s="88" t="str">
        <f t="shared" si="227"/>
        <v/>
      </c>
    </row>
    <row r="1215" spans="1:40" x14ac:dyDescent="0.25">
      <c r="A1215" s="77"/>
      <c r="B1215" s="107"/>
      <c r="C1215" s="108"/>
      <c r="D1215" s="109"/>
      <c r="E1215" s="109"/>
      <c r="F1215" s="110"/>
      <c r="G1215" s="111"/>
      <c r="H1215" s="112"/>
      <c r="I1215" s="77"/>
      <c r="J1215" s="112" t="str">
        <f>IF($B1215="", "", IFERROR(INDEX('Job List'!$C$9:$C$508, MATCH($B1215, 'Job List'!$B$9:$B$508, 0)), ""))</f>
        <v/>
      </c>
      <c r="K1215" s="112" t="str">
        <f>IF($B1215="", "", IFERROR(INDEX('Job List'!$D$9:$D$508, MATCH($B1215, 'Job List'!$B$9:$B$508, 0)), ""))</f>
        <v/>
      </c>
      <c r="L1215" s="125" t="str">
        <f t="shared" si="216"/>
        <v/>
      </c>
      <c r="M1215" s="111" t="str">
        <f>IF($B1215="", "", IF($G1215="", IFERROR(INDEX('Job List'!$E$9:$E$508, MATCH($B1215, 'Job List'!$B$9:$B$508, 0)), ""), $G1215))</f>
        <v/>
      </c>
      <c r="N1215" s="126" t="str">
        <f t="shared" si="217"/>
        <v/>
      </c>
      <c r="O1215" s="77"/>
      <c r="AB1215" s="14" t="str">
        <f t="shared" si="218"/>
        <v/>
      </c>
      <c r="AC1215" s="20" t="str">
        <f t="shared" si="219"/>
        <v/>
      </c>
      <c r="AD1215" s="55" t="str">
        <f t="shared" si="220"/>
        <v/>
      </c>
      <c r="AE1215" s="88" t="str">
        <f t="shared" si="221"/>
        <v/>
      </c>
      <c r="AG1215" s="55" t="str">
        <f t="shared" si="222"/>
        <v/>
      </c>
      <c r="AH1215" s="88" t="str">
        <f t="shared" si="223"/>
        <v/>
      </c>
      <c r="AJ1215" s="55" t="str">
        <f t="shared" si="224"/>
        <v/>
      </c>
      <c r="AK1215" s="88" t="str">
        <f t="shared" si="225"/>
        <v/>
      </c>
      <c r="AM1215" s="55" t="str">
        <f t="shared" si="226"/>
        <v/>
      </c>
      <c r="AN1215" s="88" t="str">
        <f t="shared" si="227"/>
        <v/>
      </c>
    </row>
    <row r="1216" spans="1:40" x14ac:dyDescent="0.25">
      <c r="A1216" s="77"/>
      <c r="B1216" s="107"/>
      <c r="C1216" s="108"/>
      <c r="D1216" s="109"/>
      <c r="E1216" s="109"/>
      <c r="F1216" s="110"/>
      <c r="G1216" s="111"/>
      <c r="H1216" s="112"/>
      <c r="I1216" s="77"/>
      <c r="J1216" s="112" t="str">
        <f>IF($B1216="", "", IFERROR(INDEX('Job List'!$C$9:$C$508, MATCH($B1216, 'Job List'!$B$9:$B$508, 0)), ""))</f>
        <v/>
      </c>
      <c r="K1216" s="112" t="str">
        <f>IF($B1216="", "", IFERROR(INDEX('Job List'!$D$9:$D$508, MATCH($B1216, 'Job List'!$B$9:$B$508, 0)), ""))</f>
        <v/>
      </c>
      <c r="L1216" s="125" t="str">
        <f t="shared" si="216"/>
        <v/>
      </c>
      <c r="M1216" s="111" t="str">
        <f>IF($B1216="", "", IF($G1216="", IFERROR(INDEX('Job List'!$E$9:$E$508, MATCH($B1216, 'Job List'!$B$9:$B$508, 0)), ""), $G1216))</f>
        <v/>
      </c>
      <c r="N1216" s="126" t="str">
        <f t="shared" si="217"/>
        <v/>
      </c>
      <c r="O1216" s="77"/>
      <c r="AB1216" s="14" t="str">
        <f t="shared" si="218"/>
        <v/>
      </c>
      <c r="AC1216" s="20" t="str">
        <f t="shared" si="219"/>
        <v/>
      </c>
      <c r="AD1216" s="55" t="str">
        <f t="shared" si="220"/>
        <v/>
      </c>
      <c r="AE1216" s="88" t="str">
        <f t="shared" si="221"/>
        <v/>
      </c>
      <c r="AG1216" s="55" t="str">
        <f t="shared" si="222"/>
        <v/>
      </c>
      <c r="AH1216" s="88" t="str">
        <f t="shared" si="223"/>
        <v/>
      </c>
      <c r="AJ1216" s="55" t="str">
        <f t="shared" si="224"/>
        <v/>
      </c>
      <c r="AK1216" s="88" t="str">
        <f t="shared" si="225"/>
        <v/>
      </c>
      <c r="AM1216" s="55" t="str">
        <f t="shared" si="226"/>
        <v/>
      </c>
      <c r="AN1216" s="88" t="str">
        <f t="shared" si="227"/>
        <v/>
      </c>
    </row>
    <row r="1217" spans="1:40" x14ac:dyDescent="0.25">
      <c r="A1217" s="77"/>
      <c r="B1217" s="107"/>
      <c r="C1217" s="108"/>
      <c r="D1217" s="109"/>
      <c r="E1217" s="109"/>
      <c r="F1217" s="110"/>
      <c r="G1217" s="111"/>
      <c r="H1217" s="112"/>
      <c r="I1217" s="77"/>
      <c r="J1217" s="112" t="str">
        <f>IF($B1217="", "", IFERROR(INDEX('Job List'!$C$9:$C$508, MATCH($B1217, 'Job List'!$B$9:$B$508, 0)), ""))</f>
        <v/>
      </c>
      <c r="K1217" s="112" t="str">
        <f>IF($B1217="", "", IFERROR(INDEX('Job List'!$D$9:$D$508, MATCH($B1217, 'Job List'!$B$9:$B$508, 0)), ""))</f>
        <v/>
      </c>
      <c r="L1217" s="125" t="str">
        <f t="shared" si="216"/>
        <v/>
      </c>
      <c r="M1217" s="111" t="str">
        <f>IF($B1217="", "", IF($G1217="", IFERROR(INDEX('Job List'!$E$9:$E$508, MATCH($B1217, 'Job List'!$B$9:$B$508, 0)), ""), $G1217))</f>
        <v/>
      </c>
      <c r="N1217" s="126" t="str">
        <f t="shared" si="217"/>
        <v/>
      </c>
      <c r="O1217" s="77"/>
      <c r="AB1217" s="14" t="str">
        <f t="shared" si="218"/>
        <v/>
      </c>
      <c r="AC1217" s="20" t="str">
        <f t="shared" si="219"/>
        <v/>
      </c>
      <c r="AD1217" s="55" t="str">
        <f t="shared" si="220"/>
        <v/>
      </c>
      <c r="AE1217" s="88" t="str">
        <f t="shared" si="221"/>
        <v/>
      </c>
      <c r="AG1217" s="55" t="str">
        <f t="shared" si="222"/>
        <v/>
      </c>
      <c r="AH1217" s="88" t="str">
        <f t="shared" si="223"/>
        <v/>
      </c>
      <c r="AJ1217" s="55" t="str">
        <f t="shared" si="224"/>
        <v/>
      </c>
      <c r="AK1217" s="88" t="str">
        <f t="shared" si="225"/>
        <v/>
      </c>
      <c r="AM1217" s="55" t="str">
        <f t="shared" si="226"/>
        <v/>
      </c>
      <c r="AN1217" s="88" t="str">
        <f t="shared" si="227"/>
        <v/>
      </c>
    </row>
    <row r="1218" spans="1:40" x14ac:dyDescent="0.25">
      <c r="A1218" s="77"/>
      <c r="B1218" s="107"/>
      <c r="C1218" s="108"/>
      <c r="D1218" s="109"/>
      <c r="E1218" s="109"/>
      <c r="F1218" s="110"/>
      <c r="G1218" s="111"/>
      <c r="H1218" s="112"/>
      <c r="I1218" s="77"/>
      <c r="J1218" s="112" t="str">
        <f>IF($B1218="", "", IFERROR(INDEX('Job List'!$C$9:$C$508, MATCH($B1218, 'Job List'!$B$9:$B$508, 0)), ""))</f>
        <v/>
      </c>
      <c r="K1218" s="112" t="str">
        <f>IF($B1218="", "", IFERROR(INDEX('Job List'!$D$9:$D$508, MATCH($B1218, 'Job List'!$B$9:$B$508, 0)), ""))</f>
        <v/>
      </c>
      <c r="L1218" s="125" t="str">
        <f t="shared" si="216"/>
        <v/>
      </c>
      <c r="M1218" s="111" t="str">
        <f>IF($B1218="", "", IF($G1218="", IFERROR(INDEX('Job List'!$E$9:$E$508, MATCH($B1218, 'Job List'!$B$9:$B$508, 0)), ""), $G1218))</f>
        <v/>
      </c>
      <c r="N1218" s="126" t="str">
        <f t="shared" si="217"/>
        <v/>
      </c>
      <c r="O1218" s="77"/>
      <c r="AB1218" s="14" t="str">
        <f t="shared" si="218"/>
        <v/>
      </c>
      <c r="AC1218" s="20" t="str">
        <f t="shared" si="219"/>
        <v/>
      </c>
      <c r="AD1218" s="55" t="str">
        <f t="shared" si="220"/>
        <v/>
      </c>
      <c r="AE1218" s="88" t="str">
        <f t="shared" si="221"/>
        <v/>
      </c>
      <c r="AG1218" s="55" t="str">
        <f t="shared" si="222"/>
        <v/>
      </c>
      <c r="AH1218" s="88" t="str">
        <f t="shared" si="223"/>
        <v/>
      </c>
      <c r="AJ1218" s="55" t="str">
        <f t="shared" si="224"/>
        <v/>
      </c>
      <c r="AK1218" s="88" t="str">
        <f t="shared" si="225"/>
        <v/>
      </c>
      <c r="AM1218" s="55" t="str">
        <f t="shared" si="226"/>
        <v/>
      </c>
      <c r="AN1218" s="88" t="str">
        <f t="shared" si="227"/>
        <v/>
      </c>
    </row>
    <row r="1219" spans="1:40" x14ac:dyDescent="0.25">
      <c r="A1219" s="77"/>
      <c r="B1219" s="107"/>
      <c r="C1219" s="108"/>
      <c r="D1219" s="109"/>
      <c r="E1219" s="109"/>
      <c r="F1219" s="110"/>
      <c r="G1219" s="111"/>
      <c r="H1219" s="112"/>
      <c r="I1219" s="77"/>
      <c r="J1219" s="112" t="str">
        <f>IF($B1219="", "", IFERROR(INDEX('Job List'!$C$9:$C$508, MATCH($B1219, 'Job List'!$B$9:$B$508, 0)), ""))</f>
        <v/>
      </c>
      <c r="K1219" s="112" t="str">
        <f>IF($B1219="", "", IFERROR(INDEX('Job List'!$D$9:$D$508, MATCH($B1219, 'Job List'!$B$9:$B$508, 0)), ""))</f>
        <v/>
      </c>
      <c r="L1219" s="125" t="str">
        <f t="shared" si="216"/>
        <v/>
      </c>
      <c r="M1219" s="111" t="str">
        <f>IF($B1219="", "", IF($G1219="", IFERROR(INDEX('Job List'!$E$9:$E$508, MATCH($B1219, 'Job List'!$B$9:$B$508, 0)), ""), $G1219))</f>
        <v/>
      </c>
      <c r="N1219" s="126" t="str">
        <f t="shared" si="217"/>
        <v/>
      </c>
      <c r="O1219" s="77"/>
      <c r="AB1219" s="14" t="str">
        <f t="shared" si="218"/>
        <v/>
      </c>
      <c r="AC1219" s="20" t="str">
        <f t="shared" si="219"/>
        <v/>
      </c>
      <c r="AD1219" s="55" t="str">
        <f t="shared" si="220"/>
        <v/>
      </c>
      <c r="AE1219" s="88" t="str">
        <f t="shared" si="221"/>
        <v/>
      </c>
      <c r="AG1219" s="55" t="str">
        <f t="shared" si="222"/>
        <v/>
      </c>
      <c r="AH1219" s="88" t="str">
        <f t="shared" si="223"/>
        <v/>
      </c>
      <c r="AJ1219" s="55" t="str">
        <f t="shared" si="224"/>
        <v/>
      </c>
      <c r="AK1219" s="88" t="str">
        <f t="shared" si="225"/>
        <v/>
      </c>
      <c r="AM1219" s="55" t="str">
        <f t="shared" si="226"/>
        <v/>
      </c>
      <c r="AN1219" s="88" t="str">
        <f t="shared" si="227"/>
        <v/>
      </c>
    </row>
    <row r="1220" spans="1:40" x14ac:dyDescent="0.25">
      <c r="A1220" s="77"/>
      <c r="B1220" s="107"/>
      <c r="C1220" s="108"/>
      <c r="D1220" s="109"/>
      <c r="E1220" s="109"/>
      <c r="F1220" s="110"/>
      <c r="G1220" s="111"/>
      <c r="H1220" s="112"/>
      <c r="I1220" s="77"/>
      <c r="J1220" s="112" t="str">
        <f>IF($B1220="", "", IFERROR(INDEX('Job List'!$C$9:$C$508, MATCH($B1220, 'Job List'!$B$9:$B$508, 0)), ""))</f>
        <v/>
      </c>
      <c r="K1220" s="112" t="str">
        <f>IF($B1220="", "", IFERROR(INDEX('Job List'!$D$9:$D$508, MATCH($B1220, 'Job List'!$B$9:$B$508, 0)), ""))</f>
        <v/>
      </c>
      <c r="L1220" s="125" t="str">
        <f t="shared" si="216"/>
        <v/>
      </c>
      <c r="M1220" s="111" t="str">
        <f>IF($B1220="", "", IF($G1220="", IFERROR(INDEX('Job List'!$E$9:$E$508, MATCH($B1220, 'Job List'!$B$9:$B$508, 0)), ""), $G1220))</f>
        <v/>
      </c>
      <c r="N1220" s="126" t="str">
        <f t="shared" si="217"/>
        <v/>
      </c>
      <c r="O1220" s="77"/>
      <c r="AB1220" s="14" t="str">
        <f t="shared" si="218"/>
        <v/>
      </c>
      <c r="AC1220" s="20" t="str">
        <f t="shared" si="219"/>
        <v/>
      </c>
      <c r="AD1220" s="55" t="str">
        <f t="shared" si="220"/>
        <v/>
      </c>
      <c r="AE1220" s="88" t="str">
        <f t="shared" si="221"/>
        <v/>
      </c>
      <c r="AG1220" s="55" t="str">
        <f t="shared" si="222"/>
        <v/>
      </c>
      <c r="AH1220" s="88" t="str">
        <f t="shared" si="223"/>
        <v/>
      </c>
      <c r="AJ1220" s="55" t="str">
        <f t="shared" si="224"/>
        <v/>
      </c>
      <c r="AK1220" s="88" t="str">
        <f t="shared" si="225"/>
        <v/>
      </c>
      <c r="AM1220" s="55" t="str">
        <f t="shared" si="226"/>
        <v/>
      </c>
      <c r="AN1220" s="88" t="str">
        <f t="shared" si="227"/>
        <v/>
      </c>
    </row>
    <row r="1221" spans="1:40" x14ac:dyDescent="0.25">
      <c r="A1221" s="77"/>
      <c r="B1221" s="107"/>
      <c r="C1221" s="108"/>
      <c r="D1221" s="109"/>
      <c r="E1221" s="109"/>
      <c r="F1221" s="110"/>
      <c r="G1221" s="111"/>
      <c r="H1221" s="112"/>
      <c r="I1221" s="77"/>
      <c r="J1221" s="112" t="str">
        <f>IF($B1221="", "", IFERROR(INDEX('Job List'!$C$9:$C$508, MATCH($B1221, 'Job List'!$B$9:$B$508, 0)), ""))</f>
        <v/>
      </c>
      <c r="K1221" s="112" t="str">
        <f>IF($B1221="", "", IFERROR(INDEX('Job List'!$D$9:$D$508, MATCH($B1221, 'Job List'!$B$9:$B$508, 0)), ""))</f>
        <v/>
      </c>
      <c r="L1221" s="125" t="str">
        <f t="shared" si="216"/>
        <v/>
      </c>
      <c r="M1221" s="111" t="str">
        <f>IF($B1221="", "", IF($G1221="", IFERROR(INDEX('Job List'!$E$9:$E$508, MATCH($B1221, 'Job List'!$B$9:$B$508, 0)), ""), $G1221))</f>
        <v/>
      </c>
      <c r="N1221" s="126" t="str">
        <f t="shared" si="217"/>
        <v/>
      </c>
      <c r="O1221" s="77"/>
      <c r="AB1221" s="14" t="str">
        <f t="shared" si="218"/>
        <v/>
      </c>
      <c r="AC1221" s="20" t="str">
        <f t="shared" si="219"/>
        <v/>
      </c>
      <c r="AD1221" s="55" t="str">
        <f t="shared" si="220"/>
        <v/>
      </c>
      <c r="AE1221" s="88" t="str">
        <f t="shared" si="221"/>
        <v/>
      </c>
      <c r="AG1221" s="55" t="str">
        <f t="shared" si="222"/>
        <v/>
      </c>
      <c r="AH1221" s="88" t="str">
        <f t="shared" si="223"/>
        <v/>
      </c>
      <c r="AJ1221" s="55" t="str">
        <f t="shared" si="224"/>
        <v/>
      </c>
      <c r="AK1221" s="88" t="str">
        <f t="shared" si="225"/>
        <v/>
      </c>
      <c r="AM1221" s="55" t="str">
        <f t="shared" si="226"/>
        <v/>
      </c>
      <c r="AN1221" s="88" t="str">
        <f t="shared" si="227"/>
        <v/>
      </c>
    </row>
    <row r="1222" spans="1:40" x14ac:dyDescent="0.25">
      <c r="A1222" s="77"/>
      <c r="B1222" s="107"/>
      <c r="C1222" s="108"/>
      <c r="D1222" s="109"/>
      <c r="E1222" s="109"/>
      <c r="F1222" s="110"/>
      <c r="G1222" s="111"/>
      <c r="H1222" s="112"/>
      <c r="I1222" s="77"/>
      <c r="J1222" s="112" t="str">
        <f>IF($B1222="", "", IFERROR(INDEX('Job List'!$C$9:$C$508, MATCH($B1222, 'Job List'!$B$9:$B$508, 0)), ""))</f>
        <v/>
      </c>
      <c r="K1222" s="112" t="str">
        <f>IF($B1222="", "", IFERROR(INDEX('Job List'!$D$9:$D$508, MATCH($B1222, 'Job List'!$B$9:$B$508, 0)), ""))</f>
        <v/>
      </c>
      <c r="L1222" s="125" t="str">
        <f t="shared" si="216"/>
        <v/>
      </c>
      <c r="M1222" s="111" t="str">
        <f>IF($B1222="", "", IF($G1222="", IFERROR(INDEX('Job List'!$E$9:$E$508, MATCH($B1222, 'Job List'!$B$9:$B$508, 0)), ""), $G1222))</f>
        <v/>
      </c>
      <c r="N1222" s="126" t="str">
        <f t="shared" si="217"/>
        <v/>
      </c>
      <c r="O1222" s="77"/>
      <c r="AB1222" s="14" t="str">
        <f t="shared" si="218"/>
        <v/>
      </c>
      <c r="AC1222" s="20" t="str">
        <f t="shared" si="219"/>
        <v/>
      </c>
      <c r="AD1222" s="55" t="str">
        <f t="shared" si="220"/>
        <v/>
      </c>
      <c r="AE1222" s="88" t="str">
        <f t="shared" si="221"/>
        <v/>
      </c>
      <c r="AG1222" s="55" t="str">
        <f t="shared" si="222"/>
        <v/>
      </c>
      <c r="AH1222" s="88" t="str">
        <f t="shared" si="223"/>
        <v/>
      </c>
      <c r="AJ1222" s="55" t="str">
        <f t="shared" si="224"/>
        <v/>
      </c>
      <c r="AK1222" s="88" t="str">
        <f t="shared" si="225"/>
        <v/>
      </c>
      <c r="AM1222" s="55" t="str">
        <f t="shared" si="226"/>
        <v/>
      </c>
      <c r="AN1222" s="88" t="str">
        <f t="shared" si="227"/>
        <v/>
      </c>
    </row>
    <row r="1223" spans="1:40" x14ac:dyDescent="0.25">
      <c r="A1223" s="77"/>
      <c r="B1223" s="107"/>
      <c r="C1223" s="108"/>
      <c r="D1223" s="109"/>
      <c r="E1223" s="109"/>
      <c r="F1223" s="110"/>
      <c r="G1223" s="111"/>
      <c r="H1223" s="112"/>
      <c r="I1223" s="77"/>
      <c r="J1223" s="112" t="str">
        <f>IF($B1223="", "", IFERROR(INDEX('Job List'!$C$9:$C$508, MATCH($B1223, 'Job List'!$B$9:$B$508, 0)), ""))</f>
        <v/>
      </c>
      <c r="K1223" s="112" t="str">
        <f>IF($B1223="", "", IFERROR(INDEX('Job List'!$D$9:$D$508, MATCH($B1223, 'Job List'!$B$9:$B$508, 0)), ""))</f>
        <v/>
      </c>
      <c r="L1223" s="125" t="str">
        <f t="shared" si="216"/>
        <v/>
      </c>
      <c r="M1223" s="111" t="str">
        <f>IF($B1223="", "", IF($G1223="", IFERROR(INDEX('Job List'!$E$9:$E$508, MATCH($B1223, 'Job List'!$B$9:$B$508, 0)), ""), $G1223))</f>
        <v/>
      </c>
      <c r="N1223" s="126" t="str">
        <f t="shared" si="217"/>
        <v/>
      </c>
      <c r="O1223" s="77"/>
      <c r="AB1223" s="14" t="str">
        <f t="shared" si="218"/>
        <v/>
      </c>
      <c r="AC1223" s="20" t="str">
        <f t="shared" si="219"/>
        <v/>
      </c>
      <c r="AD1223" s="55" t="str">
        <f t="shared" si="220"/>
        <v/>
      </c>
      <c r="AE1223" s="88" t="str">
        <f t="shared" si="221"/>
        <v/>
      </c>
      <c r="AG1223" s="55" t="str">
        <f t="shared" si="222"/>
        <v/>
      </c>
      <c r="AH1223" s="88" t="str">
        <f t="shared" si="223"/>
        <v/>
      </c>
      <c r="AJ1223" s="55" t="str">
        <f t="shared" si="224"/>
        <v/>
      </c>
      <c r="AK1223" s="88" t="str">
        <f t="shared" si="225"/>
        <v/>
      </c>
      <c r="AM1223" s="55" t="str">
        <f t="shared" si="226"/>
        <v/>
      </c>
      <c r="AN1223" s="88" t="str">
        <f t="shared" si="227"/>
        <v/>
      </c>
    </row>
    <row r="1224" spans="1:40" x14ac:dyDescent="0.25">
      <c r="A1224" s="77"/>
      <c r="B1224" s="107"/>
      <c r="C1224" s="108"/>
      <c r="D1224" s="109"/>
      <c r="E1224" s="109"/>
      <c r="F1224" s="110"/>
      <c r="G1224" s="111"/>
      <c r="H1224" s="112"/>
      <c r="I1224" s="77"/>
      <c r="J1224" s="112" t="str">
        <f>IF($B1224="", "", IFERROR(INDEX('Job List'!$C$9:$C$508, MATCH($B1224, 'Job List'!$B$9:$B$508, 0)), ""))</f>
        <v/>
      </c>
      <c r="K1224" s="112" t="str">
        <f>IF($B1224="", "", IFERROR(INDEX('Job List'!$D$9:$D$508, MATCH($B1224, 'Job List'!$B$9:$B$508, 0)), ""))</f>
        <v/>
      </c>
      <c r="L1224" s="125" t="str">
        <f t="shared" si="216"/>
        <v/>
      </c>
      <c r="M1224" s="111" t="str">
        <f>IF($B1224="", "", IF($G1224="", IFERROR(INDEX('Job List'!$E$9:$E$508, MATCH($B1224, 'Job List'!$B$9:$B$508, 0)), ""), $G1224))</f>
        <v/>
      </c>
      <c r="N1224" s="126" t="str">
        <f t="shared" si="217"/>
        <v/>
      </c>
      <c r="O1224" s="77"/>
      <c r="AB1224" s="14" t="str">
        <f t="shared" si="218"/>
        <v/>
      </c>
      <c r="AC1224" s="20" t="str">
        <f t="shared" si="219"/>
        <v/>
      </c>
      <c r="AD1224" s="55" t="str">
        <f t="shared" si="220"/>
        <v/>
      </c>
      <c r="AE1224" s="88" t="str">
        <f t="shared" si="221"/>
        <v/>
      </c>
      <c r="AG1224" s="55" t="str">
        <f t="shared" si="222"/>
        <v/>
      </c>
      <c r="AH1224" s="88" t="str">
        <f t="shared" si="223"/>
        <v/>
      </c>
      <c r="AJ1224" s="55" t="str">
        <f t="shared" si="224"/>
        <v/>
      </c>
      <c r="AK1224" s="88" t="str">
        <f t="shared" si="225"/>
        <v/>
      </c>
      <c r="AM1224" s="55" t="str">
        <f t="shared" si="226"/>
        <v/>
      </c>
      <c r="AN1224" s="88" t="str">
        <f t="shared" si="227"/>
        <v/>
      </c>
    </row>
    <row r="1225" spans="1:40" x14ac:dyDescent="0.25">
      <c r="A1225" s="77"/>
      <c r="B1225" s="107"/>
      <c r="C1225" s="108"/>
      <c r="D1225" s="109"/>
      <c r="E1225" s="109"/>
      <c r="F1225" s="110"/>
      <c r="G1225" s="111"/>
      <c r="H1225" s="112"/>
      <c r="I1225" s="77"/>
      <c r="J1225" s="112" t="str">
        <f>IF($B1225="", "", IFERROR(INDEX('Job List'!$C$9:$C$508, MATCH($B1225, 'Job List'!$B$9:$B$508, 0)), ""))</f>
        <v/>
      </c>
      <c r="K1225" s="112" t="str">
        <f>IF($B1225="", "", IFERROR(INDEX('Job List'!$D$9:$D$508, MATCH($B1225, 'Job List'!$B$9:$B$508, 0)), ""))</f>
        <v/>
      </c>
      <c r="L1225" s="125" t="str">
        <f t="shared" si="216"/>
        <v/>
      </c>
      <c r="M1225" s="111" t="str">
        <f>IF($B1225="", "", IF($G1225="", IFERROR(INDEX('Job List'!$E$9:$E$508, MATCH($B1225, 'Job List'!$B$9:$B$508, 0)), ""), $G1225))</f>
        <v/>
      </c>
      <c r="N1225" s="126" t="str">
        <f t="shared" si="217"/>
        <v/>
      </c>
      <c r="O1225" s="77"/>
      <c r="AB1225" s="14" t="str">
        <f t="shared" si="218"/>
        <v/>
      </c>
      <c r="AC1225" s="20" t="str">
        <f t="shared" si="219"/>
        <v/>
      </c>
      <c r="AD1225" s="55" t="str">
        <f t="shared" si="220"/>
        <v/>
      </c>
      <c r="AE1225" s="88" t="str">
        <f t="shared" si="221"/>
        <v/>
      </c>
      <c r="AG1225" s="55" t="str">
        <f t="shared" si="222"/>
        <v/>
      </c>
      <c r="AH1225" s="88" t="str">
        <f t="shared" si="223"/>
        <v/>
      </c>
      <c r="AJ1225" s="55" t="str">
        <f t="shared" si="224"/>
        <v/>
      </c>
      <c r="AK1225" s="88" t="str">
        <f t="shared" si="225"/>
        <v/>
      </c>
      <c r="AM1225" s="55" t="str">
        <f t="shared" si="226"/>
        <v/>
      </c>
      <c r="AN1225" s="88" t="str">
        <f t="shared" si="227"/>
        <v/>
      </c>
    </row>
    <row r="1226" spans="1:40" x14ac:dyDescent="0.25">
      <c r="A1226" s="77"/>
      <c r="B1226" s="107"/>
      <c r="C1226" s="108"/>
      <c r="D1226" s="109"/>
      <c r="E1226" s="109"/>
      <c r="F1226" s="110"/>
      <c r="G1226" s="111"/>
      <c r="H1226" s="112"/>
      <c r="I1226" s="77"/>
      <c r="J1226" s="112" t="str">
        <f>IF($B1226="", "", IFERROR(INDEX('Job List'!$C$9:$C$508, MATCH($B1226, 'Job List'!$B$9:$B$508, 0)), ""))</f>
        <v/>
      </c>
      <c r="K1226" s="112" t="str">
        <f>IF($B1226="", "", IFERROR(INDEX('Job List'!$D$9:$D$508, MATCH($B1226, 'Job List'!$B$9:$B$508, 0)), ""))</f>
        <v/>
      </c>
      <c r="L1226" s="125" t="str">
        <f t="shared" ref="L1226:L1289" si="228">IFERROR(IF(B1226="", "", AC1226-F1226), "")</f>
        <v/>
      </c>
      <c r="M1226" s="111" t="str">
        <f>IF($B1226="", "", IF($G1226="", IFERROR(INDEX('Job List'!$E$9:$E$508, MATCH($B1226, 'Job List'!$B$9:$B$508, 0)), ""), $G1226))</f>
        <v/>
      </c>
      <c r="N1226" s="126" t="str">
        <f t="shared" ref="N1226:N1289" si="229">IF(OR(B1226="", L1226="", M1226=""), "", L1226*24*M1226)</f>
        <v/>
      </c>
      <c r="O1226" s="77"/>
      <c r="AB1226" s="14" t="str">
        <f t="shared" ref="AB1226:AB1289" si="230">IF(C1226="", "", TEXT(C1226, "mmm yyyy"))</f>
        <v/>
      </c>
      <c r="AC1226" s="20" t="str">
        <f t="shared" ref="AC1226:AC1289" si="231">IF(OR(D1226="", E1226=""), "", IF(IF(E1226&gt;D1226, E1226-D1226, E1226-D1226+1)=0, 1, IF(E1226&gt;D1226, E1226-D1226, E1226-D1226+1)))</f>
        <v/>
      </c>
      <c r="AD1226" s="55" t="str">
        <f t="shared" ref="AD1226:AD1289" si="232">IF($AB1226="", "", IF($AD$6="", L1226, IF($AD$6=$B1226, L1226, "")))</f>
        <v/>
      </c>
      <c r="AE1226" s="88" t="str">
        <f t="shared" ref="AE1226:AE1289" si="233">IF($AB1226="", "", IF($AD$6="", N1226, IF($AD$6=$B1226, N1226, "")))</f>
        <v/>
      </c>
      <c r="AG1226" s="55" t="str">
        <f t="shared" ref="AG1226:AG1289" si="234">IF($AB1226="", "", IF($AG$6="", AJ1226, IF($AG$6=$J1226, AJ1226, "")))</f>
        <v/>
      </c>
      <c r="AH1226" s="88" t="str">
        <f t="shared" ref="AH1226:AH1289" si="235">IF($AB1226="", "", IF($AG$6="", AK1226, IF($AG$6=$J1226, AK1226, "")))</f>
        <v/>
      </c>
      <c r="AJ1226" s="55" t="str">
        <f t="shared" ref="AJ1226:AJ1289" si="236">IFERROR(IF($AB1226="", "", IF(AND($C1226&gt;=$AJ$6, $C1226&lt;=$AK$6), L1226, "")), "")</f>
        <v/>
      </c>
      <c r="AK1226" s="88" t="str">
        <f t="shared" ref="AK1226:AK1289" si="237">IFERROR(IF($AB1226="", "", IF(AND($C1226&gt;=$AJ$6, $C1226&lt;=$AK$6), N1226, "")), "")</f>
        <v/>
      </c>
      <c r="AM1226" s="55" t="str">
        <f t="shared" ref="AM1226:AM1289" si="238">IFERROR(IF($J1226="", "", IF(AND($C1226&gt;=$AM$4, $C1226&lt;=$AN$4, $J1226=$AM$3), L1226, "")), "")</f>
        <v/>
      </c>
      <c r="AN1226" s="88" t="str">
        <f t="shared" ref="AN1226:AN1289" si="239">IFERROR(IF($J1226="", "", IF(AND($C1226&gt;=$AM$4, $C1226&lt;=$AN$4, $J1226=$AM$3), N1226, "")), "")</f>
        <v/>
      </c>
    </row>
    <row r="1227" spans="1:40" x14ac:dyDescent="0.25">
      <c r="A1227" s="77"/>
      <c r="B1227" s="107"/>
      <c r="C1227" s="108"/>
      <c r="D1227" s="109"/>
      <c r="E1227" s="109"/>
      <c r="F1227" s="110"/>
      <c r="G1227" s="111"/>
      <c r="H1227" s="112"/>
      <c r="I1227" s="77"/>
      <c r="J1227" s="112" t="str">
        <f>IF($B1227="", "", IFERROR(INDEX('Job List'!$C$9:$C$508, MATCH($B1227, 'Job List'!$B$9:$B$508, 0)), ""))</f>
        <v/>
      </c>
      <c r="K1227" s="112" t="str">
        <f>IF($B1227="", "", IFERROR(INDEX('Job List'!$D$9:$D$508, MATCH($B1227, 'Job List'!$B$9:$B$508, 0)), ""))</f>
        <v/>
      </c>
      <c r="L1227" s="125" t="str">
        <f t="shared" si="228"/>
        <v/>
      </c>
      <c r="M1227" s="111" t="str">
        <f>IF($B1227="", "", IF($G1227="", IFERROR(INDEX('Job List'!$E$9:$E$508, MATCH($B1227, 'Job List'!$B$9:$B$508, 0)), ""), $G1227))</f>
        <v/>
      </c>
      <c r="N1227" s="126" t="str">
        <f t="shared" si="229"/>
        <v/>
      </c>
      <c r="O1227" s="77"/>
      <c r="AB1227" s="14" t="str">
        <f t="shared" si="230"/>
        <v/>
      </c>
      <c r="AC1227" s="20" t="str">
        <f t="shared" si="231"/>
        <v/>
      </c>
      <c r="AD1227" s="55" t="str">
        <f t="shared" si="232"/>
        <v/>
      </c>
      <c r="AE1227" s="88" t="str">
        <f t="shared" si="233"/>
        <v/>
      </c>
      <c r="AG1227" s="55" t="str">
        <f t="shared" si="234"/>
        <v/>
      </c>
      <c r="AH1227" s="88" t="str">
        <f t="shared" si="235"/>
        <v/>
      </c>
      <c r="AJ1227" s="55" t="str">
        <f t="shared" si="236"/>
        <v/>
      </c>
      <c r="AK1227" s="88" t="str">
        <f t="shared" si="237"/>
        <v/>
      </c>
      <c r="AM1227" s="55" t="str">
        <f t="shared" si="238"/>
        <v/>
      </c>
      <c r="AN1227" s="88" t="str">
        <f t="shared" si="239"/>
        <v/>
      </c>
    </row>
    <row r="1228" spans="1:40" x14ac:dyDescent="0.25">
      <c r="A1228" s="77"/>
      <c r="B1228" s="107"/>
      <c r="C1228" s="108"/>
      <c r="D1228" s="109"/>
      <c r="E1228" s="109"/>
      <c r="F1228" s="110"/>
      <c r="G1228" s="111"/>
      <c r="H1228" s="112"/>
      <c r="I1228" s="77"/>
      <c r="J1228" s="112" t="str">
        <f>IF($B1228="", "", IFERROR(INDEX('Job List'!$C$9:$C$508, MATCH($B1228, 'Job List'!$B$9:$B$508, 0)), ""))</f>
        <v/>
      </c>
      <c r="K1228" s="112" t="str">
        <f>IF($B1228="", "", IFERROR(INDEX('Job List'!$D$9:$D$508, MATCH($B1228, 'Job List'!$B$9:$B$508, 0)), ""))</f>
        <v/>
      </c>
      <c r="L1228" s="125" t="str">
        <f t="shared" si="228"/>
        <v/>
      </c>
      <c r="M1228" s="111" t="str">
        <f>IF($B1228="", "", IF($G1228="", IFERROR(INDEX('Job List'!$E$9:$E$508, MATCH($B1228, 'Job List'!$B$9:$B$508, 0)), ""), $G1228))</f>
        <v/>
      </c>
      <c r="N1228" s="126" t="str">
        <f t="shared" si="229"/>
        <v/>
      </c>
      <c r="O1228" s="77"/>
      <c r="AB1228" s="14" t="str">
        <f t="shared" si="230"/>
        <v/>
      </c>
      <c r="AC1228" s="20" t="str">
        <f t="shared" si="231"/>
        <v/>
      </c>
      <c r="AD1228" s="55" t="str">
        <f t="shared" si="232"/>
        <v/>
      </c>
      <c r="AE1228" s="88" t="str">
        <f t="shared" si="233"/>
        <v/>
      </c>
      <c r="AG1228" s="55" t="str">
        <f t="shared" si="234"/>
        <v/>
      </c>
      <c r="AH1228" s="88" t="str">
        <f t="shared" si="235"/>
        <v/>
      </c>
      <c r="AJ1228" s="55" t="str">
        <f t="shared" si="236"/>
        <v/>
      </c>
      <c r="AK1228" s="88" t="str">
        <f t="shared" si="237"/>
        <v/>
      </c>
      <c r="AM1228" s="55" t="str">
        <f t="shared" si="238"/>
        <v/>
      </c>
      <c r="AN1228" s="88" t="str">
        <f t="shared" si="239"/>
        <v/>
      </c>
    </row>
    <row r="1229" spans="1:40" x14ac:dyDescent="0.25">
      <c r="A1229" s="77"/>
      <c r="B1229" s="107"/>
      <c r="C1229" s="108"/>
      <c r="D1229" s="109"/>
      <c r="E1229" s="109"/>
      <c r="F1229" s="110"/>
      <c r="G1229" s="111"/>
      <c r="H1229" s="112"/>
      <c r="I1229" s="77"/>
      <c r="J1229" s="112" t="str">
        <f>IF($B1229="", "", IFERROR(INDEX('Job List'!$C$9:$C$508, MATCH($B1229, 'Job List'!$B$9:$B$508, 0)), ""))</f>
        <v/>
      </c>
      <c r="K1229" s="112" t="str">
        <f>IF($B1229="", "", IFERROR(INDEX('Job List'!$D$9:$D$508, MATCH($B1229, 'Job List'!$B$9:$B$508, 0)), ""))</f>
        <v/>
      </c>
      <c r="L1229" s="125" t="str">
        <f t="shared" si="228"/>
        <v/>
      </c>
      <c r="M1229" s="111" t="str">
        <f>IF($B1229="", "", IF($G1229="", IFERROR(INDEX('Job List'!$E$9:$E$508, MATCH($B1229, 'Job List'!$B$9:$B$508, 0)), ""), $G1229))</f>
        <v/>
      </c>
      <c r="N1229" s="126" t="str">
        <f t="shared" si="229"/>
        <v/>
      </c>
      <c r="O1229" s="77"/>
      <c r="AB1229" s="14" t="str">
        <f t="shared" si="230"/>
        <v/>
      </c>
      <c r="AC1229" s="20" t="str">
        <f t="shared" si="231"/>
        <v/>
      </c>
      <c r="AD1229" s="55" t="str">
        <f t="shared" si="232"/>
        <v/>
      </c>
      <c r="AE1229" s="88" t="str">
        <f t="shared" si="233"/>
        <v/>
      </c>
      <c r="AG1229" s="55" t="str">
        <f t="shared" si="234"/>
        <v/>
      </c>
      <c r="AH1229" s="88" t="str">
        <f t="shared" si="235"/>
        <v/>
      </c>
      <c r="AJ1229" s="55" t="str">
        <f t="shared" si="236"/>
        <v/>
      </c>
      <c r="AK1229" s="88" t="str">
        <f t="shared" si="237"/>
        <v/>
      </c>
      <c r="AM1229" s="55" t="str">
        <f t="shared" si="238"/>
        <v/>
      </c>
      <c r="AN1229" s="88" t="str">
        <f t="shared" si="239"/>
        <v/>
      </c>
    </row>
    <row r="1230" spans="1:40" x14ac:dyDescent="0.25">
      <c r="A1230" s="77"/>
      <c r="B1230" s="107"/>
      <c r="C1230" s="108"/>
      <c r="D1230" s="109"/>
      <c r="E1230" s="109"/>
      <c r="F1230" s="110"/>
      <c r="G1230" s="111"/>
      <c r="H1230" s="112"/>
      <c r="I1230" s="77"/>
      <c r="J1230" s="112" t="str">
        <f>IF($B1230="", "", IFERROR(INDEX('Job List'!$C$9:$C$508, MATCH($B1230, 'Job List'!$B$9:$B$508, 0)), ""))</f>
        <v/>
      </c>
      <c r="K1230" s="112" t="str">
        <f>IF($B1230="", "", IFERROR(INDEX('Job List'!$D$9:$D$508, MATCH($B1230, 'Job List'!$B$9:$B$508, 0)), ""))</f>
        <v/>
      </c>
      <c r="L1230" s="125" t="str">
        <f t="shared" si="228"/>
        <v/>
      </c>
      <c r="M1230" s="111" t="str">
        <f>IF($B1230="", "", IF($G1230="", IFERROR(INDEX('Job List'!$E$9:$E$508, MATCH($B1230, 'Job List'!$B$9:$B$508, 0)), ""), $G1230))</f>
        <v/>
      </c>
      <c r="N1230" s="126" t="str">
        <f t="shared" si="229"/>
        <v/>
      </c>
      <c r="O1230" s="77"/>
      <c r="AB1230" s="14" t="str">
        <f t="shared" si="230"/>
        <v/>
      </c>
      <c r="AC1230" s="20" t="str">
        <f t="shared" si="231"/>
        <v/>
      </c>
      <c r="AD1230" s="55" t="str">
        <f t="shared" si="232"/>
        <v/>
      </c>
      <c r="AE1230" s="88" t="str">
        <f t="shared" si="233"/>
        <v/>
      </c>
      <c r="AG1230" s="55" t="str">
        <f t="shared" si="234"/>
        <v/>
      </c>
      <c r="AH1230" s="88" t="str">
        <f t="shared" si="235"/>
        <v/>
      </c>
      <c r="AJ1230" s="55" t="str">
        <f t="shared" si="236"/>
        <v/>
      </c>
      <c r="AK1230" s="88" t="str">
        <f t="shared" si="237"/>
        <v/>
      </c>
      <c r="AM1230" s="55" t="str">
        <f t="shared" si="238"/>
        <v/>
      </c>
      <c r="AN1230" s="88" t="str">
        <f t="shared" si="239"/>
        <v/>
      </c>
    </row>
    <row r="1231" spans="1:40" x14ac:dyDescent="0.25">
      <c r="A1231" s="77"/>
      <c r="B1231" s="107"/>
      <c r="C1231" s="108"/>
      <c r="D1231" s="109"/>
      <c r="E1231" s="109"/>
      <c r="F1231" s="110"/>
      <c r="G1231" s="111"/>
      <c r="H1231" s="112"/>
      <c r="I1231" s="77"/>
      <c r="J1231" s="112" t="str">
        <f>IF($B1231="", "", IFERROR(INDEX('Job List'!$C$9:$C$508, MATCH($B1231, 'Job List'!$B$9:$B$508, 0)), ""))</f>
        <v/>
      </c>
      <c r="K1231" s="112" t="str">
        <f>IF($B1231="", "", IFERROR(INDEX('Job List'!$D$9:$D$508, MATCH($B1231, 'Job List'!$B$9:$B$508, 0)), ""))</f>
        <v/>
      </c>
      <c r="L1231" s="125" t="str">
        <f t="shared" si="228"/>
        <v/>
      </c>
      <c r="M1231" s="111" t="str">
        <f>IF($B1231="", "", IF($G1231="", IFERROR(INDEX('Job List'!$E$9:$E$508, MATCH($B1231, 'Job List'!$B$9:$B$508, 0)), ""), $G1231))</f>
        <v/>
      </c>
      <c r="N1231" s="126" t="str">
        <f t="shared" si="229"/>
        <v/>
      </c>
      <c r="O1231" s="77"/>
      <c r="AB1231" s="14" t="str">
        <f t="shared" si="230"/>
        <v/>
      </c>
      <c r="AC1231" s="20" t="str">
        <f t="shared" si="231"/>
        <v/>
      </c>
      <c r="AD1231" s="55" t="str">
        <f t="shared" si="232"/>
        <v/>
      </c>
      <c r="AE1231" s="88" t="str">
        <f t="shared" si="233"/>
        <v/>
      </c>
      <c r="AG1231" s="55" t="str">
        <f t="shared" si="234"/>
        <v/>
      </c>
      <c r="AH1231" s="88" t="str">
        <f t="shared" si="235"/>
        <v/>
      </c>
      <c r="AJ1231" s="55" t="str">
        <f t="shared" si="236"/>
        <v/>
      </c>
      <c r="AK1231" s="88" t="str">
        <f t="shared" si="237"/>
        <v/>
      </c>
      <c r="AM1231" s="55" t="str">
        <f t="shared" si="238"/>
        <v/>
      </c>
      <c r="AN1231" s="88" t="str">
        <f t="shared" si="239"/>
        <v/>
      </c>
    </row>
    <row r="1232" spans="1:40" x14ac:dyDescent="0.25">
      <c r="A1232" s="77"/>
      <c r="B1232" s="107"/>
      <c r="C1232" s="108"/>
      <c r="D1232" s="109"/>
      <c r="E1232" s="109"/>
      <c r="F1232" s="110"/>
      <c r="G1232" s="111"/>
      <c r="H1232" s="112"/>
      <c r="I1232" s="77"/>
      <c r="J1232" s="112" t="str">
        <f>IF($B1232="", "", IFERROR(INDEX('Job List'!$C$9:$C$508, MATCH($B1232, 'Job List'!$B$9:$B$508, 0)), ""))</f>
        <v/>
      </c>
      <c r="K1232" s="112" t="str">
        <f>IF($B1232="", "", IFERROR(INDEX('Job List'!$D$9:$D$508, MATCH($B1232, 'Job List'!$B$9:$B$508, 0)), ""))</f>
        <v/>
      </c>
      <c r="L1232" s="125" t="str">
        <f t="shared" si="228"/>
        <v/>
      </c>
      <c r="M1232" s="111" t="str">
        <f>IF($B1232="", "", IF($G1232="", IFERROR(INDEX('Job List'!$E$9:$E$508, MATCH($B1232, 'Job List'!$B$9:$B$508, 0)), ""), $G1232))</f>
        <v/>
      </c>
      <c r="N1232" s="126" t="str">
        <f t="shared" si="229"/>
        <v/>
      </c>
      <c r="O1232" s="77"/>
      <c r="AB1232" s="14" t="str">
        <f t="shared" si="230"/>
        <v/>
      </c>
      <c r="AC1232" s="20" t="str">
        <f t="shared" si="231"/>
        <v/>
      </c>
      <c r="AD1232" s="55" t="str">
        <f t="shared" si="232"/>
        <v/>
      </c>
      <c r="AE1232" s="88" t="str">
        <f t="shared" si="233"/>
        <v/>
      </c>
      <c r="AG1232" s="55" t="str">
        <f t="shared" si="234"/>
        <v/>
      </c>
      <c r="AH1232" s="88" t="str">
        <f t="shared" si="235"/>
        <v/>
      </c>
      <c r="AJ1232" s="55" t="str">
        <f t="shared" si="236"/>
        <v/>
      </c>
      <c r="AK1232" s="88" t="str">
        <f t="shared" si="237"/>
        <v/>
      </c>
      <c r="AM1232" s="55" t="str">
        <f t="shared" si="238"/>
        <v/>
      </c>
      <c r="AN1232" s="88" t="str">
        <f t="shared" si="239"/>
        <v/>
      </c>
    </row>
    <row r="1233" spans="1:40" x14ac:dyDescent="0.25">
      <c r="A1233" s="77"/>
      <c r="B1233" s="107"/>
      <c r="C1233" s="108"/>
      <c r="D1233" s="109"/>
      <c r="E1233" s="109"/>
      <c r="F1233" s="110"/>
      <c r="G1233" s="111"/>
      <c r="H1233" s="112"/>
      <c r="I1233" s="77"/>
      <c r="J1233" s="112" t="str">
        <f>IF($B1233="", "", IFERROR(INDEX('Job List'!$C$9:$C$508, MATCH($B1233, 'Job List'!$B$9:$B$508, 0)), ""))</f>
        <v/>
      </c>
      <c r="K1233" s="112" t="str">
        <f>IF($B1233="", "", IFERROR(INDEX('Job List'!$D$9:$D$508, MATCH($B1233, 'Job List'!$B$9:$B$508, 0)), ""))</f>
        <v/>
      </c>
      <c r="L1233" s="125" t="str">
        <f t="shared" si="228"/>
        <v/>
      </c>
      <c r="M1233" s="111" t="str">
        <f>IF($B1233="", "", IF($G1233="", IFERROR(INDEX('Job List'!$E$9:$E$508, MATCH($B1233, 'Job List'!$B$9:$B$508, 0)), ""), $G1233))</f>
        <v/>
      </c>
      <c r="N1233" s="126" t="str">
        <f t="shared" si="229"/>
        <v/>
      </c>
      <c r="O1233" s="77"/>
      <c r="AB1233" s="14" t="str">
        <f t="shared" si="230"/>
        <v/>
      </c>
      <c r="AC1233" s="20" t="str">
        <f t="shared" si="231"/>
        <v/>
      </c>
      <c r="AD1233" s="55" t="str">
        <f t="shared" si="232"/>
        <v/>
      </c>
      <c r="AE1233" s="88" t="str">
        <f t="shared" si="233"/>
        <v/>
      </c>
      <c r="AG1233" s="55" t="str">
        <f t="shared" si="234"/>
        <v/>
      </c>
      <c r="AH1233" s="88" t="str">
        <f t="shared" si="235"/>
        <v/>
      </c>
      <c r="AJ1233" s="55" t="str">
        <f t="shared" si="236"/>
        <v/>
      </c>
      <c r="AK1233" s="88" t="str">
        <f t="shared" si="237"/>
        <v/>
      </c>
      <c r="AM1233" s="55" t="str">
        <f t="shared" si="238"/>
        <v/>
      </c>
      <c r="AN1233" s="88" t="str">
        <f t="shared" si="239"/>
        <v/>
      </c>
    </row>
    <row r="1234" spans="1:40" x14ac:dyDescent="0.25">
      <c r="A1234" s="77"/>
      <c r="B1234" s="107"/>
      <c r="C1234" s="108"/>
      <c r="D1234" s="109"/>
      <c r="E1234" s="109"/>
      <c r="F1234" s="110"/>
      <c r="G1234" s="111"/>
      <c r="H1234" s="112"/>
      <c r="I1234" s="77"/>
      <c r="J1234" s="112" t="str">
        <f>IF($B1234="", "", IFERROR(INDEX('Job List'!$C$9:$C$508, MATCH($B1234, 'Job List'!$B$9:$B$508, 0)), ""))</f>
        <v/>
      </c>
      <c r="K1234" s="112" t="str">
        <f>IF($B1234="", "", IFERROR(INDEX('Job List'!$D$9:$D$508, MATCH($B1234, 'Job List'!$B$9:$B$508, 0)), ""))</f>
        <v/>
      </c>
      <c r="L1234" s="125" t="str">
        <f t="shared" si="228"/>
        <v/>
      </c>
      <c r="M1234" s="111" t="str">
        <f>IF($B1234="", "", IF($G1234="", IFERROR(INDEX('Job List'!$E$9:$E$508, MATCH($B1234, 'Job List'!$B$9:$B$508, 0)), ""), $G1234))</f>
        <v/>
      </c>
      <c r="N1234" s="126" t="str">
        <f t="shared" si="229"/>
        <v/>
      </c>
      <c r="O1234" s="77"/>
      <c r="AB1234" s="14" t="str">
        <f t="shared" si="230"/>
        <v/>
      </c>
      <c r="AC1234" s="20" t="str">
        <f t="shared" si="231"/>
        <v/>
      </c>
      <c r="AD1234" s="55" t="str">
        <f t="shared" si="232"/>
        <v/>
      </c>
      <c r="AE1234" s="88" t="str">
        <f t="shared" si="233"/>
        <v/>
      </c>
      <c r="AG1234" s="55" t="str">
        <f t="shared" si="234"/>
        <v/>
      </c>
      <c r="AH1234" s="88" t="str">
        <f t="shared" si="235"/>
        <v/>
      </c>
      <c r="AJ1234" s="55" t="str">
        <f t="shared" si="236"/>
        <v/>
      </c>
      <c r="AK1234" s="88" t="str">
        <f t="shared" si="237"/>
        <v/>
      </c>
      <c r="AM1234" s="55" t="str">
        <f t="shared" si="238"/>
        <v/>
      </c>
      <c r="AN1234" s="88" t="str">
        <f t="shared" si="239"/>
        <v/>
      </c>
    </row>
    <row r="1235" spans="1:40" x14ac:dyDescent="0.25">
      <c r="A1235" s="77"/>
      <c r="B1235" s="107"/>
      <c r="C1235" s="108"/>
      <c r="D1235" s="109"/>
      <c r="E1235" s="109"/>
      <c r="F1235" s="110"/>
      <c r="G1235" s="111"/>
      <c r="H1235" s="112"/>
      <c r="I1235" s="77"/>
      <c r="J1235" s="112" t="str">
        <f>IF($B1235="", "", IFERROR(INDEX('Job List'!$C$9:$C$508, MATCH($B1235, 'Job List'!$B$9:$B$508, 0)), ""))</f>
        <v/>
      </c>
      <c r="K1235" s="112" t="str">
        <f>IF($B1235="", "", IFERROR(INDEX('Job List'!$D$9:$D$508, MATCH($B1235, 'Job List'!$B$9:$B$508, 0)), ""))</f>
        <v/>
      </c>
      <c r="L1235" s="125" t="str">
        <f t="shared" si="228"/>
        <v/>
      </c>
      <c r="M1235" s="111" t="str">
        <f>IF($B1235="", "", IF($G1235="", IFERROR(INDEX('Job List'!$E$9:$E$508, MATCH($B1235, 'Job List'!$B$9:$B$508, 0)), ""), $G1235))</f>
        <v/>
      </c>
      <c r="N1235" s="126" t="str">
        <f t="shared" si="229"/>
        <v/>
      </c>
      <c r="O1235" s="77"/>
      <c r="AB1235" s="14" t="str">
        <f t="shared" si="230"/>
        <v/>
      </c>
      <c r="AC1235" s="20" t="str">
        <f t="shared" si="231"/>
        <v/>
      </c>
      <c r="AD1235" s="55" t="str">
        <f t="shared" si="232"/>
        <v/>
      </c>
      <c r="AE1235" s="88" t="str">
        <f t="shared" si="233"/>
        <v/>
      </c>
      <c r="AG1235" s="55" t="str">
        <f t="shared" si="234"/>
        <v/>
      </c>
      <c r="AH1235" s="88" t="str">
        <f t="shared" si="235"/>
        <v/>
      </c>
      <c r="AJ1235" s="55" t="str">
        <f t="shared" si="236"/>
        <v/>
      </c>
      <c r="AK1235" s="88" t="str">
        <f t="shared" si="237"/>
        <v/>
      </c>
      <c r="AM1235" s="55" t="str">
        <f t="shared" si="238"/>
        <v/>
      </c>
      <c r="AN1235" s="88" t="str">
        <f t="shared" si="239"/>
        <v/>
      </c>
    </row>
    <row r="1236" spans="1:40" x14ac:dyDescent="0.25">
      <c r="A1236" s="77"/>
      <c r="B1236" s="107"/>
      <c r="C1236" s="108"/>
      <c r="D1236" s="109"/>
      <c r="E1236" s="109"/>
      <c r="F1236" s="110"/>
      <c r="G1236" s="111"/>
      <c r="H1236" s="112"/>
      <c r="I1236" s="77"/>
      <c r="J1236" s="112" t="str">
        <f>IF($B1236="", "", IFERROR(INDEX('Job List'!$C$9:$C$508, MATCH($B1236, 'Job List'!$B$9:$B$508, 0)), ""))</f>
        <v/>
      </c>
      <c r="K1236" s="112" t="str">
        <f>IF($B1236="", "", IFERROR(INDEX('Job List'!$D$9:$D$508, MATCH($B1236, 'Job List'!$B$9:$B$508, 0)), ""))</f>
        <v/>
      </c>
      <c r="L1236" s="125" t="str">
        <f t="shared" si="228"/>
        <v/>
      </c>
      <c r="M1236" s="111" t="str">
        <f>IF($B1236="", "", IF($G1236="", IFERROR(INDEX('Job List'!$E$9:$E$508, MATCH($B1236, 'Job List'!$B$9:$B$508, 0)), ""), $G1236))</f>
        <v/>
      </c>
      <c r="N1236" s="126" t="str">
        <f t="shared" si="229"/>
        <v/>
      </c>
      <c r="O1236" s="77"/>
      <c r="AB1236" s="14" t="str">
        <f t="shared" si="230"/>
        <v/>
      </c>
      <c r="AC1236" s="20" t="str">
        <f t="shared" si="231"/>
        <v/>
      </c>
      <c r="AD1236" s="55" t="str">
        <f t="shared" si="232"/>
        <v/>
      </c>
      <c r="AE1236" s="88" t="str">
        <f t="shared" si="233"/>
        <v/>
      </c>
      <c r="AG1236" s="55" t="str">
        <f t="shared" si="234"/>
        <v/>
      </c>
      <c r="AH1236" s="88" t="str">
        <f t="shared" si="235"/>
        <v/>
      </c>
      <c r="AJ1236" s="55" t="str">
        <f t="shared" si="236"/>
        <v/>
      </c>
      <c r="AK1236" s="88" t="str">
        <f t="shared" si="237"/>
        <v/>
      </c>
      <c r="AM1236" s="55" t="str">
        <f t="shared" si="238"/>
        <v/>
      </c>
      <c r="AN1236" s="88" t="str">
        <f t="shared" si="239"/>
        <v/>
      </c>
    </row>
    <row r="1237" spans="1:40" x14ac:dyDescent="0.25">
      <c r="A1237" s="77"/>
      <c r="B1237" s="107"/>
      <c r="C1237" s="108"/>
      <c r="D1237" s="109"/>
      <c r="E1237" s="109"/>
      <c r="F1237" s="110"/>
      <c r="G1237" s="111"/>
      <c r="H1237" s="112"/>
      <c r="I1237" s="77"/>
      <c r="J1237" s="112" t="str">
        <f>IF($B1237="", "", IFERROR(INDEX('Job List'!$C$9:$C$508, MATCH($B1237, 'Job List'!$B$9:$B$508, 0)), ""))</f>
        <v/>
      </c>
      <c r="K1237" s="112" t="str">
        <f>IF($B1237="", "", IFERROR(INDEX('Job List'!$D$9:$D$508, MATCH($B1237, 'Job List'!$B$9:$B$508, 0)), ""))</f>
        <v/>
      </c>
      <c r="L1237" s="125" t="str">
        <f t="shared" si="228"/>
        <v/>
      </c>
      <c r="M1237" s="111" t="str">
        <f>IF($B1237="", "", IF($G1237="", IFERROR(INDEX('Job List'!$E$9:$E$508, MATCH($B1237, 'Job List'!$B$9:$B$508, 0)), ""), $G1237))</f>
        <v/>
      </c>
      <c r="N1237" s="126" t="str">
        <f t="shared" si="229"/>
        <v/>
      </c>
      <c r="O1237" s="77"/>
      <c r="AB1237" s="14" t="str">
        <f t="shared" si="230"/>
        <v/>
      </c>
      <c r="AC1237" s="20" t="str">
        <f t="shared" si="231"/>
        <v/>
      </c>
      <c r="AD1237" s="55" t="str">
        <f t="shared" si="232"/>
        <v/>
      </c>
      <c r="AE1237" s="88" t="str">
        <f t="shared" si="233"/>
        <v/>
      </c>
      <c r="AG1237" s="55" t="str">
        <f t="shared" si="234"/>
        <v/>
      </c>
      <c r="AH1237" s="88" t="str">
        <f t="shared" si="235"/>
        <v/>
      </c>
      <c r="AJ1237" s="55" t="str">
        <f t="shared" si="236"/>
        <v/>
      </c>
      <c r="AK1237" s="88" t="str">
        <f t="shared" si="237"/>
        <v/>
      </c>
      <c r="AM1237" s="55" t="str">
        <f t="shared" si="238"/>
        <v/>
      </c>
      <c r="AN1237" s="88" t="str">
        <f t="shared" si="239"/>
        <v/>
      </c>
    </row>
    <row r="1238" spans="1:40" x14ac:dyDescent="0.25">
      <c r="A1238" s="77"/>
      <c r="B1238" s="107"/>
      <c r="C1238" s="108"/>
      <c r="D1238" s="109"/>
      <c r="E1238" s="109"/>
      <c r="F1238" s="110"/>
      <c r="G1238" s="111"/>
      <c r="H1238" s="112"/>
      <c r="I1238" s="77"/>
      <c r="J1238" s="112" t="str">
        <f>IF($B1238="", "", IFERROR(INDEX('Job List'!$C$9:$C$508, MATCH($B1238, 'Job List'!$B$9:$B$508, 0)), ""))</f>
        <v/>
      </c>
      <c r="K1238" s="112" t="str">
        <f>IF($B1238="", "", IFERROR(INDEX('Job List'!$D$9:$D$508, MATCH($B1238, 'Job List'!$B$9:$B$508, 0)), ""))</f>
        <v/>
      </c>
      <c r="L1238" s="125" t="str">
        <f t="shared" si="228"/>
        <v/>
      </c>
      <c r="M1238" s="111" t="str">
        <f>IF($B1238="", "", IF($G1238="", IFERROR(INDEX('Job List'!$E$9:$E$508, MATCH($B1238, 'Job List'!$B$9:$B$508, 0)), ""), $G1238))</f>
        <v/>
      </c>
      <c r="N1238" s="126" t="str">
        <f t="shared" si="229"/>
        <v/>
      </c>
      <c r="O1238" s="77"/>
      <c r="AB1238" s="14" t="str">
        <f t="shared" si="230"/>
        <v/>
      </c>
      <c r="AC1238" s="20" t="str">
        <f t="shared" si="231"/>
        <v/>
      </c>
      <c r="AD1238" s="55" t="str">
        <f t="shared" si="232"/>
        <v/>
      </c>
      <c r="AE1238" s="88" t="str">
        <f t="shared" si="233"/>
        <v/>
      </c>
      <c r="AG1238" s="55" t="str">
        <f t="shared" si="234"/>
        <v/>
      </c>
      <c r="AH1238" s="88" t="str">
        <f t="shared" si="235"/>
        <v/>
      </c>
      <c r="AJ1238" s="55" t="str">
        <f t="shared" si="236"/>
        <v/>
      </c>
      <c r="AK1238" s="88" t="str">
        <f t="shared" si="237"/>
        <v/>
      </c>
      <c r="AM1238" s="55" t="str">
        <f t="shared" si="238"/>
        <v/>
      </c>
      <c r="AN1238" s="88" t="str">
        <f t="shared" si="239"/>
        <v/>
      </c>
    </row>
    <row r="1239" spans="1:40" x14ac:dyDescent="0.25">
      <c r="A1239" s="77"/>
      <c r="B1239" s="107"/>
      <c r="C1239" s="108"/>
      <c r="D1239" s="109"/>
      <c r="E1239" s="109"/>
      <c r="F1239" s="110"/>
      <c r="G1239" s="111"/>
      <c r="H1239" s="112"/>
      <c r="I1239" s="77"/>
      <c r="J1239" s="112" t="str">
        <f>IF($B1239="", "", IFERROR(INDEX('Job List'!$C$9:$C$508, MATCH($B1239, 'Job List'!$B$9:$B$508, 0)), ""))</f>
        <v/>
      </c>
      <c r="K1239" s="112" t="str">
        <f>IF($B1239="", "", IFERROR(INDEX('Job List'!$D$9:$D$508, MATCH($B1239, 'Job List'!$B$9:$B$508, 0)), ""))</f>
        <v/>
      </c>
      <c r="L1239" s="125" t="str">
        <f t="shared" si="228"/>
        <v/>
      </c>
      <c r="M1239" s="111" t="str">
        <f>IF($B1239="", "", IF($G1239="", IFERROR(INDEX('Job List'!$E$9:$E$508, MATCH($B1239, 'Job List'!$B$9:$B$508, 0)), ""), $G1239))</f>
        <v/>
      </c>
      <c r="N1239" s="126" t="str">
        <f t="shared" si="229"/>
        <v/>
      </c>
      <c r="O1239" s="77"/>
      <c r="AB1239" s="14" t="str">
        <f t="shared" si="230"/>
        <v/>
      </c>
      <c r="AC1239" s="20" t="str">
        <f t="shared" si="231"/>
        <v/>
      </c>
      <c r="AD1239" s="55" t="str">
        <f t="shared" si="232"/>
        <v/>
      </c>
      <c r="AE1239" s="88" t="str">
        <f t="shared" si="233"/>
        <v/>
      </c>
      <c r="AG1239" s="55" t="str">
        <f t="shared" si="234"/>
        <v/>
      </c>
      <c r="AH1239" s="88" t="str">
        <f t="shared" si="235"/>
        <v/>
      </c>
      <c r="AJ1239" s="55" t="str">
        <f t="shared" si="236"/>
        <v/>
      </c>
      <c r="AK1239" s="88" t="str">
        <f t="shared" si="237"/>
        <v/>
      </c>
      <c r="AM1239" s="55" t="str">
        <f t="shared" si="238"/>
        <v/>
      </c>
      <c r="AN1239" s="88" t="str">
        <f t="shared" si="239"/>
        <v/>
      </c>
    </row>
    <row r="1240" spans="1:40" x14ac:dyDescent="0.25">
      <c r="A1240" s="77"/>
      <c r="B1240" s="107"/>
      <c r="C1240" s="108"/>
      <c r="D1240" s="109"/>
      <c r="E1240" s="109"/>
      <c r="F1240" s="110"/>
      <c r="G1240" s="111"/>
      <c r="H1240" s="112"/>
      <c r="I1240" s="77"/>
      <c r="J1240" s="112" t="str">
        <f>IF($B1240="", "", IFERROR(INDEX('Job List'!$C$9:$C$508, MATCH($B1240, 'Job List'!$B$9:$B$508, 0)), ""))</f>
        <v/>
      </c>
      <c r="K1240" s="112" t="str">
        <f>IF($B1240="", "", IFERROR(INDEX('Job List'!$D$9:$D$508, MATCH($B1240, 'Job List'!$B$9:$B$508, 0)), ""))</f>
        <v/>
      </c>
      <c r="L1240" s="125" t="str">
        <f t="shared" si="228"/>
        <v/>
      </c>
      <c r="M1240" s="111" t="str">
        <f>IF($B1240="", "", IF($G1240="", IFERROR(INDEX('Job List'!$E$9:$E$508, MATCH($B1240, 'Job List'!$B$9:$B$508, 0)), ""), $G1240))</f>
        <v/>
      </c>
      <c r="N1240" s="126" t="str">
        <f t="shared" si="229"/>
        <v/>
      </c>
      <c r="O1240" s="77"/>
      <c r="AB1240" s="14" t="str">
        <f t="shared" si="230"/>
        <v/>
      </c>
      <c r="AC1240" s="20" t="str">
        <f t="shared" si="231"/>
        <v/>
      </c>
      <c r="AD1240" s="55" t="str">
        <f t="shared" si="232"/>
        <v/>
      </c>
      <c r="AE1240" s="88" t="str">
        <f t="shared" si="233"/>
        <v/>
      </c>
      <c r="AG1240" s="55" t="str">
        <f t="shared" si="234"/>
        <v/>
      </c>
      <c r="AH1240" s="88" t="str">
        <f t="shared" si="235"/>
        <v/>
      </c>
      <c r="AJ1240" s="55" t="str">
        <f t="shared" si="236"/>
        <v/>
      </c>
      <c r="AK1240" s="88" t="str">
        <f t="shared" si="237"/>
        <v/>
      </c>
      <c r="AM1240" s="55" t="str">
        <f t="shared" si="238"/>
        <v/>
      </c>
      <c r="AN1240" s="88" t="str">
        <f t="shared" si="239"/>
        <v/>
      </c>
    </row>
    <row r="1241" spans="1:40" x14ac:dyDescent="0.25">
      <c r="A1241" s="77"/>
      <c r="B1241" s="107"/>
      <c r="C1241" s="108"/>
      <c r="D1241" s="109"/>
      <c r="E1241" s="109"/>
      <c r="F1241" s="110"/>
      <c r="G1241" s="111"/>
      <c r="H1241" s="112"/>
      <c r="I1241" s="77"/>
      <c r="J1241" s="112" t="str">
        <f>IF($B1241="", "", IFERROR(INDEX('Job List'!$C$9:$C$508, MATCH($B1241, 'Job List'!$B$9:$B$508, 0)), ""))</f>
        <v/>
      </c>
      <c r="K1241" s="112" t="str">
        <f>IF($B1241="", "", IFERROR(INDEX('Job List'!$D$9:$D$508, MATCH($B1241, 'Job List'!$B$9:$B$508, 0)), ""))</f>
        <v/>
      </c>
      <c r="L1241" s="125" t="str">
        <f t="shared" si="228"/>
        <v/>
      </c>
      <c r="M1241" s="111" t="str">
        <f>IF($B1241="", "", IF($G1241="", IFERROR(INDEX('Job List'!$E$9:$E$508, MATCH($B1241, 'Job List'!$B$9:$B$508, 0)), ""), $G1241))</f>
        <v/>
      </c>
      <c r="N1241" s="126" t="str">
        <f t="shared" si="229"/>
        <v/>
      </c>
      <c r="O1241" s="77"/>
      <c r="AB1241" s="14" t="str">
        <f t="shared" si="230"/>
        <v/>
      </c>
      <c r="AC1241" s="20" t="str">
        <f t="shared" si="231"/>
        <v/>
      </c>
      <c r="AD1241" s="55" t="str">
        <f t="shared" si="232"/>
        <v/>
      </c>
      <c r="AE1241" s="88" t="str">
        <f t="shared" si="233"/>
        <v/>
      </c>
      <c r="AG1241" s="55" t="str">
        <f t="shared" si="234"/>
        <v/>
      </c>
      <c r="AH1241" s="88" t="str">
        <f t="shared" si="235"/>
        <v/>
      </c>
      <c r="AJ1241" s="55" t="str">
        <f t="shared" si="236"/>
        <v/>
      </c>
      <c r="AK1241" s="88" t="str">
        <f t="shared" si="237"/>
        <v/>
      </c>
      <c r="AM1241" s="55" t="str">
        <f t="shared" si="238"/>
        <v/>
      </c>
      <c r="AN1241" s="88" t="str">
        <f t="shared" si="239"/>
        <v/>
      </c>
    </row>
    <row r="1242" spans="1:40" x14ac:dyDescent="0.25">
      <c r="A1242" s="77"/>
      <c r="B1242" s="107"/>
      <c r="C1242" s="108"/>
      <c r="D1242" s="109"/>
      <c r="E1242" s="109"/>
      <c r="F1242" s="110"/>
      <c r="G1242" s="111"/>
      <c r="H1242" s="112"/>
      <c r="I1242" s="77"/>
      <c r="J1242" s="112" t="str">
        <f>IF($B1242="", "", IFERROR(INDEX('Job List'!$C$9:$C$508, MATCH($B1242, 'Job List'!$B$9:$B$508, 0)), ""))</f>
        <v/>
      </c>
      <c r="K1242" s="112" t="str">
        <f>IF($B1242="", "", IFERROR(INDEX('Job List'!$D$9:$D$508, MATCH($B1242, 'Job List'!$B$9:$B$508, 0)), ""))</f>
        <v/>
      </c>
      <c r="L1242" s="125" t="str">
        <f t="shared" si="228"/>
        <v/>
      </c>
      <c r="M1242" s="111" t="str">
        <f>IF($B1242="", "", IF($G1242="", IFERROR(INDEX('Job List'!$E$9:$E$508, MATCH($B1242, 'Job List'!$B$9:$B$508, 0)), ""), $G1242))</f>
        <v/>
      </c>
      <c r="N1242" s="126" t="str">
        <f t="shared" si="229"/>
        <v/>
      </c>
      <c r="O1242" s="77"/>
      <c r="AB1242" s="14" t="str">
        <f t="shared" si="230"/>
        <v/>
      </c>
      <c r="AC1242" s="20" t="str">
        <f t="shared" si="231"/>
        <v/>
      </c>
      <c r="AD1242" s="55" t="str">
        <f t="shared" si="232"/>
        <v/>
      </c>
      <c r="AE1242" s="88" t="str">
        <f t="shared" si="233"/>
        <v/>
      </c>
      <c r="AG1242" s="55" t="str">
        <f t="shared" si="234"/>
        <v/>
      </c>
      <c r="AH1242" s="88" t="str">
        <f t="shared" si="235"/>
        <v/>
      </c>
      <c r="AJ1242" s="55" t="str">
        <f t="shared" si="236"/>
        <v/>
      </c>
      <c r="AK1242" s="88" t="str">
        <f t="shared" si="237"/>
        <v/>
      </c>
      <c r="AM1242" s="55" t="str">
        <f t="shared" si="238"/>
        <v/>
      </c>
      <c r="AN1242" s="88" t="str">
        <f t="shared" si="239"/>
        <v/>
      </c>
    </row>
    <row r="1243" spans="1:40" x14ac:dyDescent="0.25">
      <c r="A1243" s="77"/>
      <c r="B1243" s="107"/>
      <c r="C1243" s="108"/>
      <c r="D1243" s="109"/>
      <c r="E1243" s="109"/>
      <c r="F1243" s="110"/>
      <c r="G1243" s="111"/>
      <c r="H1243" s="112"/>
      <c r="I1243" s="77"/>
      <c r="J1243" s="112" t="str">
        <f>IF($B1243="", "", IFERROR(INDEX('Job List'!$C$9:$C$508, MATCH($B1243, 'Job List'!$B$9:$B$508, 0)), ""))</f>
        <v/>
      </c>
      <c r="K1243" s="112" t="str">
        <f>IF($B1243="", "", IFERROR(INDEX('Job List'!$D$9:$D$508, MATCH($B1243, 'Job List'!$B$9:$B$508, 0)), ""))</f>
        <v/>
      </c>
      <c r="L1243" s="125" t="str">
        <f t="shared" si="228"/>
        <v/>
      </c>
      <c r="M1243" s="111" t="str">
        <f>IF($B1243="", "", IF($G1243="", IFERROR(INDEX('Job List'!$E$9:$E$508, MATCH($B1243, 'Job List'!$B$9:$B$508, 0)), ""), $G1243))</f>
        <v/>
      </c>
      <c r="N1243" s="126" t="str">
        <f t="shared" si="229"/>
        <v/>
      </c>
      <c r="O1243" s="77"/>
      <c r="AB1243" s="14" t="str">
        <f t="shared" si="230"/>
        <v/>
      </c>
      <c r="AC1243" s="20" t="str">
        <f t="shared" si="231"/>
        <v/>
      </c>
      <c r="AD1243" s="55" t="str">
        <f t="shared" si="232"/>
        <v/>
      </c>
      <c r="AE1243" s="88" t="str">
        <f t="shared" si="233"/>
        <v/>
      </c>
      <c r="AG1243" s="55" t="str">
        <f t="shared" si="234"/>
        <v/>
      </c>
      <c r="AH1243" s="88" t="str">
        <f t="shared" si="235"/>
        <v/>
      </c>
      <c r="AJ1243" s="55" t="str">
        <f t="shared" si="236"/>
        <v/>
      </c>
      <c r="AK1243" s="88" t="str">
        <f t="shared" si="237"/>
        <v/>
      </c>
      <c r="AM1243" s="55" t="str">
        <f t="shared" si="238"/>
        <v/>
      </c>
      <c r="AN1243" s="88" t="str">
        <f t="shared" si="239"/>
        <v/>
      </c>
    </row>
    <row r="1244" spans="1:40" x14ac:dyDescent="0.25">
      <c r="A1244" s="77"/>
      <c r="B1244" s="107"/>
      <c r="C1244" s="108"/>
      <c r="D1244" s="109"/>
      <c r="E1244" s="109"/>
      <c r="F1244" s="110"/>
      <c r="G1244" s="111"/>
      <c r="H1244" s="112"/>
      <c r="I1244" s="77"/>
      <c r="J1244" s="112" t="str">
        <f>IF($B1244="", "", IFERROR(INDEX('Job List'!$C$9:$C$508, MATCH($B1244, 'Job List'!$B$9:$B$508, 0)), ""))</f>
        <v/>
      </c>
      <c r="K1244" s="112" t="str">
        <f>IF($B1244="", "", IFERROR(INDEX('Job List'!$D$9:$D$508, MATCH($B1244, 'Job List'!$B$9:$B$508, 0)), ""))</f>
        <v/>
      </c>
      <c r="L1244" s="125" t="str">
        <f t="shared" si="228"/>
        <v/>
      </c>
      <c r="M1244" s="111" t="str">
        <f>IF($B1244="", "", IF($G1244="", IFERROR(INDEX('Job List'!$E$9:$E$508, MATCH($B1244, 'Job List'!$B$9:$B$508, 0)), ""), $G1244))</f>
        <v/>
      </c>
      <c r="N1244" s="126" t="str">
        <f t="shared" si="229"/>
        <v/>
      </c>
      <c r="O1244" s="77"/>
      <c r="AB1244" s="14" t="str">
        <f t="shared" si="230"/>
        <v/>
      </c>
      <c r="AC1244" s="20" t="str">
        <f t="shared" si="231"/>
        <v/>
      </c>
      <c r="AD1244" s="55" t="str">
        <f t="shared" si="232"/>
        <v/>
      </c>
      <c r="AE1244" s="88" t="str">
        <f t="shared" si="233"/>
        <v/>
      </c>
      <c r="AG1244" s="55" t="str">
        <f t="shared" si="234"/>
        <v/>
      </c>
      <c r="AH1244" s="88" t="str">
        <f t="shared" si="235"/>
        <v/>
      </c>
      <c r="AJ1244" s="55" t="str">
        <f t="shared" si="236"/>
        <v/>
      </c>
      <c r="AK1244" s="88" t="str">
        <f t="shared" si="237"/>
        <v/>
      </c>
      <c r="AM1244" s="55" t="str">
        <f t="shared" si="238"/>
        <v/>
      </c>
      <c r="AN1244" s="88" t="str">
        <f t="shared" si="239"/>
        <v/>
      </c>
    </row>
    <row r="1245" spans="1:40" x14ac:dyDescent="0.25">
      <c r="A1245" s="77"/>
      <c r="B1245" s="107"/>
      <c r="C1245" s="108"/>
      <c r="D1245" s="109"/>
      <c r="E1245" s="109"/>
      <c r="F1245" s="110"/>
      <c r="G1245" s="111"/>
      <c r="H1245" s="112"/>
      <c r="I1245" s="77"/>
      <c r="J1245" s="112" t="str">
        <f>IF($B1245="", "", IFERROR(INDEX('Job List'!$C$9:$C$508, MATCH($B1245, 'Job List'!$B$9:$B$508, 0)), ""))</f>
        <v/>
      </c>
      <c r="K1245" s="112" t="str">
        <f>IF($B1245="", "", IFERROR(INDEX('Job List'!$D$9:$D$508, MATCH($B1245, 'Job List'!$B$9:$B$508, 0)), ""))</f>
        <v/>
      </c>
      <c r="L1245" s="125" t="str">
        <f t="shared" si="228"/>
        <v/>
      </c>
      <c r="M1245" s="111" t="str">
        <f>IF($B1245="", "", IF($G1245="", IFERROR(INDEX('Job List'!$E$9:$E$508, MATCH($B1245, 'Job List'!$B$9:$B$508, 0)), ""), $G1245))</f>
        <v/>
      </c>
      <c r="N1245" s="126" t="str">
        <f t="shared" si="229"/>
        <v/>
      </c>
      <c r="O1245" s="77"/>
      <c r="AB1245" s="14" t="str">
        <f t="shared" si="230"/>
        <v/>
      </c>
      <c r="AC1245" s="20" t="str">
        <f t="shared" si="231"/>
        <v/>
      </c>
      <c r="AD1245" s="55" t="str">
        <f t="shared" si="232"/>
        <v/>
      </c>
      <c r="AE1245" s="88" t="str">
        <f t="shared" si="233"/>
        <v/>
      </c>
      <c r="AG1245" s="55" t="str">
        <f t="shared" si="234"/>
        <v/>
      </c>
      <c r="AH1245" s="88" t="str">
        <f t="shared" si="235"/>
        <v/>
      </c>
      <c r="AJ1245" s="55" t="str">
        <f t="shared" si="236"/>
        <v/>
      </c>
      <c r="AK1245" s="88" t="str">
        <f t="shared" si="237"/>
        <v/>
      </c>
      <c r="AM1245" s="55" t="str">
        <f t="shared" si="238"/>
        <v/>
      </c>
      <c r="AN1245" s="88" t="str">
        <f t="shared" si="239"/>
        <v/>
      </c>
    </row>
    <row r="1246" spans="1:40" x14ac:dyDescent="0.25">
      <c r="A1246" s="77"/>
      <c r="B1246" s="107"/>
      <c r="C1246" s="108"/>
      <c r="D1246" s="109"/>
      <c r="E1246" s="109"/>
      <c r="F1246" s="110"/>
      <c r="G1246" s="111"/>
      <c r="H1246" s="112"/>
      <c r="I1246" s="77"/>
      <c r="J1246" s="112" t="str">
        <f>IF($B1246="", "", IFERROR(INDEX('Job List'!$C$9:$C$508, MATCH($B1246, 'Job List'!$B$9:$B$508, 0)), ""))</f>
        <v/>
      </c>
      <c r="K1246" s="112" t="str">
        <f>IF($B1246="", "", IFERROR(INDEX('Job List'!$D$9:$D$508, MATCH($B1246, 'Job List'!$B$9:$B$508, 0)), ""))</f>
        <v/>
      </c>
      <c r="L1246" s="125" t="str">
        <f t="shared" si="228"/>
        <v/>
      </c>
      <c r="M1246" s="111" t="str">
        <f>IF($B1246="", "", IF($G1246="", IFERROR(INDEX('Job List'!$E$9:$E$508, MATCH($B1246, 'Job List'!$B$9:$B$508, 0)), ""), $G1246))</f>
        <v/>
      </c>
      <c r="N1246" s="126" t="str">
        <f t="shared" si="229"/>
        <v/>
      </c>
      <c r="O1246" s="77"/>
      <c r="AB1246" s="14" t="str">
        <f t="shared" si="230"/>
        <v/>
      </c>
      <c r="AC1246" s="20" t="str">
        <f t="shared" si="231"/>
        <v/>
      </c>
      <c r="AD1246" s="55" t="str">
        <f t="shared" si="232"/>
        <v/>
      </c>
      <c r="AE1246" s="88" t="str">
        <f t="shared" si="233"/>
        <v/>
      </c>
      <c r="AG1246" s="55" t="str">
        <f t="shared" si="234"/>
        <v/>
      </c>
      <c r="AH1246" s="88" t="str">
        <f t="shared" si="235"/>
        <v/>
      </c>
      <c r="AJ1246" s="55" t="str">
        <f t="shared" si="236"/>
        <v/>
      </c>
      <c r="AK1246" s="88" t="str">
        <f t="shared" si="237"/>
        <v/>
      </c>
      <c r="AM1246" s="55" t="str">
        <f t="shared" si="238"/>
        <v/>
      </c>
      <c r="AN1246" s="88" t="str">
        <f t="shared" si="239"/>
        <v/>
      </c>
    </row>
    <row r="1247" spans="1:40" x14ac:dyDescent="0.25">
      <c r="A1247" s="77"/>
      <c r="B1247" s="107"/>
      <c r="C1247" s="108"/>
      <c r="D1247" s="109"/>
      <c r="E1247" s="109"/>
      <c r="F1247" s="110"/>
      <c r="G1247" s="111"/>
      <c r="H1247" s="112"/>
      <c r="I1247" s="77"/>
      <c r="J1247" s="112" t="str">
        <f>IF($B1247="", "", IFERROR(INDEX('Job List'!$C$9:$C$508, MATCH($B1247, 'Job List'!$B$9:$B$508, 0)), ""))</f>
        <v/>
      </c>
      <c r="K1247" s="112" t="str">
        <f>IF($B1247="", "", IFERROR(INDEX('Job List'!$D$9:$D$508, MATCH($B1247, 'Job List'!$B$9:$B$508, 0)), ""))</f>
        <v/>
      </c>
      <c r="L1247" s="125" t="str">
        <f t="shared" si="228"/>
        <v/>
      </c>
      <c r="M1247" s="111" t="str">
        <f>IF($B1247="", "", IF($G1247="", IFERROR(INDEX('Job List'!$E$9:$E$508, MATCH($B1247, 'Job List'!$B$9:$B$508, 0)), ""), $G1247))</f>
        <v/>
      </c>
      <c r="N1247" s="126" t="str">
        <f t="shared" si="229"/>
        <v/>
      </c>
      <c r="O1247" s="77"/>
      <c r="AB1247" s="14" t="str">
        <f t="shared" si="230"/>
        <v/>
      </c>
      <c r="AC1247" s="20" t="str">
        <f t="shared" si="231"/>
        <v/>
      </c>
      <c r="AD1247" s="55" t="str">
        <f t="shared" si="232"/>
        <v/>
      </c>
      <c r="AE1247" s="88" t="str">
        <f t="shared" si="233"/>
        <v/>
      </c>
      <c r="AG1247" s="55" t="str">
        <f t="shared" si="234"/>
        <v/>
      </c>
      <c r="AH1247" s="88" t="str">
        <f t="shared" si="235"/>
        <v/>
      </c>
      <c r="AJ1247" s="55" t="str">
        <f t="shared" si="236"/>
        <v/>
      </c>
      <c r="AK1247" s="88" t="str">
        <f t="shared" si="237"/>
        <v/>
      </c>
      <c r="AM1247" s="55" t="str">
        <f t="shared" si="238"/>
        <v/>
      </c>
      <c r="AN1247" s="88" t="str">
        <f t="shared" si="239"/>
        <v/>
      </c>
    </row>
    <row r="1248" spans="1:40" x14ac:dyDescent="0.25">
      <c r="A1248" s="77"/>
      <c r="B1248" s="107"/>
      <c r="C1248" s="108"/>
      <c r="D1248" s="109"/>
      <c r="E1248" s="109"/>
      <c r="F1248" s="110"/>
      <c r="G1248" s="111"/>
      <c r="H1248" s="112"/>
      <c r="I1248" s="77"/>
      <c r="J1248" s="112" t="str">
        <f>IF($B1248="", "", IFERROR(INDEX('Job List'!$C$9:$C$508, MATCH($B1248, 'Job List'!$B$9:$B$508, 0)), ""))</f>
        <v/>
      </c>
      <c r="K1248" s="112" t="str">
        <f>IF($B1248="", "", IFERROR(INDEX('Job List'!$D$9:$D$508, MATCH($B1248, 'Job List'!$B$9:$B$508, 0)), ""))</f>
        <v/>
      </c>
      <c r="L1248" s="125" t="str">
        <f t="shared" si="228"/>
        <v/>
      </c>
      <c r="M1248" s="111" t="str">
        <f>IF($B1248="", "", IF($G1248="", IFERROR(INDEX('Job List'!$E$9:$E$508, MATCH($B1248, 'Job List'!$B$9:$B$508, 0)), ""), $G1248))</f>
        <v/>
      </c>
      <c r="N1248" s="126" t="str">
        <f t="shared" si="229"/>
        <v/>
      </c>
      <c r="O1248" s="77"/>
      <c r="AB1248" s="14" t="str">
        <f t="shared" si="230"/>
        <v/>
      </c>
      <c r="AC1248" s="20" t="str">
        <f t="shared" si="231"/>
        <v/>
      </c>
      <c r="AD1248" s="55" t="str">
        <f t="shared" si="232"/>
        <v/>
      </c>
      <c r="AE1248" s="88" t="str">
        <f t="shared" si="233"/>
        <v/>
      </c>
      <c r="AG1248" s="55" t="str">
        <f t="shared" si="234"/>
        <v/>
      </c>
      <c r="AH1248" s="88" t="str">
        <f t="shared" si="235"/>
        <v/>
      </c>
      <c r="AJ1248" s="55" t="str">
        <f t="shared" si="236"/>
        <v/>
      </c>
      <c r="AK1248" s="88" t="str">
        <f t="shared" si="237"/>
        <v/>
      </c>
      <c r="AM1248" s="55" t="str">
        <f t="shared" si="238"/>
        <v/>
      </c>
      <c r="AN1248" s="88" t="str">
        <f t="shared" si="239"/>
        <v/>
      </c>
    </row>
    <row r="1249" spans="1:40" x14ac:dyDescent="0.25">
      <c r="A1249" s="77"/>
      <c r="B1249" s="107"/>
      <c r="C1249" s="108"/>
      <c r="D1249" s="109"/>
      <c r="E1249" s="109"/>
      <c r="F1249" s="110"/>
      <c r="G1249" s="111"/>
      <c r="H1249" s="112"/>
      <c r="I1249" s="77"/>
      <c r="J1249" s="112" t="str">
        <f>IF($B1249="", "", IFERROR(INDEX('Job List'!$C$9:$C$508, MATCH($B1249, 'Job List'!$B$9:$B$508, 0)), ""))</f>
        <v/>
      </c>
      <c r="K1249" s="112" t="str">
        <f>IF($B1249="", "", IFERROR(INDEX('Job List'!$D$9:$D$508, MATCH($B1249, 'Job List'!$B$9:$B$508, 0)), ""))</f>
        <v/>
      </c>
      <c r="L1249" s="125" t="str">
        <f t="shared" si="228"/>
        <v/>
      </c>
      <c r="M1249" s="111" t="str">
        <f>IF($B1249="", "", IF($G1249="", IFERROR(INDEX('Job List'!$E$9:$E$508, MATCH($B1249, 'Job List'!$B$9:$B$508, 0)), ""), $G1249))</f>
        <v/>
      </c>
      <c r="N1249" s="126" t="str">
        <f t="shared" si="229"/>
        <v/>
      </c>
      <c r="O1249" s="77"/>
      <c r="AB1249" s="14" t="str">
        <f t="shared" si="230"/>
        <v/>
      </c>
      <c r="AC1249" s="20" t="str">
        <f t="shared" si="231"/>
        <v/>
      </c>
      <c r="AD1249" s="55" t="str">
        <f t="shared" si="232"/>
        <v/>
      </c>
      <c r="AE1249" s="88" t="str">
        <f t="shared" si="233"/>
        <v/>
      </c>
      <c r="AG1249" s="55" t="str">
        <f t="shared" si="234"/>
        <v/>
      </c>
      <c r="AH1249" s="88" t="str">
        <f t="shared" si="235"/>
        <v/>
      </c>
      <c r="AJ1249" s="55" t="str">
        <f t="shared" si="236"/>
        <v/>
      </c>
      <c r="AK1249" s="88" t="str">
        <f t="shared" si="237"/>
        <v/>
      </c>
      <c r="AM1249" s="55" t="str">
        <f t="shared" si="238"/>
        <v/>
      </c>
      <c r="AN1249" s="88" t="str">
        <f t="shared" si="239"/>
        <v/>
      </c>
    </row>
    <row r="1250" spans="1:40" x14ac:dyDescent="0.25">
      <c r="A1250" s="77"/>
      <c r="B1250" s="107"/>
      <c r="C1250" s="108"/>
      <c r="D1250" s="109"/>
      <c r="E1250" s="109"/>
      <c r="F1250" s="110"/>
      <c r="G1250" s="111"/>
      <c r="H1250" s="112"/>
      <c r="I1250" s="77"/>
      <c r="J1250" s="112" t="str">
        <f>IF($B1250="", "", IFERROR(INDEX('Job List'!$C$9:$C$508, MATCH($B1250, 'Job List'!$B$9:$B$508, 0)), ""))</f>
        <v/>
      </c>
      <c r="K1250" s="112" t="str">
        <f>IF($B1250="", "", IFERROR(INDEX('Job List'!$D$9:$D$508, MATCH($B1250, 'Job List'!$B$9:$B$508, 0)), ""))</f>
        <v/>
      </c>
      <c r="L1250" s="125" t="str">
        <f t="shared" si="228"/>
        <v/>
      </c>
      <c r="M1250" s="111" t="str">
        <f>IF($B1250="", "", IF($G1250="", IFERROR(INDEX('Job List'!$E$9:$E$508, MATCH($B1250, 'Job List'!$B$9:$B$508, 0)), ""), $G1250))</f>
        <v/>
      </c>
      <c r="N1250" s="126" t="str">
        <f t="shared" si="229"/>
        <v/>
      </c>
      <c r="O1250" s="77"/>
      <c r="AB1250" s="14" t="str">
        <f t="shared" si="230"/>
        <v/>
      </c>
      <c r="AC1250" s="20" t="str">
        <f t="shared" si="231"/>
        <v/>
      </c>
      <c r="AD1250" s="55" t="str">
        <f t="shared" si="232"/>
        <v/>
      </c>
      <c r="AE1250" s="88" t="str">
        <f t="shared" si="233"/>
        <v/>
      </c>
      <c r="AG1250" s="55" t="str">
        <f t="shared" si="234"/>
        <v/>
      </c>
      <c r="AH1250" s="88" t="str">
        <f t="shared" si="235"/>
        <v/>
      </c>
      <c r="AJ1250" s="55" t="str">
        <f t="shared" si="236"/>
        <v/>
      </c>
      <c r="AK1250" s="88" t="str">
        <f t="shared" si="237"/>
        <v/>
      </c>
      <c r="AM1250" s="55" t="str">
        <f t="shared" si="238"/>
        <v/>
      </c>
      <c r="AN1250" s="88" t="str">
        <f t="shared" si="239"/>
        <v/>
      </c>
    </row>
    <row r="1251" spans="1:40" x14ac:dyDescent="0.25">
      <c r="A1251" s="77"/>
      <c r="B1251" s="107"/>
      <c r="C1251" s="108"/>
      <c r="D1251" s="109"/>
      <c r="E1251" s="109"/>
      <c r="F1251" s="110"/>
      <c r="G1251" s="111"/>
      <c r="H1251" s="112"/>
      <c r="I1251" s="77"/>
      <c r="J1251" s="112" t="str">
        <f>IF($B1251="", "", IFERROR(INDEX('Job List'!$C$9:$C$508, MATCH($B1251, 'Job List'!$B$9:$B$508, 0)), ""))</f>
        <v/>
      </c>
      <c r="K1251" s="112" t="str">
        <f>IF($B1251="", "", IFERROR(INDEX('Job List'!$D$9:$D$508, MATCH($B1251, 'Job List'!$B$9:$B$508, 0)), ""))</f>
        <v/>
      </c>
      <c r="L1251" s="125" t="str">
        <f t="shared" si="228"/>
        <v/>
      </c>
      <c r="M1251" s="111" t="str">
        <f>IF($B1251="", "", IF($G1251="", IFERROR(INDEX('Job List'!$E$9:$E$508, MATCH($B1251, 'Job List'!$B$9:$B$508, 0)), ""), $G1251))</f>
        <v/>
      </c>
      <c r="N1251" s="126" t="str">
        <f t="shared" si="229"/>
        <v/>
      </c>
      <c r="O1251" s="77"/>
      <c r="AB1251" s="14" t="str">
        <f t="shared" si="230"/>
        <v/>
      </c>
      <c r="AC1251" s="20" t="str">
        <f t="shared" si="231"/>
        <v/>
      </c>
      <c r="AD1251" s="55" t="str">
        <f t="shared" si="232"/>
        <v/>
      </c>
      <c r="AE1251" s="88" t="str">
        <f t="shared" si="233"/>
        <v/>
      </c>
      <c r="AG1251" s="55" t="str">
        <f t="shared" si="234"/>
        <v/>
      </c>
      <c r="AH1251" s="88" t="str">
        <f t="shared" si="235"/>
        <v/>
      </c>
      <c r="AJ1251" s="55" t="str">
        <f t="shared" si="236"/>
        <v/>
      </c>
      <c r="AK1251" s="88" t="str">
        <f t="shared" si="237"/>
        <v/>
      </c>
      <c r="AM1251" s="55" t="str">
        <f t="shared" si="238"/>
        <v/>
      </c>
      <c r="AN1251" s="88" t="str">
        <f t="shared" si="239"/>
        <v/>
      </c>
    </row>
    <row r="1252" spans="1:40" x14ac:dyDescent="0.25">
      <c r="A1252" s="77"/>
      <c r="B1252" s="107"/>
      <c r="C1252" s="108"/>
      <c r="D1252" s="109"/>
      <c r="E1252" s="109"/>
      <c r="F1252" s="110"/>
      <c r="G1252" s="111"/>
      <c r="H1252" s="112"/>
      <c r="I1252" s="77"/>
      <c r="J1252" s="112" t="str">
        <f>IF($B1252="", "", IFERROR(INDEX('Job List'!$C$9:$C$508, MATCH($B1252, 'Job List'!$B$9:$B$508, 0)), ""))</f>
        <v/>
      </c>
      <c r="K1252" s="112" t="str">
        <f>IF($B1252="", "", IFERROR(INDEX('Job List'!$D$9:$D$508, MATCH($B1252, 'Job List'!$B$9:$B$508, 0)), ""))</f>
        <v/>
      </c>
      <c r="L1252" s="125" t="str">
        <f t="shared" si="228"/>
        <v/>
      </c>
      <c r="M1252" s="111" t="str">
        <f>IF($B1252="", "", IF($G1252="", IFERROR(INDEX('Job List'!$E$9:$E$508, MATCH($B1252, 'Job List'!$B$9:$B$508, 0)), ""), $G1252))</f>
        <v/>
      </c>
      <c r="N1252" s="126" t="str">
        <f t="shared" si="229"/>
        <v/>
      </c>
      <c r="O1252" s="77"/>
      <c r="AB1252" s="14" t="str">
        <f t="shared" si="230"/>
        <v/>
      </c>
      <c r="AC1252" s="20" t="str">
        <f t="shared" si="231"/>
        <v/>
      </c>
      <c r="AD1252" s="55" t="str">
        <f t="shared" si="232"/>
        <v/>
      </c>
      <c r="AE1252" s="88" t="str">
        <f t="shared" si="233"/>
        <v/>
      </c>
      <c r="AG1252" s="55" t="str">
        <f t="shared" si="234"/>
        <v/>
      </c>
      <c r="AH1252" s="88" t="str">
        <f t="shared" si="235"/>
        <v/>
      </c>
      <c r="AJ1252" s="55" t="str">
        <f t="shared" si="236"/>
        <v/>
      </c>
      <c r="AK1252" s="88" t="str">
        <f t="shared" si="237"/>
        <v/>
      </c>
      <c r="AM1252" s="55" t="str">
        <f t="shared" si="238"/>
        <v/>
      </c>
      <c r="AN1252" s="88" t="str">
        <f t="shared" si="239"/>
        <v/>
      </c>
    </row>
    <row r="1253" spans="1:40" x14ac:dyDescent="0.25">
      <c r="A1253" s="77"/>
      <c r="B1253" s="107"/>
      <c r="C1253" s="108"/>
      <c r="D1253" s="109"/>
      <c r="E1253" s="109"/>
      <c r="F1253" s="110"/>
      <c r="G1253" s="111"/>
      <c r="H1253" s="112"/>
      <c r="I1253" s="77"/>
      <c r="J1253" s="112" t="str">
        <f>IF($B1253="", "", IFERROR(INDEX('Job List'!$C$9:$C$508, MATCH($B1253, 'Job List'!$B$9:$B$508, 0)), ""))</f>
        <v/>
      </c>
      <c r="K1253" s="112" t="str">
        <f>IF($B1253="", "", IFERROR(INDEX('Job List'!$D$9:$D$508, MATCH($B1253, 'Job List'!$B$9:$B$508, 0)), ""))</f>
        <v/>
      </c>
      <c r="L1253" s="125" t="str">
        <f t="shared" si="228"/>
        <v/>
      </c>
      <c r="M1253" s="111" t="str">
        <f>IF($B1253="", "", IF($G1253="", IFERROR(INDEX('Job List'!$E$9:$E$508, MATCH($B1253, 'Job List'!$B$9:$B$508, 0)), ""), $G1253))</f>
        <v/>
      </c>
      <c r="N1253" s="126" t="str">
        <f t="shared" si="229"/>
        <v/>
      </c>
      <c r="O1253" s="77"/>
      <c r="AB1253" s="14" t="str">
        <f t="shared" si="230"/>
        <v/>
      </c>
      <c r="AC1253" s="20" t="str">
        <f t="shared" si="231"/>
        <v/>
      </c>
      <c r="AD1253" s="55" t="str">
        <f t="shared" si="232"/>
        <v/>
      </c>
      <c r="AE1253" s="88" t="str">
        <f t="shared" si="233"/>
        <v/>
      </c>
      <c r="AG1253" s="55" t="str">
        <f t="shared" si="234"/>
        <v/>
      </c>
      <c r="AH1253" s="88" t="str">
        <f t="shared" si="235"/>
        <v/>
      </c>
      <c r="AJ1253" s="55" t="str">
        <f t="shared" si="236"/>
        <v/>
      </c>
      <c r="AK1253" s="88" t="str">
        <f t="shared" si="237"/>
        <v/>
      </c>
      <c r="AM1253" s="55" t="str">
        <f t="shared" si="238"/>
        <v/>
      </c>
      <c r="AN1253" s="88" t="str">
        <f t="shared" si="239"/>
        <v/>
      </c>
    </row>
    <row r="1254" spans="1:40" x14ac:dyDescent="0.25">
      <c r="A1254" s="77"/>
      <c r="B1254" s="107"/>
      <c r="C1254" s="108"/>
      <c r="D1254" s="109"/>
      <c r="E1254" s="109"/>
      <c r="F1254" s="110"/>
      <c r="G1254" s="111"/>
      <c r="H1254" s="112"/>
      <c r="I1254" s="77"/>
      <c r="J1254" s="112" t="str">
        <f>IF($B1254="", "", IFERROR(INDEX('Job List'!$C$9:$C$508, MATCH($B1254, 'Job List'!$B$9:$B$508, 0)), ""))</f>
        <v/>
      </c>
      <c r="K1254" s="112" t="str">
        <f>IF($B1254="", "", IFERROR(INDEX('Job List'!$D$9:$D$508, MATCH($B1254, 'Job List'!$B$9:$B$508, 0)), ""))</f>
        <v/>
      </c>
      <c r="L1254" s="125" t="str">
        <f t="shared" si="228"/>
        <v/>
      </c>
      <c r="M1254" s="111" t="str">
        <f>IF($B1254="", "", IF($G1254="", IFERROR(INDEX('Job List'!$E$9:$E$508, MATCH($B1254, 'Job List'!$B$9:$B$508, 0)), ""), $G1254))</f>
        <v/>
      </c>
      <c r="N1254" s="126" t="str">
        <f t="shared" si="229"/>
        <v/>
      </c>
      <c r="O1254" s="77"/>
      <c r="AB1254" s="14" t="str">
        <f t="shared" si="230"/>
        <v/>
      </c>
      <c r="AC1254" s="20" t="str">
        <f t="shared" si="231"/>
        <v/>
      </c>
      <c r="AD1254" s="55" t="str">
        <f t="shared" si="232"/>
        <v/>
      </c>
      <c r="AE1254" s="88" t="str">
        <f t="shared" si="233"/>
        <v/>
      </c>
      <c r="AG1254" s="55" t="str">
        <f t="shared" si="234"/>
        <v/>
      </c>
      <c r="AH1254" s="88" t="str">
        <f t="shared" si="235"/>
        <v/>
      </c>
      <c r="AJ1254" s="55" t="str">
        <f t="shared" si="236"/>
        <v/>
      </c>
      <c r="AK1254" s="88" t="str">
        <f t="shared" si="237"/>
        <v/>
      </c>
      <c r="AM1254" s="55" t="str">
        <f t="shared" si="238"/>
        <v/>
      </c>
      <c r="AN1254" s="88" t="str">
        <f t="shared" si="239"/>
        <v/>
      </c>
    </row>
    <row r="1255" spans="1:40" x14ac:dyDescent="0.25">
      <c r="A1255" s="77"/>
      <c r="B1255" s="107"/>
      <c r="C1255" s="108"/>
      <c r="D1255" s="109"/>
      <c r="E1255" s="109"/>
      <c r="F1255" s="110"/>
      <c r="G1255" s="111"/>
      <c r="H1255" s="112"/>
      <c r="I1255" s="77"/>
      <c r="J1255" s="112" t="str">
        <f>IF($B1255="", "", IFERROR(INDEX('Job List'!$C$9:$C$508, MATCH($B1255, 'Job List'!$B$9:$B$508, 0)), ""))</f>
        <v/>
      </c>
      <c r="K1255" s="112" t="str">
        <f>IF($B1255="", "", IFERROR(INDEX('Job List'!$D$9:$D$508, MATCH($B1255, 'Job List'!$B$9:$B$508, 0)), ""))</f>
        <v/>
      </c>
      <c r="L1255" s="125" t="str">
        <f t="shared" si="228"/>
        <v/>
      </c>
      <c r="M1255" s="111" t="str">
        <f>IF($B1255="", "", IF($G1255="", IFERROR(INDEX('Job List'!$E$9:$E$508, MATCH($B1255, 'Job List'!$B$9:$B$508, 0)), ""), $G1255))</f>
        <v/>
      </c>
      <c r="N1255" s="126" t="str">
        <f t="shared" si="229"/>
        <v/>
      </c>
      <c r="O1255" s="77"/>
      <c r="AB1255" s="14" t="str">
        <f t="shared" si="230"/>
        <v/>
      </c>
      <c r="AC1255" s="20" t="str">
        <f t="shared" si="231"/>
        <v/>
      </c>
      <c r="AD1255" s="55" t="str">
        <f t="shared" si="232"/>
        <v/>
      </c>
      <c r="AE1255" s="88" t="str">
        <f t="shared" si="233"/>
        <v/>
      </c>
      <c r="AG1255" s="55" t="str">
        <f t="shared" si="234"/>
        <v/>
      </c>
      <c r="AH1255" s="88" t="str">
        <f t="shared" si="235"/>
        <v/>
      </c>
      <c r="AJ1255" s="55" t="str">
        <f t="shared" si="236"/>
        <v/>
      </c>
      <c r="AK1255" s="88" t="str">
        <f t="shared" si="237"/>
        <v/>
      </c>
      <c r="AM1255" s="55" t="str">
        <f t="shared" si="238"/>
        <v/>
      </c>
      <c r="AN1255" s="88" t="str">
        <f t="shared" si="239"/>
        <v/>
      </c>
    </row>
    <row r="1256" spans="1:40" x14ac:dyDescent="0.25">
      <c r="A1256" s="77"/>
      <c r="B1256" s="107"/>
      <c r="C1256" s="108"/>
      <c r="D1256" s="109"/>
      <c r="E1256" s="109"/>
      <c r="F1256" s="110"/>
      <c r="G1256" s="111"/>
      <c r="H1256" s="112"/>
      <c r="I1256" s="77"/>
      <c r="J1256" s="112" t="str">
        <f>IF($B1256="", "", IFERROR(INDEX('Job List'!$C$9:$C$508, MATCH($B1256, 'Job List'!$B$9:$B$508, 0)), ""))</f>
        <v/>
      </c>
      <c r="K1256" s="112" t="str">
        <f>IF($B1256="", "", IFERROR(INDEX('Job List'!$D$9:$D$508, MATCH($B1256, 'Job List'!$B$9:$B$508, 0)), ""))</f>
        <v/>
      </c>
      <c r="L1256" s="125" t="str">
        <f t="shared" si="228"/>
        <v/>
      </c>
      <c r="M1256" s="111" t="str">
        <f>IF($B1256="", "", IF($G1256="", IFERROR(INDEX('Job List'!$E$9:$E$508, MATCH($B1256, 'Job List'!$B$9:$B$508, 0)), ""), $G1256))</f>
        <v/>
      </c>
      <c r="N1256" s="126" t="str">
        <f t="shared" si="229"/>
        <v/>
      </c>
      <c r="O1256" s="77"/>
      <c r="AB1256" s="14" t="str">
        <f t="shared" si="230"/>
        <v/>
      </c>
      <c r="AC1256" s="20" t="str">
        <f t="shared" si="231"/>
        <v/>
      </c>
      <c r="AD1256" s="55" t="str">
        <f t="shared" si="232"/>
        <v/>
      </c>
      <c r="AE1256" s="88" t="str">
        <f t="shared" si="233"/>
        <v/>
      </c>
      <c r="AG1256" s="55" t="str">
        <f t="shared" si="234"/>
        <v/>
      </c>
      <c r="AH1256" s="88" t="str">
        <f t="shared" si="235"/>
        <v/>
      </c>
      <c r="AJ1256" s="55" t="str">
        <f t="shared" si="236"/>
        <v/>
      </c>
      <c r="AK1256" s="88" t="str">
        <f t="shared" si="237"/>
        <v/>
      </c>
      <c r="AM1256" s="55" t="str">
        <f t="shared" si="238"/>
        <v/>
      </c>
      <c r="AN1256" s="88" t="str">
        <f t="shared" si="239"/>
        <v/>
      </c>
    </row>
    <row r="1257" spans="1:40" x14ac:dyDescent="0.25">
      <c r="A1257" s="77"/>
      <c r="B1257" s="107"/>
      <c r="C1257" s="108"/>
      <c r="D1257" s="109"/>
      <c r="E1257" s="109"/>
      <c r="F1257" s="110"/>
      <c r="G1257" s="111"/>
      <c r="H1257" s="112"/>
      <c r="I1257" s="77"/>
      <c r="J1257" s="112" t="str">
        <f>IF($B1257="", "", IFERROR(INDEX('Job List'!$C$9:$C$508, MATCH($B1257, 'Job List'!$B$9:$B$508, 0)), ""))</f>
        <v/>
      </c>
      <c r="K1257" s="112" t="str">
        <f>IF($B1257="", "", IFERROR(INDEX('Job List'!$D$9:$D$508, MATCH($B1257, 'Job List'!$B$9:$B$508, 0)), ""))</f>
        <v/>
      </c>
      <c r="L1257" s="125" t="str">
        <f t="shared" si="228"/>
        <v/>
      </c>
      <c r="M1257" s="111" t="str">
        <f>IF($B1257="", "", IF($G1257="", IFERROR(INDEX('Job List'!$E$9:$E$508, MATCH($B1257, 'Job List'!$B$9:$B$508, 0)), ""), $G1257))</f>
        <v/>
      </c>
      <c r="N1257" s="126" t="str">
        <f t="shared" si="229"/>
        <v/>
      </c>
      <c r="O1257" s="77"/>
      <c r="AB1257" s="14" t="str">
        <f t="shared" si="230"/>
        <v/>
      </c>
      <c r="AC1257" s="20" t="str">
        <f t="shared" si="231"/>
        <v/>
      </c>
      <c r="AD1257" s="55" t="str">
        <f t="shared" si="232"/>
        <v/>
      </c>
      <c r="AE1257" s="88" t="str">
        <f t="shared" si="233"/>
        <v/>
      </c>
      <c r="AG1257" s="55" t="str">
        <f t="shared" si="234"/>
        <v/>
      </c>
      <c r="AH1257" s="88" t="str">
        <f t="shared" si="235"/>
        <v/>
      </c>
      <c r="AJ1257" s="55" t="str">
        <f t="shared" si="236"/>
        <v/>
      </c>
      <c r="AK1257" s="88" t="str">
        <f t="shared" si="237"/>
        <v/>
      </c>
      <c r="AM1257" s="55" t="str">
        <f t="shared" si="238"/>
        <v/>
      </c>
      <c r="AN1257" s="88" t="str">
        <f t="shared" si="239"/>
        <v/>
      </c>
    </row>
    <row r="1258" spans="1:40" x14ac:dyDescent="0.25">
      <c r="A1258" s="77"/>
      <c r="B1258" s="107"/>
      <c r="C1258" s="108"/>
      <c r="D1258" s="109"/>
      <c r="E1258" s="109"/>
      <c r="F1258" s="110"/>
      <c r="G1258" s="111"/>
      <c r="H1258" s="112"/>
      <c r="I1258" s="77"/>
      <c r="J1258" s="112" t="str">
        <f>IF($B1258="", "", IFERROR(INDEX('Job List'!$C$9:$C$508, MATCH($B1258, 'Job List'!$B$9:$B$508, 0)), ""))</f>
        <v/>
      </c>
      <c r="K1258" s="112" t="str">
        <f>IF($B1258="", "", IFERROR(INDEX('Job List'!$D$9:$D$508, MATCH($B1258, 'Job List'!$B$9:$B$508, 0)), ""))</f>
        <v/>
      </c>
      <c r="L1258" s="125" t="str">
        <f t="shared" si="228"/>
        <v/>
      </c>
      <c r="M1258" s="111" t="str">
        <f>IF($B1258="", "", IF($G1258="", IFERROR(INDEX('Job List'!$E$9:$E$508, MATCH($B1258, 'Job List'!$B$9:$B$508, 0)), ""), $G1258))</f>
        <v/>
      </c>
      <c r="N1258" s="126" t="str">
        <f t="shared" si="229"/>
        <v/>
      </c>
      <c r="O1258" s="77"/>
      <c r="AB1258" s="14" t="str">
        <f t="shared" si="230"/>
        <v/>
      </c>
      <c r="AC1258" s="20" t="str">
        <f t="shared" si="231"/>
        <v/>
      </c>
      <c r="AD1258" s="55" t="str">
        <f t="shared" si="232"/>
        <v/>
      </c>
      <c r="AE1258" s="88" t="str">
        <f t="shared" si="233"/>
        <v/>
      </c>
      <c r="AG1258" s="55" t="str">
        <f t="shared" si="234"/>
        <v/>
      </c>
      <c r="AH1258" s="88" t="str">
        <f t="shared" si="235"/>
        <v/>
      </c>
      <c r="AJ1258" s="55" t="str">
        <f t="shared" si="236"/>
        <v/>
      </c>
      <c r="AK1258" s="88" t="str">
        <f t="shared" si="237"/>
        <v/>
      </c>
      <c r="AM1258" s="55" t="str">
        <f t="shared" si="238"/>
        <v/>
      </c>
      <c r="AN1258" s="88" t="str">
        <f t="shared" si="239"/>
        <v/>
      </c>
    </row>
    <row r="1259" spans="1:40" x14ac:dyDescent="0.25">
      <c r="A1259" s="77"/>
      <c r="B1259" s="107"/>
      <c r="C1259" s="108"/>
      <c r="D1259" s="109"/>
      <c r="E1259" s="109"/>
      <c r="F1259" s="110"/>
      <c r="G1259" s="111"/>
      <c r="H1259" s="112"/>
      <c r="I1259" s="77"/>
      <c r="J1259" s="112" t="str">
        <f>IF($B1259="", "", IFERROR(INDEX('Job List'!$C$9:$C$508, MATCH($B1259, 'Job List'!$B$9:$B$508, 0)), ""))</f>
        <v/>
      </c>
      <c r="K1259" s="112" t="str">
        <f>IF($B1259="", "", IFERROR(INDEX('Job List'!$D$9:$D$508, MATCH($B1259, 'Job List'!$B$9:$B$508, 0)), ""))</f>
        <v/>
      </c>
      <c r="L1259" s="125" t="str">
        <f t="shared" si="228"/>
        <v/>
      </c>
      <c r="M1259" s="111" t="str">
        <f>IF($B1259="", "", IF($G1259="", IFERROR(INDEX('Job List'!$E$9:$E$508, MATCH($B1259, 'Job List'!$B$9:$B$508, 0)), ""), $G1259))</f>
        <v/>
      </c>
      <c r="N1259" s="126" t="str">
        <f t="shared" si="229"/>
        <v/>
      </c>
      <c r="O1259" s="77"/>
      <c r="AB1259" s="14" t="str">
        <f t="shared" si="230"/>
        <v/>
      </c>
      <c r="AC1259" s="20" t="str">
        <f t="shared" si="231"/>
        <v/>
      </c>
      <c r="AD1259" s="55" t="str">
        <f t="shared" si="232"/>
        <v/>
      </c>
      <c r="AE1259" s="88" t="str">
        <f t="shared" si="233"/>
        <v/>
      </c>
      <c r="AG1259" s="55" t="str">
        <f t="shared" si="234"/>
        <v/>
      </c>
      <c r="AH1259" s="88" t="str">
        <f t="shared" si="235"/>
        <v/>
      </c>
      <c r="AJ1259" s="55" t="str">
        <f t="shared" si="236"/>
        <v/>
      </c>
      <c r="AK1259" s="88" t="str">
        <f t="shared" si="237"/>
        <v/>
      </c>
      <c r="AM1259" s="55" t="str">
        <f t="shared" si="238"/>
        <v/>
      </c>
      <c r="AN1259" s="88" t="str">
        <f t="shared" si="239"/>
        <v/>
      </c>
    </row>
    <row r="1260" spans="1:40" x14ac:dyDescent="0.25">
      <c r="A1260" s="77"/>
      <c r="B1260" s="107"/>
      <c r="C1260" s="108"/>
      <c r="D1260" s="109"/>
      <c r="E1260" s="109"/>
      <c r="F1260" s="110"/>
      <c r="G1260" s="111"/>
      <c r="H1260" s="112"/>
      <c r="I1260" s="77"/>
      <c r="J1260" s="112" t="str">
        <f>IF($B1260="", "", IFERROR(INDEX('Job List'!$C$9:$C$508, MATCH($B1260, 'Job List'!$B$9:$B$508, 0)), ""))</f>
        <v/>
      </c>
      <c r="K1260" s="112" t="str">
        <f>IF($B1260="", "", IFERROR(INDEX('Job List'!$D$9:$D$508, MATCH($B1260, 'Job List'!$B$9:$B$508, 0)), ""))</f>
        <v/>
      </c>
      <c r="L1260" s="125" t="str">
        <f t="shared" si="228"/>
        <v/>
      </c>
      <c r="M1260" s="111" t="str">
        <f>IF($B1260="", "", IF($G1260="", IFERROR(INDEX('Job List'!$E$9:$E$508, MATCH($B1260, 'Job List'!$B$9:$B$508, 0)), ""), $G1260))</f>
        <v/>
      </c>
      <c r="N1260" s="126" t="str">
        <f t="shared" si="229"/>
        <v/>
      </c>
      <c r="O1260" s="77"/>
      <c r="AB1260" s="14" t="str">
        <f t="shared" si="230"/>
        <v/>
      </c>
      <c r="AC1260" s="20" t="str">
        <f t="shared" si="231"/>
        <v/>
      </c>
      <c r="AD1260" s="55" t="str">
        <f t="shared" si="232"/>
        <v/>
      </c>
      <c r="AE1260" s="88" t="str">
        <f t="shared" si="233"/>
        <v/>
      </c>
      <c r="AG1260" s="55" t="str">
        <f t="shared" si="234"/>
        <v/>
      </c>
      <c r="AH1260" s="88" t="str">
        <f t="shared" si="235"/>
        <v/>
      </c>
      <c r="AJ1260" s="55" t="str">
        <f t="shared" si="236"/>
        <v/>
      </c>
      <c r="AK1260" s="88" t="str">
        <f t="shared" si="237"/>
        <v/>
      </c>
      <c r="AM1260" s="55" t="str">
        <f t="shared" si="238"/>
        <v/>
      </c>
      <c r="AN1260" s="88" t="str">
        <f t="shared" si="239"/>
        <v/>
      </c>
    </row>
    <row r="1261" spans="1:40" x14ac:dyDescent="0.25">
      <c r="A1261" s="77"/>
      <c r="B1261" s="107"/>
      <c r="C1261" s="108"/>
      <c r="D1261" s="109"/>
      <c r="E1261" s="109"/>
      <c r="F1261" s="110"/>
      <c r="G1261" s="111"/>
      <c r="H1261" s="112"/>
      <c r="I1261" s="77"/>
      <c r="J1261" s="112" t="str">
        <f>IF($B1261="", "", IFERROR(INDEX('Job List'!$C$9:$C$508, MATCH($B1261, 'Job List'!$B$9:$B$508, 0)), ""))</f>
        <v/>
      </c>
      <c r="K1261" s="112" t="str">
        <f>IF($B1261="", "", IFERROR(INDEX('Job List'!$D$9:$D$508, MATCH($B1261, 'Job List'!$B$9:$B$508, 0)), ""))</f>
        <v/>
      </c>
      <c r="L1261" s="125" t="str">
        <f t="shared" si="228"/>
        <v/>
      </c>
      <c r="M1261" s="111" t="str">
        <f>IF($B1261="", "", IF($G1261="", IFERROR(INDEX('Job List'!$E$9:$E$508, MATCH($B1261, 'Job List'!$B$9:$B$508, 0)), ""), $G1261))</f>
        <v/>
      </c>
      <c r="N1261" s="126" t="str">
        <f t="shared" si="229"/>
        <v/>
      </c>
      <c r="O1261" s="77"/>
      <c r="AB1261" s="14" t="str">
        <f t="shared" si="230"/>
        <v/>
      </c>
      <c r="AC1261" s="20" t="str">
        <f t="shared" si="231"/>
        <v/>
      </c>
      <c r="AD1261" s="55" t="str">
        <f t="shared" si="232"/>
        <v/>
      </c>
      <c r="AE1261" s="88" t="str">
        <f t="shared" si="233"/>
        <v/>
      </c>
      <c r="AG1261" s="55" t="str">
        <f t="shared" si="234"/>
        <v/>
      </c>
      <c r="AH1261" s="88" t="str">
        <f t="shared" si="235"/>
        <v/>
      </c>
      <c r="AJ1261" s="55" t="str">
        <f t="shared" si="236"/>
        <v/>
      </c>
      <c r="AK1261" s="88" t="str">
        <f t="shared" si="237"/>
        <v/>
      </c>
      <c r="AM1261" s="55" t="str">
        <f t="shared" si="238"/>
        <v/>
      </c>
      <c r="AN1261" s="88" t="str">
        <f t="shared" si="239"/>
        <v/>
      </c>
    </row>
    <row r="1262" spans="1:40" x14ac:dyDescent="0.25">
      <c r="A1262" s="77"/>
      <c r="B1262" s="107"/>
      <c r="C1262" s="108"/>
      <c r="D1262" s="109"/>
      <c r="E1262" s="109"/>
      <c r="F1262" s="110"/>
      <c r="G1262" s="111"/>
      <c r="H1262" s="112"/>
      <c r="I1262" s="77"/>
      <c r="J1262" s="112" t="str">
        <f>IF($B1262="", "", IFERROR(INDEX('Job List'!$C$9:$C$508, MATCH($B1262, 'Job List'!$B$9:$B$508, 0)), ""))</f>
        <v/>
      </c>
      <c r="K1262" s="112" t="str">
        <f>IF($B1262="", "", IFERROR(INDEX('Job List'!$D$9:$D$508, MATCH($B1262, 'Job List'!$B$9:$B$508, 0)), ""))</f>
        <v/>
      </c>
      <c r="L1262" s="125" t="str">
        <f t="shared" si="228"/>
        <v/>
      </c>
      <c r="M1262" s="111" t="str">
        <f>IF($B1262="", "", IF($G1262="", IFERROR(INDEX('Job List'!$E$9:$E$508, MATCH($B1262, 'Job List'!$B$9:$B$508, 0)), ""), $G1262))</f>
        <v/>
      </c>
      <c r="N1262" s="126" t="str">
        <f t="shared" si="229"/>
        <v/>
      </c>
      <c r="O1262" s="77"/>
      <c r="AB1262" s="14" t="str">
        <f t="shared" si="230"/>
        <v/>
      </c>
      <c r="AC1262" s="20" t="str">
        <f t="shared" si="231"/>
        <v/>
      </c>
      <c r="AD1262" s="55" t="str">
        <f t="shared" si="232"/>
        <v/>
      </c>
      <c r="AE1262" s="88" t="str">
        <f t="shared" si="233"/>
        <v/>
      </c>
      <c r="AG1262" s="55" t="str">
        <f t="shared" si="234"/>
        <v/>
      </c>
      <c r="AH1262" s="88" t="str">
        <f t="shared" si="235"/>
        <v/>
      </c>
      <c r="AJ1262" s="55" t="str">
        <f t="shared" si="236"/>
        <v/>
      </c>
      <c r="AK1262" s="88" t="str">
        <f t="shared" si="237"/>
        <v/>
      </c>
      <c r="AM1262" s="55" t="str">
        <f t="shared" si="238"/>
        <v/>
      </c>
      <c r="AN1262" s="88" t="str">
        <f t="shared" si="239"/>
        <v/>
      </c>
    </row>
    <row r="1263" spans="1:40" x14ac:dyDescent="0.25">
      <c r="A1263" s="77"/>
      <c r="B1263" s="107"/>
      <c r="C1263" s="108"/>
      <c r="D1263" s="109"/>
      <c r="E1263" s="109"/>
      <c r="F1263" s="110"/>
      <c r="G1263" s="111"/>
      <c r="H1263" s="112"/>
      <c r="I1263" s="77"/>
      <c r="J1263" s="112" t="str">
        <f>IF($B1263="", "", IFERROR(INDEX('Job List'!$C$9:$C$508, MATCH($B1263, 'Job List'!$B$9:$B$508, 0)), ""))</f>
        <v/>
      </c>
      <c r="K1263" s="112" t="str">
        <f>IF($B1263="", "", IFERROR(INDEX('Job List'!$D$9:$D$508, MATCH($B1263, 'Job List'!$B$9:$B$508, 0)), ""))</f>
        <v/>
      </c>
      <c r="L1263" s="125" t="str">
        <f t="shared" si="228"/>
        <v/>
      </c>
      <c r="M1263" s="111" t="str">
        <f>IF($B1263="", "", IF($G1263="", IFERROR(INDEX('Job List'!$E$9:$E$508, MATCH($B1263, 'Job List'!$B$9:$B$508, 0)), ""), $G1263))</f>
        <v/>
      </c>
      <c r="N1263" s="126" t="str">
        <f t="shared" si="229"/>
        <v/>
      </c>
      <c r="O1263" s="77"/>
      <c r="AB1263" s="14" t="str">
        <f t="shared" si="230"/>
        <v/>
      </c>
      <c r="AC1263" s="20" t="str">
        <f t="shared" si="231"/>
        <v/>
      </c>
      <c r="AD1263" s="55" t="str">
        <f t="shared" si="232"/>
        <v/>
      </c>
      <c r="AE1263" s="88" t="str">
        <f t="shared" si="233"/>
        <v/>
      </c>
      <c r="AG1263" s="55" t="str">
        <f t="shared" si="234"/>
        <v/>
      </c>
      <c r="AH1263" s="88" t="str">
        <f t="shared" si="235"/>
        <v/>
      </c>
      <c r="AJ1263" s="55" t="str">
        <f t="shared" si="236"/>
        <v/>
      </c>
      <c r="AK1263" s="88" t="str">
        <f t="shared" si="237"/>
        <v/>
      </c>
      <c r="AM1263" s="55" t="str">
        <f t="shared" si="238"/>
        <v/>
      </c>
      <c r="AN1263" s="88" t="str">
        <f t="shared" si="239"/>
        <v/>
      </c>
    </row>
    <row r="1264" spans="1:40" x14ac:dyDescent="0.25">
      <c r="A1264" s="77"/>
      <c r="B1264" s="107"/>
      <c r="C1264" s="108"/>
      <c r="D1264" s="109"/>
      <c r="E1264" s="109"/>
      <c r="F1264" s="110"/>
      <c r="G1264" s="111"/>
      <c r="H1264" s="112"/>
      <c r="I1264" s="77"/>
      <c r="J1264" s="112" t="str">
        <f>IF($B1264="", "", IFERROR(INDEX('Job List'!$C$9:$C$508, MATCH($B1264, 'Job List'!$B$9:$B$508, 0)), ""))</f>
        <v/>
      </c>
      <c r="K1264" s="112" t="str">
        <f>IF($B1264="", "", IFERROR(INDEX('Job List'!$D$9:$D$508, MATCH($B1264, 'Job List'!$B$9:$B$508, 0)), ""))</f>
        <v/>
      </c>
      <c r="L1264" s="125" t="str">
        <f t="shared" si="228"/>
        <v/>
      </c>
      <c r="M1264" s="111" t="str">
        <f>IF($B1264="", "", IF($G1264="", IFERROR(INDEX('Job List'!$E$9:$E$508, MATCH($B1264, 'Job List'!$B$9:$B$508, 0)), ""), $G1264))</f>
        <v/>
      </c>
      <c r="N1264" s="126" t="str">
        <f t="shared" si="229"/>
        <v/>
      </c>
      <c r="O1264" s="77"/>
      <c r="AB1264" s="14" t="str">
        <f t="shared" si="230"/>
        <v/>
      </c>
      <c r="AC1264" s="20" t="str">
        <f t="shared" si="231"/>
        <v/>
      </c>
      <c r="AD1264" s="55" t="str">
        <f t="shared" si="232"/>
        <v/>
      </c>
      <c r="AE1264" s="88" t="str">
        <f t="shared" si="233"/>
        <v/>
      </c>
      <c r="AG1264" s="55" t="str">
        <f t="shared" si="234"/>
        <v/>
      </c>
      <c r="AH1264" s="88" t="str">
        <f t="shared" si="235"/>
        <v/>
      </c>
      <c r="AJ1264" s="55" t="str">
        <f t="shared" si="236"/>
        <v/>
      </c>
      <c r="AK1264" s="88" t="str">
        <f t="shared" si="237"/>
        <v/>
      </c>
      <c r="AM1264" s="55" t="str">
        <f t="shared" si="238"/>
        <v/>
      </c>
      <c r="AN1264" s="88" t="str">
        <f t="shared" si="239"/>
        <v/>
      </c>
    </row>
    <row r="1265" spans="1:40" x14ac:dyDescent="0.25">
      <c r="A1265" s="77"/>
      <c r="B1265" s="107"/>
      <c r="C1265" s="108"/>
      <c r="D1265" s="109"/>
      <c r="E1265" s="109"/>
      <c r="F1265" s="110"/>
      <c r="G1265" s="111"/>
      <c r="H1265" s="112"/>
      <c r="I1265" s="77"/>
      <c r="J1265" s="112" t="str">
        <f>IF($B1265="", "", IFERROR(INDEX('Job List'!$C$9:$C$508, MATCH($B1265, 'Job List'!$B$9:$B$508, 0)), ""))</f>
        <v/>
      </c>
      <c r="K1265" s="112" t="str">
        <f>IF($B1265="", "", IFERROR(INDEX('Job List'!$D$9:$D$508, MATCH($B1265, 'Job List'!$B$9:$B$508, 0)), ""))</f>
        <v/>
      </c>
      <c r="L1265" s="125" t="str">
        <f t="shared" si="228"/>
        <v/>
      </c>
      <c r="M1265" s="111" t="str">
        <f>IF($B1265="", "", IF($G1265="", IFERROR(INDEX('Job List'!$E$9:$E$508, MATCH($B1265, 'Job List'!$B$9:$B$508, 0)), ""), $G1265))</f>
        <v/>
      </c>
      <c r="N1265" s="126" t="str">
        <f t="shared" si="229"/>
        <v/>
      </c>
      <c r="O1265" s="77"/>
      <c r="AB1265" s="14" t="str">
        <f t="shared" si="230"/>
        <v/>
      </c>
      <c r="AC1265" s="20" t="str">
        <f t="shared" si="231"/>
        <v/>
      </c>
      <c r="AD1265" s="55" t="str">
        <f t="shared" si="232"/>
        <v/>
      </c>
      <c r="AE1265" s="88" t="str">
        <f t="shared" si="233"/>
        <v/>
      </c>
      <c r="AG1265" s="55" t="str">
        <f t="shared" si="234"/>
        <v/>
      </c>
      <c r="AH1265" s="88" t="str">
        <f t="shared" si="235"/>
        <v/>
      </c>
      <c r="AJ1265" s="55" t="str">
        <f t="shared" si="236"/>
        <v/>
      </c>
      <c r="AK1265" s="88" t="str">
        <f t="shared" si="237"/>
        <v/>
      </c>
      <c r="AM1265" s="55" t="str">
        <f t="shared" si="238"/>
        <v/>
      </c>
      <c r="AN1265" s="88" t="str">
        <f t="shared" si="239"/>
        <v/>
      </c>
    </row>
    <row r="1266" spans="1:40" x14ac:dyDescent="0.25">
      <c r="A1266" s="77"/>
      <c r="B1266" s="107"/>
      <c r="C1266" s="108"/>
      <c r="D1266" s="109"/>
      <c r="E1266" s="109"/>
      <c r="F1266" s="110"/>
      <c r="G1266" s="111"/>
      <c r="H1266" s="112"/>
      <c r="I1266" s="77"/>
      <c r="J1266" s="112" t="str">
        <f>IF($B1266="", "", IFERROR(INDEX('Job List'!$C$9:$C$508, MATCH($B1266, 'Job List'!$B$9:$B$508, 0)), ""))</f>
        <v/>
      </c>
      <c r="K1266" s="112" t="str">
        <f>IF($B1266="", "", IFERROR(INDEX('Job List'!$D$9:$D$508, MATCH($B1266, 'Job List'!$B$9:$B$508, 0)), ""))</f>
        <v/>
      </c>
      <c r="L1266" s="125" t="str">
        <f t="shared" si="228"/>
        <v/>
      </c>
      <c r="M1266" s="111" t="str">
        <f>IF($B1266="", "", IF($G1266="", IFERROR(INDEX('Job List'!$E$9:$E$508, MATCH($B1266, 'Job List'!$B$9:$B$508, 0)), ""), $G1266))</f>
        <v/>
      </c>
      <c r="N1266" s="126" t="str">
        <f t="shared" si="229"/>
        <v/>
      </c>
      <c r="O1266" s="77"/>
      <c r="AB1266" s="14" t="str">
        <f t="shared" si="230"/>
        <v/>
      </c>
      <c r="AC1266" s="20" t="str">
        <f t="shared" si="231"/>
        <v/>
      </c>
      <c r="AD1266" s="55" t="str">
        <f t="shared" si="232"/>
        <v/>
      </c>
      <c r="AE1266" s="88" t="str">
        <f t="shared" si="233"/>
        <v/>
      </c>
      <c r="AG1266" s="55" t="str">
        <f t="shared" si="234"/>
        <v/>
      </c>
      <c r="AH1266" s="88" t="str">
        <f t="shared" si="235"/>
        <v/>
      </c>
      <c r="AJ1266" s="55" t="str">
        <f t="shared" si="236"/>
        <v/>
      </c>
      <c r="AK1266" s="88" t="str">
        <f t="shared" si="237"/>
        <v/>
      </c>
      <c r="AM1266" s="55" t="str">
        <f t="shared" si="238"/>
        <v/>
      </c>
      <c r="AN1266" s="88" t="str">
        <f t="shared" si="239"/>
        <v/>
      </c>
    </row>
    <row r="1267" spans="1:40" x14ac:dyDescent="0.25">
      <c r="A1267" s="77"/>
      <c r="B1267" s="107"/>
      <c r="C1267" s="108"/>
      <c r="D1267" s="109"/>
      <c r="E1267" s="109"/>
      <c r="F1267" s="110"/>
      <c r="G1267" s="111"/>
      <c r="H1267" s="112"/>
      <c r="I1267" s="77"/>
      <c r="J1267" s="112" t="str">
        <f>IF($B1267="", "", IFERROR(INDEX('Job List'!$C$9:$C$508, MATCH($B1267, 'Job List'!$B$9:$B$508, 0)), ""))</f>
        <v/>
      </c>
      <c r="K1267" s="112" t="str">
        <f>IF($B1267="", "", IFERROR(INDEX('Job List'!$D$9:$D$508, MATCH($B1267, 'Job List'!$B$9:$B$508, 0)), ""))</f>
        <v/>
      </c>
      <c r="L1267" s="125" t="str">
        <f t="shared" si="228"/>
        <v/>
      </c>
      <c r="M1267" s="111" t="str">
        <f>IF($B1267="", "", IF($G1267="", IFERROR(INDEX('Job List'!$E$9:$E$508, MATCH($B1267, 'Job List'!$B$9:$B$508, 0)), ""), $G1267))</f>
        <v/>
      </c>
      <c r="N1267" s="126" t="str">
        <f t="shared" si="229"/>
        <v/>
      </c>
      <c r="O1267" s="77"/>
      <c r="AB1267" s="14" t="str">
        <f t="shared" si="230"/>
        <v/>
      </c>
      <c r="AC1267" s="20" t="str">
        <f t="shared" si="231"/>
        <v/>
      </c>
      <c r="AD1267" s="55" t="str">
        <f t="shared" si="232"/>
        <v/>
      </c>
      <c r="AE1267" s="88" t="str">
        <f t="shared" si="233"/>
        <v/>
      </c>
      <c r="AG1267" s="55" t="str">
        <f t="shared" si="234"/>
        <v/>
      </c>
      <c r="AH1267" s="88" t="str">
        <f t="shared" si="235"/>
        <v/>
      </c>
      <c r="AJ1267" s="55" t="str">
        <f t="shared" si="236"/>
        <v/>
      </c>
      <c r="AK1267" s="88" t="str">
        <f t="shared" si="237"/>
        <v/>
      </c>
      <c r="AM1267" s="55" t="str">
        <f t="shared" si="238"/>
        <v/>
      </c>
      <c r="AN1267" s="88" t="str">
        <f t="shared" si="239"/>
        <v/>
      </c>
    </row>
    <row r="1268" spans="1:40" x14ac:dyDescent="0.25">
      <c r="A1268" s="77"/>
      <c r="B1268" s="107"/>
      <c r="C1268" s="108"/>
      <c r="D1268" s="109"/>
      <c r="E1268" s="109"/>
      <c r="F1268" s="110"/>
      <c r="G1268" s="111"/>
      <c r="H1268" s="112"/>
      <c r="I1268" s="77"/>
      <c r="J1268" s="112" t="str">
        <f>IF($B1268="", "", IFERROR(INDEX('Job List'!$C$9:$C$508, MATCH($B1268, 'Job List'!$B$9:$B$508, 0)), ""))</f>
        <v/>
      </c>
      <c r="K1268" s="112" t="str">
        <f>IF($B1268="", "", IFERROR(INDEX('Job List'!$D$9:$D$508, MATCH($B1268, 'Job List'!$B$9:$B$508, 0)), ""))</f>
        <v/>
      </c>
      <c r="L1268" s="125" t="str">
        <f t="shared" si="228"/>
        <v/>
      </c>
      <c r="M1268" s="111" t="str">
        <f>IF($B1268="", "", IF($G1268="", IFERROR(INDEX('Job List'!$E$9:$E$508, MATCH($B1268, 'Job List'!$B$9:$B$508, 0)), ""), $G1268))</f>
        <v/>
      </c>
      <c r="N1268" s="126" t="str">
        <f t="shared" si="229"/>
        <v/>
      </c>
      <c r="O1268" s="77"/>
      <c r="AB1268" s="14" t="str">
        <f t="shared" si="230"/>
        <v/>
      </c>
      <c r="AC1268" s="20" t="str">
        <f t="shared" si="231"/>
        <v/>
      </c>
      <c r="AD1268" s="55" t="str">
        <f t="shared" si="232"/>
        <v/>
      </c>
      <c r="AE1268" s="88" t="str">
        <f t="shared" si="233"/>
        <v/>
      </c>
      <c r="AG1268" s="55" t="str">
        <f t="shared" si="234"/>
        <v/>
      </c>
      <c r="AH1268" s="88" t="str">
        <f t="shared" si="235"/>
        <v/>
      </c>
      <c r="AJ1268" s="55" t="str">
        <f t="shared" si="236"/>
        <v/>
      </c>
      <c r="AK1268" s="88" t="str">
        <f t="shared" si="237"/>
        <v/>
      </c>
      <c r="AM1268" s="55" t="str">
        <f t="shared" si="238"/>
        <v/>
      </c>
      <c r="AN1268" s="88" t="str">
        <f t="shared" si="239"/>
        <v/>
      </c>
    </row>
    <row r="1269" spans="1:40" x14ac:dyDescent="0.25">
      <c r="A1269" s="77"/>
      <c r="B1269" s="107"/>
      <c r="C1269" s="108"/>
      <c r="D1269" s="109"/>
      <c r="E1269" s="109"/>
      <c r="F1269" s="110"/>
      <c r="G1269" s="111"/>
      <c r="H1269" s="112"/>
      <c r="I1269" s="77"/>
      <c r="J1269" s="112" t="str">
        <f>IF($B1269="", "", IFERROR(INDEX('Job List'!$C$9:$C$508, MATCH($B1269, 'Job List'!$B$9:$B$508, 0)), ""))</f>
        <v/>
      </c>
      <c r="K1269" s="112" t="str">
        <f>IF($B1269="", "", IFERROR(INDEX('Job List'!$D$9:$D$508, MATCH($B1269, 'Job List'!$B$9:$B$508, 0)), ""))</f>
        <v/>
      </c>
      <c r="L1269" s="125" t="str">
        <f t="shared" si="228"/>
        <v/>
      </c>
      <c r="M1269" s="111" t="str">
        <f>IF($B1269="", "", IF($G1269="", IFERROR(INDEX('Job List'!$E$9:$E$508, MATCH($B1269, 'Job List'!$B$9:$B$508, 0)), ""), $G1269))</f>
        <v/>
      </c>
      <c r="N1269" s="126" t="str">
        <f t="shared" si="229"/>
        <v/>
      </c>
      <c r="O1269" s="77"/>
      <c r="AB1269" s="14" t="str">
        <f t="shared" si="230"/>
        <v/>
      </c>
      <c r="AC1269" s="20" t="str">
        <f t="shared" si="231"/>
        <v/>
      </c>
      <c r="AD1269" s="55" t="str">
        <f t="shared" si="232"/>
        <v/>
      </c>
      <c r="AE1269" s="88" t="str">
        <f t="shared" si="233"/>
        <v/>
      </c>
      <c r="AG1269" s="55" t="str">
        <f t="shared" si="234"/>
        <v/>
      </c>
      <c r="AH1269" s="88" t="str">
        <f t="shared" si="235"/>
        <v/>
      </c>
      <c r="AJ1269" s="55" t="str">
        <f t="shared" si="236"/>
        <v/>
      </c>
      <c r="AK1269" s="88" t="str">
        <f t="shared" si="237"/>
        <v/>
      </c>
      <c r="AM1269" s="55" t="str">
        <f t="shared" si="238"/>
        <v/>
      </c>
      <c r="AN1269" s="88" t="str">
        <f t="shared" si="239"/>
        <v/>
      </c>
    </row>
    <row r="1270" spans="1:40" x14ac:dyDescent="0.25">
      <c r="A1270" s="77"/>
      <c r="B1270" s="107"/>
      <c r="C1270" s="108"/>
      <c r="D1270" s="109"/>
      <c r="E1270" s="109"/>
      <c r="F1270" s="110"/>
      <c r="G1270" s="111"/>
      <c r="H1270" s="112"/>
      <c r="I1270" s="77"/>
      <c r="J1270" s="112" t="str">
        <f>IF($B1270="", "", IFERROR(INDEX('Job List'!$C$9:$C$508, MATCH($B1270, 'Job List'!$B$9:$B$508, 0)), ""))</f>
        <v/>
      </c>
      <c r="K1270" s="112" t="str">
        <f>IF($B1270="", "", IFERROR(INDEX('Job List'!$D$9:$D$508, MATCH($B1270, 'Job List'!$B$9:$B$508, 0)), ""))</f>
        <v/>
      </c>
      <c r="L1270" s="125" t="str">
        <f t="shared" si="228"/>
        <v/>
      </c>
      <c r="M1270" s="111" t="str">
        <f>IF($B1270="", "", IF($G1270="", IFERROR(INDEX('Job List'!$E$9:$E$508, MATCH($B1270, 'Job List'!$B$9:$B$508, 0)), ""), $G1270))</f>
        <v/>
      </c>
      <c r="N1270" s="126" t="str">
        <f t="shared" si="229"/>
        <v/>
      </c>
      <c r="O1270" s="77"/>
      <c r="AB1270" s="14" t="str">
        <f t="shared" si="230"/>
        <v/>
      </c>
      <c r="AC1270" s="20" t="str">
        <f t="shared" si="231"/>
        <v/>
      </c>
      <c r="AD1270" s="55" t="str">
        <f t="shared" si="232"/>
        <v/>
      </c>
      <c r="AE1270" s="88" t="str">
        <f t="shared" si="233"/>
        <v/>
      </c>
      <c r="AG1270" s="55" t="str">
        <f t="shared" si="234"/>
        <v/>
      </c>
      <c r="AH1270" s="88" t="str">
        <f t="shared" si="235"/>
        <v/>
      </c>
      <c r="AJ1270" s="55" t="str">
        <f t="shared" si="236"/>
        <v/>
      </c>
      <c r="AK1270" s="88" t="str">
        <f t="shared" si="237"/>
        <v/>
      </c>
      <c r="AM1270" s="55" t="str">
        <f t="shared" si="238"/>
        <v/>
      </c>
      <c r="AN1270" s="88" t="str">
        <f t="shared" si="239"/>
        <v/>
      </c>
    </row>
    <row r="1271" spans="1:40" x14ac:dyDescent="0.25">
      <c r="A1271" s="77"/>
      <c r="B1271" s="107"/>
      <c r="C1271" s="108"/>
      <c r="D1271" s="109"/>
      <c r="E1271" s="109"/>
      <c r="F1271" s="110"/>
      <c r="G1271" s="111"/>
      <c r="H1271" s="112"/>
      <c r="I1271" s="77"/>
      <c r="J1271" s="112" t="str">
        <f>IF($B1271="", "", IFERROR(INDEX('Job List'!$C$9:$C$508, MATCH($B1271, 'Job List'!$B$9:$B$508, 0)), ""))</f>
        <v/>
      </c>
      <c r="K1271" s="112" t="str">
        <f>IF($B1271="", "", IFERROR(INDEX('Job List'!$D$9:$D$508, MATCH($B1271, 'Job List'!$B$9:$B$508, 0)), ""))</f>
        <v/>
      </c>
      <c r="L1271" s="125" t="str">
        <f t="shared" si="228"/>
        <v/>
      </c>
      <c r="M1271" s="111" t="str">
        <f>IF($B1271="", "", IF($G1271="", IFERROR(INDEX('Job List'!$E$9:$E$508, MATCH($B1271, 'Job List'!$B$9:$B$508, 0)), ""), $G1271))</f>
        <v/>
      </c>
      <c r="N1271" s="126" t="str">
        <f t="shared" si="229"/>
        <v/>
      </c>
      <c r="O1271" s="77"/>
      <c r="AB1271" s="14" t="str">
        <f t="shared" si="230"/>
        <v/>
      </c>
      <c r="AC1271" s="20" t="str">
        <f t="shared" si="231"/>
        <v/>
      </c>
      <c r="AD1271" s="55" t="str">
        <f t="shared" si="232"/>
        <v/>
      </c>
      <c r="AE1271" s="88" t="str">
        <f t="shared" si="233"/>
        <v/>
      </c>
      <c r="AG1271" s="55" t="str">
        <f t="shared" si="234"/>
        <v/>
      </c>
      <c r="AH1271" s="88" t="str">
        <f t="shared" si="235"/>
        <v/>
      </c>
      <c r="AJ1271" s="55" t="str">
        <f t="shared" si="236"/>
        <v/>
      </c>
      <c r="AK1271" s="88" t="str">
        <f t="shared" si="237"/>
        <v/>
      </c>
      <c r="AM1271" s="55" t="str">
        <f t="shared" si="238"/>
        <v/>
      </c>
      <c r="AN1271" s="88" t="str">
        <f t="shared" si="239"/>
        <v/>
      </c>
    </row>
    <row r="1272" spans="1:40" x14ac:dyDescent="0.25">
      <c r="A1272" s="77"/>
      <c r="B1272" s="107"/>
      <c r="C1272" s="108"/>
      <c r="D1272" s="109"/>
      <c r="E1272" s="109"/>
      <c r="F1272" s="110"/>
      <c r="G1272" s="111"/>
      <c r="H1272" s="112"/>
      <c r="I1272" s="77"/>
      <c r="J1272" s="112" t="str">
        <f>IF($B1272="", "", IFERROR(INDEX('Job List'!$C$9:$C$508, MATCH($B1272, 'Job List'!$B$9:$B$508, 0)), ""))</f>
        <v/>
      </c>
      <c r="K1272" s="112" t="str">
        <f>IF($B1272="", "", IFERROR(INDEX('Job List'!$D$9:$D$508, MATCH($B1272, 'Job List'!$B$9:$B$508, 0)), ""))</f>
        <v/>
      </c>
      <c r="L1272" s="125" t="str">
        <f t="shared" si="228"/>
        <v/>
      </c>
      <c r="M1272" s="111" t="str">
        <f>IF($B1272="", "", IF($G1272="", IFERROR(INDEX('Job List'!$E$9:$E$508, MATCH($B1272, 'Job List'!$B$9:$B$508, 0)), ""), $G1272))</f>
        <v/>
      </c>
      <c r="N1272" s="126" t="str">
        <f t="shared" si="229"/>
        <v/>
      </c>
      <c r="O1272" s="77"/>
      <c r="AB1272" s="14" t="str">
        <f t="shared" si="230"/>
        <v/>
      </c>
      <c r="AC1272" s="20" t="str">
        <f t="shared" si="231"/>
        <v/>
      </c>
      <c r="AD1272" s="55" t="str">
        <f t="shared" si="232"/>
        <v/>
      </c>
      <c r="AE1272" s="88" t="str">
        <f t="shared" si="233"/>
        <v/>
      </c>
      <c r="AG1272" s="55" t="str">
        <f t="shared" si="234"/>
        <v/>
      </c>
      <c r="AH1272" s="88" t="str">
        <f t="shared" si="235"/>
        <v/>
      </c>
      <c r="AJ1272" s="55" t="str">
        <f t="shared" si="236"/>
        <v/>
      </c>
      <c r="AK1272" s="88" t="str">
        <f t="shared" si="237"/>
        <v/>
      </c>
      <c r="AM1272" s="55" t="str">
        <f t="shared" si="238"/>
        <v/>
      </c>
      <c r="AN1272" s="88" t="str">
        <f t="shared" si="239"/>
        <v/>
      </c>
    </row>
    <row r="1273" spans="1:40" x14ac:dyDescent="0.25">
      <c r="A1273" s="77"/>
      <c r="B1273" s="107"/>
      <c r="C1273" s="108"/>
      <c r="D1273" s="109"/>
      <c r="E1273" s="109"/>
      <c r="F1273" s="110"/>
      <c r="G1273" s="111"/>
      <c r="H1273" s="112"/>
      <c r="I1273" s="77"/>
      <c r="J1273" s="112" t="str">
        <f>IF($B1273="", "", IFERROR(INDEX('Job List'!$C$9:$C$508, MATCH($B1273, 'Job List'!$B$9:$B$508, 0)), ""))</f>
        <v/>
      </c>
      <c r="K1273" s="112" t="str">
        <f>IF($B1273="", "", IFERROR(INDEX('Job List'!$D$9:$D$508, MATCH($B1273, 'Job List'!$B$9:$B$508, 0)), ""))</f>
        <v/>
      </c>
      <c r="L1273" s="125" t="str">
        <f t="shared" si="228"/>
        <v/>
      </c>
      <c r="M1273" s="111" t="str">
        <f>IF($B1273="", "", IF($G1273="", IFERROR(INDEX('Job List'!$E$9:$E$508, MATCH($B1273, 'Job List'!$B$9:$B$508, 0)), ""), $G1273))</f>
        <v/>
      </c>
      <c r="N1273" s="126" t="str">
        <f t="shared" si="229"/>
        <v/>
      </c>
      <c r="O1273" s="77"/>
      <c r="AB1273" s="14" t="str">
        <f t="shared" si="230"/>
        <v/>
      </c>
      <c r="AC1273" s="20" t="str">
        <f t="shared" si="231"/>
        <v/>
      </c>
      <c r="AD1273" s="55" t="str">
        <f t="shared" si="232"/>
        <v/>
      </c>
      <c r="AE1273" s="88" t="str">
        <f t="shared" si="233"/>
        <v/>
      </c>
      <c r="AG1273" s="55" t="str">
        <f t="shared" si="234"/>
        <v/>
      </c>
      <c r="AH1273" s="88" t="str">
        <f t="shared" si="235"/>
        <v/>
      </c>
      <c r="AJ1273" s="55" t="str">
        <f t="shared" si="236"/>
        <v/>
      </c>
      <c r="AK1273" s="88" t="str">
        <f t="shared" si="237"/>
        <v/>
      </c>
      <c r="AM1273" s="55" t="str">
        <f t="shared" si="238"/>
        <v/>
      </c>
      <c r="AN1273" s="88" t="str">
        <f t="shared" si="239"/>
        <v/>
      </c>
    </row>
    <row r="1274" spans="1:40" x14ac:dyDescent="0.25">
      <c r="A1274" s="77"/>
      <c r="B1274" s="107"/>
      <c r="C1274" s="108"/>
      <c r="D1274" s="109"/>
      <c r="E1274" s="109"/>
      <c r="F1274" s="110"/>
      <c r="G1274" s="111"/>
      <c r="H1274" s="112"/>
      <c r="I1274" s="77"/>
      <c r="J1274" s="112" t="str">
        <f>IF($B1274="", "", IFERROR(INDEX('Job List'!$C$9:$C$508, MATCH($B1274, 'Job List'!$B$9:$B$508, 0)), ""))</f>
        <v/>
      </c>
      <c r="K1274" s="112" t="str">
        <f>IF($B1274="", "", IFERROR(INDEX('Job List'!$D$9:$D$508, MATCH($B1274, 'Job List'!$B$9:$B$508, 0)), ""))</f>
        <v/>
      </c>
      <c r="L1274" s="125" t="str">
        <f t="shared" si="228"/>
        <v/>
      </c>
      <c r="M1274" s="111" t="str">
        <f>IF($B1274="", "", IF($G1274="", IFERROR(INDEX('Job List'!$E$9:$E$508, MATCH($B1274, 'Job List'!$B$9:$B$508, 0)), ""), $G1274))</f>
        <v/>
      </c>
      <c r="N1274" s="126" t="str">
        <f t="shared" si="229"/>
        <v/>
      </c>
      <c r="O1274" s="77"/>
      <c r="AB1274" s="14" t="str">
        <f t="shared" si="230"/>
        <v/>
      </c>
      <c r="AC1274" s="20" t="str">
        <f t="shared" si="231"/>
        <v/>
      </c>
      <c r="AD1274" s="55" t="str">
        <f t="shared" si="232"/>
        <v/>
      </c>
      <c r="AE1274" s="88" t="str">
        <f t="shared" si="233"/>
        <v/>
      </c>
      <c r="AG1274" s="55" t="str">
        <f t="shared" si="234"/>
        <v/>
      </c>
      <c r="AH1274" s="88" t="str">
        <f t="shared" si="235"/>
        <v/>
      </c>
      <c r="AJ1274" s="55" t="str">
        <f t="shared" si="236"/>
        <v/>
      </c>
      <c r="AK1274" s="88" t="str">
        <f t="shared" si="237"/>
        <v/>
      </c>
      <c r="AM1274" s="55" t="str">
        <f t="shared" si="238"/>
        <v/>
      </c>
      <c r="AN1274" s="88" t="str">
        <f t="shared" si="239"/>
        <v/>
      </c>
    </row>
    <row r="1275" spans="1:40" x14ac:dyDescent="0.25">
      <c r="A1275" s="77"/>
      <c r="B1275" s="107"/>
      <c r="C1275" s="108"/>
      <c r="D1275" s="109"/>
      <c r="E1275" s="109"/>
      <c r="F1275" s="110"/>
      <c r="G1275" s="111"/>
      <c r="H1275" s="112"/>
      <c r="I1275" s="77"/>
      <c r="J1275" s="112" t="str">
        <f>IF($B1275="", "", IFERROR(INDEX('Job List'!$C$9:$C$508, MATCH($B1275, 'Job List'!$B$9:$B$508, 0)), ""))</f>
        <v/>
      </c>
      <c r="K1275" s="112" t="str">
        <f>IF($B1275="", "", IFERROR(INDEX('Job List'!$D$9:$D$508, MATCH($B1275, 'Job List'!$B$9:$B$508, 0)), ""))</f>
        <v/>
      </c>
      <c r="L1275" s="125" t="str">
        <f t="shared" si="228"/>
        <v/>
      </c>
      <c r="M1275" s="111" t="str">
        <f>IF($B1275="", "", IF($G1275="", IFERROR(INDEX('Job List'!$E$9:$E$508, MATCH($B1275, 'Job List'!$B$9:$B$508, 0)), ""), $G1275))</f>
        <v/>
      </c>
      <c r="N1275" s="126" t="str">
        <f t="shared" si="229"/>
        <v/>
      </c>
      <c r="O1275" s="77"/>
      <c r="AB1275" s="14" t="str">
        <f t="shared" si="230"/>
        <v/>
      </c>
      <c r="AC1275" s="20" t="str">
        <f t="shared" si="231"/>
        <v/>
      </c>
      <c r="AD1275" s="55" t="str">
        <f t="shared" si="232"/>
        <v/>
      </c>
      <c r="AE1275" s="88" t="str">
        <f t="shared" si="233"/>
        <v/>
      </c>
      <c r="AG1275" s="55" t="str">
        <f t="shared" si="234"/>
        <v/>
      </c>
      <c r="AH1275" s="88" t="str">
        <f t="shared" si="235"/>
        <v/>
      </c>
      <c r="AJ1275" s="55" t="str">
        <f t="shared" si="236"/>
        <v/>
      </c>
      <c r="AK1275" s="88" t="str">
        <f t="shared" si="237"/>
        <v/>
      </c>
      <c r="AM1275" s="55" t="str">
        <f t="shared" si="238"/>
        <v/>
      </c>
      <c r="AN1275" s="88" t="str">
        <f t="shared" si="239"/>
        <v/>
      </c>
    </row>
    <row r="1276" spans="1:40" x14ac:dyDescent="0.25">
      <c r="A1276" s="77"/>
      <c r="B1276" s="107"/>
      <c r="C1276" s="108"/>
      <c r="D1276" s="109"/>
      <c r="E1276" s="109"/>
      <c r="F1276" s="110"/>
      <c r="G1276" s="111"/>
      <c r="H1276" s="112"/>
      <c r="I1276" s="77"/>
      <c r="J1276" s="112" t="str">
        <f>IF($B1276="", "", IFERROR(INDEX('Job List'!$C$9:$C$508, MATCH($B1276, 'Job List'!$B$9:$B$508, 0)), ""))</f>
        <v/>
      </c>
      <c r="K1276" s="112" t="str">
        <f>IF($B1276="", "", IFERROR(INDEX('Job List'!$D$9:$D$508, MATCH($B1276, 'Job List'!$B$9:$B$508, 0)), ""))</f>
        <v/>
      </c>
      <c r="L1276" s="125" t="str">
        <f t="shared" si="228"/>
        <v/>
      </c>
      <c r="M1276" s="111" t="str">
        <f>IF($B1276="", "", IF($G1276="", IFERROR(INDEX('Job List'!$E$9:$E$508, MATCH($B1276, 'Job List'!$B$9:$B$508, 0)), ""), $G1276))</f>
        <v/>
      </c>
      <c r="N1276" s="126" t="str">
        <f t="shared" si="229"/>
        <v/>
      </c>
      <c r="O1276" s="77"/>
      <c r="AB1276" s="14" t="str">
        <f t="shared" si="230"/>
        <v/>
      </c>
      <c r="AC1276" s="20" t="str">
        <f t="shared" si="231"/>
        <v/>
      </c>
      <c r="AD1276" s="55" t="str">
        <f t="shared" si="232"/>
        <v/>
      </c>
      <c r="AE1276" s="88" t="str">
        <f t="shared" si="233"/>
        <v/>
      </c>
      <c r="AG1276" s="55" t="str">
        <f t="shared" si="234"/>
        <v/>
      </c>
      <c r="AH1276" s="88" t="str">
        <f t="shared" si="235"/>
        <v/>
      </c>
      <c r="AJ1276" s="55" t="str">
        <f t="shared" si="236"/>
        <v/>
      </c>
      <c r="AK1276" s="88" t="str">
        <f t="shared" si="237"/>
        <v/>
      </c>
      <c r="AM1276" s="55" t="str">
        <f t="shared" si="238"/>
        <v/>
      </c>
      <c r="AN1276" s="88" t="str">
        <f t="shared" si="239"/>
        <v/>
      </c>
    </row>
    <row r="1277" spans="1:40" x14ac:dyDescent="0.25">
      <c r="A1277" s="77"/>
      <c r="B1277" s="107"/>
      <c r="C1277" s="108"/>
      <c r="D1277" s="109"/>
      <c r="E1277" s="109"/>
      <c r="F1277" s="110"/>
      <c r="G1277" s="111"/>
      <c r="H1277" s="112"/>
      <c r="I1277" s="77"/>
      <c r="J1277" s="112" t="str">
        <f>IF($B1277="", "", IFERROR(INDEX('Job List'!$C$9:$C$508, MATCH($B1277, 'Job List'!$B$9:$B$508, 0)), ""))</f>
        <v/>
      </c>
      <c r="K1277" s="112" t="str">
        <f>IF($B1277="", "", IFERROR(INDEX('Job List'!$D$9:$D$508, MATCH($B1277, 'Job List'!$B$9:$B$508, 0)), ""))</f>
        <v/>
      </c>
      <c r="L1277" s="125" t="str">
        <f t="shared" si="228"/>
        <v/>
      </c>
      <c r="M1277" s="111" t="str">
        <f>IF($B1277="", "", IF($G1277="", IFERROR(INDEX('Job List'!$E$9:$E$508, MATCH($B1277, 'Job List'!$B$9:$B$508, 0)), ""), $G1277))</f>
        <v/>
      </c>
      <c r="N1277" s="126" t="str">
        <f t="shared" si="229"/>
        <v/>
      </c>
      <c r="O1277" s="77"/>
      <c r="AB1277" s="14" t="str">
        <f t="shared" si="230"/>
        <v/>
      </c>
      <c r="AC1277" s="20" t="str">
        <f t="shared" si="231"/>
        <v/>
      </c>
      <c r="AD1277" s="55" t="str">
        <f t="shared" si="232"/>
        <v/>
      </c>
      <c r="AE1277" s="88" t="str">
        <f t="shared" si="233"/>
        <v/>
      </c>
      <c r="AG1277" s="55" t="str">
        <f t="shared" si="234"/>
        <v/>
      </c>
      <c r="AH1277" s="88" t="str">
        <f t="shared" si="235"/>
        <v/>
      </c>
      <c r="AJ1277" s="55" t="str">
        <f t="shared" si="236"/>
        <v/>
      </c>
      <c r="AK1277" s="88" t="str">
        <f t="shared" si="237"/>
        <v/>
      </c>
      <c r="AM1277" s="55" t="str">
        <f t="shared" si="238"/>
        <v/>
      </c>
      <c r="AN1277" s="88" t="str">
        <f t="shared" si="239"/>
        <v/>
      </c>
    </row>
    <row r="1278" spans="1:40" x14ac:dyDescent="0.25">
      <c r="A1278" s="77"/>
      <c r="B1278" s="107"/>
      <c r="C1278" s="108"/>
      <c r="D1278" s="109"/>
      <c r="E1278" s="109"/>
      <c r="F1278" s="110"/>
      <c r="G1278" s="111"/>
      <c r="H1278" s="112"/>
      <c r="I1278" s="77"/>
      <c r="J1278" s="112" t="str">
        <f>IF($B1278="", "", IFERROR(INDEX('Job List'!$C$9:$C$508, MATCH($B1278, 'Job List'!$B$9:$B$508, 0)), ""))</f>
        <v/>
      </c>
      <c r="K1278" s="112" t="str">
        <f>IF($B1278="", "", IFERROR(INDEX('Job List'!$D$9:$D$508, MATCH($B1278, 'Job List'!$B$9:$B$508, 0)), ""))</f>
        <v/>
      </c>
      <c r="L1278" s="125" t="str">
        <f t="shared" si="228"/>
        <v/>
      </c>
      <c r="M1278" s="111" t="str">
        <f>IF($B1278="", "", IF($G1278="", IFERROR(INDEX('Job List'!$E$9:$E$508, MATCH($B1278, 'Job List'!$B$9:$B$508, 0)), ""), $G1278))</f>
        <v/>
      </c>
      <c r="N1278" s="126" t="str">
        <f t="shared" si="229"/>
        <v/>
      </c>
      <c r="O1278" s="77"/>
      <c r="AB1278" s="14" t="str">
        <f t="shared" si="230"/>
        <v/>
      </c>
      <c r="AC1278" s="20" t="str">
        <f t="shared" si="231"/>
        <v/>
      </c>
      <c r="AD1278" s="55" t="str">
        <f t="shared" si="232"/>
        <v/>
      </c>
      <c r="AE1278" s="88" t="str">
        <f t="shared" si="233"/>
        <v/>
      </c>
      <c r="AG1278" s="55" t="str">
        <f t="shared" si="234"/>
        <v/>
      </c>
      <c r="AH1278" s="88" t="str">
        <f t="shared" si="235"/>
        <v/>
      </c>
      <c r="AJ1278" s="55" t="str">
        <f t="shared" si="236"/>
        <v/>
      </c>
      <c r="AK1278" s="88" t="str">
        <f t="shared" si="237"/>
        <v/>
      </c>
      <c r="AM1278" s="55" t="str">
        <f t="shared" si="238"/>
        <v/>
      </c>
      <c r="AN1278" s="88" t="str">
        <f t="shared" si="239"/>
        <v/>
      </c>
    </row>
    <row r="1279" spans="1:40" x14ac:dyDescent="0.25">
      <c r="A1279" s="77"/>
      <c r="B1279" s="107"/>
      <c r="C1279" s="108"/>
      <c r="D1279" s="109"/>
      <c r="E1279" s="109"/>
      <c r="F1279" s="110"/>
      <c r="G1279" s="111"/>
      <c r="H1279" s="112"/>
      <c r="I1279" s="77"/>
      <c r="J1279" s="112" t="str">
        <f>IF($B1279="", "", IFERROR(INDEX('Job List'!$C$9:$C$508, MATCH($B1279, 'Job List'!$B$9:$B$508, 0)), ""))</f>
        <v/>
      </c>
      <c r="K1279" s="112" t="str">
        <f>IF($B1279="", "", IFERROR(INDEX('Job List'!$D$9:$D$508, MATCH($B1279, 'Job List'!$B$9:$B$508, 0)), ""))</f>
        <v/>
      </c>
      <c r="L1279" s="125" t="str">
        <f t="shared" si="228"/>
        <v/>
      </c>
      <c r="M1279" s="111" t="str">
        <f>IF($B1279="", "", IF($G1279="", IFERROR(INDEX('Job List'!$E$9:$E$508, MATCH($B1279, 'Job List'!$B$9:$B$508, 0)), ""), $G1279))</f>
        <v/>
      </c>
      <c r="N1279" s="126" t="str">
        <f t="shared" si="229"/>
        <v/>
      </c>
      <c r="O1279" s="77"/>
      <c r="AB1279" s="14" t="str">
        <f t="shared" si="230"/>
        <v/>
      </c>
      <c r="AC1279" s="20" t="str">
        <f t="shared" si="231"/>
        <v/>
      </c>
      <c r="AD1279" s="55" t="str">
        <f t="shared" si="232"/>
        <v/>
      </c>
      <c r="AE1279" s="88" t="str">
        <f t="shared" si="233"/>
        <v/>
      </c>
      <c r="AG1279" s="55" t="str">
        <f t="shared" si="234"/>
        <v/>
      </c>
      <c r="AH1279" s="88" t="str">
        <f t="shared" si="235"/>
        <v/>
      </c>
      <c r="AJ1279" s="55" t="str">
        <f t="shared" si="236"/>
        <v/>
      </c>
      <c r="AK1279" s="88" t="str">
        <f t="shared" si="237"/>
        <v/>
      </c>
      <c r="AM1279" s="55" t="str">
        <f t="shared" si="238"/>
        <v/>
      </c>
      <c r="AN1279" s="88" t="str">
        <f t="shared" si="239"/>
        <v/>
      </c>
    </row>
    <row r="1280" spans="1:40" x14ac:dyDescent="0.25">
      <c r="A1280" s="77"/>
      <c r="B1280" s="107"/>
      <c r="C1280" s="108"/>
      <c r="D1280" s="109"/>
      <c r="E1280" s="109"/>
      <c r="F1280" s="110"/>
      <c r="G1280" s="111"/>
      <c r="H1280" s="112"/>
      <c r="I1280" s="77"/>
      <c r="J1280" s="112" t="str">
        <f>IF($B1280="", "", IFERROR(INDEX('Job List'!$C$9:$C$508, MATCH($B1280, 'Job List'!$B$9:$B$508, 0)), ""))</f>
        <v/>
      </c>
      <c r="K1280" s="112" t="str">
        <f>IF($B1280="", "", IFERROR(INDEX('Job List'!$D$9:$D$508, MATCH($B1280, 'Job List'!$B$9:$B$508, 0)), ""))</f>
        <v/>
      </c>
      <c r="L1280" s="125" t="str">
        <f t="shared" si="228"/>
        <v/>
      </c>
      <c r="M1280" s="111" t="str">
        <f>IF($B1280="", "", IF($G1280="", IFERROR(INDEX('Job List'!$E$9:$E$508, MATCH($B1280, 'Job List'!$B$9:$B$508, 0)), ""), $G1280))</f>
        <v/>
      </c>
      <c r="N1280" s="126" t="str">
        <f t="shared" si="229"/>
        <v/>
      </c>
      <c r="O1280" s="77"/>
      <c r="AB1280" s="14" t="str">
        <f t="shared" si="230"/>
        <v/>
      </c>
      <c r="AC1280" s="20" t="str">
        <f t="shared" si="231"/>
        <v/>
      </c>
      <c r="AD1280" s="55" t="str">
        <f t="shared" si="232"/>
        <v/>
      </c>
      <c r="AE1280" s="88" t="str">
        <f t="shared" si="233"/>
        <v/>
      </c>
      <c r="AG1280" s="55" t="str">
        <f t="shared" si="234"/>
        <v/>
      </c>
      <c r="AH1280" s="88" t="str">
        <f t="shared" si="235"/>
        <v/>
      </c>
      <c r="AJ1280" s="55" t="str">
        <f t="shared" si="236"/>
        <v/>
      </c>
      <c r="AK1280" s="88" t="str">
        <f t="shared" si="237"/>
        <v/>
      </c>
      <c r="AM1280" s="55" t="str">
        <f t="shared" si="238"/>
        <v/>
      </c>
      <c r="AN1280" s="88" t="str">
        <f t="shared" si="239"/>
        <v/>
      </c>
    </row>
    <row r="1281" spans="1:40" x14ac:dyDescent="0.25">
      <c r="A1281" s="77"/>
      <c r="B1281" s="107"/>
      <c r="C1281" s="108"/>
      <c r="D1281" s="109"/>
      <c r="E1281" s="109"/>
      <c r="F1281" s="110"/>
      <c r="G1281" s="111"/>
      <c r="H1281" s="112"/>
      <c r="I1281" s="77"/>
      <c r="J1281" s="112" t="str">
        <f>IF($B1281="", "", IFERROR(INDEX('Job List'!$C$9:$C$508, MATCH($B1281, 'Job List'!$B$9:$B$508, 0)), ""))</f>
        <v/>
      </c>
      <c r="K1281" s="112" t="str">
        <f>IF($B1281="", "", IFERROR(INDEX('Job List'!$D$9:$D$508, MATCH($B1281, 'Job List'!$B$9:$B$508, 0)), ""))</f>
        <v/>
      </c>
      <c r="L1281" s="125" t="str">
        <f t="shared" si="228"/>
        <v/>
      </c>
      <c r="M1281" s="111" t="str">
        <f>IF($B1281="", "", IF($G1281="", IFERROR(INDEX('Job List'!$E$9:$E$508, MATCH($B1281, 'Job List'!$B$9:$B$508, 0)), ""), $G1281))</f>
        <v/>
      </c>
      <c r="N1281" s="126" t="str">
        <f t="shared" si="229"/>
        <v/>
      </c>
      <c r="O1281" s="77"/>
      <c r="AB1281" s="14" t="str">
        <f t="shared" si="230"/>
        <v/>
      </c>
      <c r="AC1281" s="20" t="str">
        <f t="shared" si="231"/>
        <v/>
      </c>
      <c r="AD1281" s="55" t="str">
        <f t="shared" si="232"/>
        <v/>
      </c>
      <c r="AE1281" s="88" t="str">
        <f t="shared" si="233"/>
        <v/>
      </c>
      <c r="AG1281" s="55" t="str">
        <f t="shared" si="234"/>
        <v/>
      </c>
      <c r="AH1281" s="88" t="str">
        <f t="shared" si="235"/>
        <v/>
      </c>
      <c r="AJ1281" s="55" t="str">
        <f t="shared" si="236"/>
        <v/>
      </c>
      <c r="AK1281" s="88" t="str">
        <f t="shared" si="237"/>
        <v/>
      </c>
      <c r="AM1281" s="55" t="str">
        <f t="shared" si="238"/>
        <v/>
      </c>
      <c r="AN1281" s="88" t="str">
        <f t="shared" si="239"/>
        <v/>
      </c>
    </row>
    <row r="1282" spans="1:40" x14ac:dyDescent="0.25">
      <c r="A1282" s="77"/>
      <c r="B1282" s="107"/>
      <c r="C1282" s="108"/>
      <c r="D1282" s="109"/>
      <c r="E1282" s="109"/>
      <c r="F1282" s="110"/>
      <c r="G1282" s="111"/>
      <c r="H1282" s="112"/>
      <c r="I1282" s="77"/>
      <c r="J1282" s="112" t="str">
        <f>IF($B1282="", "", IFERROR(INDEX('Job List'!$C$9:$C$508, MATCH($B1282, 'Job List'!$B$9:$B$508, 0)), ""))</f>
        <v/>
      </c>
      <c r="K1282" s="112" t="str">
        <f>IF($B1282="", "", IFERROR(INDEX('Job List'!$D$9:$D$508, MATCH($B1282, 'Job List'!$B$9:$B$508, 0)), ""))</f>
        <v/>
      </c>
      <c r="L1282" s="125" t="str">
        <f t="shared" si="228"/>
        <v/>
      </c>
      <c r="M1282" s="111" t="str">
        <f>IF($B1282="", "", IF($G1282="", IFERROR(INDEX('Job List'!$E$9:$E$508, MATCH($B1282, 'Job List'!$B$9:$B$508, 0)), ""), $G1282))</f>
        <v/>
      </c>
      <c r="N1282" s="126" t="str">
        <f t="shared" si="229"/>
        <v/>
      </c>
      <c r="O1282" s="77"/>
      <c r="AB1282" s="14" t="str">
        <f t="shared" si="230"/>
        <v/>
      </c>
      <c r="AC1282" s="20" t="str">
        <f t="shared" si="231"/>
        <v/>
      </c>
      <c r="AD1282" s="55" t="str">
        <f t="shared" si="232"/>
        <v/>
      </c>
      <c r="AE1282" s="88" t="str">
        <f t="shared" si="233"/>
        <v/>
      </c>
      <c r="AG1282" s="55" t="str">
        <f t="shared" si="234"/>
        <v/>
      </c>
      <c r="AH1282" s="88" t="str">
        <f t="shared" si="235"/>
        <v/>
      </c>
      <c r="AJ1282" s="55" t="str">
        <f t="shared" si="236"/>
        <v/>
      </c>
      <c r="AK1282" s="88" t="str">
        <f t="shared" si="237"/>
        <v/>
      </c>
      <c r="AM1282" s="55" t="str">
        <f t="shared" si="238"/>
        <v/>
      </c>
      <c r="AN1282" s="88" t="str">
        <f t="shared" si="239"/>
        <v/>
      </c>
    </row>
    <row r="1283" spans="1:40" x14ac:dyDescent="0.25">
      <c r="A1283" s="77"/>
      <c r="B1283" s="107"/>
      <c r="C1283" s="108"/>
      <c r="D1283" s="109"/>
      <c r="E1283" s="109"/>
      <c r="F1283" s="110"/>
      <c r="G1283" s="111"/>
      <c r="H1283" s="112"/>
      <c r="I1283" s="77"/>
      <c r="J1283" s="112" t="str">
        <f>IF($B1283="", "", IFERROR(INDEX('Job List'!$C$9:$C$508, MATCH($B1283, 'Job List'!$B$9:$B$508, 0)), ""))</f>
        <v/>
      </c>
      <c r="K1283" s="112" t="str">
        <f>IF($B1283="", "", IFERROR(INDEX('Job List'!$D$9:$D$508, MATCH($B1283, 'Job List'!$B$9:$B$508, 0)), ""))</f>
        <v/>
      </c>
      <c r="L1283" s="125" t="str">
        <f t="shared" si="228"/>
        <v/>
      </c>
      <c r="M1283" s="111" t="str">
        <f>IF($B1283="", "", IF($G1283="", IFERROR(INDEX('Job List'!$E$9:$E$508, MATCH($B1283, 'Job List'!$B$9:$B$508, 0)), ""), $G1283))</f>
        <v/>
      </c>
      <c r="N1283" s="126" t="str">
        <f t="shared" si="229"/>
        <v/>
      </c>
      <c r="O1283" s="77"/>
      <c r="AB1283" s="14" t="str">
        <f t="shared" si="230"/>
        <v/>
      </c>
      <c r="AC1283" s="20" t="str">
        <f t="shared" si="231"/>
        <v/>
      </c>
      <c r="AD1283" s="55" t="str">
        <f t="shared" si="232"/>
        <v/>
      </c>
      <c r="AE1283" s="88" t="str">
        <f t="shared" si="233"/>
        <v/>
      </c>
      <c r="AG1283" s="55" t="str">
        <f t="shared" si="234"/>
        <v/>
      </c>
      <c r="AH1283" s="88" t="str">
        <f t="shared" si="235"/>
        <v/>
      </c>
      <c r="AJ1283" s="55" t="str">
        <f t="shared" si="236"/>
        <v/>
      </c>
      <c r="AK1283" s="88" t="str">
        <f t="shared" si="237"/>
        <v/>
      </c>
      <c r="AM1283" s="55" t="str">
        <f t="shared" si="238"/>
        <v/>
      </c>
      <c r="AN1283" s="88" t="str">
        <f t="shared" si="239"/>
        <v/>
      </c>
    </row>
    <row r="1284" spans="1:40" x14ac:dyDescent="0.25">
      <c r="A1284" s="77"/>
      <c r="B1284" s="107"/>
      <c r="C1284" s="108"/>
      <c r="D1284" s="109"/>
      <c r="E1284" s="109"/>
      <c r="F1284" s="110"/>
      <c r="G1284" s="111"/>
      <c r="H1284" s="112"/>
      <c r="I1284" s="77"/>
      <c r="J1284" s="112" t="str">
        <f>IF($B1284="", "", IFERROR(INDEX('Job List'!$C$9:$C$508, MATCH($B1284, 'Job List'!$B$9:$B$508, 0)), ""))</f>
        <v/>
      </c>
      <c r="K1284" s="112" t="str">
        <f>IF($B1284="", "", IFERROR(INDEX('Job List'!$D$9:$D$508, MATCH($B1284, 'Job List'!$B$9:$B$508, 0)), ""))</f>
        <v/>
      </c>
      <c r="L1284" s="125" t="str">
        <f t="shared" si="228"/>
        <v/>
      </c>
      <c r="M1284" s="111" t="str">
        <f>IF($B1284="", "", IF($G1284="", IFERROR(INDEX('Job List'!$E$9:$E$508, MATCH($B1284, 'Job List'!$B$9:$B$508, 0)), ""), $G1284))</f>
        <v/>
      </c>
      <c r="N1284" s="126" t="str">
        <f t="shared" si="229"/>
        <v/>
      </c>
      <c r="O1284" s="77"/>
      <c r="AB1284" s="14" t="str">
        <f t="shared" si="230"/>
        <v/>
      </c>
      <c r="AC1284" s="20" t="str">
        <f t="shared" si="231"/>
        <v/>
      </c>
      <c r="AD1284" s="55" t="str">
        <f t="shared" si="232"/>
        <v/>
      </c>
      <c r="AE1284" s="88" t="str">
        <f t="shared" si="233"/>
        <v/>
      </c>
      <c r="AG1284" s="55" t="str">
        <f t="shared" si="234"/>
        <v/>
      </c>
      <c r="AH1284" s="88" t="str">
        <f t="shared" si="235"/>
        <v/>
      </c>
      <c r="AJ1284" s="55" t="str">
        <f t="shared" si="236"/>
        <v/>
      </c>
      <c r="AK1284" s="88" t="str">
        <f t="shared" si="237"/>
        <v/>
      </c>
      <c r="AM1284" s="55" t="str">
        <f t="shared" si="238"/>
        <v/>
      </c>
      <c r="AN1284" s="88" t="str">
        <f t="shared" si="239"/>
        <v/>
      </c>
    </row>
    <row r="1285" spans="1:40" x14ac:dyDescent="0.25">
      <c r="A1285" s="77"/>
      <c r="B1285" s="107"/>
      <c r="C1285" s="108"/>
      <c r="D1285" s="109"/>
      <c r="E1285" s="109"/>
      <c r="F1285" s="110"/>
      <c r="G1285" s="111"/>
      <c r="H1285" s="112"/>
      <c r="I1285" s="77"/>
      <c r="J1285" s="112" t="str">
        <f>IF($B1285="", "", IFERROR(INDEX('Job List'!$C$9:$C$508, MATCH($B1285, 'Job List'!$B$9:$B$508, 0)), ""))</f>
        <v/>
      </c>
      <c r="K1285" s="112" t="str">
        <f>IF($B1285="", "", IFERROR(INDEX('Job List'!$D$9:$D$508, MATCH($B1285, 'Job List'!$B$9:$B$508, 0)), ""))</f>
        <v/>
      </c>
      <c r="L1285" s="125" t="str">
        <f t="shared" si="228"/>
        <v/>
      </c>
      <c r="M1285" s="111" t="str">
        <f>IF($B1285="", "", IF($G1285="", IFERROR(INDEX('Job List'!$E$9:$E$508, MATCH($B1285, 'Job List'!$B$9:$B$508, 0)), ""), $G1285))</f>
        <v/>
      </c>
      <c r="N1285" s="126" t="str">
        <f t="shared" si="229"/>
        <v/>
      </c>
      <c r="O1285" s="77"/>
      <c r="AB1285" s="14" t="str">
        <f t="shared" si="230"/>
        <v/>
      </c>
      <c r="AC1285" s="20" t="str">
        <f t="shared" si="231"/>
        <v/>
      </c>
      <c r="AD1285" s="55" t="str">
        <f t="shared" si="232"/>
        <v/>
      </c>
      <c r="AE1285" s="88" t="str">
        <f t="shared" si="233"/>
        <v/>
      </c>
      <c r="AG1285" s="55" t="str">
        <f t="shared" si="234"/>
        <v/>
      </c>
      <c r="AH1285" s="88" t="str">
        <f t="shared" si="235"/>
        <v/>
      </c>
      <c r="AJ1285" s="55" t="str">
        <f t="shared" si="236"/>
        <v/>
      </c>
      <c r="AK1285" s="88" t="str">
        <f t="shared" si="237"/>
        <v/>
      </c>
      <c r="AM1285" s="55" t="str">
        <f t="shared" si="238"/>
        <v/>
      </c>
      <c r="AN1285" s="88" t="str">
        <f t="shared" si="239"/>
        <v/>
      </c>
    </row>
    <row r="1286" spans="1:40" x14ac:dyDescent="0.25">
      <c r="A1286" s="77"/>
      <c r="B1286" s="107"/>
      <c r="C1286" s="108"/>
      <c r="D1286" s="109"/>
      <c r="E1286" s="109"/>
      <c r="F1286" s="110"/>
      <c r="G1286" s="111"/>
      <c r="H1286" s="112"/>
      <c r="I1286" s="77"/>
      <c r="J1286" s="112" t="str">
        <f>IF($B1286="", "", IFERROR(INDEX('Job List'!$C$9:$C$508, MATCH($B1286, 'Job List'!$B$9:$B$508, 0)), ""))</f>
        <v/>
      </c>
      <c r="K1286" s="112" t="str">
        <f>IF($B1286="", "", IFERROR(INDEX('Job List'!$D$9:$D$508, MATCH($B1286, 'Job List'!$B$9:$B$508, 0)), ""))</f>
        <v/>
      </c>
      <c r="L1286" s="125" t="str">
        <f t="shared" si="228"/>
        <v/>
      </c>
      <c r="M1286" s="111" t="str">
        <f>IF($B1286="", "", IF($G1286="", IFERROR(INDEX('Job List'!$E$9:$E$508, MATCH($B1286, 'Job List'!$B$9:$B$508, 0)), ""), $G1286))</f>
        <v/>
      </c>
      <c r="N1286" s="126" t="str">
        <f t="shared" si="229"/>
        <v/>
      </c>
      <c r="O1286" s="77"/>
      <c r="AB1286" s="14" t="str">
        <f t="shared" si="230"/>
        <v/>
      </c>
      <c r="AC1286" s="20" t="str">
        <f t="shared" si="231"/>
        <v/>
      </c>
      <c r="AD1286" s="55" t="str">
        <f t="shared" si="232"/>
        <v/>
      </c>
      <c r="AE1286" s="88" t="str">
        <f t="shared" si="233"/>
        <v/>
      </c>
      <c r="AG1286" s="55" t="str">
        <f t="shared" si="234"/>
        <v/>
      </c>
      <c r="AH1286" s="88" t="str">
        <f t="shared" si="235"/>
        <v/>
      </c>
      <c r="AJ1286" s="55" t="str">
        <f t="shared" si="236"/>
        <v/>
      </c>
      <c r="AK1286" s="88" t="str">
        <f t="shared" si="237"/>
        <v/>
      </c>
      <c r="AM1286" s="55" t="str">
        <f t="shared" si="238"/>
        <v/>
      </c>
      <c r="AN1286" s="88" t="str">
        <f t="shared" si="239"/>
        <v/>
      </c>
    </row>
    <row r="1287" spans="1:40" x14ac:dyDescent="0.25">
      <c r="A1287" s="77"/>
      <c r="B1287" s="107"/>
      <c r="C1287" s="108"/>
      <c r="D1287" s="109"/>
      <c r="E1287" s="109"/>
      <c r="F1287" s="110"/>
      <c r="G1287" s="111"/>
      <c r="H1287" s="112"/>
      <c r="I1287" s="77"/>
      <c r="J1287" s="112" t="str">
        <f>IF($B1287="", "", IFERROR(INDEX('Job List'!$C$9:$C$508, MATCH($B1287, 'Job List'!$B$9:$B$508, 0)), ""))</f>
        <v/>
      </c>
      <c r="K1287" s="112" t="str">
        <f>IF($B1287="", "", IFERROR(INDEX('Job List'!$D$9:$D$508, MATCH($B1287, 'Job List'!$B$9:$B$508, 0)), ""))</f>
        <v/>
      </c>
      <c r="L1287" s="125" t="str">
        <f t="shared" si="228"/>
        <v/>
      </c>
      <c r="M1287" s="111" t="str">
        <f>IF($B1287="", "", IF($G1287="", IFERROR(INDEX('Job List'!$E$9:$E$508, MATCH($B1287, 'Job List'!$B$9:$B$508, 0)), ""), $G1287))</f>
        <v/>
      </c>
      <c r="N1287" s="126" t="str">
        <f t="shared" si="229"/>
        <v/>
      </c>
      <c r="O1287" s="77"/>
      <c r="AB1287" s="14" t="str">
        <f t="shared" si="230"/>
        <v/>
      </c>
      <c r="AC1287" s="20" t="str">
        <f t="shared" si="231"/>
        <v/>
      </c>
      <c r="AD1287" s="55" t="str">
        <f t="shared" si="232"/>
        <v/>
      </c>
      <c r="AE1287" s="88" t="str">
        <f t="shared" si="233"/>
        <v/>
      </c>
      <c r="AG1287" s="55" t="str">
        <f t="shared" si="234"/>
        <v/>
      </c>
      <c r="AH1287" s="88" t="str">
        <f t="shared" si="235"/>
        <v/>
      </c>
      <c r="AJ1287" s="55" t="str">
        <f t="shared" si="236"/>
        <v/>
      </c>
      <c r="AK1287" s="88" t="str">
        <f t="shared" si="237"/>
        <v/>
      </c>
      <c r="AM1287" s="55" t="str">
        <f t="shared" si="238"/>
        <v/>
      </c>
      <c r="AN1287" s="88" t="str">
        <f t="shared" si="239"/>
        <v/>
      </c>
    </row>
    <row r="1288" spans="1:40" x14ac:dyDescent="0.25">
      <c r="A1288" s="77"/>
      <c r="B1288" s="107"/>
      <c r="C1288" s="108"/>
      <c r="D1288" s="109"/>
      <c r="E1288" s="109"/>
      <c r="F1288" s="110"/>
      <c r="G1288" s="111"/>
      <c r="H1288" s="112"/>
      <c r="I1288" s="77"/>
      <c r="J1288" s="112" t="str">
        <f>IF($B1288="", "", IFERROR(INDEX('Job List'!$C$9:$C$508, MATCH($B1288, 'Job List'!$B$9:$B$508, 0)), ""))</f>
        <v/>
      </c>
      <c r="K1288" s="112" t="str">
        <f>IF($B1288="", "", IFERROR(INDEX('Job List'!$D$9:$D$508, MATCH($B1288, 'Job List'!$B$9:$B$508, 0)), ""))</f>
        <v/>
      </c>
      <c r="L1288" s="125" t="str">
        <f t="shared" si="228"/>
        <v/>
      </c>
      <c r="M1288" s="111" t="str">
        <f>IF($B1288="", "", IF($G1288="", IFERROR(INDEX('Job List'!$E$9:$E$508, MATCH($B1288, 'Job List'!$B$9:$B$508, 0)), ""), $G1288))</f>
        <v/>
      </c>
      <c r="N1288" s="126" t="str">
        <f t="shared" si="229"/>
        <v/>
      </c>
      <c r="O1288" s="77"/>
      <c r="AB1288" s="14" t="str">
        <f t="shared" si="230"/>
        <v/>
      </c>
      <c r="AC1288" s="20" t="str">
        <f t="shared" si="231"/>
        <v/>
      </c>
      <c r="AD1288" s="55" t="str">
        <f t="shared" si="232"/>
        <v/>
      </c>
      <c r="AE1288" s="88" t="str">
        <f t="shared" si="233"/>
        <v/>
      </c>
      <c r="AG1288" s="55" t="str">
        <f t="shared" si="234"/>
        <v/>
      </c>
      <c r="AH1288" s="88" t="str">
        <f t="shared" si="235"/>
        <v/>
      </c>
      <c r="AJ1288" s="55" t="str">
        <f t="shared" si="236"/>
        <v/>
      </c>
      <c r="AK1288" s="88" t="str">
        <f t="shared" si="237"/>
        <v/>
      </c>
      <c r="AM1288" s="55" t="str">
        <f t="shared" si="238"/>
        <v/>
      </c>
      <c r="AN1288" s="88" t="str">
        <f t="shared" si="239"/>
        <v/>
      </c>
    </row>
    <row r="1289" spans="1:40" x14ac:dyDescent="0.25">
      <c r="A1289" s="77"/>
      <c r="B1289" s="107"/>
      <c r="C1289" s="108"/>
      <c r="D1289" s="109"/>
      <c r="E1289" s="109"/>
      <c r="F1289" s="110"/>
      <c r="G1289" s="111"/>
      <c r="H1289" s="112"/>
      <c r="I1289" s="77"/>
      <c r="J1289" s="112" t="str">
        <f>IF($B1289="", "", IFERROR(INDEX('Job List'!$C$9:$C$508, MATCH($B1289, 'Job List'!$B$9:$B$508, 0)), ""))</f>
        <v/>
      </c>
      <c r="K1289" s="112" t="str">
        <f>IF($B1289="", "", IFERROR(INDEX('Job List'!$D$9:$D$508, MATCH($B1289, 'Job List'!$B$9:$B$508, 0)), ""))</f>
        <v/>
      </c>
      <c r="L1289" s="125" t="str">
        <f t="shared" si="228"/>
        <v/>
      </c>
      <c r="M1289" s="111" t="str">
        <f>IF($B1289="", "", IF($G1289="", IFERROR(INDEX('Job List'!$E$9:$E$508, MATCH($B1289, 'Job List'!$B$9:$B$508, 0)), ""), $G1289))</f>
        <v/>
      </c>
      <c r="N1289" s="126" t="str">
        <f t="shared" si="229"/>
        <v/>
      </c>
      <c r="O1289" s="77"/>
      <c r="AB1289" s="14" t="str">
        <f t="shared" si="230"/>
        <v/>
      </c>
      <c r="AC1289" s="20" t="str">
        <f t="shared" si="231"/>
        <v/>
      </c>
      <c r="AD1289" s="55" t="str">
        <f t="shared" si="232"/>
        <v/>
      </c>
      <c r="AE1289" s="88" t="str">
        <f t="shared" si="233"/>
        <v/>
      </c>
      <c r="AG1289" s="55" t="str">
        <f t="shared" si="234"/>
        <v/>
      </c>
      <c r="AH1289" s="88" t="str">
        <f t="shared" si="235"/>
        <v/>
      </c>
      <c r="AJ1289" s="55" t="str">
        <f t="shared" si="236"/>
        <v/>
      </c>
      <c r="AK1289" s="88" t="str">
        <f t="shared" si="237"/>
        <v/>
      </c>
      <c r="AM1289" s="55" t="str">
        <f t="shared" si="238"/>
        <v/>
      </c>
      <c r="AN1289" s="88" t="str">
        <f t="shared" si="239"/>
        <v/>
      </c>
    </row>
    <row r="1290" spans="1:40" x14ac:dyDescent="0.25">
      <c r="A1290" s="77"/>
      <c r="B1290" s="107"/>
      <c r="C1290" s="108"/>
      <c r="D1290" s="109"/>
      <c r="E1290" s="109"/>
      <c r="F1290" s="110"/>
      <c r="G1290" s="111"/>
      <c r="H1290" s="112"/>
      <c r="I1290" s="77"/>
      <c r="J1290" s="112" t="str">
        <f>IF($B1290="", "", IFERROR(INDEX('Job List'!$C$9:$C$508, MATCH($B1290, 'Job List'!$B$9:$B$508, 0)), ""))</f>
        <v/>
      </c>
      <c r="K1290" s="112" t="str">
        <f>IF($B1290="", "", IFERROR(INDEX('Job List'!$D$9:$D$508, MATCH($B1290, 'Job List'!$B$9:$B$508, 0)), ""))</f>
        <v/>
      </c>
      <c r="L1290" s="125" t="str">
        <f t="shared" ref="L1290:L1353" si="240">IFERROR(IF(B1290="", "", AC1290-F1290), "")</f>
        <v/>
      </c>
      <c r="M1290" s="111" t="str">
        <f>IF($B1290="", "", IF($G1290="", IFERROR(INDEX('Job List'!$E$9:$E$508, MATCH($B1290, 'Job List'!$B$9:$B$508, 0)), ""), $G1290))</f>
        <v/>
      </c>
      <c r="N1290" s="126" t="str">
        <f t="shared" ref="N1290:N1353" si="241">IF(OR(B1290="", L1290="", M1290=""), "", L1290*24*M1290)</f>
        <v/>
      </c>
      <c r="O1290" s="77"/>
      <c r="AB1290" s="14" t="str">
        <f t="shared" ref="AB1290:AB1353" si="242">IF(C1290="", "", TEXT(C1290, "mmm yyyy"))</f>
        <v/>
      </c>
      <c r="AC1290" s="20" t="str">
        <f t="shared" ref="AC1290:AC1353" si="243">IF(OR(D1290="", E1290=""), "", IF(IF(E1290&gt;D1290, E1290-D1290, E1290-D1290+1)=0, 1, IF(E1290&gt;D1290, E1290-D1290, E1290-D1290+1)))</f>
        <v/>
      </c>
      <c r="AD1290" s="55" t="str">
        <f t="shared" ref="AD1290:AD1353" si="244">IF($AB1290="", "", IF($AD$6="", L1290, IF($AD$6=$B1290, L1290, "")))</f>
        <v/>
      </c>
      <c r="AE1290" s="88" t="str">
        <f t="shared" ref="AE1290:AE1353" si="245">IF($AB1290="", "", IF($AD$6="", N1290, IF($AD$6=$B1290, N1290, "")))</f>
        <v/>
      </c>
      <c r="AG1290" s="55" t="str">
        <f t="shared" ref="AG1290:AG1353" si="246">IF($AB1290="", "", IF($AG$6="", AJ1290, IF($AG$6=$J1290, AJ1290, "")))</f>
        <v/>
      </c>
      <c r="AH1290" s="88" t="str">
        <f t="shared" ref="AH1290:AH1353" si="247">IF($AB1290="", "", IF($AG$6="", AK1290, IF($AG$6=$J1290, AK1290, "")))</f>
        <v/>
      </c>
      <c r="AJ1290" s="55" t="str">
        <f t="shared" ref="AJ1290:AJ1353" si="248">IFERROR(IF($AB1290="", "", IF(AND($C1290&gt;=$AJ$6, $C1290&lt;=$AK$6), L1290, "")), "")</f>
        <v/>
      </c>
      <c r="AK1290" s="88" t="str">
        <f t="shared" ref="AK1290:AK1353" si="249">IFERROR(IF($AB1290="", "", IF(AND($C1290&gt;=$AJ$6, $C1290&lt;=$AK$6), N1290, "")), "")</f>
        <v/>
      </c>
      <c r="AM1290" s="55" t="str">
        <f t="shared" ref="AM1290:AM1353" si="250">IFERROR(IF($J1290="", "", IF(AND($C1290&gt;=$AM$4, $C1290&lt;=$AN$4, $J1290=$AM$3), L1290, "")), "")</f>
        <v/>
      </c>
      <c r="AN1290" s="88" t="str">
        <f t="shared" ref="AN1290:AN1353" si="251">IFERROR(IF($J1290="", "", IF(AND($C1290&gt;=$AM$4, $C1290&lt;=$AN$4, $J1290=$AM$3), N1290, "")), "")</f>
        <v/>
      </c>
    </row>
    <row r="1291" spans="1:40" x14ac:dyDescent="0.25">
      <c r="A1291" s="77"/>
      <c r="B1291" s="107"/>
      <c r="C1291" s="108"/>
      <c r="D1291" s="109"/>
      <c r="E1291" s="109"/>
      <c r="F1291" s="110"/>
      <c r="G1291" s="111"/>
      <c r="H1291" s="112"/>
      <c r="I1291" s="77"/>
      <c r="J1291" s="112" t="str">
        <f>IF($B1291="", "", IFERROR(INDEX('Job List'!$C$9:$C$508, MATCH($B1291, 'Job List'!$B$9:$B$508, 0)), ""))</f>
        <v/>
      </c>
      <c r="K1291" s="112" t="str">
        <f>IF($B1291="", "", IFERROR(INDEX('Job List'!$D$9:$D$508, MATCH($B1291, 'Job List'!$B$9:$B$508, 0)), ""))</f>
        <v/>
      </c>
      <c r="L1291" s="125" t="str">
        <f t="shared" si="240"/>
        <v/>
      </c>
      <c r="M1291" s="111" t="str">
        <f>IF($B1291="", "", IF($G1291="", IFERROR(INDEX('Job List'!$E$9:$E$508, MATCH($B1291, 'Job List'!$B$9:$B$508, 0)), ""), $G1291))</f>
        <v/>
      </c>
      <c r="N1291" s="126" t="str">
        <f t="shared" si="241"/>
        <v/>
      </c>
      <c r="O1291" s="77"/>
      <c r="AB1291" s="14" t="str">
        <f t="shared" si="242"/>
        <v/>
      </c>
      <c r="AC1291" s="20" t="str">
        <f t="shared" si="243"/>
        <v/>
      </c>
      <c r="AD1291" s="55" t="str">
        <f t="shared" si="244"/>
        <v/>
      </c>
      <c r="AE1291" s="88" t="str">
        <f t="shared" si="245"/>
        <v/>
      </c>
      <c r="AG1291" s="55" t="str">
        <f t="shared" si="246"/>
        <v/>
      </c>
      <c r="AH1291" s="88" t="str">
        <f t="shared" si="247"/>
        <v/>
      </c>
      <c r="AJ1291" s="55" t="str">
        <f t="shared" si="248"/>
        <v/>
      </c>
      <c r="AK1291" s="88" t="str">
        <f t="shared" si="249"/>
        <v/>
      </c>
      <c r="AM1291" s="55" t="str">
        <f t="shared" si="250"/>
        <v/>
      </c>
      <c r="AN1291" s="88" t="str">
        <f t="shared" si="251"/>
        <v/>
      </c>
    </row>
    <row r="1292" spans="1:40" x14ac:dyDescent="0.25">
      <c r="A1292" s="77"/>
      <c r="B1292" s="107"/>
      <c r="C1292" s="108"/>
      <c r="D1292" s="109"/>
      <c r="E1292" s="109"/>
      <c r="F1292" s="110"/>
      <c r="G1292" s="111"/>
      <c r="H1292" s="112"/>
      <c r="I1292" s="77"/>
      <c r="J1292" s="112" t="str">
        <f>IF($B1292="", "", IFERROR(INDEX('Job List'!$C$9:$C$508, MATCH($B1292, 'Job List'!$B$9:$B$508, 0)), ""))</f>
        <v/>
      </c>
      <c r="K1292" s="112" t="str">
        <f>IF($B1292="", "", IFERROR(INDEX('Job List'!$D$9:$D$508, MATCH($B1292, 'Job List'!$B$9:$B$508, 0)), ""))</f>
        <v/>
      </c>
      <c r="L1292" s="125" t="str">
        <f t="shared" si="240"/>
        <v/>
      </c>
      <c r="M1292" s="111" t="str">
        <f>IF($B1292="", "", IF($G1292="", IFERROR(INDEX('Job List'!$E$9:$E$508, MATCH($B1292, 'Job List'!$B$9:$B$508, 0)), ""), $G1292))</f>
        <v/>
      </c>
      <c r="N1292" s="126" t="str">
        <f t="shared" si="241"/>
        <v/>
      </c>
      <c r="O1292" s="77"/>
      <c r="AB1292" s="14" t="str">
        <f t="shared" si="242"/>
        <v/>
      </c>
      <c r="AC1292" s="20" t="str">
        <f t="shared" si="243"/>
        <v/>
      </c>
      <c r="AD1292" s="55" t="str">
        <f t="shared" si="244"/>
        <v/>
      </c>
      <c r="AE1292" s="88" t="str">
        <f t="shared" si="245"/>
        <v/>
      </c>
      <c r="AG1292" s="55" t="str">
        <f t="shared" si="246"/>
        <v/>
      </c>
      <c r="AH1292" s="88" t="str">
        <f t="shared" si="247"/>
        <v/>
      </c>
      <c r="AJ1292" s="55" t="str">
        <f t="shared" si="248"/>
        <v/>
      </c>
      <c r="AK1292" s="88" t="str">
        <f t="shared" si="249"/>
        <v/>
      </c>
      <c r="AM1292" s="55" t="str">
        <f t="shared" si="250"/>
        <v/>
      </c>
      <c r="AN1292" s="88" t="str">
        <f t="shared" si="251"/>
        <v/>
      </c>
    </row>
    <row r="1293" spans="1:40" x14ac:dyDescent="0.25">
      <c r="A1293" s="77"/>
      <c r="B1293" s="107"/>
      <c r="C1293" s="108"/>
      <c r="D1293" s="109"/>
      <c r="E1293" s="109"/>
      <c r="F1293" s="110"/>
      <c r="G1293" s="111"/>
      <c r="H1293" s="112"/>
      <c r="I1293" s="77"/>
      <c r="J1293" s="112" t="str">
        <f>IF($B1293="", "", IFERROR(INDEX('Job List'!$C$9:$C$508, MATCH($B1293, 'Job List'!$B$9:$B$508, 0)), ""))</f>
        <v/>
      </c>
      <c r="K1293" s="112" t="str">
        <f>IF($B1293="", "", IFERROR(INDEX('Job List'!$D$9:$D$508, MATCH($B1293, 'Job List'!$B$9:$B$508, 0)), ""))</f>
        <v/>
      </c>
      <c r="L1293" s="125" t="str">
        <f t="shared" si="240"/>
        <v/>
      </c>
      <c r="M1293" s="111" t="str">
        <f>IF($B1293="", "", IF($G1293="", IFERROR(INDEX('Job List'!$E$9:$E$508, MATCH($B1293, 'Job List'!$B$9:$B$508, 0)), ""), $G1293))</f>
        <v/>
      </c>
      <c r="N1293" s="126" t="str">
        <f t="shared" si="241"/>
        <v/>
      </c>
      <c r="O1293" s="77"/>
      <c r="AB1293" s="14" t="str">
        <f t="shared" si="242"/>
        <v/>
      </c>
      <c r="AC1293" s="20" t="str">
        <f t="shared" si="243"/>
        <v/>
      </c>
      <c r="AD1293" s="55" t="str">
        <f t="shared" si="244"/>
        <v/>
      </c>
      <c r="AE1293" s="88" t="str">
        <f t="shared" si="245"/>
        <v/>
      </c>
      <c r="AG1293" s="55" t="str">
        <f t="shared" si="246"/>
        <v/>
      </c>
      <c r="AH1293" s="88" t="str">
        <f t="shared" si="247"/>
        <v/>
      </c>
      <c r="AJ1293" s="55" t="str">
        <f t="shared" si="248"/>
        <v/>
      </c>
      <c r="AK1293" s="88" t="str">
        <f t="shared" si="249"/>
        <v/>
      </c>
      <c r="AM1293" s="55" t="str">
        <f t="shared" si="250"/>
        <v/>
      </c>
      <c r="AN1293" s="88" t="str">
        <f t="shared" si="251"/>
        <v/>
      </c>
    </row>
    <row r="1294" spans="1:40" x14ac:dyDescent="0.25">
      <c r="A1294" s="77"/>
      <c r="B1294" s="107"/>
      <c r="C1294" s="108"/>
      <c r="D1294" s="109"/>
      <c r="E1294" s="109"/>
      <c r="F1294" s="110"/>
      <c r="G1294" s="111"/>
      <c r="H1294" s="112"/>
      <c r="I1294" s="77"/>
      <c r="J1294" s="112" t="str">
        <f>IF($B1294="", "", IFERROR(INDEX('Job List'!$C$9:$C$508, MATCH($B1294, 'Job List'!$B$9:$B$508, 0)), ""))</f>
        <v/>
      </c>
      <c r="K1294" s="112" t="str">
        <f>IF($B1294="", "", IFERROR(INDEX('Job List'!$D$9:$D$508, MATCH($B1294, 'Job List'!$B$9:$B$508, 0)), ""))</f>
        <v/>
      </c>
      <c r="L1294" s="125" t="str">
        <f t="shared" si="240"/>
        <v/>
      </c>
      <c r="M1294" s="111" t="str">
        <f>IF($B1294="", "", IF($G1294="", IFERROR(INDEX('Job List'!$E$9:$E$508, MATCH($B1294, 'Job List'!$B$9:$B$508, 0)), ""), $G1294))</f>
        <v/>
      </c>
      <c r="N1294" s="126" t="str">
        <f t="shared" si="241"/>
        <v/>
      </c>
      <c r="O1294" s="77"/>
      <c r="AB1294" s="14" t="str">
        <f t="shared" si="242"/>
        <v/>
      </c>
      <c r="AC1294" s="20" t="str">
        <f t="shared" si="243"/>
        <v/>
      </c>
      <c r="AD1294" s="55" t="str">
        <f t="shared" si="244"/>
        <v/>
      </c>
      <c r="AE1294" s="88" t="str">
        <f t="shared" si="245"/>
        <v/>
      </c>
      <c r="AG1294" s="55" t="str">
        <f t="shared" si="246"/>
        <v/>
      </c>
      <c r="AH1294" s="88" t="str">
        <f t="shared" si="247"/>
        <v/>
      </c>
      <c r="AJ1294" s="55" t="str">
        <f t="shared" si="248"/>
        <v/>
      </c>
      <c r="AK1294" s="88" t="str">
        <f t="shared" si="249"/>
        <v/>
      </c>
      <c r="AM1294" s="55" t="str">
        <f t="shared" si="250"/>
        <v/>
      </c>
      <c r="AN1294" s="88" t="str">
        <f t="shared" si="251"/>
        <v/>
      </c>
    </row>
    <row r="1295" spans="1:40" x14ac:dyDescent="0.25">
      <c r="A1295" s="77"/>
      <c r="B1295" s="107"/>
      <c r="C1295" s="108"/>
      <c r="D1295" s="109"/>
      <c r="E1295" s="109"/>
      <c r="F1295" s="110"/>
      <c r="G1295" s="111"/>
      <c r="H1295" s="112"/>
      <c r="I1295" s="77"/>
      <c r="J1295" s="112" t="str">
        <f>IF($B1295="", "", IFERROR(INDEX('Job List'!$C$9:$C$508, MATCH($B1295, 'Job List'!$B$9:$B$508, 0)), ""))</f>
        <v/>
      </c>
      <c r="K1295" s="112" t="str">
        <f>IF($B1295="", "", IFERROR(INDEX('Job List'!$D$9:$D$508, MATCH($B1295, 'Job List'!$B$9:$B$508, 0)), ""))</f>
        <v/>
      </c>
      <c r="L1295" s="125" t="str">
        <f t="shared" si="240"/>
        <v/>
      </c>
      <c r="M1295" s="111" t="str">
        <f>IF($B1295="", "", IF($G1295="", IFERROR(INDEX('Job List'!$E$9:$E$508, MATCH($B1295, 'Job List'!$B$9:$B$508, 0)), ""), $G1295))</f>
        <v/>
      </c>
      <c r="N1295" s="126" t="str">
        <f t="shared" si="241"/>
        <v/>
      </c>
      <c r="O1295" s="77"/>
      <c r="AB1295" s="14" t="str">
        <f t="shared" si="242"/>
        <v/>
      </c>
      <c r="AC1295" s="20" t="str">
        <f t="shared" si="243"/>
        <v/>
      </c>
      <c r="AD1295" s="55" t="str">
        <f t="shared" si="244"/>
        <v/>
      </c>
      <c r="AE1295" s="88" t="str">
        <f t="shared" si="245"/>
        <v/>
      </c>
      <c r="AG1295" s="55" t="str">
        <f t="shared" si="246"/>
        <v/>
      </c>
      <c r="AH1295" s="88" t="str">
        <f t="shared" si="247"/>
        <v/>
      </c>
      <c r="AJ1295" s="55" t="str">
        <f t="shared" si="248"/>
        <v/>
      </c>
      <c r="AK1295" s="88" t="str">
        <f t="shared" si="249"/>
        <v/>
      </c>
      <c r="AM1295" s="55" t="str">
        <f t="shared" si="250"/>
        <v/>
      </c>
      <c r="AN1295" s="88" t="str">
        <f t="shared" si="251"/>
        <v/>
      </c>
    </row>
    <row r="1296" spans="1:40" x14ac:dyDescent="0.25">
      <c r="A1296" s="77"/>
      <c r="B1296" s="107"/>
      <c r="C1296" s="108"/>
      <c r="D1296" s="109"/>
      <c r="E1296" s="109"/>
      <c r="F1296" s="110"/>
      <c r="G1296" s="111"/>
      <c r="H1296" s="112"/>
      <c r="I1296" s="77"/>
      <c r="J1296" s="112" t="str">
        <f>IF($B1296="", "", IFERROR(INDEX('Job List'!$C$9:$C$508, MATCH($B1296, 'Job List'!$B$9:$B$508, 0)), ""))</f>
        <v/>
      </c>
      <c r="K1296" s="112" t="str">
        <f>IF($B1296="", "", IFERROR(INDEX('Job List'!$D$9:$D$508, MATCH($B1296, 'Job List'!$B$9:$B$508, 0)), ""))</f>
        <v/>
      </c>
      <c r="L1296" s="125" t="str">
        <f t="shared" si="240"/>
        <v/>
      </c>
      <c r="M1296" s="111" t="str">
        <f>IF($B1296="", "", IF($G1296="", IFERROR(INDEX('Job List'!$E$9:$E$508, MATCH($B1296, 'Job List'!$B$9:$B$508, 0)), ""), $G1296))</f>
        <v/>
      </c>
      <c r="N1296" s="126" t="str">
        <f t="shared" si="241"/>
        <v/>
      </c>
      <c r="O1296" s="77"/>
      <c r="AB1296" s="14" t="str">
        <f t="shared" si="242"/>
        <v/>
      </c>
      <c r="AC1296" s="20" t="str">
        <f t="shared" si="243"/>
        <v/>
      </c>
      <c r="AD1296" s="55" t="str">
        <f t="shared" si="244"/>
        <v/>
      </c>
      <c r="AE1296" s="88" t="str">
        <f t="shared" si="245"/>
        <v/>
      </c>
      <c r="AG1296" s="55" t="str">
        <f t="shared" si="246"/>
        <v/>
      </c>
      <c r="AH1296" s="88" t="str">
        <f t="shared" si="247"/>
        <v/>
      </c>
      <c r="AJ1296" s="55" t="str">
        <f t="shared" si="248"/>
        <v/>
      </c>
      <c r="AK1296" s="88" t="str">
        <f t="shared" si="249"/>
        <v/>
      </c>
      <c r="AM1296" s="55" t="str">
        <f t="shared" si="250"/>
        <v/>
      </c>
      <c r="AN1296" s="88" t="str">
        <f t="shared" si="251"/>
        <v/>
      </c>
    </row>
    <row r="1297" spans="1:40" x14ac:dyDescent="0.25">
      <c r="A1297" s="77"/>
      <c r="B1297" s="107"/>
      <c r="C1297" s="108"/>
      <c r="D1297" s="109"/>
      <c r="E1297" s="109"/>
      <c r="F1297" s="110"/>
      <c r="G1297" s="111"/>
      <c r="H1297" s="112"/>
      <c r="I1297" s="77"/>
      <c r="J1297" s="112" t="str">
        <f>IF($B1297="", "", IFERROR(INDEX('Job List'!$C$9:$C$508, MATCH($B1297, 'Job List'!$B$9:$B$508, 0)), ""))</f>
        <v/>
      </c>
      <c r="K1297" s="112" t="str">
        <f>IF($B1297="", "", IFERROR(INDEX('Job List'!$D$9:$D$508, MATCH($B1297, 'Job List'!$B$9:$B$508, 0)), ""))</f>
        <v/>
      </c>
      <c r="L1297" s="125" t="str">
        <f t="shared" si="240"/>
        <v/>
      </c>
      <c r="M1297" s="111" t="str">
        <f>IF($B1297="", "", IF($G1297="", IFERROR(INDEX('Job List'!$E$9:$E$508, MATCH($B1297, 'Job List'!$B$9:$B$508, 0)), ""), $G1297))</f>
        <v/>
      </c>
      <c r="N1297" s="126" t="str">
        <f t="shared" si="241"/>
        <v/>
      </c>
      <c r="O1297" s="77"/>
      <c r="AB1297" s="14" t="str">
        <f t="shared" si="242"/>
        <v/>
      </c>
      <c r="AC1297" s="20" t="str">
        <f t="shared" si="243"/>
        <v/>
      </c>
      <c r="AD1297" s="55" t="str">
        <f t="shared" si="244"/>
        <v/>
      </c>
      <c r="AE1297" s="88" t="str">
        <f t="shared" si="245"/>
        <v/>
      </c>
      <c r="AG1297" s="55" t="str">
        <f t="shared" si="246"/>
        <v/>
      </c>
      <c r="AH1297" s="88" t="str">
        <f t="shared" si="247"/>
        <v/>
      </c>
      <c r="AJ1297" s="55" t="str">
        <f t="shared" si="248"/>
        <v/>
      </c>
      <c r="AK1297" s="88" t="str">
        <f t="shared" si="249"/>
        <v/>
      </c>
      <c r="AM1297" s="55" t="str">
        <f t="shared" si="250"/>
        <v/>
      </c>
      <c r="AN1297" s="88" t="str">
        <f t="shared" si="251"/>
        <v/>
      </c>
    </row>
    <row r="1298" spans="1:40" x14ac:dyDescent="0.25">
      <c r="A1298" s="77"/>
      <c r="B1298" s="107"/>
      <c r="C1298" s="108"/>
      <c r="D1298" s="109"/>
      <c r="E1298" s="109"/>
      <c r="F1298" s="110"/>
      <c r="G1298" s="111"/>
      <c r="H1298" s="112"/>
      <c r="I1298" s="77"/>
      <c r="J1298" s="112" t="str">
        <f>IF($B1298="", "", IFERROR(INDEX('Job List'!$C$9:$C$508, MATCH($B1298, 'Job List'!$B$9:$B$508, 0)), ""))</f>
        <v/>
      </c>
      <c r="K1298" s="112" t="str">
        <f>IF($B1298="", "", IFERROR(INDEX('Job List'!$D$9:$D$508, MATCH($B1298, 'Job List'!$B$9:$B$508, 0)), ""))</f>
        <v/>
      </c>
      <c r="L1298" s="125" t="str">
        <f t="shared" si="240"/>
        <v/>
      </c>
      <c r="M1298" s="111" t="str">
        <f>IF($B1298="", "", IF($G1298="", IFERROR(INDEX('Job List'!$E$9:$E$508, MATCH($B1298, 'Job List'!$B$9:$B$508, 0)), ""), $G1298))</f>
        <v/>
      </c>
      <c r="N1298" s="126" t="str">
        <f t="shared" si="241"/>
        <v/>
      </c>
      <c r="O1298" s="77"/>
      <c r="AB1298" s="14" t="str">
        <f t="shared" si="242"/>
        <v/>
      </c>
      <c r="AC1298" s="20" t="str">
        <f t="shared" si="243"/>
        <v/>
      </c>
      <c r="AD1298" s="55" t="str">
        <f t="shared" si="244"/>
        <v/>
      </c>
      <c r="AE1298" s="88" t="str">
        <f t="shared" si="245"/>
        <v/>
      </c>
      <c r="AG1298" s="55" t="str">
        <f t="shared" si="246"/>
        <v/>
      </c>
      <c r="AH1298" s="88" t="str">
        <f t="shared" si="247"/>
        <v/>
      </c>
      <c r="AJ1298" s="55" t="str">
        <f t="shared" si="248"/>
        <v/>
      </c>
      <c r="AK1298" s="88" t="str">
        <f t="shared" si="249"/>
        <v/>
      </c>
      <c r="AM1298" s="55" t="str">
        <f t="shared" si="250"/>
        <v/>
      </c>
      <c r="AN1298" s="88" t="str">
        <f t="shared" si="251"/>
        <v/>
      </c>
    </row>
    <row r="1299" spans="1:40" x14ac:dyDescent="0.25">
      <c r="A1299" s="77"/>
      <c r="B1299" s="107"/>
      <c r="C1299" s="108"/>
      <c r="D1299" s="109"/>
      <c r="E1299" s="109"/>
      <c r="F1299" s="110"/>
      <c r="G1299" s="111"/>
      <c r="H1299" s="112"/>
      <c r="I1299" s="77"/>
      <c r="J1299" s="112" t="str">
        <f>IF($B1299="", "", IFERROR(INDEX('Job List'!$C$9:$C$508, MATCH($B1299, 'Job List'!$B$9:$B$508, 0)), ""))</f>
        <v/>
      </c>
      <c r="K1299" s="112" t="str">
        <f>IF($B1299="", "", IFERROR(INDEX('Job List'!$D$9:$D$508, MATCH($B1299, 'Job List'!$B$9:$B$508, 0)), ""))</f>
        <v/>
      </c>
      <c r="L1299" s="125" t="str">
        <f t="shared" si="240"/>
        <v/>
      </c>
      <c r="M1299" s="111" t="str">
        <f>IF($B1299="", "", IF($G1299="", IFERROR(INDEX('Job List'!$E$9:$E$508, MATCH($B1299, 'Job List'!$B$9:$B$508, 0)), ""), $G1299))</f>
        <v/>
      </c>
      <c r="N1299" s="126" t="str">
        <f t="shared" si="241"/>
        <v/>
      </c>
      <c r="O1299" s="77"/>
      <c r="AB1299" s="14" t="str">
        <f t="shared" si="242"/>
        <v/>
      </c>
      <c r="AC1299" s="20" t="str">
        <f t="shared" si="243"/>
        <v/>
      </c>
      <c r="AD1299" s="55" t="str">
        <f t="shared" si="244"/>
        <v/>
      </c>
      <c r="AE1299" s="88" t="str">
        <f t="shared" si="245"/>
        <v/>
      </c>
      <c r="AG1299" s="55" t="str">
        <f t="shared" si="246"/>
        <v/>
      </c>
      <c r="AH1299" s="88" t="str">
        <f t="shared" si="247"/>
        <v/>
      </c>
      <c r="AJ1299" s="55" t="str">
        <f t="shared" si="248"/>
        <v/>
      </c>
      <c r="AK1299" s="88" t="str">
        <f t="shared" si="249"/>
        <v/>
      </c>
      <c r="AM1299" s="55" t="str">
        <f t="shared" si="250"/>
        <v/>
      </c>
      <c r="AN1299" s="88" t="str">
        <f t="shared" si="251"/>
        <v/>
      </c>
    </row>
    <row r="1300" spans="1:40" x14ac:dyDescent="0.25">
      <c r="A1300" s="77"/>
      <c r="B1300" s="107"/>
      <c r="C1300" s="108"/>
      <c r="D1300" s="109"/>
      <c r="E1300" s="109"/>
      <c r="F1300" s="110"/>
      <c r="G1300" s="111"/>
      <c r="H1300" s="112"/>
      <c r="I1300" s="77"/>
      <c r="J1300" s="112" t="str">
        <f>IF($B1300="", "", IFERROR(INDEX('Job List'!$C$9:$C$508, MATCH($B1300, 'Job List'!$B$9:$B$508, 0)), ""))</f>
        <v/>
      </c>
      <c r="K1300" s="112" t="str">
        <f>IF($B1300="", "", IFERROR(INDEX('Job List'!$D$9:$D$508, MATCH($B1300, 'Job List'!$B$9:$B$508, 0)), ""))</f>
        <v/>
      </c>
      <c r="L1300" s="125" t="str">
        <f t="shared" si="240"/>
        <v/>
      </c>
      <c r="M1300" s="111" t="str">
        <f>IF($B1300="", "", IF($G1300="", IFERROR(INDEX('Job List'!$E$9:$E$508, MATCH($B1300, 'Job List'!$B$9:$B$508, 0)), ""), $G1300))</f>
        <v/>
      </c>
      <c r="N1300" s="126" t="str">
        <f t="shared" si="241"/>
        <v/>
      </c>
      <c r="O1300" s="77"/>
      <c r="AB1300" s="14" t="str">
        <f t="shared" si="242"/>
        <v/>
      </c>
      <c r="AC1300" s="20" t="str">
        <f t="shared" si="243"/>
        <v/>
      </c>
      <c r="AD1300" s="55" t="str">
        <f t="shared" si="244"/>
        <v/>
      </c>
      <c r="AE1300" s="88" t="str">
        <f t="shared" si="245"/>
        <v/>
      </c>
      <c r="AG1300" s="55" t="str">
        <f t="shared" si="246"/>
        <v/>
      </c>
      <c r="AH1300" s="88" t="str">
        <f t="shared" si="247"/>
        <v/>
      </c>
      <c r="AJ1300" s="55" t="str">
        <f t="shared" si="248"/>
        <v/>
      </c>
      <c r="AK1300" s="88" t="str">
        <f t="shared" si="249"/>
        <v/>
      </c>
      <c r="AM1300" s="55" t="str">
        <f t="shared" si="250"/>
        <v/>
      </c>
      <c r="AN1300" s="88" t="str">
        <f t="shared" si="251"/>
        <v/>
      </c>
    </row>
    <row r="1301" spans="1:40" x14ac:dyDescent="0.25">
      <c r="A1301" s="77"/>
      <c r="B1301" s="107"/>
      <c r="C1301" s="108"/>
      <c r="D1301" s="109"/>
      <c r="E1301" s="109"/>
      <c r="F1301" s="110"/>
      <c r="G1301" s="111"/>
      <c r="H1301" s="112"/>
      <c r="I1301" s="77"/>
      <c r="J1301" s="112" t="str">
        <f>IF($B1301="", "", IFERROR(INDEX('Job List'!$C$9:$C$508, MATCH($B1301, 'Job List'!$B$9:$B$508, 0)), ""))</f>
        <v/>
      </c>
      <c r="K1301" s="112" t="str">
        <f>IF($B1301="", "", IFERROR(INDEX('Job List'!$D$9:$D$508, MATCH($B1301, 'Job List'!$B$9:$B$508, 0)), ""))</f>
        <v/>
      </c>
      <c r="L1301" s="125" t="str">
        <f t="shared" si="240"/>
        <v/>
      </c>
      <c r="M1301" s="111" t="str">
        <f>IF($B1301="", "", IF($G1301="", IFERROR(INDEX('Job List'!$E$9:$E$508, MATCH($B1301, 'Job List'!$B$9:$B$508, 0)), ""), $G1301))</f>
        <v/>
      </c>
      <c r="N1301" s="126" t="str">
        <f t="shared" si="241"/>
        <v/>
      </c>
      <c r="O1301" s="77"/>
      <c r="AB1301" s="14" t="str">
        <f t="shared" si="242"/>
        <v/>
      </c>
      <c r="AC1301" s="20" t="str">
        <f t="shared" si="243"/>
        <v/>
      </c>
      <c r="AD1301" s="55" t="str">
        <f t="shared" si="244"/>
        <v/>
      </c>
      <c r="AE1301" s="88" t="str">
        <f t="shared" si="245"/>
        <v/>
      </c>
      <c r="AG1301" s="55" t="str">
        <f t="shared" si="246"/>
        <v/>
      </c>
      <c r="AH1301" s="88" t="str">
        <f t="shared" si="247"/>
        <v/>
      </c>
      <c r="AJ1301" s="55" t="str">
        <f t="shared" si="248"/>
        <v/>
      </c>
      <c r="AK1301" s="88" t="str">
        <f t="shared" si="249"/>
        <v/>
      </c>
      <c r="AM1301" s="55" t="str">
        <f t="shared" si="250"/>
        <v/>
      </c>
      <c r="AN1301" s="88" t="str">
        <f t="shared" si="251"/>
        <v/>
      </c>
    </row>
    <row r="1302" spans="1:40" x14ac:dyDescent="0.25">
      <c r="A1302" s="77"/>
      <c r="B1302" s="107"/>
      <c r="C1302" s="108"/>
      <c r="D1302" s="109"/>
      <c r="E1302" s="109"/>
      <c r="F1302" s="110"/>
      <c r="G1302" s="111"/>
      <c r="H1302" s="112"/>
      <c r="I1302" s="77"/>
      <c r="J1302" s="112" t="str">
        <f>IF($B1302="", "", IFERROR(INDEX('Job List'!$C$9:$C$508, MATCH($B1302, 'Job List'!$B$9:$B$508, 0)), ""))</f>
        <v/>
      </c>
      <c r="K1302" s="112" t="str">
        <f>IF($B1302="", "", IFERROR(INDEX('Job List'!$D$9:$D$508, MATCH($B1302, 'Job List'!$B$9:$B$508, 0)), ""))</f>
        <v/>
      </c>
      <c r="L1302" s="125" t="str">
        <f t="shared" si="240"/>
        <v/>
      </c>
      <c r="M1302" s="111" t="str">
        <f>IF($B1302="", "", IF($G1302="", IFERROR(INDEX('Job List'!$E$9:$E$508, MATCH($B1302, 'Job List'!$B$9:$B$508, 0)), ""), $G1302))</f>
        <v/>
      </c>
      <c r="N1302" s="126" t="str">
        <f t="shared" si="241"/>
        <v/>
      </c>
      <c r="O1302" s="77"/>
      <c r="AB1302" s="14" t="str">
        <f t="shared" si="242"/>
        <v/>
      </c>
      <c r="AC1302" s="20" t="str">
        <f t="shared" si="243"/>
        <v/>
      </c>
      <c r="AD1302" s="55" t="str">
        <f t="shared" si="244"/>
        <v/>
      </c>
      <c r="AE1302" s="88" t="str">
        <f t="shared" si="245"/>
        <v/>
      </c>
      <c r="AG1302" s="55" t="str">
        <f t="shared" si="246"/>
        <v/>
      </c>
      <c r="AH1302" s="88" t="str">
        <f t="shared" si="247"/>
        <v/>
      </c>
      <c r="AJ1302" s="55" t="str">
        <f t="shared" si="248"/>
        <v/>
      </c>
      <c r="AK1302" s="88" t="str">
        <f t="shared" si="249"/>
        <v/>
      </c>
      <c r="AM1302" s="55" t="str">
        <f t="shared" si="250"/>
        <v/>
      </c>
      <c r="AN1302" s="88" t="str">
        <f t="shared" si="251"/>
        <v/>
      </c>
    </row>
    <row r="1303" spans="1:40" x14ac:dyDescent="0.25">
      <c r="A1303" s="77"/>
      <c r="B1303" s="107"/>
      <c r="C1303" s="108"/>
      <c r="D1303" s="109"/>
      <c r="E1303" s="109"/>
      <c r="F1303" s="110"/>
      <c r="G1303" s="111"/>
      <c r="H1303" s="112"/>
      <c r="I1303" s="77"/>
      <c r="J1303" s="112" t="str">
        <f>IF($B1303="", "", IFERROR(INDEX('Job List'!$C$9:$C$508, MATCH($B1303, 'Job List'!$B$9:$B$508, 0)), ""))</f>
        <v/>
      </c>
      <c r="K1303" s="112" t="str">
        <f>IF($B1303="", "", IFERROR(INDEX('Job List'!$D$9:$D$508, MATCH($B1303, 'Job List'!$B$9:$B$508, 0)), ""))</f>
        <v/>
      </c>
      <c r="L1303" s="125" t="str">
        <f t="shared" si="240"/>
        <v/>
      </c>
      <c r="M1303" s="111" t="str">
        <f>IF($B1303="", "", IF($G1303="", IFERROR(INDEX('Job List'!$E$9:$E$508, MATCH($B1303, 'Job List'!$B$9:$B$508, 0)), ""), $G1303))</f>
        <v/>
      </c>
      <c r="N1303" s="126" t="str">
        <f t="shared" si="241"/>
        <v/>
      </c>
      <c r="O1303" s="77"/>
      <c r="AB1303" s="14" t="str">
        <f t="shared" si="242"/>
        <v/>
      </c>
      <c r="AC1303" s="20" t="str">
        <f t="shared" si="243"/>
        <v/>
      </c>
      <c r="AD1303" s="55" t="str">
        <f t="shared" si="244"/>
        <v/>
      </c>
      <c r="AE1303" s="88" t="str">
        <f t="shared" si="245"/>
        <v/>
      </c>
      <c r="AG1303" s="55" t="str">
        <f t="shared" si="246"/>
        <v/>
      </c>
      <c r="AH1303" s="88" t="str">
        <f t="shared" si="247"/>
        <v/>
      </c>
      <c r="AJ1303" s="55" t="str">
        <f t="shared" si="248"/>
        <v/>
      </c>
      <c r="AK1303" s="88" t="str">
        <f t="shared" si="249"/>
        <v/>
      </c>
      <c r="AM1303" s="55" t="str">
        <f t="shared" si="250"/>
        <v/>
      </c>
      <c r="AN1303" s="88" t="str">
        <f t="shared" si="251"/>
        <v/>
      </c>
    </row>
    <row r="1304" spans="1:40" x14ac:dyDescent="0.25">
      <c r="A1304" s="77"/>
      <c r="B1304" s="107"/>
      <c r="C1304" s="108"/>
      <c r="D1304" s="109"/>
      <c r="E1304" s="109"/>
      <c r="F1304" s="110"/>
      <c r="G1304" s="111"/>
      <c r="H1304" s="112"/>
      <c r="I1304" s="77"/>
      <c r="J1304" s="112" t="str">
        <f>IF($B1304="", "", IFERROR(INDEX('Job List'!$C$9:$C$508, MATCH($B1304, 'Job List'!$B$9:$B$508, 0)), ""))</f>
        <v/>
      </c>
      <c r="K1304" s="112" t="str">
        <f>IF($B1304="", "", IFERROR(INDEX('Job List'!$D$9:$D$508, MATCH($B1304, 'Job List'!$B$9:$B$508, 0)), ""))</f>
        <v/>
      </c>
      <c r="L1304" s="125" t="str">
        <f t="shared" si="240"/>
        <v/>
      </c>
      <c r="M1304" s="111" t="str">
        <f>IF($B1304="", "", IF($G1304="", IFERROR(INDEX('Job List'!$E$9:$E$508, MATCH($B1304, 'Job List'!$B$9:$B$508, 0)), ""), $G1304))</f>
        <v/>
      </c>
      <c r="N1304" s="126" t="str">
        <f t="shared" si="241"/>
        <v/>
      </c>
      <c r="O1304" s="77"/>
      <c r="AB1304" s="14" t="str">
        <f t="shared" si="242"/>
        <v/>
      </c>
      <c r="AC1304" s="20" t="str">
        <f t="shared" si="243"/>
        <v/>
      </c>
      <c r="AD1304" s="55" t="str">
        <f t="shared" si="244"/>
        <v/>
      </c>
      <c r="AE1304" s="88" t="str">
        <f t="shared" si="245"/>
        <v/>
      </c>
      <c r="AG1304" s="55" t="str">
        <f t="shared" si="246"/>
        <v/>
      </c>
      <c r="AH1304" s="88" t="str">
        <f t="shared" si="247"/>
        <v/>
      </c>
      <c r="AJ1304" s="55" t="str">
        <f t="shared" si="248"/>
        <v/>
      </c>
      <c r="AK1304" s="88" t="str">
        <f t="shared" si="249"/>
        <v/>
      </c>
      <c r="AM1304" s="55" t="str">
        <f t="shared" si="250"/>
        <v/>
      </c>
      <c r="AN1304" s="88" t="str">
        <f t="shared" si="251"/>
        <v/>
      </c>
    </row>
    <row r="1305" spans="1:40" x14ac:dyDescent="0.25">
      <c r="A1305" s="77"/>
      <c r="B1305" s="107"/>
      <c r="C1305" s="108"/>
      <c r="D1305" s="109"/>
      <c r="E1305" s="109"/>
      <c r="F1305" s="110"/>
      <c r="G1305" s="111"/>
      <c r="H1305" s="112"/>
      <c r="I1305" s="77"/>
      <c r="J1305" s="112" t="str">
        <f>IF($B1305="", "", IFERROR(INDEX('Job List'!$C$9:$C$508, MATCH($B1305, 'Job List'!$B$9:$B$508, 0)), ""))</f>
        <v/>
      </c>
      <c r="K1305" s="112" t="str">
        <f>IF($B1305="", "", IFERROR(INDEX('Job List'!$D$9:$D$508, MATCH($B1305, 'Job List'!$B$9:$B$508, 0)), ""))</f>
        <v/>
      </c>
      <c r="L1305" s="125" t="str">
        <f t="shared" si="240"/>
        <v/>
      </c>
      <c r="M1305" s="111" t="str">
        <f>IF($B1305="", "", IF($G1305="", IFERROR(INDEX('Job List'!$E$9:$E$508, MATCH($B1305, 'Job List'!$B$9:$B$508, 0)), ""), $G1305))</f>
        <v/>
      </c>
      <c r="N1305" s="126" t="str">
        <f t="shared" si="241"/>
        <v/>
      </c>
      <c r="O1305" s="77"/>
      <c r="AB1305" s="14" t="str">
        <f t="shared" si="242"/>
        <v/>
      </c>
      <c r="AC1305" s="20" t="str">
        <f t="shared" si="243"/>
        <v/>
      </c>
      <c r="AD1305" s="55" t="str">
        <f t="shared" si="244"/>
        <v/>
      </c>
      <c r="AE1305" s="88" t="str">
        <f t="shared" si="245"/>
        <v/>
      </c>
      <c r="AG1305" s="55" t="str">
        <f t="shared" si="246"/>
        <v/>
      </c>
      <c r="AH1305" s="88" t="str">
        <f t="shared" si="247"/>
        <v/>
      </c>
      <c r="AJ1305" s="55" t="str">
        <f t="shared" si="248"/>
        <v/>
      </c>
      <c r="AK1305" s="88" t="str">
        <f t="shared" si="249"/>
        <v/>
      </c>
      <c r="AM1305" s="55" t="str">
        <f t="shared" si="250"/>
        <v/>
      </c>
      <c r="AN1305" s="88" t="str">
        <f t="shared" si="251"/>
        <v/>
      </c>
    </row>
    <row r="1306" spans="1:40" x14ac:dyDescent="0.25">
      <c r="A1306" s="77"/>
      <c r="B1306" s="107"/>
      <c r="C1306" s="108"/>
      <c r="D1306" s="109"/>
      <c r="E1306" s="109"/>
      <c r="F1306" s="110"/>
      <c r="G1306" s="111"/>
      <c r="H1306" s="112"/>
      <c r="I1306" s="77"/>
      <c r="J1306" s="112" t="str">
        <f>IF($B1306="", "", IFERROR(INDEX('Job List'!$C$9:$C$508, MATCH($B1306, 'Job List'!$B$9:$B$508, 0)), ""))</f>
        <v/>
      </c>
      <c r="K1306" s="112" t="str">
        <f>IF($B1306="", "", IFERROR(INDEX('Job List'!$D$9:$D$508, MATCH($B1306, 'Job List'!$B$9:$B$508, 0)), ""))</f>
        <v/>
      </c>
      <c r="L1306" s="125" t="str">
        <f t="shared" si="240"/>
        <v/>
      </c>
      <c r="M1306" s="111" t="str">
        <f>IF($B1306="", "", IF($G1306="", IFERROR(INDEX('Job List'!$E$9:$E$508, MATCH($B1306, 'Job List'!$B$9:$B$508, 0)), ""), $G1306))</f>
        <v/>
      </c>
      <c r="N1306" s="126" t="str">
        <f t="shared" si="241"/>
        <v/>
      </c>
      <c r="O1306" s="77"/>
      <c r="AB1306" s="14" t="str">
        <f t="shared" si="242"/>
        <v/>
      </c>
      <c r="AC1306" s="20" t="str">
        <f t="shared" si="243"/>
        <v/>
      </c>
      <c r="AD1306" s="55" t="str">
        <f t="shared" si="244"/>
        <v/>
      </c>
      <c r="AE1306" s="88" t="str">
        <f t="shared" si="245"/>
        <v/>
      </c>
      <c r="AG1306" s="55" t="str">
        <f t="shared" si="246"/>
        <v/>
      </c>
      <c r="AH1306" s="88" t="str">
        <f t="shared" si="247"/>
        <v/>
      </c>
      <c r="AJ1306" s="55" t="str">
        <f t="shared" si="248"/>
        <v/>
      </c>
      <c r="AK1306" s="88" t="str">
        <f t="shared" si="249"/>
        <v/>
      </c>
      <c r="AM1306" s="55" t="str">
        <f t="shared" si="250"/>
        <v/>
      </c>
      <c r="AN1306" s="88" t="str">
        <f t="shared" si="251"/>
        <v/>
      </c>
    </row>
    <row r="1307" spans="1:40" x14ac:dyDescent="0.25">
      <c r="A1307" s="77"/>
      <c r="B1307" s="107"/>
      <c r="C1307" s="108"/>
      <c r="D1307" s="109"/>
      <c r="E1307" s="109"/>
      <c r="F1307" s="110"/>
      <c r="G1307" s="111"/>
      <c r="H1307" s="112"/>
      <c r="I1307" s="77"/>
      <c r="J1307" s="112" t="str">
        <f>IF($B1307="", "", IFERROR(INDEX('Job List'!$C$9:$C$508, MATCH($B1307, 'Job List'!$B$9:$B$508, 0)), ""))</f>
        <v/>
      </c>
      <c r="K1307" s="112" t="str">
        <f>IF($B1307="", "", IFERROR(INDEX('Job List'!$D$9:$D$508, MATCH($B1307, 'Job List'!$B$9:$B$508, 0)), ""))</f>
        <v/>
      </c>
      <c r="L1307" s="125" t="str">
        <f t="shared" si="240"/>
        <v/>
      </c>
      <c r="M1307" s="111" t="str">
        <f>IF($B1307="", "", IF($G1307="", IFERROR(INDEX('Job List'!$E$9:$E$508, MATCH($B1307, 'Job List'!$B$9:$B$508, 0)), ""), $G1307))</f>
        <v/>
      </c>
      <c r="N1307" s="126" t="str">
        <f t="shared" si="241"/>
        <v/>
      </c>
      <c r="O1307" s="77"/>
      <c r="AB1307" s="14" t="str">
        <f t="shared" si="242"/>
        <v/>
      </c>
      <c r="AC1307" s="20" t="str">
        <f t="shared" si="243"/>
        <v/>
      </c>
      <c r="AD1307" s="55" t="str">
        <f t="shared" si="244"/>
        <v/>
      </c>
      <c r="AE1307" s="88" t="str">
        <f t="shared" si="245"/>
        <v/>
      </c>
      <c r="AG1307" s="55" t="str">
        <f t="shared" si="246"/>
        <v/>
      </c>
      <c r="AH1307" s="88" t="str">
        <f t="shared" si="247"/>
        <v/>
      </c>
      <c r="AJ1307" s="55" t="str">
        <f t="shared" si="248"/>
        <v/>
      </c>
      <c r="AK1307" s="88" t="str">
        <f t="shared" si="249"/>
        <v/>
      </c>
      <c r="AM1307" s="55" t="str">
        <f t="shared" si="250"/>
        <v/>
      </c>
      <c r="AN1307" s="88" t="str">
        <f t="shared" si="251"/>
        <v/>
      </c>
    </row>
    <row r="1308" spans="1:40" x14ac:dyDescent="0.25">
      <c r="A1308" s="77"/>
      <c r="B1308" s="107"/>
      <c r="C1308" s="108"/>
      <c r="D1308" s="109"/>
      <c r="E1308" s="109"/>
      <c r="F1308" s="110"/>
      <c r="G1308" s="111"/>
      <c r="H1308" s="112"/>
      <c r="I1308" s="77"/>
      <c r="J1308" s="112" t="str">
        <f>IF($B1308="", "", IFERROR(INDEX('Job List'!$C$9:$C$508, MATCH($B1308, 'Job List'!$B$9:$B$508, 0)), ""))</f>
        <v/>
      </c>
      <c r="K1308" s="112" t="str">
        <f>IF($B1308="", "", IFERROR(INDEX('Job List'!$D$9:$D$508, MATCH($B1308, 'Job List'!$B$9:$B$508, 0)), ""))</f>
        <v/>
      </c>
      <c r="L1308" s="125" t="str">
        <f t="shared" si="240"/>
        <v/>
      </c>
      <c r="M1308" s="111" t="str">
        <f>IF($B1308="", "", IF($G1308="", IFERROR(INDEX('Job List'!$E$9:$E$508, MATCH($B1308, 'Job List'!$B$9:$B$508, 0)), ""), $G1308))</f>
        <v/>
      </c>
      <c r="N1308" s="126" t="str">
        <f t="shared" si="241"/>
        <v/>
      </c>
      <c r="O1308" s="77"/>
      <c r="AB1308" s="14" t="str">
        <f t="shared" si="242"/>
        <v/>
      </c>
      <c r="AC1308" s="20" t="str">
        <f t="shared" si="243"/>
        <v/>
      </c>
      <c r="AD1308" s="55" t="str">
        <f t="shared" si="244"/>
        <v/>
      </c>
      <c r="AE1308" s="88" t="str">
        <f t="shared" si="245"/>
        <v/>
      </c>
      <c r="AG1308" s="55" t="str">
        <f t="shared" si="246"/>
        <v/>
      </c>
      <c r="AH1308" s="88" t="str">
        <f t="shared" si="247"/>
        <v/>
      </c>
      <c r="AJ1308" s="55" t="str">
        <f t="shared" si="248"/>
        <v/>
      </c>
      <c r="AK1308" s="88" t="str">
        <f t="shared" si="249"/>
        <v/>
      </c>
      <c r="AM1308" s="55" t="str">
        <f t="shared" si="250"/>
        <v/>
      </c>
      <c r="AN1308" s="88" t="str">
        <f t="shared" si="251"/>
        <v/>
      </c>
    </row>
    <row r="1309" spans="1:40" x14ac:dyDescent="0.25">
      <c r="A1309" s="77"/>
      <c r="B1309" s="107"/>
      <c r="C1309" s="108"/>
      <c r="D1309" s="109"/>
      <c r="E1309" s="109"/>
      <c r="F1309" s="110"/>
      <c r="G1309" s="111"/>
      <c r="H1309" s="112"/>
      <c r="I1309" s="77"/>
      <c r="J1309" s="112" t="str">
        <f>IF($B1309="", "", IFERROR(INDEX('Job List'!$C$9:$C$508, MATCH($B1309, 'Job List'!$B$9:$B$508, 0)), ""))</f>
        <v/>
      </c>
      <c r="K1309" s="112" t="str">
        <f>IF($B1309="", "", IFERROR(INDEX('Job List'!$D$9:$D$508, MATCH($B1309, 'Job List'!$B$9:$B$508, 0)), ""))</f>
        <v/>
      </c>
      <c r="L1309" s="125" t="str">
        <f t="shared" si="240"/>
        <v/>
      </c>
      <c r="M1309" s="111" t="str">
        <f>IF($B1309="", "", IF($G1309="", IFERROR(INDEX('Job List'!$E$9:$E$508, MATCH($B1309, 'Job List'!$B$9:$B$508, 0)), ""), $G1309))</f>
        <v/>
      </c>
      <c r="N1309" s="126" t="str">
        <f t="shared" si="241"/>
        <v/>
      </c>
      <c r="O1309" s="77"/>
      <c r="AB1309" s="14" t="str">
        <f t="shared" si="242"/>
        <v/>
      </c>
      <c r="AC1309" s="20" t="str">
        <f t="shared" si="243"/>
        <v/>
      </c>
      <c r="AD1309" s="55" t="str">
        <f t="shared" si="244"/>
        <v/>
      </c>
      <c r="AE1309" s="88" t="str">
        <f t="shared" si="245"/>
        <v/>
      </c>
      <c r="AG1309" s="55" t="str">
        <f t="shared" si="246"/>
        <v/>
      </c>
      <c r="AH1309" s="88" t="str">
        <f t="shared" si="247"/>
        <v/>
      </c>
      <c r="AJ1309" s="55" t="str">
        <f t="shared" si="248"/>
        <v/>
      </c>
      <c r="AK1309" s="88" t="str">
        <f t="shared" si="249"/>
        <v/>
      </c>
      <c r="AM1309" s="55" t="str">
        <f t="shared" si="250"/>
        <v/>
      </c>
      <c r="AN1309" s="88" t="str">
        <f t="shared" si="251"/>
        <v/>
      </c>
    </row>
    <row r="1310" spans="1:40" x14ac:dyDescent="0.25">
      <c r="A1310" s="77"/>
      <c r="B1310" s="107"/>
      <c r="C1310" s="108"/>
      <c r="D1310" s="109"/>
      <c r="E1310" s="109"/>
      <c r="F1310" s="110"/>
      <c r="G1310" s="111"/>
      <c r="H1310" s="112"/>
      <c r="I1310" s="77"/>
      <c r="J1310" s="112" t="str">
        <f>IF($B1310="", "", IFERROR(INDEX('Job List'!$C$9:$C$508, MATCH($B1310, 'Job List'!$B$9:$B$508, 0)), ""))</f>
        <v/>
      </c>
      <c r="K1310" s="112" t="str">
        <f>IF($B1310="", "", IFERROR(INDEX('Job List'!$D$9:$D$508, MATCH($B1310, 'Job List'!$B$9:$B$508, 0)), ""))</f>
        <v/>
      </c>
      <c r="L1310" s="125" t="str">
        <f t="shared" si="240"/>
        <v/>
      </c>
      <c r="M1310" s="111" t="str">
        <f>IF($B1310="", "", IF($G1310="", IFERROR(INDEX('Job List'!$E$9:$E$508, MATCH($B1310, 'Job List'!$B$9:$B$508, 0)), ""), $G1310))</f>
        <v/>
      </c>
      <c r="N1310" s="126" t="str">
        <f t="shared" si="241"/>
        <v/>
      </c>
      <c r="O1310" s="77"/>
      <c r="AB1310" s="14" t="str">
        <f t="shared" si="242"/>
        <v/>
      </c>
      <c r="AC1310" s="20" t="str">
        <f t="shared" si="243"/>
        <v/>
      </c>
      <c r="AD1310" s="55" t="str">
        <f t="shared" si="244"/>
        <v/>
      </c>
      <c r="AE1310" s="88" t="str">
        <f t="shared" si="245"/>
        <v/>
      </c>
      <c r="AG1310" s="55" t="str">
        <f t="shared" si="246"/>
        <v/>
      </c>
      <c r="AH1310" s="88" t="str">
        <f t="shared" si="247"/>
        <v/>
      </c>
      <c r="AJ1310" s="55" t="str">
        <f t="shared" si="248"/>
        <v/>
      </c>
      <c r="AK1310" s="88" t="str">
        <f t="shared" si="249"/>
        <v/>
      </c>
      <c r="AM1310" s="55" t="str">
        <f t="shared" si="250"/>
        <v/>
      </c>
      <c r="AN1310" s="88" t="str">
        <f t="shared" si="251"/>
        <v/>
      </c>
    </row>
    <row r="1311" spans="1:40" x14ac:dyDescent="0.25">
      <c r="A1311" s="77"/>
      <c r="B1311" s="107"/>
      <c r="C1311" s="108"/>
      <c r="D1311" s="109"/>
      <c r="E1311" s="109"/>
      <c r="F1311" s="110"/>
      <c r="G1311" s="111"/>
      <c r="H1311" s="112"/>
      <c r="I1311" s="77"/>
      <c r="J1311" s="112" t="str">
        <f>IF($B1311="", "", IFERROR(INDEX('Job List'!$C$9:$C$508, MATCH($B1311, 'Job List'!$B$9:$B$508, 0)), ""))</f>
        <v/>
      </c>
      <c r="K1311" s="112" t="str">
        <f>IF($B1311="", "", IFERROR(INDEX('Job List'!$D$9:$D$508, MATCH($B1311, 'Job List'!$B$9:$B$508, 0)), ""))</f>
        <v/>
      </c>
      <c r="L1311" s="125" t="str">
        <f t="shared" si="240"/>
        <v/>
      </c>
      <c r="M1311" s="111" t="str">
        <f>IF($B1311="", "", IF($G1311="", IFERROR(INDEX('Job List'!$E$9:$E$508, MATCH($B1311, 'Job List'!$B$9:$B$508, 0)), ""), $G1311))</f>
        <v/>
      </c>
      <c r="N1311" s="126" t="str">
        <f t="shared" si="241"/>
        <v/>
      </c>
      <c r="O1311" s="77"/>
      <c r="AB1311" s="14" t="str">
        <f t="shared" si="242"/>
        <v/>
      </c>
      <c r="AC1311" s="20" t="str">
        <f t="shared" si="243"/>
        <v/>
      </c>
      <c r="AD1311" s="55" t="str">
        <f t="shared" si="244"/>
        <v/>
      </c>
      <c r="AE1311" s="88" t="str">
        <f t="shared" si="245"/>
        <v/>
      </c>
      <c r="AG1311" s="55" t="str">
        <f t="shared" si="246"/>
        <v/>
      </c>
      <c r="AH1311" s="88" t="str">
        <f t="shared" si="247"/>
        <v/>
      </c>
      <c r="AJ1311" s="55" t="str">
        <f t="shared" si="248"/>
        <v/>
      </c>
      <c r="AK1311" s="88" t="str">
        <f t="shared" si="249"/>
        <v/>
      </c>
      <c r="AM1311" s="55" t="str">
        <f t="shared" si="250"/>
        <v/>
      </c>
      <c r="AN1311" s="88" t="str">
        <f t="shared" si="251"/>
        <v/>
      </c>
    </row>
    <row r="1312" spans="1:40" x14ac:dyDescent="0.25">
      <c r="A1312" s="77"/>
      <c r="B1312" s="107"/>
      <c r="C1312" s="108"/>
      <c r="D1312" s="109"/>
      <c r="E1312" s="109"/>
      <c r="F1312" s="110"/>
      <c r="G1312" s="111"/>
      <c r="H1312" s="112"/>
      <c r="I1312" s="77"/>
      <c r="J1312" s="112" t="str">
        <f>IF($B1312="", "", IFERROR(INDEX('Job List'!$C$9:$C$508, MATCH($B1312, 'Job List'!$B$9:$B$508, 0)), ""))</f>
        <v/>
      </c>
      <c r="K1312" s="112" t="str">
        <f>IF($B1312="", "", IFERROR(INDEX('Job List'!$D$9:$D$508, MATCH($B1312, 'Job List'!$B$9:$B$508, 0)), ""))</f>
        <v/>
      </c>
      <c r="L1312" s="125" t="str">
        <f t="shared" si="240"/>
        <v/>
      </c>
      <c r="M1312" s="111" t="str">
        <f>IF($B1312="", "", IF($G1312="", IFERROR(INDEX('Job List'!$E$9:$E$508, MATCH($B1312, 'Job List'!$B$9:$B$508, 0)), ""), $G1312))</f>
        <v/>
      </c>
      <c r="N1312" s="126" t="str">
        <f t="shared" si="241"/>
        <v/>
      </c>
      <c r="O1312" s="77"/>
      <c r="AB1312" s="14" t="str">
        <f t="shared" si="242"/>
        <v/>
      </c>
      <c r="AC1312" s="20" t="str">
        <f t="shared" si="243"/>
        <v/>
      </c>
      <c r="AD1312" s="55" t="str">
        <f t="shared" si="244"/>
        <v/>
      </c>
      <c r="AE1312" s="88" t="str">
        <f t="shared" si="245"/>
        <v/>
      </c>
      <c r="AG1312" s="55" t="str">
        <f t="shared" si="246"/>
        <v/>
      </c>
      <c r="AH1312" s="88" t="str">
        <f t="shared" si="247"/>
        <v/>
      </c>
      <c r="AJ1312" s="55" t="str">
        <f t="shared" si="248"/>
        <v/>
      </c>
      <c r="AK1312" s="88" t="str">
        <f t="shared" si="249"/>
        <v/>
      </c>
      <c r="AM1312" s="55" t="str">
        <f t="shared" si="250"/>
        <v/>
      </c>
      <c r="AN1312" s="88" t="str">
        <f t="shared" si="251"/>
        <v/>
      </c>
    </row>
    <row r="1313" spans="1:40" x14ac:dyDescent="0.25">
      <c r="A1313" s="77"/>
      <c r="B1313" s="107"/>
      <c r="C1313" s="108"/>
      <c r="D1313" s="109"/>
      <c r="E1313" s="109"/>
      <c r="F1313" s="110"/>
      <c r="G1313" s="111"/>
      <c r="H1313" s="112"/>
      <c r="I1313" s="77"/>
      <c r="J1313" s="112" t="str">
        <f>IF($B1313="", "", IFERROR(INDEX('Job List'!$C$9:$C$508, MATCH($B1313, 'Job List'!$B$9:$B$508, 0)), ""))</f>
        <v/>
      </c>
      <c r="K1313" s="112" t="str">
        <f>IF($B1313="", "", IFERROR(INDEX('Job List'!$D$9:$D$508, MATCH($B1313, 'Job List'!$B$9:$B$508, 0)), ""))</f>
        <v/>
      </c>
      <c r="L1313" s="125" t="str">
        <f t="shared" si="240"/>
        <v/>
      </c>
      <c r="M1313" s="111" t="str">
        <f>IF($B1313="", "", IF($G1313="", IFERROR(INDEX('Job List'!$E$9:$E$508, MATCH($B1313, 'Job List'!$B$9:$B$508, 0)), ""), $G1313))</f>
        <v/>
      </c>
      <c r="N1313" s="126" t="str">
        <f t="shared" si="241"/>
        <v/>
      </c>
      <c r="O1313" s="77"/>
      <c r="AB1313" s="14" t="str">
        <f t="shared" si="242"/>
        <v/>
      </c>
      <c r="AC1313" s="20" t="str">
        <f t="shared" si="243"/>
        <v/>
      </c>
      <c r="AD1313" s="55" t="str">
        <f t="shared" si="244"/>
        <v/>
      </c>
      <c r="AE1313" s="88" t="str">
        <f t="shared" si="245"/>
        <v/>
      </c>
      <c r="AG1313" s="55" t="str">
        <f t="shared" si="246"/>
        <v/>
      </c>
      <c r="AH1313" s="88" t="str">
        <f t="shared" si="247"/>
        <v/>
      </c>
      <c r="AJ1313" s="55" t="str">
        <f t="shared" si="248"/>
        <v/>
      </c>
      <c r="AK1313" s="88" t="str">
        <f t="shared" si="249"/>
        <v/>
      </c>
      <c r="AM1313" s="55" t="str">
        <f t="shared" si="250"/>
        <v/>
      </c>
      <c r="AN1313" s="88" t="str">
        <f t="shared" si="251"/>
        <v/>
      </c>
    </row>
    <row r="1314" spans="1:40" x14ac:dyDescent="0.25">
      <c r="A1314" s="77"/>
      <c r="B1314" s="107"/>
      <c r="C1314" s="108"/>
      <c r="D1314" s="109"/>
      <c r="E1314" s="109"/>
      <c r="F1314" s="110"/>
      <c r="G1314" s="111"/>
      <c r="H1314" s="112"/>
      <c r="I1314" s="77"/>
      <c r="J1314" s="112" t="str">
        <f>IF($B1314="", "", IFERROR(INDEX('Job List'!$C$9:$C$508, MATCH($B1314, 'Job List'!$B$9:$B$508, 0)), ""))</f>
        <v/>
      </c>
      <c r="K1314" s="112" t="str">
        <f>IF($B1314="", "", IFERROR(INDEX('Job List'!$D$9:$D$508, MATCH($B1314, 'Job List'!$B$9:$B$508, 0)), ""))</f>
        <v/>
      </c>
      <c r="L1314" s="125" t="str">
        <f t="shared" si="240"/>
        <v/>
      </c>
      <c r="M1314" s="111" t="str">
        <f>IF($B1314="", "", IF($G1314="", IFERROR(INDEX('Job List'!$E$9:$E$508, MATCH($B1314, 'Job List'!$B$9:$B$508, 0)), ""), $G1314))</f>
        <v/>
      </c>
      <c r="N1314" s="126" t="str">
        <f t="shared" si="241"/>
        <v/>
      </c>
      <c r="O1314" s="77"/>
      <c r="AB1314" s="14" t="str">
        <f t="shared" si="242"/>
        <v/>
      </c>
      <c r="AC1314" s="20" t="str">
        <f t="shared" si="243"/>
        <v/>
      </c>
      <c r="AD1314" s="55" t="str">
        <f t="shared" si="244"/>
        <v/>
      </c>
      <c r="AE1314" s="88" t="str">
        <f t="shared" si="245"/>
        <v/>
      </c>
      <c r="AG1314" s="55" t="str">
        <f t="shared" si="246"/>
        <v/>
      </c>
      <c r="AH1314" s="88" t="str">
        <f t="shared" si="247"/>
        <v/>
      </c>
      <c r="AJ1314" s="55" t="str">
        <f t="shared" si="248"/>
        <v/>
      </c>
      <c r="AK1314" s="88" t="str">
        <f t="shared" si="249"/>
        <v/>
      </c>
      <c r="AM1314" s="55" t="str">
        <f t="shared" si="250"/>
        <v/>
      </c>
      <c r="AN1314" s="88" t="str">
        <f t="shared" si="251"/>
        <v/>
      </c>
    </row>
    <row r="1315" spans="1:40" x14ac:dyDescent="0.25">
      <c r="A1315" s="77"/>
      <c r="B1315" s="107"/>
      <c r="C1315" s="108"/>
      <c r="D1315" s="109"/>
      <c r="E1315" s="109"/>
      <c r="F1315" s="110"/>
      <c r="G1315" s="111"/>
      <c r="H1315" s="112"/>
      <c r="I1315" s="77"/>
      <c r="J1315" s="112" t="str">
        <f>IF($B1315="", "", IFERROR(INDEX('Job List'!$C$9:$C$508, MATCH($B1315, 'Job List'!$B$9:$B$508, 0)), ""))</f>
        <v/>
      </c>
      <c r="K1315" s="112" t="str">
        <f>IF($B1315="", "", IFERROR(INDEX('Job List'!$D$9:$D$508, MATCH($B1315, 'Job List'!$B$9:$B$508, 0)), ""))</f>
        <v/>
      </c>
      <c r="L1315" s="125" t="str">
        <f t="shared" si="240"/>
        <v/>
      </c>
      <c r="M1315" s="111" t="str">
        <f>IF($B1315="", "", IF($G1315="", IFERROR(INDEX('Job List'!$E$9:$E$508, MATCH($B1315, 'Job List'!$B$9:$B$508, 0)), ""), $G1315))</f>
        <v/>
      </c>
      <c r="N1315" s="126" t="str">
        <f t="shared" si="241"/>
        <v/>
      </c>
      <c r="O1315" s="77"/>
      <c r="AB1315" s="14" t="str">
        <f t="shared" si="242"/>
        <v/>
      </c>
      <c r="AC1315" s="20" t="str">
        <f t="shared" si="243"/>
        <v/>
      </c>
      <c r="AD1315" s="55" t="str">
        <f t="shared" si="244"/>
        <v/>
      </c>
      <c r="AE1315" s="88" t="str">
        <f t="shared" si="245"/>
        <v/>
      </c>
      <c r="AG1315" s="55" t="str">
        <f t="shared" si="246"/>
        <v/>
      </c>
      <c r="AH1315" s="88" t="str">
        <f t="shared" si="247"/>
        <v/>
      </c>
      <c r="AJ1315" s="55" t="str">
        <f t="shared" si="248"/>
        <v/>
      </c>
      <c r="AK1315" s="88" t="str">
        <f t="shared" si="249"/>
        <v/>
      </c>
      <c r="AM1315" s="55" t="str">
        <f t="shared" si="250"/>
        <v/>
      </c>
      <c r="AN1315" s="88" t="str">
        <f t="shared" si="251"/>
        <v/>
      </c>
    </row>
    <row r="1316" spans="1:40" x14ac:dyDescent="0.25">
      <c r="A1316" s="77"/>
      <c r="B1316" s="107"/>
      <c r="C1316" s="108"/>
      <c r="D1316" s="109"/>
      <c r="E1316" s="109"/>
      <c r="F1316" s="110"/>
      <c r="G1316" s="111"/>
      <c r="H1316" s="112"/>
      <c r="I1316" s="77"/>
      <c r="J1316" s="112" t="str">
        <f>IF($B1316="", "", IFERROR(INDEX('Job List'!$C$9:$C$508, MATCH($B1316, 'Job List'!$B$9:$B$508, 0)), ""))</f>
        <v/>
      </c>
      <c r="K1316" s="112" t="str">
        <f>IF($B1316="", "", IFERROR(INDEX('Job List'!$D$9:$D$508, MATCH($B1316, 'Job List'!$B$9:$B$508, 0)), ""))</f>
        <v/>
      </c>
      <c r="L1316" s="125" t="str">
        <f t="shared" si="240"/>
        <v/>
      </c>
      <c r="M1316" s="111" t="str">
        <f>IF($B1316="", "", IF($G1316="", IFERROR(INDEX('Job List'!$E$9:$E$508, MATCH($B1316, 'Job List'!$B$9:$B$508, 0)), ""), $G1316))</f>
        <v/>
      </c>
      <c r="N1316" s="126" t="str">
        <f t="shared" si="241"/>
        <v/>
      </c>
      <c r="O1316" s="77"/>
      <c r="AB1316" s="14" t="str">
        <f t="shared" si="242"/>
        <v/>
      </c>
      <c r="AC1316" s="20" t="str">
        <f t="shared" si="243"/>
        <v/>
      </c>
      <c r="AD1316" s="55" t="str">
        <f t="shared" si="244"/>
        <v/>
      </c>
      <c r="AE1316" s="88" t="str">
        <f t="shared" si="245"/>
        <v/>
      </c>
      <c r="AG1316" s="55" t="str">
        <f t="shared" si="246"/>
        <v/>
      </c>
      <c r="AH1316" s="88" t="str">
        <f t="shared" si="247"/>
        <v/>
      </c>
      <c r="AJ1316" s="55" t="str">
        <f t="shared" si="248"/>
        <v/>
      </c>
      <c r="AK1316" s="88" t="str">
        <f t="shared" si="249"/>
        <v/>
      </c>
      <c r="AM1316" s="55" t="str">
        <f t="shared" si="250"/>
        <v/>
      </c>
      <c r="AN1316" s="88" t="str">
        <f t="shared" si="251"/>
        <v/>
      </c>
    </row>
    <row r="1317" spans="1:40" x14ac:dyDescent="0.25">
      <c r="A1317" s="77"/>
      <c r="B1317" s="107"/>
      <c r="C1317" s="108"/>
      <c r="D1317" s="109"/>
      <c r="E1317" s="109"/>
      <c r="F1317" s="110"/>
      <c r="G1317" s="111"/>
      <c r="H1317" s="112"/>
      <c r="I1317" s="77"/>
      <c r="J1317" s="112" t="str">
        <f>IF($B1317="", "", IFERROR(INDEX('Job List'!$C$9:$C$508, MATCH($B1317, 'Job List'!$B$9:$B$508, 0)), ""))</f>
        <v/>
      </c>
      <c r="K1317" s="112" t="str">
        <f>IF($B1317="", "", IFERROR(INDEX('Job List'!$D$9:$D$508, MATCH($B1317, 'Job List'!$B$9:$B$508, 0)), ""))</f>
        <v/>
      </c>
      <c r="L1317" s="125" t="str">
        <f t="shared" si="240"/>
        <v/>
      </c>
      <c r="M1317" s="111" t="str">
        <f>IF($B1317="", "", IF($G1317="", IFERROR(INDEX('Job List'!$E$9:$E$508, MATCH($B1317, 'Job List'!$B$9:$B$508, 0)), ""), $G1317))</f>
        <v/>
      </c>
      <c r="N1317" s="126" t="str">
        <f t="shared" si="241"/>
        <v/>
      </c>
      <c r="O1317" s="77"/>
      <c r="AB1317" s="14" t="str">
        <f t="shared" si="242"/>
        <v/>
      </c>
      <c r="AC1317" s="20" t="str">
        <f t="shared" si="243"/>
        <v/>
      </c>
      <c r="AD1317" s="55" t="str">
        <f t="shared" si="244"/>
        <v/>
      </c>
      <c r="AE1317" s="88" t="str">
        <f t="shared" si="245"/>
        <v/>
      </c>
      <c r="AG1317" s="55" t="str">
        <f t="shared" si="246"/>
        <v/>
      </c>
      <c r="AH1317" s="88" t="str">
        <f t="shared" si="247"/>
        <v/>
      </c>
      <c r="AJ1317" s="55" t="str">
        <f t="shared" si="248"/>
        <v/>
      </c>
      <c r="AK1317" s="88" t="str">
        <f t="shared" si="249"/>
        <v/>
      </c>
      <c r="AM1317" s="55" t="str">
        <f t="shared" si="250"/>
        <v/>
      </c>
      <c r="AN1317" s="88" t="str">
        <f t="shared" si="251"/>
        <v/>
      </c>
    </row>
    <row r="1318" spans="1:40" x14ac:dyDescent="0.25">
      <c r="A1318" s="77"/>
      <c r="B1318" s="107"/>
      <c r="C1318" s="108"/>
      <c r="D1318" s="109"/>
      <c r="E1318" s="109"/>
      <c r="F1318" s="110"/>
      <c r="G1318" s="111"/>
      <c r="H1318" s="112"/>
      <c r="I1318" s="77"/>
      <c r="J1318" s="112" t="str">
        <f>IF($B1318="", "", IFERROR(INDEX('Job List'!$C$9:$C$508, MATCH($B1318, 'Job List'!$B$9:$B$508, 0)), ""))</f>
        <v/>
      </c>
      <c r="K1318" s="112" t="str">
        <f>IF($B1318="", "", IFERROR(INDEX('Job List'!$D$9:$D$508, MATCH($B1318, 'Job List'!$B$9:$B$508, 0)), ""))</f>
        <v/>
      </c>
      <c r="L1318" s="125" t="str">
        <f t="shared" si="240"/>
        <v/>
      </c>
      <c r="M1318" s="111" t="str">
        <f>IF($B1318="", "", IF($G1318="", IFERROR(INDEX('Job List'!$E$9:$E$508, MATCH($B1318, 'Job List'!$B$9:$B$508, 0)), ""), $G1318))</f>
        <v/>
      </c>
      <c r="N1318" s="126" t="str">
        <f t="shared" si="241"/>
        <v/>
      </c>
      <c r="O1318" s="77"/>
      <c r="AB1318" s="14" t="str">
        <f t="shared" si="242"/>
        <v/>
      </c>
      <c r="AC1318" s="20" t="str">
        <f t="shared" si="243"/>
        <v/>
      </c>
      <c r="AD1318" s="55" t="str">
        <f t="shared" si="244"/>
        <v/>
      </c>
      <c r="AE1318" s="88" t="str">
        <f t="shared" si="245"/>
        <v/>
      </c>
      <c r="AG1318" s="55" t="str">
        <f t="shared" si="246"/>
        <v/>
      </c>
      <c r="AH1318" s="88" t="str">
        <f t="shared" si="247"/>
        <v/>
      </c>
      <c r="AJ1318" s="55" t="str">
        <f t="shared" si="248"/>
        <v/>
      </c>
      <c r="AK1318" s="88" t="str">
        <f t="shared" si="249"/>
        <v/>
      </c>
      <c r="AM1318" s="55" t="str">
        <f t="shared" si="250"/>
        <v/>
      </c>
      <c r="AN1318" s="88" t="str">
        <f t="shared" si="251"/>
        <v/>
      </c>
    </row>
    <row r="1319" spans="1:40" x14ac:dyDescent="0.25">
      <c r="A1319" s="77"/>
      <c r="B1319" s="107"/>
      <c r="C1319" s="108"/>
      <c r="D1319" s="109"/>
      <c r="E1319" s="109"/>
      <c r="F1319" s="110"/>
      <c r="G1319" s="111"/>
      <c r="H1319" s="112"/>
      <c r="I1319" s="77"/>
      <c r="J1319" s="112" t="str">
        <f>IF($B1319="", "", IFERROR(INDEX('Job List'!$C$9:$C$508, MATCH($B1319, 'Job List'!$B$9:$B$508, 0)), ""))</f>
        <v/>
      </c>
      <c r="K1319" s="112" t="str">
        <f>IF($B1319="", "", IFERROR(INDEX('Job List'!$D$9:$D$508, MATCH($B1319, 'Job List'!$B$9:$B$508, 0)), ""))</f>
        <v/>
      </c>
      <c r="L1319" s="125" t="str">
        <f t="shared" si="240"/>
        <v/>
      </c>
      <c r="M1319" s="111" t="str">
        <f>IF($B1319="", "", IF($G1319="", IFERROR(INDEX('Job List'!$E$9:$E$508, MATCH($B1319, 'Job List'!$B$9:$B$508, 0)), ""), $G1319))</f>
        <v/>
      </c>
      <c r="N1319" s="126" t="str">
        <f t="shared" si="241"/>
        <v/>
      </c>
      <c r="O1319" s="77"/>
      <c r="AB1319" s="14" t="str">
        <f t="shared" si="242"/>
        <v/>
      </c>
      <c r="AC1319" s="20" t="str">
        <f t="shared" si="243"/>
        <v/>
      </c>
      <c r="AD1319" s="55" t="str">
        <f t="shared" si="244"/>
        <v/>
      </c>
      <c r="AE1319" s="88" t="str">
        <f t="shared" si="245"/>
        <v/>
      </c>
      <c r="AG1319" s="55" t="str">
        <f t="shared" si="246"/>
        <v/>
      </c>
      <c r="AH1319" s="88" t="str">
        <f t="shared" si="247"/>
        <v/>
      </c>
      <c r="AJ1319" s="55" t="str">
        <f t="shared" si="248"/>
        <v/>
      </c>
      <c r="AK1319" s="88" t="str">
        <f t="shared" si="249"/>
        <v/>
      </c>
      <c r="AM1319" s="55" t="str">
        <f t="shared" si="250"/>
        <v/>
      </c>
      <c r="AN1319" s="88" t="str">
        <f t="shared" si="251"/>
        <v/>
      </c>
    </row>
    <row r="1320" spans="1:40" x14ac:dyDescent="0.25">
      <c r="A1320" s="77"/>
      <c r="B1320" s="107"/>
      <c r="C1320" s="108"/>
      <c r="D1320" s="109"/>
      <c r="E1320" s="109"/>
      <c r="F1320" s="110"/>
      <c r="G1320" s="111"/>
      <c r="H1320" s="112"/>
      <c r="I1320" s="77"/>
      <c r="J1320" s="112" t="str">
        <f>IF($B1320="", "", IFERROR(INDEX('Job List'!$C$9:$C$508, MATCH($B1320, 'Job List'!$B$9:$B$508, 0)), ""))</f>
        <v/>
      </c>
      <c r="K1320" s="112" t="str">
        <f>IF($B1320="", "", IFERROR(INDEX('Job List'!$D$9:$D$508, MATCH($B1320, 'Job List'!$B$9:$B$508, 0)), ""))</f>
        <v/>
      </c>
      <c r="L1320" s="125" t="str">
        <f t="shared" si="240"/>
        <v/>
      </c>
      <c r="M1320" s="111" t="str">
        <f>IF($B1320="", "", IF($G1320="", IFERROR(INDEX('Job List'!$E$9:$E$508, MATCH($B1320, 'Job List'!$B$9:$B$508, 0)), ""), $G1320))</f>
        <v/>
      </c>
      <c r="N1320" s="126" t="str">
        <f t="shared" si="241"/>
        <v/>
      </c>
      <c r="O1320" s="77"/>
      <c r="AB1320" s="14" t="str">
        <f t="shared" si="242"/>
        <v/>
      </c>
      <c r="AC1320" s="20" t="str">
        <f t="shared" si="243"/>
        <v/>
      </c>
      <c r="AD1320" s="55" t="str">
        <f t="shared" si="244"/>
        <v/>
      </c>
      <c r="AE1320" s="88" t="str">
        <f t="shared" si="245"/>
        <v/>
      </c>
      <c r="AG1320" s="55" t="str">
        <f t="shared" si="246"/>
        <v/>
      </c>
      <c r="AH1320" s="88" t="str">
        <f t="shared" si="247"/>
        <v/>
      </c>
      <c r="AJ1320" s="55" t="str">
        <f t="shared" si="248"/>
        <v/>
      </c>
      <c r="AK1320" s="88" t="str">
        <f t="shared" si="249"/>
        <v/>
      </c>
      <c r="AM1320" s="55" t="str">
        <f t="shared" si="250"/>
        <v/>
      </c>
      <c r="AN1320" s="88" t="str">
        <f t="shared" si="251"/>
        <v/>
      </c>
    </row>
    <row r="1321" spans="1:40" x14ac:dyDescent="0.25">
      <c r="A1321" s="77"/>
      <c r="B1321" s="107"/>
      <c r="C1321" s="108"/>
      <c r="D1321" s="109"/>
      <c r="E1321" s="109"/>
      <c r="F1321" s="110"/>
      <c r="G1321" s="111"/>
      <c r="H1321" s="112"/>
      <c r="I1321" s="77"/>
      <c r="J1321" s="112" t="str">
        <f>IF($B1321="", "", IFERROR(INDEX('Job List'!$C$9:$C$508, MATCH($B1321, 'Job List'!$B$9:$B$508, 0)), ""))</f>
        <v/>
      </c>
      <c r="K1321" s="112" t="str">
        <f>IF($B1321="", "", IFERROR(INDEX('Job List'!$D$9:$D$508, MATCH($B1321, 'Job List'!$B$9:$B$508, 0)), ""))</f>
        <v/>
      </c>
      <c r="L1321" s="125" t="str">
        <f t="shared" si="240"/>
        <v/>
      </c>
      <c r="M1321" s="111" t="str">
        <f>IF($B1321="", "", IF($G1321="", IFERROR(INDEX('Job List'!$E$9:$E$508, MATCH($B1321, 'Job List'!$B$9:$B$508, 0)), ""), $G1321))</f>
        <v/>
      </c>
      <c r="N1321" s="126" t="str">
        <f t="shared" si="241"/>
        <v/>
      </c>
      <c r="O1321" s="77"/>
      <c r="AB1321" s="14" t="str">
        <f t="shared" si="242"/>
        <v/>
      </c>
      <c r="AC1321" s="20" t="str">
        <f t="shared" si="243"/>
        <v/>
      </c>
      <c r="AD1321" s="55" t="str">
        <f t="shared" si="244"/>
        <v/>
      </c>
      <c r="AE1321" s="88" t="str">
        <f t="shared" si="245"/>
        <v/>
      </c>
      <c r="AG1321" s="55" t="str">
        <f t="shared" si="246"/>
        <v/>
      </c>
      <c r="AH1321" s="88" t="str">
        <f t="shared" si="247"/>
        <v/>
      </c>
      <c r="AJ1321" s="55" t="str">
        <f t="shared" si="248"/>
        <v/>
      </c>
      <c r="AK1321" s="88" t="str">
        <f t="shared" si="249"/>
        <v/>
      </c>
      <c r="AM1321" s="55" t="str">
        <f t="shared" si="250"/>
        <v/>
      </c>
      <c r="AN1321" s="88" t="str">
        <f t="shared" si="251"/>
        <v/>
      </c>
    </row>
    <row r="1322" spans="1:40" x14ac:dyDescent="0.25">
      <c r="A1322" s="77"/>
      <c r="B1322" s="107"/>
      <c r="C1322" s="108"/>
      <c r="D1322" s="109"/>
      <c r="E1322" s="109"/>
      <c r="F1322" s="110"/>
      <c r="G1322" s="111"/>
      <c r="H1322" s="112"/>
      <c r="I1322" s="77"/>
      <c r="J1322" s="112" t="str">
        <f>IF($B1322="", "", IFERROR(INDEX('Job List'!$C$9:$C$508, MATCH($B1322, 'Job List'!$B$9:$B$508, 0)), ""))</f>
        <v/>
      </c>
      <c r="K1322" s="112" t="str">
        <f>IF($B1322="", "", IFERROR(INDEX('Job List'!$D$9:$D$508, MATCH($B1322, 'Job List'!$B$9:$B$508, 0)), ""))</f>
        <v/>
      </c>
      <c r="L1322" s="125" t="str">
        <f t="shared" si="240"/>
        <v/>
      </c>
      <c r="M1322" s="111" t="str">
        <f>IF($B1322="", "", IF($G1322="", IFERROR(INDEX('Job List'!$E$9:$E$508, MATCH($B1322, 'Job List'!$B$9:$B$508, 0)), ""), $G1322))</f>
        <v/>
      </c>
      <c r="N1322" s="126" t="str">
        <f t="shared" si="241"/>
        <v/>
      </c>
      <c r="O1322" s="77"/>
      <c r="AB1322" s="14" t="str">
        <f t="shared" si="242"/>
        <v/>
      </c>
      <c r="AC1322" s="20" t="str">
        <f t="shared" si="243"/>
        <v/>
      </c>
      <c r="AD1322" s="55" t="str">
        <f t="shared" si="244"/>
        <v/>
      </c>
      <c r="AE1322" s="88" t="str">
        <f t="shared" si="245"/>
        <v/>
      </c>
      <c r="AG1322" s="55" t="str">
        <f t="shared" si="246"/>
        <v/>
      </c>
      <c r="AH1322" s="88" t="str">
        <f t="shared" si="247"/>
        <v/>
      </c>
      <c r="AJ1322" s="55" t="str">
        <f t="shared" si="248"/>
        <v/>
      </c>
      <c r="AK1322" s="88" t="str">
        <f t="shared" si="249"/>
        <v/>
      </c>
      <c r="AM1322" s="55" t="str">
        <f t="shared" si="250"/>
        <v/>
      </c>
      <c r="AN1322" s="88" t="str">
        <f t="shared" si="251"/>
        <v/>
      </c>
    </row>
    <row r="1323" spans="1:40" x14ac:dyDescent="0.25">
      <c r="A1323" s="77"/>
      <c r="B1323" s="107"/>
      <c r="C1323" s="108"/>
      <c r="D1323" s="109"/>
      <c r="E1323" s="109"/>
      <c r="F1323" s="110"/>
      <c r="G1323" s="111"/>
      <c r="H1323" s="112"/>
      <c r="I1323" s="77"/>
      <c r="J1323" s="112" t="str">
        <f>IF($B1323="", "", IFERROR(INDEX('Job List'!$C$9:$C$508, MATCH($B1323, 'Job List'!$B$9:$B$508, 0)), ""))</f>
        <v/>
      </c>
      <c r="K1323" s="112" t="str">
        <f>IF($B1323="", "", IFERROR(INDEX('Job List'!$D$9:$D$508, MATCH($B1323, 'Job List'!$B$9:$B$508, 0)), ""))</f>
        <v/>
      </c>
      <c r="L1323" s="125" t="str">
        <f t="shared" si="240"/>
        <v/>
      </c>
      <c r="M1323" s="111" t="str">
        <f>IF($B1323="", "", IF($G1323="", IFERROR(INDEX('Job List'!$E$9:$E$508, MATCH($B1323, 'Job List'!$B$9:$B$508, 0)), ""), $G1323))</f>
        <v/>
      </c>
      <c r="N1323" s="126" t="str">
        <f t="shared" si="241"/>
        <v/>
      </c>
      <c r="O1323" s="77"/>
      <c r="AB1323" s="14" t="str">
        <f t="shared" si="242"/>
        <v/>
      </c>
      <c r="AC1323" s="20" t="str">
        <f t="shared" si="243"/>
        <v/>
      </c>
      <c r="AD1323" s="55" t="str">
        <f t="shared" si="244"/>
        <v/>
      </c>
      <c r="AE1323" s="88" t="str">
        <f t="shared" si="245"/>
        <v/>
      </c>
      <c r="AG1323" s="55" t="str">
        <f t="shared" si="246"/>
        <v/>
      </c>
      <c r="AH1323" s="88" t="str">
        <f t="shared" si="247"/>
        <v/>
      </c>
      <c r="AJ1323" s="55" t="str">
        <f t="shared" si="248"/>
        <v/>
      </c>
      <c r="AK1323" s="88" t="str">
        <f t="shared" si="249"/>
        <v/>
      </c>
      <c r="AM1323" s="55" t="str">
        <f t="shared" si="250"/>
        <v/>
      </c>
      <c r="AN1323" s="88" t="str">
        <f t="shared" si="251"/>
        <v/>
      </c>
    </row>
    <row r="1324" spans="1:40" x14ac:dyDescent="0.25">
      <c r="A1324" s="77"/>
      <c r="B1324" s="107"/>
      <c r="C1324" s="108"/>
      <c r="D1324" s="109"/>
      <c r="E1324" s="109"/>
      <c r="F1324" s="110"/>
      <c r="G1324" s="111"/>
      <c r="H1324" s="112"/>
      <c r="I1324" s="77"/>
      <c r="J1324" s="112" t="str">
        <f>IF($B1324="", "", IFERROR(INDEX('Job List'!$C$9:$C$508, MATCH($B1324, 'Job List'!$B$9:$B$508, 0)), ""))</f>
        <v/>
      </c>
      <c r="K1324" s="112" t="str">
        <f>IF($B1324="", "", IFERROR(INDEX('Job List'!$D$9:$D$508, MATCH($B1324, 'Job List'!$B$9:$B$508, 0)), ""))</f>
        <v/>
      </c>
      <c r="L1324" s="125" t="str">
        <f t="shared" si="240"/>
        <v/>
      </c>
      <c r="M1324" s="111" t="str">
        <f>IF($B1324="", "", IF($G1324="", IFERROR(INDEX('Job List'!$E$9:$E$508, MATCH($B1324, 'Job List'!$B$9:$B$508, 0)), ""), $G1324))</f>
        <v/>
      </c>
      <c r="N1324" s="126" t="str">
        <f t="shared" si="241"/>
        <v/>
      </c>
      <c r="O1324" s="77"/>
      <c r="AB1324" s="14" t="str">
        <f t="shared" si="242"/>
        <v/>
      </c>
      <c r="AC1324" s="20" t="str">
        <f t="shared" si="243"/>
        <v/>
      </c>
      <c r="AD1324" s="55" t="str">
        <f t="shared" si="244"/>
        <v/>
      </c>
      <c r="AE1324" s="88" t="str">
        <f t="shared" si="245"/>
        <v/>
      </c>
      <c r="AG1324" s="55" t="str">
        <f t="shared" si="246"/>
        <v/>
      </c>
      <c r="AH1324" s="88" t="str">
        <f t="shared" si="247"/>
        <v/>
      </c>
      <c r="AJ1324" s="55" t="str">
        <f t="shared" si="248"/>
        <v/>
      </c>
      <c r="AK1324" s="88" t="str">
        <f t="shared" si="249"/>
        <v/>
      </c>
      <c r="AM1324" s="55" t="str">
        <f t="shared" si="250"/>
        <v/>
      </c>
      <c r="AN1324" s="88" t="str">
        <f t="shared" si="251"/>
        <v/>
      </c>
    </row>
    <row r="1325" spans="1:40" x14ac:dyDescent="0.25">
      <c r="A1325" s="77"/>
      <c r="B1325" s="107"/>
      <c r="C1325" s="108"/>
      <c r="D1325" s="109"/>
      <c r="E1325" s="109"/>
      <c r="F1325" s="110"/>
      <c r="G1325" s="111"/>
      <c r="H1325" s="112"/>
      <c r="I1325" s="77"/>
      <c r="J1325" s="112" t="str">
        <f>IF($B1325="", "", IFERROR(INDEX('Job List'!$C$9:$C$508, MATCH($B1325, 'Job List'!$B$9:$B$508, 0)), ""))</f>
        <v/>
      </c>
      <c r="K1325" s="112" t="str">
        <f>IF($B1325="", "", IFERROR(INDEX('Job List'!$D$9:$D$508, MATCH($B1325, 'Job List'!$B$9:$B$508, 0)), ""))</f>
        <v/>
      </c>
      <c r="L1325" s="125" t="str">
        <f t="shared" si="240"/>
        <v/>
      </c>
      <c r="M1325" s="111" t="str">
        <f>IF($B1325="", "", IF($G1325="", IFERROR(INDEX('Job List'!$E$9:$E$508, MATCH($B1325, 'Job List'!$B$9:$B$508, 0)), ""), $G1325))</f>
        <v/>
      </c>
      <c r="N1325" s="126" t="str">
        <f t="shared" si="241"/>
        <v/>
      </c>
      <c r="O1325" s="77"/>
      <c r="AB1325" s="14" t="str">
        <f t="shared" si="242"/>
        <v/>
      </c>
      <c r="AC1325" s="20" t="str">
        <f t="shared" si="243"/>
        <v/>
      </c>
      <c r="AD1325" s="55" t="str">
        <f t="shared" si="244"/>
        <v/>
      </c>
      <c r="AE1325" s="88" t="str">
        <f t="shared" si="245"/>
        <v/>
      </c>
      <c r="AG1325" s="55" t="str">
        <f t="shared" si="246"/>
        <v/>
      </c>
      <c r="AH1325" s="88" t="str">
        <f t="shared" si="247"/>
        <v/>
      </c>
      <c r="AJ1325" s="55" t="str">
        <f t="shared" si="248"/>
        <v/>
      </c>
      <c r="AK1325" s="88" t="str">
        <f t="shared" si="249"/>
        <v/>
      </c>
      <c r="AM1325" s="55" t="str">
        <f t="shared" si="250"/>
        <v/>
      </c>
      <c r="AN1325" s="88" t="str">
        <f t="shared" si="251"/>
        <v/>
      </c>
    </row>
    <row r="1326" spans="1:40" x14ac:dyDescent="0.25">
      <c r="A1326" s="77"/>
      <c r="B1326" s="107"/>
      <c r="C1326" s="108"/>
      <c r="D1326" s="109"/>
      <c r="E1326" s="109"/>
      <c r="F1326" s="110"/>
      <c r="G1326" s="111"/>
      <c r="H1326" s="112"/>
      <c r="I1326" s="77"/>
      <c r="J1326" s="112" t="str">
        <f>IF($B1326="", "", IFERROR(INDEX('Job List'!$C$9:$C$508, MATCH($B1326, 'Job List'!$B$9:$B$508, 0)), ""))</f>
        <v/>
      </c>
      <c r="K1326" s="112" t="str">
        <f>IF($B1326="", "", IFERROR(INDEX('Job List'!$D$9:$D$508, MATCH($B1326, 'Job List'!$B$9:$B$508, 0)), ""))</f>
        <v/>
      </c>
      <c r="L1326" s="125" t="str">
        <f t="shared" si="240"/>
        <v/>
      </c>
      <c r="M1326" s="111" t="str">
        <f>IF($B1326="", "", IF($G1326="", IFERROR(INDEX('Job List'!$E$9:$E$508, MATCH($B1326, 'Job List'!$B$9:$B$508, 0)), ""), $G1326))</f>
        <v/>
      </c>
      <c r="N1326" s="126" t="str">
        <f t="shared" si="241"/>
        <v/>
      </c>
      <c r="O1326" s="77"/>
      <c r="AB1326" s="14" t="str">
        <f t="shared" si="242"/>
        <v/>
      </c>
      <c r="AC1326" s="20" t="str">
        <f t="shared" si="243"/>
        <v/>
      </c>
      <c r="AD1326" s="55" t="str">
        <f t="shared" si="244"/>
        <v/>
      </c>
      <c r="AE1326" s="88" t="str">
        <f t="shared" si="245"/>
        <v/>
      </c>
      <c r="AG1326" s="55" t="str">
        <f t="shared" si="246"/>
        <v/>
      </c>
      <c r="AH1326" s="88" t="str">
        <f t="shared" si="247"/>
        <v/>
      </c>
      <c r="AJ1326" s="55" t="str">
        <f t="shared" si="248"/>
        <v/>
      </c>
      <c r="AK1326" s="88" t="str">
        <f t="shared" si="249"/>
        <v/>
      </c>
      <c r="AM1326" s="55" t="str">
        <f t="shared" si="250"/>
        <v/>
      </c>
      <c r="AN1326" s="88" t="str">
        <f t="shared" si="251"/>
        <v/>
      </c>
    </row>
    <row r="1327" spans="1:40" x14ac:dyDescent="0.25">
      <c r="A1327" s="77"/>
      <c r="B1327" s="107"/>
      <c r="C1327" s="108"/>
      <c r="D1327" s="109"/>
      <c r="E1327" s="109"/>
      <c r="F1327" s="110"/>
      <c r="G1327" s="111"/>
      <c r="H1327" s="112"/>
      <c r="I1327" s="77"/>
      <c r="J1327" s="112" t="str">
        <f>IF($B1327="", "", IFERROR(INDEX('Job List'!$C$9:$C$508, MATCH($B1327, 'Job List'!$B$9:$B$508, 0)), ""))</f>
        <v/>
      </c>
      <c r="K1327" s="112" t="str">
        <f>IF($B1327="", "", IFERROR(INDEX('Job List'!$D$9:$D$508, MATCH($B1327, 'Job List'!$B$9:$B$508, 0)), ""))</f>
        <v/>
      </c>
      <c r="L1327" s="125" t="str">
        <f t="shared" si="240"/>
        <v/>
      </c>
      <c r="M1327" s="111" t="str">
        <f>IF($B1327="", "", IF($G1327="", IFERROR(INDEX('Job List'!$E$9:$E$508, MATCH($B1327, 'Job List'!$B$9:$B$508, 0)), ""), $G1327))</f>
        <v/>
      </c>
      <c r="N1327" s="126" t="str">
        <f t="shared" si="241"/>
        <v/>
      </c>
      <c r="O1327" s="77"/>
      <c r="AB1327" s="14" t="str">
        <f t="shared" si="242"/>
        <v/>
      </c>
      <c r="AC1327" s="20" t="str">
        <f t="shared" si="243"/>
        <v/>
      </c>
      <c r="AD1327" s="55" t="str">
        <f t="shared" si="244"/>
        <v/>
      </c>
      <c r="AE1327" s="88" t="str">
        <f t="shared" si="245"/>
        <v/>
      </c>
      <c r="AG1327" s="55" t="str">
        <f t="shared" si="246"/>
        <v/>
      </c>
      <c r="AH1327" s="88" t="str">
        <f t="shared" si="247"/>
        <v/>
      </c>
      <c r="AJ1327" s="55" t="str">
        <f t="shared" si="248"/>
        <v/>
      </c>
      <c r="AK1327" s="88" t="str">
        <f t="shared" si="249"/>
        <v/>
      </c>
      <c r="AM1327" s="55" t="str">
        <f t="shared" si="250"/>
        <v/>
      </c>
      <c r="AN1327" s="88" t="str">
        <f t="shared" si="251"/>
        <v/>
      </c>
    </row>
    <row r="1328" spans="1:40" x14ac:dyDescent="0.25">
      <c r="A1328" s="77"/>
      <c r="B1328" s="107"/>
      <c r="C1328" s="108"/>
      <c r="D1328" s="109"/>
      <c r="E1328" s="109"/>
      <c r="F1328" s="110"/>
      <c r="G1328" s="111"/>
      <c r="H1328" s="112"/>
      <c r="I1328" s="77"/>
      <c r="J1328" s="112" t="str">
        <f>IF($B1328="", "", IFERROR(INDEX('Job List'!$C$9:$C$508, MATCH($B1328, 'Job List'!$B$9:$B$508, 0)), ""))</f>
        <v/>
      </c>
      <c r="K1328" s="112" t="str">
        <f>IF($B1328="", "", IFERROR(INDEX('Job List'!$D$9:$D$508, MATCH($B1328, 'Job List'!$B$9:$B$508, 0)), ""))</f>
        <v/>
      </c>
      <c r="L1328" s="125" t="str">
        <f t="shared" si="240"/>
        <v/>
      </c>
      <c r="M1328" s="111" t="str">
        <f>IF($B1328="", "", IF($G1328="", IFERROR(INDEX('Job List'!$E$9:$E$508, MATCH($B1328, 'Job List'!$B$9:$B$508, 0)), ""), $G1328))</f>
        <v/>
      </c>
      <c r="N1328" s="126" t="str">
        <f t="shared" si="241"/>
        <v/>
      </c>
      <c r="O1328" s="77"/>
      <c r="AB1328" s="14" t="str">
        <f t="shared" si="242"/>
        <v/>
      </c>
      <c r="AC1328" s="20" t="str">
        <f t="shared" si="243"/>
        <v/>
      </c>
      <c r="AD1328" s="55" t="str">
        <f t="shared" si="244"/>
        <v/>
      </c>
      <c r="AE1328" s="88" t="str">
        <f t="shared" si="245"/>
        <v/>
      </c>
      <c r="AG1328" s="55" t="str">
        <f t="shared" si="246"/>
        <v/>
      </c>
      <c r="AH1328" s="88" t="str">
        <f t="shared" si="247"/>
        <v/>
      </c>
      <c r="AJ1328" s="55" t="str">
        <f t="shared" si="248"/>
        <v/>
      </c>
      <c r="AK1328" s="88" t="str">
        <f t="shared" si="249"/>
        <v/>
      </c>
      <c r="AM1328" s="55" t="str">
        <f t="shared" si="250"/>
        <v/>
      </c>
      <c r="AN1328" s="88" t="str">
        <f t="shared" si="251"/>
        <v/>
      </c>
    </row>
    <row r="1329" spans="1:40" x14ac:dyDescent="0.25">
      <c r="A1329" s="77"/>
      <c r="B1329" s="107"/>
      <c r="C1329" s="108"/>
      <c r="D1329" s="109"/>
      <c r="E1329" s="109"/>
      <c r="F1329" s="110"/>
      <c r="G1329" s="111"/>
      <c r="H1329" s="112"/>
      <c r="I1329" s="77"/>
      <c r="J1329" s="112" t="str">
        <f>IF($B1329="", "", IFERROR(INDEX('Job List'!$C$9:$C$508, MATCH($B1329, 'Job List'!$B$9:$B$508, 0)), ""))</f>
        <v/>
      </c>
      <c r="K1329" s="112" t="str">
        <f>IF($B1329="", "", IFERROR(INDEX('Job List'!$D$9:$D$508, MATCH($B1329, 'Job List'!$B$9:$B$508, 0)), ""))</f>
        <v/>
      </c>
      <c r="L1329" s="125" t="str">
        <f t="shared" si="240"/>
        <v/>
      </c>
      <c r="M1329" s="111" t="str">
        <f>IF($B1329="", "", IF($G1329="", IFERROR(INDEX('Job List'!$E$9:$E$508, MATCH($B1329, 'Job List'!$B$9:$B$508, 0)), ""), $G1329))</f>
        <v/>
      </c>
      <c r="N1329" s="126" t="str">
        <f t="shared" si="241"/>
        <v/>
      </c>
      <c r="O1329" s="77"/>
      <c r="AB1329" s="14" t="str">
        <f t="shared" si="242"/>
        <v/>
      </c>
      <c r="AC1329" s="20" t="str">
        <f t="shared" si="243"/>
        <v/>
      </c>
      <c r="AD1329" s="55" t="str">
        <f t="shared" si="244"/>
        <v/>
      </c>
      <c r="AE1329" s="88" t="str">
        <f t="shared" si="245"/>
        <v/>
      </c>
      <c r="AG1329" s="55" t="str">
        <f t="shared" si="246"/>
        <v/>
      </c>
      <c r="AH1329" s="88" t="str">
        <f t="shared" si="247"/>
        <v/>
      </c>
      <c r="AJ1329" s="55" t="str">
        <f t="shared" si="248"/>
        <v/>
      </c>
      <c r="AK1329" s="88" t="str">
        <f t="shared" si="249"/>
        <v/>
      </c>
      <c r="AM1329" s="55" t="str">
        <f t="shared" si="250"/>
        <v/>
      </c>
      <c r="AN1329" s="88" t="str">
        <f t="shared" si="251"/>
        <v/>
      </c>
    </row>
    <row r="1330" spans="1:40" x14ac:dyDescent="0.25">
      <c r="A1330" s="77"/>
      <c r="B1330" s="107"/>
      <c r="C1330" s="108"/>
      <c r="D1330" s="109"/>
      <c r="E1330" s="109"/>
      <c r="F1330" s="110"/>
      <c r="G1330" s="111"/>
      <c r="H1330" s="112"/>
      <c r="I1330" s="77"/>
      <c r="J1330" s="112" t="str">
        <f>IF($B1330="", "", IFERROR(INDEX('Job List'!$C$9:$C$508, MATCH($B1330, 'Job List'!$B$9:$B$508, 0)), ""))</f>
        <v/>
      </c>
      <c r="K1330" s="112" t="str">
        <f>IF($B1330="", "", IFERROR(INDEX('Job List'!$D$9:$D$508, MATCH($B1330, 'Job List'!$B$9:$B$508, 0)), ""))</f>
        <v/>
      </c>
      <c r="L1330" s="125" t="str">
        <f t="shared" si="240"/>
        <v/>
      </c>
      <c r="M1330" s="111" t="str">
        <f>IF($B1330="", "", IF($G1330="", IFERROR(INDEX('Job List'!$E$9:$E$508, MATCH($B1330, 'Job List'!$B$9:$B$508, 0)), ""), $G1330))</f>
        <v/>
      </c>
      <c r="N1330" s="126" t="str">
        <f t="shared" si="241"/>
        <v/>
      </c>
      <c r="O1330" s="77"/>
      <c r="AB1330" s="14" t="str">
        <f t="shared" si="242"/>
        <v/>
      </c>
      <c r="AC1330" s="20" t="str">
        <f t="shared" si="243"/>
        <v/>
      </c>
      <c r="AD1330" s="55" t="str">
        <f t="shared" si="244"/>
        <v/>
      </c>
      <c r="AE1330" s="88" t="str">
        <f t="shared" si="245"/>
        <v/>
      </c>
      <c r="AG1330" s="55" t="str">
        <f t="shared" si="246"/>
        <v/>
      </c>
      <c r="AH1330" s="88" t="str">
        <f t="shared" si="247"/>
        <v/>
      </c>
      <c r="AJ1330" s="55" t="str">
        <f t="shared" si="248"/>
        <v/>
      </c>
      <c r="AK1330" s="88" t="str">
        <f t="shared" si="249"/>
        <v/>
      </c>
      <c r="AM1330" s="55" t="str">
        <f t="shared" si="250"/>
        <v/>
      </c>
      <c r="AN1330" s="88" t="str">
        <f t="shared" si="251"/>
        <v/>
      </c>
    </row>
    <row r="1331" spans="1:40" x14ac:dyDescent="0.25">
      <c r="A1331" s="77"/>
      <c r="B1331" s="107"/>
      <c r="C1331" s="108"/>
      <c r="D1331" s="109"/>
      <c r="E1331" s="109"/>
      <c r="F1331" s="110"/>
      <c r="G1331" s="111"/>
      <c r="H1331" s="112"/>
      <c r="I1331" s="77"/>
      <c r="J1331" s="112" t="str">
        <f>IF($B1331="", "", IFERROR(INDEX('Job List'!$C$9:$C$508, MATCH($B1331, 'Job List'!$B$9:$B$508, 0)), ""))</f>
        <v/>
      </c>
      <c r="K1331" s="112" t="str">
        <f>IF($B1331="", "", IFERROR(INDEX('Job List'!$D$9:$D$508, MATCH($B1331, 'Job List'!$B$9:$B$508, 0)), ""))</f>
        <v/>
      </c>
      <c r="L1331" s="125" t="str">
        <f t="shared" si="240"/>
        <v/>
      </c>
      <c r="M1331" s="111" t="str">
        <f>IF($B1331="", "", IF($G1331="", IFERROR(INDEX('Job List'!$E$9:$E$508, MATCH($B1331, 'Job List'!$B$9:$B$508, 0)), ""), $G1331))</f>
        <v/>
      </c>
      <c r="N1331" s="126" t="str">
        <f t="shared" si="241"/>
        <v/>
      </c>
      <c r="O1331" s="77"/>
      <c r="AB1331" s="14" t="str">
        <f t="shared" si="242"/>
        <v/>
      </c>
      <c r="AC1331" s="20" t="str">
        <f t="shared" si="243"/>
        <v/>
      </c>
      <c r="AD1331" s="55" t="str">
        <f t="shared" si="244"/>
        <v/>
      </c>
      <c r="AE1331" s="88" t="str">
        <f t="shared" si="245"/>
        <v/>
      </c>
      <c r="AG1331" s="55" t="str">
        <f t="shared" si="246"/>
        <v/>
      </c>
      <c r="AH1331" s="88" t="str">
        <f t="shared" si="247"/>
        <v/>
      </c>
      <c r="AJ1331" s="55" t="str">
        <f t="shared" si="248"/>
        <v/>
      </c>
      <c r="AK1331" s="88" t="str">
        <f t="shared" si="249"/>
        <v/>
      </c>
      <c r="AM1331" s="55" t="str">
        <f t="shared" si="250"/>
        <v/>
      </c>
      <c r="AN1331" s="88" t="str">
        <f t="shared" si="251"/>
        <v/>
      </c>
    </row>
    <row r="1332" spans="1:40" x14ac:dyDescent="0.25">
      <c r="A1332" s="77"/>
      <c r="B1332" s="107"/>
      <c r="C1332" s="108"/>
      <c r="D1332" s="109"/>
      <c r="E1332" s="109"/>
      <c r="F1332" s="110"/>
      <c r="G1332" s="111"/>
      <c r="H1332" s="112"/>
      <c r="I1332" s="77"/>
      <c r="J1332" s="112" t="str">
        <f>IF($B1332="", "", IFERROR(INDEX('Job List'!$C$9:$C$508, MATCH($B1332, 'Job List'!$B$9:$B$508, 0)), ""))</f>
        <v/>
      </c>
      <c r="K1332" s="112" t="str">
        <f>IF($B1332="", "", IFERROR(INDEX('Job List'!$D$9:$D$508, MATCH($B1332, 'Job List'!$B$9:$B$508, 0)), ""))</f>
        <v/>
      </c>
      <c r="L1332" s="125" t="str">
        <f t="shared" si="240"/>
        <v/>
      </c>
      <c r="M1332" s="111" t="str">
        <f>IF($B1332="", "", IF($G1332="", IFERROR(INDEX('Job List'!$E$9:$E$508, MATCH($B1332, 'Job List'!$B$9:$B$508, 0)), ""), $G1332))</f>
        <v/>
      </c>
      <c r="N1332" s="126" t="str">
        <f t="shared" si="241"/>
        <v/>
      </c>
      <c r="O1332" s="77"/>
      <c r="AB1332" s="14" t="str">
        <f t="shared" si="242"/>
        <v/>
      </c>
      <c r="AC1332" s="20" t="str">
        <f t="shared" si="243"/>
        <v/>
      </c>
      <c r="AD1332" s="55" t="str">
        <f t="shared" si="244"/>
        <v/>
      </c>
      <c r="AE1332" s="88" t="str">
        <f t="shared" si="245"/>
        <v/>
      </c>
      <c r="AG1332" s="55" t="str">
        <f t="shared" si="246"/>
        <v/>
      </c>
      <c r="AH1332" s="88" t="str">
        <f t="shared" si="247"/>
        <v/>
      </c>
      <c r="AJ1332" s="55" t="str">
        <f t="shared" si="248"/>
        <v/>
      </c>
      <c r="AK1332" s="88" t="str">
        <f t="shared" si="249"/>
        <v/>
      </c>
      <c r="AM1332" s="55" t="str">
        <f t="shared" si="250"/>
        <v/>
      </c>
      <c r="AN1332" s="88" t="str">
        <f t="shared" si="251"/>
        <v/>
      </c>
    </row>
    <row r="1333" spans="1:40" x14ac:dyDescent="0.25">
      <c r="A1333" s="77"/>
      <c r="B1333" s="107"/>
      <c r="C1333" s="108"/>
      <c r="D1333" s="109"/>
      <c r="E1333" s="109"/>
      <c r="F1333" s="110"/>
      <c r="G1333" s="111"/>
      <c r="H1333" s="112"/>
      <c r="I1333" s="77"/>
      <c r="J1333" s="112" t="str">
        <f>IF($B1333="", "", IFERROR(INDEX('Job List'!$C$9:$C$508, MATCH($B1333, 'Job List'!$B$9:$B$508, 0)), ""))</f>
        <v/>
      </c>
      <c r="K1333" s="112" t="str">
        <f>IF($B1333="", "", IFERROR(INDEX('Job List'!$D$9:$D$508, MATCH($B1333, 'Job List'!$B$9:$B$508, 0)), ""))</f>
        <v/>
      </c>
      <c r="L1333" s="125" t="str">
        <f t="shared" si="240"/>
        <v/>
      </c>
      <c r="M1333" s="111" t="str">
        <f>IF($B1333="", "", IF($G1333="", IFERROR(INDEX('Job List'!$E$9:$E$508, MATCH($B1333, 'Job List'!$B$9:$B$508, 0)), ""), $G1333))</f>
        <v/>
      </c>
      <c r="N1333" s="126" t="str">
        <f t="shared" si="241"/>
        <v/>
      </c>
      <c r="O1333" s="77"/>
      <c r="AB1333" s="14" t="str">
        <f t="shared" si="242"/>
        <v/>
      </c>
      <c r="AC1333" s="20" t="str">
        <f t="shared" si="243"/>
        <v/>
      </c>
      <c r="AD1333" s="55" t="str">
        <f t="shared" si="244"/>
        <v/>
      </c>
      <c r="AE1333" s="88" t="str">
        <f t="shared" si="245"/>
        <v/>
      </c>
      <c r="AG1333" s="55" t="str">
        <f t="shared" si="246"/>
        <v/>
      </c>
      <c r="AH1333" s="88" t="str">
        <f t="shared" si="247"/>
        <v/>
      </c>
      <c r="AJ1333" s="55" t="str">
        <f t="shared" si="248"/>
        <v/>
      </c>
      <c r="AK1333" s="88" t="str">
        <f t="shared" si="249"/>
        <v/>
      </c>
      <c r="AM1333" s="55" t="str">
        <f t="shared" si="250"/>
        <v/>
      </c>
      <c r="AN1333" s="88" t="str">
        <f t="shared" si="251"/>
        <v/>
      </c>
    </row>
    <row r="1334" spans="1:40" x14ac:dyDescent="0.25">
      <c r="A1334" s="77"/>
      <c r="B1334" s="107"/>
      <c r="C1334" s="108"/>
      <c r="D1334" s="109"/>
      <c r="E1334" s="109"/>
      <c r="F1334" s="110"/>
      <c r="G1334" s="111"/>
      <c r="H1334" s="112"/>
      <c r="I1334" s="77"/>
      <c r="J1334" s="112" t="str">
        <f>IF($B1334="", "", IFERROR(INDEX('Job List'!$C$9:$C$508, MATCH($B1334, 'Job List'!$B$9:$B$508, 0)), ""))</f>
        <v/>
      </c>
      <c r="K1334" s="112" t="str">
        <f>IF($B1334="", "", IFERROR(INDEX('Job List'!$D$9:$D$508, MATCH($B1334, 'Job List'!$B$9:$B$508, 0)), ""))</f>
        <v/>
      </c>
      <c r="L1334" s="125" t="str">
        <f t="shared" si="240"/>
        <v/>
      </c>
      <c r="M1334" s="111" t="str">
        <f>IF($B1334="", "", IF($G1334="", IFERROR(INDEX('Job List'!$E$9:$E$508, MATCH($B1334, 'Job List'!$B$9:$B$508, 0)), ""), $G1334))</f>
        <v/>
      </c>
      <c r="N1334" s="126" t="str">
        <f t="shared" si="241"/>
        <v/>
      </c>
      <c r="O1334" s="77"/>
      <c r="AB1334" s="14" t="str">
        <f t="shared" si="242"/>
        <v/>
      </c>
      <c r="AC1334" s="20" t="str">
        <f t="shared" si="243"/>
        <v/>
      </c>
      <c r="AD1334" s="55" t="str">
        <f t="shared" si="244"/>
        <v/>
      </c>
      <c r="AE1334" s="88" t="str">
        <f t="shared" si="245"/>
        <v/>
      </c>
      <c r="AG1334" s="55" t="str">
        <f t="shared" si="246"/>
        <v/>
      </c>
      <c r="AH1334" s="88" t="str">
        <f t="shared" si="247"/>
        <v/>
      </c>
      <c r="AJ1334" s="55" t="str">
        <f t="shared" si="248"/>
        <v/>
      </c>
      <c r="AK1334" s="88" t="str">
        <f t="shared" si="249"/>
        <v/>
      </c>
      <c r="AM1334" s="55" t="str">
        <f t="shared" si="250"/>
        <v/>
      </c>
      <c r="AN1334" s="88" t="str">
        <f t="shared" si="251"/>
        <v/>
      </c>
    </row>
    <row r="1335" spans="1:40" x14ac:dyDescent="0.25">
      <c r="A1335" s="77"/>
      <c r="B1335" s="107"/>
      <c r="C1335" s="108"/>
      <c r="D1335" s="109"/>
      <c r="E1335" s="109"/>
      <c r="F1335" s="110"/>
      <c r="G1335" s="111"/>
      <c r="H1335" s="112"/>
      <c r="I1335" s="77"/>
      <c r="J1335" s="112" t="str">
        <f>IF($B1335="", "", IFERROR(INDEX('Job List'!$C$9:$C$508, MATCH($B1335, 'Job List'!$B$9:$B$508, 0)), ""))</f>
        <v/>
      </c>
      <c r="K1335" s="112" t="str">
        <f>IF($B1335="", "", IFERROR(INDEX('Job List'!$D$9:$D$508, MATCH($B1335, 'Job List'!$B$9:$B$508, 0)), ""))</f>
        <v/>
      </c>
      <c r="L1335" s="125" t="str">
        <f t="shared" si="240"/>
        <v/>
      </c>
      <c r="M1335" s="111" t="str">
        <f>IF($B1335="", "", IF($G1335="", IFERROR(INDEX('Job List'!$E$9:$E$508, MATCH($B1335, 'Job List'!$B$9:$B$508, 0)), ""), $G1335))</f>
        <v/>
      </c>
      <c r="N1335" s="126" t="str">
        <f t="shared" si="241"/>
        <v/>
      </c>
      <c r="O1335" s="77"/>
      <c r="AB1335" s="14" t="str">
        <f t="shared" si="242"/>
        <v/>
      </c>
      <c r="AC1335" s="20" t="str">
        <f t="shared" si="243"/>
        <v/>
      </c>
      <c r="AD1335" s="55" t="str">
        <f t="shared" si="244"/>
        <v/>
      </c>
      <c r="AE1335" s="88" t="str">
        <f t="shared" si="245"/>
        <v/>
      </c>
      <c r="AG1335" s="55" t="str">
        <f t="shared" si="246"/>
        <v/>
      </c>
      <c r="AH1335" s="88" t="str">
        <f t="shared" si="247"/>
        <v/>
      </c>
      <c r="AJ1335" s="55" t="str">
        <f t="shared" si="248"/>
        <v/>
      </c>
      <c r="AK1335" s="88" t="str">
        <f t="shared" si="249"/>
        <v/>
      </c>
      <c r="AM1335" s="55" t="str">
        <f t="shared" si="250"/>
        <v/>
      </c>
      <c r="AN1335" s="88" t="str">
        <f t="shared" si="251"/>
        <v/>
      </c>
    </row>
    <row r="1336" spans="1:40" x14ac:dyDescent="0.25">
      <c r="A1336" s="77"/>
      <c r="B1336" s="107"/>
      <c r="C1336" s="108"/>
      <c r="D1336" s="109"/>
      <c r="E1336" s="109"/>
      <c r="F1336" s="110"/>
      <c r="G1336" s="111"/>
      <c r="H1336" s="112"/>
      <c r="I1336" s="77"/>
      <c r="J1336" s="112" t="str">
        <f>IF($B1336="", "", IFERROR(INDEX('Job List'!$C$9:$C$508, MATCH($B1336, 'Job List'!$B$9:$B$508, 0)), ""))</f>
        <v/>
      </c>
      <c r="K1336" s="112" t="str">
        <f>IF($B1336="", "", IFERROR(INDEX('Job List'!$D$9:$D$508, MATCH($B1336, 'Job List'!$B$9:$B$508, 0)), ""))</f>
        <v/>
      </c>
      <c r="L1336" s="125" t="str">
        <f t="shared" si="240"/>
        <v/>
      </c>
      <c r="M1336" s="111" t="str">
        <f>IF($B1336="", "", IF($G1336="", IFERROR(INDEX('Job List'!$E$9:$E$508, MATCH($B1336, 'Job List'!$B$9:$B$508, 0)), ""), $G1336))</f>
        <v/>
      </c>
      <c r="N1336" s="126" t="str">
        <f t="shared" si="241"/>
        <v/>
      </c>
      <c r="O1336" s="77"/>
      <c r="AB1336" s="14" t="str">
        <f t="shared" si="242"/>
        <v/>
      </c>
      <c r="AC1336" s="20" t="str">
        <f t="shared" si="243"/>
        <v/>
      </c>
      <c r="AD1336" s="55" t="str">
        <f t="shared" si="244"/>
        <v/>
      </c>
      <c r="AE1336" s="88" t="str">
        <f t="shared" si="245"/>
        <v/>
      </c>
      <c r="AG1336" s="55" t="str">
        <f t="shared" si="246"/>
        <v/>
      </c>
      <c r="AH1336" s="88" t="str">
        <f t="shared" si="247"/>
        <v/>
      </c>
      <c r="AJ1336" s="55" t="str">
        <f t="shared" si="248"/>
        <v/>
      </c>
      <c r="AK1336" s="88" t="str">
        <f t="shared" si="249"/>
        <v/>
      </c>
      <c r="AM1336" s="55" t="str">
        <f t="shared" si="250"/>
        <v/>
      </c>
      <c r="AN1336" s="88" t="str">
        <f t="shared" si="251"/>
        <v/>
      </c>
    </row>
    <row r="1337" spans="1:40" x14ac:dyDescent="0.25">
      <c r="A1337" s="77"/>
      <c r="B1337" s="107"/>
      <c r="C1337" s="108"/>
      <c r="D1337" s="109"/>
      <c r="E1337" s="109"/>
      <c r="F1337" s="110"/>
      <c r="G1337" s="111"/>
      <c r="H1337" s="112"/>
      <c r="I1337" s="77"/>
      <c r="J1337" s="112" t="str">
        <f>IF($B1337="", "", IFERROR(INDEX('Job List'!$C$9:$C$508, MATCH($B1337, 'Job List'!$B$9:$B$508, 0)), ""))</f>
        <v/>
      </c>
      <c r="K1337" s="112" t="str">
        <f>IF($B1337="", "", IFERROR(INDEX('Job List'!$D$9:$D$508, MATCH($B1337, 'Job List'!$B$9:$B$508, 0)), ""))</f>
        <v/>
      </c>
      <c r="L1337" s="125" t="str">
        <f t="shared" si="240"/>
        <v/>
      </c>
      <c r="M1337" s="111" t="str">
        <f>IF($B1337="", "", IF($G1337="", IFERROR(INDEX('Job List'!$E$9:$E$508, MATCH($B1337, 'Job List'!$B$9:$B$508, 0)), ""), $G1337))</f>
        <v/>
      </c>
      <c r="N1337" s="126" t="str">
        <f t="shared" si="241"/>
        <v/>
      </c>
      <c r="O1337" s="77"/>
      <c r="AB1337" s="14" t="str">
        <f t="shared" si="242"/>
        <v/>
      </c>
      <c r="AC1337" s="20" t="str">
        <f t="shared" si="243"/>
        <v/>
      </c>
      <c r="AD1337" s="55" t="str">
        <f t="shared" si="244"/>
        <v/>
      </c>
      <c r="AE1337" s="88" t="str">
        <f t="shared" si="245"/>
        <v/>
      </c>
      <c r="AG1337" s="55" t="str">
        <f t="shared" si="246"/>
        <v/>
      </c>
      <c r="AH1337" s="88" t="str">
        <f t="shared" si="247"/>
        <v/>
      </c>
      <c r="AJ1337" s="55" t="str">
        <f t="shared" si="248"/>
        <v/>
      </c>
      <c r="AK1337" s="88" t="str">
        <f t="shared" si="249"/>
        <v/>
      </c>
      <c r="AM1337" s="55" t="str">
        <f t="shared" si="250"/>
        <v/>
      </c>
      <c r="AN1337" s="88" t="str">
        <f t="shared" si="251"/>
        <v/>
      </c>
    </row>
    <row r="1338" spans="1:40" x14ac:dyDescent="0.25">
      <c r="A1338" s="77"/>
      <c r="B1338" s="107"/>
      <c r="C1338" s="108"/>
      <c r="D1338" s="109"/>
      <c r="E1338" s="109"/>
      <c r="F1338" s="110"/>
      <c r="G1338" s="111"/>
      <c r="H1338" s="112"/>
      <c r="I1338" s="77"/>
      <c r="J1338" s="112" t="str">
        <f>IF($B1338="", "", IFERROR(INDEX('Job List'!$C$9:$C$508, MATCH($B1338, 'Job List'!$B$9:$B$508, 0)), ""))</f>
        <v/>
      </c>
      <c r="K1338" s="112" t="str">
        <f>IF($B1338="", "", IFERROR(INDEX('Job List'!$D$9:$D$508, MATCH($B1338, 'Job List'!$B$9:$B$508, 0)), ""))</f>
        <v/>
      </c>
      <c r="L1338" s="125" t="str">
        <f t="shared" si="240"/>
        <v/>
      </c>
      <c r="M1338" s="111" t="str">
        <f>IF($B1338="", "", IF($G1338="", IFERROR(INDEX('Job List'!$E$9:$E$508, MATCH($B1338, 'Job List'!$B$9:$B$508, 0)), ""), $G1338))</f>
        <v/>
      </c>
      <c r="N1338" s="126" t="str">
        <f t="shared" si="241"/>
        <v/>
      </c>
      <c r="O1338" s="77"/>
      <c r="AB1338" s="14" t="str">
        <f t="shared" si="242"/>
        <v/>
      </c>
      <c r="AC1338" s="20" t="str">
        <f t="shared" si="243"/>
        <v/>
      </c>
      <c r="AD1338" s="55" t="str">
        <f t="shared" si="244"/>
        <v/>
      </c>
      <c r="AE1338" s="88" t="str">
        <f t="shared" si="245"/>
        <v/>
      </c>
      <c r="AG1338" s="55" t="str">
        <f t="shared" si="246"/>
        <v/>
      </c>
      <c r="AH1338" s="88" t="str">
        <f t="shared" si="247"/>
        <v/>
      </c>
      <c r="AJ1338" s="55" t="str">
        <f t="shared" si="248"/>
        <v/>
      </c>
      <c r="AK1338" s="88" t="str">
        <f t="shared" si="249"/>
        <v/>
      </c>
      <c r="AM1338" s="55" t="str">
        <f t="shared" si="250"/>
        <v/>
      </c>
      <c r="AN1338" s="88" t="str">
        <f t="shared" si="251"/>
        <v/>
      </c>
    </row>
    <row r="1339" spans="1:40" x14ac:dyDescent="0.25">
      <c r="A1339" s="77"/>
      <c r="B1339" s="107"/>
      <c r="C1339" s="108"/>
      <c r="D1339" s="109"/>
      <c r="E1339" s="109"/>
      <c r="F1339" s="110"/>
      <c r="G1339" s="111"/>
      <c r="H1339" s="112"/>
      <c r="I1339" s="77"/>
      <c r="J1339" s="112" t="str">
        <f>IF($B1339="", "", IFERROR(INDEX('Job List'!$C$9:$C$508, MATCH($B1339, 'Job List'!$B$9:$B$508, 0)), ""))</f>
        <v/>
      </c>
      <c r="K1339" s="112" t="str">
        <f>IF($B1339="", "", IFERROR(INDEX('Job List'!$D$9:$D$508, MATCH($B1339, 'Job List'!$B$9:$B$508, 0)), ""))</f>
        <v/>
      </c>
      <c r="L1339" s="125" t="str">
        <f t="shared" si="240"/>
        <v/>
      </c>
      <c r="M1339" s="111" t="str">
        <f>IF($B1339="", "", IF($G1339="", IFERROR(INDEX('Job List'!$E$9:$E$508, MATCH($B1339, 'Job List'!$B$9:$B$508, 0)), ""), $G1339))</f>
        <v/>
      </c>
      <c r="N1339" s="126" t="str">
        <f t="shared" si="241"/>
        <v/>
      </c>
      <c r="O1339" s="77"/>
      <c r="AB1339" s="14" t="str">
        <f t="shared" si="242"/>
        <v/>
      </c>
      <c r="AC1339" s="20" t="str">
        <f t="shared" si="243"/>
        <v/>
      </c>
      <c r="AD1339" s="55" t="str">
        <f t="shared" si="244"/>
        <v/>
      </c>
      <c r="AE1339" s="88" t="str">
        <f t="shared" si="245"/>
        <v/>
      </c>
      <c r="AG1339" s="55" t="str">
        <f t="shared" si="246"/>
        <v/>
      </c>
      <c r="AH1339" s="88" t="str">
        <f t="shared" si="247"/>
        <v/>
      </c>
      <c r="AJ1339" s="55" t="str">
        <f t="shared" si="248"/>
        <v/>
      </c>
      <c r="AK1339" s="88" t="str">
        <f t="shared" si="249"/>
        <v/>
      </c>
      <c r="AM1339" s="55" t="str">
        <f t="shared" si="250"/>
        <v/>
      </c>
      <c r="AN1339" s="88" t="str">
        <f t="shared" si="251"/>
        <v/>
      </c>
    </row>
    <row r="1340" spans="1:40" x14ac:dyDescent="0.25">
      <c r="A1340" s="77"/>
      <c r="B1340" s="107"/>
      <c r="C1340" s="108"/>
      <c r="D1340" s="109"/>
      <c r="E1340" s="109"/>
      <c r="F1340" s="110"/>
      <c r="G1340" s="111"/>
      <c r="H1340" s="112"/>
      <c r="I1340" s="77"/>
      <c r="J1340" s="112" t="str">
        <f>IF($B1340="", "", IFERROR(INDEX('Job List'!$C$9:$C$508, MATCH($B1340, 'Job List'!$B$9:$B$508, 0)), ""))</f>
        <v/>
      </c>
      <c r="K1340" s="112" t="str">
        <f>IF($B1340="", "", IFERROR(INDEX('Job List'!$D$9:$D$508, MATCH($B1340, 'Job List'!$B$9:$B$508, 0)), ""))</f>
        <v/>
      </c>
      <c r="L1340" s="125" t="str">
        <f t="shared" si="240"/>
        <v/>
      </c>
      <c r="M1340" s="111" t="str">
        <f>IF($B1340="", "", IF($G1340="", IFERROR(INDEX('Job List'!$E$9:$E$508, MATCH($B1340, 'Job List'!$B$9:$B$508, 0)), ""), $G1340))</f>
        <v/>
      </c>
      <c r="N1340" s="126" t="str">
        <f t="shared" si="241"/>
        <v/>
      </c>
      <c r="O1340" s="77"/>
      <c r="AB1340" s="14" t="str">
        <f t="shared" si="242"/>
        <v/>
      </c>
      <c r="AC1340" s="20" t="str">
        <f t="shared" si="243"/>
        <v/>
      </c>
      <c r="AD1340" s="55" t="str">
        <f t="shared" si="244"/>
        <v/>
      </c>
      <c r="AE1340" s="88" t="str">
        <f t="shared" si="245"/>
        <v/>
      </c>
      <c r="AG1340" s="55" t="str">
        <f t="shared" si="246"/>
        <v/>
      </c>
      <c r="AH1340" s="88" t="str">
        <f t="shared" si="247"/>
        <v/>
      </c>
      <c r="AJ1340" s="55" t="str">
        <f t="shared" si="248"/>
        <v/>
      </c>
      <c r="AK1340" s="88" t="str">
        <f t="shared" si="249"/>
        <v/>
      </c>
      <c r="AM1340" s="55" t="str">
        <f t="shared" si="250"/>
        <v/>
      </c>
      <c r="AN1340" s="88" t="str">
        <f t="shared" si="251"/>
        <v/>
      </c>
    </row>
    <row r="1341" spans="1:40" x14ac:dyDescent="0.25">
      <c r="A1341" s="77"/>
      <c r="B1341" s="107"/>
      <c r="C1341" s="108"/>
      <c r="D1341" s="109"/>
      <c r="E1341" s="109"/>
      <c r="F1341" s="110"/>
      <c r="G1341" s="111"/>
      <c r="H1341" s="112"/>
      <c r="I1341" s="77"/>
      <c r="J1341" s="112" t="str">
        <f>IF($B1341="", "", IFERROR(INDEX('Job List'!$C$9:$C$508, MATCH($B1341, 'Job List'!$B$9:$B$508, 0)), ""))</f>
        <v/>
      </c>
      <c r="K1341" s="112" t="str">
        <f>IF($B1341="", "", IFERROR(INDEX('Job List'!$D$9:$D$508, MATCH($B1341, 'Job List'!$B$9:$B$508, 0)), ""))</f>
        <v/>
      </c>
      <c r="L1341" s="125" t="str">
        <f t="shared" si="240"/>
        <v/>
      </c>
      <c r="M1341" s="111" t="str">
        <f>IF($B1341="", "", IF($G1341="", IFERROR(INDEX('Job List'!$E$9:$E$508, MATCH($B1341, 'Job List'!$B$9:$B$508, 0)), ""), $G1341))</f>
        <v/>
      </c>
      <c r="N1341" s="126" t="str">
        <f t="shared" si="241"/>
        <v/>
      </c>
      <c r="O1341" s="77"/>
      <c r="AB1341" s="14" t="str">
        <f t="shared" si="242"/>
        <v/>
      </c>
      <c r="AC1341" s="20" t="str">
        <f t="shared" si="243"/>
        <v/>
      </c>
      <c r="AD1341" s="55" t="str">
        <f t="shared" si="244"/>
        <v/>
      </c>
      <c r="AE1341" s="88" t="str">
        <f t="shared" si="245"/>
        <v/>
      </c>
      <c r="AG1341" s="55" t="str">
        <f t="shared" si="246"/>
        <v/>
      </c>
      <c r="AH1341" s="88" t="str">
        <f t="shared" si="247"/>
        <v/>
      </c>
      <c r="AJ1341" s="55" t="str">
        <f t="shared" si="248"/>
        <v/>
      </c>
      <c r="AK1341" s="88" t="str">
        <f t="shared" si="249"/>
        <v/>
      </c>
      <c r="AM1341" s="55" t="str">
        <f t="shared" si="250"/>
        <v/>
      </c>
      <c r="AN1341" s="88" t="str">
        <f t="shared" si="251"/>
        <v/>
      </c>
    </row>
    <row r="1342" spans="1:40" x14ac:dyDescent="0.25">
      <c r="A1342" s="77"/>
      <c r="B1342" s="107"/>
      <c r="C1342" s="108"/>
      <c r="D1342" s="109"/>
      <c r="E1342" s="109"/>
      <c r="F1342" s="110"/>
      <c r="G1342" s="111"/>
      <c r="H1342" s="112"/>
      <c r="I1342" s="77"/>
      <c r="J1342" s="112" t="str">
        <f>IF($B1342="", "", IFERROR(INDEX('Job List'!$C$9:$C$508, MATCH($B1342, 'Job List'!$B$9:$B$508, 0)), ""))</f>
        <v/>
      </c>
      <c r="K1342" s="112" t="str">
        <f>IF($B1342="", "", IFERROR(INDEX('Job List'!$D$9:$D$508, MATCH($B1342, 'Job List'!$B$9:$B$508, 0)), ""))</f>
        <v/>
      </c>
      <c r="L1342" s="125" t="str">
        <f t="shared" si="240"/>
        <v/>
      </c>
      <c r="M1342" s="111" t="str">
        <f>IF($B1342="", "", IF($G1342="", IFERROR(INDEX('Job List'!$E$9:$E$508, MATCH($B1342, 'Job List'!$B$9:$B$508, 0)), ""), $G1342))</f>
        <v/>
      </c>
      <c r="N1342" s="126" t="str">
        <f t="shared" si="241"/>
        <v/>
      </c>
      <c r="O1342" s="77"/>
      <c r="AB1342" s="14" t="str">
        <f t="shared" si="242"/>
        <v/>
      </c>
      <c r="AC1342" s="20" t="str">
        <f t="shared" si="243"/>
        <v/>
      </c>
      <c r="AD1342" s="55" t="str">
        <f t="shared" si="244"/>
        <v/>
      </c>
      <c r="AE1342" s="88" t="str">
        <f t="shared" si="245"/>
        <v/>
      </c>
      <c r="AG1342" s="55" t="str">
        <f t="shared" si="246"/>
        <v/>
      </c>
      <c r="AH1342" s="88" t="str">
        <f t="shared" si="247"/>
        <v/>
      </c>
      <c r="AJ1342" s="55" t="str">
        <f t="shared" si="248"/>
        <v/>
      </c>
      <c r="AK1342" s="88" t="str">
        <f t="shared" si="249"/>
        <v/>
      </c>
      <c r="AM1342" s="55" t="str">
        <f t="shared" si="250"/>
        <v/>
      </c>
      <c r="AN1342" s="88" t="str">
        <f t="shared" si="251"/>
        <v/>
      </c>
    </row>
    <row r="1343" spans="1:40" x14ac:dyDescent="0.25">
      <c r="A1343" s="77"/>
      <c r="B1343" s="107"/>
      <c r="C1343" s="108"/>
      <c r="D1343" s="109"/>
      <c r="E1343" s="109"/>
      <c r="F1343" s="110"/>
      <c r="G1343" s="111"/>
      <c r="H1343" s="112"/>
      <c r="I1343" s="77"/>
      <c r="J1343" s="112" t="str">
        <f>IF($B1343="", "", IFERROR(INDEX('Job List'!$C$9:$C$508, MATCH($B1343, 'Job List'!$B$9:$B$508, 0)), ""))</f>
        <v/>
      </c>
      <c r="K1343" s="112" t="str">
        <f>IF($B1343="", "", IFERROR(INDEX('Job List'!$D$9:$D$508, MATCH($B1343, 'Job List'!$B$9:$B$508, 0)), ""))</f>
        <v/>
      </c>
      <c r="L1343" s="125" t="str">
        <f t="shared" si="240"/>
        <v/>
      </c>
      <c r="M1343" s="111" t="str">
        <f>IF($B1343="", "", IF($G1343="", IFERROR(INDEX('Job List'!$E$9:$E$508, MATCH($B1343, 'Job List'!$B$9:$B$508, 0)), ""), $G1343))</f>
        <v/>
      </c>
      <c r="N1343" s="126" t="str">
        <f t="shared" si="241"/>
        <v/>
      </c>
      <c r="O1343" s="77"/>
      <c r="AB1343" s="14" t="str">
        <f t="shared" si="242"/>
        <v/>
      </c>
      <c r="AC1343" s="20" t="str">
        <f t="shared" si="243"/>
        <v/>
      </c>
      <c r="AD1343" s="55" t="str">
        <f t="shared" si="244"/>
        <v/>
      </c>
      <c r="AE1343" s="88" t="str">
        <f t="shared" si="245"/>
        <v/>
      </c>
      <c r="AG1343" s="55" t="str">
        <f t="shared" si="246"/>
        <v/>
      </c>
      <c r="AH1343" s="88" t="str">
        <f t="shared" si="247"/>
        <v/>
      </c>
      <c r="AJ1343" s="55" t="str">
        <f t="shared" si="248"/>
        <v/>
      </c>
      <c r="AK1343" s="88" t="str">
        <f t="shared" si="249"/>
        <v/>
      </c>
      <c r="AM1343" s="55" t="str">
        <f t="shared" si="250"/>
        <v/>
      </c>
      <c r="AN1343" s="88" t="str">
        <f t="shared" si="251"/>
        <v/>
      </c>
    </row>
    <row r="1344" spans="1:40" x14ac:dyDescent="0.25">
      <c r="A1344" s="77"/>
      <c r="B1344" s="107"/>
      <c r="C1344" s="108"/>
      <c r="D1344" s="109"/>
      <c r="E1344" s="109"/>
      <c r="F1344" s="110"/>
      <c r="G1344" s="111"/>
      <c r="H1344" s="112"/>
      <c r="I1344" s="77"/>
      <c r="J1344" s="112" t="str">
        <f>IF($B1344="", "", IFERROR(INDEX('Job List'!$C$9:$C$508, MATCH($B1344, 'Job List'!$B$9:$B$508, 0)), ""))</f>
        <v/>
      </c>
      <c r="K1344" s="112" t="str">
        <f>IF($B1344="", "", IFERROR(INDEX('Job List'!$D$9:$D$508, MATCH($B1344, 'Job List'!$B$9:$B$508, 0)), ""))</f>
        <v/>
      </c>
      <c r="L1344" s="125" t="str">
        <f t="shared" si="240"/>
        <v/>
      </c>
      <c r="M1344" s="111" t="str">
        <f>IF($B1344="", "", IF($G1344="", IFERROR(INDEX('Job List'!$E$9:$E$508, MATCH($B1344, 'Job List'!$B$9:$B$508, 0)), ""), $G1344))</f>
        <v/>
      </c>
      <c r="N1344" s="126" t="str">
        <f t="shared" si="241"/>
        <v/>
      </c>
      <c r="O1344" s="77"/>
      <c r="AB1344" s="14" t="str">
        <f t="shared" si="242"/>
        <v/>
      </c>
      <c r="AC1344" s="20" t="str">
        <f t="shared" si="243"/>
        <v/>
      </c>
      <c r="AD1344" s="55" t="str">
        <f t="shared" si="244"/>
        <v/>
      </c>
      <c r="AE1344" s="88" t="str">
        <f t="shared" si="245"/>
        <v/>
      </c>
      <c r="AG1344" s="55" t="str">
        <f t="shared" si="246"/>
        <v/>
      </c>
      <c r="AH1344" s="88" t="str">
        <f t="shared" si="247"/>
        <v/>
      </c>
      <c r="AJ1344" s="55" t="str">
        <f t="shared" si="248"/>
        <v/>
      </c>
      <c r="AK1344" s="88" t="str">
        <f t="shared" si="249"/>
        <v/>
      </c>
      <c r="AM1344" s="55" t="str">
        <f t="shared" si="250"/>
        <v/>
      </c>
      <c r="AN1344" s="88" t="str">
        <f t="shared" si="251"/>
        <v/>
      </c>
    </row>
    <row r="1345" spans="1:40" x14ac:dyDescent="0.25">
      <c r="A1345" s="77"/>
      <c r="B1345" s="107"/>
      <c r="C1345" s="108"/>
      <c r="D1345" s="109"/>
      <c r="E1345" s="109"/>
      <c r="F1345" s="110"/>
      <c r="G1345" s="111"/>
      <c r="H1345" s="112"/>
      <c r="I1345" s="77"/>
      <c r="J1345" s="112" t="str">
        <f>IF($B1345="", "", IFERROR(INDEX('Job List'!$C$9:$C$508, MATCH($B1345, 'Job List'!$B$9:$B$508, 0)), ""))</f>
        <v/>
      </c>
      <c r="K1345" s="112" t="str">
        <f>IF($B1345="", "", IFERROR(INDEX('Job List'!$D$9:$D$508, MATCH($B1345, 'Job List'!$B$9:$B$508, 0)), ""))</f>
        <v/>
      </c>
      <c r="L1345" s="125" t="str">
        <f t="shared" si="240"/>
        <v/>
      </c>
      <c r="M1345" s="111" t="str">
        <f>IF($B1345="", "", IF($G1345="", IFERROR(INDEX('Job List'!$E$9:$E$508, MATCH($B1345, 'Job List'!$B$9:$B$508, 0)), ""), $G1345))</f>
        <v/>
      </c>
      <c r="N1345" s="126" t="str">
        <f t="shared" si="241"/>
        <v/>
      </c>
      <c r="O1345" s="77"/>
      <c r="AB1345" s="14" t="str">
        <f t="shared" si="242"/>
        <v/>
      </c>
      <c r="AC1345" s="20" t="str">
        <f t="shared" si="243"/>
        <v/>
      </c>
      <c r="AD1345" s="55" t="str">
        <f t="shared" si="244"/>
        <v/>
      </c>
      <c r="AE1345" s="88" t="str">
        <f t="shared" si="245"/>
        <v/>
      </c>
      <c r="AG1345" s="55" t="str">
        <f t="shared" si="246"/>
        <v/>
      </c>
      <c r="AH1345" s="88" t="str">
        <f t="shared" si="247"/>
        <v/>
      </c>
      <c r="AJ1345" s="55" t="str">
        <f t="shared" si="248"/>
        <v/>
      </c>
      <c r="AK1345" s="88" t="str">
        <f t="shared" si="249"/>
        <v/>
      </c>
      <c r="AM1345" s="55" t="str">
        <f t="shared" si="250"/>
        <v/>
      </c>
      <c r="AN1345" s="88" t="str">
        <f t="shared" si="251"/>
        <v/>
      </c>
    </row>
    <row r="1346" spans="1:40" x14ac:dyDescent="0.25">
      <c r="A1346" s="77"/>
      <c r="B1346" s="107"/>
      <c r="C1346" s="108"/>
      <c r="D1346" s="109"/>
      <c r="E1346" s="109"/>
      <c r="F1346" s="110"/>
      <c r="G1346" s="111"/>
      <c r="H1346" s="112"/>
      <c r="I1346" s="77"/>
      <c r="J1346" s="112" t="str">
        <f>IF($B1346="", "", IFERROR(INDEX('Job List'!$C$9:$C$508, MATCH($B1346, 'Job List'!$B$9:$B$508, 0)), ""))</f>
        <v/>
      </c>
      <c r="K1346" s="112" t="str">
        <f>IF($B1346="", "", IFERROR(INDEX('Job List'!$D$9:$D$508, MATCH($B1346, 'Job List'!$B$9:$B$508, 0)), ""))</f>
        <v/>
      </c>
      <c r="L1346" s="125" t="str">
        <f t="shared" si="240"/>
        <v/>
      </c>
      <c r="M1346" s="111" t="str">
        <f>IF($B1346="", "", IF($G1346="", IFERROR(INDEX('Job List'!$E$9:$E$508, MATCH($B1346, 'Job List'!$B$9:$B$508, 0)), ""), $G1346))</f>
        <v/>
      </c>
      <c r="N1346" s="126" t="str">
        <f t="shared" si="241"/>
        <v/>
      </c>
      <c r="O1346" s="77"/>
      <c r="AB1346" s="14" t="str">
        <f t="shared" si="242"/>
        <v/>
      </c>
      <c r="AC1346" s="20" t="str">
        <f t="shared" si="243"/>
        <v/>
      </c>
      <c r="AD1346" s="55" t="str">
        <f t="shared" si="244"/>
        <v/>
      </c>
      <c r="AE1346" s="88" t="str">
        <f t="shared" si="245"/>
        <v/>
      </c>
      <c r="AG1346" s="55" t="str">
        <f t="shared" si="246"/>
        <v/>
      </c>
      <c r="AH1346" s="88" t="str">
        <f t="shared" si="247"/>
        <v/>
      </c>
      <c r="AJ1346" s="55" t="str">
        <f t="shared" si="248"/>
        <v/>
      </c>
      <c r="AK1346" s="88" t="str">
        <f t="shared" si="249"/>
        <v/>
      </c>
      <c r="AM1346" s="55" t="str">
        <f t="shared" si="250"/>
        <v/>
      </c>
      <c r="AN1346" s="88" t="str">
        <f t="shared" si="251"/>
        <v/>
      </c>
    </row>
    <row r="1347" spans="1:40" x14ac:dyDescent="0.25">
      <c r="A1347" s="77"/>
      <c r="B1347" s="107"/>
      <c r="C1347" s="108"/>
      <c r="D1347" s="109"/>
      <c r="E1347" s="109"/>
      <c r="F1347" s="110"/>
      <c r="G1347" s="111"/>
      <c r="H1347" s="112"/>
      <c r="I1347" s="77"/>
      <c r="J1347" s="112" t="str">
        <f>IF($B1347="", "", IFERROR(INDEX('Job List'!$C$9:$C$508, MATCH($B1347, 'Job List'!$B$9:$B$508, 0)), ""))</f>
        <v/>
      </c>
      <c r="K1347" s="112" t="str">
        <f>IF($B1347="", "", IFERROR(INDEX('Job List'!$D$9:$D$508, MATCH($B1347, 'Job List'!$B$9:$B$508, 0)), ""))</f>
        <v/>
      </c>
      <c r="L1347" s="125" t="str">
        <f t="shared" si="240"/>
        <v/>
      </c>
      <c r="M1347" s="111" t="str">
        <f>IF($B1347="", "", IF($G1347="", IFERROR(INDEX('Job List'!$E$9:$E$508, MATCH($B1347, 'Job List'!$B$9:$B$508, 0)), ""), $G1347))</f>
        <v/>
      </c>
      <c r="N1347" s="126" t="str">
        <f t="shared" si="241"/>
        <v/>
      </c>
      <c r="O1347" s="77"/>
      <c r="AB1347" s="14" t="str">
        <f t="shared" si="242"/>
        <v/>
      </c>
      <c r="AC1347" s="20" t="str">
        <f t="shared" si="243"/>
        <v/>
      </c>
      <c r="AD1347" s="55" t="str">
        <f t="shared" si="244"/>
        <v/>
      </c>
      <c r="AE1347" s="88" t="str">
        <f t="shared" si="245"/>
        <v/>
      </c>
      <c r="AG1347" s="55" t="str">
        <f t="shared" si="246"/>
        <v/>
      </c>
      <c r="AH1347" s="88" t="str">
        <f t="shared" si="247"/>
        <v/>
      </c>
      <c r="AJ1347" s="55" t="str">
        <f t="shared" si="248"/>
        <v/>
      </c>
      <c r="AK1347" s="88" t="str">
        <f t="shared" si="249"/>
        <v/>
      </c>
      <c r="AM1347" s="55" t="str">
        <f t="shared" si="250"/>
        <v/>
      </c>
      <c r="AN1347" s="88" t="str">
        <f t="shared" si="251"/>
        <v/>
      </c>
    </row>
    <row r="1348" spans="1:40" x14ac:dyDescent="0.25">
      <c r="A1348" s="77"/>
      <c r="B1348" s="107"/>
      <c r="C1348" s="108"/>
      <c r="D1348" s="109"/>
      <c r="E1348" s="109"/>
      <c r="F1348" s="110"/>
      <c r="G1348" s="111"/>
      <c r="H1348" s="112"/>
      <c r="I1348" s="77"/>
      <c r="J1348" s="112" t="str">
        <f>IF($B1348="", "", IFERROR(INDEX('Job List'!$C$9:$C$508, MATCH($B1348, 'Job List'!$B$9:$B$508, 0)), ""))</f>
        <v/>
      </c>
      <c r="K1348" s="112" t="str">
        <f>IF($B1348="", "", IFERROR(INDEX('Job List'!$D$9:$D$508, MATCH($B1348, 'Job List'!$B$9:$B$508, 0)), ""))</f>
        <v/>
      </c>
      <c r="L1348" s="125" t="str">
        <f t="shared" si="240"/>
        <v/>
      </c>
      <c r="M1348" s="111" t="str">
        <f>IF($B1348="", "", IF($G1348="", IFERROR(INDEX('Job List'!$E$9:$E$508, MATCH($B1348, 'Job List'!$B$9:$B$508, 0)), ""), $G1348))</f>
        <v/>
      </c>
      <c r="N1348" s="126" t="str">
        <f t="shared" si="241"/>
        <v/>
      </c>
      <c r="O1348" s="77"/>
      <c r="AB1348" s="14" t="str">
        <f t="shared" si="242"/>
        <v/>
      </c>
      <c r="AC1348" s="20" t="str">
        <f t="shared" si="243"/>
        <v/>
      </c>
      <c r="AD1348" s="55" t="str">
        <f t="shared" si="244"/>
        <v/>
      </c>
      <c r="AE1348" s="88" t="str">
        <f t="shared" si="245"/>
        <v/>
      </c>
      <c r="AG1348" s="55" t="str">
        <f t="shared" si="246"/>
        <v/>
      </c>
      <c r="AH1348" s="88" t="str">
        <f t="shared" si="247"/>
        <v/>
      </c>
      <c r="AJ1348" s="55" t="str">
        <f t="shared" si="248"/>
        <v/>
      </c>
      <c r="AK1348" s="88" t="str">
        <f t="shared" si="249"/>
        <v/>
      </c>
      <c r="AM1348" s="55" t="str">
        <f t="shared" si="250"/>
        <v/>
      </c>
      <c r="AN1348" s="88" t="str">
        <f t="shared" si="251"/>
        <v/>
      </c>
    </row>
    <row r="1349" spans="1:40" x14ac:dyDescent="0.25">
      <c r="A1349" s="77"/>
      <c r="B1349" s="107"/>
      <c r="C1349" s="108"/>
      <c r="D1349" s="109"/>
      <c r="E1349" s="109"/>
      <c r="F1349" s="110"/>
      <c r="G1349" s="111"/>
      <c r="H1349" s="112"/>
      <c r="I1349" s="77"/>
      <c r="J1349" s="112" t="str">
        <f>IF($B1349="", "", IFERROR(INDEX('Job List'!$C$9:$C$508, MATCH($B1349, 'Job List'!$B$9:$B$508, 0)), ""))</f>
        <v/>
      </c>
      <c r="K1349" s="112" t="str">
        <f>IF($B1349="", "", IFERROR(INDEX('Job List'!$D$9:$D$508, MATCH($B1349, 'Job List'!$B$9:$B$508, 0)), ""))</f>
        <v/>
      </c>
      <c r="L1349" s="125" t="str">
        <f t="shared" si="240"/>
        <v/>
      </c>
      <c r="M1349" s="111" t="str">
        <f>IF($B1349="", "", IF($G1349="", IFERROR(INDEX('Job List'!$E$9:$E$508, MATCH($B1349, 'Job List'!$B$9:$B$508, 0)), ""), $G1349))</f>
        <v/>
      </c>
      <c r="N1349" s="126" t="str">
        <f t="shared" si="241"/>
        <v/>
      </c>
      <c r="O1349" s="77"/>
      <c r="AB1349" s="14" t="str">
        <f t="shared" si="242"/>
        <v/>
      </c>
      <c r="AC1349" s="20" t="str">
        <f t="shared" si="243"/>
        <v/>
      </c>
      <c r="AD1349" s="55" t="str">
        <f t="shared" si="244"/>
        <v/>
      </c>
      <c r="AE1349" s="88" t="str">
        <f t="shared" si="245"/>
        <v/>
      </c>
      <c r="AG1349" s="55" t="str">
        <f t="shared" si="246"/>
        <v/>
      </c>
      <c r="AH1349" s="88" t="str">
        <f t="shared" si="247"/>
        <v/>
      </c>
      <c r="AJ1349" s="55" t="str">
        <f t="shared" si="248"/>
        <v/>
      </c>
      <c r="AK1349" s="88" t="str">
        <f t="shared" si="249"/>
        <v/>
      </c>
      <c r="AM1349" s="55" t="str">
        <f t="shared" si="250"/>
        <v/>
      </c>
      <c r="AN1349" s="88" t="str">
        <f t="shared" si="251"/>
        <v/>
      </c>
    </row>
    <row r="1350" spans="1:40" x14ac:dyDescent="0.25">
      <c r="A1350" s="77"/>
      <c r="B1350" s="107"/>
      <c r="C1350" s="108"/>
      <c r="D1350" s="109"/>
      <c r="E1350" s="109"/>
      <c r="F1350" s="110"/>
      <c r="G1350" s="111"/>
      <c r="H1350" s="112"/>
      <c r="I1350" s="77"/>
      <c r="J1350" s="112" t="str">
        <f>IF($B1350="", "", IFERROR(INDEX('Job List'!$C$9:$C$508, MATCH($B1350, 'Job List'!$B$9:$B$508, 0)), ""))</f>
        <v/>
      </c>
      <c r="K1350" s="112" t="str">
        <f>IF($B1350="", "", IFERROR(INDEX('Job List'!$D$9:$D$508, MATCH($B1350, 'Job List'!$B$9:$B$508, 0)), ""))</f>
        <v/>
      </c>
      <c r="L1350" s="125" t="str">
        <f t="shared" si="240"/>
        <v/>
      </c>
      <c r="M1350" s="111" t="str">
        <f>IF($B1350="", "", IF($G1350="", IFERROR(INDEX('Job List'!$E$9:$E$508, MATCH($B1350, 'Job List'!$B$9:$B$508, 0)), ""), $G1350))</f>
        <v/>
      </c>
      <c r="N1350" s="126" t="str">
        <f t="shared" si="241"/>
        <v/>
      </c>
      <c r="O1350" s="77"/>
      <c r="AB1350" s="14" t="str">
        <f t="shared" si="242"/>
        <v/>
      </c>
      <c r="AC1350" s="20" t="str">
        <f t="shared" si="243"/>
        <v/>
      </c>
      <c r="AD1350" s="55" t="str">
        <f t="shared" si="244"/>
        <v/>
      </c>
      <c r="AE1350" s="88" t="str">
        <f t="shared" si="245"/>
        <v/>
      </c>
      <c r="AG1350" s="55" t="str">
        <f t="shared" si="246"/>
        <v/>
      </c>
      <c r="AH1350" s="88" t="str">
        <f t="shared" si="247"/>
        <v/>
      </c>
      <c r="AJ1350" s="55" t="str">
        <f t="shared" si="248"/>
        <v/>
      </c>
      <c r="AK1350" s="88" t="str">
        <f t="shared" si="249"/>
        <v/>
      </c>
      <c r="AM1350" s="55" t="str">
        <f t="shared" si="250"/>
        <v/>
      </c>
      <c r="AN1350" s="88" t="str">
        <f t="shared" si="251"/>
        <v/>
      </c>
    </row>
    <row r="1351" spans="1:40" x14ac:dyDescent="0.25">
      <c r="A1351" s="77"/>
      <c r="B1351" s="107"/>
      <c r="C1351" s="108"/>
      <c r="D1351" s="109"/>
      <c r="E1351" s="109"/>
      <c r="F1351" s="110"/>
      <c r="G1351" s="111"/>
      <c r="H1351" s="112"/>
      <c r="I1351" s="77"/>
      <c r="J1351" s="112" t="str">
        <f>IF($B1351="", "", IFERROR(INDEX('Job List'!$C$9:$C$508, MATCH($B1351, 'Job List'!$B$9:$B$508, 0)), ""))</f>
        <v/>
      </c>
      <c r="K1351" s="112" t="str">
        <f>IF($B1351="", "", IFERROR(INDEX('Job List'!$D$9:$D$508, MATCH($B1351, 'Job List'!$B$9:$B$508, 0)), ""))</f>
        <v/>
      </c>
      <c r="L1351" s="125" t="str">
        <f t="shared" si="240"/>
        <v/>
      </c>
      <c r="M1351" s="111" t="str">
        <f>IF($B1351="", "", IF($G1351="", IFERROR(INDEX('Job List'!$E$9:$E$508, MATCH($B1351, 'Job List'!$B$9:$B$508, 0)), ""), $G1351))</f>
        <v/>
      </c>
      <c r="N1351" s="126" t="str">
        <f t="shared" si="241"/>
        <v/>
      </c>
      <c r="O1351" s="77"/>
      <c r="AB1351" s="14" t="str">
        <f t="shared" si="242"/>
        <v/>
      </c>
      <c r="AC1351" s="20" t="str">
        <f t="shared" si="243"/>
        <v/>
      </c>
      <c r="AD1351" s="55" t="str">
        <f t="shared" si="244"/>
        <v/>
      </c>
      <c r="AE1351" s="88" t="str">
        <f t="shared" si="245"/>
        <v/>
      </c>
      <c r="AG1351" s="55" t="str">
        <f t="shared" si="246"/>
        <v/>
      </c>
      <c r="AH1351" s="88" t="str">
        <f t="shared" si="247"/>
        <v/>
      </c>
      <c r="AJ1351" s="55" t="str">
        <f t="shared" si="248"/>
        <v/>
      </c>
      <c r="AK1351" s="88" t="str">
        <f t="shared" si="249"/>
        <v/>
      </c>
      <c r="AM1351" s="55" t="str">
        <f t="shared" si="250"/>
        <v/>
      </c>
      <c r="AN1351" s="88" t="str">
        <f t="shared" si="251"/>
        <v/>
      </c>
    </row>
    <row r="1352" spans="1:40" x14ac:dyDescent="0.25">
      <c r="A1352" s="77"/>
      <c r="B1352" s="107"/>
      <c r="C1352" s="108"/>
      <c r="D1352" s="109"/>
      <c r="E1352" s="109"/>
      <c r="F1352" s="110"/>
      <c r="G1352" s="111"/>
      <c r="H1352" s="112"/>
      <c r="I1352" s="77"/>
      <c r="J1352" s="112" t="str">
        <f>IF($B1352="", "", IFERROR(INDEX('Job List'!$C$9:$C$508, MATCH($B1352, 'Job List'!$B$9:$B$508, 0)), ""))</f>
        <v/>
      </c>
      <c r="K1352" s="112" t="str">
        <f>IF($B1352="", "", IFERROR(INDEX('Job List'!$D$9:$D$508, MATCH($B1352, 'Job List'!$B$9:$B$508, 0)), ""))</f>
        <v/>
      </c>
      <c r="L1352" s="125" t="str">
        <f t="shared" si="240"/>
        <v/>
      </c>
      <c r="M1352" s="111" t="str">
        <f>IF($B1352="", "", IF($G1352="", IFERROR(INDEX('Job List'!$E$9:$E$508, MATCH($B1352, 'Job List'!$B$9:$B$508, 0)), ""), $G1352))</f>
        <v/>
      </c>
      <c r="N1352" s="126" t="str">
        <f t="shared" si="241"/>
        <v/>
      </c>
      <c r="O1352" s="77"/>
      <c r="AB1352" s="14" t="str">
        <f t="shared" si="242"/>
        <v/>
      </c>
      <c r="AC1352" s="20" t="str">
        <f t="shared" si="243"/>
        <v/>
      </c>
      <c r="AD1352" s="55" t="str">
        <f t="shared" si="244"/>
        <v/>
      </c>
      <c r="AE1352" s="88" t="str">
        <f t="shared" si="245"/>
        <v/>
      </c>
      <c r="AG1352" s="55" t="str">
        <f t="shared" si="246"/>
        <v/>
      </c>
      <c r="AH1352" s="88" t="str">
        <f t="shared" si="247"/>
        <v/>
      </c>
      <c r="AJ1352" s="55" t="str">
        <f t="shared" si="248"/>
        <v/>
      </c>
      <c r="AK1352" s="88" t="str">
        <f t="shared" si="249"/>
        <v/>
      </c>
      <c r="AM1352" s="55" t="str">
        <f t="shared" si="250"/>
        <v/>
      </c>
      <c r="AN1352" s="88" t="str">
        <f t="shared" si="251"/>
        <v/>
      </c>
    </row>
    <row r="1353" spans="1:40" x14ac:dyDescent="0.25">
      <c r="A1353" s="77"/>
      <c r="B1353" s="107"/>
      <c r="C1353" s="108"/>
      <c r="D1353" s="109"/>
      <c r="E1353" s="109"/>
      <c r="F1353" s="110"/>
      <c r="G1353" s="111"/>
      <c r="H1353" s="112"/>
      <c r="I1353" s="77"/>
      <c r="J1353" s="112" t="str">
        <f>IF($B1353="", "", IFERROR(INDEX('Job List'!$C$9:$C$508, MATCH($B1353, 'Job List'!$B$9:$B$508, 0)), ""))</f>
        <v/>
      </c>
      <c r="K1353" s="112" t="str">
        <f>IF($B1353="", "", IFERROR(INDEX('Job List'!$D$9:$D$508, MATCH($B1353, 'Job List'!$B$9:$B$508, 0)), ""))</f>
        <v/>
      </c>
      <c r="L1353" s="125" t="str">
        <f t="shared" si="240"/>
        <v/>
      </c>
      <c r="M1353" s="111" t="str">
        <f>IF($B1353="", "", IF($G1353="", IFERROR(INDEX('Job List'!$E$9:$E$508, MATCH($B1353, 'Job List'!$B$9:$B$508, 0)), ""), $G1353))</f>
        <v/>
      </c>
      <c r="N1353" s="126" t="str">
        <f t="shared" si="241"/>
        <v/>
      </c>
      <c r="O1353" s="77"/>
      <c r="AB1353" s="14" t="str">
        <f t="shared" si="242"/>
        <v/>
      </c>
      <c r="AC1353" s="20" t="str">
        <f t="shared" si="243"/>
        <v/>
      </c>
      <c r="AD1353" s="55" t="str">
        <f t="shared" si="244"/>
        <v/>
      </c>
      <c r="AE1353" s="88" t="str">
        <f t="shared" si="245"/>
        <v/>
      </c>
      <c r="AG1353" s="55" t="str">
        <f t="shared" si="246"/>
        <v/>
      </c>
      <c r="AH1353" s="88" t="str">
        <f t="shared" si="247"/>
        <v/>
      </c>
      <c r="AJ1353" s="55" t="str">
        <f t="shared" si="248"/>
        <v/>
      </c>
      <c r="AK1353" s="88" t="str">
        <f t="shared" si="249"/>
        <v/>
      </c>
      <c r="AM1353" s="55" t="str">
        <f t="shared" si="250"/>
        <v/>
      </c>
      <c r="AN1353" s="88" t="str">
        <f t="shared" si="251"/>
        <v/>
      </c>
    </row>
    <row r="1354" spans="1:40" x14ac:dyDescent="0.25">
      <c r="A1354" s="77"/>
      <c r="B1354" s="107"/>
      <c r="C1354" s="108"/>
      <c r="D1354" s="109"/>
      <c r="E1354" s="109"/>
      <c r="F1354" s="110"/>
      <c r="G1354" s="111"/>
      <c r="H1354" s="112"/>
      <c r="I1354" s="77"/>
      <c r="J1354" s="112" t="str">
        <f>IF($B1354="", "", IFERROR(INDEX('Job List'!$C$9:$C$508, MATCH($B1354, 'Job List'!$B$9:$B$508, 0)), ""))</f>
        <v/>
      </c>
      <c r="K1354" s="112" t="str">
        <f>IF($B1354="", "", IFERROR(INDEX('Job List'!$D$9:$D$508, MATCH($B1354, 'Job List'!$B$9:$B$508, 0)), ""))</f>
        <v/>
      </c>
      <c r="L1354" s="125" t="str">
        <f t="shared" ref="L1354:L1417" si="252">IFERROR(IF(B1354="", "", AC1354-F1354), "")</f>
        <v/>
      </c>
      <c r="M1354" s="111" t="str">
        <f>IF($B1354="", "", IF($G1354="", IFERROR(INDEX('Job List'!$E$9:$E$508, MATCH($B1354, 'Job List'!$B$9:$B$508, 0)), ""), $G1354))</f>
        <v/>
      </c>
      <c r="N1354" s="126" t="str">
        <f t="shared" ref="N1354:N1417" si="253">IF(OR(B1354="", L1354="", M1354=""), "", L1354*24*M1354)</f>
        <v/>
      </c>
      <c r="O1354" s="77"/>
      <c r="AB1354" s="14" t="str">
        <f t="shared" ref="AB1354:AB1417" si="254">IF(C1354="", "", TEXT(C1354, "mmm yyyy"))</f>
        <v/>
      </c>
      <c r="AC1354" s="20" t="str">
        <f t="shared" ref="AC1354:AC1417" si="255">IF(OR(D1354="", E1354=""), "", IF(IF(E1354&gt;D1354, E1354-D1354, E1354-D1354+1)=0, 1, IF(E1354&gt;D1354, E1354-D1354, E1354-D1354+1)))</f>
        <v/>
      </c>
      <c r="AD1354" s="55" t="str">
        <f t="shared" ref="AD1354:AD1417" si="256">IF($AB1354="", "", IF($AD$6="", L1354, IF($AD$6=$B1354, L1354, "")))</f>
        <v/>
      </c>
      <c r="AE1354" s="88" t="str">
        <f t="shared" ref="AE1354:AE1417" si="257">IF($AB1354="", "", IF($AD$6="", N1354, IF($AD$6=$B1354, N1354, "")))</f>
        <v/>
      </c>
      <c r="AG1354" s="55" t="str">
        <f t="shared" ref="AG1354:AG1417" si="258">IF($AB1354="", "", IF($AG$6="", AJ1354, IF($AG$6=$J1354, AJ1354, "")))</f>
        <v/>
      </c>
      <c r="AH1354" s="88" t="str">
        <f t="shared" ref="AH1354:AH1417" si="259">IF($AB1354="", "", IF($AG$6="", AK1354, IF($AG$6=$J1354, AK1354, "")))</f>
        <v/>
      </c>
      <c r="AJ1354" s="55" t="str">
        <f t="shared" ref="AJ1354:AJ1417" si="260">IFERROR(IF($AB1354="", "", IF(AND($C1354&gt;=$AJ$6, $C1354&lt;=$AK$6), L1354, "")), "")</f>
        <v/>
      </c>
      <c r="AK1354" s="88" t="str">
        <f t="shared" ref="AK1354:AK1417" si="261">IFERROR(IF($AB1354="", "", IF(AND($C1354&gt;=$AJ$6, $C1354&lt;=$AK$6), N1354, "")), "")</f>
        <v/>
      </c>
      <c r="AM1354" s="55" t="str">
        <f t="shared" ref="AM1354:AM1417" si="262">IFERROR(IF($J1354="", "", IF(AND($C1354&gt;=$AM$4, $C1354&lt;=$AN$4, $J1354=$AM$3), L1354, "")), "")</f>
        <v/>
      </c>
      <c r="AN1354" s="88" t="str">
        <f t="shared" ref="AN1354:AN1417" si="263">IFERROR(IF($J1354="", "", IF(AND($C1354&gt;=$AM$4, $C1354&lt;=$AN$4, $J1354=$AM$3), N1354, "")), "")</f>
        <v/>
      </c>
    </row>
    <row r="1355" spans="1:40" x14ac:dyDescent="0.25">
      <c r="A1355" s="77"/>
      <c r="B1355" s="107"/>
      <c r="C1355" s="108"/>
      <c r="D1355" s="109"/>
      <c r="E1355" s="109"/>
      <c r="F1355" s="110"/>
      <c r="G1355" s="111"/>
      <c r="H1355" s="112"/>
      <c r="I1355" s="77"/>
      <c r="J1355" s="112" t="str">
        <f>IF($B1355="", "", IFERROR(INDEX('Job List'!$C$9:$C$508, MATCH($B1355, 'Job List'!$B$9:$B$508, 0)), ""))</f>
        <v/>
      </c>
      <c r="K1355" s="112" t="str">
        <f>IF($B1355="", "", IFERROR(INDEX('Job List'!$D$9:$D$508, MATCH($B1355, 'Job List'!$B$9:$B$508, 0)), ""))</f>
        <v/>
      </c>
      <c r="L1355" s="125" t="str">
        <f t="shared" si="252"/>
        <v/>
      </c>
      <c r="M1355" s="111" t="str">
        <f>IF($B1355="", "", IF($G1355="", IFERROR(INDEX('Job List'!$E$9:$E$508, MATCH($B1355, 'Job List'!$B$9:$B$508, 0)), ""), $G1355))</f>
        <v/>
      </c>
      <c r="N1355" s="126" t="str">
        <f t="shared" si="253"/>
        <v/>
      </c>
      <c r="O1355" s="77"/>
      <c r="AB1355" s="14" t="str">
        <f t="shared" si="254"/>
        <v/>
      </c>
      <c r="AC1355" s="20" t="str">
        <f t="shared" si="255"/>
        <v/>
      </c>
      <c r="AD1355" s="55" t="str">
        <f t="shared" si="256"/>
        <v/>
      </c>
      <c r="AE1355" s="88" t="str">
        <f t="shared" si="257"/>
        <v/>
      </c>
      <c r="AG1355" s="55" t="str">
        <f t="shared" si="258"/>
        <v/>
      </c>
      <c r="AH1355" s="88" t="str">
        <f t="shared" si="259"/>
        <v/>
      </c>
      <c r="AJ1355" s="55" t="str">
        <f t="shared" si="260"/>
        <v/>
      </c>
      <c r="AK1355" s="88" t="str">
        <f t="shared" si="261"/>
        <v/>
      </c>
      <c r="AM1355" s="55" t="str">
        <f t="shared" si="262"/>
        <v/>
      </c>
      <c r="AN1355" s="88" t="str">
        <f t="shared" si="263"/>
        <v/>
      </c>
    </row>
    <row r="1356" spans="1:40" x14ac:dyDescent="0.25">
      <c r="A1356" s="77"/>
      <c r="B1356" s="107"/>
      <c r="C1356" s="108"/>
      <c r="D1356" s="109"/>
      <c r="E1356" s="109"/>
      <c r="F1356" s="110"/>
      <c r="G1356" s="111"/>
      <c r="H1356" s="112"/>
      <c r="I1356" s="77"/>
      <c r="J1356" s="112" t="str">
        <f>IF($B1356="", "", IFERROR(INDEX('Job List'!$C$9:$C$508, MATCH($B1356, 'Job List'!$B$9:$B$508, 0)), ""))</f>
        <v/>
      </c>
      <c r="K1356" s="112" t="str">
        <f>IF($B1356="", "", IFERROR(INDEX('Job List'!$D$9:$D$508, MATCH($B1356, 'Job List'!$B$9:$B$508, 0)), ""))</f>
        <v/>
      </c>
      <c r="L1356" s="125" t="str">
        <f t="shared" si="252"/>
        <v/>
      </c>
      <c r="M1356" s="111" t="str">
        <f>IF($B1356="", "", IF($G1356="", IFERROR(INDEX('Job List'!$E$9:$E$508, MATCH($B1356, 'Job List'!$B$9:$B$508, 0)), ""), $G1356))</f>
        <v/>
      </c>
      <c r="N1356" s="126" t="str">
        <f t="shared" si="253"/>
        <v/>
      </c>
      <c r="O1356" s="77"/>
      <c r="AB1356" s="14" t="str">
        <f t="shared" si="254"/>
        <v/>
      </c>
      <c r="AC1356" s="20" t="str">
        <f t="shared" si="255"/>
        <v/>
      </c>
      <c r="AD1356" s="55" t="str">
        <f t="shared" si="256"/>
        <v/>
      </c>
      <c r="AE1356" s="88" t="str">
        <f t="shared" si="257"/>
        <v/>
      </c>
      <c r="AG1356" s="55" t="str">
        <f t="shared" si="258"/>
        <v/>
      </c>
      <c r="AH1356" s="88" t="str">
        <f t="shared" si="259"/>
        <v/>
      </c>
      <c r="AJ1356" s="55" t="str">
        <f t="shared" si="260"/>
        <v/>
      </c>
      <c r="AK1356" s="88" t="str">
        <f t="shared" si="261"/>
        <v/>
      </c>
      <c r="AM1356" s="55" t="str">
        <f t="shared" si="262"/>
        <v/>
      </c>
      <c r="AN1356" s="88" t="str">
        <f t="shared" si="263"/>
        <v/>
      </c>
    </row>
    <row r="1357" spans="1:40" x14ac:dyDescent="0.25">
      <c r="A1357" s="77"/>
      <c r="B1357" s="107"/>
      <c r="C1357" s="108"/>
      <c r="D1357" s="109"/>
      <c r="E1357" s="109"/>
      <c r="F1357" s="110"/>
      <c r="G1357" s="111"/>
      <c r="H1357" s="112"/>
      <c r="I1357" s="77"/>
      <c r="J1357" s="112" t="str">
        <f>IF($B1357="", "", IFERROR(INDEX('Job List'!$C$9:$C$508, MATCH($B1357, 'Job List'!$B$9:$B$508, 0)), ""))</f>
        <v/>
      </c>
      <c r="K1357" s="112" t="str">
        <f>IF($B1357="", "", IFERROR(INDEX('Job List'!$D$9:$D$508, MATCH($B1357, 'Job List'!$B$9:$B$508, 0)), ""))</f>
        <v/>
      </c>
      <c r="L1357" s="125" t="str">
        <f t="shared" si="252"/>
        <v/>
      </c>
      <c r="M1357" s="111" t="str">
        <f>IF($B1357="", "", IF($G1357="", IFERROR(INDEX('Job List'!$E$9:$E$508, MATCH($B1357, 'Job List'!$B$9:$B$508, 0)), ""), $G1357))</f>
        <v/>
      </c>
      <c r="N1357" s="126" t="str">
        <f t="shared" si="253"/>
        <v/>
      </c>
      <c r="O1357" s="77"/>
      <c r="AB1357" s="14" t="str">
        <f t="shared" si="254"/>
        <v/>
      </c>
      <c r="AC1357" s="20" t="str">
        <f t="shared" si="255"/>
        <v/>
      </c>
      <c r="AD1357" s="55" t="str">
        <f t="shared" si="256"/>
        <v/>
      </c>
      <c r="AE1357" s="88" t="str">
        <f t="shared" si="257"/>
        <v/>
      </c>
      <c r="AG1357" s="55" t="str">
        <f t="shared" si="258"/>
        <v/>
      </c>
      <c r="AH1357" s="88" t="str">
        <f t="shared" si="259"/>
        <v/>
      </c>
      <c r="AJ1357" s="55" t="str">
        <f t="shared" si="260"/>
        <v/>
      </c>
      <c r="AK1357" s="88" t="str">
        <f t="shared" si="261"/>
        <v/>
      </c>
      <c r="AM1357" s="55" t="str">
        <f t="shared" si="262"/>
        <v/>
      </c>
      <c r="AN1357" s="88" t="str">
        <f t="shared" si="263"/>
        <v/>
      </c>
    </row>
    <row r="1358" spans="1:40" x14ac:dyDescent="0.25">
      <c r="A1358" s="77"/>
      <c r="B1358" s="107"/>
      <c r="C1358" s="108"/>
      <c r="D1358" s="109"/>
      <c r="E1358" s="109"/>
      <c r="F1358" s="110"/>
      <c r="G1358" s="111"/>
      <c r="H1358" s="112"/>
      <c r="I1358" s="77"/>
      <c r="J1358" s="112" t="str">
        <f>IF($B1358="", "", IFERROR(INDEX('Job List'!$C$9:$C$508, MATCH($B1358, 'Job List'!$B$9:$B$508, 0)), ""))</f>
        <v/>
      </c>
      <c r="K1358" s="112" t="str">
        <f>IF($B1358="", "", IFERROR(INDEX('Job List'!$D$9:$D$508, MATCH($B1358, 'Job List'!$B$9:$B$508, 0)), ""))</f>
        <v/>
      </c>
      <c r="L1358" s="125" t="str">
        <f t="shared" si="252"/>
        <v/>
      </c>
      <c r="M1358" s="111" t="str">
        <f>IF($B1358="", "", IF($G1358="", IFERROR(INDEX('Job List'!$E$9:$E$508, MATCH($B1358, 'Job List'!$B$9:$B$508, 0)), ""), $G1358))</f>
        <v/>
      </c>
      <c r="N1358" s="126" t="str">
        <f t="shared" si="253"/>
        <v/>
      </c>
      <c r="O1358" s="77"/>
      <c r="AB1358" s="14" t="str">
        <f t="shared" si="254"/>
        <v/>
      </c>
      <c r="AC1358" s="20" t="str">
        <f t="shared" si="255"/>
        <v/>
      </c>
      <c r="AD1358" s="55" t="str">
        <f t="shared" si="256"/>
        <v/>
      </c>
      <c r="AE1358" s="88" t="str">
        <f t="shared" si="257"/>
        <v/>
      </c>
      <c r="AG1358" s="55" t="str">
        <f t="shared" si="258"/>
        <v/>
      </c>
      <c r="AH1358" s="88" t="str">
        <f t="shared" si="259"/>
        <v/>
      </c>
      <c r="AJ1358" s="55" t="str">
        <f t="shared" si="260"/>
        <v/>
      </c>
      <c r="AK1358" s="88" t="str">
        <f t="shared" si="261"/>
        <v/>
      </c>
      <c r="AM1358" s="55" t="str">
        <f t="shared" si="262"/>
        <v/>
      </c>
      <c r="AN1358" s="88" t="str">
        <f t="shared" si="263"/>
        <v/>
      </c>
    </row>
    <row r="1359" spans="1:40" x14ac:dyDescent="0.25">
      <c r="A1359" s="77"/>
      <c r="B1359" s="107"/>
      <c r="C1359" s="108"/>
      <c r="D1359" s="109"/>
      <c r="E1359" s="109"/>
      <c r="F1359" s="110"/>
      <c r="G1359" s="111"/>
      <c r="H1359" s="112"/>
      <c r="I1359" s="77"/>
      <c r="J1359" s="112" t="str">
        <f>IF($B1359="", "", IFERROR(INDEX('Job List'!$C$9:$C$508, MATCH($B1359, 'Job List'!$B$9:$B$508, 0)), ""))</f>
        <v/>
      </c>
      <c r="K1359" s="112" t="str">
        <f>IF($B1359="", "", IFERROR(INDEX('Job List'!$D$9:$D$508, MATCH($B1359, 'Job List'!$B$9:$B$508, 0)), ""))</f>
        <v/>
      </c>
      <c r="L1359" s="125" t="str">
        <f t="shared" si="252"/>
        <v/>
      </c>
      <c r="M1359" s="111" t="str">
        <f>IF($B1359="", "", IF($G1359="", IFERROR(INDEX('Job List'!$E$9:$E$508, MATCH($B1359, 'Job List'!$B$9:$B$508, 0)), ""), $G1359))</f>
        <v/>
      </c>
      <c r="N1359" s="126" t="str">
        <f t="shared" si="253"/>
        <v/>
      </c>
      <c r="O1359" s="77"/>
      <c r="AB1359" s="14" t="str">
        <f t="shared" si="254"/>
        <v/>
      </c>
      <c r="AC1359" s="20" t="str">
        <f t="shared" si="255"/>
        <v/>
      </c>
      <c r="AD1359" s="55" t="str">
        <f t="shared" si="256"/>
        <v/>
      </c>
      <c r="AE1359" s="88" t="str">
        <f t="shared" si="257"/>
        <v/>
      </c>
      <c r="AG1359" s="55" t="str">
        <f t="shared" si="258"/>
        <v/>
      </c>
      <c r="AH1359" s="88" t="str">
        <f t="shared" si="259"/>
        <v/>
      </c>
      <c r="AJ1359" s="55" t="str">
        <f t="shared" si="260"/>
        <v/>
      </c>
      <c r="AK1359" s="88" t="str">
        <f t="shared" si="261"/>
        <v/>
      </c>
      <c r="AM1359" s="55" t="str">
        <f t="shared" si="262"/>
        <v/>
      </c>
      <c r="AN1359" s="88" t="str">
        <f t="shared" si="263"/>
        <v/>
      </c>
    </row>
    <row r="1360" spans="1:40" x14ac:dyDescent="0.25">
      <c r="A1360" s="77"/>
      <c r="B1360" s="107"/>
      <c r="C1360" s="108"/>
      <c r="D1360" s="109"/>
      <c r="E1360" s="109"/>
      <c r="F1360" s="110"/>
      <c r="G1360" s="111"/>
      <c r="H1360" s="112"/>
      <c r="I1360" s="77"/>
      <c r="J1360" s="112" t="str">
        <f>IF($B1360="", "", IFERROR(INDEX('Job List'!$C$9:$C$508, MATCH($B1360, 'Job List'!$B$9:$B$508, 0)), ""))</f>
        <v/>
      </c>
      <c r="K1360" s="112" t="str">
        <f>IF($B1360="", "", IFERROR(INDEX('Job List'!$D$9:$D$508, MATCH($B1360, 'Job List'!$B$9:$B$508, 0)), ""))</f>
        <v/>
      </c>
      <c r="L1360" s="125" t="str">
        <f t="shared" si="252"/>
        <v/>
      </c>
      <c r="M1360" s="111" t="str">
        <f>IF($B1360="", "", IF($G1360="", IFERROR(INDEX('Job List'!$E$9:$E$508, MATCH($B1360, 'Job List'!$B$9:$B$508, 0)), ""), $G1360))</f>
        <v/>
      </c>
      <c r="N1360" s="126" t="str">
        <f t="shared" si="253"/>
        <v/>
      </c>
      <c r="O1360" s="77"/>
      <c r="AB1360" s="14" t="str">
        <f t="shared" si="254"/>
        <v/>
      </c>
      <c r="AC1360" s="20" t="str">
        <f t="shared" si="255"/>
        <v/>
      </c>
      <c r="AD1360" s="55" t="str">
        <f t="shared" si="256"/>
        <v/>
      </c>
      <c r="AE1360" s="88" t="str">
        <f t="shared" si="257"/>
        <v/>
      </c>
      <c r="AG1360" s="55" t="str">
        <f t="shared" si="258"/>
        <v/>
      </c>
      <c r="AH1360" s="88" t="str">
        <f t="shared" si="259"/>
        <v/>
      </c>
      <c r="AJ1360" s="55" t="str">
        <f t="shared" si="260"/>
        <v/>
      </c>
      <c r="AK1360" s="88" t="str">
        <f t="shared" si="261"/>
        <v/>
      </c>
      <c r="AM1360" s="55" t="str">
        <f t="shared" si="262"/>
        <v/>
      </c>
      <c r="AN1360" s="88" t="str">
        <f t="shared" si="263"/>
        <v/>
      </c>
    </row>
    <row r="1361" spans="1:40" x14ac:dyDescent="0.25">
      <c r="A1361" s="77"/>
      <c r="B1361" s="107"/>
      <c r="C1361" s="108"/>
      <c r="D1361" s="109"/>
      <c r="E1361" s="109"/>
      <c r="F1361" s="110"/>
      <c r="G1361" s="111"/>
      <c r="H1361" s="112"/>
      <c r="I1361" s="77"/>
      <c r="J1361" s="112" t="str">
        <f>IF($B1361="", "", IFERROR(INDEX('Job List'!$C$9:$C$508, MATCH($B1361, 'Job List'!$B$9:$B$508, 0)), ""))</f>
        <v/>
      </c>
      <c r="K1361" s="112" t="str">
        <f>IF($B1361="", "", IFERROR(INDEX('Job List'!$D$9:$D$508, MATCH($B1361, 'Job List'!$B$9:$B$508, 0)), ""))</f>
        <v/>
      </c>
      <c r="L1361" s="125" t="str">
        <f t="shared" si="252"/>
        <v/>
      </c>
      <c r="M1361" s="111" t="str">
        <f>IF($B1361="", "", IF($G1361="", IFERROR(INDEX('Job List'!$E$9:$E$508, MATCH($B1361, 'Job List'!$B$9:$B$508, 0)), ""), $G1361))</f>
        <v/>
      </c>
      <c r="N1361" s="126" t="str">
        <f t="shared" si="253"/>
        <v/>
      </c>
      <c r="O1361" s="77"/>
      <c r="AB1361" s="14" t="str">
        <f t="shared" si="254"/>
        <v/>
      </c>
      <c r="AC1361" s="20" t="str">
        <f t="shared" si="255"/>
        <v/>
      </c>
      <c r="AD1361" s="55" t="str">
        <f t="shared" si="256"/>
        <v/>
      </c>
      <c r="AE1361" s="88" t="str">
        <f t="shared" si="257"/>
        <v/>
      </c>
      <c r="AG1361" s="55" t="str">
        <f t="shared" si="258"/>
        <v/>
      </c>
      <c r="AH1361" s="88" t="str">
        <f t="shared" si="259"/>
        <v/>
      </c>
      <c r="AJ1361" s="55" t="str">
        <f t="shared" si="260"/>
        <v/>
      </c>
      <c r="AK1361" s="88" t="str">
        <f t="shared" si="261"/>
        <v/>
      </c>
      <c r="AM1361" s="55" t="str">
        <f t="shared" si="262"/>
        <v/>
      </c>
      <c r="AN1361" s="88" t="str">
        <f t="shared" si="263"/>
        <v/>
      </c>
    </row>
    <row r="1362" spans="1:40" x14ac:dyDescent="0.25">
      <c r="A1362" s="77"/>
      <c r="B1362" s="107"/>
      <c r="C1362" s="108"/>
      <c r="D1362" s="109"/>
      <c r="E1362" s="109"/>
      <c r="F1362" s="110"/>
      <c r="G1362" s="111"/>
      <c r="H1362" s="112"/>
      <c r="I1362" s="77"/>
      <c r="J1362" s="112" t="str">
        <f>IF($B1362="", "", IFERROR(INDEX('Job List'!$C$9:$C$508, MATCH($B1362, 'Job List'!$B$9:$B$508, 0)), ""))</f>
        <v/>
      </c>
      <c r="K1362" s="112" t="str">
        <f>IF($B1362="", "", IFERROR(INDEX('Job List'!$D$9:$D$508, MATCH($B1362, 'Job List'!$B$9:$B$508, 0)), ""))</f>
        <v/>
      </c>
      <c r="L1362" s="125" t="str">
        <f t="shared" si="252"/>
        <v/>
      </c>
      <c r="M1362" s="111" t="str">
        <f>IF($B1362="", "", IF($G1362="", IFERROR(INDEX('Job List'!$E$9:$E$508, MATCH($B1362, 'Job List'!$B$9:$B$508, 0)), ""), $G1362))</f>
        <v/>
      </c>
      <c r="N1362" s="126" t="str">
        <f t="shared" si="253"/>
        <v/>
      </c>
      <c r="O1362" s="77"/>
      <c r="AB1362" s="14" t="str">
        <f t="shared" si="254"/>
        <v/>
      </c>
      <c r="AC1362" s="20" t="str">
        <f t="shared" si="255"/>
        <v/>
      </c>
      <c r="AD1362" s="55" t="str">
        <f t="shared" si="256"/>
        <v/>
      </c>
      <c r="AE1362" s="88" t="str">
        <f t="shared" si="257"/>
        <v/>
      </c>
      <c r="AG1362" s="55" t="str">
        <f t="shared" si="258"/>
        <v/>
      </c>
      <c r="AH1362" s="88" t="str">
        <f t="shared" si="259"/>
        <v/>
      </c>
      <c r="AJ1362" s="55" t="str">
        <f t="shared" si="260"/>
        <v/>
      </c>
      <c r="AK1362" s="88" t="str">
        <f t="shared" si="261"/>
        <v/>
      </c>
      <c r="AM1362" s="55" t="str">
        <f t="shared" si="262"/>
        <v/>
      </c>
      <c r="AN1362" s="88" t="str">
        <f t="shared" si="263"/>
        <v/>
      </c>
    </row>
    <row r="1363" spans="1:40" x14ac:dyDescent="0.25">
      <c r="A1363" s="77"/>
      <c r="B1363" s="107"/>
      <c r="C1363" s="108"/>
      <c r="D1363" s="109"/>
      <c r="E1363" s="109"/>
      <c r="F1363" s="110"/>
      <c r="G1363" s="111"/>
      <c r="H1363" s="112"/>
      <c r="I1363" s="77"/>
      <c r="J1363" s="112" t="str">
        <f>IF($B1363="", "", IFERROR(INDEX('Job List'!$C$9:$C$508, MATCH($B1363, 'Job List'!$B$9:$B$508, 0)), ""))</f>
        <v/>
      </c>
      <c r="K1363" s="112" t="str">
        <f>IF($B1363="", "", IFERROR(INDEX('Job List'!$D$9:$D$508, MATCH($B1363, 'Job List'!$B$9:$B$508, 0)), ""))</f>
        <v/>
      </c>
      <c r="L1363" s="125" t="str">
        <f t="shared" si="252"/>
        <v/>
      </c>
      <c r="M1363" s="111" t="str">
        <f>IF($B1363="", "", IF($G1363="", IFERROR(INDEX('Job List'!$E$9:$E$508, MATCH($B1363, 'Job List'!$B$9:$B$508, 0)), ""), $G1363))</f>
        <v/>
      </c>
      <c r="N1363" s="126" t="str">
        <f t="shared" si="253"/>
        <v/>
      </c>
      <c r="O1363" s="77"/>
      <c r="AB1363" s="14" t="str">
        <f t="shared" si="254"/>
        <v/>
      </c>
      <c r="AC1363" s="20" t="str">
        <f t="shared" si="255"/>
        <v/>
      </c>
      <c r="AD1363" s="55" t="str">
        <f t="shared" si="256"/>
        <v/>
      </c>
      <c r="AE1363" s="88" t="str">
        <f t="shared" si="257"/>
        <v/>
      </c>
      <c r="AG1363" s="55" t="str">
        <f t="shared" si="258"/>
        <v/>
      </c>
      <c r="AH1363" s="88" t="str">
        <f t="shared" si="259"/>
        <v/>
      </c>
      <c r="AJ1363" s="55" t="str">
        <f t="shared" si="260"/>
        <v/>
      </c>
      <c r="AK1363" s="88" t="str">
        <f t="shared" si="261"/>
        <v/>
      </c>
      <c r="AM1363" s="55" t="str">
        <f t="shared" si="262"/>
        <v/>
      </c>
      <c r="AN1363" s="88" t="str">
        <f t="shared" si="263"/>
        <v/>
      </c>
    </row>
    <row r="1364" spans="1:40" x14ac:dyDescent="0.25">
      <c r="A1364" s="77"/>
      <c r="B1364" s="107"/>
      <c r="C1364" s="108"/>
      <c r="D1364" s="109"/>
      <c r="E1364" s="109"/>
      <c r="F1364" s="110"/>
      <c r="G1364" s="111"/>
      <c r="H1364" s="112"/>
      <c r="I1364" s="77"/>
      <c r="J1364" s="112" t="str">
        <f>IF($B1364="", "", IFERROR(INDEX('Job List'!$C$9:$C$508, MATCH($B1364, 'Job List'!$B$9:$B$508, 0)), ""))</f>
        <v/>
      </c>
      <c r="K1364" s="112" t="str">
        <f>IF($B1364="", "", IFERROR(INDEX('Job List'!$D$9:$D$508, MATCH($B1364, 'Job List'!$B$9:$B$508, 0)), ""))</f>
        <v/>
      </c>
      <c r="L1364" s="125" t="str">
        <f t="shared" si="252"/>
        <v/>
      </c>
      <c r="M1364" s="111" t="str">
        <f>IF($B1364="", "", IF($G1364="", IFERROR(INDEX('Job List'!$E$9:$E$508, MATCH($B1364, 'Job List'!$B$9:$B$508, 0)), ""), $G1364))</f>
        <v/>
      </c>
      <c r="N1364" s="126" t="str">
        <f t="shared" si="253"/>
        <v/>
      </c>
      <c r="O1364" s="77"/>
      <c r="AB1364" s="14" t="str">
        <f t="shared" si="254"/>
        <v/>
      </c>
      <c r="AC1364" s="20" t="str">
        <f t="shared" si="255"/>
        <v/>
      </c>
      <c r="AD1364" s="55" t="str">
        <f t="shared" si="256"/>
        <v/>
      </c>
      <c r="AE1364" s="88" t="str">
        <f t="shared" si="257"/>
        <v/>
      </c>
      <c r="AG1364" s="55" t="str">
        <f t="shared" si="258"/>
        <v/>
      </c>
      <c r="AH1364" s="88" t="str">
        <f t="shared" si="259"/>
        <v/>
      </c>
      <c r="AJ1364" s="55" t="str">
        <f t="shared" si="260"/>
        <v/>
      </c>
      <c r="AK1364" s="88" t="str">
        <f t="shared" si="261"/>
        <v/>
      </c>
      <c r="AM1364" s="55" t="str">
        <f t="shared" si="262"/>
        <v/>
      </c>
      <c r="AN1364" s="88" t="str">
        <f t="shared" si="263"/>
        <v/>
      </c>
    </row>
    <row r="1365" spans="1:40" x14ac:dyDescent="0.25">
      <c r="A1365" s="77"/>
      <c r="B1365" s="107"/>
      <c r="C1365" s="108"/>
      <c r="D1365" s="109"/>
      <c r="E1365" s="109"/>
      <c r="F1365" s="110"/>
      <c r="G1365" s="111"/>
      <c r="H1365" s="112"/>
      <c r="I1365" s="77"/>
      <c r="J1365" s="112" t="str">
        <f>IF($B1365="", "", IFERROR(INDEX('Job List'!$C$9:$C$508, MATCH($B1365, 'Job List'!$B$9:$B$508, 0)), ""))</f>
        <v/>
      </c>
      <c r="K1365" s="112" t="str">
        <f>IF($B1365="", "", IFERROR(INDEX('Job List'!$D$9:$D$508, MATCH($B1365, 'Job List'!$B$9:$B$508, 0)), ""))</f>
        <v/>
      </c>
      <c r="L1365" s="125" t="str">
        <f t="shared" si="252"/>
        <v/>
      </c>
      <c r="M1365" s="111" t="str">
        <f>IF($B1365="", "", IF($G1365="", IFERROR(INDEX('Job List'!$E$9:$E$508, MATCH($B1365, 'Job List'!$B$9:$B$508, 0)), ""), $G1365))</f>
        <v/>
      </c>
      <c r="N1365" s="126" t="str">
        <f t="shared" si="253"/>
        <v/>
      </c>
      <c r="O1365" s="77"/>
      <c r="AB1365" s="14" t="str">
        <f t="shared" si="254"/>
        <v/>
      </c>
      <c r="AC1365" s="20" t="str">
        <f t="shared" si="255"/>
        <v/>
      </c>
      <c r="AD1365" s="55" t="str">
        <f t="shared" si="256"/>
        <v/>
      </c>
      <c r="AE1365" s="88" t="str">
        <f t="shared" si="257"/>
        <v/>
      </c>
      <c r="AG1365" s="55" t="str">
        <f t="shared" si="258"/>
        <v/>
      </c>
      <c r="AH1365" s="88" t="str">
        <f t="shared" si="259"/>
        <v/>
      </c>
      <c r="AJ1365" s="55" t="str">
        <f t="shared" si="260"/>
        <v/>
      </c>
      <c r="AK1365" s="88" t="str">
        <f t="shared" si="261"/>
        <v/>
      </c>
      <c r="AM1365" s="55" t="str">
        <f t="shared" si="262"/>
        <v/>
      </c>
      <c r="AN1365" s="88" t="str">
        <f t="shared" si="263"/>
        <v/>
      </c>
    </row>
    <row r="1366" spans="1:40" x14ac:dyDescent="0.25">
      <c r="A1366" s="77"/>
      <c r="B1366" s="107"/>
      <c r="C1366" s="108"/>
      <c r="D1366" s="109"/>
      <c r="E1366" s="109"/>
      <c r="F1366" s="110"/>
      <c r="G1366" s="111"/>
      <c r="H1366" s="112"/>
      <c r="I1366" s="77"/>
      <c r="J1366" s="112" t="str">
        <f>IF($B1366="", "", IFERROR(INDEX('Job List'!$C$9:$C$508, MATCH($B1366, 'Job List'!$B$9:$B$508, 0)), ""))</f>
        <v/>
      </c>
      <c r="K1366" s="112" t="str">
        <f>IF($B1366="", "", IFERROR(INDEX('Job List'!$D$9:$D$508, MATCH($B1366, 'Job List'!$B$9:$B$508, 0)), ""))</f>
        <v/>
      </c>
      <c r="L1366" s="125" t="str">
        <f t="shared" si="252"/>
        <v/>
      </c>
      <c r="M1366" s="111" t="str">
        <f>IF($B1366="", "", IF($G1366="", IFERROR(INDEX('Job List'!$E$9:$E$508, MATCH($B1366, 'Job List'!$B$9:$B$508, 0)), ""), $G1366))</f>
        <v/>
      </c>
      <c r="N1366" s="126" t="str">
        <f t="shared" si="253"/>
        <v/>
      </c>
      <c r="O1366" s="77"/>
      <c r="AB1366" s="14" t="str">
        <f t="shared" si="254"/>
        <v/>
      </c>
      <c r="AC1366" s="20" t="str">
        <f t="shared" si="255"/>
        <v/>
      </c>
      <c r="AD1366" s="55" t="str">
        <f t="shared" si="256"/>
        <v/>
      </c>
      <c r="AE1366" s="88" t="str">
        <f t="shared" si="257"/>
        <v/>
      </c>
      <c r="AG1366" s="55" t="str">
        <f t="shared" si="258"/>
        <v/>
      </c>
      <c r="AH1366" s="88" t="str">
        <f t="shared" si="259"/>
        <v/>
      </c>
      <c r="AJ1366" s="55" t="str">
        <f t="shared" si="260"/>
        <v/>
      </c>
      <c r="AK1366" s="88" t="str">
        <f t="shared" si="261"/>
        <v/>
      </c>
      <c r="AM1366" s="55" t="str">
        <f t="shared" si="262"/>
        <v/>
      </c>
      <c r="AN1366" s="88" t="str">
        <f t="shared" si="263"/>
        <v/>
      </c>
    </row>
    <row r="1367" spans="1:40" x14ac:dyDescent="0.25">
      <c r="A1367" s="77"/>
      <c r="B1367" s="107"/>
      <c r="C1367" s="108"/>
      <c r="D1367" s="109"/>
      <c r="E1367" s="109"/>
      <c r="F1367" s="110"/>
      <c r="G1367" s="111"/>
      <c r="H1367" s="112"/>
      <c r="I1367" s="77"/>
      <c r="J1367" s="112" t="str">
        <f>IF($B1367="", "", IFERROR(INDEX('Job List'!$C$9:$C$508, MATCH($B1367, 'Job List'!$B$9:$B$508, 0)), ""))</f>
        <v/>
      </c>
      <c r="K1367" s="112" t="str">
        <f>IF($B1367="", "", IFERROR(INDEX('Job List'!$D$9:$D$508, MATCH($B1367, 'Job List'!$B$9:$B$508, 0)), ""))</f>
        <v/>
      </c>
      <c r="L1367" s="125" t="str">
        <f t="shared" si="252"/>
        <v/>
      </c>
      <c r="M1367" s="111" t="str">
        <f>IF($B1367="", "", IF($G1367="", IFERROR(INDEX('Job List'!$E$9:$E$508, MATCH($B1367, 'Job List'!$B$9:$B$508, 0)), ""), $G1367))</f>
        <v/>
      </c>
      <c r="N1367" s="126" t="str">
        <f t="shared" si="253"/>
        <v/>
      </c>
      <c r="O1367" s="77"/>
      <c r="AB1367" s="14" t="str">
        <f t="shared" si="254"/>
        <v/>
      </c>
      <c r="AC1367" s="20" t="str">
        <f t="shared" si="255"/>
        <v/>
      </c>
      <c r="AD1367" s="55" t="str">
        <f t="shared" si="256"/>
        <v/>
      </c>
      <c r="AE1367" s="88" t="str">
        <f t="shared" si="257"/>
        <v/>
      </c>
      <c r="AG1367" s="55" t="str">
        <f t="shared" si="258"/>
        <v/>
      </c>
      <c r="AH1367" s="88" t="str">
        <f t="shared" si="259"/>
        <v/>
      </c>
      <c r="AJ1367" s="55" t="str">
        <f t="shared" si="260"/>
        <v/>
      </c>
      <c r="AK1367" s="88" t="str">
        <f t="shared" si="261"/>
        <v/>
      </c>
      <c r="AM1367" s="55" t="str">
        <f t="shared" si="262"/>
        <v/>
      </c>
      <c r="AN1367" s="88" t="str">
        <f t="shared" si="263"/>
        <v/>
      </c>
    </row>
    <row r="1368" spans="1:40" x14ac:dyDescent="0.25">
      <c r="A1368" s="77"/>
      <c r="B1368" s="107"/>
      <c r="C1368" s="108"/>
      <c r="D1368" s="109"/>
      <c r="E1368" s="109"/>
      <c r="F1368" s="110"/>
      <c r="G1368" s="111"/>
      <c r="H1368" s="112"/>
      <c r="I1368" s="77"/>
      <c r="J1368" s="112" t="str">
        <f>IF($B1368="", "", IFERROR(INDEX('Job List'!$C$9:$C$508, MATCH($B1368, 'Job List'!$B$9:$B$508, 0)), ""))</f>
        <v/>
      </c>
      <c r="K1368" s="112" t="str">
        <f>IF($B1368="", "", IFERROR(INDEX('Job List'!$D$9:$D$508, MATCH($B1368, 'Job List'!$B$9:$B$508, 0)), ""))</f>
        <v/>
      </c>
      <c r="L1368" s="125" t="str">
        <f t="shared" si="252"/>
        <v/>
      </c>
      <c r="M1368" s="111" t="str">
        <f>IF($B1368="", "", IF($G1368="", IFERROR(INDEX('Job List'!$E$9:$E$508, MATCH($B1368, 'Job List'!$B$9:$B$508, 0)), ""), $G1368))</f>
        <v/>
      </c>
      <c r="N1368" s="126" t="str">
        <f t="shared" si="253"/>
        <v/>
      </c>
      <c r="O1368" s="77"/>
      <c r="AB1368" s="14" t="str">
        <f t="shared" si="254"/>
        <v/>
      </c>
      <c r="AC1368" s="20" t="str">
        <f t="shared" si="255"/>
        <v/>
      </c>
      <c r="AD1368" s="55" t="str">
        <f t="shared" si="256"/>
        <v/>
      </c>
      <c r="AE1368" s="88" t="str">
        <f t="shared" si="257"/>
        <v/>
      </c>
      <c r="AG1368" s="55" t="str">
        <f t="shared" si="258"/>
        <v/>
      </c>
      <c r="AH1368" s="88" t="str">
        <f t="shared" si="259"/>
        <v/>
      </c>
      <c r="AJ1368" s="55" t="str">
        <f t="shared" si="260"/>
        <v/>
      </c>
      <c r="AK1368" s="88" t="str">
        <f t="shared" si="261"/>
        <v/>
      </c>
      <c r="AM1368" s="55" t="str">
        <f t="shared" si="262"/>
        <v/>
      </c>
      <c r="AN1368" s="88" t="str">
        <f t="shared" si="263"/>
        <v/>
      </c>
    </row>
    <row r="1369" spans="1:40" x14ac:dyDescent="0.25">
      <c r="A1369" s="77"/>
      <c r="B1369" s="107"/>
      <c r="C1369" s="108"/>
      <c r="D1369" s="109"/>
      <c r="E1369" s="109"/>
      <c r="F1369" s="110"/>
      <c r="G1369" s="111"/>
      <c r="H1369" s="112"/>
      <c r="I1369" s="77"/>
      <c r="J1369" s="112" t="str">
        <f>IF($B1369="", "", IFERROR(INDEX('Job List'!$C$9:$C$508, MATCH($B1369, 'Job List'!$B$9:$B$508, 0)), ""))</f>
        <v/>
      </c>
      <c r="K1369" s="112" t="str">
        <f>IF($B1369="", "", IFERROR(INDEX('Job List'!$D$9:$D$508, MATCH($B1369, 'Job List'!$B$9:$B$508, 0)), ""))</f>
        <v/>
      </c>
      <c r="L1369" s="125" t="str">
        <f t="shared" si="252"/>
        <v/>
      </c>
      <c r="M1369" s="111" t="str">
        <f>IF($B1369="", "", IF($G1369="", IFERROR(INDEX('Job List'!$E$9:$E$508, MATCH($B1369, 'Job List'!$B$9:$B$508, 0)), ""), $G1369))</f>
        <v/>
      </c>
      <c r="N1369" s="126" t="str">
        <f t="shared" si="253"/>
        <v/>
      </c>
      <c r="O1369" s="77"/>
      <c r="AB1369" s="14" t="str">
        <f t="shared" si="254"/>
        <v/>
      </c>
      <c r="AC1369" s="20" t="str">
        <f t="shared" si="255"/>
        <v/>
      </c>
      <c r="AD1369" s="55" t="str">
        <f t="shared" si="256"/>
        <v/>
      </c>
      <c r="AE1369" s="88" t="str">
        <f t="shared" si="257"/>
        <v/>
      </c>
      <c r="AG1369" s="55" t="str">
        <f t="shared" si="258"/>
        <v/>
      </c>
      <c r="AH1369" s="88" t="str">
        <f t="shared" si="259"/>
        <v/>
      </c>
      <c r="AJ1369" s="55" t="str">
        <f t="shared" si="260"/>
        <v/>
      </c>
      <c r="AK1369" s="88" t="str">
        <f t="shared" si="261"/>
        <v/>
      </c>
      <c r="AM1369" s="55" t="str">
        <f t="shared" si="262"/>
        <v/>
      </c>
      <c r="AN1369" s="88" t="str">
        <f t="shared" si="263"/>
        <v/>
      </c>
    </row>
    <row r="1370" spans="1:40" x14ac:dyDescent="0.25">
      <c r="A1370" s="77"/>
      <c r="B1370" s="107"/>
      <c r="C1370" s="108"/>
      <c r="D1370" s="109"/>
      <c r="E1370" s="109"/>
      <c r="F1370" s="110"/>
      <c r="G1370" s="111"/>
      <c r="H1370" s="112"/>
      <c r="I1370" s="77"/>
      <c r="J1370" s="112" t="str">
        <f>IF($B1370="", "", IFERROR(INDEX('Job List'!$C$9:$C$508, MATCH($B1370, 'Job List'!$B$9:$B$508, 0)), ""))</f>
        <v/>
      </c>
      <c r="K1370" s="112" t="str">
        <f>IF($B1370="", "", IFERROR(INDEX('Job List'!$D$9:$D$508, MATCH($B1370, 'Job List'!$B$9:$B$508, 0)), ""))</f>
        <v/>
      </c>
      <c r="L1370" s="125" t="str">
        <f t="shared" si="252"/>
        <v/>
      </c>
      <c r="M1370" s="111" t="str">
        <f>IF($B1370="", "", IF($G1370="", IFERROR(INDEX('Job List'!$E$9:$E$508, MATCH($B1370, 'Job List'!$B$9:$B$508, 0)), ""), $G1370))</f>
        <v/>
      </c>
      <c r="N1370" s="126" t="str">
        <f t="shared" si="253"/>
        <v/>
      </c>
      <c r="O1370" s="77"/>
      <c r="AB1370" s="14" t="str">
        <f t="shared" si="254"/>
        <v/>
      </c>
      <c r="AC1370" s="20" t="str">
        <f t="shared" si="255"/>
        <v/>
      </c>
      <c r="AD1370" s="55" t="str">
        <f t="shared" si="256"/>
        <v/>
      </c>
      <c r="AE1370" s="88" t="str">
        <f t="shared" si="257"/>
        <v/>
      </c>
      <c r="AG1370" s="55" t="str">
        <f t="shared" si="258"/>
        <v/>
      </c>
      <c r="AH1370" s="88" t="str">
        <f t="shared" si="259"/>
        <v/>
      </c>
      <c r="AJ1370" s="55" t="str">
        <f t="shared" si="260"/>
        <v/>
      </c>
      <c r="AK1370" s="88" t="str">
        <f t="shared" si="261"/>
        <v/>
      </c>
      <c r="AM1370" s="55" t="str">
        <f t="shared" si="262"/>
        <v/>
      </c>
      <c r="AN1370" s="88" t="str">
        <f t="shared" si="263"/>
        <v/>
      </c>
    </row>
    <row r="1371" spans="1:40" x14ac:dyDescent="0.25">
      <c r="A1371" s="77"/>
      <c r="B1371" s="107"/>
      <c r="C1371" s="108"/>
      <c r="D1371" s="109"/>
      <c r="E1371" s="109"/>
      <c r="F1371" s="110"/>
      <c r="G1371" s="111"/>
      <c r="H1371" s="112"/>
      <c r="I1371" s="77"/>
      <c r="J1371" s="112" t="str">
        <f>IF($B1371="", "", IFERROR(INDEX('Job List'!$C$9:$C$508, MATCH($B1371, 'Job List'!$B$9:$B$508, 0)), ""))</f>
        <v/>
      </c>
      <c r="K1371" s="112" t="str">
        <f>IF($B1371="", "", IFERROR(INDEX('Job List'!$D$9:$D$508, MATCH($B1371, 'Job List'!$B$9:$B$508, 0)), ""))</f>
        <v/>
      </c>
      <c r="L1371" s="125" t="str">
        <f t="shared" si="252"/>
        <v/>
      </c>
      <c r="M1371" s="111" t="str">
        <f>IF($B1371="", "", IF($G1371="", IFERROR(INDEX('Job List'!$E$9:$E$508, MATCH($B1371, 'Job List'!$B$9:$B$508, 0)), ""), $G1371))</f>
        <v/>
      </c>
      <c r="N1371" s="126" t="str">
        <f t="shared" si="253"/>
        <v/>
      </c>
      <c r="O1371" s="77"/>
      <c r="AB1371" s="14" t="str">
        <f t="shared" si="254"/>
        <v/>
      </c>
      <c r="AC1371" s="20" t="str">
        <f t="shared" si="255"/>
        <v/>
      </c>
      <c r="AD1371" s="55" t="str">
        <f t="shared" si="256"/>
        <v/>
      </c>
      <c r="AE1371" s="88" t="str">
        <f t="shared" si="257"/>
        <v/>
      </c>
      <c r="AG1371" s="55" t="str">
        <f t="shared" si="258"/>
        <v/>
      </c>
      <c r="AH1371" s="88" t="str">
        <f t="shared" si="259"/>
        <v/>
      </c>
      <c r="AJ1371" s="55" t="str">
        <f t="shared" si="260"/>
        <v/>
      </c>
      <c r="AK1371" s="88" t="str">
        <f t="shared" si="261"/>
        <v/>
      </c>
      <c r="AM1371" s="55" t="str">
        <f t="shared" si="262"/>
        <v/>
      </c>
      <c r="AN1371" s="88" t="str">
        <f t="shared" si="263"/>
        <v/>
      </c>
    </row>
    <row r="1372" spans="1:40" x14ac:dyDescent="0.25">
      <c r="A1372" s="77"/>
      <c r="B1372" s="107"/>
      <c r="C1372" s="108"/>
      <c r="D1372" s="109"/>
      <c r="E1372" s="109"/>
      <c r="F1372" s="110"/>
      <c r="G1372" s="111"/>
      <c r="H1372" s="112"/>
      <c r="I1372" s="77"/>
      <c r="J1372" s="112" t="str">
        <f>IF($B1372="", "", IFERROR(INDEX('Job List'!$C$9:$C$508, MATCH($B1372, 'Job List'!$B$9:$B$508, 0)), ""))</f>
        <v/>
      </c>
      <c r="K1372" s="112" t="str">
        <f>IF($B1372="", "", IFERROR(INDEX('Job List'!$D$9:$D$508, MATCH($B1372, 'Job List'!$B$9:$B$508, 0)), ""))</f>
        <v/>
      </c>
      <c r="L1372" s="125" t="str">
        <f t="shared" si="252"/>
        <v/>
      </c>
      <c r="M1372" s="111" t="str">
        <f>IF($B1372="", "", IF($G1372="", IFERROR(INDEX('Job List'!$E$9:$E$508, MATCH($B1372, 'Job List'!$B$9:$B$508, 0)), ""), $G1372))</f>
        <v/>
      </c>
      <c r="N1372" s="126" t="str">
        <f t="shared" si="253"/>
        <v/>
      </c>
      <c r="O1372" s="77"/>
      <c r="AB1372" s="14" t="str">
        <f t="shared" si="254"/>
        <v/>
      </c>
      <c r="AC1372" s="20" t="str">
        <f t="shared" si="255"/>
        <v/>
      </c>
      <c r="AD1372" s="55" t="str">
        <f t="shared" si="256"/>
        <v/>
      </c>
      <c r="AE1372" s="88" t="str">
        <f t="shared" si="257"/>
        <v/>
      </c>
      <c r="AG1372" s="55" t="str">
        <f t="shared" si="258"/>
        <v/>
      </c>
      <c r="AH1372" s="88" t="str">
        <f t="shared" si="259"/>
        <v/>
      </c>
      <c r="AJ1372" s="55" t="str">
        <f t="shared" si="260"/>
        <v/>
      </c>
      <c r="AK1372" s="88" t="str">
        <f t="shared" si="261"/>
        <v/>
      </c>
      <c r="AM1372" s="55" t="str">
        <f t="shared" si="262"/>
        <v/>
      </c>
      <c r="AN1372" s="88" t="str">
        <f t="shared" si="263"/>
        <v/>
      </c>
    </row>
    <row r="1373" spans="1:40" x14ac:dyDescent="0.25">
      <c r="A1373" s="77"/>
      <c r="B1373" s="107"/>
      <c r="C1373" s="108"/>
      <c r="D1373" s="109"/>
      <c r="E1373" s="109"/>
      <c r="F1373" s="110"/>
      <c r="G1373" s="111"/>
      <c r="H1373" s="112"/>
      <c r="I1373" s="77"/>
      <c r="J1373" s="112" t="str">
        <f>IF($B1373="", "", IFERROR(INDEX('Job List'!$C$9:$C$508, MATCH($B1373, 'Job List'!$B$9:$B$508, 0)), ""))</f>
        <v/>
      </c>
      <c r="K1373" s="112" t="str">
        <f>IF($B1373="", "", IFERROR(INDEX('Job List'!$D$9:$D$508, MATCH($B1373, 'Job List'!$B$9:$B$508, 0)), ""))</f>
        <v/>
      </c>
      <c r="L1373" s="125" t="str">
        <f t="shared" si="252"/>
        <v/>
      </c>
      <c r="M1373" s="111" t="str">
        <f>IF($B1373="", "", IF($G1373="", IFERROR(INDEX('Job List'!$E$9:$E$508, MATCH($B1373, 'Job List'!$B$9:$B$508, 0)), ""), $G1373))</f>
        <v/>
      </c>
      <c r="N1373" s="126" t="str">
        <f t="shared" si="253"/>
        <v/>
      </c>
      <c r="O1373" s="77"/>
      <c r="AB1373" s="14" t="str">
        <f t="shared" si="254"/>
        <v/>
      </c>
      <c r="AC1373" s="20" t="str">
        <f t="shared" si="255"/>
        <v/>
      </c>
      <c r="AD1373" s="55" t="str">
        <f t="shared" si="256"/>
        <v/>
      </c>
      <c r="AE1373" s="88" t="str">
        <f t="shared" si="257"/>
        <v/>
      </c>
      <c r="AG1373" s="55" t="str">
        <f t="shared" si="258"/>
        <v/>
      </c>
      <c r="AH1373" s="88" t="str">
        <f t="shared" si="259"/>
        <v/>
      </c>
      <c r="AJ1373" s="55" t="str">
        <f t="shared" si="260"/>
        <v/>
      </c>
      <c r="AK1373" s="88" t="str">
        <f t="shared" si="261"/>
        <v/>
      </c>
      <c r="AM1373" s="55" t="str">
        <f t="shared" si="262"/>
        <v/>
      </c>
      <c r="AN1373" s="88" t="str">
        <f t="shared" si="263"/>
        <v/>
      </c>
    </row>
    <row r="1374" spans="1:40" x14ac:dyDescent="0.25">
      <c r="A1374" s="77"/>
      <c r="B1374" s="107"/>
      <c r="C1374" s="108"/>
      <c r="D1374" s="109"/>
      <c r="E1374" s="109"/>
      <c r="F1374" s="110"/>
      <c r="G1374" s="111"/>
      <c r="H1374" s="112"/>
      <c r="I1374" s="77"/>
      <c r="J1374" s="112" t="str">
        <f>IF($B1374="", "", IFERROR(INDEX('Job List'!$C$9:$C$508, MATCH($B1374, 'Job List'!$B$9:$B$508, 0)), ""))</f>
        <v/>
      </c>
      <c r="K1374" s="112" t="str">
        <f>IF($B1374="", "", IFERROR(INDEX('Job List'!$D$9:$D$508, MATCH($B1374, 'Job List'!$B$9:$B$508, 0)), ""))</f>
        <v/>
      </c>
      <c r="L1374" s="125" t="str">
        <f t="shared" si="252"/>
        <v/>
      </c>
      <c r="M1374" s="111" t="str">
        <f>IF($B1374="", "", IF($G1374="", IFERROR(INDEX('Job List'!$E$9:$E$508, MATCH($B1374, 'Job List'!$B$9:$B$508, 0)), ""), $G1374))</f>
        <v/>
      </c>
      <c r="N1374" s="126" t="str">
        <f t="shared" si="253"/>
        <v/>
      </c>
      <c r="O1374" s="77"/>
      <c r="AB1374" s="14" t="str">
        <f t="shared" si="254"/>
        <v/>
      </c>
      <c r="AC1374" s="20" t="str">
        <f t="shared" si="255"/>
        <v/>
      </c>
      <c r="AD1374" s="55" t="str">
        <f t="shared" si="256"/>
        <v/>
      </c>
      <c r="AE1374" s="88" t="str">
        <f t="shared" si="257"/>
        <v/>
      </c>
      <c r="AG1374" s="55" t="str">
        <f t="shared" si="258"/>
        <v/>
      </c>
      <c r="AH1374" s="88" t="str">
        <f t="shared" si="259"/>
        <v/>
      </c>
      <c r="AJ1374" s="55" t="str">
        <f t="shared" si="260"/>
        <v/>
      </c>
      <c r="AK1374" s="88" t="str">
        <f t="shared" si="261"/>
        <v/>
      </c>
      <c r="AM1374" s="55" t="str">
        <f t="shared" si="262"/>
        <v/>
      </c>
      <c r="AN1374" s="88" t="str">
        <f t="shared" si="263"/>
        <v/>
      </c>
    </row>
    <row r="1375" spans="1:40" x14ac:dyDescent="0.25">
      <c r="A1375" s="77"/>
      <c r="B1375" s="107"/>
      <c r="C1375" s="108"/>
      <c r="D1375" s="109"/>
      <c r="E1375" s="109"/>
      <c r="F1375" s="110"/>
      <c r="G1375" s="111"/>
      <c r="H1375" s="112"/>
      <c r="I1375" s="77"/>
      <c r="J1375" s="112" t="str">
        <f>IF($B1375="", "", IFERROR(INDEX('Job List'!$C$9:$C$508, MATCH($B1375, 'Job List'!$B$9:$B$508, 0)), ""))</f>
        <v/>
      </c>
      <c r="K1375" s="112" t="str">
        <f>IF($B1375="", "", IFERROR(INDEX('Job List'!$D$9:$D$508, MATCH($B1375, 'Job List'!$B$9:$B$508, 0)), ""))</f>
        <v/>
      </c>
      <c r="L1375" s="125" t="str">
        <f t="shared" si="252"/>
        <v/>
      </c>
      <c r="M1375" s="111" t="str">
        <f>IF($B1375="", "", IF($G1375="", IFERROR(INDEX('Job List'!$E$9:$E$508, MATCH($B1375, 'Job List'!$B$9:$B$508, 0)), ""), $G1375))</f>
        <v/>
      </c>
      <c r="N1375" s="126" t="str">
        <f t="shared" si="253"/>
        <v/>
      </c>
      <c r="O1375" s="77"/>
      <c r="AB1375" s="14" t="str">
        <f t="shared" si="254"/>
        <v/>
      </c>
      <c r="AC1375" s="20" t="str">
        <f t="shared" si="255"/>
        <v/>
      </c>
      <c r="AD1375" s="55" t="str">
        <f t="shared" si="256"/>
        <v/>
      </c>
      <c r="AE1375" s="88" t="str">
        <f t="shared" si="257"/>
        <v/>
      </c>
      <c r="AG1375" s="55" t="str">
        <f t="shared" si="258"/>
        <v/>
      </c>
      <c r="AH1375" s="88" t="str">
        <f t="shared" si="259"/>
        <v/>
      </c>
      <c r="AJ1375" s="55" t="str">
        <f t="shared" si="260"/>
        <v/>
      </c>
      <c r="AK1375" s="88" t="str">
        <f t="shared" si="261"/>
        <v/>
      </c>
      <c r="AM1375" s="55" t="str">
        <f t="shared" si="262"/>
        <v/>
      </c>
      <c r="AN1375" s="88" t="str">
        <f t="shared" si="263"/>
        <v/>
      </c>
    </row>
    <row r="1376" spans="1:40" x14ac:dyDescent="0.25">
      <c r="A1376" s="77"/>
      <c r="B1376" s="107"/>
      <c r="C1376" s="108"/>
      <c r="D1376" s="109"/>
      <c r="E1376" s="109"/>
      <c r="F1376" s="110"/>
      <c r="G1376" s="111"/>
      <c r="H1376" s="112"/>
      <c r="I1376" s="77"/>
      <c r="J1376" s="112" t="str">
        <f>IF($B1376="", "", IFERROR(INDEX('Job List'!$C$9:$C$508, MATCH($B1376, 'Job List'!$B$9:$B$508, 0)), ""))</f>
        <v/>
      </c>
      <c r="K1376" s="112" t="str">
        <f>IF($B1376="", "", IFERROR(INDEX('Job List'!$D$9:$D$508, MATCH($B1376, 'Job List'!$B$9:$B$508, 0)), ""))</f>
        <v/>
      </c>
      <c r="L1376" s="125" t="str">
        <f t="shared" si="252"/>
        <v/>
      </c>
      <c r="M1376" s="111" t="str">
        <f>IF($B1376="", "", IF($G1376="", IFERROR(INDEX('Job List'!$E$9:$E$508, MATCH($B1376, 'Job List'!$B$9:$B$508, 0)), ""), $G1376))</f>
        <v/>
      </c>
      <c r="N1376" s="126" t="str">
        <f t="shared" si="253"/>
        <v/>
      </c>
      <c r="O1376" s="77"/>
      <c r="AB1376" s="14" t="str">
        <f t="shared" si="254"/>
        <v/>
      </c>
      <c r="AC1376" s="20" t="str">
        <f t="shared" si="255"/>
        <v/>
      </c>
      <c r="AD1376" s="55" t="str">
        <f t="shared" si="256"/>
        <v/>
      </c>
      <c r="AE1376" s="88" t="str">
        <f t="shared" si="257"/>
        <v/>
      </c>
      <c r="AG1376" s="55" t="str">
        <f t="shared" si="258"/>
        <v/>
      </c>
      <c r="AH1376" s="88" t="str">
        <f t="shared" si="259"/>
        <v/>
      </c>
      <c r="AJ1376" s="55" t="str">
        <f t="shared" si="260"/>
        <v/>
      </c>
      <c r="AK1376" s="88" t="str">
        <f t="shared" si="261"/>
        <v/>
      </c>
      <c r="AM1376" s="55" t="str">
        <f t="shared" si="262"/>
        <v/>
      </c>
      <c r="AN1376" s="88" t="str">
        <f t="shared" si="263"/>
        <v/>
      </c>
    </row>
    <row r="1377" spans="1:40" x14ac:dyDescent="0.25">
      <c r="A1377" s="77"/>
      <c r="B1377" s="107"/>
      <c r="C1377" s="108"/>
      <c r="D1377" s="109"/>
      <c r="E1377" s="109"/>
      <c r="F1377" s="110"/>
      <c r="G1377" s="111"/>
      <c r="H1377" s="112"/>
      <c r="I1377" s="77"/>
      <c r="J1377" s="112" t="str">
        <f>IF($B1377="", "", IFERROR(INDEX('Job List'!$C$9:$C$508, MATCH($B1377, 'Job List'!$B$9:$B$508, 0)), ""))</f>
        <v/>
      </c>
      <c r="K1377" s="112" t="str">
        <f>IF($B1377="", "", IFERROR(INDEX('Job List'!$D$9:$D$508, MATCH($B1377, 'Job List'!$B$9:$B$508, 0)), ""))</f>
        <v/>
      </c>
      <c r="L1377" s="125" t="str">
        <f t="shared" si="252"/>
        <v/>
      </c>
      <c r="M1377" s="111" t="str">
        <f>IF($B1377="", "", IF($G1377="", IFERROR(INDEX('Job List'!$E$9:$E$508, MATCH($B1377, 'Job List'!$B$9:$B$508, 0)), ""), $G1377))</f>
        <v/>
      </c>
      <c r="N1377" s="126" t="str">
        <f t="shared" si="253"/>
        <v/>
      </c>
      <c r="O1377" s="77"/>
      <c r="AB1377" s="14" t="str">
        <f t="shared" si="254"/>
        <v/>
      </c>
      <c r="AC1377" s="20" t="str">
        <f t="shared" si="255"/>
        <v/>
      </c>
      <c r="AD1377" s="55" t="str">
        <f t="shared" si="256"/>
        <v/>
      </c>
      <c r="AE1377" s="88" t="str">
        <f t="shared" si="257"/>
        <v/>
      </c>
      <c r="AG1377" s="55" t="str">
        <f t="shared" si="258"/>
        <v/>
      </c>
      <c r="AH1377" s="88" t="str">
        <f t="shared" si="259"/>
        <v/>
      </c>
      <c r="AJ1377" s="55" t="str">
        <f t="shared" si="260"/>
        <v/>
      </c>
      <c r="AK1377" s="88" t="str">
        <f t="shared" si="261"/>
        <v/>
      </c>
      <c r="AM1377" s="55" t="str">
        <f t="shared" si="262"/>
        <v/>
      </c>
      <c r="AN1377" s="88" t="str">
        <f t="shared" si="263"/>
        <v/>
      </c>
    </row>
    <row r="1378" spans="1:40" x14ac:dyDescent="0.25">
      <c r="A1378" s="77"/>
      <c r="B1378" s="107"/>
      <c r="C1378" s="108"/>
      <c r="D1378" s="109"/>
      <c r="E1378" s="109"/>
      <c r="F1378" s="110"/>
      <c r="G1378" s="111"/>
      <c r="H1378" s="112"/>
      <c r="I1378" s="77"/>
      <c r="J1378" s="112" t="str">
        <f>IF($B1378="", "", IFERROR(INDEX('Job List'!$C$9:$C$508, MATCH($B1378, 'Job List'!$B$9:$B$508, 0)), ""))</f>
        <v/>
      </c>
      <c r="K1378" s="112" t="str">
        <f>IF($B1378="", "", IFERROR(INDEX('Job List'!$D$9:$D$508, MATCH($B1378, 'Job List'!$B$9:$B$508, 0)), ""))</f>
        <v/>
      </c>
      <c r="L1378" s="125" t="str">
        <f t="shared" si="252"/>
        <v/>
      </c>
      <c r="M1378" s="111" t="str">
        <f>IF($B1378="", "", IF($G1378="", IFERROR(INDEX('Job List'!$E$9:$E$508, MATCH($B1378, 'Job List'!$B$9:$B$508, 0)), ""), $G1378))</f>
        <v/>
      </c>
      <c r="N1378" s="126" t="str">
        <f t="shared" si="253"/>
        <v/>
      </c>
      <c r="O1378" s="77"/>
      <c r="AB1378" s="14" t="str">
        <f t="shared" si="254"/>
        <v/>
      </c>
      <c r="AC1378" s="20" t="str">
        <f t="shared" si="255"/>
        <v/>
      </c>
      <c r="AD1378" s="55" t="str">
        <f t="shared" si="256"/>
        <v/>
      </c>
      <c r="AE1378" s="88" t="str">
        <f t="shared" si="257"/>
        <v/>
      </c>
      <c r="AG1378" s="55" t="str">
        <f t="shared" si="258"/>
        <v/>
      </c>
      <c r="AH1378" s="88" t="str">
        <f t="shared" si="259"/>
        <v/>
      </c>
      <c r="AJ1378" s="55" t="str">
        <f t="shared" si="260"/>
        <v/>
      </c>
      <c r="AK1378" s="88" t="str">
        <f t="shared" si="261"/>
        <v/>
      </c>
      <c r="AM1378" s="55" t="str">
        <f t="shared" si="262"/>
        <v/>
      </c>
      <c r="AN1378" s="88" t="str">
        <f t="shared" si="263"/>
        <v/>
      </c>
    </row>
    <row r="1379" spans="1:40" x14ac:dyDescent="0.25">
      <c r="A1379" s="77"/>
      <c r="B1379" s="107"/>
      <c r="C1379" s="108"/>
      <c r="D1379" s="109"/>
      <c r="E1379" s="109"/>
      <c r="F1379" s="110"/>
      <c r="G1379" s="111"/>
      <c r="H1379" s="112"/>
      <c r="I1379" s="77"/>
      <c r="J1379" s="112" t="str">
        <f>IF($B1379="", "", IFERROR(INDEX('Job List'!$C$9:$C$508, MATCH($B1379, 'Job List'!$B$9:$B$508, 0)), ""))</f>
        <v/>
      </c>
      <c r="K1379" s="112" t="str">
        <f>IF($B1379="", "", IFERROR(INDEX('Job List'!$D$9:$D$508, MATCH($B1379, 'Job List'!$B$9:$B$508, 0)), ""))</f>
        <v/>
      </c>
      <c r="L1379" s="125" t="str">
        <f t="shared" si="252"/>
        <v/>
      </c>
      <c r="M1379" s="111" t="str">
        <f>IF($B1379="", "", IF($G1379="", IFERROR(INDEX('Job List'!$E$9:$E$508, MATCH($B1379, 'Job List'!$B$9:$B$508, 0)), ""), $G1379))</f>
        <v/>
      </c>
      <c r="N1379" s="126" t="str">
        <f t="shared" si="253"/>
        <v/>
      </c>
      <c r="O1379" s="77"/>
      <c r="AB1379" s="14" t="str">
        <f t="shared" si="254"/>
        <v/>
      </c>
      <c r="AC1379" s="20" t="str">
        <f t="shared" si="255"/>
        <v/>
      </c>
      <c r="AD1379" s="55" t="str">
        <f t="shared" si="256"/>
        <v/>
      </c>
      <c r="AE1379" s="88" t="str">
        <f t="shared" si="257"/>
        <v/>
      </c>
      <c r="AG1379" s="55" t="str">
        <f t="shared" si="258"/>
        <v/>
      </c>
      <c r="AH1379" s="88" t="str">
        <f t="shared" si="259"/>
        <v/>
      </c>
      <c r="AJ1379" s="55" t="str">
        <f t="shared" si="260"/>
        <v/>
      </c>
      <c r="AK1379" s="88" t="str">
        <f t="shared" si="261"/>
        <v/>
      </c>
      <c r="AM1379" s="55" t="str">
        <f t="shared" si="262"/>
        <v/>
      </c>
      <c r="AN1379" s="88" t="str">
        <f t="shared" si="263"/>
        <v/>
      </c>
    </row>
    <row r="1380" spans="1:40" x14ac:dyDescent="0.25">
      <c r="A1380" s="77"/>
      <c r="B1380" s="107"/>
      <c r="C1380" s="108"/>
      <c r="D1380" s="109"/>
      <c r="E1380" s="109"/>
      <c r="F1380" s="110"/>
      <c r="G1380" s="111"/>
      <c r="H1380" s="112"/>
      <c r="I1380" s="77"/>
      <c r="J1380" s="112" t="str">
        <f>IF($B1380="", "", IFERROR(INDEX('Job List'!$C$9:$C$508, MATCH($B1380, 'Job List'!$B$9:$B$508, 0)), ""))</f>
        <v/>
      </c>
      <c r="K1380" s="112" t="str">
        <f>IF($B1380="", "", IFERROR(INDEX('Job List'!$D$9:$D$508, MATCH($B1380, 'Job List'!$B$9:$B$508, 0)), ""))</f>
        <v/>
      </c>
      <c r="L1380" s="125" t="str">
        <f t="shared" si="252"/>
        <v/>
      </c>
      <c r="M1380" s="111" t="str">
        <f>IF($B1380="", "", IF($G1380="", IFERROR(INDEX('Job List'!$E$9:$E$508, MATCH($B1380, 'Job List'!$B$9:$B$508, 0)), ""), $G1380))</f>
        <v/>
      </c>
      <c r="N1380" s="126" t="str">
        <f t="shared" si="253"/>
        <v/>
      </c>
      <c r="O1380" s="77"/>
      <c r="AB1380" s="14" t="str">
        <f t="shared" si="254"/>
        <v/>
      </c>
      <c r="AC1380" s="20" t="str">
        <f t="shared" si="255"/>
        <v/>
      </c>
      <c r="AD1380" s="55" t="str">
        <f t="shared" si="256"/>
        <v/>
      </c>
      <c r="AE1380" s="88" t="str">
        <f t="shared" si="257"/>
        <v/>
      </c>
      <c r="AG1380" s="55" t="str">
        <f t="shared" si="258"/>
        <v/>
      </c>
      <c r="AH1380" s="88" t="str">
        <f t="shared" si="259"/>
        <v/>
      </c>
      <c r="AJ1380" s="55" t="str">
        <f t="shared" si="260"/>
        <v/>
      </c>
      <c r="AK1380" s="88" t="str">
        <f t="shared" si="261"/>
        <v/>
      </c>
      <c r="AM1380" s="55" t="str">
        <f t="shared" si="262"/>
        <v/>
      </c>
      <c r="AN1380" s="88" t="str">
        <f t="shared" si="263"/>
        <v/>
      </c>
    </row>
    <row r="1381" spans="1:40" x14ac:dyDescent="0.25">
      <c r="A1381" s="77"/>
      <c r="B1381" s="107"/>
      <c r="C1381" s="108"/>
      <c r="D1381" s="109"/>
      <c r="E1381" s="109"/>
      <c r="F1381" s="110"/>
      <c r="G1381" s="111"/>
      <c r="H1381" s="112"/>
      <c r="I1381" s="77"/>
      <c r="J1381" s="112" t="str">
        <f>IF($B1381="", "", IFERROR(INDEX('Job List'!$C$9:$C$508, MATCH($B1381, 'Job List'!$B$9:$B$508, 0)), ""))</f>
        <v/>
      </c>
      <c r="K1381" s="112" t="str">
        <f>IF($B1381="", "", IFERROR(INDEX('Job List'!$D$9:$D$508, MATCH($B1381, 'Job List'!$B$9:$B$508, 0)), ""))</f>
        <v/>
      </c>
      <c r="L1381" s="125" t="str">
        <f t="shared" si="252"/>
        <v/>
      </c>
      <c r="M1381" s="111" t="str">
        <f>IF($B1381="", "", IF($G1381="", IFERROR(INDEX('Job List'!$E$9:$E$508, MATCH($B1381, 'Job List'!$B$9:$B$508, 0)), ""), $G1381))</f>
        <v/>
      </c>
      <c r="N1381" s="126" t="str">
        <f t="shared" si="253"/>
        <v/>
      </c>
      <c r="O1381" s="77"/>
      <c r="AB1381" s="14" t="str">
        <f t="shared" si="254"/>
        <v/>
      </c>
      <c r="AC1381" s="20" t="str">
        <f t="shared" si="255"/>
        <v/>
      </c>
      <c r="AD1381" s="55" t="str">
        <f t="shared" si="256"/>
        <v/>
      </c>
      <c r="AE1381" s="88" t="str">
        <f t="shared" si="257"/>
        <v/>
      </c>
      <c r="AG1381" s="55" t="str">
        <f t="shared" si="258"/>
        <v/>
      </c>
      <c r="AH1381" s="88" t="str">
        <f t="shared" si="259"/>
        <v/>
      </c>
      <c r="AJ1381" s="55" t="str">
        <f t="shared" si="260"/>
        <v/>
      </c>
      <c r="AK1381" s="88" t="str">
        <f t="shared" si="261"/>
        <v/>
      </c>
      <c r="AM1381" s="55" t="str">
        <f t="shared" si="262"/>
        <v/>
      </c>
      <c r="AN1381" s="88" t="str">
        <f t="shared" si="263"/>
        <v/>
      </c>
    </row>
    <row r="1382" spans="1:40" x14ac:dyDescent="0.25">
      <c r="A1382" s="77"/>
      <c r="B1382" s="107"/>
      <c r="C1382" s="108"/>
      <c r="D1382" s="109"/>
      <c r="E1382" s="109"/>
      <c r="F1382" s="110"/>
      <c r="G1382" s="111"/>
      <c r="H1382" s="112"/>
      <c r="I1382" s="77"/>
      <c r="J1382" s="112" t="str">
        <f>IF($B1382="", "", IFERROR(INDEX('Job List'!$C$9:$C$508, MATCH($B1382, 'Job List'!$B$9:$B$508, 0)), ""))</f>
        <v/>
      </c>
      <c r="K1382" s="112" t="str">
        <f>IF($B1382="", "", IFERROR(INDEX('Job List'!$D$9:$D$508, MATCH($B1382, 'Job List'!$B$9:$B$508, 0)), ""))</f>
        <v/>
      </c>
      <c r="L1382" s="125" t="str">
        <f t="shared" si="252"/>
        <v/>
      </c>
      <c r="M1382" s="111" t="str">
        <f>IF($B1382="", "", IF($G1382="", IFERROR(INDEX('Job List'!$E$9:$E$508, MATCH($B1382, 'Job List'!$B$9:$B$508, 0)), ""), $G1382))</f>
        <v/>
      </c>
      <c r="N1382" s="126" t="str">
        <f t="shared" si="253"/>
        <v/>
      </c>
      <c r="O1382" s="77"/>
      <c r="AB1382" s="14" t="str">
        <f t="shared" si="254"/>
        <v/>
      </c>
      <c r="AC1382" s="20" t="str">
        <f t="shared" si="255"/>
        <v/>
      </c>
      <c r="AD1382" s="55" t="str">
        <f t="shared" si="256"/>
        <v/>
      </c>
      <c r="AE1382" s="88" t="str">
        <f t="shared" si="257"/>
        <v/>
      </c>
      <c r="AG1382" s="55" t="str">
        <f t="shared" si="258"/>
        <v/>
      </c>
      <c r="AH1382" s="88" t="str">
        <f t="shared" si="259"/>
        <v/>
      </c>
      <c r="AJ1382" s="55" t="str">
        <f t="shared" si="260"/>
        <v/>
      </c>
      <c r="AK1382" s="88" t="str">
        <f t="shared" si="261"/>
        <v/>
      </c>
      <c r="AM1382" s="55" t="str">
        <f t="shared" si="262"/>
        <v/>
      </c>
      <c r="AN1382" s="88" t="str">
        <f t="shared" si="263"/>
        <v/>
      </c>
    </row>
    <row r="1383" spans="1:40" x14ac:dyDescent="0.25">
      <c r="A1383" s="77"/>
      <c r="B1383" s="107"/>
      <c r="C1383" s="108"/>
      <c r="D1383" s="109"/>
      <c r="E1383" s="109"/>
      <c r="F1383" s="110"/>
      <c r="G1383" s="111"/>
      <c r="H1383" s="112"/>
      <c r="I1383" s="77"/>
      <c r="J1383" s="112" t="str">
        <f>IF($B1383="", "", IFERROR(INDEX('Job List'!$C$9:$C$508, MATCH($B1383, 'Job List'!$B$9:$B$508, 0)), ""))</f>
        <v/>
      </c>
      <c r="K1383" s="112" t="str">
        <f>IF($B1383="", "", IFERROR(INDEX('Job List'!$D$9:$D$508, MATCH($B1383, 'Job List'!$B$9:$B$508, 0)), ""))</f>
        <v/>
      </c>
      <c r="L1383" s="125" t="str">
        <f t="shared" si="252"/>
        <v/>
      </c>
      <c r="M1383" s="111" t="str">
        <f>IF($B1383="", "", IF($G1383="", IFERROR(INDEX('Job List'!$E$9:$E$508, MATCH($B1383, 'Job List'!$B$9:$B$508, 0)), ""), $G1383))</f>
        <v/>
      </c>
      <c r="N1383" s="126" t="str">
        <f t="shared" si="253"/>
        <v/>
      </c>
      <c r="O1383" s="77"/>
      <c r="AB1383" s="14" t="str">
        <f t="shared" si="254"/>
        <v/>
      </c>
      <c r="AC1383" s="20" t="str">
        <f t="shared" si="255"/>
        <v/>
      </c>
      <c r="AD1383" s="55" t="str">
        <f t="shared" si="256"/>
        <v/>
      </c>
      <c r="AE1383" s="88" t="str">
        <f t="shared" si="257"/>
        <v/>
      </c>
      <c r="AG1383" s="55" t="str">
        <f t="shared" si="258"/>
        <v/>
      </c>
      <c r="AH1383" s="88" t="str">
        <f t="shared" si="259"/>
        <v/>
      </c>
      <c r="AJ1383" s="55" t="str">
        <f t="shared" si="260"/>
        <v/>
      </c>
      <c r="AK1383" s="88" t="str">
        <f t="shared" si="261"/>
        <v/>
      </c>
      <c r="AM1383" s="55" t="str">
        <f t="shared" si="262"/>
        <v/>
      </c>
      <c r="AN1383" s="88" t="str">
        <f t="shared" si="263"/>
        <v/>
      </c>
    </row>
    <row r="1384" spans="1:40" x14ac:dyDescent="0.25">
      <c r="A1384" s="77"/>
      <c r="B1384" s="107"/>
      <c r="C1384" s="108"/>
      <c r="D1384" s="109"/>
      <c r="E1384" s="109"/>
      <c r="F1384" s="110"/>
      <c r="G1384" s="111"/>
      <c r="H1384" s="112"/>
      <c r="I1384" s="77"/>
      <c r="J1384" s="112" t="str">
        <f>IF($B1384="", "", IFERROR(INDEX('Job List'!$C$9:$C$508, MATCH($B1384, 'Job List'!$B$9:$B$508, 0)), ""))</f>
        <v/>
      </c>
      <c r="K1384" s="112" t="str">
        <f>IF($B1384="", "", IFERROR(INDEX('Job List'!$D$9:$D$508, MATCH($B1384, 'Job List'!$B$9:$B$508, 0)), ""))</f>
        <v/>
      </c>
      <c r="L1384" s="125" t="str">
        <f t="shared" si="252"/>
        <v/>
      </c>
      <c r="M1384" s="111" t="str">
        <f>IF($B1384="", "", IF($G1384="", IFERROR(INDEX('Job List'!$E$9:$E$508, MATCH($B1384, 'Job List'!$B$9:$B$508, 0)), ""), $G1384))</f>
        <v/>
      </c>
      <c r="N1384" s="126" t="str">
        <f t="shared" si="253"/>
        <v/>
      </c>
      <c r="O1384" s="77"/>
      <c r="AB1384" s="14" t="str">
        <f t="shared" si="254"/>
        <v/>
      </c>
      <c r="AC1384" s="20" t="str">
        <f t="shared" si="255"/>
        <v/>
      </c>
      <c r="AD1384" s="55" t="str">
        <f t="shared" si="256"/>
        <v/>
      </c>
      <c r="AE1384" s="88" t="str">
        <f t="shared" si="257"/>
        <v/>
      </c>
      <c r="AG1384" s="55" t="str">
        <f t="shared" si="258"/>
        <v/>
      </c>
      <c r="AH1384" s="88" t="str">
        <f t="shared" si="259"/>
        <v/>
      </c>
      <c r="AJ1384" s="55" t="str">
        <f t="shared" si="260"/>
        <v/>
      </c>
      <c r="AK1384" s="88" t="str">
        <f t="shared" si="261"/>
        <v/>
      </c>
      <c r="AM1384" s="55" t="str">
        <f t="shared" si="262"/>
        <v/>
      </c>
      <c r="AN1384" s="88" t="str">
        <f t="shared" si="263"/>
        <v/>
      </c>
    </row>
    <row r="1385" spans="1:40" x14ac:dyDescent="0.25">
      <c r="A1385" s="77"/>
      <c r="B1385" s="107"/>
      <c r="C1385" s="108"/>
      <c r="D1385" s="109"/>
      <c r="E1385" s="109"/>
      <c r="F1385" s="110"/>
      <c r="G1385" s="111"/>
      <c r="H1385" s="112"/>
      <c r="I1385" s="77"/>
      <c r="J1385" s="112" t="str">
        <f>IF($B1385="", "", IFERROR(INDEX('Job List'!$C$9:$C$508, MATCH($B1385, 'Job List'!$B$9:$B$508, 0)), ""))</f>
        <v/>
      </c>
      <c r="K1385" s="112" t="str">
        <f>IF($B1385="", "", IFERROR(INDEX('Job List'!$D$9:$D$508, MATCH($B1385, 'Job List'!$B$9:$B$508, 0)), ""))</f>
        <v/>
      </c>
      <c r="L1385" s="125" t="str">
        <f t="shared" si="252"/>
        <v/>
      </c>
      <c r="M1385" s="111" t="str">
        <f>IF($B1385="", "", IF($G1385="", IFERROR(INDEX('Job List'!$E$9:$E$508, MATCH($B1385, 'Job List'!$B$9:$B$508, 0)), ""), $G1385))</f>
        <v/>
      </c>
      <c r="N1385" s="126" t="str">
        <f t="shared" si="253"/>
        <v/>
      </c>
      <c r="O1385" s="77"/>
      <c r="AB1385" s="14" t="str">
        <f t="shared" si="254"/>
        <v/>
      </c>
      <c r="AC1385" s="20" t="str">
        <f t="shared" si="255"/>
        <v/>
      </c>
      <c r="AD1385" s="55" t="str">
        <f t="shared" si="256"/>
        <v/>
      </c>
      <c r="AE1385" s="88" t="str">
        <f t="shared" si="257"/>
        <v/>
      </c>
      <c r="AG1385" s="55" t="str">
        <f t="shared" si="258"/>
        <v/>
      </c>
      <c r="AH1385" s="88" t="str">
        <f t="shared" si="259"/>
        <v/>
      </c>
      <c r="AJ1385" s="55" t="str">
        <f t="shared" si="260"/>
        <v/>
      </c>
      <c r="AK1385" s="88" t="str">
        <f t="shared" si="261"/>
        <v/>
      </c>
      <c r="AM1385" s="55" t="str">
        <f t="shared" si="262"/>
        <v/>
      </c>
      <c r="AN1385" s="88" t="str">
        <f t="shared" si="263"/>
        <v/>
      </c>
    </row>
    <row r="1386" spans="1:40" x14ac:dyDescent="0.25">
      <c r="A1386" s="77"/>
      <c r="B1386" s="107"/>
      <c r="C1386" s="108"/>
      <c r="D1386" s="109"/>
      <c r="E1386" s="109"/>
      <c r="F1386" s="110"/>
      <c r="G1386" s="111"/>
      <c r="H1386" s="112"/>
      <c r="I1386" s="77"/>
      <c r="J1386" s="112" t="str">
        <f>IF($B1386="", "", IFERROR(INDEX('Job List'!$C$9:$C$508, MATCH($B1386, 'Job List'!$B$9:$B$508, 0)), ""))</f>
        <v/>
      </c>
      <c r="K1386" s="112" t="str">
        <f>IF($B1386="", "", IFERROR(INDEX('Job List'!$D$9:$D$508, MATCH($B1386, 'Job List'!$B$9:$B$508, 0)), ""))</f>
        <v/>
      </c>
      <c r="L1386" s="125" t="str">
        <f t="shared" si="252"/>
        <v/>
      </c>
      <c r="M1386" s="111" t="str">
        <f>IF($B1386="", "", IF($G1386="", IFERROR(INDEX('Job List'!$E$9:$E$508, MATCH($B1386, 'Job List'!$B$9:$B$508, 0)), ""), $G1386))</f>
        <v/>
      </c>
      <c r="N1386" s="126" t="str">
        <f t="shared" si="253"/>
        <v/>
      </c>
      <c r="O1386" s="77"/>
      <c r="AB1386" s="14" t="str">
        <f t="shared" si="254"/>
        <v/>
      </c>
      <c r="AC1386" s="20" t="str">
        <f t="shared" si="255"/>
        <v/>
      </c>
      <c r="AD1386" s="55" t="str">
        <f t="shared" si="256"/>
        <v/>
      </c>
      <c r="AE1386" s="88" t="str">
        <f t="shared" si="257"/>
        <v/>
      </c>
      <c r="AG1386" s="55" t="str">
        <f t="shared" si="258"/>
        <v/>
      </c>
      <c r="AH1386" s="88" t="str">
        <f t="shared" si="259"/>
        <v/>
      </c>
      <c r="AJ1386" s="55" t="str">
        <f t="shared" si="260"/>
        <v/>
      </c>
      <c r="AK1386" s="88" t="str">
        <f t="shared" si="261"/>
        <v/>
      </c>
      <c r="AM1386" s="55" t="str">
        <f t="shared" si="262"/>
        <v/>
      </c>
      <c r="AN1386" s="88" t="str">
        <f t="shared" si="263"/>
        <v/>
      </c>
    </row>
    <row r="1387" spans="1:40" x14ac:dyDescent="0.25">
      <c r="A1387" s="77"/>
      <c r="B1387" s="107"/>
      <c r="C1387" s="108"/>
      <c r="D1387" s="109"/>
      <c r="E1387" s="109"/>
      <c r="F1387" s="110"/>
      <c r="G1387" s="111"/>
      <c r="H1387" s="112"/>
      <c r="I1387" s="77"/>
      <c r="J1387" s="112" t="str">
        <f>IF($B1387="", "", IFERROR(INDEX('Job List'!$C$9:$C$508, MATCH($B1387, 'Job List'!$B$9:$B$508, 0)), ""))</f>
        <v/>
      </c>
      <c r="K1387" s="112" t="str">
        <f>IF($B1387="", "", IFERROR(INDEX('Job List'!$D$9:$D$508, MATCH($B1387, 'Job List'!$B$9:$B$508, 0)), ""))</f>
        <v/>
      </c>
      <c r="L1387" s="125" t="str">
        <f t="shared" si="252"/>
        <v/>
      </c>
      <c r="M1387" s="111" t="str">
        <f>IF($B1387="", "", IF($G1387="", IFERROR(INDEX('Job List'!$E$9:$E$508, MATCH($B1387, 'Job List'!$B$9:$B$508, 0)), ""), $G1387))</f>
        <v/>
      </c>
      <c r="N1387" s="126" t="str">
        <f t="shared" si="253"/>
        <v/>
      </c>
      <c r="O1387" s="77"/>
      <c r="AB1387" s="14" t="str">
        <f t="shared" si="254"/>
        <v/>
      </c>
      <c r="AC1387" s="20" t="str">
        <f t="shared" si="255"/>
        <v/>
      </c>
      <c r="AD1387" s="55" t="str">
        <f t="shared" si="256"/>
        <v/>
      </c>
      <c r="AE1387" s="88" t="str">
        <f t="shared" si="257"/>
        <v/>
      </c>
      <c r="AG1387" s="55" t="str">
        <f t="shared" si="258"/>
        <v/>
      </c>
      <c r="AH1387" s="88" t="str">
        <f t="shared" si="259"/>
        <v/>
      </c>
      <c r="AJ1387" s="55" t="str">
        <f t="shared" si="260"/>
        <v/>
      </c>
      <c r="AK1387" s="88" t="str">
        <f t="shared" si="261"/>
        <v/>
      </c>
      <c r="AM1387" s="55" t="str">
        <f t="shared" si="262"/>
        <v/>
      </c>
      <c r="AN1387" s="88" t="str">
        <f t="shared" si="263"/>
        <v/>
      </c>
    </row>
    <row r="1388" spans="1:40" x14ac:dyDescent="0.25">
      <c r="A1388" s="77"/>
      <c r="B1388" s="107"/>
      <c r="C1388" s="108"/>
      <c r="D1388" s="109"/>
      <c r="E1388" s="109"/>
      <c r="F1388" s="110"/>
      <c r="G1388" s="111"/>
      <c r="H1388" s="112"/>
      <c r="I1388" s="77"/>
      <c r="J1388" s="112" t="str">
        <f>IF($B1388="", "", IFERROR(INDEX('Job List'!$C$9:$C$508, MATCH($B1388, 'Job List'!$B$9:$B$508, 0)), ""))</f>
        <v/>
      </c>
      <c r="K1388" s="112" t="str">
        <f>IF($B1388="", "", IFERROR(INDEX('Job List'!$D$9:$D$508, MATCH($B1388, 'Job List'!$B$9:$B$508, 0)), ""))</f>
        <v/>
      </c>
      <c r="L1388" s="125" t="str">
        <f t="shared" si="252"/>
        <v/>
      </c>
      <c r="M1388" s="111" t="str">
        <f>IF($B1388="", "", IF($G1388="", IFERROR(INDEX('Job List'!$E$9:$E$508, MATCH($B1388, 'Job List'!$B$9:$B$508, 0)), ""), $G1388))</f>
        <v/>
      </c>
      <c r="N1388" s="126" t="str">
        <f t="shared" si="253"/>
        <v/>
      </c>
      <c r="O1388" s="77"/>
      <c r="AB1388" s="14" t="str">
        <f t="shared" si="254"/>
        <v/>
      </c>
      <c r="AC1388" s="20" t="str">
        <f t="shared" si="255"/>
        <v/>
      </c>
      <c r="AD1388" s="55" t="str">
        <f t="shared" si="256"/>
        <v/>
      </c>
      <c r="AE1388" s="88" t="str">
        <f t="shared" si="257"/>
        <v/>
      </c>
      <c r="AG1388" s="55" t="str">
        <f t="shared" si="258"/>
        <v/>
      </c>
      <c r="AH1388" s="88" t="str">
        <f t="shared" si="259"/>
        <v/>
      </c>
      <c r="AJ1388" s="55" t="str">
        <f t="shared" si="260"/>
        <v/>
      </c>
      <c r="AK1388" s="88" t="str">
        <f t="shared" si="261"/>
        <v/>
      </c>
      <c r="AM1388" s="55" t="str">
        <f t="shared" si="262"/>
        <v/>
      </c>
      <c r="AN1388" s="88" t="str">
        <f t="shared" si="263"/>
        <v/>
      </c>
    </row>
    <row r="1389" spans="1:40" x14ac:dyDescent="0.25">
      <c r="A1389" s="77"/>
      <c r="B1389" s="107"/>
      <c r="C1389" s="108"/>
      <c r="D1389" s="109"/>
      <c r="E1389" s="109"/>
      <c r="F1389" s="110"/>
      <c r="G1389" s="111"/>
      <c r="H1389" s="112"/>
      <c r="I1389" s="77"/>
      <c r="J1389" s="112" t="str">
        <f>IF($B1389="", "", IFERROR(INDEX('Job List'!$C$9:$C$508, MATCH($B1389, 'Job List'!$B$9:$B$508, 0)), ""))</f>
        <v/>
      </c>
      <c r="K1389" s="112" t="str">
        <f>IF($B1389="", "", IFERROR(INDEX('Job List'!$D$9:$D$508, MATCH($B1389, 'Job List'!$B$9:$B$508, 0)), ""))</f>
        <v/>
      </c>
      <c r="L1389" s="125" t="str">
        <f t="shared" si="252"/>
        <v/>
      </c>
      <c r="M1389" s="111" t="str">
        <f>IF($B1389="", "", IF($G1389="", IFERROR(INDEX('Job List'!$E$9:$E$508, MATCH($B1389, 'Job List'!$B$9:$B$508, 0)), ""), $G1389))</f>
        <v/>
      </c>
      <c r="N1389" s="126" t="str">
        <f t="shared" si="253"/>
        <v/>
      </c>
      <c r="O1389" s="77"/>
      <c r="AB1389" s="14" t="str">
        <f t="shared" si="254"/>
        <v/>
      </c>
      <c r="AC1389" s="20" t="str">
        <f t="shared" si="255"/>
        <v/>
      </c>
      <c r="AD1389" s="55" t="str">
        <f t="shared" si="256"/>
        <v/>
      </c>
      <c r="AE1389" s="88" t="str">
        <f t="shared" si="257"/>
        <v/>
      </c>
      <c r="AG1389" s="55" t="str">
        <f t="shared" si="258"/>
        <v/>
      </c>
      <c r="AH1389" s="88" t="str">
        <f t="shared" si="259"/>
        <v/>
      </c>
      <c r="AJ1389" s="55" t="str">
        <f t="shared" si="260"/>
        <v/>
      </c>
      <c r="AK1389" s="88" t="str">
        <f t="shared" si="261"/>
        <v/>
      </c>
      <c r="AM1389" s="55" t="str">
        <f t="shared" si="262"/>
        <v/>
      </c>
      <c r="AN1389" s="88" t="str">
        <f t="shared" si="263"/>
        <v/>
      </c>
    </row>
    <row r="1390" spans="1:40" x14ac:dyDescent="0.25">
      <c r="A1390" s="77"/>
      <c r="B1390" s="107"/>
      <c r="C1390" s="108"/>
      <c r="D1390" s="109"/>
      <c r="E1390" s="109"/>
      <c r="F1390" s="110"/>
      <c r="G1390" s="111"/>
      <c r="H1390" s="112"/>
      <c r="I1390" s="77"/>
      <c r="J1390" s="112" t="str">
        <f>IF($B1390="", "", IFERROR(INDEX('Job List'!$C$9:$C$508, MATCH($B1390, 'Job List'!$B$9:$B$508, 0)), ""))</f>
        <v/>
      </c>
      <c r="K1390" s="112" t="str">
        <f>IF($B1390="", "", IFERROR(INDEX('Job List'!$D$9:$D$508, MATCH($B1390, 'Job List'!$B$9:$B$508, 0)), ""))</f>
        <v/>
      </c>
      <c r="L1390" s="125" t="str">
        <f t="shared" si="252"/>
        <v/>
      </c>
      <c r="M1390" s="111" t="str">
        <f>IF($B1390="", "", IF($G1390="", IFERROR(INDEX('Job List'!$E$9:$E$508, MATCH($B1390, 'Job List'!$B$9:$B$508, 0)), ""), $G1390))</f>
        <v/>
      </c>
      <c r="N1390" s="126" t="str">
        <f t="shared" si="253"/>
        <v/>
      </c>
      <c r="O1390" s="77"/>
      <c r="AB1390" s="14" t="str">
        <f t="shared" si="254"/>
        <v/>
      </c>
      <c r="AC1390" s="20" t="str">
        <f t="shared" si="255"/>
        <v/>
      </c>
      <c r="AD1390" s="55" t="str">
        <f t="shared" si="256"/>
        <v/>
      </c>
      <c r="AE1390" s="88" t="str">
        <f t="shared" si="257"/>
        <v/>
      </c>
      <c r="AG1390" s="55" t="str">
        <f t="shared" si="258"/>
        <v/>
      </c>
      <c r="AH1390" s="88" t="str">
        <f t="shared" si="259"/>
        <v/>
      </c>
      <c r="AJ1390" s="55" t="str">
        <f t="shared" si="260"/>
        <v/>
      </c>
      <c r="AK1390" s="88" t="str">
        <f t="shared" si="261"/>
        <v/>
      </c>
      <c r="AM1390" s="55" t="str">
        <f t="shared" si="262"/>
        <v/>
      </c>
      <c r="AN1390" s="88" t="str">
        <f t="shared" si="263"/>
        <v/>
      </c>
    </row>
    <row r="1391" spans="1:40" x14ac:dyDescent="0.25">
      <c r="A1391" s="77"/>
      <c r="B1391" s="107"/>
      <c r="C1391" s="108"/>
      <c r="D1391" s="109"/>
      <c r="E1391" s="109"/>
      <c r="F1391" s="110"/>
      <c r="G1391" s="111"/>
      <c r="H1391" s="112"/>
      <c r="I1391" s="77"/>
      <c r="J1391" s="112" t="str">
        <f>IF($B1391="", "", IFERROR(INDEX('Job List'!$C$9:$C$508, MATCH($B1391, 'Job List'!$B$9:$B$508, 0)), ""))</f>
        <v/>
      </c>
      <c r="K1391" s="112" t="str">
        <f>IF($B1391="", "", IFERROR(INDEX('Job List'!$D$9:$D$508, MATCH($B1391, 'Job List'!$B$9:$B$508, 0)), ""))</f>
        <v/>
      </c>
      <c r="L1391" s="125" t="str">
        <f t="shared" si="252"/>
        <v/>
      </c>
      <c r="M1391" s="111" t="str">
        <f>IF($B1391="", "", IF($G1391="", IFERROR(INDEX('Job List'!$E$9:$E$508, MATCH($B1391, 'Job List'!$B$9:$B$508, 0)), ""), $G1391))</f>
        <v/>
      </c>
      <c r="N1391" s="126" t="str">
        <f t="shared" si="253"/>
        <v/>
      </c>
      <c r="O1391" s="77"/>
      <c r="AB1391" s="14" t="str">
        <f t="shared" si="254"/>
        <v/>
      </c>
      <c r="AC1391" s="20" t="str">
        <f t="shared" si="255"/>
        <v/>
      </c>
      <c r="AD1391" s="55" t="str">
        <f t="shared" si="256"/>
        <v/>
      </c>
      <c r="AE1391" s="88" t="str">
        <f t="shared" si="257"/>
        <v/>
      </c>
      <c r="AG1391" s="55" t="str">
        <f t="shared" si="258"/>
        <v/>
      </c>
      <c r="AH1391" s="88" t="str">
        <f t="shared" si="259"/>
        <v/>
      </c>
      <c r="AJ1391" s="55" t="str">
        <f t="shared" si="260"/>
        <v/>
      </c>
      <c r="AK1391" s="88" t="str">
        <f t="shared" si="261"/>
        <v/>
      </c>
      <c r="AM1391" s="55" t="str">
        <f t="shared" si="262"/>
        <v/>
      </c>
      <c r="AN1391" s="88" t="str">
        <f t="shared" si="263"/>
        <v/>
      </c>
    </row>
    <row r="1392" spans="1:40" x14ac:dyDescent="0.25">
      <c r="A1392" s="77"/>
      <c r="B1392" s="107"/>
      <c r="C1392" s="108"/>
      <c r="D1392" s="109"/>
      <c r="E1392" s="109"/>
      <c r="F1392" s="110"/>
      <c r="G1392" s="111"/>
      <c r="H1392" s="112"/>
      <c r="I1392" s="77"/>
      <c r="J1392" s="112" t="str">
        <f>IF($B1392="", "", IFERROR(INDEX('Job List'!$C$9:$C$508, MATCH($B1392, 'Job List'!$B$9:$B$508, 0)), ""))</f>
        <v/>
      </c>
      <c r="K1392" s="112" t="str">
        <f>IF($B1392="", "", IFERROR(INDEX('Job List'!$D$9:$D$508, MATCH($B1392, 'Job List'!$B$9:$B$508, 0)), ""))</f>
        <v/>
      </c>
      <c r="L1392" s="125" t="str">
        <f t="shared" si="252"/>
        <v/>
      </c>
      <c r="M1392" s="111" t="str">
        <f>IF($B1392="", "", IF($G1392="", IFERROR(INDEX('Job List'!$E$9:$E$508, MATCH($B1392, 'Job List'!$B$9:$B$508, 0)), ""), $G1392))</f>
        <v/>
      </c>
      <c r="N1392" s="126" t="str">
        <f t="shared" si="253"/>
        <v/>
      </c>
      <c r="O1392" s="77"/>
      <c r="AB1392" s="14" t="str">
        <f t="shared" si="254"/>
        <v/>
      </c>
      <c r="AC1392" s="20" t="str">
        <f t="shared" si="255"/>
        <v/>
      </c>
      <c r="AD1392" s="55" t="str">
        <f t="shared" si="256"/>
        <v/>
      </c>
      <c r="AE1392" s="88" t="str">
        <f t="shared" si="257"/>
        <v/>
      </c>
      <c r="AG1392" s="55" t="str">
        <f t="shared" si="258"/>
        <v/>
      </c>
      <c r="AH1392" s="88" t="str">
        <f t="shared" si="259"/>
        <v/>
      </c>
      <c r="AJ1392" s="55" t="str">
        <f t="shared" si="260"/>
        <v/>
      </c>
      <c r="AK1392" s="88" t="str">
        <f t="shared" si="261"/>
        <v/>
      </c>
      <c r="AM1392" s="55" t="str">
        <f t="shared" si="262"/>
        <v/>
      </c>
      <c r="AN1392" s="88" t="str">
        <f t="shared" si="263"/>
        <v/>
      </c>
    </row>
    <row r="1393" spans="1:40" x14ac:dyDescent="0.25">
      <c r="A1393" s="77"/>
      <c r="B1393" s="107"/>
      <c r="C1393" s="108"/>
      <c r="D1393" s="109"/>
      <c r="E1393" s="109"/>
      <c r="F1393" s="110"/>
      <c r="G1393" s="111"/>
      <c r="H1393" s="112"/>
      <c r="I1393" s="77"/>
      <c r="J1393" s="112" t="str">
        <f>IF($B1393="", "", IFERROR(INDEX('Job List'!$C$9:$C$508, MATCH($B1393, 'Job List'!$B$9:$B$508, 0)), ""))</f>
        <v/>
      </c>
      <c r="K1393" s="112" t="str">
        <f>IF($B1393="", "", IFERROR(INDEX('Job List'!$D$9:$D$508, MATCH($B1393, 'Job List'!$B$9:$B$508, 0)), ""))</f>
        <v/>
      </c>
      <c r="L1393" s="125" t="str">
        <f t="shared" si="252"/>
        <v/>
      </c>
      <c r="M1393" s="111" t="str">
        <f>IF($B1393="", "", IF($G1393="", IFERROR(INDEX('Job List'!$E$9:$E$508, MATCH($B1393, 'Job List'!$B$9:$B$508, 0)), ""), $G1393))</f>
        <v/>
      </c>
      <c r="N1393" s="126" t="str">
        <f t="shared" si="253"/>
        <v/>
      </c>
      <c r="O1393" s="77"/>
      <c r="AB1393" s="14" t="str">
        <f t="shared" si="254"/>
        <v/>
      </c>
      <c r="AC1393" s="20" t="str">
        <f t="shared" si="255"/>
        <v/>
      </c>
      <c r="AD1393" s="55" t="str">
        <f t="shared" si="256"/>
        <v/>
      </c>
      <c r="AE1393" s="88" t="str">
        <f t="shared" si="257"/>
        <v/>
      </c>
      <c r="AG1393" s="55" t="str">
        <f t="shared" si="258"/>
        <v/>
      </c>
      <c r="AH1393" s="88" t="str">
        <f t="shared" si="259"/>
        <v/>
      </c>
      <c r="AJ1393" s="55" t="str">
        <f t="shared" si="260"/>
        <v/>
      </c>
      <c r="AK1393" s="88" t="str">
        <f t="shared" si="261"/>
        <v/>
      </c>
      <c r="AM1393" s="55" t="str">
        <f t="shared" si="262"/>
        <v/>
      </c>
      <c r="AN1393" s="88" t="str">
        <f t="shared" si="263"/>
        <v/>
      </c>
    </row>
    <row r="1394" spans="1:40" x14ac:dyDescent="0.25">
      <c r="A1394" s="77"/>
      <c r="B1394" s="107"/>
      <c r="C1394" s="108"/>
      <c r="D1394" s="109"/>
      <c r="E1394" s="109"/>
      <c r="F1394" s="110"/>
      <c r="G1394" s="111"/>
      <c r="H1394" s="112"/>
      <c r="I1394" s="77"/>
      <c r="J1394" s="112" t="str">
        <f>IF($B1394="", "", IFERROR(INDEX('Job List'!$C$9:$C$508, MATCH($B1394, 'Job List'!$B$9:$B$508, 0)), ""))</f>
        <v/>
      </c>
      <c r="K1394" s="112" t="str">
        <f>IF($B1394="", "", IFERROR(INDEX('Job List'!$D$9:$D$508, MATCH($B1394, 'Job List'!$B$9:$B$508, 0)), ""))</f>
        <v/>
      </c>
      <c r="L1394" s="125" t="str">
        <f t="shared" si="252"/>
        <v/>
      </c>
      <c r="M1394" s="111" t="str">
        <f>IF($B1394="", "", IF($G1394="", IFERROR(INDEX('Job List'!$E$9:$E$508, MATCH($B1394, 'Job List'!$B$9:$B$508, 0)), ""), $G1394))</f>
        <v/>
      </c>
      <c r="N1394" s="126" t="str">
        <f t="shared" si="253"/>
        <v/>
      </c>
      <c r="O1394" s="77"/>
      <c r="AB1394" s="14" t="str">
        <f t="shared" si="254"/>
        <v/>
      </c>
      <c r="AC1394" s="20" t="str">
        <f t="shared" si="255"/>
        <v/>
      </c>
      <c r="AD1394" s="55" t="str">
        <f t="shared" si="256"/>
        <v/>
      </c>
      <c r="AE1394" s="88" t="str">
        <f t="shared" si="257"/>
        <v/>
      </c>
      <c r="AG1394" s="55" t="str">
        <f t="shared" si="258"/>
        <v/>
      </c>
      <c r="AH1394" s="88" t="str">
        <f t="shared" si="259"/>
        <v/>
      </c>
      <c r="AJ1394" s="55" t="str">
        <f t="shared" si="260"/>
        <v/>
      </c>
      <c r="AK1394" s="88" t="str">
        <f t="shared" si="261"/>
        <v/>
      </c>
      <c r="AM1394" s="55" t="str">
        <f t="shared" si="262"/>
        <v/>
      </c>
      <c r="AN1394" s="88" t="str">
        <f t="shared" si="263"/>
        <v/>
      </c>
    </row>
    <row r="1395" spans="1:40" x14ac:dyDescent="0.25">
      <c r="A1395" s="77"/>
      <c r="B1395" s="107"/>
      <c r="C1395" s="108"/>
      <c r="D1395" s="109"/>
      <c r="E1395" s="109"/>
      <c r="F1395" s="110"/>
      <c r="G1395" s="111"/>
      <c r="H1395" s="112"/>
      <c r="I1395" s="77"/>
      <c r="J1395" s="112" t="str">
        <f>IF($B1395="", "", IFERROR(INDEX('Job List'!$C$9:$C$508, MATCH($B1395, 'Job List'!$B$9:$B$508, 0)), ""))</f>
        <v/>
      </c>
      <c r="K1395" s="112" t="str">
        <f>IF($B1395="", "", IFERROR(INDEX('Job List'!$D$9:$D$508, MATCH($B1395, 'Job List'!$B$9:$B$508, 0)), ""))</f>
        <v/>
      </c>
      <c r="L1395" s="125" t="str">
        <f t="shared" si="252"/>
        <v/>
      </c>
      <c r="M1395" s="111" t="str">
        <f>IF($B1395="", "", IF($G1395="", IFERROR(INDEX('Job List'!$E$9:$E$508, MATCH($B1395, 'Job List'!$B$9:$B$508, 0)), ""), $G1395))</f>
        <v/>
      </c>
      <c r="N1395" s="126" t="str">
        <f t="shared" si="253"/>
        <v/>
      </c>
      <c r="O1395" s="77"/>
      <c r="AB1395" s="14" t="str">
        <f t="shared" si="254"/>
        <v/>
      </c>
      <c r="AC1395" s="20" t="str">
        <f t="shared" si="255"/>
        <v/>
      </c>
      <c r="AD1395" s="55" t="str">
        <f t="shared" si="256"/>
        <v/>
      </c>
      <c r="AE1395" s="88" t="str">
        <f t="shared" si="257"/>
        <v/>
      </c>
      <c r="AG1395" s="55" t="str">
        <f t="shared" si="258"/>
        <v/>
      </c>
      <c r="AH1395" s="88" t="str">
        <f t="shared" si="259"/>
        <v/>
      </c>
      <c r="AJ1395" s="55" t="str">
        <f t="shared" si="260"/>
        <v/>
      </c>
      <c r="AK1395" s="88" t="str">
        <f t="shared" si="261"/>
        <v/>
      </c>
      <c r="AM1395" s="55" t="str">
        <f t="shared" si="262"/>
        <v/>
      </c>
      <c r="AN1395" s="88" t="str">
        <f t="shared" si="263"/>
        <v/>
      </c>
    </row>
    <row r="1396" spans="1:40" x14ac:dyDescent="0.25">
      <c r="A1396" s="77"/>
      <c r="B1396" s="107"/>
      <c r="C1396" s="108"/>
      <c r="D1396" s="109"/>
      <c r="E1396" s="109"/>
      <c r="F1396" s="110"/>
      <c r="G1396" s="111"/>
      <c r="H1396" s="112"/>
      <c r="I1396" s="77"/>
      <c r="J1396" s="112" t="str">
        <f>IF($B1396="", "", IFERROR(INDEX('Job List'!$C$9:$C$508, MATCH($B1396, 'Job List'!$B$9:$B$508, 0)), ""))</f>
        <v/>
      </c>
      <c r="K1396" s="112" t="str">
        <f>IF($B1396="", "", IFERROR(INDEX('Job List'!$D$9:$D$508, MATCH($B1396, 'Job List'!$B$9:$B$508, 0)), ""))</f>
        <v/>
      </c>
      <c r="L1396" s="125" t="str">
        <f t="shared" si="252"/>
        <v/>
      </c>
      <c r="M1396" s="111" t="str">
        <f>IF($B1396="", "", IF($G1396="", IFERROR(INDEX('Job List'!$E$9:$E$508, MATCH($B1396, 'Job List'!$B$9:$B$508, 0)), ""), $G1396))</f>
        <v/>
      </c>
      <c r="N1396" s="126" t="str">
        <f t="shared" si="253"/>
        <v/>
      </c>
      <c r="O1396" s="77"/>
      <c r="AB1396" s="14" t="str">
        <f t="shared" si="254"/>
        <v/>
      </c>
      <c r="AC1396" s="20" t="str">
        <f t="shared" si="255"/>
        <v/>
      </c>
      <c r="AD1396" s="55" t="str">
        <f t="shared" si="256"/>
        <v/>
      </c>
      <c r="AE1396" s="88" t="str">
        <f t="shared" si="257"/>
        <v/>
      </c>
      <c r="AG1396" s="55" t="str">
        <f t="shared" si="258"/>
        <v/>
      </c>
      <c r="AH1396" s="88" t="str">
        <f t="shared" si="259"/>
        <v/>
      </c>
      <c r="AJ1396" s="55" t="str">
        <f t="shared" si="260"/>
        <v/>
      </c>
      <c r="AK1396" s="88" t="str">
        <f t="shared" si="261"/>
        <v/>
      </c>
      <c r="AM1396" s="55" t="str">
        <f t="shared" si="262"/>
        <v/>
      </c>
      <c r="AN1396" s="88" t="str">
        <f t="shared" si="263"/>
        <v/>
      </c>
    </row>
    <row r="1397" spans="1:40" x14ac:dyDescent="0.25">
      <c r="A1397" s="77"/>
      <c r="B1397" s="107"/>
      <c r="C1397" s="108"/>
      <c r="D1397" s="109"/>
      <c r="E1397" s="109"/>
      <c r="F1397" s="110"/>
      <c r="G1397" s="111"/>
      <c r="H1397" s="112"/>
      <c r="I1397" s="77"/>
      <c r="J1397" s="112" t="str">
        <f>IF($B1397="", "", IFERROR(INDEX('Job List'!$C$9:$C$508, MATCH($B1397, 'Job List'!$B$9:$B$508, 0)), ""))</f>
        <v/>
      </c>
      <c r="K1397" s="112" t="str">
        <f>IF($B1397="", "", IFERROR(INDEX('Job List'!$D$9:$D$508, MATCH($B1397, 'Job List'!$B$9:$B$508, 0)), ""))</f>
        <v/>
      </c>
      <c r="L1397" s="125" t="str">
        <f t="shared" si="252"/>
        <v/>
      </c>
      <c r="M1397" s="111" t="str">
        <f>IF($B1397="", "", IF($G1397="", IFERROR(INDEX('Job List'!$E$9:$E$508, MATCH($B1397, 'Job List'!$B$9:$B$508, 0)), ""), $G1397))</f>
        <v/>
      </c>
      <c r="N1397" s="126" t="str">
        <f t="shared" si="253"/>
        <v/>
      </c>
      <c r="O1397" s="77"/>
      <c r="AB1397" s="14" t="str">
        <f t="shared" si="254"/>
        <v/>
      </c>
      <c r="AC1397" s="20" t="str">
        <f t="shared" si="255"/>
        <v/>
      </c>
      <c r="AD1397" s="55" t="str">
        <f t="shared" si="256"/>
        <v/>
      </c>
      <c r="AE1397" s="88" t="str">
        <f t="shared" si="257"/>
        <v/>
      </c>
      <c r="AG1397" s="55" t="str">
        <f t="shared" si="258"/>
        <v/>
      </c>
      <c r="AH1397" s="88" t="str">
        <f t="shared" si="259"/>
        <v/>
      </c>
      <c r="AJ1397" s="55" t="str">
        <f t="shared" si="260"/>
        <v/>
      </c>
      <c r="AK1397" s="88" t="str">
        <f t="shared" si="261"/>
        <v/>
      </c>
      <c r="AM1397" s="55" t="str">
        <f t="shared" si="262"/>
        <v/>
      </c>
      <c r="AN1397" s="88" t="str">
        <f t="shared" si="263"/>
        <v/>
      </c>
    </row>
    <row r="1398" spans="1:40" x14ac:dyDescent="0.25">
      <c r="A1398" s="77"/>
      <c r="B1398" s="107"/>
      <c r="C1398" s="108"/>
      <c r="D1398" s="109"/>
      <c r="E1398" s="109"/>
      <c r="F1398" s="110"/>
      <c r="G1398" s="111"/>
      <c r="H1398" s="112"/>
      <c r="I1398" s="77"/>
      <c r="J1398" s="112" t="str">
        <f>IF($B1398="", "", IFERROR(INDEX('Job List'!$C$9:$C$508, MATCH($B1398, 'Job List'!$B$9:$B$508, 0)), ""))</f>
        <v/>
      </c>
      <c r="K1398" s="112" t="str">
        <f>IF($B1398="", "", IFERROR(INDEX('Job List'!$D$9:$D$508, MATCH($B1398, 'Job List'!$B$9:$B$508, 0)), ""))</f>
        <v/>
      </c>
      <c r="L1398" s="125" t="str">
        <f t="shared" si="252"/>
        <v/>
      </c>
      <c r="M1398" s="111" t="str">
        <f>IF($B1398="", "", IF($G1398="", IFERROR(INDEX('Job List'!$E$9:$E$508, MATCH($B1398, 'Job List'!$B$9:$B$508, 0)), ""), $G1398))</f>
        <v/>
      </c>
      <c r="N1398" s="126" t="str">
        <f t="shared" si="253"/>
        <v/>
      </c>
      <c r="O1398" s="77"/>
      <c r="AB1398" s="14" t="str">
        <f t="shared" si="254"/>
        <v/>
      </c>
      <c r="AC1398" s="20" t="str">
        <f t="shared" si="255"/>
        <v/>
      </c>
      <c r="AD1398" s="55" t="str">
        <f t="shared" si="256"/>
        <v/>
      </c>
      <c r="AE1398" s="88" t="str">
        <f t="shared" si="257"/>
        <v/>
      </c>
      <c r="AG1398" s="55" t="str">
        <f t="shared" si="258"/>
        <v/>
      </c>
      <c r="AH1398" s="88" t="str">
        <f t="shared" si="259"/>
        <v/>
      </c>
      <c r="AJ1398" s="55" t="str">
        <f t="shared" si="260"/>
        <v/>
      </c>
      <c r="AK1398" s="88" t="str">
        <f t="shared" si="261"/>
        <v/>
      </c>
      <c r="AM1398" s="55" t="str">
        <f t="shared" si="262"/>
        <v/>
      </c>
      <c r="AN1398" s="88" t="str">
        <f t="shared" si="263"/>
        <v/>
      </c>
    </row>
    <row r="1399" spans="1:40" x14ac:dyDescent="0.25">
      <c r="A1399" s="77"/>
      <c r="B1399" s="107"/>
      <c r="C1399" s="108"/>
      <c r="D1399" s="109"/>
      <c r="E1399" s="109"/>
      <c r="F1399" s="110"/>
      <c r="G1399" s="111"/>
      <c r="H1399" s="112"/>
      <c r="I1399" s="77"/>
      <c r="J1399" s="112" t="str">
        <f>IF($B1399="", "", IFERROR(INDEX('Job List'!$C$9:$C$508, MATCH($B1399, 'Job List'!$B$9:$B$508, 0)), ""))</f>
        <v/>
      </c>
      <c r="K1399" s="112" t="str">
        <f>IF($B1399="", "", IFERROR(INDEX('Job List'!$D$9:$D$508, MATCH($B1399, 'Job List'!$B$9:$B$508, 0)), ""))</f>
        <v/>
      </c>
      <c r="L1399" s="125" t="str">
        <f t="shared" si="252"/>
        <v/>
      </c>
      <c r="M1399" s="111" t="str">
        <f>IF($B1399="", "", IF($G1399="", IFERROR(INDEX('Job List'!$E$9:$E$508, MATCH($B1399, 'Job List'!$B$9:$B$508, 0)), ""), $G1399))</f>
        <v/>
      </c>
      <c r="N1399" s="126" t="str">
        <f t="shared" si="253"/>
        <v/>
      </c>
      <c r="O1399" s="77"/>
      <c r="AB1399" s="14" t="str">
        <f t="shared" si="254"/>
        <v/>
      </c>
      <c r="AC1399" s="20" t="str">
        <f t="shared" si="255"/>
        <v/>
      </c>
      <c r="AD1399" s="55" t="str">
        <f t="shared" si="256"/>
        <v/>
      </c>
      <c r="AE1399" s="88" t="str">
        <f t="shared" si="257"/>
        <v/>
      </c>
      <c r="AG1399" s="55" t="str">
        <f t="shared" si="258"/>
        <v/>
      </c>
      <c r="AH1399" s="88" t="str">
        <f t="shared" si="259"/>
        <v/>
      </c>
      <c r="AJ1399" s="55" t="str">
        <f t="shared" si="260"/>
        <v/>
      </c>
      <c r="AK1399" s="88" t="str">
        <f t="shared" si="261"/>
        <v/>
      </c>
      <c r="AM1399" s="55" t="str">
        <f t="shared" si="262"/>
        <v/>
      </c>
      <c r="AN1399" s="88" t="str">
        <f t="shared" si="263"/>
        <v/>
      </c>
    </row>
    <row r="1400" spans="1:40" x14ac:dyDescent="0.25">
      <c r="A1400" s="77"/>
      <c r="B1400" s="107"/>
      <c r="C1400" s="108"/>
      <c r="D1400" s="109"/>
      <c r="E1400" s="109"/>
      <c r="F1400" s="110"/>
      <c r="G1400" s="111"/>
      <c r="H1400" s="112"/>
      <c r="I1400" s="77"/>
      <c r="J1400" s="112" t="str">
        <f>IF($B1400="", "", IFERROR(INDEX('Job List'!$C$9:$C$508, MATCH($B1400, 'Job List'!$B$9:$B$508, 0)), ""))</f>
        <v/>
      </c>
      <c r="K1400" s="112" t="str">
        <f>IF($B1400="", "", IFERROR(INDEX('Job List'!$D$9:$D$508, MATCH($B1400, 'Job List'!$B$9:$B$508, 0)), ""))</f>
        <v/>
      </c>
      <c r="L1400" s="125" t="str">
        <f t="shared" si="252"/>
        <v/>
      </c>
      <c r="M1400" s="111" t="str">
        <f>IF($B1400="", "", IF($G1400="", IFERROR(INDEX('Job List'!$E$9:$E$508, MATCH($B1400, 'Job List'!$B$9:$B$508, 0)), ""), $G1400))</f>
        <v/>
      </c>
      <c r="N1400" s="126" t="str">
        <f t="shared" si="253"/>
        <v/>
      </c>
      <c r="O1400" s="77"/>
      <c r="AB1400" s="14" t="str">
        <f t="shared" si="254"/>
        <v/>
      </c>
      <c r="AC1400" s="20" t="str">
        <f t="shared" si="255"/>
        <v/>
      </c>
      <c r="AD1400" s="55" t="str">
        <f t="shared" si="256"/>
        <v/>
      </c>
      <c r="AE1400" s="88" t="str">
        <f t="shared" si="257"/>
        <v/>
      </c>
      <c r="AG1400" s="55" t="str">
        <f t="shared" si="258"/>
        <v/>
      </c>
      <c r="AH1400" s="88" t="str">
        <f t="shared" si="259"/>
        <v/>
      </c>
      <c r="AJ1400" s="55" t="str">
        <f t="shared" si="260"/>
        <v/>
      </c>
      <c r="AK1400" s="88" t="str">
        <f t="shared" si="261"/>
        <v/>
      </c>
      <c r="AM1400" s="55" t="str">
        <f t="shared" si="262"/>
        <v/>
      </c>
      <c r="AN1400" s="88" t="str">
        <f t="shared" si="263"/>
        <v/>
      </c>
    </row>
    <row r="1401" spans="1:40" x14ac:dyDescent="0.25">
      <c r="A1401" s="77"/>
      <c r="B1401" s="107"/>
      <c r="C1401" s="108"/>
      <c r="D1401" s="109"/>
      <c r="E1401" s="109"/>
      <c r="F1401" s="110"/>
      <c r="G1401" s="111"/>
      <c r="H1401" s="112"/>
      <c r="I1401" s="77"/>
      <c r="J1401" s="112" t="str">
        <f>IF($B1401="", "", IFERROR(INDEX('Job List'!$C$9:$C$508, MATCH($B1401, 'Job List'!$B$9:$B$508, 0)), ""))</f>
        <v/>
      </c>
      <c r="K1401" s="112" t="str">
        <f>IF($B1401="", "", IFERROR(INDEX('Job List'!$D$9:$D$508, MATCH($B1401, 'Job List'!$B$9:$B$508, 0)), ""))</f>
        <v/>
      </c>
      <c r="L1401" s="125" t="str">
        <f t="shared" si="252"/>
        <v/>
      </c>
      <c r="M1401" s="111" t="str">
        <f>IF($B1401="", "", IF($G1401="", IFERROR(INDEX('Job List'!$E$9:$E$508, MATCH($B1401, 'Job List'!$B$9:$B$508, 0)), ""), $G1401))</f>
        <v/>
      </c>
      <c r="N1401" s="126" t="str">
        <f t="shared" si="253"/>
        <v/>
      </c>
      <c r="O1401" s="77"/>
      <c r="AB1401" s="14" t="str">
        <f t="shared" si="254"/>
        <v/>
      </c>
      <c r="AC1401" s="20" t="str">
        <f t="shared" si="255"/>
        <v/>
      </c>
      <c r="AD1401" s="55" t="str">
        <f t="shared" si="256"/>
        <v/>
      </c>
      <c r="AE1401" s="88" t="str">
        <f t="shared" si="257"/>
        <v/>
      </c>
      <c r="AG1401" s="55" t="str">
        <f t="shared" si="258"/>
        <v/>
      </c>
      <c r="AH1401" s="88" t="str">
        <f t="shared" si="259"/>
        <v/>
      </c>
      <c r="AJ1401" s="55" t="str">
        <f t="shared" si="260"/>
        <v/>
      </c>
      <c r="AK1401" s="88" t="str">
        <f t="shared" si="261"/>
        <v/>
      </c>
      <c r="AM1401" s="55" t="str">
        <f t="shared" si="262"/>
        <v/>
      </c>
      <c r="AN1401" s="88" t="str">
        <f t="shared" si="263"/>
        <v/>
      </c>
    </row>
    <row r="1402" spans="1:40" x14ac:dyDescent="0.25">
      <c r="A1402" s="77"/>
      <c r="B1402" s="107"/>
      <c r="C1402" s="108"/>
      <c r="D1402" s="109"/>
      <c r="E1402" s="109"/>
      <c r="F1402" s="110"/>
      <c r="G1402" s="111"/>
      <c r="H1402" s="112"/>
      <c r="I1402" s="77"/>
      <c r="J1402" s="112" t="str">
        <f>IF($B1402="", "", IFERROR(INDEX('Job List'!$C$9:$C$508, MATCH($B1402, 'Job List'!$B$9:$B$508, 0)), ""))</f>
        <v/>
      </c>
      <c r="K1402" s="112" t="str">
        <f>IF($B1402="", "", IFERROR(INDEX('Job List'!$D$9:$D$508, MATCH($B1402, 'Job List'!$B$9:$B$508, 0)), ""))</f>
        <v/>
      </c>
      <c r="L1402" s="125" t="str">
        <f t="shared" si="252"/>
        <v/>
      </c>
      <c r="M1402" s="111" t="str">
        <f>IF($B1402="", "", IF($G1402="", IFERROR(INDEX('Job List'!$E$9:$E$508, MATCH($B1402, 'Job List'!$B$9:$B$508, 0)), ""), $G1402))</f>
        <v/>
      </c>
      <c r="N1402" s="126" t="str">
        <f t="shared" si="253"/>
        <v/>
      </c>
      <c r="O1402" s="77"/>
      <c r="AB1402" s="14" t="str">
        <f t="shared" si="254"/>
        <v/>
      </c>
      <c r="AC1402" s="20" t="str">
        <f t="shared" si="255"/>
        <v/>
      </c>
      <c r="AD1402" s="55" t="str">
        <f t="shared" si="256"/>
        <v/>
      </c>
      <c r="AE1402" s="88" t="str">
        <f t="shared" si="257"/>
        <v/>
      </c>
      <c r="AG1402" s="55" t="str">
        <f t="shared" si="258"/>
        <v/>
      </c>
      <c r="AH1402" s="88" t="str">
        <f t="shared" si="259"/>
        <v/>
      </c>
      <c r="AJ1402" s="55" t="str">
        <f t="shared" si="260"/>
        <v/>
      </c>
      <c r="AK1402" s="88" t="str">
        <f t="shared" si="261"/>
        <v/>
      </c>
      <c r="AM1402" s="55" t="str">
        <f t="shared" si="262"/>
        <v/>
      </c>
      <c r="AN1402" s="88" t="str">
        <f t="shared" si="263"/>
        <v/>
      </c>
    </row>
    <row r="1403" spans="1:40" x14ac:dyDescent="0.25">
      <c r="A1403" s="77"/>
      <c r="B1403" s="107"/>
      <c r="C1403" s="108"/>
      <c r="D1403" s="109"/>
      <c r="E1403" s="109"/>
      <c r="F1403" s="110"/>
      <c r="G1403" s="111"/>
      <c r="H1403" s="112"/>
      <c r="I1403" s="77"/>
      <c r="J1403" s="112" t="str">
        <f>IF($B1403="", "", IFERROR(INDEX('Job List'!$C$9:$C$508, MATCH($B1403, 'Job List'!$B$9:$B$508, 0)), ""))</f>
        <v/>
      </c>
      <c r="K1403" s="112" t="str">
        <f>IF($B1403="", "", IFERROR(INDEX('Job List'!$D$9:$D$508, MATCH($B1403, 'Job List'!$B$9:$B$508, 0)), ""))</f>
        <v/>
      </c>
      <c r="L1403" s="125" t="str">
        <f t="shared" si="252"/>
        <v/>
      </c>
      <c r="M1403" s="111" t="str">
        <f>IF($B1403="", "", IF($G1403="", IFERROR(INDEX('Job List'!$E$9:$E$508, MATCH($B1403, 'Job List'!$B$9:$B$508, 0)), ""), $G1403))</f>
        <v/>
      </c>
      <c r="N1403" s="126" t="str">
        <f t="shared" si="253"/>
        <v/>
      </c>
      <c r="O1403" s="77"/>
      <c r="AB1403" s="14" t="str">
        <f t="shared" si="254"/>
        <v/>
      </c>
      <c r="AC1403" s="20" t="str">
        <f t="shared" si="255"/>
        <v/>
      </c>
      <c r="AD1403" s="55" t="str">
        <f t="shared" si="256"/>
        <v/>
      </c>
      <c r="AE1403" s="88" t="str">
        <f t="shared" si="257"/>
        <v/>
      </c>
      <c r="AG1403" s="55" t="str">
        <f t="shared" si="258"/>
        <v/>
      </c>
      <c r="AH1403" s="88" t="str">
        <f t="shared" si="259"/>
        <v/>
      </c>
      <c r="AJ1403" s="55" t="str">
        <f t="shared" si="260"/>
        <v/>
      </c>
      <c r="AK1403" s="88" t="str">
        <f t="shared" si="261"/>
        <v/>
      </c>
      <c r="AM1403" s="55" t="str">
        <f t="shared" si="262"/>
        <v/>
      </c>
      <c r="AN1403" s="88" t="str">
        <f t="shared" si="263"/>
        <v/>
      </c>
    </row>
    <row r="1404" spans="1:40" x14ac:dyDescent="0.25">
      <c r="A1404" s="77"/>
      <c r="B1404" s="107"/>
      <c r="C1404" s="108"/>
      <c r="D1404" s="109"/>
      <c r="E1404" s="109"/>
      <c r="F1404" s="110"/>
      <c r="G1404" s="111"/>
      <c r="H1404" s="112"/>
      <c r="I1404" s="77"/>
      <c r="J1404" s="112" t="str">
        <f>IF($B1404="", "", IFERROR(INDEX('Job List'!$C$9:$C$508, MATCH($B1404, 'Job List'!$B$9:$B$508, 0)), ""))</f>
        <v/>
      </c>
      <c r="K1404" s="112" t="str">
        <f>IF($B1404="", "", IFERROR(INDEX('Job List'!$D$9:$D$508, MATCH($B1404, 'Job List'!$B$9:$B$508, 0)), ""))</f>
        <v/>
      </c>
      <c r="L1404" s="125" t="str">
        <f t="shared" si="252"/>
        <v/>
      </c>
      <c r="M1404" s="111" t="str">
        <f>IF($B1404="", "", IF($G1404="", IFERROR(INDEX('Job List'!$E$9:$E$508, MATCH($B1404, 'Job List'!$B$9:$B$508, 0)), ""), $G1404))</f>
        <v/>
      </c>
      <c r="N1404" s="126" t="str">
        <f t="shared" si="253"/>
        <v/>
      </c>
      <c r="O1404" s="77"/>
      <c r="AB1404" s="14" t="str">
        <f t="shared" si="254"/>
        <v/>
      </c>
      <c r="AC1404" s="20" t="str">
        <f t="shared" si="255"/>
        <v/>
      </c>
      <c r="AD1404" s="55" t="str">
        <f t="shared" si="256"/>
        <v/>
      </c>
      <c r="AE1404" s="88" t="str">
        <f t="shared" si="257"/>
        <v/>
      </c>
      <c r="AG1404" s="55" t="str">
        <f t="shared" si="258"/>
        <v/>
      </c>
      <c r="AH1404" s="88" t="str">
        <f t="shared" si="259"/>
        <v/>
      </c>
      <c r="AJ1404" s="55" t="str">
        <f t="shared" si="260"/>
        <v/>
      </c>
      <c r="AK1404" s="88" t="str">
        <f t="shared" si="261"/>
        <v/>
      </c>
      <c r="AM1404" s="55" t="str">
        <f t="shared" si="262"/>
        <v/>
      </c>
      <c r="AN1404" s="88" t="str">
        <f t="shared" si="263"/>
        <v/>
      </c>
    </row>
    <row r="1405" spans="1:40" x14ac:dyDescent="0.25">
      <c r="A1405" s="77"/>
      <c r="B1405" s="107"/>
      <c r="C1405" s="108"/>
      <c r="D1405" s="109"/>
      <c r="E1405" s="109"/>
      <c r="F1405" s="110"/>
      <c r="G1405" s="111"/>
      <c r="H1405" s="112"/>
      <c r="I1405" s="77"/>
      <c r="J1405" s="112" t="str">
        <f>IF($B1405="", "", IFERROR(INDEX('Job List'!$C$9:$C$508, MATCH($B1405, 'Job List'!$B$9:$B$508, 0)), ""))</f>
        <v/>
      </c>
      <c r="K1405" s="112" t="str">
        <f>IF($B1405="", "", IFERROR(INDEX('Job List'!$D$9:$D$508, MATCH($B1405, 'Job List'!$B$9:$B$508, 0)), ""))</f>
        <v/>
      </c>
      <c r="L1405" s="125" t="str">
        <f t="shared" si="252"/>
        <v/>
      </c>
      <c r="M1405" s="111" t="str">
        <f>IF($B1405="", "", IF($G1405="", IFERROR(INDEX('Job List'!$E$9:$E$508, MATCH($B1405, 'Job List'!$B$9:$B$508, 0)), ""), $G1405))</f>
        <v/>
      </c>
      <c r="N1405" s="126" t="str">
        <f t="shared" si="253"/>
        <v/>
      </c>
      <c r="O1405" s="77"/>
      <c r="AB1405" s="14" t="str">
        <f t="shared" si="254"/>
        <v/>
      </c>
      <c r="AC1405" s="20" t="str">
        <f t="shared" si="255"/>
        <v/>
      </c>
      <c r="AD1405" s="55" t="str">
        <f t="shared" si="256"/>
        <v/>
      </c>
      <c r="AE1405" s="88" t="str">
        <f t="shared" si="257"/>
        <v/>
      </c>
      <c r="AG1405" s="55" t="str">
        <f t="shared" si="258"/>
        <v/>
      </c>
      <c r="AH1405" s="88" t="str">
        <f t="shared" si="259"/>
        <v/>
      </c>
      <c r="AJ1405" s="55" t="str">
        <f t="shared" si="260"/>
        <v/>
      </c>
      <c r="AK1405" s="88" t="str">
        <f t="shared" si="261"/>
        <v/>
      </c>
      <c r="AM1405" s="55" t="str">
        <f t="shared" si="262"/>
        <v/>
      </c>
      <c r="AN1405" s="88" t="str">
        <f t="shared" si="263"/>
        <v/>
      </c>
    </row>
    <row r="1406" spans="1:40" x14ac:dyDescent="0.25">
      <c r="A1406" s="77"/>
      <c r="B1406" s="107"/>
      <c r="C1406" s="108"/>
      <c r="D1406" s="109"/>
      <c r="E1406" s="109"/>
      <c r="F1406" s="110"/>
      <c r="G1406" s="111"/>
      <c r="H1406" s="112"/>
      <c r="I1406" s="77"/>
      <c r="J1406" s="112" t="str">
        <f>IF($B1406="", "", IFERROR(INDEX('Job List'!$C$9:$C$508, MATCH($B1406, 'Job List'!$B$9:$B$508, 0)), ""))</f>
        <v/>
      </c>
      <c r="K1406" s="112" t="str">
        <f>IF($B1406="", "", IFERROR(INDEX('Job List'!$D$9:$D$508, MATCH($B1406, 'Job List'!$B$9:$B$508, 0)), ""))</f>
        <v/>
      </c>
      <c r="L1406" s="125" t="str">
        <f t="shared" si="252"/>
        <v/>
      </c>
      <c r="M1406" s="111" t="str">
        <f>IF($B1406="", "", IF($G1406="", IFERROR(INDEX('Job List'!$E$9:$E$508, MATCH($B1406, 'Job List'!$B$9:$B$508, 0)), ""), $G1406))</f>
        <v/>
      </c>
      <c r="N1406" s="126" t="str">
        <f t="shared" si="253"/>
        <v/>
      </c>
      <c r="O1406" s="77"/>
      <c r="AB1406" s="14" t="str">
        <f t="shared" si="254"/>
        <v/>
      </c>
      <c r="AC1406" s="20" t="str">
        <f t="shared" si="255"/>
        <v/>
      </c>
      <c r="AD1406" s="55" t="str">
        <f t="shared" si="256"/>
        <v/>
      </c>
      <c r="AE1406" s="88" t="str">
        <f t="shared" si="257"/>
        <v/>
      </c>
      <c r="AG1406" s="55" t="str">
        <f t="shared" si="258"/>
        <v/>
      </c>
      <c r="AH1406" s="88" t="str">
        <f t="shared" si="259"/>
        <v/>
      </c>
      <c r="AJ1406" s="55" t="str">
        <f t="shared" si="260"/>
        <v/>
      </c>
      <c r="AK1406" s="88" t="str">
        <f t="shared" si="261"/>
        <v/>
      </c>
      <c r="AM1406" s="55" t="str">
        <f t="shared" si="262"/>
        <v/>
      </c>
      <c r="AN1406" s="88" t="str">
        <f t="shared" si="263"/>
        <v/>
      </c>
    </row>
    <row r="1407" spans="1:40" x14ac:dyDescent="0.25">
      <c r="A1407" s="77"/>
      <c r="B1407" s="107"/>
      <c r="C1407" s="108"/>
      <c r="D1407" s="109"/>
      <c r="E1407" s="109"/>
      <c r="F1407" s="110"/>
      <c r="G1407" s="111"/>
      <c r="H1407" s="112"/>
      <c r="I1407" s="77"/>
      <c r="J1407" s="112" t="str">
        <f>IF($B1407="", "", IFERROR(INDEX('Job List'!$C$9:$C$508, MATCH($B1407, 'Job List'!$B$9:$B$508, 0)), ""))</f>
        <v/>
      </c>
      <c r="K1407" s="112" t="str">
        <f>IF($B1407="", "", IFERROR(INDEX('Job List'!$D$9:$D$508, MATCH($B1407, 'Job List'!$B$9:$B$508, 0)), ""))</f>
        <v/>
      </c>
      <c r="L1407" s="125" t="str">
        <f t="shared" si="252"/>
        <v/>
      </c>
      <c r="M1407" s="111" t="str">
        <f>IF($B1407="", "", IF($G1407="", IFERROR(INDEX('Job List'!$E$9:$E$508, MATCH($B1407, 'Job List'!$B$9:$B$508, 0)), ""), $G1407))</f>
        <v/>
      </c>
      <c r="N1407" s="126" t="str">
        <f t="shared" si="253"/>
        <v/>
      </c>
      <c r="O1407" s="77"/>
      <c r="AB1407" s="14" t="str">
        <f t="shared" si="254"/>
        <v/>
      </c>
      <c r="AC1407" s="20" t="str">
        <f t="shared" si="255"/>
        <v/>
      </c>
      <c r="AD1407" s="55" t="str">
        <f t="shared" si="256"/>
        <v/>
      </c>
      <c r="AE1407" s="88" t="str">
        <f t="shared" si="257"/>
        <v/>
      </c>
      <c r="AG1407" s="55" t="str">
        <f t="shared" si="258"/>
        <v/>
      </c>
      <c r="AH1407" s="88" t="str">
        <f t="shared" si="259"/>
        <v/>
      </c>
      <c r="AJ1407" s="55" t="str">
        <f t="shared" si="260"/>
        <v/>
      </c>
      <c r="AK1407" s="88" t="str">
        <f t="shared" si="261"/>
        <v/>
      </c>
      <c r="AM1407" s="55" t="str">
        <f t="shared" si="262"/>
        <v/>
      </c>
      <c r="AN1407" s="88" t="str">
        <f t="shared" si="263"/>
        <v/>
      </c>
    </row>
    <row r="1408" spans="1:40" x14ac:dyDescent="0.25">
      <c r="A1408" s="77"/>
      <c r="B1408" s="107"/>
      <c r="C1408" s="108"/>
      <c r="D1408" s="109"/>
      <c r="E1408" s="109"/>
      <c r="F1408" s="110"/>
      <c r="G1408" s="111"/>
      <c r="H1408" s="112"/>
      <c r="I1408" s="77"/>
      <c r="J1408" s="112" t="str">
        <f>IF($B1408="", "", IFERROR(INDEX('Job List'!$C$9:$C$508, MATCH($B1408, 'Job List'!$B$9:$B$508, 0)), ""))</f>
        <v/>
      </c>
      <c r="K1408" s="112" t="str">
        <f>IF($B1408="", "", IFERROR(INDEX('Job List'!$D$9:$D$508, MATCH($B1408, 'Job List'!$B$9:$B$508, 0)), ""))</f>
        <v/>
      </c>
      <c r="L1408" s="125" t="str">
        <f t="shared" si="252"/>
        <v/>
      </c>
      <c r="M1408" s="111" t="str">
        <f>IF($B1408="", "", IF($G1408="", IFERROR(INDEX('Job List'!$E$9:$E$508, MATCH($B1408, 'Job List'!$B$9:$B$508, 0)), ""), $G1408))</f>
        <v/>
      </c>
      <c r="N1408" s="126" t="str">
        <f t="shared" si="253"/>
        <v/>
      </c>
      <c r="O1408" s="77"/>
      <c r="AB1408" s="14" t="str">
        <f t="shared" si="254"/>
        <v/>
      </c>
      <c r="AC1408" s="20" t="str">
        <f t="shared" si="255"/>
        <v/>
      </c>
      <c r="AD1408" s="55" t="str">
        <f t="shared" si="256"/>
        <v/>
      </c>
      <c r="AE1408" s="88" t="str">
        <f t="shared" si="257"/>
        <v/>
      </c>
      <c r="AG1408" s="55" t="str">
        <f t="shared" si="258"/>
        <v/>
      </c>
      <c r="AH1408" s="88" t="str">
        <f t="shared" si="259"/>
        <v/>
      </c>
      <c r="AJ1408" s="55" t="str">
        <f t="shared" si="260"/>
        <v/>
      </c>
      <c r="AK1408" s="88" t="str">
        <f t="shared" si="261"/>
        <v/>
      </c>
      <c r="AM1408" s="55" t="str">
        <f t="shared" si="262"/>
        <v/>
      </c>
      <c r="AN1408" s="88" t="str">
        <f t="shared" si="263"/>
        <v/>
      </c>
    </row>
    <row r="1409" spans="1:40" x14ac:dyDescent="0.25">
      <c r="A1409" s="77"/>
      <c r="B1409" s="107"/>
      <c r="C1409" s="108"/>
      <c r="D1409" s="109"/>
      <c r="E1409" s="109"/>
      <c r="F1409" s="110"/>
      <c r="G1409" s="111"/>
      <c r="H1409" s="112"/>
      <c r="I1409" s="77"/>
      <c r="J1409" s="112" t="str">
        <f>IF($B1409="", "", IFERROR(INDEX('Job List'!$C$9:$C$508, MATCH($B1409, 'Job List'!$B$9:$B$508, 0)), ""))</f>
        <v/>
      </c>
      <c r="K1409" s="112" t="str">
        <f>IF($B1409="", "", IFERROR(INDEX('Job List'!$D$9:$D$508, MATCH($B1409, 'Job List'!$B$9:$B$508, 0)), ""))</f>
        <v/>
      </c>
      <c r="L1409" s="125" t="str">
        <f t="shared" si="252"/>
        <v/>
      </c>
      <c r="M1409" s="111" t="str">
        <f>IF($B1409="", "", IF($G1409="", IFERROR(INDEX('Job List'!$E$9:$E$508, MATCH($B1409, 'Job List'!$B$9:$B$508, 0)), ""), $G1409))</f>
        <v/>
      </c>
      <c r="N1409" s="126" t="str">
        <f t="shared" si="253"/>
        <v/>
      </c>
      <c r="O1409" s="77"/>
      <c r="AB1409" s="14" t="str">
        <f t="shared" si="254"/>
        <v/>
      </c>
      <c r="AC1409" s="20" t="str">
        <f t="shared" si="255"/>
        <v/>
      </c>
      <c r="AD1409" s="55" t="str">
        <f t="shared" si="256"/>
        <v/>
      </c>
      <c r="AE1409" s="88" t="str">
        <f t="shared" si="257"/>
        <v/>
      </c>
      <c r="AG1409" s="55" t="str">
        <f t="shared" si="258"/>
        <v/>
      </c>
      <c r="AH1409" s="88" t="str">
        <f t="shared" si="259"/>
        <v/>
      </c>
      <c r="AJ1409" s="55" t="str">
        <f t="shared" si="260"/>
        <v/>
      </c>
      <c r="AK1409" s="88" t="str">
        <f t="shared" si="261"/>
        <v/>
      </c>
      <c r="AM1409" s="55" t="str">
        <f t="shared" si="262"/>
        <v/>
      </c>
      <c r="AN1409" s="88" t="str">
        <f t="shared" si="263"/>
        <v/>
      </c>
    </row>
    <row r="1410" spans="1:40" x14ac:dyDescent="0.25">
      <c r="A1410" s="77"/>
      <c r="B1410" s="107"/>
      <c r="C1410" s="108"/>
      <c r="D1410" s="109"/>
      <c r="E1410" s="109"/>
      <c r="F1410" s="110"/>
      <c r="G1410" s="111"/>
      <c r="H1410" s="112"/>
      <c r="I1410" s="77"/>
      <c r="J1410" s="112" t="str">
        <f>IF($B1410="", "", IFERROR(INDEX('Job List'!$C$9:$C$508, MATCH($B1410, 'Job List'!$B$9:$B$508, 0)), ""))</f>
        <v/>
      </c>
      <c r="K1410" s="112" t="str">
        <f>IF($B1410="", "", IFERROR(INDEX('Job List'!$D$9:$D$508, MATCH($B1410, 'Job List'!$B$9:$B$508, 0)), ""))</f>
        <v/>
      </c>
      <c r="L1410" s="125" t="str">
        <f t="shared" si="252"/>
        <v/>
      </c>
      <c r="M1410" s="111" t="str">
        <f>IF($B1410="", "", IF($G1410="", IFERROR(INDEX('Job List'!$E$9:$E$508, MATCH($B1410, 'Job List'!$B$9:$B$508, 0)), ""), $G1410))</f>
        <v/>
      </c>
      <c r="N1410" s="126" t="str">
        <f t="shared" si="253"/>
        <v/>
      </c>
      <c r="O1410" s="77"/>
      <c r="AB1410" s="14" t="str">
        <f t="shared" si="254"/>
        <v/>
      </c>
      <c r="AC1410" s="20" t="str">
        <f t="shared" si="255"/>
        <v/>
      </c>
      <c r="AD1410" s="55" t="str">
        <f t="shared" si="256"/>
        <v/>
      </c>
      <c r="AE1410" s="88" t="str">
        <f t="shared" si="257"/>
        <v/>
      </c>
      <c r="AG1410" s="55" t="str">
        <f t="shared" si="258"/>
        <v/>
      </c>
      <c r="AH1410" s="88" t="str">
        <f t="shared" si="259"/>
        <v/>
      </c>
      <c r="AJ1410" s="55" t="str">
        <f t="shared" si="260"/>
        <v/>
      </c>
      <c r="AK1410" s="88" t="str">
        <f t="shared" si="261"/>
        <v/>
      </c>
      <c r="AM1410" s="55" t="str">
        <f t="shared" si="262"/>
        <v/>
      </c>
      <c r="AN1410" s="88" t="str">
        <f t="shared" si="263"/>
        <v/>
      </c>
    </row>
    <row r="1411" spans="1:40" x14ac:dyDescent="0.25">
      <c r="A1411" s="77"/>
      <c r="B1411" s="107"/>
      <c r="C1411" s="108"/>
      <c r="D1411" s="109"/>
      <c r="E1411" s="109"/>
      <c r="F1411" s="110"/>
      <c r="G1411" s="111"/>
      <c r="H1411" s="112"/>
      <c r="I1411" s="77"/>
      <c r="J1411" s="112" t="str">
        <f>IF($B1411="", "", IFERROR(INDEX('Job List'!$C$9:$C$508, MATCH($B1411, 'Job List'!$B$9:$B$508, 0)), ""))</f>
        <v/>
      </c>
      <c r="K1411" s="112" t="str">
        <f>IF($B1411="", "", IFERROR(INDEX('Job List'!$D$9:$D$508, MATCH($B1411, 'Job List'!$B$9:$B$508, 0)), ""))</f>
        <v/>
      </c>
      <c r="L1411" s="125" t="str">
        <f t="shared" si="252"/>
        <v/>
      </c>
      <c r="M1411" s="111" t="str">
        <f>IF($B1411="", "", IF($G1411="", IFERROR(INDEX('Job List'!$E$9:$E$508, MATCH($B1411, 'Job List'!$B$9:$B$508, 0)), ""), $G1411))</f>
        <v/>
      </c>
      <c r="N1411" s="126" t="str">
        <f t="shared" si="253"/>
        <v/>
      </c>
      <c r="O1411" s="77"/>
      <c r="AB1411" s="14" t="str">
        <f t="shared" si="254"/>
        <v/>
      </c>
      <c r="AC1411" s="20" t="str">
        <f t="shared" si="255"/>
        <v/>
      </c>
      <c r="AD1411" s="55" t="str">
        <f t="shared" si="256"/>
        <v/>
      </c>
      <c r="AE1411" s="88" t="str">
        <f t="shared" si="257"/>
        <v/>
      </c>
      <c r="AG1411" s="55" t="str">
        <f t="shared" si="258"/>
        <v/>
      </c>
      <c r="AH1411" s="88" t="str">
        <f t="shared" si="259"/>
        <v/>
      </c>
      <c r="AJ1411" s="55" t="str">
        <f t="shared" si="260"/>
        <v/>
      </c>
      <c r="AK1411" s="88" t="str">
        <f t="shared" si="261"/>
        <v/>
      </c>
      <c r="AM1411" s="55" t="str">
        <f t="shared" si="262"/>
        <v/>
      </c>
      <c r="AN1411" s="88" t="str">
        <f t="shared" si="263"/>
        <v/>
      </c>
    </row>
    <row r="1412" spans="1:40" x14ac:dyDescent="0.25">
      <c r="A1412" s="77"/>
      <c r="B1412" s="107"/>
      <c r="C1412" s="108"/>
      <c r="D1412" s="109"/>
      <c r="E1412" s="109"/>
      <c r="F1412" s="110"/>
      <c r="G1412" s="111"/>
      <c r="H1412" s="112"/>
      <c r="I1412" s="77"/>
      <c r="J1412" s="112" t="str">
        <f>IF($B1412="", "", IFERROR(INDEX('Job List'!$C$9:$C$508, MATCH($B1412, 'Job List'!$B$9:$B$508, 0)), ""))</f>
        <v/>
      </c>
      <c r="K1412" s="112" t="str">
        <f>IF($B1412="", "", IFERROR(INDEX('Job List'!$D$9:$D$508, MATCH($B1412, 'Job List'!$B$9:$B$508, 0)), ""))</f>
        <v/>
      </c>
      <c r="L1412" s="125" t="str">
        <f t="shared" si="252"/>
        <v/>
      </c>
      <c r="M1412" s="111" t="str">
        <f>IF($B1412="", "", IF($G1412="", IFERROR(INDEX('Job List'!$E$9:$E$508, MATCH($B1412, 'Job List'!$B$9:$B$508, 0)), ""), $G1412))</f>
        <v/>
      </c>
      <c r="N1412" s="126" t="str">
        <f t="shared" si="253"/>
        <v/>
      </c>
      <c r="O1412" s="77"/>
      <c r="AB1412" s="14" t="str">
        <f t="shared" si="254"/>
        <v/>
      </c>
      <c r="AC1412" s="20" t="str">
        <f t="shared" si="255"/>
        <v/>
      </c>
      <c r="AD1412" s="55" t="str">
        <f t="shared" si="256"/>
        <v/>
      </c>
      <c r="AE1412" s="88" t="str">
        <f t="shared" si="257"/>
        <v/>
      </c>
      <c r="AG1412" s="55" t="str">
        <f t="shared" si="258"/>
        <v/>
      </c>
      <c r="AH1412" s="88" t="str">
        <f t="shared" si="259"/>
        <v/>
      </c>
      <c r="AJ1412" s="55" t="str">
        <f t="shared" si="260"/>
        <v/>
      </c>
      <c r="AK1412" s="88" t="str">
        <f t="shared" si="261"/>
        <v/>
      </c>
      <c r="AM1412" s="55" t="str">
        <f t="shared" si="262"/>
        <v/>
      </c>
      <c r="AN1412" s="88" t="str">
        <f t="shared" si="263"/>
        <v/>
      </c>
    </row>
    <row r="1413" spans="1:40" x14ac:dyDescent="0.25">
      <c r="A1413" s="77"/>
      <c r="B1413" s="107"/>
      <c r="C1413" s="108"/>
      <c r="D1413" s="109"/>
      <c r="E1413" s="109"/>
      <c r="F1413" s="110"/>
      <c r="G1413" s="111"/>
      <c r="H1413" s="112"/>
      <c r="I1413" s="77"/>
      <c r="J1413" s="112" t="str">
        <f>IF($B1413="", "", IFERROR(INDEX('Job List'!$C$9:$C$508, MATCH($B1413, 'Job List'!$B$9:$B$508, 0)), ""))</f>
        <v/>
      </c>
      <c r="K1413" s="112" t="str">
        <f>IF($B1413="", "", IFERROR(INDEX('Job List'!$D$9:$D$508, MATCH($B1413, 'Job List'!$B$9:$B$508, 0)), ""))</f>
        <v/>
      </c>
      <c r="L1413" s="125" t="str">
        <f t="shared" si="252"/>
        <v/>
      </c>
      <c r="M1413" s="111" t="str">
        <f>IF($B1413="", "", IF($G1413="", IFERROR(INDEX('Job List'!$E$9:$E$508, MATCH($B1413, 'Job List'!$B$9:$B$508, 0)), ""), $G1413))</f>
        <v/>
      </c>
      <c r="N1413" s="126" t="str">
        <f t="shared" si="253"/>
        <v/>
      </c>
      <c r="O1413" s="77"/>
      <c r="AB1413" s="14" t="str">
        <f t="shared" si="254"/>
        <v/>
      </c>
      <c r="AC1413" s="20" t="str">
        <f t="shared" si="255"/>
        <v/>
      </c>
      <c r="AD1413" s="55" t="str">
        <f t="shared" si="256"/>
        <v/>
      </c>
      <c r="AE1413" s="88" t="str">
        <f t="shared" si="257"/>
        <v/>
      </c>
      <c r="AG1413" s="55" t="str">
        <f t="shared" si="258"/>
        <v/>
      </c>
      <c r="AH1413" s="88" t="str">
        <f t="shared" si="259"/>
        <v/>
      </c>
      <c r="AJ1413" s="55" t="str">
        <f t="shared" si="260"/>
        <v/>
      </c>
      <c r="AK1413" s="88" t="str">
        <f t="shared" si="261"/>
        <v/>
      </c>
      <c r="AM1413" s="55" t="str">
        <f t="shared" si="262"/>
        <v/>
      </c>
      <c r="AN1413" s="88" t="str">
        <f t="shared" si="263"/>
        <v/>
      </c>
    </row>
    <row r="1414" spans="1:40" x14ac:dyDescent="0.25">
      <c r="A1414" s="77"/>
      <c r="B1414" s="107"/>
      <c r="C1414" s="108"/>
      <c r="D1414" s="109"/>
      <c r="E1414" s="109"/>
      <c r="F1414" s="110"/>
      <c r="G1414" s="111"/>
      <c r="H1414" s="112"/>
      <c r="I1414" s="77"/>
      <c r="J1414" s="112" t="str">
        <f>IF($B1414="", "", IFERROR(INDEX('Job List'!$C$9:$C$508, MATCH($B1414, 'Job List'!$B$9:$B$508, 0)), ""))</f>
        <v/>
      </c>
      <c r="K1414" s="112" t="str">
        <f>IF($B1414="", "", IFERROR(INDEX('Job List'!$D$9:$D$508, MATCH($B1414, 'Job List'!$B$9:$B$508, 0)), ""))</f>
        <v/>
      </c>
      <c r="L1414" s="125" t="str">
        <f t="shared" si="252"/>
        <v/>
      </c>
      <c r="M1414" s="111" t="str">
        <f>IF($B1414="", "", IF($G1414="", IFERROR(INDEX('Job List'!$E$9:$E$508, MATCH($B1414, 'Job List'!$B$9:$B$508, 0)), ""), $G1414))</f>
        <v/>
      </c>
      <c r="N1414" s="126" t="str">
        <f t="shared" si="253"/>
        <v/>
      </c>
      <c r="O1414" s="77"/>
      <c r="AB1414" s="14" t="str">
        <f t="shared" si="254"/>
        <v/>
      </c>
      <c r="AC1414" s="20" t="str">
        <f t="shared" si="255"/>
        <v/>
      </c>
      <c r="AD1414" s="55" t="str">
        <f t="shared" si="256"/>
        <v/>
      </c>
      <c r="AE1414" s="88" t="str">
        <f t="shared" si="257"/>
        <v/>
      </c>
      <c r="AG1414" s="55" t="str">
        <f t="shared" si="258"/>
        <v/>
      </c>
      <c r="AH1414" s="88" t="str">
        <f t="shared" si="259"/>
        <v/>
      </c>
      <c r="AJ1414" s="55" t="str">
        <f t="shared" si="260"/>
        <v/>
      </c>
      <c r="AK1414" s="88" t="str">
        <f t="shared" si="261"/>
        <v/>
      </c>
      <c r="AM1414" s="55" t="str">
        <f t="shared" si="262"/>
        <v/>
      </c>
      <c r="AN1414" s="88" t="str">
        <f t="shared" si="263"/>
        <v/>
      </c>
    </row>
    <row r="1415" spans="1:40" x14ac:dyDescent="0.25">
      <c r="A1415" s="77"/>
      <c r="B1415" s="107"/>
      <c r="C1415" s="108"/>
      <c r="D1415" s="109"/>
      <c r="E1415" s="109"/>
      <c r="F1415" s="110"/>
      <c r="G1415" s="111"/>
      <c r="H1415" s="112"/>
      <c r="I1415" s="77"/>
      <c r="J1415" s="112" t="str">
        <f>IF($B1415="", "", IFERROR(INDEX('Job List'!$C$9:$C$508, MATCH($B1415, 'Job List'!$B$9:$B$508, 0)), ""))</f>
        <v/>
      </c>
      <c r="K1415" s="112" t="str">
        <f>IF($B1415="", "", IFERROR(INDEX('Job List'!$D$9:$D$508, MATCH($B1415, 'Job List'!$B$9:$B$508, 0)), ""))</f>
        <v/>
      </c>
      <c r="L1415" s="125" t="str">
        <f t="shared" si="252"/>
        <v/>
      </c>
      <c r="M1415" s="111" t="str">
        <f>IF($B1415="", "", IF($G1415="", IFERROR(INDEX('Job List'!$E$9:$E$508, MATCH($B1415, 'Job List'!$B$9:$B$508, 0)), ""), $G1415))</f>
        <v/>
      </c>
      <c r="N1415" s="126" t="str">
        <f t="shared" si="253"/>
        <v/>
      </c>
      <c r="O1415" s="77"/>
      <c r="AB1415" s="14" t="str">
        <f t="shared" si="254"/>
        <v/>
      </c>
      <c r="AC1415" s="20" t="str">
        <f t="shared" si="255"/>
        <v/>
      </c>
      <c r="AD1415" s="55" t="str">
        <f t="shared" si="256"/>
        <v/>
      </c>
      <c r="AE1415" s="88" t="str">
        <f t="shared" si="257"/>
        <v/>
      </c>
      <c r="AG1415" s="55" t="str">
        <f t="shared" si="258"/>
        <v/>
      </c>
      <c r="AH1415" s="88" t="str">
        <f t="shared" si="259"/>
        <v/>
      </c>
      <c r="AJ1415" s="55" t="str">
        <f t="shared" si="260"/>
        <v/>
      </c>
      <c r="AK1415" s="88" t="str">
        <f t="shared" si="261"/>
        <v/>
      </c>
      <c r="AM1415" s="55" t="str">
        <f t="shared" si="262"/>
        <v/>
      </c>
      <c r="AN1415" s="88" t="str">
        <f t="shared" si="263"/>
        <v/>
      </c>
    </row>
    <row r="1416" spans="1:40" x14ac:dyDescent="0.25">
      <c r="A1416" s="77"/>
      <c r="B1416" s="107"/>
      <c r="C1416" s="108"/>
      <c r="D1416" s="109"/>
      <c r="E1416" s="109"/>
      <c r="F1416" s="110"/>
      <c r="G1416" s="111"/>
      <c r="H1416" s="112"/>
      <c r="I1416" s="77"/>
      <c r="J1416" s="112" t="str">
        <f>IF($B1416="", "", IFERROR(INDEX('Job List'!$C$9:$C$508, MATCH($B1416, 'Job List'!$B$9:$B$508, 0)), ""))</f>
        <v/>
      </c>
      <c r="K1416" s="112" t="str">
        <f>IF($B1416="", "", IFERROR(INDEX('Job List'!$D$9:$D$508, MATCH($B1416, 'Job List'!$B$9:$B$508, 0)), ""))</f>
        <v/>
      </c>
      <c r="L1416" s="125" t="str">
        <f t="shared" si="252"/>
        <v/>
      </c>
      <c r="M1416" s="111" t="str">
        <f>IF($B1416="", "", IF($G1416="", IFERROR(INDEX('Job List'!$E$9:$E$508, MATCH($B1416, 'Job List'!$B$9:$B$508, 0)), ""), $G1416))</f>
        <v/>
      </c>
      <c r="N1416" s="126" t="str">
        <f t="shared" si="253"/>
        <v/>
      </c>
      <c r="O1416" s="77"/>
      <c r="AB1416" s="14" t="str">
        <f t="shared" si="254"/>
        <v/>
      </c>
      <c r="AC1416" s="20" t="str">
        <f t="shared" si="255"/>
        <v/>
      </c>
      <c r="AD1416" s="55" t="str">
        <f t="shared" si="256"/>
        <v/>
      </c>
      <c r="AE1416" s="88" t="str">
        <f t="shared" si="257"/>
        <v/>
      </c>
      <c r="AG1416" s="55" t="str">
        <f t="shared" si="258"/>
        <v/>
      </c>
      <c r="AH1416" s="88" t="str">
        <f t="shared" si="259"/>
        <v/>
      </c>
      <c r="AJ1416" s="55" t="str">
        <f t="shared" si="260"/>
        <v/>
      </c>
      <c r="AK1416" s="88" t="str">
        <f t="shared" si="261"/>
        <v/>
      </c>
      <c r="AM1416" s="55" t="str">
        <f t="shared" si="262"/>
        <v/>
      </c>
      <c r="AN1416" s="88" t="str">
        <f t="shared" si="263"/>
        <v/>
      </c>
    </row>
    <row r="1417" spans="1:40" x14ac:dyDescent="0.25">
      <c r="A1417" s="77"/>
      <c r="B1417" s="107"/>
      <c r="C1417" s="108"/>
      <c r="D1417" s="109"/>
      <c r="E1417" s="109"/>
      <c r="F1417" s="110"/>
      <c r="G1417" s="111"/>
      <c r="H1417" s="112"/>
      <c r="I1417" s="77"/>
      <c r="J1417" s="112" t="str">
        <f>IF($B1417="", "", IFERROR(INDEX('Job List'!$C$9:$C$508, MATCH($B1417, 'Job List'!$B$9:$B$508, 0)), ""))</f>
        <v/>
      </c>
      <c r="K1417" s="112" t="str">
        <f>IF($B1417="", "", IFERROR(INDEX('Job List'!$D$9:$D$508, MATCH($B1417, 'Job List'!$B$9:$B$508, 0)), ""))</f>
        <v/>
      </c>
      <c r="L1417" s="125" t="str">
        <f t="shared" si="252"/>
        <v/>
      </c>
      <c r="M1417" s="111" t="str">
        <f>IF($B1417="", "", IF($G1417="", IFERROR(INDEX('Job List'!$E$9:$E$508, MATCH($B1417, 'Job List'!$B$9:$B$508, 0)), ""), $G1417))</f>
        <v/>
      </c>
      <c r="N1417" s="126" t="str">
        <f t="shared" si="253"/>
        <v/>
      </c>
      <c r="O1417" s="77"/>
      <c r="AB1417" s="14" t="str">
        <f t="shared" si="254"/>
        <v/>
      </c>
      <c r="AC1417" s="20" t="str">
        <f t="shared" si="255"/>
        <v/>
      </c>
      <c r="AD1417" s="55" t="str">
        <f t="shared" si="256"/>
        <v/>
      </c>
      <c r="AE1417" s="88" t="str">
        <f t="shared" si="257"/>
        <v/>
      </c>
      <c r="AG1417" s="55" t="str">
        <f t="shared" si="258"/>
        <v/>
      </c>
      <c r="AH1417" s="88" t="str">
        <f t="shared" si="259"/>
        <v/>
      </c>
      <c r="AJ1417" s="55" t="str">
        <f t="shared" si="260"/>
        <v/>
      </c>
      <c r="AK1417" s="88" t="str">
        <f t="shared" si="261"/>
        <v/>
      </c>
      <c r="AM1417" s="55" t="str">
        <f t="shared" si="262"/>
        <v/>
      </c>
      <c r="AN1417" s="88" t="str">
        <f t="shared" si="263"/>
        <v/>
      </c>
    </row>
    <row r="1418" spans="1:40" x14ac:dyDescent="0.25">
      <c r="A1418" s="77"/>
      <c r="B1418" s="107"/>
      <c r="C1418" s="108"/>
      <c r="D1418" s="109"/>
      <c r="E1418" s="109"/>
      <c r="F1418" s="110"/>
      <c r="G1418" s="111"/>
      <c r="H1418" s="112"/>
      <c r="I1418" s="77"/>
      <c r="J1418" s="112" t="str">
        <f>IF($B1418="", "", IFERROR(INDEX('Job List'!$C$9:$C$508, MATCH($B1418, 'Job List'!$B$9:$B$508, 0)), ""))</f>
        <v/>
      </c>
      <c r="K1418" s="112" t="str">
        <f>IF($B1418="", "", IFERROR(INDEX('Job List'!$D$9:$D$508, MATCH($B1418, 'Job List'!$B$9:$B$508, 0)), ""))</f>
        <v/>
      </c>
      <c r="L1418" s="125" t="str">
        <f t="shared" ref="L1418:L1481" si="264">IFERROR(IF(B1418="", "", AC1418-F1418), "")</f>
        <v/>
      </c>
      <c r="M1418" s="111" t="str">
        <f>IF($B1418="", "", IF($G1418="", IFERROR(INDEX('Job List'!$E$9:$E$508, MATCH($B1418, 'Job List'!$B$9:$B$508, 0)), ""), $G1418))</f>
        <v/>
      </c>
      <c r="N1418" s="126" t="str">
        <f t="shared" ref="N1418:N1481" si="265">IF(OR(B1418="", L1418="", M1418=""), "", L1418*24*M1418)</f>
        <v/>
      </c>
      <c r="O1418" s="77"/>
      <c r="AB1418" s="14" t="str">
        <f t="shared" ref="AB1418:AB1481" si="266">IF(C1418="", "", TEXT(C1418, "mmm yyyy"))</f>
        <v/>
      </c>
      <c r="AC1418" s="20" t="str">
        <f t="shared" ref="AC1418:AC1481" si="267">IF(OR(D1418="", E1418=""), "", IF(IF(E1418&gt;D1418, E1418-D1418, E1418-D1418+1)=0, 1, IF(E1418&gt;D1418, E1418-D1418, E1418-D1418+1)))</f>
        <v/>
      </c>
      <c r="AD1418" s="55" t="str">
        <f t="shared" ref="AD1418:AD1481" si="268">IF($AB1418="", "", IF($AD$6="", L1418, IF($AD$6=$B1418, L1418, "")))</f>
        <v/>
      </c>
      <c r="AE1418" s="88" t="str">
        <f t="shared" ref="AE1418:AE1481" si="269">IF($AB1418="", "", IF($AD$6="", N1418, IF($AD$6=$B1418, N1418, "")))</f>
        <v/>
      </c>
      <c r="AG1418" s="55" t="str">
        <f t="shared" ref="AG1418:AG1481" si="270">IF($AB1418="", "", IF($AG$6="", AJ1418, IF($AG$6=$J1418, AJ1418, "")))</f>
        <v/>
      </c>
      <c r="AH1418" s="88" t="str">
        <f t="shared" ref="AH1418:AH1481" si="271">IF($AB1418="", "", IF($AG$6="", AK1418, IF($AG$6=$J1418, AK1418, "")))</f>
        <v/>
      </c>
      <c r="AJ1418" s="55" t="str">
        <f t="shared" ref="AJ1418:AJ1481" si="272">IFERROR(IF($AB1418="", "", IF(AND($C1418&gt;=$AJ$6, $C1418&lt;=$AK$6), L1418, "")), "")</f>
        <v/>
      </c>
      <c r="AK1418" s="88" t="str">
        <f t="shared" ref="AK1418:AK1481" si="273">IFERROR(IF($AB1418="", "", IF(AND($C1418&gt;=$AJ$6, $C1418&lt;=$AK$6), N1418, "")), "")</f>
        <v/>
      </c>
      <c r="AM1418" s="55" t="str">
        <f t="shared" ref="AM1418:AM1481" si="274">IFERROR(IF($J1418="", "", IF(AND($C1418&gt;=$AM$4, $C1418&lt;=$AN$4, $J1418=$AM$3), L1418, "")), "")</f>
        <v/>
      </c>
      <c r="AN1418" s="88" t="str">
        <f t="shared" ref="AN1418:AN1481" si="275">IFERROR(IF($J1418="", "", IF(AND($C1418&gt;=$AM$4, $C1418&lt;=$AN$4, $J1418=$AM$3), N1418, "")), "")</f>
        <v/>
      </c>
    </row>
    <row r="1419" spans="1:40" x14ac:dyDescent="0.25">
      <c r="A1419" s="77"/>
      <c r="B1419" s="107"/>
      <c r="C1419" s="108"/>
      <c r="D1419" s="109"/>
      <c r="E1419" s="109"/>
      <c r="F1419" s="110"/>
      <c r="G1419" s="111"/>
      <c r="H1419" s="112"/>
      <c r="I1419" s="77"/>
      <c r="J1419" s="112" t="str">
        <f>IF($B1419="", "", IFERROR(INDEX('Job List'!$C$9:$C$508, MATCH($B1419, 'Job List'!$B$9:$B$508, 0)), ""))</f>
        <v/>
      </c>
      <c r="K1419" s="112" t="str">
        <f>IF($B1419="", "", IFERROR(INDEX('Job List'!$D$9:$D$508, MATCH($B1419, 'Job List'!$B$9:$B$508, 0)), ""))</f>
        <v/>
      </c>
      <c r="L1419" s="125" t="str">
        <f t="shared" si="264"/>
        <v/>
      </c>
      <c r="M1419" s="111" t="str">
        <f>IF($B1419="", "", IF($G1419="", IFERROR(INDEX('Job List'!$E$9:$E$508, MATCH($B1419, 'Job List'!$B$9:$B$508, 0)), ""), $G1419))</f>
        <v/>
      </c>
      <c r="N1419" s="126" t="str">
        <f t="shared" si="265"/>
        <v/>
      </c>
      <c r="O1419" s="77"/>
      <c r="AB1419" s="14" t="str">
        <f t="shared" si="266"/>
        <v/>
      </c>
      <c r="AC1419" s="20" t="str">
        <f t="shared" si="267"/>
        <v/>
      </c>
      <c r="AD1419" s="55" t="str">
        <f t="shared" si="268"/>
        <v/>
      </c>
      <c r="AE1419" s="88" t="str">
        <f t="shared" si="269"/>
        <v/>
      </c>
      <c r="AG1419" s="55" t="str">
        <f t="shared" si="270"/>
        <v/>
      </c>
      <c r="AH1419" s="88" t="str">
        <f t="shared" si="271"/>
        <v/>
      </c>
      <c r="AJ1419" s="55" t="str">
        <f t="shared" si="272"/>
        <v/>
      </c>
      <c r="AK1419" s="88" t="str">
        <f t="shared" si="273"/>
        <v/>
      </c>
      <c r="AM1419" s="55" t="str">
        <f t="shared" si="274"/>
        <v/>
      </c>
      <c r="AN1419" s="88" t="str">
        <f t="shared" si="275"/>
        <v/>
      </c>
    </row>
    <row r="1420" spans="1:40" x14ac:dyDescent="0.25">
      <c r="A1420" s="77"/>
      <c r="B1420" s="107"/>
      <c r="C1420" s="108"/>
      <c r="D1420" s="109"/>
      <c r="E1420" s="109"/>
      <c r="F1420" s="110"/>
      <c r="G1420" s="111"/>
      <c r="H1420" s="112"/>
      <c r="I1420" s="77"/>
      <c r="J1420" s="112" t="str">
        <f>IF($B1420="", "", IFERROR(INDEX('Job List'!$C$9:$C$508, MATCH($B1420, 'Job List'!$B$9:$B$508, 0)), ""))</f>
        <v/>
      </c>
      <c r="K1420" s="112" t="str">
        <f>IF($B1420="", "", IFERROR(INDEX('Job List'!$D$9:$D$508, MATCH($B1420, 'Job List'!$B$9:$B$508, 0)), ""))</f>
        <v/>
      </c>
      <c r="L1420" s="125" t="str">
        <f t="shared" si="264"/>
        <v/>
      </c>
      <c r="M1420" s="111" t="str">
        <f>IF($B1420="", "", IF($G1420="", IFERROR(INDEX('Job List'!$E$9:$E$508, MATCH($B1420, 'Job List'!$B$9:$B$508, 0)), ""), $G1420))</f>
        <v/>
      </c>
      <c r="N1420" s="126" t="str">
        <f t="shared" si="265"/>
        <v/>
      </c>
      <c r="O1420" s="77"/>
      <c r="AB1420" s="14" t="str">
        <f t="shared" si="266"/>
        <v/>
      </c>
      <c r="AC1420" s="20" t="str">
        <f t="shared" si="267"/>
        <v/>
      </c>
      <c r="AD1420" s="55" t="str">
        <f t="shared" si="268"/>
        <v/>
      </c>
      <c r="AE1420" s="88" t="str">
        <f t="shared" si="269"/>
        <v/>
      </c>
      <c r="AG1420" s="55" t="str">
        <f t="shared" si="270"/>
        <v/>
      </c>
      <c r="AH1420" s="88" t="str">
        <f t="shared" si="271"/>
        <v/>
      </c>
      <c r="AJ1420" s="55" t="str">
        <f t="shared" si="272"/>
        <v/>
      </c>
      <c r="AK1420" s="88" t="str">
        <f t="shared" si="273"/>
        <v/>
      </c>
      <c r="AM1420" s="55" t="str">
        <f t="shared" si="274"/>
        <v/>
      </c>
      <c r="AN1420" s="88" t="str">
        <f t="shared" si="275"/>
        <v/>
      </c>
    </row>
    <row r="1421" spans="1:40" x14ac:dyDescent="0.25">
      <c r="A1421" s="77"/>
      <c r="B1421" s="107"/>
      <c r="C1421" s="108"/>
      <c r="D1421" s="109"/>
      <c r="E1421" s="109"/>
      <c r="F1421" s="110"/>
      <c r="G1421" s="111"/>
      <c r="H1421" s="112"/>
      <c r="I1421" s="77"/>
      <c r="J1421" s="112" t="str">
        <f>IF($B1421="", "", IFERROR(INDEX('Job List'!$C$9:$C$508, MATCH($B1421, 'Job List'!$B$9:$B$508, 0)), ""))</f>
        <v/>
      </c>
      <c r="K1421" s="112" t="str">
        <f>IF($B1421="", "", IFERROR(INDEX('Job List'!$D$9:$D$508, MATCH($B1421, 'Job List'!$B$9:$B$508, 0)), ""))</f>
        <v/>
      </c>
      <c r="L1421" s="125" t="str">
        <f t="shared" si="264"/>
        <v/>
      </c>
      <c r="M1421" s="111" t="str">
        <f>IF($B1421="", "", IF($G1421="", IFERROR(INDEX('Job List'!$E$9:$E$508, MATCH($B1421, 'Job List'!$B$9:$B$508, 0)), ""), $G1421))</f>
        <v/>
      </c>
      <c r="N1421" s="126" t="str">
        <f t="shared" si="265"/>
        <v/>
      </c>
      <c r="O1421" s="77"/>
      <c r="AB1421" s="14" t="str">
        <f t="shared" si="266"/>
        <v/>
      </c>
      <c r="AC1421" s="20" t="str">
        <f t="shared" si="267"/>
        <v/>
      </c>
      <c r="AD1421" s="55" t="str">
        <f t="shared" si="268"/>
        <v/>
      </c>
      <c r="AE1421" s="88" t="str">
        <f t="shared" si="269"/>
        <v/>
      </c>
      <c r="AG1421" s="55" t="str">
        <f t="shared" si="270"/>
        <v/>
      </c>
      <c r="AH1421" s="88" t="str">
        <f t="shared" si="271"/>
        <v/>
      </c>
      <c r="AJ1421" s="55" t="str">
        <f t="shared" si="272"/>
        <v/>
      </c>
      <c r="AK1421" s="88" t="str">
        <f t="shared" si="273"/>
        <v/>
      </c>
      <c r="AM1421" s="55" t="str">
        <f t="shared" si="274"/>
        <v/>
      </c>
      <c r="AN1421" s="88" t="str">
        <f t="shared" si="275"/>
        <v/>
      </c>
    </row>
    <row r="1422" spans="1:40" x14ac:dyDescent="0.25">
      <c r="A1422" s="77"/>
      <c r="B1422" s="107"/>
      <c r="C1422" s="108"/>
      <c r="D1422" s="109"/>
      <c r="E1422" s="109"/>
      <c r="F1422" s="110"/>
      <c r="G1422" s="111"/>
      <c r="H1422" s="112"/>
      <c r="I1422" s="77"/>
      <c r="J1422" s="112" t="str">
        <f>IF($B1422="", "", IFERROR(INDEX('Job List'!$C$9:$C$508, MATCH($B1422, 'Job List'!$B$9:$B$508, 0)), ""))</f>
        <v/>
      </c>
      <c r="K1422" s="112" t="str">
        <f>IF($B1422="", "", IFERROR(INDEX('Job List'!$D$9:$D$508, MATCH($B1422, 'Job List'!$B$9:$B$508, 0)), ""))</f>
        <v/>
      </c>
      <c r="L1422" s="125" t="str">
        <f t="shared" si="264"/>
        <v/>
      </c>
      <c r="M1422" s="111" t="str">
        <f>IF($B1422="", "", IF($G1422="", IFERROR(INDEX('Job List'!$E$9:$E$508, MATCH($B1422, 'Job List'!$B$9:$B$508, 0)), ""), $G1422))</f>
        <v/>
      </c>
      <c r="N1422" s="126" t="str">
        <f t="shared" si="265"/>
        <v/>
      </c>
      <c r="O1422" s="77"/>
      <c r="AB1422" s="14" t="str">
        <f t="shared" si="266"/>
        <v/>
      </c>
      <c r="AC1422" s="20" t="str">
        <f t="shared" si="267"/>
        <v/>
      </c>
      <c r="AD1422" s="55" t="str">
        <f t="shared" si="268"/>
        <v/>
      </c>
      <c r="AE1422" s="88" t="str">
        <f t="shared" si="269"/>
        <v/>
      </c>
      <c r="AG1422" s="55" t="str">
        <f t="shared" si="270"/>
        <v/>
      </c>
      <c r="AH1422" s="88" t="str">
        <f t="shared" si="271"/>
        <v/>
      </c>
      <c r="AJ1422" s="55" t="str">
        <f t="shared" si="272"/>
        <v/>
      </c>
      <c r="AK1422" s="88" t="str">
        <f t="shared" si="273"/>
        <v/>
      </c>
      <c r="AM1422" s="55" t="str">
        <f t="shared" si="274"/>
        <v/>
      </c>
      <c r="AN1422" s="88" t="str">
        <f t="shared" si="275"/>
        <v/>
      </c>
    </row>
    <row r="1423" spans="1:40" x14ac:dyDescent="0.25">
      <c r="A1423" s="77"/>
      <c r="B1423" s="107"/>
      <c r="C1423" s="108"/>
      <c r="D1423" s="109"/>
      <c r="E1423" s="109"/>
      <c r="F1423" s="110"/>
      <c r="G1423" s="111"/>
      <c r="H1423" s="112"/>
      <c r="I1423" s="77"/>
      <c r="J1423" s="112" t="str">
        <f>IF($B1423="", "", IFERROR(INDEX('Job List'!$C$9:$C$508, MATCH($B1423, 'Job List'!$B$9:$B$508, 0)), ""))</f>
        <v/>
      </c>
      <c r="K1423" s="112" t="str">
        <f>IF($B1423="", "", IFERROR(INDEX('Job List'!$D$9:$D$508, MATCH($B1423, 'Job List'!$B$9:$B$508, 0)), ""))</f>
        <v/>
      </c>
      <c r="L1423" s="125" t="str">
        <f t="shared" si="264"/>
        <v/>
      </c>
      <c r="M1423" s="111" t="str">
        <f>IF($B1423="", "", IF($G1423="", IFERROR(INDEX('Job List'!$E$9:$E$508, MATCH($B1423, 'Job List'!$B$9:$B$508, 0)), ""), $G1423))</f>
        <v/>
      </c>
      <c r="N1423" s="126" t="str">
        <f t="shared" si="265"/>
        <v/>
      </c>
      <c r="O1423" s="77"/>
      <c r="AB1423" s="14" t="str">
        <f t="shared" si="266"/>
        <v/>
      </c>
      <c r="AC1423" s="20" t="str">
        <f t="shared" si="267"/>
        <v/>
      </c>
      <c r="AD1423" s="55" t="str">
        <f t="shared" si="268"/>
        <v/>
      </c>
      <c r="AE1423" s="88" t="str">
        <f t="shared" si="269"/>
        <v/>
      </c>
      <c r="AG1423" s="55" t="str">
        <f t="shared" si="270"/>
        <v/>
      </c>
      <c r="AH1423" s="88" t="str">
        <f t="shared" si="271"/>
        <v/>
      </c>
      <c r="AJ1423" s="55" t="str">
        <f t="shared" si="272"/>
        <v/>
      </c>
      <c r="AK1423" s="88" t="str">
        <f t="shared" si="273"/>
        <v/>
      </c>
      <c r="AM1423" s="55" t="str">
        <f t="shared" si="274"/>
        <v/>
      </c>
      <c r="AN1423" s="88" t="str">
        <f t="shared" si="275"/>
        <v/>
      </c>
    </row>
    <row r="1424" spans="1:40" x14ac:dyDescent="0.25">
      <c r="A1424" s="77"/>
      <c r="B1424" s="107"/>
      <c r="C1424" s="108"/>
      <c r="D1424" s="109"/>
      <c r="E1424" s="109"/>
      <c r="F1424" s="110"/>
      <c r="G1424" s="111"/>
      <c r="H1424" s="112"/>
      <c r="I1424" s="77"/>
      <c r="J1424" s="112" t="str">
        <f>IF($B1424="", "", IFERROR(INDEX('Job List'!$C$9:$C$508, MATCH($B1424, 'Job List'!$B$9:$B$508, 0)), ""))</f>
        <v/>
      </c>
      <c r="K1424" s="112" t="str">
        <f>IF($B1424="", "", IFERROR(INDEX('Job List'!$D$9:$D$508, MATCH($B1424, 'Job List'!$B$9:$B$508, 0)), ""))</f>
        <v/>
      </c>
      <c r="L1424" s="125" t="str">
        <f t="shared" si="264"/>
        <v/>
      </c>
      <c r="M1424" s="111" t="str">
        <f>IF($B1424="", "", IF($G1424="", IFERROR(INDEX('Job List'!$E$9:$E$508, MATCH($B1424, 'Job List'!$B$9:$B$508, 0)), ""), $G1424))</f>
        <v/>
      </c>
      <c r="N1424" s="126" t="str">
        <f t="shared" si="265"/>
        <v/>
      </c>
      <c r="O1424" s="77"/>
      <c r="AB1424" s="14" t="str">
        <f t="shared" si="266"/>
        <v/>
      </c>
      <c r="AC1424" s="20" t="str">
        <f t="shared" si="267"/>
        <v/>
      </c>
      <c r="AD1424" s="55" t="str">
        <f t="shared" si="268"/>
        <v/>
      </c>
      <c r="AE1424" s="88" t="str">
        <f t="shared" si="269"/>
        <v/>
      </c>
      <c r="AG1424" s="55" t="str">
        <f t="shared" si="270"/>
        <v/>
      </c>
      <c r="AH1424" s="88" t="str">
        <f t="shared" si="271"/>
        <v/>
      </c>
      <c r="AJ1424" s="55" t="str">
        <f t="shared" si="272"/>
        <v/>
      </c>
      <c r="AK1424" s="88" t="str">
        <f t="shared" si="273"/>
        <v/>
      </c>
      <c r="AM1424" s="55" t="str">
        <f t="shared" si="274"/>
        <v/>
      </c>
      <c r="AN1424" s="88" t="str">
        <f t="shared" si="275"/>
        <v/>
      </c>
    </row>
    <row r="1425" spans="1:40" x14ac:dyDescent="0.25">
      <c r="A1425" s="77"/>
      <c r="B1425" s="107"/>
      <c r="C1425" s="108"/>
      <c r="D1425" s="109"/>
      <c r="E1425" s="109"/>
      <c r="F1425" s="110"/>
      <c r="G1425" s="111"/>
      <c r="H1425" s="112"/>
      <c r="I1425" s="77"/>
      <c r="J1425" s="112" t="str">
        <f>IF($B1425="", "", IFERROR(INDEX('Job List'!$C$9:$C$508, MATCH($B1425, 'Job List'!$B$9:$B$508, 0)), ""))</f>
        <v/>
      </c>
      <c r="K1425" s="112" t="str">
        <f>IF($B1425="", "", IFERROR(INDEX('Job List'!$D$9:$D$508, MATCH($B1425, 'Job List'!$B$9:$B$508, 0)), ""))</f>
        <v/>
      </c>
      <c r="L1425" s="125" t="str">
        <f t="shared" si="264"/>
        <v/>
      </c>
      <c r="M1425" s="111" t="str">
        <f>IF($B1425="", "", IF($G1425="", IFERROR(INDEX('Job List'!$E$9:$E$508, MATCH($B1425, 'Job List'!$B$9:$B$508, 0)), ""), $G1425))</f>
        <v/>
      </c>
      <c r="N1425" s="126" t="str">
        <f t="shared" si="265"/>
        <v/>
      </c>
      <c r="O1425" s="77"/>
      <c r="AB1425" s="14" t="str">
        <f t="shared" si="266"/>
        <v/>
      </c>
      <c r="AC1425" s="20" t="str">
        <f t="shared" si="267"/>
        <v/>
      </c>
      <c r="AD1425" s="55" t="str">
        <f t="shared" si="268"/>
        <v/>
      </c>
      <c r="AE1425" s="88" t="str">
        <f t="shared" si="269"/>
        <v/>
      </c>
      <c r="AG1425" s="55" t="str">
        <f t="shared" si="270"/>
        <v/>
      </c>
      <c r="AH1425" s="88" t="str">
        <f t="shared" si="271"/>
        <v/>
      </c>
      <c r="AJ1425" s="55" t="str">
        <f t="shared" si="272"/>
        <v/>
      </c>
      <c r="AK1425" s="88" t="str">
        <f t="shared" si="273"/>
        <v/>
      </c>
      <c r="AM1425" s="55" t="str">
        <f t="shared" si="274"/>
        <v/>
      </c>
      <c r="AN1425" s="88" t="str">
        <f t="shared" si="275"/>
        <v/>
      </c>
    </row>
    <row r="1426" spans="1:40" x14ac:dyDescent="0.25">
      <c r="A1426" s="77"/>
      <c r="B1426" s="107"/>
      <c r="C1426" s="108"/>
      <c r="D1426" s="109"/>
      <c r="E1426" s="109"/>
      <c r="F1426" s="110"/>
      <c r="G1426" s="111"/>
      <c r="H1426" s="112"/>
      <c r="I1426" s="77"/>
      <c r="J1426" s="112" t="str">
        <f>IF($B1426="", "", IFERROR(INDEX('Job List'!$C$9:$C$508, MATCH($B1426, 'Job List'!$B$9:$B$508, 0)), ""))</f>
        <v/>
      </c>
      <c r="K1426" s="112" t="str">
        <f>IF($B1426="", "", IFERROR(INDEX('Job List'!$D$9:$D$508, MATCH($B1426, 'Job List'!$B$9:$B$508, 0)), ""))</f>
        <v/>
      </c>
      <c r="L1426" s="125" t="str">
        <f t="shared" si="264"/>
        <v/>
      </c>
      <c r="M1426" s="111" t="str">
        <f>IF($B1426="", "", IF($G1426="", IFERROR(INDEX('Job List'!$E$9:$E$508, MATCH($B1426, 'Job List'!$B$9:$B$508, 0)), ""), $G1426))</f>
        <v/>
      </c>
      <c r="N1426" s="126" t="str">
        <f t="shared" si="265"/>
        <v/>
      </c>
      <c r="O1426" s="77"/>
      <c r="AB1426" s="14" t="str">
        <f t="shared" si="266"/>
        <v/>
      </c>
      <c r="AC1426" s="20" t="str">
        <f t="shared" si="267"/>
        <v/>
      </c>
      <c r="AD1426" s="55" t="str">
        <f t="shared" si="268"/>
        <v/>
      </c>
      <c r="AE1426" s="88" t="str">
        <f t="shared" si="269"/>
        <v/>
      </c>
      <c r="AG1426" s="55" t="str">
        <f t="shared" si="270"/>
        <v/>
      </c>
      <c r="AH1426" s="88" t="str">
        <f t="shared" si="271"/>
        <v/>
      </c>
      <c r="AJ1426" s="55" t="str">
        <f t="shared" si="272"/>
        <v/>
      </c>
      <c r="AK1426" s="88" t="str">
        <f t="shared" si="273"/>
        <v/>
      </c>
      <c r="AM1426" s="55" t="str">
        <f t="shared" si="274"/>
        <v/>
      </c>
      <c r="AN1426" s="88" t="str">
        <f t="shared" si="275"/>
        <v/>
      </c>
    </row>
    <row r="1427" spans="1:40" x14ac:dyDescent="0.25">
      <c r="A1427" s="77"/>
      <c r="B1427" s="107"/>
      <c r="C1427" s="108"/>
      <c r="D1427" s="109"/>
      <c r="E1427" s="109"/>
      <c r="F1427" s="110"/>
      <c r="G1427" s="111"/>
      <c r="H1427" s="112"/>
      <c r="I1427" s="77"/>
      <c r="J1427" s="112" t="str">
        <f>IF($B1427="", "", IFERROR(INDEX('Job List'!$C$9:$C$508, MATCH($B1427, 'Job List'!$B$9:$B$508, 0)), ""))</f>
        <v/>
      </c>
      <c r="K1427" s="112" t="str">
        <f>IF($B1427="", "", IFERROR(INDEX('Job List'!$D$9:$D$508, MATCH($B1427, 'Job List'!$B$9:$B$508, 0)), ""))</f>
        <v/>
      </c>
      <c r="L1427" s="125" t="str">
        <f t="shared" si="264"/>
        <v/>
      </c>
      <c r="M1427" s="111" t="str">
        <f>IF($B1427="", "", IF($G1427="", IFERROR(INDEX('Job List'!$E$9:$E$508, MATCH($B1427, 'Job List'!$B$9:$B$508, 0)), ""), $G1427))</f>
        <v/>
      </c>
      <c r="N1427" s="126" t="str">
        <f t="shared" si="265"/>
        <v/>
      </c>
      <c r="O1427" s="77"/>
      <c r="AB1427" s="14" t="str">
        <f t="shared" si="266"/>
        <v/>
      </c>
      <c r="AC1427" s="20" t="str">
        <f t="shared" si="267"/>
        <v/>
      </c>
      <c r="AD1427" s="55" t="str">
        <f t="shared" si="268"/>
        <v/>
      </c>
      <c r="AE1427" s="88" t="str">
        <f t="shared" si="269"/>
        <v/>
      </c>
      <c r="AG1427" s="55" t="str">
        <f t="shared" si="270"/>
        <v/>
      </c>
      <c r="AH1427" s="88" t="str">
        <f t="shared" si="271"/>
        <v/>
      </c>
      <c r="AJ1427" s="55" t="str">
        <f t="shared" si="272"/>
        <v/>
      </c>
      <c r="AK1427" s="88" t="str">
        <f t="shared" si="273"/>
        <v/>
      </c>
      <c r="AM1427" s="55" t="str">
        <f t="shared" si="274"/>
        <v/>
      </c>
      <c r="AN1427" s="88" t="str">
        <f t="shared" si="275"/>
        <v/>
      </c>
    </row>
    <row r="1428" spans="1:40" x14ac:dyDescent="0.25">
      <c r="A1428" s="77"/>
      <c r="B1428" s="107"/>
      <c r="C1428" s="108"/>
      <c r="D1428" s="109"/>
      <c r="E1428" s="109"/>
      <c r="F1428" s="110"/>
      <c r="G1428" s="111"/>
      <c r="H1428" s="112"/>
      <c r="I1428" s="77"/>
      <c r="J1428" s="112" t="str">
        <f>IF($B1428="", "", IFERROR(INDEX('Job List'!$C$9:$C$508, MATCH($B1428, 'Job List'!$B$9:$B$508, 0)), ""))</f>
        <v/>
      </c>
      <c r="K1428" s="112" t="str">
        <f>IF($B1428="", "", IFERROR(INDEX('Job List'!$D$9:$D$508, MATCH($B1428, 'Job List'!$B$9:$B$508, 0)), ""))</f>
        <v/>
      </c>
      <c r="L1428" s="125" t="str">
        <f t="shared" si="264"/>
        <v/>
      </c>
      <c r="M1428" s="111" t="str">
        <f>IF($B1428="", "", IF($G1428="", IFERROR(INDEX('Job List'!$E$9:$E$508, MATCH($B1428, 'Job List'!$B$9:$B$508, 0)), ""), $G1428))</f>
        <v/>
      </c>
      <c r="N1428" s="126" t="str">
        <f t="shared" si="265"/>
        <v/>
      </c>
      <c r="O1428" s="77"/>
      <c r="AB1428" s="14" t="str">
        <f t="shared" si="266"/>
        <v/>
      </c>
      <c r="AC1428" s="20" t="str">
        <f t="shared" si="267"/>
        <v/>
      </c>
      <c r="AD1428" s="55" t="str">
        <f t="shared" si="268"/>
        <v/>
      </c>
      <c r="AE1428" s="88" t="str">
        <f t="shared" si="269"/>
        <v/>
      </c>
      <c r="AG1428" s="55" t="str">
        <f t="shared" si="270"/>
        <v/>
      </c>
      <c r="AH1428" s="88" t="str">
        <f t="shared" si="271"/>
        <v/>
      </c>
      <c r="AJ1428" s="55" t="str">
        <f t="shared" si="272"/>
        <v/>
      </c>
      <c r="AK1428" s="88" t="str">
        <f t="shared" si="273"/>
        <v/>
      </c>
      <c r="AM1428" s="55" t="str">
        <f t="shared" si="274"/>
        <v/>
      </c>
      <c r="AN1428" s="88" t="str">
        <f t="shared" si="275"/>
        <v/>
      </c>
    </row>
    <row r="1429" spans="1:40" x14ac:dyDescent="0.25">
      <c r="A1429" s="77"/>
      <c r="B1429" s="107"/>
      <c r="C1429" s="108"/>
      <c r="D1429" s="109"/>
      <c r="E1429" s="109"/>
      <c r="F1429" s="110"/>
      <c r="G1429" s="111"/>
      <c r="H1429" s="112"/>
      <c r="I1429" s="77"/>
      <c r="J1429" s="112" t="str">
        <f>IF($B1429="", "", IFERROR(INDEX('Job List'!$C$9:$C$508, MATCH($B1429, 'Job List'!$B$9:$B$508, 0)), ""))</f>
        <v/>
      </c>
      <c r="K1429" s="112" t="str">
        <f>IF($B1429="", "", IFERROR(INDEX('Job List'!$D$9:$D$508, MATCH($B1429, 'Job List'!$B$9:$B$508, 0)), ""))</f>
        <v/>
      </c>
      <c r="L1429" s="125" t="str">
        <f t="shared" si="264"/>
        <v/>
      </c>
      <c r="M1429" s="111" t="str">
        <f>IF($B1429="", "", IF($G1429="", IFERROR(INDEX('Job List'!$E$9:$E$508, MATCH($B1429, 'Job List'!$B$9:$B$508, 0)), ""), $G1429))</f>
        <v/>
      </c>
      <c r="N1429" s="126" t="str">
        <f t="shared" si="265"/>
        <v/>
      </c>
      <c r="O1429" s="77"/>
      <c r="AB1429" s="14" t="str">
        <f t="shared" si="266"/>
        <v/>
      </c>
      <c r="AC1429" s="20" t="str">
        <f t="shared" si="267"/>
        <v/>
      </c>
      <c r="AD1429" s="55" t="str">
        <f t="shared" si="268"/>
        <v/>
      </c>
      <c r="AE1429" s="88" t="str">
        <f t="shared" si="269"/>
        <v/>
      </c>
      <c r="AG1429" s="55" t="str">
        <f t="shared" si="270"/>
        <v/>
      </c>
      <c r="AH1429" s="88" t="str">
        <f t="shared" si="271"/>
        <v/>
      </c>
      <c r="AJ1429" s="55" t="str">
        <f t="shared" si="272"/>
        <v/>
      </c>
      <c r="AK1429" s="88" t="str">
        <f t="shared" si="273"/>
        <v/>
      </c>
      <c r="AM1429" s="55" t="str">
        <f t="shared" si="274"/>
        <v/>
      </c>
      <c r="AN1429" s="88" t="str">
        <f t="shared" si="275"/>
        <v/>
      </c>
    </row>
    <row r="1430" spans="1:40" x14ac:dyDescent="0.25">
      <c r="A1430" s="77"/>
      <c r="B1430" s="107"/>
      <c r="C1430" s="108"/>
      <c r="D1430" s="109"/>
      <c r="E1430" s="109"/>
      <c r="F1430" s="110"/>
      <c r="G1430" s="111"/>
      <c r="H1430" s="112"/>
      <c r="I1430" s="77"/>
      <c r="J1430" s="112" t="str">
        <f>IF($B1430="", "", IFERROR(INDEX('Job List'!$C$9:$C$508, MATCH($B1430, 'Job List'!$B$9:$B$508, 0)), ""))</f>
        <v/>
      </c>
      <c r="K1430" s="112" t="str">
        <f>IF($B1430="", "", IFERROR(INDEX('Job List'!$D$9:$D$508, MATCH($B1430, 'Job List'!$B$9:$B$508, 0)), ""))</f>
        <v/>
      </c>
      <c r="L1430" s="125" t="str">
        <f t="shared" si="264"/>
        <v/>
      </c>
      <c r="M1430" s="111" t="str">
        <f>IF($B1430="", "", IF($G1430="", IFERROR(INDEX('Job List'!$E$9:$E$508, MATCH($B1430, 'Job List'!$B$9:$B$508, 0)), ""), $G1430))</f>
        <v/>
      </c>
      <c r="N1430" s="126" t="str">
        <f t="shared" si="265"/>
        <v/>
      </c>
      <c r="O1430" s="77"/>
      <c r="AB1430" s="14" t="str">
        <f t="shared" si="266"/>
        <v/>
      </c>
      <c r="AC1430" s="20" t="str">
        <f t="shared" si="267"/>
        <v/>
      </c>
      <c r="AD1430" s="55" t="str">
        <f t="shared" si="268"/>
        <v/>
      </c>
      <c r="AE1430" s="88" t="str">
        <f t="shared" si="269"/>
        <v/>
      </c>
      <c r="AG1430" s="55" t="str">
        <f t="shared" si="270"/>
        <v/>
      </c>
      <c r="AH1430" s="88" t="str">
        <f t="shared" si="271"/>
        <v/>
      </c>
      <c r="AJ1430" s="55" t="str">
        <f t="shared" si="272"/>
        <v/>
      </c>
      <c r="AK1430" s="88" t="str">
        <f t="shared" si="273"/>
        <v/>
      </c>
      <c r="AM1430" s="55" t="str">
        <f t="shared" si="274"/>
        <v/>
      </c>
      <c r="AN1430" s="88" t="str">
        <f t="shared" si="275"/>
        <v/>
      </c>
    </row>
    <row r="1431" spans="1:40" x14ac:dyDescent="0.25">
      <c r="A1431" s="77"/>
      <c r="B1431" s="107"/>
      <c r="C1431" s="108"/>
      <c r="D1431" s="109"/>
      <c r="E1431" s="109"/>
      <c r="F1431" s="110"/>
      <c r="G1431" s="111"/>
      <c r="H1431" s="112"/>
      <c r="I1431" s="77"/>
      <c r="J1431" s="112" t="str">
        <f>IF($B1431="", "", IFERROR(INDEX('Job List'!$C$9:$C$508, MATCH($B1431, 'Job List'!$B$9:$B$508, 0)), ""))</f>
        <v/>
      </c>
      <c r="K1431" s="112" t="str">
        <f>IF($B1431="", "", IFERROR(INDEX('Job List'!$D$9:$D$508, MATCH($B1431, 'Job List'!$B$9:$B$508, 0)), ""))</f>
        <v/>
      </c>
      <c r="L1431" s="125" t="str">
        <f t="shared" si="264"/>
        <v/>
      </c>
      <c r="M1431" s="111" t="str">
        <f>IF($B1431="", "", IF($G1431="", IFERROR(INDEX('Job List'!$E$9:$E$508, MATCH($B1431, 'Job List'!$B$9:$B$508, 0)), ""), $G1431))</f>
        <v/>
      </c>
      <c r="N1431" s="126" t="str">
        <f t="shared" si="265"/>
        <v/>
      </c>
      <c r="O1431" s="77"/>
      <c r="AB1431" s="14" t="str">
        <f t="shared" si="266"/>
        <v/>
      </c>
      <c r="AC1431" s="20" t="str">
        <f t="shared" si="267"/>
        <v/>
      </c>
      <c r="AD1431" s="55" t="str">
        <f t="shared" si="268"/>
        <v/>
      </c>
      <c r="AE1431" s="88" t="str">
        <f t="shared" si="269"/>
        <v/>
      </c>
      <c r="AG1431" s="55" t="str">
        <f t="shared" si="270"/>
        <v/>
      </c>
      <c r="AH1431" s="88" t="str">
        <f t="shared" si="271"/>
        <v/>
      </c>
      <c r="AJ1431" s="55" t="str">
        <f t="shared" si="272"/>
        <v/>
      </c>
      <c r="AK1431" s="88" t="str">
        <f t="shared" si="273"/>
        <v/>
      </c>
      <c r="AM1431" s="55" t="str">
        <f t="shared" si="274"/>
        <v/>
      </c>
      <c r="AN1431" s="88" t="str">
        <f t="shared" si="275"/>
        <v/>
      </c>
    </row>
    <row r="1432" spans="1:40" x14ac:dyDescent="0.25">
      <c r="A1432" s="77"/>
      <c r="B1432" s="107"/>
      <c r="C1432" s="108"/>
      <c r="D1432" s="109"/>
      <c r="E1432" s="109"/>
      <c r="F1432" s="110"/>
      <c r="G1432" s="111"/>
      <c r="H1432" s="112"/>
      <c r="I1432" s="77"/>
      <c r="J1432" s="112" t="str">
        <f>IF($B1432="", "", IFERROR(INDEX('Job List'!$C$9:$C$508, MATCH($B1432, 'Job List'!$B$9:$B$508, 0)), ""))</f>
        <v/>
      </c>
      <c r="K1432" s="112" t="str">
        <f>IF($B1432="", "", IFERROR(INDEX('Job List'!$D$9:$D$508, MATCH($B1432, 'Job List'!$B$9:$B$508, 0)), ""))</f>
        <v/>
      </c>
      <c r="L1432" s="125" t="str">
        <f t="shared" si="264"/>
        <v/>
      </c>
      <c r="M1432" s="111" t="str">
        <f>IF($B1432="", "", IF($G1432="", IFERROR(INDEX('Job List'!$E$9:$E$508, MATCH($B1432, 'Job List'!$B$9:$B$508, 0)), ""), $G1432))</f>
        <v/>
      </c>
      <c r="N1432" s="126" t="str">
        <f t="shared" si="265"/>
        <v/>
      </c>
      <c r="O1432" s="77"/>
      <c r="AB1432" s="14" t="str">
        <f t="shared" si="266"/>
        <v/>
      </c>
      <c r="AC1432" s="20" t="str">
        <f t="shared" si="267"/>
        <v/>
      </c>
      <c r="AD1432" s="55" t="str">
        <f t="shared" si="268"/>
        <v/>
      </c>
      <c r="AE1432" s="88" t="str">
        <f t="shared" si="269"/>
        <v/>
      </c>
      <c r="AG1432" s="55" t="str">
        <f t="shared" si="270"/>
        <v/>
      </c>
      <c r="AH1432" s="88" t="str">
        <f t="shared" si="271"/>
        <v/>
      </c>
      <c r="AJ1432" s="55" t="str">
        <f t="shared" si="272"/>
        <v/>
      </c>
      <c r="AK1432" s="88" t="str">
        <f t="shared" si="273"/>
        <v/>
      </c>
      <c r="AM1432" s="55" t="str">
        <f t="shared" si="274"/>
        <v/>
      </c>
      <c r="AN1432" s="88" t="str">
        <f t="shared" si="275"/>
        <v/>
      </c>
    </row>
    <row r="1433" spans="1:40" x14ac:dyDescent="0.25">
      <c r="A1433" s="77"/>
      <c r="B1433" s="107"/>
      <c r="C1433" s="108"/>
      <c r="D1433" s="109"/>
      <c r="E1433" s="109"/>
      <c r="F1433" s="110"/>
      <c r="G1433" s="111"/>
      <c r="H1433" s="112"/>
      <c r="I1433" s="77"/>
      <c r="J1433" s="112" t="str">
        <f>IF($B1433="", "", IFERROR(INDEX('Job List'!$C$9:$C$508, MATCH($B1433, 'Job List'!$B$9:$B$508, 0)), ""))</f>
        <v/>
      </c>
      <c r="K1433" s="112" t="str">
        <f>IF($B1433="", "", IFERROR(INDEX('Job List'!$D$9:$D$508, MATCH($B1433, 'Job List'!$B$9:$B$508, 0)), ""))</f>
        <v/>
      </c>
      <c r="L1433" s="125" t="str">
        <f t="shared" si="264"/>
        <v/>
      </c>
      <c r="M1433" s="111" t="str">
        <f>IF($B1433="", "", IF($G1433="", IFERROR(INDEX('Job List'!$E$9:$E$508, MATCH($B1433, 'Job List'!$B$9:$B$508, 0)), ""), $G1433))</f>
        <v/>
      </c>
      <c r="N1433" s="126" t="str">
        <f t="shared" si="265"/>
        <v/>
      </c>
      <c r="O1433" s="77"/>
      <c r="AB1433" s="14" t="str">
        <f t="shared" si="266"/>
        <v/>
      </c>
      <c r="AC1433" s="20" t="str">
        <f t="shared" si="267"/>
        <v/>
      </c>
      <c r="AD1433" s="55" t="str">
        <f t="shared" si="268"/>
        <v/>
      </c>
      <c r="AE1433" s="88" t="str">
        <f t="shared" si="269"/>
        <v/>
      </c>
      <c r="AG1433" s="55" t="str">
        <f t="shared" si="270"/>
        <v/>
      </c>
      <c r="AH1433" s="88" t="str">
        <f t="shared" si="271"/>
        <v/>
      </c>
      <c r="AJ1433" s="55" t="str">
        <f t="shared" si="272"/>
        <v/>
      </c>
      <c r="AK1433" s="88" t="str">
        <f t="shared" si="273"/>
        <v/>
      </c>
      <c r="AM1433" s="55" t="str">
        <f t="shared" si="274"/>
        <v/>
      </c>
      <c r="AN1433" s="88" t="str">
        <f t="shared" si="275"/>
        <v/>
      </c>
    </row>
    <row r="1434" spans="1:40" x14ac:dyDescent="0.25">
      <c r="A1434" s="77"/>
      <c r="B1434" s="107"/>
      <c r="C1434" s="108"/>
      <c r="D1434" s="109"/>
      <c r="E1434" s="109"/>
      <c r="F1434" s="110"/>
      <c r="G1434" s="111"/>
      <c r="H1434" s="112"/>
      <c r="I1434" s="77"/>
      <c r="J1434" s="112" t="str">
        <f>IF($B1434="", "", IFERROR(INDEX('Job List'!$C$9:$C$508, MATCH($B1434, 'Job List'!$B$9:$B$508, 0)), ""))</f>
        <v/>
      </c>
      <c r="K1434" s="112" t="str">
        <f>IF($B1434="", "", IFERROR(INDEX('Job List'!$D$9:$D$508, MATCH($B1434, 'Job List'!$B$9:$B$508, 0)), ""))</f>
        <v/>
      </c>
      <c r="L1434" s="125" t="str">
        <f t="shared" si="264"/>
        <v/>
      </c>
      <c r="M1434" s="111" t="str">
        <f>IF($B1434="", "", IF($G1434="", IFERROR(INDEX('Job List'!$E$9:$E$508, MATCH($B1434, 'Job List'!$B$9:$B$508, 0)), ""), $G1434))</f>
        <v/>
      </c>
      <c r="N1434" s="126" t="str">
        <f t="shared" si="265"/>
        <v/>
      </c>
      <c r="O1434" s="77"/>
      <c r="AB1434" s="14" t="str">
        <f t="shared" si="266"/>
        <v/>
      </c>
      <c r="AC1434" s="20" t="str">
        <f t="shared" si="267"/>
        <v/>
      </c>
      <c r="AD1434" s="55" t="str">
        <f t="shared" si="268"/>
        <v/>
      </c>
      <c r="AE1434" s="88" t="str">
        <f t="shared" si="269"/>
        <v/>
      </c>
      <c r="AG1434" s="55" t="str">
        <f t="shared" si="270"/>
        <v/>
      </c>
      <c r="AH1434" s="88" t="str">
        <f t="shared" si="271"/>
        <v/>
      </c>
      <c r="AJ1434" s="55" t="str">
        <f t="shared" si="272"/>
        <v/>
      </c>
      <c r="AK1434" s="88" t="str">
        <f t="shared" si="273"/>
        <v/>
      </c>
      <c r="AM1434" s="55" t="str">
        <f t="shared" si="274"/>
        <v/>
      </c>
      <c r="AN1434" s="88" t="str">
        <f t="shared" si="275"/>
        <v/>
      </c>
    </row>
    <row r="1435" spans="1:40" x14ac:dyDescent="0.25">
      <c r="A1435" s="77"/>
      <c r="B1435" s="107"/>
      <c r="C1435" s="108"/>
      <c r="D1435" s="109"/>
      <c r="E1435" s="109"/>
      <c r="F1435" s="110"/>
      <c r="G1435" s="111"/>
      <c r="H1435" s="112"/>
      <c r="I1435" s="77"/>
      <c r="J1435" s="112" t="str">
        <f>IF($B1435="", "", IFERROR(INDEX('Job List'!$C$9:$C$508, MATCH($B1435, 'Job List'!$B$9:$B$508, 0)), ""))</f>
        <v/>
      </c>
      <c r="K1435" s="112" t="str">
        <f>IF($B1435="", "", IFERROR(INDEX('Job List'!$D$9:$D$508, MATCH($B1435, 'Job List'!$B$9:$B$508, 0)), ""))</f>
        <v/>
      </c>
      <c r="L1435" s="125" t="str">
        <f t="shared" si="264"/>
        <v/>
      </c>
      <c r="M1435" s="111" t="str">
        <f>IF($B1435="", "", IF($G1435="", IFERROR(INDEX('Job List'!$E$9:$E$508, MATCH($B1435, 'Job List'!$B$9:$B$508, 0)), ""), $G1435))</f>
        <v/>
      </c>
      <c r="N1435" s="126" t="str">
        <f t="shared" si="265"/>
        <v/>
      </c>
      <c r="O1435" s="77"/>
      <c r="AB1435" s="14" t="str">
        <f t="shared" si="266"/>
        <v/>
      </c>
      <c r="AC1435" s="20" t="str">
        <f t="shared" si="267"/>
        <v/>
      </c>
      <c r="AD1435" s="55" t="str">
        <f t="shared" si="268"/>
        <v/>
      </c>
      <c r="AE1435" s="88" t="str">
        <f t="shared" si="269"/>
        <v/>
      </c>
      <c r="AG1435" s="55" t="str">
        <f t="shared" si="270"/>
        <v/>
      </c>
      <c r="AH1435" s="88" t="str">
        <f t="shared" si="271"/>
        <v/>
      </c>
      <c r="AJ1435" s="55" t="str">
        <f t="shared" si="272"/>
        <v/>
      </c>
      <c r="AK1435" s="88" t="str">
        <f t="shared" si="273"/>
        <v/>
      </c>
      <c r="AM1435" s="55" t="str">
        <f t="shared" si="274"/>
        <v/>
      </c>
      <c r="AN1435" s="88" t="str">
        <f t="shared" si="275"/>
        <v/>
      </c>
    </row>
    <row r="1436" spans="1:40" x14ac:dyDescent="0.25">
      <c r="A1436" s="77"/>
      <c r="B1436" s="107"/>
      <c r="C1436" s="108"/>
      <c r="D1436" s="109"/>
      <c r="E1436" s="109"/>
      <c r="F1436" s="110"/>
      <c r="G1436" s="111"/>
      <c r="H1436" s="112"/>
      <c r="I1436" s="77"/>
      <c r="J1436" s="112" t="str">
        <f>IF($B1436="", "", IFERROR(INDEX('Job List'!$C$9:$C$508, MATCH($B1436, 'Job List'!$B$9:$B$508, 0)), ""))</f>
        <v/>
      </c>
      <c r="K1436" s="112" t="str">
        <f>IF($B1436="", "", IFERROR(INDEX('Job List'!$D$9:$D$508, MATCH($B1436, 'Job List'!$B$9:$B$508, 0)), ""))</f>
        <v/>
      </c>
      <c r="L1436" s="125" t="str">
        <f t="shared" si="264"/>
        <v/>
      </c>
      <c r="M1436" s="111" t="str">
        <f>IF($B1436="", "", IF($G1436="", IFERROR(INDEX('Job List'!$E$9:$E$508, MATCH($B1436, 'Job List'!$B$9:$B$508, 0)), ""), $G1436))</f>
        <v/>
      </c>
      <c r="N1436" s="126" t="str">
        <f t="shared" si="265"/>
        <v/>
      </c>
      <c r="O1436" s="77"/>
      <c r="AB1436" s="14" t="str">
        <f t="shared" si="266"/>
        <v/>
      </c>
      <c r="AC1436" s="20" t="str">
        <f t="shared" si="267"/>
        <v/>
      </c>
      <c r="AD1436" s="55" t="str">
        <f t="shared" si="268"/>
        <v/>
      </c>
      <c r="AE1436" s="88" t="str">
        <f t="shared" si="269"/>
        <v/>
      </c>
      <c r="AG1436" s="55" t="str">
        <f t="shared" si="270"/>
        <v/>
      </c>
      <c r="AH1436" s="88" t="str">
        <f t="shared" si="271"/>
        <v/>
      </c>
      <c r="AJ1436" s="55" t="str">
        <f t="shared" si="272"/>
        <v/>
      </c>
      <c r="AK1436" s="88" t="str">
        <f t="shared" si="273"/>
        <v/>
      </c>
      <c r="AM1436" s="55" t="str">
        <f t="shared" si="274"/>
        <v/>
      </c>
      <c r="AN1436" s="88" t="str">
        <f t="shared" si="275"/>
        <v/>
      </c>
    </row>
    <row r="1437" spans="1:40" x14ac:dyDescent="0.25">
      <c r="A1437" s="77"/>
      <c r="B1437" s="107"/>
      <c r="C1437" s="108"/>
      <c r="D1437" s="109"/>
      <c r="E1437" s="109"/>
      <c r="F1437" s="110"/>
      <c r="G1437" s="111"/>
      <c r="H1437" s="112"/>
      <c r="I1437" s="77"/>
      <c r="J1437" s="112" t="str">
        <f>IF($B1437="", "", IFERROR(INDEX('Job List'!$C$9:$C$508, MATCH($B1437, 'Job List'!$B$9:$B$508, 0)), ""))</f>
        <v/>
      </c>
      <c r="K1437" s="112" t="str">
        <f>IF($B1437="", "", IFERROR(INDEX('Job List'!$D$9:$D$508, MATCH($B1437, 'Job List'!$B$9:$B$508, 0)), ""))</f>
        <v/>
      </c>
      <c r="L1437" s="125" t="str">
        <f t="shared" si="264"/>
        <v/>
      </c>
      <c r="M1437" s="111" t="str">
        <f>IF($B1437="", "", IF($G1437="", IFERROR(INDEX('Job List'!$E$9:$E$508, MATCH($B1437, 'Job List'!$B$9:$B$508, 0)), ""), $G1437))</f>
        <v/>
      </c>
      <c r="N1437" s="126" t="str">
        <f t="shared" si="265"/>
        <v/>
      </c>
      <c r="O1437" s="77"/>
      <c r="AB1437" s="14" t="str">
        <f t="shared" si="266"/>
        <v/>
      </c>
      <c r="AC1437" s="20" t="str">
        <f t="shared" si="267"/>
        <v/>
      </c>
      <c r="AD1437" s="55" t="str">
        <f t="shared" si="268"/>
        <v/>
      </c>
      <c r="AE1437" s="88" t="str">
        <f t="shared" si="269"/>
        <v/>
      </c>
      <c r="AG1437" s="55" t="str">
        <f t="shared" si="270"/>
        <v/>
      </c>
      <c r="AH1437" s="88" t="str">
        <f t="shared" si="271"/>
        <v/>
      </c>
      <c r="AJ1437" s="55" t="str">
        <f t="shared" si="272"/>
        <v/>
      </c>
      <c r="AK1437" s="88" t="str">
        <f t="shared" si="273"/>
        <v/>
      </c>
      <c r="AM1437" s="55" t="str">
        <f t="shared" si="274"/>
        <v/>
      </c>
      <c r="AN1437" s="88" t="str">
        <f t="shared" si="275"/>
        <v/>
      </c>
    </row>
    <row r="1438" spans="1:40" x14ac:dyDescent="0.25">
      <c r="A1438" s="77"/>
      <c r="B1438" s="107"/>
      <c r="C1438" s="108"/>
      <c r="D1438" s="109"/>
      <c r="E1438" s="109"/>
      <c r="F1438" s="110"/>
      <c r="G1438" s="111"/>
      <c r="H1438" s="112"/>
      <c r="I1438" s="77"/>
      <c r="J1438" s="112" t="str">
        <f>IF($B1438="", "", IFERROR(INDEX('Job List'!$C$9:$C$508, MATCH($B1438, 'Job List'!$B$9:$B$508, 0)), ""))</f>
        <v/>
      </c>
      <c r="K1438" s="112" t="str">
        <f>IF($B1438="", "", IFERROR(INDEX('Job List'!$D$9:$D$508, MATCH($B1438, 'Job List'!$B$9:$B$508, 0)), ""))</f>
        <v/>
      </c>
      <c r="L1438" s="125" t="str">
        <f t="shared" si="264"/>
        <v/>
      </c>
      <c r="M1438" s="111" t="str">
        <f>IF($B1438="", "", IF($G1438="", IFERROR(INDEX('Job List'!$E$9:$E$508, MATCH($B1438, 'Job List'!$B$9:$B$508, 0)), ""), $G1438))</f>
        <v/>
      </c>
      <c r="N1438" s="126" t="str">
        <f t="shared" si="265"/>
        <v/>
      </c>
      <c r="O1438" s="77"/>
      <c r="AB1438" s="14" t="str">
        <f t="shared" si="266"/>
        <v/>
      </c>
      <c r="AC1438" s="20" t="str">
        <f t="shared" si="267"/>
        <v/>
      </c>
      <c r="AD1438" s="55" t="str">
        <f t="shared" si="268"/>
        <v/>
      </c>
      <c r="AE1438" s="88" t="str">
        <f t="shared" si="269"/>
        <v/>
      </c>
      <c r="AG1438" s="55" t="str">
        <f t="shared" si="270"/>
        <v/>
      </c>
      <c r="AH1438" s="88" t="str">
        <f t="shared" si="271"/>
        <v/>
      </c>
      <c r="AJ1438" s="55" t="str">
        <f t="shared" si="272"/>
        <v/>
      </c>
      <c r="AK1438" s="88" t="str">
        <f t="shared" si="273"/>
        <v/>
      </c>
      <c r="AM1438" s="55" t="str">
        <f t="shared" si="274"/>
        <v/>
      </c>
      <c r="AN1438" s="88" t="str">
        <f t="shared" si="275"/>
        <v/>
      </c>
    </row>
    <row r="1439" spans="1:40" x14ac:dyDescent="0.25">
      <c r="A1439" s="77"/>
      <c r="B1439" s="107"/>
      <c r="C1439" s="108"/>
      <c r="D1439" s="109"/>
      <c r="E1439" s="109"/>
      <c r="F1439" s="110"/>
      <c r="G1439" s="111"/>
      <c r="H1439" s="112"/>
      <c r="I1439" s="77"/>
      <c r="J1439" s="112" t="str">
        <f>IF($B1439="", "", IFERROR(INDEX('Job List'!$C$9:$C$508, MATCH($B1439, 'Job List'!$B$9:$B$508, 0)), ""))</f>
        <v/>
      </c>
      <c r="K1439" s="112" t="str">
        <f>IF($B1439="", "", IFERROR(INDEX('Job List'!$D$9:$D$508, MATCH($B1439, 'Job List'!$B$9:$B$508, 0)), ""))</f>
        <v/>
      </c>
      <c r="L1439" s="125" t="str">
        <f t="shared" si="264"/>
        <v/>
      </c>
      <c r="M1439" s="111" t="str">
        <f>IF($B1439="", "", IF($G1439="", IFERROR(INDEX('Job List'!$E$9:$E$508, MATCH($B1439, 'Job List'!$B$9:$B$508, 0)), ""), $G1439))</f>
        <v/>
      </c>
      <c r="N1439" s="126" t="str">
        <f t="shared" si="265"/>
        <v/>
      </c>
      <c r="O1439" s="77"/>
      <c r="AB1439" s="14" t="str">
        <f t="shared" si="266"/>
        <v/>
      </c>
      <c r="AC1439" s="20" t="str">
        <f t="shared" si="267"/>
        <v/>
      </c>
      <c r="AD1439" s="55" t="str">
        <f t="shared" si="268"/>
        <v/>
      </c>
      <c r="AE1439" s="88" t="str">
        <f t="shared" si="269"/>
        <v/>
      </c>
      <c r="AG1439" s="55" t="str">
        <f t="shared" si="270"/>
        <v/>
      </c>
      <c r="AH1439" s="88" t="str">
        <f t="shared" si="271"/>
        <v/>
      </c>
      <c r="AJ1439" s="55" t="str">
        <f t="shared" si="272"/>
        <v/>
      </c>
      <c r="AK1439" s="88" t="str">
        <f t="shared" si="273"/>
        <v/>
      </c>
      <c r="AM1439" s="55" t="str">
        <f t="shared" si="274"/>
        <v/>
      </c>
      <c r="AN1439" s="88" t="str">
        <f t="shared" si="275"/>
        <v/>
      </c>
    </row>
    <row r="1440" spans="1:40" x14ac:dyDescent="0.25">
      <c r="A1440" s="77"/>
      <c r="B1440" s="107"/>
      <c r="C1440" s="108"/>
      <c r="D1440" s="109"/>
      <c r="E1440" s="109"/>
      <c r="F1440" s="110"/>
      <c r="G1440" s="111"/>
      <c r="H1440" s="112"/>
      <c r="I1440" s="77"/>
      <c r="J1440" s="112" t="str">
        <f>IF($B1440="", "", IFERROR(INDEX('Job List'!$C$9:$C$508, MATCH($B1440, 'Job List'!$B$9:$B$508, 0)), ""))</f>
        <v/>
      </c>
      <c r="K1440" s="112" t="str">
        <f>IF($B1440="", "", IFERROR(INDEX('Job List'!$D$9:$D$508, MATCH($B1440, 'Job List'!$B$9:$B$508, 0)), ""))</f>
        <v/>
      </c>
      <c r="L1440" s="125" t="str">
        <f t="shared" si="264"/>
        <v/>
      </c>
      <c r="M1440" s="111" t="str">
        <f>IF($B1440="", "", IF($G1440="", IFERROR(INDEX('Job List'!$E$9:$E$508, MATCH($B1440, 'Job List'!$B$9:$B$508, 0)), ""), $G1440))</f>
        <v/>
      </c>
      <c r="N1440" s="126" t="str">
        <f t="shared" si="265"/>
        <v/>
      </c>
      <c r="O1440" s="77"/>
      <c r="AB1440" s="14" t="str">
        <f t="shared" si="266"/>
        <v/>
      </c>
      <c r="AC1440" s="20" t="str">
        <f t="shared" si="267"/>
        <v/>
      </c>
      <c r="AD1440" s="55" t="str">
        <f t="shared" si="268"/>
        <v/>
      </c>
      <c r="AE1440" s="88" t="str">
        <f t="shared" si="269"/>
        <v/>
      </c>
      <c r="AG1440" s="55" t="str">
        <f t="shared" si="270"/>
        <v/>
      </c>
      <c r="AH1440" s="88" t="str">
        <f t="shared" si="271"/>
        <v/>
      </c>
      <c r="AJ1440" s="55" t="str">
        <f t="shared" si="272"/>
        <v/>
      </c>
      <c r="AK1440" s="88" t="str">
        <f t="shared" si="273"/>
        <v/>
      </c>
      <c r="AM1440" s="55" t="str">
        <f t="shared" si="274"/>
        <v/>
      </c>
      <c r="AN1440" s="88" t="str">
        <f t="shared" si="275"/>
        <v/>
      </c>
    </row>
    <row r="1441" spans="1:40" x14ac:dyDescent="0.25">
      <c r="A1441" s="77"/>
      <c r="B1441" s="107"/>
      <c r="C1441" s="108"/>
      <c r="D1441" s="109"/>
      <c r="E1441" s="109"/>
      <c r="F1441" s="110"/>
      <c r="G1441" s="111"/>
      <c r="H1441" s="112"/>
      <c r="I1441" s="77"/>
      <c r="J1441" s="112" t="str">
        <f>IF($B1441="", "", IFERROR(INDEX('Job List'!$C$9:$C$508, MATCH($B1441, 'Job List'!$B$9:$B$508, 0)), ""))</f>
        <v/>
      </c>
      <c r="K1441" s="112" t="str">
        <f>IF($B1441="", "", IFERROR(INDEX('Job List'!$D$9:$D$508, MATCH($B1441, 'Job List'!$B$9:$B$508, 0)), ""))</f>
        <v/>
      </c>
      <c r="L1441" s="125" t="str">
        <f t="shared" si="264"/>
        <v/>
      </c>
      <c r="M1441" s="111" t="str">
        <f>IF($B1441="", "", IF($G1441="", IFERROR(INDEX('Job List'!$E$9:$E$508, MATCH($B1441, 'Job List'!$B$9:$B$508, 0)), ""), $G1441))</f>
        <v/>
      </c>
      <c r="N1441" s="126" t="str">
        <f t="shared" si="265"/>
        <v/>
      </c>
      <c r="O1441" s="77"/>
      <c r="AB1441" s="14" t="str">
        <f t="shared" si="266"/>
        <v/>
      </c>
      <c r="AC1441" s="20" t="str">
        <f t="shared" si="267"/>
        <v/>
      </c>
      <c r="AD1441" s="55" t="str">
        <f t="shared" si="268"/>
        <v/>
      </c>
      <c r="AE1441" s="88" t="str">
        <f t="shared" si="269"/>
        <v/>
      </c>
      <c r="AG1441" s="55" t="str">
        <f t="shared" si="270"/>
        <v/>
      </c>
      <c r="AH1441" s="88" t="str">
        <f t="shared" si="271"/>
        <v/>
      </c>
      <c r="AJ1441" s="55" t="str">
        <f t="shared" si="272"/>
        <v/>
      </c>
      <c r="AK1441" s="88" t="str">
        <f t="shared" si="273"/>
        <v/>
      </c>
      <c r="AM1441" s="55" t="str">
        <f t="shared" si="274"/>
        <v/>
      </c>
      <c r="AN1441" s="88" t="str">
        <f t="shared" si="275"/>
        <v/>
      </c>
    </row>
    <row r="1442" spans="1:40" x14ac:dyDescent="0.25">
      <c r="A1442" s="77"/>
      <c r="B1442" s="107"/>
      <c r="C1442" s="108"/>
      <c r="D1442" s="109"/>
      <c r="E1442" s="109"/>
      <c r="F1442" s="110"/>
      <c r="G1442" s="111"/>
      <c r="H1442" s="112"/>
      <c r="I1442" s="77"/>
      <c r="J1442" s="112" t="str">
        <f>IF($B1442="", "", IFERROR(INDEX('Job List'!$C$9:$C$508, MATCH($B1442, 'Job List'!$B$9:$B$508, 0)), ""))</f>
        <v/>
      </c>
      <c r="K1442" s="112" t="str">
        <f>IF($B1442="", "", IFERROR(INDEX('Job List'!$D$9:$D$508, MATCH($B1442, 'Job List'!$B$9:$B$508, 0)), ""))</f>
        <v/>
      </c>
      <c r="L1442" s="125" t="str">
        <f t="shared" si="264"/>
        <v/>
      </c>
      <c r="M1442" s="111" t="str">
        <f>IF($B1442="", "", IF($G1442="", IFERROR(INDEX('Job List'!$E$9:$E$508, MATCH($B1442, 'Job List'!$B$9:$B$508, 0)), ""), $G1442))</f>
        <v/>
      </c>
      <c r="N1442" s="126" t="str">
        <f t="shared" si="265"/>
        <v/>
      </c>
      <c r="O1442" s="77"/>
      <c r="AB1442" s="14" t="str">
        <f t="shared" si="266"/>
        <v/>
      </c>
      <c r="AC1442" s="20" t="str">
        <f t="shared" si="267"/>
        <v/>
      </c>
      <c r="AD1442" s="55" t="str">
        <f t="shared" si="268"/>
        <v/>
      </c>
      <c r="AE1442" s="88" t="str">
        <f t="shared" si="269"/>
        <v/>
      </c>
      <c r="AG1442" s="55" t="str">
        <f t="shared" si="270"/>
        <v/>
      </c>
      <c r="AH1442" s="88" t="str">
        <f t="shared" si="271"/>
        <v/>
      </c>
      <c r="AJ1442" s="55" t="str">
        <f t="shared" si="272"/>
        <v/>
      </c>
      <c r="AK1442" s="88" t="str">
        <f t="shared" si="273"/>
        <v/>
      </c>
      <c r="AM1442" s="55" t="str">
        <f t="shared" si="274"/>
        <v/>
      </c>
      <c r="AN1442" s="88" t="str">
        <f t="shared" si="275"/>
        <v/>
      </c>
    </row>
    <row r="1443" spans="1:40" x14ac:dyDescent="0.25">
      <c r="A1443" s="77"/>
      <c r="B1443" s="107"/>
      <c r="C1443" s="108"/>
      <c r="D1443" s="109"/>
      <c r="E1443" s="109"/>
      <c r="F1443" s="110"/>
      <c r="G1443" s="111"/>
      <c r="H1443" s="112"/>
      <c r="I1443" s="77"/>
      <c r="J1443" s="112" t="str">
        <f>IF($B1443="", "", IFERROR(INDEX('Job List'!$C$9:$C$508, MATCH($B1443, 'Job List'!$B$9:$B$508, 0)), ""))</f>
        <v/>
      </c>
      <c r="K1443" s="112" t="str">
        <f>IF($B1443="", "", IFERROR(INDEX('Job List'!$D$9:$D$508, MATCH($B1443, 'Job List'!$B$9:$B$508, 0)), ""))</f>
        <v/>
      </c>
      <c r="L1443" s="125" t="str">
        <f t="shared" si="264"/>
        <v/>
      </c>
      <c r="M1443" s="111" t="str">
        <f>IF($B1443="", "", IF($G1443="", IFERROR(INDEX('Job List'!$E$9:$E$508, MATCH($B1443, 'Job List'!$B$9:$B$508, 0)), ""), $G1443))</f>
        <v/>
      </c>
      <c r="N1443" s="126" t="str">
        <f t="shared" si="265"/>
        <v/>
      </c>
      <c r="O1443" s="77"/>
      <c r="AB1443" s="14" t="str">
        <f t="shared" si="266"/>
        <v/>
      </c>
      <c r="AC1443" s="20" t="str">
        <f t="shared" si="267"/>
        <v/>
      </c>
      <c r="AD1443" s="55" t="str">
        <f t="shared" si="268"/>
        <v/>
      </c>
      <c r="AE1443" s="88" t="str">
        <f t="shared" si="269"/>
        <v/>
      </c>
      <c r="AG1443" s="55" t="str">
        <f t="shared" si="270"/>
        <v/>
      </c>
      <c r="AH1443" s="88" t="str">
        <f t="shared" si="271"/>
        <v/>
      </c>
      <c r="AJ1443" s="55" t="str">
        <f t="shared" si="272"/>
        <v/>
      </c>
      <c r="AK1443" s="88" t="str">
        <f t="shared" si="273"/>
        <v/>
      </c>
      <c r="AM1443" s="55" t="str">
        <f t="shared" si="274"/>
        <v/>
      </c>
      <c r="AN1443" s="88" t="str">
        <f t="shared" si="275"/>
        <v/>
      </c>
    </row>
    <row r="1444" spans="1:40" x14ac:dyDescent="0.25">
      <c r="A1444" s="77"/>
      <c r="B1444" s="107"/>
      <c r="C1444" s="108"/>
      <c r="D1444" s="109"/>
      <c r="E1444" s="109"/>
      <c r="F1444" s="110"/>
      <c r="G1444" s="111"/>
      <c r="H1444" s="112"/>
      <c r="I1444" s="77"/>
      <c r="J1444" s="112" t="str">
        <f>IF($B1444="", "", IFERROR(INDEX('Job List'!$C$9:$C$508, MATCH($B1444, 'Job List'!$B$9:$B$508, 0)), ""))</f>
        <v/>
      </c>
      <c r="K1444" s="112" t="str">
        <f>IF($B1444="", "", IFERROR(INDEX('Job List'!$D$9:$D$508, MATCH($B1444, 'Job List'!$B$9:$B$508, 0)), ""))</f>
        <v/>
      </c>
      <c r="L1444" s="125" t="str">
        <f t="shared" si="264"/>
        <v/>
      </c>
      <c r="M1444" s="111" t="str">
        <f>IF($B1444="", "", IF($G1444="", IFERROR(INDEX('Job List'!$E$9:$E$508, MATCH($B1444, 'Job List'!$B$9:$B$508, 0)), ""), $G1444))</f>
        <v/>
      </c>
      <c r="N1444" s="126" t="str">
        <f t="shared" si="265"/>
        <v/>
      </c>
      <c r="O1444" s="77"/>
      <c r="AB1444" s="14" t="str">
        <f t="shared" si="266"/>
        <v/>
      </c>
      <c r="AC1444" s="20" t="str">
        <f t="shared" si="267"/>
        <v/>
      </c>
      <c r="AD1444" s="55" t="str">
        <f t="shared" si="268"/>
        <v/>
      </c>
      <c r="AE1444" s="88" t="str">
        <f t="shared" si="269"/>
        <v/>
      </c>
      <c r="AG1444" s="55" t="str">
        <f t="shared" si="270"/>
        <v/>
      </c>
      <c r="AH1444" s="88" t="str">
        <f t="shared" si="271"/>
        <v/>
      </c>
      <c r="AJ1444" s="55" t="str">
        <f t="shared" si="272"/>
        <v/>
      </c>
      <c r="AK1444" s="88" t="str">
        <f t="shared" si="273"/>
        <v/>
      </c>
      <c r="AM1444" s="55" t="str">
        <f t="shared" si="274"/>
        <v/>
      </c>
      <c r="AN1444" s="88" t="str">
        <f t="shared" si="275"/>
        <v/>
      </c>
    </row>
    <row r="1445" spans="1:40" x14ac:dyDescent="0.25">
      <c r="A1445" s="77"/>
      <c r="B1445" s="107"/>
      <c r="C1445" s="108"/>
      <c r="D1445" s="109"/>
      <c r="E1445" s="109"/>
      <c r="F1445" s="110"/>
      <c r="G1445" s="111"/>
      <c r="H1445" s="112"/>
      <c r="I1445" s="77"/>
      <c r="J1445" s="112" t="str">
        <f>IF($B1445="", "", IFERROR(INDEX('Job List'!$C$9:$C$508, MATCH($B1445, 'Job List'!$B$9:$B$508, 0)), ""))</f>
        <v/>
      </c>
      <c r="K1445" s="112" t="str">
        <f>IF($B1445="", "", IFERROR(INDEX('Job List'!$D$9:$D$508, MATCH($B1445, 'Job List'!$B$9:$B$508, 0)), ""))</f>
        <v/>
      </c>
      <c r="L1445" s="125" t="str">
        <f t="shared" si="264"/>
        <v/>
      </c>
      <c r="M1445" s="111" t="str">
        <f>IF($B1445="", "", IF($G1445="", IFERROR(INDEX('Job List'!$E$9:$E$508, MATCH($B1445, 'Job List'!$B$9:$B$508, 0)), ""), $G1445))</f>
        <v/>
      </c>
      <c r="N1445" s="126" t="str">
        <f t="shared" si="265"/>
        <v/>
      </c>
      <c r="O1445" s="77"/>
      <c r="AB1445" s="14" t="str">
        <f t="shared" si="266"/>
        <v/>
      </c>
      <c r="AC1445" s="20" t="str">
        <f t="shared" si="267"/>
        <v/>
      </c>
      <c r="AD1445" s="55" t="str">
        <f t="shared" si="268"/>
        <v/>
      </c>
      <c r="AE1445" s="88" t="str">
        <f t="shared" si="269"/>
        <v/>
      </c>
      <c r="AG1445" s="55" t="str">
        <f t="shared" si="270"/>
        <v/>
      </c>
      <c r="AH1445" s="88" t="str">
        <f t="shared" si="271"/>
        <v/>
      </c>
      <c r="AJ1445" s="55" t="str">
        <f t="shared" si="272"/>
        <v/>
      </c>
      <c r="AK1445" s="88" t="str">
        <f t="shared" si="273"/>
        <v/>
      </c>
      <c r="AM1445" s="55" t="str">
        <f t="shared" si="274"/>
        <v/>
      </c>
      <c r="AN1445" s="88" t="str">
        <f t="shared" si="275"/>
        <v/>
      </c>
    </row>
    <row r="1446" spans="1:40" x14ac:dyDescent="0.25">
      <c r="A1446" s="77"/>
      <c r="B1446" s="107"/>
      <c r="C1446" s="108"/>
      <c r="D1446" s="109"/>
      <c r="E1446" s="109"/>
      <c r="F1446" s="110"/>
      <c r="G1446" s="111"/>
      <c r="H1446" s="112"/>
      <c r="I1446" s="77"/>
      <c r="J1446" s="112" t="str">
        <f>IF($B1446="", "", IFERROR(INDEX('Job List'!$C$9:$C$508, MATCH($B1446, 'Job List'!$B$9:$B$508, 0)), ""))</f>
        <v/>
      </c>
      <c r="K1446" s="112" t="str">
        <f>IF($B1446="", "", IFERROR(INDEX('Job List'!$D$9:$D$508, MATCH($B1446, 'Job List'!$B$9:$B$508, 0)), ""))</f>
        <v/>
      </c>
      <c r="L1446" s="125" t="str">
        <f t="shared" si="264"/>
        <v/>
      </c>
      <c r="M1446" s="111" t="str">
        <f>IF($B1446="", "", IF($G1446="", IFERROR(INDEX('Job List'!$E$9:$E$508, MATCH($B1446, 'Job List'!$B$9:$B$508, 0)), ""), $G1446))</f>
        <v/>
      </c>
      <c r="N1446" s="126" t="str">
        <f t="shared" si="265"/>
        <v/>
      </c>
      <c r="O1446" s="77"/>
      <c r="AB1446" s="14" t="str">
        <f t="shared" si="266"/>
        <v/>
      </c>
      <c r="AC1446" s="20" t="str">
        <f t="shared" si="267"/>
        <v/>
      </c>
      <c r="AD1446" s="55" t="str">
        <f t="shared" si="268"/>
        <v/>
      </c>
      <c r="AE1446" s="88" t="str">
        <f t="shared" si="269"/>
        <v/>
      </c>
      <c r="AG1446" s="55" t="str">
        <f t="shared" si="270"/>
        <v/>
      </c>
      <c r="AH1446" s="88" t="str">
        <f t="shared" si="271"/>
        <v/>
      </c>
      <c r="AJ1446" s="55" t="str">
        <f t="shared" si="272"/>
        <v/>
      </c>
      <c r="AK1446" s="88" t="str">
        <f t="shared" si="273"/>
        <v/>
      </c>
      <c r="AM1446" s="55" t="str">
        <f t="shared" si="274"/>
        <v/>
      </c>
      <c r="AN1446" s="88" t="str">
        <f t="shared" si="275"/>
        <v/>
      </c>
    </row>
    <row r="1447" spans="1:40" x14ac:dyDescent="0.25">
      <c r="A1447" s="77"/>
      <c r="B1447" s="107"/>
      <c r="C1447" s="108"/>
      <c r="D1447" s="109"/>
      <c r="E1447" s="109"/>
      <c r="F1447" s="110"/>
      <c r="G1447" s="111"/>
      <c r="H1447" s="112"/>
      <c r="I1447" s="77"/>
      <c r="J1447" s="112" t="str">
        <f>IF($B1447="", "", IFERROR(INDEX('Job List'!$C$9:$C$508, MATCH($B1447, 'Job List'!$B$9:$B$508, 0)), ""))</f>
        <v/>
      </c>
      <c r="K1447" s="112" t="str">
        <f>IF($B1447="", "", IFERROR(INDEX('Job List'!$D$9:$D$508, MATCH($B1447, 'Job List'!$B$9:$B$508, 0)), ""))</f>
        <v/>
      </c>
      <c r="L1447" s="125" t="str">
        <f t="shared" si="264"/>
        <v/>
      </c>
      <c r="M1447" s="111" t="str">
        <f>IF($B1447="", "", IF($G1447="", IFERROR(INDEX('Job List'!$E$9:$E$508, MATCH($B1447, 'Job List'!$B$9:$B$508, 0)), ""), $G1447))</f>
        <v/>
      </c>
      <c r="N1447" s="126" t="str">
        <f t="shared" si="265"/>
        <v/>
      </c>
      <c r="O1447" s="77"/>
      <c r="AB1447" s="14" t="str">
        <f t="shared" si="266"/>
        <v/>
      </c>
      <c r="AC1447" s="20" t="str">
        <f t="shared" si="267"/>
        <v/>
      </c>
      <c r="AD1447" s="55" t="str">
        <f t="shared" si="268"/>
        <v/>
      </c>
      <c r="AE1447" s="88" t="str">
        <f t="shared" si="269"/>
        <v/>
      </c>
      <c r="AG1447" s="55" t="str">
        <f t="shared" si="270"/>
        <v/>
      </c>
      <c r="AH1447" s="88" t="str">
        <f t="shared" si="271"/>
        <v/>
      </c>
      <c r="AJ1447" s="55" t="str">
        <f t="shared" si="272"/>
        <v/>
      </c>
      <c r="AK1447" s="88" t="str">
        <f t="shared" si="273"/>
        <v/>
      </c>
      <c r="AM1447" s="55" t="str">
        <f t="shared" si="274"/>
        <v/>
      </c>
      <c r="AN1447" s="88" t="str">
        <f t="shared" si="275"/>
        <v/>
      </c>
    </row>
    <row r="1448" spans="1:40" x14ac:dyDescent="0.25">
      <c r="A1448" s="77"/>
      <c r="B1448" s="107"/>
      <c r="C1448" s="108"/>
      <c r="D1448" s="109"/>
      <c r="E1448" s="109"/>
      <c r="F1448" s="110"/>
      <c r="G1448" s="111"/>
      <c r="H1448" s="112"/>
      <c r="I1448" s="77"/>
      <c r="J1448" s="112" t="str">
        <f>IF($B1448="", "", IFERROR(INDEX('Job List'!$C$9:$C$508, MATCH($B1448, 'Job List'!$B$9:$B$508, 0)), ""))</f>
        <v/>
      </c>
      <c r="K1448" s="112" t="str">
        <f>IF($B1448="", "", IFERROR(INDEX('Job List'!$D$9:$D$508, MATCH($B1448, 'Job List'!$B$9:$B$508, 0)), ""))</f>
        <v/>
      </c>
      <c r="L1448" s="125" t="str">
        <f t="shared" si="264"/>
        <v/>
      </c>
      <c r="M1448" s="111" t="str">
        <f>IF($B1448="", "", IF($G1448="", IFERROR(INDEX('Job List'!$E$9:$E$508, MATCH($B1448, 'Job List'!$B$9:$B$508, 0)), ""), $G1448))</f>
        <v/>
      </c>
      <c r="N1448" s="126" t="str">
        <f t="shared" si="265"/>
        <v/>
      </c>
      <c r="O1448" s="77"/>
      <c r="AB1448" s="14" t="str">
        <f t="shared" si="266"/>
        <v/>
      </c>
      <c r="AC1448" s="20" t="str">
        <f t="shared" si="267"/>
        <v/>
      </c>
      <c r="AD1448" s="55" t="str">
        <f t="shared" si="268"/>
        <v/>
      </c>
      <c r="AE1448" s="88" t="str">
        <f t="shared" si="269"/>
        <v/>
      </c>
      <c r="AG1448" s="55" t="str">
        <f t="shared" si="270"/>
        <v/>
      </c>
      <c r="AH1448" s="88" t="str">
        <f t="shared" si="271"/>
        <v/>
      </c>
      <c r="AJ1448" s="55" t="str">
        <f t="shared" si="272"/>
        <v/>
      </c>
      <c r="AK1448" s="88" t="str">
        <f t="shared" si="273"/>
        <v/>
      </c>
      <c r="AM1448" s="55" t="str">
        <f t="shared" si="274"/>
        <v/>
      </c>
      <c r="AN1448" s="88" t="str">
        <f t="shared" si="275"/>
        <v/>
      </c>
    </row>
    <row r="1449" spans="1:40" x14ac:dyDescent="0.25">
      <c r="A1449" s="77"/>
      <c r="B1449" s="107"/>
      <c r="C1449" s="108"/>
      <c r="D1449" s="109"/>
      <c r="E1449" s="109"/>
      <c r="F1449" s="110"/>
      <c r="G1449" s="111"/>
      <c r="H1449" s="112"/>
      <c r="I1449" s="77"/>
      <c r="J1449" s="112" t="str">
        <f>IF($B1449="", "", IFERROR(INDEX('Job List'!$C$9:$C$508, MATCH($B1449, 'Job List'!$B$9:$B$508, 0)), ""))</f>
        <v/>
      </c>
      <c r="K1449" s="112" t="str">
        <f>IF($B1449="", "", IFERROR(INDEX('Job List'!$D$9:$D$508, MATCH($B1449, 'Job List'!$B$9:$B$508, 0)), ""))</f>
        <v/>
      </c>
      <c r="L1449" s="125" t="str">
        <f t="shared" si="264"/>
        <v/>
      </c>
      <c r="M1449" s="111" t="str">
        <f>IF($B1449="", "", IF($G1449="", IFERROR(INDEX('Job List'!$E$9:$E$508, MATCH($B1449, 'Job List'!$B$9:$B$508, 0)), ""), $G1449))</f>
        <v/>
      </c>
      <c r="N1449" s="126" t="str">
        <f t="shared" si="265"/>
        <v/>
      </c>
      <c r="O1449" s="77"/>
      <c r="AB1449" s="14" t="str">
        <f t="shared" si="266"/>
        <v/>
      </c>
      <c r="AC1449" s="20" t="str">
        <f t="shared" si="267"/>
        <v/>
      </c>
      <c r="AD1449" s="55" t="str">
        <f t="shared" si="268"/>
        <v/>
      </c>
      <c r="AE1449" s="88" t="str">
        <f t="shared" si="269"/>
        <v/>
      </c>
      <c r="AG1449" s="55" t="str">
        <f t="shared" si="270"/>
        <v/>
      </c>
      <c r="AH1449" s="88" t="str">
        <f t="shared" si="271"/>
        <v/>
      </c>
      <c r="AJ1449" s="55" t="str">
        <f t="shared" si="272"/>
        <v/>
      </c>
      <c r="AK1449" s="88" t="str">
        <f t="shared" si="273"/>
        <v/>
      </c>
      <c r="AM1449" s="55" t="str">
        <f t="shared" si="274"/>
        <v/>
      </c>
      <c r="AN1449" s="88" t="str">
        <f t="shared" si="275"/>
        <v/>
      </c>
    </row>
    <row r="1450" spans="1:40" x14ac:dyDescent="0.25">
      <c r="A1450" s="77"/>
      <c r="B1450" s="107"/>
      <c r="C1450" s="108"/>
      <c r="D1450" s="109"/>
      <c r="E1450" s="109"/>
      <c r="F1450" s="110"/>
      <c r="G1450" s="111"/>
      <c r="H1450" s="112"/>
      <c r="I1450" s="77"/>
      <c r="J1450" s="112" t="str">
        <f>IF($B1450="", "", IFERROR(INDEX('Job List'!$C$9:$C$508, MATCH($B1450, 'Job List'!$B$9:$B$508, 0)), ""))</f>
        <v/>
      </c>
      <c r="K1450" s="112" t="str">
        <f>IF($B1450="", "", IFERROR(INDEX('Job List'!$D$9:$D$508, MATCH($B1450, 'Job List'!$B$9:$B$508, 0)), ""))</f>
        <v/>
      </c>
      <c r="L1450" s="125" t="str">
        <f t="shared" si="264"/>
        <v/>
      </c>
      <c r="M1450" s="111" t="str">
        <f>IF($B1450="", "", IF($G1450="", IFERROR(INDEX('Job List'!$E$9:$E$508, MATCH($B1450, 'Job List'!$B$9:$B$508, 0)), ""), $G1450))</f>
        <v/>
      </c>
      <c r="N1450" s="126" t="str">
        <f t="shared" si="265"/>
        <v/>
      </c>
      <c r="O1450" s="77"/>
      <c r="AB1450" s="14" t="str">
        <f t="shared" si="266"/>
        <v/>
      </c>
      <c r="AC1450" s="20" t="str">
        <f t="shared" si="267"/>
        <v/>
      </c>
      <c r="AD1450" s="55" t="str">
        <f t="shared" si="268"/>
        <v/>
      </c>
      <c r="AE1450" s="88" t="str">
        <f t="shared" si="269"/>
        <v/>
      </c>
      <c r="AG1450" s="55" t="str">
        <f t="shared" si="270"/>
        <v/>
      </c>
      <c r="AH1450" s="88" t="str">
        <f t="shared" si="271"/>
        <v/>
      </c>
      <c r="AJ1450" s="55" t="str">
        <f t="shared" si="272"/>
        <v/>
      </c>
      <c r="AK1450" s="88" t="str">
        <f t="shared" si="273"/>
        <v/>
      </c>
      <c r="AM1450" s="55" t="str">
        <f t="shared" si="274"/>
        <v/>
      </c>
      <c r="AN1450" s="88" t="str">
        <f t="shared" si="275"/>
        <v/>
      </c>
    </row>
    <row r="1451" spans="1:40" x14ac:dyDescent="0.25">
      <c r="A1451" s="77"/>
      <c r="B1451" s="107"/>
      <c r="C1451" s="108"/>
      <c r="D1451" s="109"/>
      <c r="E1451" s="109"/>
      <c r="F1451" s="110"/>
      <c r="G1451" s="111"/>
      <c r="H1451" s="112"/>
      <c r="I1451" s="77"/>
      <c r="J1451" s="112" t="str">
        <f>IF($B1451="", "", IFERROR(INDEX('Job List'!$C$9:$C$508, MATCH($B1451, 'Job List'!$B$9:$B$508, 0)), ""))</f>
        <v/>
      </c>
      <c r="K1451" s="112" t="str">
        <f>IF($B1451="", "", IFERROR(INDEX('Job List'!$D$9:$D$508, MATCH($B1451, 'Job List'!$B$9:$B$508, 0)), ""))</f>
        <v/>
      </c>
      <c r="L1451" s="125" t="str">
        <f t="shared" si="264"/>
        <v/>
      </c>
      <c r="M1451" s="111" t="str">
        <f>IF($B1451="", "", IF($G1451="", IFERROR(INDEX('Job List'!$E$9:$E$508, MATCH($B1451, 'Job List'!$B$9:$B$508, 0)), ""), $G1451))</f>
        <v/>
      </c>
      <c r="N1451" s="126" t="str">
        <f t="shared" si="265"/>
        <v/>
      </c>
      <c r="O1451" s="77"/>
      <c r="AB1451" s="14" t="str">
        <f t="shared" si="266"/>
        <v/>
      </c>
      <c r="AC1451" s="20" t="str">
        <f t="shared" si="267"/>
        <v/>
      </c>
      <c r="AD1451" s="55" t="str">
        <f t="shared" si="268"/>
        <v/>
      </c>
      <c r="AE1451" s="88" t="str">
        <f t="shared" si="269"/>
        <v/>
      </c>
      <c r="AG1451" s="55" t="str">
        <f t="shared" si="270"/>
        <v/>
      </c>
      <c r="AH1451" s="88" t="str">
        <f t="shared" si="271"/>
        <v/>
      </c>
      <c r="AJ1451" s="55" t="str">
        <f t="shared" si="272"/>
        <v/>
      </c>
      <c r="AK1451" s="88" t="str">
        <f t="shared" si="273"/>
        <v/>
      </c>
      <c r="AM1451" s="55" t="str">
        <f t="shared" si="274"/>
        <v/>
      </c>
      <c r="AN1451" s="88" t="str">
        <f t="shared" si="275"/>
        <v/>
      </c>
    </row>
    <row r="1452" spans="1:40" x14ac:dyDescent="0.25">
      <c r="A1452" s="77"/>
      <c r="B1452" s="107"/>
      <c r="C1452" s="108"/>
      <c r="D1452" s="109"/>
      <c r="E1452" s="109"/>
      <c r="F1452" s="110"/>
      <c r="G1452" s="111"/>
      <c r="H1452" s="112"/>
      <c r="I1452" s="77"/>
      <c r="J1452" s="112" t="str">
        <f>IF($B1452="", "", IFERROR(INDEX('Job List'!$C$9:$C$508, MATCH($B1452, 'Job List'!$B$9:$B$508, 0)), ""))</f>
        <v/>
      </c>
      <c r="K1452" s="112" t="str">
        <f>IF($B1452="", "", IFERROR(INDEX('Job List'!$D$9:$D$508, MATCH($B1452, 'Job List'!$B$9:$B$508, 0)), ""))</f>
        <v/>
      </c>
      <c r="L1452" s="125" t="str">
        <f t="shared" si="264"/>
        <v/>
      </c>
      <c r="M1452" s="111" t="str">
        <f>IF($B1452="", "", IF($G1452="", IFERROR(INDEX('Job List'!$E$9:$E$508, MATCH($B1452, 'Job List'!$B$9:$B$508, 0)), ""), $G1452))</f>
        <v/>
      </c>
      <c r="N1452" s="126" t="str">
        <f t="shared" si="265"/>
        <v/>
      </c>
      <c r="O1452" s="77"/>
      <c r="AB1452" s="14" t="str">
        <f t="shared" si="266"/>
        <v/>
      </c>
      <c r="AC1452" s="20" t="str">
        <f t="shared" si="267"/>
        <v/>
      </c>
      <c r="AD1452" s="55" t="str">
        <f t="shared" si="268"/>
        <v/>
      </c>
      <c r="AE1452" s="88" t="str">
        <f t="shared" si="269"/>
        <v/>
      </c>
      <c r="AG1452" s="55" t="str">
        <f t="shared" si="270"/>
        <v/>
      </c>
      <c r="AH1452" s="88" t="str">
        <f t="shared" si="271"/>
        <v/>
      </c>
      <c r="AJ1452" s="55" t="str">
        <f t="shared" si="272"/>
        <v/>
      </c>
      <c r="AK1452" s="88" t="str">
        <f t="shared" si="273"/>
        <v/>
      </c>
      <c r="AM1452" s="55" t="str">
        <f t="shared" si="274"/>
        <v/>
      </c>
      <c r="AN1452" s="88" t="str">
        <f t="shared" si="275"/>
        <v/>
      </c>
    </row>
    <row r="1453" spans="1:40" x14ac:dyDescent="0.25">
      <c r="A1453" s="77"/>
      <c r="B1453" s="107"/>
      <c r="C1453" s="108"/>
      <c r="D1453" s="109"/>
      <c r="E1453" s="109"/>
      <c r="F1453" s="110"/>
      <c r="G1453" s="111"/>
      <c r="H1453" s="112"/>
      <c r="I1453" s="77"/>
      <c r="J1453" s="112" t="str">
        <f>IF($B1453="", "", IFERROR(INDEX('Job List'!$C$9:$C$508, MATCH($B1453, 'Job List'!$B$9:$B$508, 0)), ""))</f>
        <v/>
      </c>
      <c r="K1453" s="112" t="str">
        <f>IF($B1453="", "", IFERROR(INDEX('Job List'!$D$9:$D$508, MATCH($B1453, 'Job List'!$B$9:$B$508, 0)), ""))</f>
        <v/>
      </c>
      <c r="L1453" s="125" t="str">
        <f t="shared" si="264"/>
        <v/>
      </c>
      <c r="M1453" s="111" t="str">
        <f>IF($B1453="", "", IF($G1453="", IFERROR(INDEX('Job List'!$E$9:$E$508, MATCH($B1453, 'Job List'!$B$9:$B$508, 0)), ""), $G1453))</f>
        <v/>
      </c>
      <c r="N1453" s="126" t="str">
        <f t="shared" si="265"/>
        <v/>
      </c>
      <c r="O1453" s="77"/>
      <c r="AB1453" s="14" t="str">
        <f t="shared" si="266"/>
        <v/>
      </c>
      <c r="AC1453" s="20" t="str">
        <f t="shared" si="267"/>
        <v/>
      </c>
      <c r="AD1453" s="55" t="str">
        <f t="shared" si="268"/>
        <v/>
      </c>
      <c r="AE1453" s="88" t="str">
        <f t="shared" si="269"/>
        <v/>
      </c>
      <c r="AG1453" s="55" t="str">
        <f t="shared" si="270"/>
        <v/>
      </c>
      <c r="AH1453" s="88" t="str">
        <f t="shared" si="271"/>
        <v/>
      </c>
      <c r="AJ1453" s="55" t="str">
        <f t="shared" si="272"/>
        <v/>
      </c>
      <c r="AK1453" s="88" t="str">
        <f t="shared" si="273"/>
        <v/>
      </c>
      <c r="AM1453" s="55" t="str">
        <f t="shared" si="274"/>
        <v/>
      </c>
      <c r="AN1453" s="88" t="str">
        <f t="shared" si="275"/>
        <v/>
      </c>
    </row>
    <row r="1454" spans="1:40" x14ac:dyDescent="0.25">
      <c r="A1454" s="77"/>
      <c r="B1454" s="107"/>
      <c r="C1454" s="108"/>
      <c r="D1454" s="109"/>
      <c r="E1454" s="109"/>
      <c r="F1454" s="110"/>
      <c r="G1454" s="111"/>
      <c r="H1454" s="112"/>
      <c r="I1454" s="77"/>
      <c r="J1454" s="112" t="str">
        <f>IF($B1454="", "", IFERROR(INDEX('Job List'!$C$9:$C$508, MATCH($B1454, 'Job List'!$B$9:$B$508, 0)), ""))</f>
        <v/>
      </c>
      <c r="K1454" s="112" t="str">
        <f>IF($B1454="", "", IFERROR(INDEX('Job List'!$D$9:$D$508, MATCH($B1454, 'Job List'!$B$9:$B$508, 0)), ""))</f>
        <v/>
      </c>
      <c r="L1454" s="125" t="str">
        <f t="shared" si="264"/>
        <v/>
      </c>
      <c r="M1454" s="111" t="str">
        <f>IF($B1454="", "", IF($G1454="", IFERROR(INDEX('Job List'!$E$9:$E$508, MATCH($B1454, 'Job List'!$B$9:$B$508, 0)), ""), $G1454))</f>
        <v/>
      </c>
      <c r="N1454" s="126" t="str">
        <f t="shared" si="265"/>
        <v/>
      </c>
      <c r="O1454" s="77"/>
      <c r="AB1454" s="14" t="str">
        <f t="shared" si="266"/>
        <v/>
      </c>
      <c r="AC1454" s="20" t="str">
        <f t="shared" si="267"/>
        <v/>
      </c>
      <c r="AD1454" s="55" t="str">
        <f t="shared" si="268"/>
        <v/>
      </c>
      <c r="AE1454" s="88" t="str">
        <f t="shared" si="269"/>
        <v/>
      </c>
      <c r="AG1454" s="55" t="str">
        <f t="shared" si="270"/>
        <v/>
      </c>
      <c r="AH1454" s="88" t="str">
        <f t="shared" si="271"/>
        <v/>
      </c>
      <c r="AJ1454" s="55" t="str">
        <f t="shared" si="272"/>
        <v/>
      </c>
      <c r="AK1454" s="88" t="str">
        <f t="shared" si="273"/>
        <v/>
      </c>
      <c r="AM1454" s="55" t="str">
        <f t="shared" si="274"/>
        <v/>
      </c>
      <c r="AN1454" s="88" t="str">
        <f t="shared" si="275"/>
        <v/>
      </c>
    </row>
    <row r="1455" spans="1:40" x14ac:dyDescent="0.25">
      <c r="A1455" s="77"/>
      <c r="B1455" s="107"/>
      <c r="C1455" s="108"/>
      <c r="D1455" s="109"/>
      <c r="E1455" s="109"/>
      <c r="F1455" s="110"/>
      <c r="G1455" s="111"/>
      <c r="H1455" s="112"/>
      <c r="I1455" s="77"/>
      <c r="J1455" s="112" t="str">
        <f>IF($B1455="", "", IFERROR(INDEX('Job List'!$C$9:$C$508, MATCH($B1455, 'Job List'!$B$9:$B$508, 0)), ""))</f>
        <v/>
      </c>
      <c r="K1455" s="112" t="str">
        <f>IF($B1455="", "", IFERROR(INDEX('Job List'!$D$9:$D$508, MATCH($B1455, 'Job List'!$B$9:$B$508, 0)), ""))</f>
        <v/>
      </c>
      <c r="L1455" s="125" t="str">
        <f t="shared" si="264"/>
        <v/>
      </c>
      <c r="M1455" s="111" t="str">
        <f>IF($B1455="", "", IF($G1455="", IFERROR(INDEX('Job List'!$E$9:$E$508, MATCH($B1455, 'Job List'!$B$9:$B$508, 0)), ""), $G1455))</f>
        <v/>
      </c>
      <c r="N1455" s="126" t="str">
        <f t="shared" si="265"/>
        <v/>
      </c>
      <c r="O1455" s="77"/>
      <c r="AB1455" s="14" t="str">
        <f t="shared" si="266"/>
        <v/>
      </c>
      <c r="AC1455" s="20" t="str">
        <f t="shared" si="267"/>
        <v/>
      </c>
      <c r="AD1455" s="55" t="str">
        <f t="shared" si="268"/>
        <v/>
      </c>
      <c r="AE1455" s="88" t="str">
        <f t="shared" si="269"/>
        <v/>
      </c>
      <c r="AG1455" s="55" t="str">
        <f t="shared" si="270"/>
        <v/>
      </c>
      <c r="AH1455" s="88" t="str">
        <f t="shared" si="271"/>
        <v/>
      </c>
      <c r="AJ1455" s="55" t="str">
        <f t="shared" si="272"/>
        <v/>
      </c>
      <c r="AK1455" s="88" t="str">
        <f t="shared" si="273"/>
        <v/>
      </c>
      <c r="AM1455" s="55" t="str">
        <f t="shared" si="274"/>
        <v/>
      </c>
      <c r="AN1455" s="88" t="str">
        <f t="shared" si="275"/>
        <v/>
      </c>
    </row>
    <row r="1456" spans="1:40" x14ac:dyDescent="0.25">
      <c r="A1456" s="77"/>
      <c r="B1456" s="107"/>
      <c r="C1456" s="108"/>
      <c r="D1456" s="109"/>
      <c r="E1456" s="109"/>
      <c r="F1456" s="110"/>
      <c r="G1456" s="111"/>
      <c r="H1456" s="112"/>
      <c r="I1456" s="77"/>
      <c r="J1456" s="112" t="str">
        <f>IF($B1456="", "", IFERROR(INDEX('Job List'!$C$9:$C$508, MATCH($B1456, 'Job List'!$B$9:$B$508, 0)), ""))</f>
        <v/>
      </c>
      <c r="K1456" s="112" t="str">
        <f>IF($B1456="", "", IFERROR(INDEX('Job List'!$D$9:$D$508, MATCH($B1456, 'Job List'!$B$9:$B$508, 0)), ""))</f>
        <v/>
      </c>
      <c r="L1456" s="125" t="str">
        <f t="shared" si="264"/>
        <v/>
      </c>
      <c r="M1456" s="111" t="str">
        <f>IF($B1456="", "", IF($G1456="", IFERROR(INDEX('Job List'!$E$9:$E$508, MATCH($B1456, 'Job List'!$B$9:$B$508, 0)), ""), $G1456))</f>
        <v/>
      </c>
      <c r="N1456" s="126" t="str">
        <f t="shared" si="265"/>
        <v/>
      </c>
      <c r="O1456" s="77"/>
      <c r="AB1456" s="14" t="str">
        <f t="shared" si="266"/>
        <v/>
      </c>
      <c r="AC1456" s="20" t="str">
        <f t="shared" si="267"/>
        <v/>
      </c>
      <c r="AD1456" s="55" t="str">
        <f t="shared" si="268"/>
        <v/>
      </c>
      <c r="AE1456" s="88" t="str">
        <f t="shared" si="269"/>
        <v/>
      </c>
      <c r="AG1456" s="55" t="str">
        <f t="shared" si="270"/>
        <v/>
      </c>
      <c r="AH1456" s="88" t="str">
        <f t="shared" si="271"/>
        <v/>
      </c>
      <c r="AJ1456" s="55" t="str">
        <f t="shared" si="272"/>
        <v/>
      </c>
      <c r="AK1456" s="88" t="str">
        <f t="shared" si="273"/>
        <v/>
      </c>
      <c r="AM1456" s="55" t="str">
        <f t="shared" si="274"/>
        <v/>
      </c>
      <c r="AN1456" s="88" t="str">
        <f t="shared" si="275"/>
        <v/>
      </c>
    </row>
    <row r="1457" spans="1:40" x14ac:dyDescent="0.25">
      <c r="A1457" s="77"/>
      <c r="B1457" s="107"/>
      <c r="C1457" s="108"/>
      <c r="D1457" s="109"/>
      <c r="E1457" s="109"/>
      <c r="F1457" s="110"/>
      <c r="G1457" s="111"/>
      <c r="H1457" s="112"/>
      <c r="I1457" s="77"/>
      <c r="J1457" s="112" t="str">
        <f>IF($B1457="", "", IFERROR(INDEX('Job List'!$C$9:$C$508, MATCH($B1457, 'Job List'!$B$9:$B$508, 0)), ""))</f>
        <v/>
      </c>
      <c r="K1457" s="112" t="str">
        <f>IF($B1457="", "", IFERROR(INDEX('Job List'!$D$9:$D$508, MATCH($B1457, 'Job List'!$B$9:$B$508, 0)), ""))</f>
        <v/>
      </c>
      <c r="L1457" s="125" t="str">
        <f t="shared" si="264"/>
        <v/>
      </c>
      <c r="M1457" s="111" t="str">
        <f>IF($B1457="", "", IF($G1457="", IFERROR(INDEX('Job List'!$E$9:$E$508, MATCH($B1457, 'Job List'!$B$9:$B$508, 0)), ""), $G1457))</f>
        <v/>
      </c>
      <c r="N1457" s="126" t="str">
        <f t="shared" si="265"/>
        <v/>
      </c>
      <c r="O1457" s="77"/>
      <c r="AB1457" s="14" t="str">
        <f t="shared" si="266"/>
        <v/>
      </c>
      <c r="AC1457" s="20" t="str">
        <f t="shared" si="267"/>
        <v/>
      </c>
      <c r="AD1457" s="55" t="str">
        <f t="shared" si="268"/>
        <v/>
      </c>
      <c r="AE1457" s="88" t="str">
        <f t="shared" si="269"/>
        <v/>
      </c>
      <c r="AG1457" s="55" t="str">
        <f t="shared" si="270"/>
        <v/>
      </c>
      <c r="AH1457" s="88" t="str">
        <f t="shared" si="271"/>
        <v/>
      </c>
      <c r="AJ1457" s="55" t="str">
        <f t="shared" si="272"/>
        <v/>
      </c>
      <c r="AK1457" s="88" t="str">
        <f t="shared" si="273"/>
        <v/>
      </c>
      <c r="AM1457" s="55" t="str">
        <f t="shared" si="274"/>
        <v/>
      </c>
      <c r="AN1457" s="88" t="str">
        <f t="shared" si="275"/>
        <v/>
      </c>
    </row>
    <row r="1458" spans="1:40" x14ac:dyDescent="0.25">
      <c r="A1458" s="77"/>
      <c r="B1458" s="107"/>
      <c r="C1458" s="108"/>
      <c r="D1458" s="109"/>
      <c r="E1458" s="109"/>
      <c r="F1458" s="110"/>
      <c r="G1458" s="111"/>
      <c r="H1458" s="112"/>
      <c r="I1458" s="77"/>
      <c r="J1458" s="112" t="str">
        <f>IF($B1458="", "", IFERROR(INDEX('Job List'!$C$9:$C$508, MATCH($B1458, 'Job List'!$B$9:$B$508, 0)), ""))</f>
        <v/>
      </c>
      <c r="K1458" s="112" t="str">
        <f>IF($B1458="", "", IFERROR(INDEX('Job List'!$D$9:$D$508, MATCH($B1458, 'Job List'!$B$9:$B$508, 0)), ""))</f>
        <v/>
      </c>
      <c r="L1458" s="125" t="str">
        <f t="shared" si="264"/>
        <v/>
      </c>
      <c r="M1458" s="111" t="str">
        <f>IF($B1458="", "", IF($G1458="", IFERROR(INDEX('Job List'!$E$9:$E$508, MATCH($B1458, 'Job List'!$B$9:$B$508, 0)), ""), $G1458))</f>
        <v/>
      </c>
      <c r="N1458" s="126" t="str">
        <f t="shared" si="265"/>
        <v/>
      </c>
      <c r="O1458" s="77"/>
      <c r="AB1458" s="14" t="str">
        <f t="shared" si="266"/>
        <v/>
      </c>
      <c r="AC1458" s="20" t="str">
        <f t="shared" si="267"/>
        <v/>
      </c>
      <c r="AD1458" s="55" t="str">
        <f t="shared" si="268"/>
        <v/>
      </c>
      <c r="AE1458" s="88" t="str">
        <f t="shared" si="269"/>
        <v/>
      </c>
      <c r="AG1458" s="55" t="str">
        <f t="shared" si="270"/>
        <v/>
      </c>
      <c r="AH1458" s="88" t="str">
        <f t="shared" si="271"/>
        <v/>
      </c>
      <c r="AJ1458" s="55" t="str">
        <f t="shared" si="272"/>
        <v/>
      </c>
      <c r="AK1458" s="88" t="str">
        <f t="shared" si="273"/>
        <v/>
      </c>
      <c r="AM1458" s="55" t="str">
        <f t="shared" si="274"/>
        <v/>
      </c>
      <c r="AN1458" s="88" t="str">
        <f t="shared" si="275"/>
        <v/>
      </c>
    </row>
    <row r="1459" spans="1:40" x14ac:dyDescent="0.25">
      <c r="A1459" s="77"/>
      <c r="B1459" s="107"/>
      <c r="C1459" s="108"/>
      <c r="D1459" s="109"/>
      <c r="E1459" s="109"/>
      <c r="F1459" s="110"/>
      <c r="G1459" s="111"/>
      <c r="H1459" s="112"/>
      <c r="I1459" s="77"/>
      <c r="J1459" s="112" t="str">
        <f>IF($B1459="", "", IFERROR(INDEX('Job List'!$C$9:$C$508, MATCH($B1459, 'Job List'!$B$9:$B$508, 0)), ""))</f>
        <v/>
      </c>
      <c r="K1459" s="112" t="str">
        <f>IF($B1459="", "", IFERROR(INDEX('Job List'!$D$9:$D$508, MATCH($B1459, 'Job List'!$B$9:$B$508, 0)), ""))</f>
        <v/>
      </c>
      <c r="L1459" s="125" t="str">
        <f t="shared" si="264"/>
        <v/>
      </c>
      <c r="M1459" s="111" t="str">
        <f>IF($B1459="", "", IF($G1459="", IFERROR(INDEX('Job List'!$E$9:$E$508, MATCH($B1459, 'Job List'!$B$9:$B$508, 0)), ""), $G1459))</f>
        <v/>
      </c>
      <c r="N1459" s="126" t="str">
        <f t="shared" si="265"/>
        <v/>
      </c>
      <c r="O1459" s="77"/>
      <c r="AB1459" s="14" t="str">
        <f t="shared" si="266"/>
        <v/>
      </c>
      <c r="AC1459" s="20" t="str">
        <f t="shared" si="267"/>
        <v/>
      </c>
      <c r="AD1459" s="55" t="str">
        <f t="shared" si="268"/>
        <v/>
      </c>
      <c r="AE1459" s="88" t="str">
        <f t="shared" si="269"/>
        <v/>
      </c>
      <c r="AG1459" s="55" t="str">
        <f t="shared" si="270"/>
        <v/>
      </c>
      <c r="AH1459" s="88" t="str">
        <f t="shared" si="271"/>
        <v/>
      </c>
      <c r="AJ1459" s="55" t="str">
        <f t="shared" si="272"/>
        <v/>
      </c>
      <c r="AK1459" s="88" t="str">
        <f t="shared" si="273"/>
        <v/>
      </c>
      <c r="AM1459" s="55" t="str">
        <f t="shared" si="274"/>
        <v/>
      </c>
      <c r="AN1459" s="88" t="str">
        <f t="shared" si="275"/>
        <v/>
      </c>
    </row>
    <row r="1460" spans="1:40" x14ac:dyDescent="0.25">
      <c r="A1460" s="77"/>
      <c r="B1460" s="107"/>
      <c r="C1460" s="108"/>
      <c r="D1460" s="109"/>
      <c r="E1460" s="109"/>
      <c r="F1460" s="110"/>
      <c r="G1460" s="111"/>
      <c r="H1460" s="112"/>
      <c r="I1460" s="77"/>
      <c r="J1460" s="112" t="str">
        <f>IF($B1460="", "", IFERROR(INDEX('Job List'!$C$9:$C$508, MATCH($B1460, 'Job List'!$B$9:$B$508, 0)), ""))</f>
        <v/>
      </c>
      <c r="K1460" s="112" t="str">
        <f>IF($B1460="", "", IFERROR(INDEX('Job List'!$D$9:$D$508, MATCH($B1460, 'Job List'!$B$9:$B$508, 0)), ""))</f>
        <v/>
      </c>
      <c r="L1460" s="125" t="str">
        <f t="shared" si="264"/>
        <v/>
      </c>
      <c r="M1460" s="111" t="str">
        <f>IF($B1460="", "", IF($G1460="", IFERROR(INDEX('Job List'!$E$9:$E$508, MATCH($B1460, 'Job List'!$B$9:$B$508, 0)), ""), $G1460))</f>
        <v/>
      </c>
      <c r="N1460" s="126" t="str">
        <f t="shared" si="265"/>
        <v/>
      </c>
      <c r="O1460" s="77"/>
      <c r="AB1460" s="14" t="str">
        <f t="shared" si="266"/>
        <v/>
      </c>
      <c r="AC1460" s="20" t="str">
        <f t="shared" si="267"/>
        <v/>
      </c>
      <c r="AD1460" s="55" t="str">
        <f t="shared" si="268"/>
        <v/>
      </c>
      <c r="AE1460" s="88" t="str">
        <f t="shared" si="269"/>
        <v/>
      </c>
      <c r="AG1460" s="55" t="str">
        <f t="shared" si="270"/>
        <v/>
      </c>
      <c r="AH1460" s="88" t="str">
        <f t="shared" si="271"/>
        <v/>
      </c>
      <c r="AJ1460" s="55" t="str">
        <f t="shared" si="272"/>
        <v/>
      </c>
      <c r="AK1460" s="88" t="str">
        <f t="shared" si="273"/>
        <v/>
      </c>
      <c r="AM1460" s="55" t="str">
        <f t="shared" si="274"/>
        <v/>
      </c>
      <c r="AN1460" s="88" t="str">
        <f t="shared" si="275"/>
        <v/>
      </c>
    </row>
    <row r="1461" spans="1:40" x14ac:dyDescent="0.25">
      <c r="A1461" s="77"/>
      <c r="B1461" s="107"/>
      <c r="C1461" s="108"/>
      <c r="D1461" s="109"/>
      <c r="E1461" s="109"/>
      <c r="F1461" s="110"/>
      <c r="G1461" s="111"/>
      <c r="H1461" s="112"/>
      <c r="I1461" s="77"/>
      <c r="J1461" s="112" t="str">
        <f>IF($B1461="", "", IFERROR(INDEX('Job List'!$C$9:$C$508, MATCH($B1461, 'Job List'!$B$9:$B$508, 0)), ""))</f>
        <v/>
      </c>
      <c r="K1461" s="112" t="str">
        <f>IF($B1461="", "", IFERROR(INDEX('Job List'!$D$9:$D$508, MATCH($B1461, 'Job List'!$B$9:$B$508, 0)), ""))</f>
        <v/>
      </c>
      <c r="L1461" s="125" t="str">
        <f t="shared" si="264"/>
        <v/>
      </c>
      <c r="M1461" s="111" t="str">
        <f>IF($B1461="", "", IF($G1461="", IFERROR(INDEX('Job List'!$E$9:$E$508, MATCH($B1461, 'Job List'!$B$9:$B$508, 0)), ""), $G1461))</f>
        <v/>
      </c>
      <c r="N1461" s="126" t="str">
        <f t="shared" si="265"/>
        <v/>
      </c>
      <c r="O1461" s="77"/>
      <c r="AB1461" s="14" t="str">
        <f t="shared" si="266"/>
        <v/>
      </c>
      <c r="AC1461" s="20" t="str">
        <f t="shared" si="267"/>
        <v/>
      </c>
      <c r="AD1461" s="55" t="str">
        <f t="shared" si="268"/>
        <v/>
      </c>
      <c r="AE1461" s="88" t="str">
        <f t="shared" si="269"/>
        <v/>
      </c>
      <c r="AG1461" s="55" t="str">
        <f t="shared" si="270"/>
        <v/>
      </c>
      <c r="AH1461" s="88" t="str">
        <f t="shared" si="271"/>
        <v/>
      </c>
      <c r="AJ1461" s="55" t="str">
        <f t="shared" si="272"/>
        <v/>
      </c>
      <c r="AK1461" s="88" t="str">
        <f t="shared" si="273"/>
        <v/>
      </c>
      <c r="AM1461" s="55" t="str">
        <f t="shared" si="274"/>
        <v/>
      </c>
      <c r="AN1461" s="88" t="str">
        <f t="shared" si="275"/>
        <v/>
      </c>
    </row>
    <row r="1462" spans="1:40" x14ac:dyDescent="0.25">
      <c r="A1462" s="77"/>
      <c r="B1462" s="107"/>
      <c r="C1462" s="108"/>
      <c r="D1462" s="109"/>
      <c r="E1462" s="109"/>
      <c r="F1462" s="110"/>
      <c r="G1462" s="111"/>
      <c r="H1462" s="112"/>
      <c r="I1462" s="77"/>
      <c r="J1462" s="112" t="str">
        <f>IF($B1462="", "", IFERROR(INDEX('Job List'!$C$9:$C$508, MATCH($B1462, 'Job List'!$B$9:$B$508, 0)), ""))</f>
        <v/>
      </c>
      <c r="K1462" s="112" t="str">
        <f>IF($B1462="", "", IFERROR(INDEX('Job List'!$D$9:$D$508, MATCH($B1462, 'Job List'!$B$9:$B$508, 0)), ""))</f>
        <v/>
      </c>
      <c r="L1462" s="125" t="str">
        <f t="shared" si="264"/>
        <v/>
      </c>
      <c r="M1462" s="111" t="str">
        <f>IF($B1462="", "", IF($G1462="", IFERROR(INDEX('Job List'!$E$9:$E$508, MATCH($B1462, 'Job List'!$B$9:$B$508, 0)), ""), $G1462))</f>
        <v/>
      </c>
      <c r="N1462" s="126" t="str">
        <f t="shared" si="265"/>
        <v/>
      </c>
      <c r="O1462" s="77"/>
      <c r="AB1462" s="14" t="str">
        <f t="shared" si="266"/>
        <v/>
      </c>
      <c r="AC1462" s="20" t="str">
        <f t="shared" si="267"/>
        <v/>
      </c>
      <c r="AD1462" s="55" t="str">
        <f t="shared" si="268"/>
        <v/>
      </c>
      <c r="AE1462" s="88" t="str">
        <f t="shared" si="269"/>
        <v/>
      </c>
      <c r="AG1462" s="55" t="str">
        <f t="shared" si="270"/>
        <v/>
      </c>
      <c r="AH1462" s="88" t="str">
        <f t="shared" si="271"/>
        <v/>
      </c>
      <c r="AJ1462" s="55" t="str">
        <f t="shared" si="272"/>
        <v/>
      </c>
      <c r="AK1462" s="88" t="str">
        <f t="shared" si="273"/>
        <v/>
      </c>
      <c r="AM1462" s="55" t="str">
        <f t="shared" si="274"/>
        <v/>
      </c>
      <c r="AN1462" s="88" t="str">
        <f t="shared" si="275"/>
        <v/>
      </c>
    </row>
    <row r="1463" spans="1:40" x14ac:dyDescent="0.25">
      <c r="A1463" s="77"/>
      <c r="B1463" s="107"/>
      <c r="C1463" s="108"/>
      <c r="D1463" s="109"/>
      <c r="E1463" s="109"/>
      <c r="F1463" s="110"/>
      <c r="G1463" s="111"/>
      <c r="H1463" s="112"/>
      <c r="I1463" s="77"/>
      <c r="J1463" s="112" t="str">
        <f>IF($B1463="", "", IFERROR(INDEX('Job List'!$C$9:$C$508, MATCH($B1463, 'Job List'!$B$9:$B$508, 0)), ""))</f>
        <v/>
      </c>
      <c r="K1463" s="112" t="str">
        <f>IF($B1463="", "", IFERROR(INDEX('Job List'!$D$9:$D$508, MATCH($B1463, 'Job List'!$B$9:$B$508, 0)), ""))</f>
        <v/>
      </c>
      <c r="L1463" s="125" t="str">
        <f t="shared" si="264"/>
        <v/>
      </c>
      <c r="M1463" s="111" t="str">
        <f>IF($B1463="", "", IF($G1463="", IFERROR(INDEX('Job List'!$E$9:$E$508, MATCH($B1463, 'Job List'!$B$9:$B$508, 0)), ""), $G1463))</f>
        <v/>
      </c>
      <c r="N1463" s="126" t="str">
        <f t="shared" si="265"/>
        <v/>
      </c>
      <c r="O1463" s="77"/>
      <c r="AB1463" s="14" t="str">
        <f t="shared" si="266"/>
        <v/>
      </c>
      <c r="AC1463" s="20" t="str">
        <f t="shared" si="267"/>
        <v/>
      </c>
      <c r="AD1463" s="55" t="str">
        <f t="shared" si="268"/>
        <v/>
      </c>
      <c r="AE1463" s="88" t="str">
        <f t="shared" si="269"/>
        <v/>
      </c>
      <c r="AG1463" s="55" t="str">
        <f t="shared" si="270"/>
        <v/>
      </c>
      <c r="AH1463" s="88" t="str">
        <f t="shared" si="271"/>
        <v/>
      </c>
      <c r="AJ1463" s="55" t="str">
        <f t="shared" si="272"/>
        <v/>
      </c>
      <c r="AK1463" s="88" t="str">
        <f t="shared" si="273"/>
        <v/>
      </c>
      <c r="AM1463" s="55" t="str">
        <f t="shared" si="274"/>
        <v/>
      </c>
      <c r="AN1463" s="88" t="str">
        <f t="shared" si="275"/>
        <v/>
      </c>
    </row>
    <row r="1464" spans="1:40" x14ac:dyDescent="0.25">
      <c r="A1464" s="77"/>
      <c r="B1464" s="107"/>
      <c r="C1464" s="108"/>
      <c r="D1464" s="109"/>
      <c r="E1464" s="109"/>
      <c r="F1464" s="110"/>
      <c r="G1464" s="111"/>
      <c r="H1464" s="112"/>
      <c r="I1464" s="77"/>
      <c r="J1464" s="112" t="str">
        <f>IF($B1464="", "", IFERROR(INDEX('Job List'!$C$9:$C$508, MATCH($B1464, 'Job List'!$B$9:$B$508, 0)), ""))</f>
        <v/>
      </c>
      <c r="K1464" s="112" t="str">
        <f>IF($B1464="", "", IFERROR(INDEX('Job List'!$D$9:$D$508, MATCH($B1464, 'Job List'!$B$9:$B$508, 0)), ""))</f>
        <v/>
      </c>
      <c r="L1464" s="125" t="str">
        <f t="shared" si="264"/>
        <v/>
      </c>
      <c r="M1464" s="111" t="str">
        <f>IF($B1464="", "", IF($G1464="", IFERROR(INDEX('Job List'!$E$9:$E$508, MATCH($B1464, 'Job List'!$B$9:$B$508, 0)), ""), $G1464))</f>
        <v/>
      </c>
      <c r="N1464" s="126" t="str">
        <f t="shared" si="265"/>
        <v/>
      </c>
      <c r="O1464" s="77"/>
      <c r="AB1464" s="14" t="str">
        <f t="shared" si="266"/>
        <v/>
      </c>
      <c r="AC1464" s="20" t="str">
        <f t="shared" si="267"/>
        <v/>
      </c>
      <c r="AD1464" s="55" t="str">
        <f t="shared" si="268"/>
        <v/>
      </c>
      <c r="AE1464" s="88" t="str">
        <f t="shared" si="269"/>
        <v/>
      </c>
      <c r="AG1464" s="55" t="str">
        <f t="shared" si="270"/>
        <v/>
      </c>
      <c r="AH1464" s="88" t="str">
        <f t="shared" si="271"/>
        <v/>
      </c>
      <c r="AJ1464" s="55" t="str">
        <f t="shared" si="272"/>
        <v/>
      </c>
      <c r="AK1464" s="88" t="str">
        <f t="shared" si="273"/>
        <v/>
      </c>
      <c r="AM1464" s="55" t="str">
        <f t="shared" si="274"/>
        <v/>
      </c>
      <c r="AN1464" s="88" t="str">
        <f t="shared" si="275"/>
        <v/>
      </c>
    </row>
    <row r="1465" spans="1:40" x14ac:dyDescent="0.25">
      <c r="A1465" s="77"/>
      <c r="B1465" s="107"/>
      <c r="C1465" s="108"/>
      <c r="D1465" s="109"/>
      <c r="E1465" s="109"/>
      <c r="F1465" s="110"/>
      <c r="G1465" s="111"/>
      <c r="H1465" s="112"/>
      <c r="I1465" s="77"/>
      <c r="J1465" s="112" t="str">
        <f>IF($B1465="", "", IFERROR(INDEX('Job List'!$C$9:$C$508, MATCH($B1465, 'Job List'!$B$9:$B$508, 0)), ""))</f>
        <v/>
      </c>
      <c r="K1465" s="112" t="str">
        <f>IF($B1465="", "", IFERROR(INDEX('Job List'!$D$9:$D$508, MATCH($B1465, 'Job List'!$B$9:$B$508, 0)), ""))</f>
        <v/>
      </c>
      <c r="L1465" s="125" t="str">
        <f t="shared" si="264"/>
        <v/>
      </c>
      <c r="M1465" s="111" t="str">
        <f>IF($B1465="", "", IF($G1465="", IFERROR(INDEX('Job List'!$E$9:$E$508, MATCH($B1465, 'Job List'!$B$9:$B$508, 0)), ""), $G1465))</f>
        <v/>
      </c>
      <c r="N1465" s="126" t="str">
        <f t="shared" si="265"/>
        <v/>
      </c>
      <c r="O1465" s="77"/>
      <c r="AB1465" s="14" t="str">
        <f t="shared" si="266"/>
        <v/>
      </c>
      <c r="AC1465" s="20" t="str">
        <f t="shared" si="267"/>
        <v/>
      </c>
      <c r="AD1465" s="55" t="str">
        <f t="shared" si="268"/>
        <v/>
      </c>
      <c r="AE1465" s="88" t="str">
        <f t="shared" si="269"/>
        <v/>
      </c>
      <c r="AG1465" s="55" t="str">
        <f t="shared" si="270"/>
        <v/>
      </c>
      <c r="AH1465" s="88" t="str">
        <f t="shared" si="271"/>
        <v/>
      </c>
      <c r="AJ1465" s="55" t="str">
        <f t="shared" si="272"/>
        <v/>
      </c>
      <c r="AK1465" s="88" t="str">
        <f t="shared" si="273"/>
        <v/>
      </c>
      <c r="AM1465" s="55" t="str">
        <f t="shared" si="274"/>
        <v/>
      </c>
      <c r="AN1465" s="88" t="str">
        <f t="shared" si="275"/>
        <v/>
      </c>
    </row>
    <row r="1466" spans="1:40" x14ac:dyDescent="0.25">
      <c r="A1466" s="77"/>
      <c r="B1466" s="107"/>
      <c r="C1466" s="108"/>
      <c r="D1466" s="109"/>
      <c r="E1466" s="109"/>
      <c r="F1466" s="110"/>
      <c r="G1466" s="111"/>
      <c r="H1466" s="112"/>
      <c r="I1466" s="77"/>
      <c r="J1466" s="112" t="str">
        <f>IF($B1466="", "", IFERROR(INDEX('Job List'!$C$9:$C$508, MATCH($B1466, 'Job List'!$B$9:$B$508, 0)), ""))</f>
        <v/>
      </c>
      <c r="K1466" s="112" t="str">
        <f>IF($B1466="", "", IFERROR(INDEX('Job List'!$D$9:$D$508, MATCH($B1466, 'Job List'!$B$9:$B$508, 0)), ""))</f>
        <v/>
      </c>
      <c r="L1466" s="125" t="str">
        <f t="shared" si="264"/>
        <v/>
      </c>
      <c r="M1466" s="111" t="str">
        <f>IF($B1466="", "", IF($G1466="", IFERROR(INDEX('Job List'!$E$9:$E$508, MATCH($B1466, 'Job List'!$B$9:$B$508, 0)), ""), $G1466))</f>
        <v/>
      </c>
      <c r="N1466" s="126" t="str">
        <f t="shared" si="265"/>
        <v/>
      </c>
      <c r="O1466" s="77"/>
      <c r="AB1466" s="14" t="str">
        <f t="shared" si="266"/>
        <v/>
      </c>
      <c r="AC1466" s="20" t="str">
        <f t="shared" si="267"/>
        <v/>
      </c>
      <c r="AD1466" s="55" t="str">
        <f t="shared" si="268"/>
        <v/>
      </c>
      <c r="AE1466" s="88" t="str">
        <f t="shared" si="269"/>
        <v/>
      </c>
      <c r="AG1466" s="55" t="str">
        <f t="shared" si="270"/>
        <v/>
      </c>
      <c r="AH1466" s="88" t="str">
        <f t="shared" si="271"/>
        <v/>
      </c>
      <c r="AJ1466" s="55" t="str">
        <f t="shared" si="272"/>
        <v/>
      </c>
      <c r="AK1466" s="88" t="str">
        <f t="shared" si="273"/>
        <v/>
      </c>
      <c r="AM1466" s="55" t="str">
        <f t="shared" si="274"/>
        <v/>
      </c>
      <c r="AN1466" s="88" t="str">
        <f t="shared" si="275"/>
        <v/>
      </c>
    </row>
    <row r="1467" spans="1:40" x14ac:dyDescent="0.25">
      <c r="A1467" s="77"/>
      <c r="B1467" s="107"/>
      <c r="C1467" s="108"/>
      <c r="D1467" s="109"/>
      <c r="E1467" s="109"/>
      <c r="F1467" s="110"/>
      <c r="G1467" s="111"/>
      <c r="H1467" s="112"/>
      <c r="I1467" s="77"/>
      <c r="J1467" s="112" t="str">
        <f>IF($B1467="", "", IFERROR(INDEX('Job List'!$C$9:$C$508, MATCH($B1467, 'Job List'!$B$9:$B$508, 0)), ""))</f>
        <v/>
      </c>
      <c r="K1467" s="112" t="str">
        <f>IF($B1467="", "", IFERROR(INDEX('Job List'!$D$9:$D$508, MATCH($B1467, 'Job List'!$B$9:$B$508, 0)), ""))</f>
        <v/>
      </c>
      <c r="L1467" s="125" t="str">
        <f t="shared" si="264"/>
        <v/>
      </c>
      <c r="M1467" s="111" t="str">
        <f>IF($B1467="", "", IF($G1467="", IFERROR(INDEX('Job List'!$E$9:$E$508, MATCH($B1467, 'Job List'!$B$9:$B$508, 0)), ""), $G1467))</f>
        <v/>
      </c>
      <c r="N1467" s="126" t="str">
        <f t="shared" si="265"/>
        <v/>
      </c>
      <c r="O1467" s="77"/>
      <c r="AB1467" s="14" t="str">
        <f t="shared" si="266"/>
        <v/>
      </c>
      <c r="AC1467" s="20" t="str">
        <f t="shared" si="267"/>
        <v/>
      </c>
      <c r="AD1467" s="55" t="str">
        <f t="shared" si="268"/>
        <v/>
      </c>
      <c r="AE1467" s="88" t="str">
        <f t="shared" si="269"/>
        <v/>
      </c>
      <c r="AG1467" s="55" t="str">
        <f t="shared" si="270"/>
        <v/>
      </c>
      <c r="AH1467" s="88" t="str">
        <f t="shared" si="271"/>
        <v/>
      </c>
      <c r="AJ1467" s="55" t="str">
        <f t="shared" si="272"/>
        <v/>
      </c>
      <c r="AK1467" s="88" t="str">
        <f t="shared" si="273"/>
        <v/>
      </c>
      <c r="AM1467" s="55" t="str">
        <f t="shared" si="274"/>
        <v/>
      </c>
      <c r="AN1467" s="88" t="str">
        <f t="shared" si="275"/>
        <v/>
      </c>
    </row>
    <row r="1468" spans="1:40" x14ac:dyDescent="0.25">
      <c r="A1468" s="77"/>
      <c r="B1468" s="107"/>
      <c r="C1468" s="108"/>
      <c r="D1468" s="109"/>
      <c r="E1468" s="109"/>
      <c r="F1468" s="110"/>
      <c r="G1468" s="111"/>
      <c r="H1468" s="112"/>
      <c r="I1468" s="77"/>
      <c r="J1468" s="112" t="str">
        <f>IF($B1468="", "", IFERROR(INDEX('Job List'!$C$9:$C$508, MATCH($B1468, 'Job List'!$B$9:$B$508, 0)), ""))</f>
        <v/>
      </c>
      <c r="K1468" s="112" t="str">
        <f>IF($B1468="", "", IFERROR(INDEX('Job List'!$D$9:$D$508, MATCH($B1468, 'Job List'!$B$9:$B$508, 0)), ""))</f>
        <v/>
      </c>
      <c r="L1468" s="125" t="str">
        <f t="shared" si="264"/>
        <v/>
      </c>
      <c r="M1468" s="111" t="str">
        <f>IF($B1468="", "", IF($G1468="", IFERROR(INDEX('Job List'!$E$9:$E$508, MATCH($B1468, 'Job List'!$B$9:$B$508, 0)), ""), $G1468))</f>
        <v/>
      </c>
      <c r="N1468" s="126" t="str">
        <f t="shared" si="265"/>
        <v/>
      </c>
      <c r="O1468" s="77"/>
      <c r="AB1468" s="14" t="str">
        <f t="shared" si="266"/>
        <v/>
      </c>
      <c r="AC1468" s="20" t="str">
        <f t="shared" si="267"/>
        <v/>
      </c>
      <c r="AD1468" s="55" t="str">
        <f t="shared" si="268"/>
        <v/>
      </c>
      <c r="AE1468" s="88" t="str">
        <f t="shared" si="269"/>
        <v/>
      </c>
      <c r="AG1468" s="55" t="str">
        <f t="shared" si="270"/>
        <v/>
      </c>
      <c r="AH1468" s="88" t="str">
        <f t="shared" si="271"/>
        <v/>
      </c>
      <c r="AJ1468" s="55" t="str">
        <f t="shared" si="272"/>
        <v/>
      </c>
      <c r="AK1468" s="88" t="str">
        <f t="shared" si="273"/>
        <v/>
      </c>
      <c r="AM1468" s="55" t="str">
        <f t="shared" si="274"/>
        <v/>
      </c>
      <c r="AN1468" s="88" t="str">
        <f t="shared" si="275"/>
        <v/>
      </c>
    </row>
    <row r="1469" spans="1:40" x14ac:dyDescent="0.25">
      <c r="A1469" s="77"/>
      <c r="B1469" s="107"/>
      <c r="C1469" s="108"/>
      <c r="D1469" s="109"/>
      <c r="E1469" s="109"/>
      <c r="F1469" s="110"/>
      <c r="G1469" s="111"/>
      <c r="H1469" s="112"/>
      <c r="I1469" s="77"/>
      <c r="J1469" s="112" t="str">
        <f>IF($B1469="", "", IFERROR(INDEX('Job List'!$C$9:$C$508, MATCH($B1469, 'Job List'!$B$9:$B$508, 0)), ""))</f>
        <v/>
      </c>
      <c r="K1469" s="112" t="str">
        <f>IF($B1469="", "", IFERROR(INDEX('Job List'!$D$9:$D$508, MATCH($B1469, 'Job List'!$B$9:$B$508, 0)), ""))</f>
        <v/>
      </c>
      <c r="L1469" s="125" t="str">
        <f t="shared" si="264"/>
        <v/>
      </c>
      <c r="M1469" s="111" t="str">
        <f>IF($B1469="", "", IF($G1469="", IFERROR(INDEX('Job List'!$E$9:$E$508, MATCH($B1469, 'Job List'!$B$9:$B$508, 0)), ""), $G1469))</f>
        <v/>
      </c>
      <c r="N1469" s="126" t="str">
        <f t="shared" si="265"/>
        <v/>
      </c>
      <c r="O1469" s="77"/>
      <c r="AB1469" s="14" t="str">
        <f t="shared" si="266"/>
        <v/>
      </c>
      <c r="AC1469" s="20" t="str">
        <f t="shared" si="267"/>
        <v/>
      </c>
      <c r="AD1469" s="55" t="str">
        <f t="shared" si="268"/>
        <v/>
      </c>
      <c r="AE1469" s="88" t="str">
        <f t="shared" si="269"/>
        <v/>
      </c>
      <c r="AG1469" s="55" t="str">
        <f t="shared" si="270"/>
        <v/>
      </c>
      <c r="AH1469" s="88" t="str">
        <f t="shared" si="271"/>
        <v/>
      </c>
      <c r="AJ1469" s="55" t="str">
        <f t="shared" si="272"/>
        <v/>
      </c>
      <c r="AK1469" s="88" t="str">
        <f t="shared" si="273"/>
        <v/>
      </c>
      <c r="AM1469" s="55" t="str">
        <f t="shared" si="274"/>
        <v/>
      </c>
      <c r="AN1469" s="88" t="str">
        <f t="shared" si="275"/>
        <v/>
      </c>
    </row>
    <row r="1470" spans="1:40" x14ac:dyDescent="0.25">
      <c r="A1470" s="77"/>
      <c r="B1470" s="107"/>
      <c r="C1470" s="108"/>
      <c r="D1470" s="109"/>
      <c r="E1470" s="109"/>
      <c r="F1470" s="110"/>
      <c r="G1470" s="111"/>
      <c r="H1470" s="112"/>
      <c r="I1470" s="77"/>
      <c r="J1470" s="112" t="str">
        <f>IF($B1470="", "", IFERROR(INDEX('Job List'!$C$9:$C$508, MATCH($B1470, 'Job List'!$B$9:$B$508, 0)), ""))</f>
        <v/>
      </c>
      <c r="K1470" s="112" t="str">
        <f>IF($B1470="", "", IFERROR(INDEX('Job List'!$D$9:$D$508, MATCH($B1470, 'Job List'!$B$9:$B$508, 0)), ""))</f>
        <v/>
      </c>
      <c r="L1470" s="125" t="str">
        <f t="shared" si="264"/>
        <v/>
      </c>
      <c r="M1470" s="111" t="str">
        <f>IF($B1470="", "", IF($G1470="", IFERROR(INDEX('Job List'!$E$9:$E$508, MATCH($B1470, 'Job List'!$B$9:$B$508, 0)), ""), $G1470))</f>
        <v/>
      </c>
      <c r="N1470" s="126" t="str">
        <f t="shared" si="265"/>
        <v/>
      </c>
      <c r="O1470" s="77"/>
      <c r="AB1470" s="14" t="str">
        <f t="shared" si="266"/>
        <v/>
      </c>
      <c r="AC1470" s="20" t="str">
        <f t="shared" si="267"/>
        <v/>
      </c>
      <c r="AD1470" s="55" t="str">
        <f t="shared" si="268"/>
        <v/>
      </c>
      <c r="AE1470" s="88" t="str">
        <f t="shared" si="269"/>
        <v/>
      </c>
      <c r="AG1470" s="55" t="str">
        <f t="shared" si="270"/>
        <v/>
      </c>
      <c r="AH1470" s="88" t="str">
        <f t="shared" si="271"/>
        <v/>
      </c>
      <c r="AJ1470" s="55" t="str">
        <f t="shared" si="272"/>
        <v/>
      </c>
      <c r="AK1470" s="88" t="str">
        <f t="shared" si="273"/>
        <v/>
      </c>
      <c r="AM1470" s="55" t="str">
        <f t="shared" si="274"/>
        <v/>
      </c>
      <c r="AN1470" s="88" t="str">
        <f t="shared" si="275"/>
        <v/>
      </c>
    </row>
    <row r="1471" spans="1:40" x14ac:dyDescent="0.25">
      <c r="A1471" s="77"/>
      <c r="B1471" s="107"/>
      <c r="C1471" s="108"/>
      <c r="D1471" s="109"/>
      <c r="E1471" s="109"/>
      <c r="F1471" s="110"/>
      <c r="G1471" s="111"/>
      <c r="H1471" s="112"/>
      <c r="I1471" s="77"/>
      <c r="J1471" s="112" t="str">
        <f>IF($B1471="", "", IFERROR(INDEX('Job List'!$C$9:$C$508, MATCH($B1471, 'Job List'!$B$9:$B$508, 0)), ""))</f>
        <v/>
      </c>
      <c r="K1471" s="112" t="str">
        <f>IF($B1471="", "", IFERROR(INDEX('Job List'!$D$9:$D$508, MATCH($B1471, 'Job List'!$B$9:$B$508, 0)), ""))</f>
        <v/>
      </c>
      <c r="L1471" s="125" t="str">
        <f t="shared" si="264"/>
        <v/>
      </c>
      <c r="M1471" s="111" t="str">
        <f>IF($B1471="", "", IF($G1471="", IFERROR(INDEX('Job List'!$E$9:$E$508, MATCH($B1471, 'Job List'!$B$9:$B$508, 0)), ""), $G1471))</f>
        <v/>
      </c>
      <c r="N1471" s="126" t="str">
        <f t="shared" si="265"/>
        <v/>
      </c>
      <c r="O1471" s="77"/>
      <c r="AB1471" s="14" t="str">
        <f t="shared" si="266"/>
        <v/>
      </c>
      <c r="AC1471" s="20" t="str">
        <f t="shared" si="267"/>
        <v/>
      </c>
      <c r="AD1471" s="55" t="str">
        <f t="shared" si="268"/>
        <v/>
      </c>
      <c r="AE1471" s="88" t="str">
        <f t="shared" si="269"/>
        <v/>
      </c>
      <c r="AG1471" s="55" t="str">
        <f t="shared" si="270"/>
        <v/>
      </c>
      <c r="AH1471" s="88" t="str">
        <f t="shared" si="271"/>
        <v/>
      </c>
      <c r="AJ1471" s="55" t="str">
        <f t="shared" si="272"/>
        <v/>
      </c>
      <c r="AK1471" s="88" t="str">
        <f t="shared" si="273"/>
        <v/>
      </c>
      <c r="AM1471" s="55" t="str">
        <f t="shared" si="274"/>
        <v/>
      </c>
      <c r="AN1471" s="88" t="str">
        <f t="shared" si="275"/>
        <v/>
      </c>
    </row>
    <row r="1472" spans="1:40" x14ac:dyDescent="0.25">
      <c r="A1472" s="77"/>
      <c r="B1472" s="107"/>
      <c r="C1472" s="108"/>
      <c r="D1472" s="109"/>
      <c r="E1472" s="109"/>
      <c r="F1472" s="110"/>
      <c r="G1472" s="111"/>
      <c r="H1472" s="112"/>
      <c r="I1472" s="77"/>
      <c r="J1472" s="112" t="str">
        <f>IF($B1472="", "", IFERROR(INDEX('Job List'!$C$9:$C$508, MATCH($B1472, 'Job List'!$B$9:$B$508, 0)), ""))</f>
        <v/>
      </c>
      <c r="K1472" s="112" t="str">
        <f>IF($B1472="", "", IFERROR(INDEX('Job List'!$D$9:$D$508, MATCH($B1472, 'Job List'!$B$9:$B$508, 0)), ""))</f>
        <v/>
      </c>
      <c r="L1472" s="125" t="str">
        <f t="shared" si="264"/>
        <v/>
      </c>
      <c r="M1472" s="111" t="str">
        <f>IF($B1472="", "", IF($G1472="", IFERROR(INDEX('Job List'!$E$9:$E$508, MATCH($B1472, 'Job List'!$B$9:$B$508, 0)), ""), $G1472))</f>
        <v/>
      </c>
      <c r="N1472" s="126" t="str">
        <f t="shared" si="265"/>
        <v/>
      </c>
      <c r="O1472" s="77"/>
      <c r="AB1472" s="14" t="str">
        <f t="shared" si="266"/>
        <v/>
      </c>
      <c r="AC1472" s="20" t="str">
        <f t="shared" si="267"/>
        <v/>
      </c>
      <c r="AD1472" s="55" t="str">
        <f t="shared" si="268"/>
        <v/>
      </c>
      <c r="AE1472" s="88" t="str">
        <f t="shared" si="269"/>
        <v/>
      </c>
      <c r="AG1472" s="55" t="str">
        <f t="shared" si="270"/>
        <v/>
      </c>
      <c r="AH1472" s="88" t="str">
        <f t="shared" si="271"/>
        <v/>
      </c>
      <c r="AJ1472" s="55" t="str">
        <f t="shared" si="272"/>
        <v/>
      </c>
      <c r="AK1472" s="88" t="str">
        <f t="shared" si="273"/>
        <v/>
      </c>
      <c r="AM1472" s="55" t="str">
        <f t="shared" si="274"/>
        <v/>
      </c>
      <c r="AN1472" s="88" t="str">
        <f t="shared" si="275"/>
        <v/>
      </c>
    </row>
    <row r="1473" spans="1:40" x14ac:dyDescent="0.25">
      <c r="A1473" s="77"/>
      <c r="B1473" s="107"/>
      <c r="C1473" s="108"/>
      <c r="D1473" s="109"/>
      <c r="E1473" s="109"/>
      <c r="F1473" s="110"/>
      <c r="G1473" s="111"/>
      <c r="H1473" s="112"/>
      <c r="I1473" s="77"/>
      <c r="J1473" s="112" t="str">
        <f>IF($B1473="", "", IFERROR(INDEX('Job List'!$C$9:$C$508, MATCH($B1473, 'Job List'!$B$9:$B$508, 0)), ""))</f>
        <v/>
      </c>
      <c r="K1473" s="112" t="str">
        <f>IF($B1473="", "", IFERROR(INDEX('Job List'!$D$9:$D$508, MATCH($B1473, 'Job List'!$B$9:$B$508, 0)), ""))</f>
        <v/>
      </c>
      <c r="L1473" s="125" t="str">
        <f t="shared" si="264"/>
        <v/>
      </c>
      <c r="M1473" s="111" t="str">
        <f>IF($B1473="", "", IF($G1473="", IFERROR(INDEX('Job List'!$E$9:$E$508, MATCH($B1473, 'Job List'!$B$9:$B$508, 0)), ""), $G1473))</f>
        <v/>
      </c>
      <c r="N1473" s="126" t="str">
        <f t="shared" si="265"/>
        <v/>
      </c>
      <c r="O1473" s="77"/>
      <c r="AB1473" s="14" t="str">
        <f t="shared" si="266"/>
        <v/>
      </c>
      <c r="AC1473" s="20" t="str">
        <f t="shared" si="267"/>
        <v/>
      </c>
      <c r="AD1473" s="55" t="str">
        <f t="shared" si="268"/>
        <v/>
      </c>
      <c r="AE1473" s="88" t="str">
        <f t="shared" si="269"/>
        <v/>
      </c>
      <c r="AG1473" s="55" t="str">
        <f t="shared" si="270"/>
        <v/>
      </c>
      <c r="AH1473" s="88" t="str">
        <f t="shared" si="271"/>
        <v/>
      </c>
      <c r="AJ1473" s="55" t="str">
        <f t="shared" si="272"/>
        <v/>
      </c>
      <c r="AK1473" s="88" t="str">
        <f t="shared" si="273"/>
        <v/>
      </c>
      <c r="AM1473" s="55" t="str">
        <f t="shared" si="274"/>
        <v/>
      </c>
      <c r="AN1473" s="88" t="str">
        <f t="shared" si="275"/>
        <v/>
      </c>
    </row>
    <row r="1474" spans="1:40" x14ac:dyDescent="0.25">
      <c r="A1474" s="77"/>
      <c r="B1474" s="107"/>
      <c r="C1474" s="108"/>
      <c r="D1474" s="109"/>
      <c r="E1474" s="109"/>
      <c r="F1474" s="110"/>
      <c r="G1474" s="111"/>
      <c r="H1474" s="112"/>
      <c r="I1474" s="77"/>
      <c r="J1474" s="112" t="str">
        <f>IF($B1474="", "", IFERROR(INDEX('Job List'!$C$9:$C$508, MATCH($B1474, 'Job List'!$B$9:$B$508, 0)), ""))</f>
        <v/>
      </c>
      <c r="K1474" s="112" t="str">
        <f>IF($B1474="", "", IFERROR(INDEX('Job List'!$D$9:$D$508, MATCH($B1474, 'Job List'!$B$9:$B$508, 0)), ""))</f>
        <v/>
      </c>
      <c r="L1474" s="125" t="str">
        <f t="shared" si="264"/>
        <v/>
      </c>
      <c r="M1474" s="111" t="str">
        <f>IF($B1474="", "", IF($G1474="", IFERROR(INDEX('Job List'!$E$9:$E$508, MATCH($B1474, 'Job List'!$B$9:$B$508, 0)), ""), $G1474))</f>
        <v/>
      </c>
      <c r="N1474" s="126" t="str">
        <f t="shared" si="265"/>
        <v/>
      </c>
      <c r="O1474" s="77"/>
      <c r="AB1474" s="14" t="str">
        <f t="shared" si="266"/>
        <v/>
      </c>
      <c r="AC1474" s="20" t="str">
        <f t="shared" si="267"/>
        <v/>
      </c>
      <c r="AD1474" s="55" t="str">
        <f t="shared" si="268"/>
        <v/>
      </c>
      <c r="AE1474" s="88" t="str">
        <f t="shared" si="269"/>
        <v/>
      </c>
      <c r="AG1474" s="55" t="str">
        <f t="shared" si="270"/>
        <v/>
      </c>
      <c r="AH1474" s="88" t="str">
        <f t="shared" si="271"/>
        <v/>
      </c>
      <c r="AJ1474" s="55" t="str">
        <f t="shared" si="272"/>
        <v/>
      </c>
      <c r="AK1474" s="88" t="str">
        <f t="shared" si="273"/>
        <v/>
      </c>
      <c r="AM1474" s="55" t="str">
        <f t="shared" si="274"/>
        <v/>
      </c>
      <c r="AN1474" s="88" t="str">
        <f t="shared" si="275"/>
        <v/>
      </c>
    </row>
    <row r="1475" spans="1:40" x14ac:dyDescent="0.25">
      <c r="A1475" s="77"/>
      <c r="B1475" s="107"/>
      <c r="C1475" s="108"/>
      <c r="D1475" s="109"/>
      <c r="E1475" s="109"/>
      <c r="F1475" s="110"/>
      <c r="G1475" s="111"/>
      <c r="H1475" s="112"/>
      <c r="I1475" s="77"/>
      <c r="J1475" s="112" t="str">
        <f>IF($B1475="", "", IFERROR(INDEX('Job List'!$C$9:$C$508, MATCH($B1475, 'Job List'!$B$9:$B$508, 0)), ""))</f>
        <v/>
      </c>
      <c r="K1475" s="112" t="str">
        <f>IF($B1475="", "", IFERROR(INDEX('Job List'!$D$9:$D$508, MATCH($B1475, 'Job List'!$B$9:$B$508, 0)), ""))</f>
        <v/>
      </c>
      <c r="L1475" s="125" t="str">
        <f t="shared" si="264"/>
        <v/>
      </c>
      <c r="M1475" s="111" t="str">
        <f>IF($B1475="", "", IF($G1475="", IFERROR(INDEX('Job List'!$E$9:$E$508, MATCH($B1475, 'Job List'!$B$9:$B$508, 0)), ""), $G1475))</f>
        <v/>
      </c>
      <c r="N1475" s="126" t="str">
        <f t="shared" si="265"/>
        <v/>
      </c>
      <c r="O1475" s="77"/>
      <c r="AB1475" s="14" t="str">
        <f t="shared" si="266"/>
        <v/>
      </c>
      <c r="AC1475" s="20" t="str">
        <f t="shared" si="267"/>
        <v/>
      </c>
      <c r="AD1475" s="55" t="str">
        <f t="shared" si="268"/>
        <v/>
      </c>
      <c r="AE1475" s="88" t="str">
        <f t="shared" si="269"/>
        <v/>
      </c>
      <c r="AG1475" s="55" t="str">
        <f t="shared" si="270"/>
        <v/>
      </c>
      <c r="AH1475" s="88" t="str">
        <f t="shared" si="271"/>
        <v/>
      </c>
      <c r="AJ1475" s="55" t="str">
        <f t="shared" si="272"/>
        <v/>
      </c>
      <c r="AK1475" s="88" t="str">
        <f t="shared" si="273"/>
        <v/>
      </c>
      <c r="AM1475" s="55" t="str">
        <f t="shared" si="274"/>
        <v/>
      </c>
      <c r="AN1475" s="88" t="str">
        <f t="shared" si="275"/>
        <v/>
      </c>
    </row>
    <row r="1476" spans="1:40" x14ac:dyDescent="0.25">
      <c r="A1476" s="77"/>
      <c r="B1476" s="107"/>
      <c r="C1476" s="108"/>
      <c r="D1476" s="109"/>
      <c r="E1476" s="109"/>
      <c r="F1476" s="110"/>
      <c r="G1476" s="111"/>
      <c r="H1476" s="112"/>
      <c r="I1476" s="77"/>
      <c r="J1476" s="112" t="str">
        <f>IF($B1476="", "", IFERROR(INDEX('Job List'!$C$9:$C$508, MATCH($B1476, 'Job List'!$B$9:$B$508, 0)), ""))</f>
        <v/>
      </c>
      <c r="K1476" s="112" t="str">
        <f>IF($B1476="", "", IFERROR(INDEX('Job List'!$D$9:$D$508, MATCH($B1476, 'Job List'!$B$9:$B$508, 0)), ""))</f>
        <v/>
      </c>
      <c r="L1476" s="125" t="str">
        <f t="shared" si="264"/>
        <v/>
      </c>
      <c r="M1476" s="111" t="str">
        <f>IF($B1476="", "", IF($G1476="", IFERROR(INDEX('Job List'!$E$9:$E$508, MATCH($B1476, 'Job List'!$B$9:$B$508, 0)), ""), $G1476))</f>
        <v/>
      </c>
      <c r="N1476" s="126" t="str">
        <f t="shared" si="265"/>
        <v/>
      </c>
      <c r="O1476" s="77"/>
      <c r="AB1476" s="14" t="str">
        <f t="shared" si="266"/>
        <v/>
      </c>
      <c r="AC1476" s="20" t="str">
        <f t="shared" si="267"/>
        <v/>
      </c>
      <c r="AD1476" s="55" t="str">
        <f t="shared" si="268"/>
        <v/>
      </c>
      <c r="AE1476" s="88" t="str">
        <f t="shared" si="269"/>
        <v/>
      </c>
      <c r="AG1476" s="55" t="str">
        <f t="shared" si="270"/>
        <v/>
      </c>
      <c r="AH1476" s="88" t="str">
        <f t="shared" si="271"/>
        <v/>
      </c>
      <c r="AJ1476" s="55" t="str">
        <f t="shared" si="272"/>
        <v/>
      </c>
      <c r="AK1476" s="88" t="str">
        <f t="shared" si="273"/>
        <v/>
      </c>
      <c r="AM1476" s="55" t="str">
        <f t="shared" si="274"/>
        <v/>
      </c>
      <c r="AN1476" s="88" t="str">
        <f t="shared" si="275"/>
        <v/>
      </c>
    </row>
    <row r="1477" spans="1:40" x14ac:dyDescent="0.25">
      <c r="A1477" s="77"/>
      <c r="B1477" s="107"/>
      <c r="C1477" s="108"/>
      <c r="D1477" s="109"/>
      <c r="E1477" s="109"/>
      <c r="F1477" s="110"/>
      <c r="G1477" s="111"/>
      <c r="H1477" s="112"/>
      <c r="I1477" s="77"/>
      <c r="J1477" s="112" t="str">
        <f>IF($B1477="", "", IFERROR(INDEX('Job List'!$C$9:$C$508, MATCH($B1477, 'Job List'!$B$9:$B$508, 0)), ""))</f>
        <v/>
      </c>
      <c r="K1477" s="112" t="str">
        <f>IF($B1477="", "", IFERROR(INDEX('Job List'!$D$9:$D$508, MATCH($B1477, 'Job List'!$B$9:$B$508, 0)), ""))</f>
        <v/>
      </c>
      <c r="L1477" s="125" t="str">
        <f t="shared" si="264"/>
        <v/>
      </c>
      <c r="M1477" s="111" t="str">
        <f>IF($B1477="", "", IF($G1477="", IFERROR(INDEX('Job List'!$E$9:$E$508, MATCH($B1477, 'Job List'!$B$9:$B$508, 0)), ""), $G1477))</f>
        <v/>
      </c>
      <c r="N1477" s="126" t="str">
        <f t="shared" si="265"/>
        <v/>
      </c>
      <c r="O1477" s="77"/>
      <c r="AB1477" s="14" t="str">
        <f t="shared" si="266"/>
        <v/>
      </c>
      <c r="AC1477" s="20" t="str">
        <f t="shared" si="267"/>
        <v/>
      </c>
      <c r="AD1477" s="55" t="str">
        <f t="shared" si="268"/>
        <v/>
      </c>
      <c r="AE1477" s="88" t="str">
        <f t="shared" si="269"/>
        <v/>
      </c>
      <c r="AG1477" s="55" t="str">
        <f t="shared" si="270"/>
        <v/>
      </c>
      <c r="AH1477" s="88" t="str">
        <f t="shared" si="271"/>
        <v/>
      </c>
      <c r="AJ1477" s="55" t="str">
        <f t="shared" si="272"/>
        <v/>
      </c>
      <c r="AK1477" s="88" t="str">
        <f t="shared" si="273"/>
        <v/>
      </c>
      <c r="AM1477" s="55" t="str">
        <f t="shared" si="274"/>
        <v/>
      </c>
      <c r="AN1477" s="88" t="str">
        <f t="shared" si="275"/>
        <v/>
      </c>
    </row>
    <row r="1478" spans="1:40" x14ac:dyDescent="0.25">
      <c r="A1478" s="77"/>
      <c r="B1478" s="107"/>
      <c r="C1478" s="108"/>
      <c r="D1478" s="109"/>
      <c r="E1478" s="109"/>
      <c r="F1478" s="110"/>
      <c r="G1478" s="111"/>
      <c r="H1478" s="112"/>
      <c r="I1478" s="77"/>
      <c r="J1478" s="112" t="str">
        <f>IF($B1478="", "", IFERROR(INDEX('Job List'!$C$9:$C$508, MATCH($B1478, 'Job List'!$B$9:$B$508, 0)), ""))</f>
        <v/>
      </c>
      <c r="K1478" s="112" t="str">
        <f>IF($B1478="", "", IFERROR(INDEX('Job List'!$D$9:$D$508, MATCH($B1478, 'Job List'!$B$9:$B$508, 0)), ""))</f>
        <v/>
      </c>
      <c r="L1478" s="125" t="str">
        <f t="shared" si="264"/>
        <v/>
      </c>
      <c r="M1478" s="111" t="str">
        <f>IF($B1478="", "", IF($G1478="", IFERROR(INDEX('Job List'!$E$9:$E$508, MATCH($B1478, 'Job List'!$B$9:$B$508, 0)), ""), $G1478))</f>
        <v/>
      </c>
      <c r="N1478" s="126" t="str">
        <f t="shared" si="265"/>
        <v/>
      </c>
      <c r="O1478" s="77"/>
      <c r="AB1478" s="14" t="str">
        <f t="shared" si="266"/>
        <v/>
      </c>
      <c r="AC1478" s="20" t="str">
        <f t="shared" si="267"/>
        <v/>
      </c>
      <c r="AD1478" s="55" t="str">
        <f t="shared" si="268"/>
        <v/>
      </c>
      <c r="AE1478" s="88" t="str">
        <f t="shared" si="269"/>
        <v/>
      </c>
      <c r="AG1478" s="55" t="str">
        <f t="shared" si="270"/>
        <v/>
      </c>
      <c r="AH1478" s="88" t="str">
        <f t="shared" si="271"/>
        <v/>
      </c>
      <c r="AJ1478" s="55" t="str">
        <f t="shared" si="272"/>
        <v/>
      </c>
      <c r="AK1478" s="88" t="str">
        <f t="shared" si="273"/>
        <v/>
      </c>
      <c r="AM1478" s="55" t="str">
        <f t="shared" si="274"/>
        <v/>
      </c>
      <c r="AN1478" s="88" t="str">
        <f t="shared" si="275"/>
        <v/>
      </c>
    </row>
    <row r="1479" spans="1:40" x14ac:dyDescent="0.25">
      <c r="A1479" s="77"/>
      <c r="B1479" s="107"/>
      <c r="C1479" s="108"/>
      <c r="D1479" s="109"/>
      <c r="E1479" s="109"/>
      <c r="F1479" s="110"/>
      <c r="G1479" s="111"/>
      <c r="H1479" s="112"/>
      <c r="I1479" s="77"/>
      <c r="J1479" s="112" t="str">
        <f>IF($B1479="", "", IFERROR(INDEX('Job List'!$C$9:$C$508, MATCH($B1479, 'Job List'!$B$9:$B$508, 0)), ""))</f>
        <v/>
      </c>
      <c r="K1479" s="112" t="str">
        <f>IF($B1479="", "", IFERROR(INDEX('Job List'!$D$9:$D$508, MATCH($B1479, 'Job List'!$B$9:$B$508, 0)), ""))</f>
        <v/>
      </c>
      <c r="L1479" s="125" t="str">
        <f t="shared" si="264"/>
        <v/>
      </c>
      <c r="M1479" s="111" t="str">
        <f>IF($B1479="", "", IF($G1479="", IFERROR(INDEX('Job List'!$E$9:$E$508, MATCH($B1479, 'Job List'!$B$9:$B$508, 0)), ""), $G1479))</f>
        <v/>
      </c>
      <c r="N1479" s="126" t="str">
        <f t="shared" si="265"/>
        <v/>
      </c>
      <c r="O1479" s="77"/>
      <c r="AB1479" s="14" t="str">
        <f t="shared" si="266"/>
        <v/>
      </c>
      <c r="AC1479" s="20" t="str">
        <f t="shared" si="267"/>
        <v/>
      </c>
      <c r="AD1479" s="55" t="str">
        <f t="shared" si="268"/>
        <v/>
      </c>
      <c r="AE1479" s="88" t="str">
        <f t="shared" si="269"/>
        <v/>
      </c>
      <c r="AG1479" s="55" t="str">
        <f t="shared" si="270"/>
        <v/>
      </c>
      <c r="AH1479" s="88" t="str">
        <f t="shared" si="271"/>
        <v/>
      </c>
      <c r="AJ1479" s="55" t="str">
        <f t="shared" si="272"/>
        <v/>
      </c>
      <c r="AK1479" s="88" t="str">
        <f t="shared" si="273"/>
        <v/>
      </c>
      <c r="AM1479" s="55" t="str">
        <f t="shared" si="274"/>
        <v/>
      </c>
      <c r="AN1479" s="88" t="str">
        <f t="shared" si="275"/>
        <v/>
      </c>
    </row>
    <row r="1480" spans="1:40" x14ac:dyDescent="0.25">
      <c r="A1480" s="77"/>
      <c r="B1480" s="107"/>
      <c r="C1480" s="108"/>
      <c r="D1480" s="109"/>
      <c r="E1480" s="109"/>
      <c r="F1480" s="110"/>
      <c r="G1480" s="111"/>
      <c r="H1480" s="112"/>
      <c r="I1480" s="77"/>
      <c r="J1480" s="112" t="str">
        <f>IF($B1480="", "", IFERROR(INDEX('Job List'!$C$9:$C$508, MATCH($B1480, 'Job List'!$B$9:$B$508, 0)), ""))</f>
        <v/>
      </c>
      <c r="K1480" s="112" t="str">
        <f>IF($B1480="", "", IFERROR(INDEX('Job List'!$D$9:$D$508, MATCH($B1480, 'Job List'!$B$9:$B$508, 0)), ""))</f>
        <v/>
      </c>
      <c r="L1480" s="125" t="str">
        <f t="shared" si="264"/>
        <v/>
      </c>
      <c r="M1480" s="111" t="str">
        <f>IF($B1480="", "", IF($G1480="", IFERROR(INDEX('Job List'!$E$9:$E$508, MATCH($B1480, 'Job List'!$B$9:$B$508, 0)), ""), $G1480))</f>
        <v/>
      </c>
      <c r="N1480" s="126" t="str">
        <f t="shared" si="265"/>
        <v/>
      </c>
      <c r="O1480" s="77"/>
      <c r="AB1480" s="14" t="str">
        <f t="shared" si="266"/>
        <v/>
      </c>
      <c r="AC1480" s="20" t="str">
        <f t="shared" si="267"/>
        <v/>
      </c>
      <c r="AD1480" s="55" t="str">
        <f t="shared" si="268"/>
        <v/>
      </c>
      <c r="AE1480" s="88" t="str">
        <f t="shared" si="269"/>
        <v/>
      </c>
      <c r="AG1480" s="55" t="str">
        <f t="shared" si="270"/>
        <v/>
      </c>
      <c r="AH1480" s="88" t="str">
        <f t="shared" si="271"/>
        <v/>
      </c>
      <c r="AJ1480" s="55" t="str">
        <f t="shared" si="272"/>
        <v/>
      </c>
      <c r="AK1480" s="88" t="str">
        <f t="shared" si="273"/>
        <v/>
      </c>
      <c r="AM1480" s="55" t="str">
        <f t="shared" si="274"/>
        <v/>
      </c>
      <c r="AN1480" s="88" t="str">
        <f t="shared" si="275"/>
        <v/>
      </c>
    </row>
    <row r="1481" spans="1:40" x14ac:dyDescent="0.25">
      <c r="A1481" s="77"/>
      <c r="B1481" s="107"/>
      <c r="C1481" s="108"/>
      <c r="D1481" s="109"/>
      <c r="E1481" s="109"/>
      <c r="F1481" s="110"/>
      <c r="G1481" s="111"/>
      <c r="H1481" s="112"/>
      <c r="I1481" s="77"/>
      <c r="J1481" s="112" t="str">
        <f>IF($B1481="", "", IFERROR(INDEX('Job List'!$C$9:$C$508, MATCH($B1481, 'Job List'!$B$9:$B$508, 0)), ""))</f>
        <v/>
      </c>
      <c r="K1481" s="112" t="str">
        <f>IF($B1481="", "", IFERROR(INDEX('Job List'!$D$9:$D$508, MATCH($B1481, 'Job List'!$B$9:$B$508, 0)), ""))</f>
        <v/>
      </c>
      <c r="L1481" s="125" t="str">
        <f t="shared" si="264"/>
        <v/>
      </c>
      <c r="M1481" s="111" t="str">
        <f>IF($B1481="", "", IF($G1481="", IFERROR(INDEX('Job List'!$E$9:$E$508, MATCH($B1481, 'Job List'!$B$9:$B$508, 0)), ""), $G1481))</f>
        <v/>
      </c>
      <c r="N1481" s="126" t="str">
        <f t="shared" si="265"/>
        <v/>
      </c>
      <c r="O1481" s="77"/>
      <c r="AB1481" s="14" t="str">
        <f t="shared" si="266"/>
        <v/>
      </c>
      <c r="AC1481" s="20" t="str">
        <f t="shared" si="267"/>
        <v/>
      </c>
      <c r="AD1481" s="55" t="str">
        <f t="shared" si="268"/>
        <v/>
      </c>
      <c r="AE1481" s="88" t="str">
        <f t="shared" si="269"/>
        <v/>
      </c>
      <c r="AG1481" s="55" t="str">
        <f t="shared" si="270"/>
        <v/>
      </c>
      <c r="AH1481" s="88" t="str">
        <f t="shared" si="271"/>
        <v/>
      </c>
      <c r="AJ1481" s="55" t="str">
        <f t="shared" si="272"/>
        <v/>
      </c>
      <c r="AK1481" s="88" t="str">
        <f t="shared" si="273"/>
        <v/>
      </c>
      <c r="AM1481" s="55" t="str">
        <f t="shared" si="274"/>
        <v/>
      </c>
      <c r="AN1481" s="88" t="str">
        <f t="shared" si="275"/>
        <v/>
      </c>
    </row>
    <row r="1482" spans="1:40" x14ac:dyDescent="0.25">
      <c r="A1482" s="77"/>
      <c r="B1482" s="107"/>
      <c r="C1482" s="108"/>
      <c r="D1482" s="109"/>
      <c r="E1482" s="109"/>
      <c r="F1482" s="110"/>
      <c r="G1482" s="111"/>
      <c r="H1482" s="112"/>
      <c r="I1482" s="77"/>
      <c r="J1482" s="112" t="str">
        <f>IF($B1482="", "", IFERROR(INDEX('Job List'!$C$9:$C$508, MATCH($B1482, 'Job List'!$B$9:$B$508, 0)), ""))</f>
        <v/>
      </c>
      <c r="K1482" s="112" t="str">
        <f>IF($B1482="", "", IFERROR(INDEX('Job List'!$D$9:$D$508, MATCH($B1482, 'Job List'!$B$9:$B$508, 0)), ""))</f>
        <v/>
      </c>
      <c r="L1482" s="125" t="str">
        <f t="shared" ref="L1482:L1545" si="276">IFERROR(IF(B1482="", "", AC1482-F1482), "")</f>
        <v/>
      </c>
      <c r="M1482" s="111" t="str">
        <f>IF($B1482="", "", IF($G1482="", IFERROR(INDEX('Job List'!$E$9:$E$508, MATCH($B1482, 'Job List'!$B$9:$B$508, 0)), ""), $G1482))</f>
        <v/>
      </c>
      <c r="N1482" s="126" t="str">
        <f t="shared" ref="N1482:N1545" si="277">IF(OR(B1482="", L1482="", M1482=""), "", L1482*24*M1482)</f>
        <v/>
      </c>
      <c r="O1482" s="77"/>
      <c r="AB1482" s="14" t="str">
        <f t="shared" ref="AB1482:AB1545" si="278">IF(C1482="", "", TEXT(C1482, "mmm yyyy"))</f>
        <v/>
      </c>
      <c r="AC1482" s="20" t="str">
        <f t="shared" ref="AC1482:AC1545" si="279">IF(OR(D1482="", E1482=""), "", IF(IF(E1482&gt;D1482, E1482-D1482, E1482-D1482+1)=0, 1, IF(E1482&gt;D1482, E1482-D1482, E1482-D1482+1)))</f>
        <v/>
      </c>
      <c r="AD1482" s="55" t="str">
        <f t="shared" ref="AD1482:AD1545" si="280">IF($AB1482="", "", IF($AD$6="", L1482, IF($AD$6=$B1482, L1482, "")))</f>
        <v/>
      </c>
      <c r="AE1482" s="88" t="str">
        <f t="shared" ref="AE1482:AE1545" si="281">IF($AB1482="", "", IF($AD$6="", N1482, IF($AD$6=$B1482, N1482, "")))</f>
        <v/>
      </c>
      <c r="AG1482" s="55" t="str">
        <f t="shared" ref="AG1482:AG1545" si="282">IF($AB1482="", "", IF($AG$6="", AJ1482, IF($AG$6=$J1482, AJ1482, "")))</f>
        <v/>
      </c>
      <c r="AH1482" s="88" t="str">
        <f t="shared" ref="AH1482:AH1545" si="283">IF($AB1482="", "", IF($AG$6="", AK1482, IF($AG$6=$J1482, AK1482, "")))</f>
        <v/>
      </c>
      <c r="AJ1482" s="55" t="str">
        <f t="shared" ref="AJ1482:AJ1545" si="284">IFERROR(IF($AB1482="", "", IF(AND($C1482&gt;=$AJ$6, $C1482&lt;=$AK$6), L1482, "")), "")</f>
        <v/>
      </c>
      <c r="AK1482" s="88" t="str">
        <f t="shared" ref="AK1482:AK1545" si="285">IFERROR(IF($AB1482="", "", IF(AND($C1482&gt;=$AJ$6, $C1482&lt;=$AK$6), N1482, "")), "")</f>
        <v/>
      </c>
      <c r="AM1482" s="55" t="str">
        <f t="shared" ref="AM1482:AM1545" si="286">IFERROR(IF($J1482="", "", IF(AND($C1482&gt;=$AM$4, $C1482&lt;=$AN$4, $J1482=$AM$3), L1482, "")), "")</f>
        <v/>
      </c>
      <c r="AN1482" s="88" t="str">
        <f t="shared" ref="AN1482:AN1545" si="287">IFERROR(IF($J1482="", "", IF(AND($C1482&gt;=$AM$4, $C1482&lt;=$AN$4, $J1482=$AM$3), N1482, "")), "")</f>
        <v/>
      </c>
    </row>
    <row r="1483" spans="1:40" x14ac:dyDescent="0.25">
      <c r="A1483" s="77"/>
      <c r="B1483" s="107"/>
      <c r="C1483" s="108"/>
      <c r="D1483" s="109"/>
      <c r="E1483" s="109"/>
      <c r="F1483" s="110"/>
      <c r="G1483" s="111"/>
      <c r="H1483" s="112"/>
      <c r="I1483" s="77"/>
      <c r="J1483" s="112" t="str">
        <f>IF($B1483="", "", IFERROR(INDEX('Job List'!$C$9:$C$508, MATCH($B1483, 'Job List'!$B$9:$B$508, 0)), ""))</f>
        <v/>
      </c>
      <c r="K1483" s="112" t="str">
        <f>IF($B1483="", "", IFERROR(INDEX('Job List'!$D$9:$D$508, MATCH($B1483, 'Job List'!$B$9:$B$508, 0)), ""))</f>
        <v/>
      </c>
      <c r="L1483" s="125" t="str">
        <f t="shared" si="276"/>
        <v/>
      </c>
      <c r="M1483" s="111" t="str">
        <f>IF($B1483="", "", IF($G1483="", IFERROR(INDEX('Job List'!$E$9:$E$508, MATCH($B1483, 'Job List'!$B$9:$B$508, 0)), ""), $G1483))</f>
        <v/>
      </c>
      <c r="N1483" s="126" t="str">
        <f t="shared" si="277"/>
        <v/>
      </c>
      <c r="O1483" s="77"/>
      <c r="AB1483" s="14" t="str">
        <f t="shared" si="278"/>
        <v/>
      </c>
      <c r="AC1483" s="20" t="str">
        <f t="shared" si="279"/>
        <v/>
      </c>
      <c r="AD1483" s="55" t="str">
        <f t="shared" si="280"/>
        <v/>
      </c>
      <c r="AE1483" s="88" t="str">
        <f t="shared" si="281"/>
        <v/>
      </c>
      <c r="AG1483" s="55" t="str">
        <f t="shared" si="282"/>
        <v/>
      </c>
      <c r="AH1483" s="88" t="str">
        <f t="shared" si="283"/>
        <v/>
      </c>
      <c r="AJ1483" s="55" t="str">
        <f t="shared" si="284"/>
        <v/>
      </c>
      <c r="AK1483" s="88" t="str">
        <f t="shared" si="285"/>
        <v/>
      </c>
      <c r="AM1483" s="55" t="str">
        <f t="shared" si="286"/>
        <v/>
      </c>
      <c r="AN1483" s="88" t="str">
        <f t="shared" si="287"/>
        <v/>
      </c>
    </row>
    <row r="1484" spans="1:40" x14ac:dyDescent="0.25">
      <c r="A1484" s="77"/>
      <c r="B1484" s="107"/>
      <c r="C1484" s="108"/>
      <c r="D1484" s="109"/>
      <c r="E1484" s="109"/>
      <c r="F1484" s="110"/>
      <c r="G1484" s="111"/>
      <c r="H1484" s="112"/>
      <c r="I1484" s="77"/>
      <c r="J1484" s="112" t="str">
        <f>IF($B1484="", "", IFERROR(INDEX('Job List'!$C$9:$C$508, MATCH($B1484, 'Job List'!$B$9:$B$508, 0)), ""))</f>
        <v/>
      </c>
      <c r="K1484" s="112" t="str">
        <f>IF($B1484="", "", IFERROR(INDEX('Job List'!$D$9:$D$508, MATCH($B1484, 'Job List'!$B$9:$B$508, 0)), ""))</f>
        <v/>
      </c>
      <c r="L1484" s="125" t="str">
        <f t="shared" si="276"/>
        <v/>
      </c>
      <c r="M1484" s="111" t="str">
        <f>IF($B1484="", "", IF($G1484="", IFERROR(INDEX('Job List'!$E$9:$E$508, MATCH($B1484, 'Job List'!$B$9:$B$508, 0)), ""), $G1484))</f>
        <v/>
      </c>
      <c r="N1484" s="126" t="str">
        <f t="shared" si="277"/>
        <v/>
      </c>
      <c r="O1484" s="77"/>
      <c r="AB1484" s="14" t="str">
        <f t="shared" si="278"/>
        <v/>
      </c>
      <c r="AC1484" s="20" t="str">
        <f t="shared" si="279"/>
        <v/>
      </c>
      <c r="AD1484" s="55" t="str">
        <f t="shared" si="280"/>
        <v/>
      </c>
      <c r="AE1484" s="88" t="str">
        <f t="shared" si="281"/>
        <v/>
      </c>
      <c r="AG1484" s="55" t="str">
        <f t="shared" si="282"/>
        <v/>
      </c>
      <c r="AH1484" s="88" t="str">
        <f t="shared" si="283"/>
        <v/>
      </c>
      <c r="AJ1484" s="55" t="str">
        <f t="shared" si="284"/>
        <v/>
      </c>
      <c r="AK1484" s="88" t="str">
        <f t="shared" si="285"/>
        <v/>
      </c>
      <c r="AM1484" s="55" t="str">
        <f t="shared" si="286"/>
        <v/>
      </c>
      <c r="AN1484" s="88" t="str">
        <f t="shared" si="287"/>
        <v/>
      </c>
    </row>
    <row r="1485" spans="1:40" x14ac:dyDescent="0.25">
      <c r="A1485" s="77"/>
      <c r="B1485" s="107"/>
      <c r="C1485" s="108"/>
      <c r="D1485" s="109"/>
      <c r="E1485" s="109"/>
      <c r="F1485" s="110"/>
      <c r="G1485" s="111"/>
      <c r="H1485" s="112"/>
      <c r="I1485" s="77"/>
      <c r="J1485" s="112" t="str">
        <f>IF($B1485="", "", IFERROR(INDEX('Job List'!$C$9:$C$508, MATCH($B1485, 'Job List'!$B$9:$B$508, 0)), ""))</f>
        <v/>
      </c>
      <c r="K1485" s="112" t="str">
        <f>IF($B1485="", "", IFERROR(INDEX('Job List'!$D$9:$D$508, MATCH($B1485, 'Job List'!$B$9:$B$508, 0)), ""))</f>
        <v/>
      </c>
      <c r="L1485" s="125" t="str">
        <f t="shared" si="276"/>
        <v/>
      </c>
      <c r="M1485" s="111" t="str">
        <f>IF($B1485="", "", IF($G1485="", IFERROR(INDEX('Job List'!$E$9:$E$508, MATCH($B1485, 'Job List'!$B$9:$B$508, 0)), ""), $G1485))</f>
        <v/>
      </c>
      <c r="N1485" s="126" t="str">
        <f t="shared" si="277"/>
        <v/>
      </c>
      <c r="O1485" s="77"/>
      <c r="AB1485" s="14" t="str">
        <f t="shared" si="278"/>
        <v/>
      </c>
      <c r="AC1485" s="20" t="str">
        <f t="shared" si="279"/>
        <v/>
      </c>
      <c r="AD1485" s="55" t="str">
        <f t="shared" si="280"/>
        <v/>
      </c>
      <c r="AE1485" s="88" t="str">
        <f t="shared" si="281"/>
        <v/>
      </c>
      <c r="AG1485" s="55" t="str">
        <f t="shared" si="282"/>
        <v/>
      </c>
      <c r="AH1485" s="88" t="str">
        <f t="shared" si="283"/>
        <v/>
      </c>
      <c r="AJ1485" s="55" t="str">
        <f t="shared" si="284"/>
        <v/>
      </c>
      <c r="AK1485" s="88" t="str">
        <f t="shared" si="285"/>
        <v/>
      </c>
      <c r="AM1485" s="55" t="str">
        <f t="shared" si="286"/>
        <v/>
      </c>
      <c r="AN1485" s="88" t="str">
        <f t="shared" si="287"/>
        <v/>
      </c>
    </row>
    <row r="1486" spans="1:40" x14ac:dyDescent="0.25">
      <c r="A1486" s="77"/>
      <c r="B1486" s="107"/>
      <c r="C1486" s="108"/>
      <c r="D1486" s="109"/>
      <c r="E1486" s="109"/>
      <c r="F1486" s="110"/>
      <c r="G1486" s="111"/>
      <c r="H1486" s="112"/>
      <c r="I1486" s="77"/>
      <c r="J1486" s="112" t="str">
        <f>IF($B1486="", "", IFERROR(INDEX('Job List'!$C$9:$C$508, MATCH($B1486, 'Job List'!$B$9:$B$508, 0)), ""))</f>
        <v/>
      </c>
      <c r="K1486" s="112" t="str">
        <f>IF($B1486="", "", IFERROR(INDEX('Job List'!$D$9:$D$508, MATCH($B1486, 'Job List'!$B$9:$B$508, 0)), ""))</f>
        <v/>
      </c>
      <c r="L1486" s="125" t="str">
        <f t="shared" si="276"/>
        <v/>
      </c>
      <c r="M1486" s="111" t="str">
        <f>IF($B1486="", "", IF($G1486="", IFERROR(INDEX('Job List'!$E$9:$E$508, MATCH($B1486, 'Job List'!$B$9:$B$508, 0)), ""), $G1486))</f>
        <v/>
      </c>
      <c r="N1486" s="126" t="str">
        <f t="shared" si="277"/>
        <v/>
      </c>
      <c r="O1486" s="77"/>
      <c r="AB1486" s="14" t="str">
        <f t="shared" si="278"/>
        <v/>
      </c>
      <c r="AC1486" s="20" t="str">
        <f t="shared" si="279"/>
        <v/>
      </c>
      <c r="AD1486" s="55" t="str">
        <f t="shared" si="280"/>
        <v/>
      </c>
      <c r="AE1486" s="88" t="str">
        <f t="shared" si="281"/>
        <v/>
      </c>
      <c r="AG1486" s="55" t="str">
        <f t="shared" si="282"/>
        <v/>
      </c>
      <c r="AH1486" s="88" t="str">
        <f t="shared" si="283"/>
        <v/>
      </c>
      <c r="AJ1486" s="55" t="str">
        <f t="shared" si="284"/>
        <v/>
      </c>
      <c r="AK1486" s="88" t="str">
        <f t="shared" si="285"/>
        <v/>
      </c>
      <c r="AM1486" s="55" t="str">
        <f t="shared" si="286"/>
        <v/>
      </c>
      <c r="AN1486" s="88" t="str">
        <f t="shared" si="287"/>
        <v/>
      </c>
    </row>
    <row r="1487" spans="1:40" x14ac:dyDescent="0.25">
      <c r="A1487" s="77"/>
      <c r="B1487" s="107"/>
      <c r="C1487" s="108"/>
      <c r="D1487" s="109"/>
      <c r="E1487" s="109"/>
      <c r="F1487" s="110"/>
      <c r="G1487" s="111"/>
      <c r="H1487" s="112"/>
      <c r="I1487" s="77"/>
      <c r="J1487" s="112" t="str">
        <f>IF($B1487="", "", IFERROR(INDEX('Job List'!$C$9:$C$508, MATCH($B1487, 'Job List'!$B$9:$B$508, 0)), ""))</f>
        <v/>
      </c>
      <c r="K1487" s="112" t="str">
        <f>IF($B1487="", "", IFERROR(INDEX('Job List'!$D$9:$D$508, MATCH($B1487, 'Job List'!$B$9:$B$508, 0)), ""))</f>
        <v/>
      </c>
      <c r="L1487" s="125" t="str">
        <f t="shared" si="276"/>
        <v/>
      </c>
      <c r="M1487" s="111" t="str">
        <f>IF($B1487="", "", IF($G1487="", IFERROR(INDEX('Job List'!$E$9:$E$508, MATCH($B1487, 'Job List'!$B$9:$B$508, 0)), ""), $G1487))</f>
        <v/>
      </c>
      <c r="N1487" s="126" t="str">
        <f t="shared" si="277"/>
        <v/>
      </c>
      <c r="O1487" s="77"/>
      <c r="AB1487" s="14" t="str">
        <f t="shared" si="278"/>
        <v/>
      </c>
      <c r="AC1487" s="20" t="str">
        <f t="shared" si="279"/>
        <v/>
      </c>
      <c r="AD1487" s="55" t="str">
        <f t="shared" si="280"/>
        <v/>
      </c>
      <c r="AE1487" s="88" t="str">
        <f t="shared" si="281"/>
        <v/>
      </c>
      <c r="AG1487" s="55" t="str">
        <f t="shared" si="282"/>
        <v/>
      </c>
      <c r="AH1487" s="88" t="str">
        <f t="shared" si="283"/>
        <v/>
      </c>
      <c r="AJ1487" s="55" t="str">
        <f t="shared" si="284"/>
        <v/>
      </c>
      <c r="AK1487" s="88" t="str">
        <f t="shared" si="285"/>
        <v/>
      </c>
      <c r="AM1487" s="55" t="str">
        <f t="shared" si="286"/>
        <v/>
      </c>
      <c r="AN1487" s="88" t="str">
        <f t="shared" si="287"/>
        <v/>
      </c>
    </row>
    <row r="1488" spans="1:40" x14ac:dyDescent="0.25">
      <c r="A1488" s="77"/>
      <c r="B1488" s="107"/>
      <c r="C1488" s="108"/>
      <c r="D1488" s="109"/>
      <c r="E1488" s="109"/>
      <c r="F1488" s="110"/>
      <c r="G1488" s="111"/>
      <c r="H1488" s="112"/>
      <c r="I1488" s="77"/>
      <c r="J1488" s="112" t="str">
        <f>IF($B1488="", "", IFERROR(INDEX('Job List'!$C$9:$C$508, MATCH($B1488, 'Job List'!$B$9:$B$508, 0)), ""))</f>
        <v/>
      </c>
      <c r="K1488" s="112" t="str">
        <f>IF($B1488="", "", IFERROR(INDEX('Job List'!$D$9:$D$508, MATCH($B1488, 'Job List'!$B$9:$B$508, 0)), ""))</f>
        <v/>
      </c>
      <c r="L1488" s="125" t="str">
        <f t="shared" si="276"/>
        <v/>
      </c>
      <c r="M1488" s="111" t="str">
        <f>IF($B1488="", "", IF($G1488="", IFERROR(INDEX('Job List'!$E$9:$E$508, MATCH($B1488, 'Job List'!$B$9:$B$508, 0)), ""), $G1488))</f>
        <v/>
      </c>
      <c r="N1488" s="126" t="str">
        <f t="shared" si="277"/>
        <v/>
      </c>
      <c r="O1488" s="77"/>
      <c r="AB1488" s="14" t="str">
        <f t="shared" si="278"/>
        <v/>
      </c>
      <c r="AC1488" s="20" t="str">
        <f t="shared" si="279"/>
        <v/>
      </c>
      <c r="AD1488" s="55" t="str">
        <f t="shared" si="280"/>
        <v/>
      </c>
      <c r="AE1488" s="88" t="str">
        <f t="shared" si="281"/>
        <v/>
      </c>
      <c r="AG1488" s="55" t="str">
        <f t="shared" si="282"/>
        <v/>
      </c>
      <c r="AH1488" s="88" t="str">
        <f t="shared" si="283"/>
        <v/>
      </c>
      <c r="AJ1488" s="55" t="str">
        <f t="shared" si="284"/>
        <v/>
      </c>
      <c r="AK1488" s="88" t="str">
        <f t="shared" si="285"/>
        <v/>
      </c>
      <c r="AM1488" s="55" t="str">
        <f t="shared" si="286"/>
        <v/>
      </c>
      <c r="AN1488" s="88" t="str">
        <f t="shared" si="287"/>
        <v/>
      </c>
    </row>
    <row r="1489" spans="1:40" x14ac:dyDescent="0.25">
      <c r="A1489" s="77"/>
      <c r="B1489" s="107"/>
      <c r="C1489" s="108"/>
      <c r="D1489" s="109"/>
      <c r="E1489" s="109"/>
      <c r="F1489" s="110"/>
      <c r="G1489" s="111"/>
      <c r="H1489" s="112"/>
      <c r="I1489" s="77"/>
      <c r="J1489" s="112" t="str">
        <f>IF($B1489="", "", IFERROR(INDEX('Job List'!$C$9:$C$508, MATCH($B1489, 'Job List'!$B$9:$B$508, 0)), ""))</f>
        <v/>
      </c>
      <c r="K1489" s="112" t="str">
        <f>IF($B1489="", "", IFERROR(INDEX('Job List'!$D$9:$D$508, MATCH($B1489, 'Job List'!$B$9:$B$508, 0)), ""))</f>
        <v/>
      </c>
      <c r="L1489" s="125" t="str">
        <f t="shared" si="276"/>
        <v/>
      </c>
      <c r="M1489" s="111" t="str">
        <f>IF($B1489="", "", IF($G1489="", IFERROR(INDEX('Job List'!$E$9:$E$508, MATCH($B1489, 'Job List'!$B$9:$B$508, 0)), ""), $G1489))</f>
        <v/>
      </c>
      <c r="N1489" s="126" t="str">
        <f t="shared" si="277"/>
        <v/>
      </c>
      <c r="O1489" s="77"/>
      <c r="AB1489" s="14" t="str">
        <f t="shared" si="278"/>
        <v/>
      </c>
      <c r="AC1489" s="20" t="str">
        <f t="shared" si="279"/>
        <v/>
      </c>
      <c r="AD1489" s="55" t="str">
        <f t="shared" si="280"/>
        <v/>
      </c>
      <c r="AE1489" s="88" t="str">
        <f t="shared" si="281"/>
        <v/>
      </c>
      <c r="AG1489" s="55" t="str">
        <f t="shared" si="282"/>
        <v/>
      </c>
      <c r="AH1489" s="88" t="str">
        <f t="shared" si="283"/>
        <v/>
      </c>
      <c r="AJ1489" s="55" t="str">
        <f t="shared" si="284"/>
        <v/>
      </c>
      <c r="AK1489" s="88" t="str">
        <f t="shared" si="285"/>
        <v/>
      </c>
      <c r="AM1489" s="55" t="str">
        <f t="shared" si="286"/>
        <v/>
      </c>
      <c r="AN1489" s="88" t="str">
        <f t="shared" si="287"/>
        <v/>
      </c>
    </row>
    <row r="1490" spans="1:40" x14ac:dyDescent="0.25">
      <c r="A1490" s="77"/>
      <c r="B1490" s="107"/>
      <c r="C1490" s="108"/>
      <c r="D1490" s="109"/>
      <c r="E1490" s="109"/>
      <c r="F1490" s="110"/>
      <c r="G1490" s="111"/>
      <c r="H1490" s="112"/>
      <c r="I1490" s="77"/>
      <c r="J1490" s="112" t="str">
        <f>IF($B1490="", "", IFERROR(INDEX('Job List'!$C$9:$C$508, MATCH($B1490, 'Job List'!$B$9:$B$508, 0)), ""))</f>
        <v/>
      </c>
      <c r="K1490" s="112" t="str">
        <f>IF($B1490="", "", IFERROR(INDEX('Job List'!$D$9:$D$508, MATCH($B1490, 'Job List'!$B$9:$B$508, 0)), ""))</f>
        <v/>
      </c>
      <c r="L1490" s="125" t="str">
        <f t="shared" si="276"/>
        <v/>
      </c>
      <c r="M1490" s="111" t="str">
        <f>IF($B1490="", "", IF($G1490="", IFERROR(INDEX('Job List'!$E$9:$E$508, MATCH($B1490, 'Job List'!$B$9:$B$508, 0)), ""), $G1490))</f>
        <v/>
      </c>
      <c r="N1490" s="126" t="str">
        <f t="shared" si="277"/>
        <v/>
      </c>
      <c r="O1490" s="77"/>
      <c r="AB1490" s="14" t="str">
        <f t="shared" si="278"/>
        <v/>
      </c>
      <c r="AC1490" s="20" t="str">
        <f t="shared" si="279"/>
        <v/>
      </c>
      <c r="AD1490" s="55" t="str">
        <f t="shared" si="280"/>
        <v/>
      </c>
      <c r="AE1490" s="88" t="str">
        <f t="shared" si="281"/>
        <v/>
      </c>
      <c r="AG1490" s="55" t="str">
        <f t="shared" si="282"/>
        <v/>
      </c>
      <c r="AH1490" s="88" t="str">
        <f t="shared" si="283"/>
        <v/>
      </c>
      <c r="AJ1490" s="55" t="str">
        <f t="shared" si="284"/>
        <v/>
      </c>
      <c r="AK1490" s="88" t="str">
        <f t="shared" si="285"/>
        <v/>
      </c>
      <c r="AM1490" s="55" t="str">
        <f t="shared" si="286"/>
        <v/>
      </c>
      <c r="AN1490" s="88" t="str">
        <f t="shared" si="287"/>
        <v/>
      </c>
    </row>
    <row r="1491" spans="1:40" x14ac:dyDescent="0.25">
      <c r="A1491" s="77"/>
      <c r="B1491" s="107"/>
      <c r="C1491" s="108"/>
      <c r="D1491" s="109"/>
      <c r="E1491" s="109"/>
      <c r="F1491" s="110"/>
      <c r="G1491" s="111"/>
      <c r="H1491" s="112"/>
      <c r="I1491" s="77"/>
      <c r="J1491" s="112" t="str">
        <f>IF($B1491="", "", IFERROR(INDEX('Job List'!$C$9:$C$508, MATCH($B1491, 'Job List'!$B$9:$B$508, 0)), ""))</f>
        <v/>
      </c>
      <c r="K1491" s="112" t="str">
        <f>IF($B1491="", "", IFERROR(INDEX('Job List'!$D$9:$D$508, MATCH($B1491, 'Job List'!$B$9:$B$508, 0)), ""))</f>
        <v/>
      </c>
      <c r="L1491" s="125" t="str">
        <f t="shared" si="276"/>
        <v/>
      </c>
      <c r="M1491" s="111" t="str">
        <f>IF($B1491="", "", IF($G1491="", IFERROR(INDEX('Job List'!$E$9:$E$508, MATCH($B1491, 'Job List'!$B$9:$B$508, 0)), ""), $G1491))</f>
        <v/>
      </c>
      <c r="N1491" s="126" t="str">
        <f t="shared" si="277"/>
        <v/>
      </c>
      <c r="O1491" s="77"/>
      <c r="AB1491" s="14" t="str">
        <f t="shared" si="278"/>
        <v/>
      </c>
      <c r="AC1491" s="20" t="str">
        <f t="shared" si="279"/>
        <v/>
      </c>
      <c r="AD1491" s="55" t="str">
        <f t="shared" si="280"/>
        <v/>
      </c>
      <c r="AE1491" s="88" t="str">
        <f t="shared" si="281"/>
        <v/>
      </c>
      <c r="AG1491" s="55" t="str">
        <f t="shared" si="282"/>
        <v/>
      </c>
      <c r="AH1491" s="88" t="str">
        <f t="shared" si="283"/>
        <v/>
      </c>
      <c r="AJ1491" s="55" t="str">
        <f t="shared" si="284"/>
        <v/>
      </c>
      <c r="AK1491" s="88" t="str">
        <f t="shared" si="285"/>
        <v/>
      </c>
      <c r="AM1491" s="55" t="str">
        <f t="shared" si="286"/>
        <v/>
      </c>
      <c r="AN1491" s="88" t="str">
        <f t="shared" si="287"/>
        <v/>
      </c>
    </row>
    <row r="1492" spans="1:40" x14ac:dyDescent="0.25">
      <c r="A1492" s="77"/>
      <c r="B1492" s="107"/>
      <c r="C1492" s="108"/>
      <c r="D1492" s="109"/>
      <c r="E1492" s="109"/>
      <c r="F1492" s="110"/>
      <c r="G1492" s="111"/>
      <c r="H1492" s="112"/>
      <c r="I1492" s="77"/>
      <c r="J1492" s="112" t="str">
        <f>IF($B1492="", "", IFERROR(INDEX('Job List'!$C$9:$C$508, MATCH($B1492, 'Job List'!$B$9:$B$508, 0)), ""))</f>
        <v/>
      </c>
      <c r="K1492" s="112" t="str">
        <f>IF($B1492="", "", IFERROR(INDEX('Job List'!$D$9:$D$508, MATCH($B1492, 'Job List'!$B$9:$B$508, 0)), ""))</f>
        <v/>
      </c>
      <c r="L1492" s="125" t="str">
        <f t="shared" si="276"/>
        <v/>
      </c>
      <c r="M1492" s="111" t="str">
        <f>IF($B1492="", "", IF($G1492="", IFERROR(INDEX('Job List'!$E$9:$E$508, MATCH($B1492, 'Job List'!$B$9:$B$508, 0)), ""), $G1492))</f>
        <v/>
      </c>
      <c r="N1492" s="126" t="str">
        <f t="shared" si="277"/>
        <v/>
      </c>
      <c r="O1492" s="77"/>
      <c r="AB1492" s="14" t="str">
        <f t="shared" si="278"/>
        <v/>
      </c>
      <c r="AC1492" s="20" t="str">
        <f t="shared" si="279"/>
        <v/>
      </c>
      <c r="AD1492" s="55" t="str">
        <f t="shared" si="280"/>
        <v/>
      </c>
      <c r="AE1492" s="88" t="str">
        <f t="shared" si="281"/>
        <v/>
      </c>
      <c r="AG1492" s="55" t="str">
        <f t="shared" si="282"/>
        <v/>
      </c>
      <c r="AH1492" s="88" t="str">
        <f t="shared" si="283"/>
        <v/>
      </c>
      <c r="AJ1492" s="55" t="str">
        <f t="shared" si="284"/>
        <v/>
      </c>
      <c r="AK1492" s="88" t="str">
        <f t="shared" si="285"/>
        <v/>
      </c>
      <c r="AM1492" s="55" t="str">
        <f t="shared" si="286"/>
        <v/>
      </c>
      <c r="AN1492" s="88" t="str">
        <f t="shared" si="287"/>
        <v/>
      </c>
    </row>
    <row r="1493" spans="1:40" x14ac:dyDescent="0.25">
      <c r="A1493" s="77"/>
      <c r="B1493" s="107"/>
      <c r="C1493" s="108"/>
      <c r="D1493" s="109"/>
      <c r="E1493" s="109"/>
      <c r="F1493" s="110"/>
      <c r="G1493" s="111"/>
      <c r="H1493" s="112"/>
      <c r="I1493" s="77"/>
      <c r="J1493" s="112" t="str">
        <f>IF($B1493="", "", IFERROR(INDEX('Job List'!$C$9:$C$508, MATCH($B1493, 'Job List'!$B$9:$B$508, 0)), ""))</f>
        <v/>
      </c>
      <c r="K1493" s="112" t="str">
        <f>IF($B1493="", "", IFERROR(INDEX('Job List'!$D$9:$D$508, MATCH($B1493, 'Job List'!$B$9:$B$508, 0)), ""))</f>
        <v/>
      </c>
      <c r="L1493" s="125" t="str">
        <f t="shared" si="276"/>
        <v/>
      </c>
      <c r="M1493" s="111" t="str">
        <f>IF($B1493="", "", IF($G1493="", IFERROR(INDEX('Job List'!$E$9:$E$508, MATCH($B1493, 'Job List'!$B$9:$B$508, 0)), ""), $G1493))</f>
        <v/>
      </c>
      <c r="N1493" s="126" t="str">
        <f t="shared" si="277"/>
        <v/>
      </c>
      <c r="O1493" s="77"/>
      <c r="AB1493" s="14" t="str">
        <f t="shared" si="278"/>
        <v/>
      </c>
      <c r="AC1493" s="20" t="str">
        <f t="shared" si="279"/>
        <v/>
      </c>
      <c r="AD1493" s="55" t="str">
        <f t="shared" si="280"/>
        <v/>
      </c>
      <c r="AE1493" s="88" t="str">
        <f t="shared" si="281"/>
        <v/>
      </c>
      <c r="AG1493" s="55" t="str">
        <f t="shared" si="282"/>
        <v/>
      </c>
      <c r="AH1493" s="88" t="str">
        <f t="shared" si="283"/>
        <v/>
      </c>
      <c r="AJ1493" s="55" t="str">
        <f t="shared" si="284"/>
        <v/>
      </c>
      <c r="AK1493" s="88" t="str">
        <f t="shared" si="285"/>
        <v/>
      </c>
      <c r="AM1493" s="55" t="str">
        <f t="shared" si="286"/>
        <v/>
      </c>
      <c r="AN1493" s="88" t="str">
        <f t="shared" si="287"/>
        <v/>
      </c>
    </row>
    <row r="1494" spans="1:40" x14ac:dyDescent="0.25">
      <c r="A1494" s="77"/>
      <c r="B1494" s="107"/>
      <c r="C1494" s="108"/>
      <c r="D1494" s="109"/>
      <c r="E1494" s="109"/>
      <c r="F1494" s="110"/>
      <c r="G1494" s="111"/>
      <c r="H1494" s="112"/>
      <c r="I1494" s="77"/>
      <c r="J1494" s="112" t="str">
        <f>IF($B1494="", "", IFERROR(INDEX('Job List'!$C$9:$C$508, MATCH($B1494, 'Job List'!$B$9:$B$508, 0)), ""))</f>
        <v/>
      </c>
      <c r="K1494" s="112" t="str">
        <f>IF($B1494="", "", IFERROR(INDEX('Job List'!$D$9:$D$508, MATCH($B1494, 'Job List'!$B$9:$B$508, 0)), ""))</f>
        <v/>
      </c>
      <c r="L1494" s="125" t="str">
        <f t="shared" si="276"/>
        <v/>
      </c>
      <c r="M1494" s="111" t="str">
        <f>IF($B1494="", "", IF($G1494="", IFERROR(INDEX('Job List'!$E$9:$E$508, MATCH($B1494, 'Job List'!$B$9:$B$508, 0)), ""), $G1494))</f>
        <v/>
      </c>
      <c r="N1494" s="126" t="str">
        <f t="shared" si="277"/>
        <v/>
      </c>
      <c r="O1494" s="77"/>
      <c r="AB1494" s="14" t="str">
        <f t="shared" si="278"/>
        <v/>
      </c>
      <c r="AC1494" s="20" t="str">
        <f t="shared" si="279"/>
        <v/>
      </c>
      <c r="AD1494" s="55" t="str">
        <f t="shared" si="280"/>
        <v/>
      </c>
      <c r="AE1494" s="88" t="str">
        <f t="shared" si="281"/>
        <v/>
      </c>
      <c r="AG1494" s="55" t="str">
        <f t="shared" si="282"/>
        <v/>
      </c>
      <c r="AH1494" s="88" t="str">
        <f t="shared" si="283"/>
        <v/>
      </c>
      <c r="AJ1494" s="55" t="str">
        <f t="shared" si="284"/>
        <v/>
      </c>
      <c r="AK1494" s="88" t="str">
        <f t="shared" si="285"/>
        <v/>
      </c>
      <c r="AM1494" s="55" t="str">
        <f t="shared" si="286"/>
        <v/>
      </c>
      <c r="AN1494" s="88" t="str">
        <f t="shared" si="287"/>
        <v/>
      </c>
    </row>
    <row r="1495" spans="1:40" x14ac:dyDescent="0.25">
      <c r="A1495" s="77"/>
      <c r="B1495" s="107"/>
      <c r="C1495" s="108"/>
      <c r="D1495" s="109"/>
      <c r="E1495" s="109"/>
      <c r="F1495" s="110"/>
      <c r="G1495" s="111"/>
      <c r="H1495" s="112"/>
      <c r="I1495" s="77"/>
      <c r="J1495" s="112" t="str">
        <f>IF($B1495="", "", IFERROR(INDEX('Job List'!$C$9:$C$508, MATCH($B1495, 'Job List'!$B$9:$B$508, 0)), ""))</f>
        <v/>
      </c>
      <c r="K1495" s="112" t="str">
        <f>IF($B1495="", "", IFERROR(INDEX('Job List'!$D$9:$D$508, MATCH($B1495, 'Job List'!$B$9:$B$508, 0)), ""))</f>
        <v/>
      </c>
      <c r="L1495" s="125" t="str">
        <f t="shared" si="276"/>
        <v/>
      </c>
      <c r="M1495" s="111" t="str">
        <f>IF($B1495="", "", IF($G1495="", IFERROR(INDEX('Job List'!$E$9:$E$508, MATCH($B1495, 'Job List'!$B$9:$B$508, 0)), ""), $G1495))</f>
        <v/>
      </c>
      <c r="N1495" s="126" t="str">
        <f t="shared" si="277"/>
        <v/>
      </c>
      <c r="O1495" s="77"/>
      <c r="AB1495" s="14" t="str">
        <f t="shared" si="278"/>
        <v/>
      </c>
      <c r="AC1495" s="20" t="str">
        <f t="shared" si="279"/>
        <v/>
      </c>
      <c r="AD1495" s="55" t="str">
        <f t="shared" si="280"/>
        <v/>
      </c>
      <c r="AE1495" s="88" t="str">
        <f t="shared" si="281"/>
        <v/>
      </c>
      <c r="AG1495" s="55" t="str">
        <f t="shared" si="282"/>
        <v/>
      </c>
      <c r="AH1495" s="88" t="str">
        <f t="shared" si="283"/>
        <v/>
      </c>
      <c r="AJ1495" s="55" t="str">
        <f t="shared" si="284"/>
        <v/>
      </c>
      <c r="AK1495" s="88" t="str">
        <f t="shared" si="285"/>
        <v/>
      </c>
      <c r="AM1495" s="55" t="str">
        <f t="shared" si="286"/>
        <v/>
      </c>
      <c r="AN1495" s="88" t="str">
        <f t="shared" si="287"/>
        <v/>
      </c>
    </row>
    <row r="1496" spans="1:40" x14ac:dyDescent="0.25">
      <c r="A1496" s="77"/>
      <c r="B1496" s="107"/>
      <c r="C1496" s="108"/>
      <c r="D1496" s="109"/>
      <c r="E1496" s="109"/>
      <c r="F1496" s="110"/>
      <c r="G1496" s="111"/>
      <c r="H1496" s="112"/>
      <c r="I1496" s="77"/>
      <c r="J1496" s="112" t="str">
        <f>IF($B1496="", "", IFERROR(INDEX('Job List'!$C$9:$C$508, MATCH($B1496, 'Job List'!$B$9:$B$508, 0)), ""))</f>
        <v/>
      </c>
      <c r="K1496" s="112" t="str">
        <f>IF($B1496="", "", IFERROR(INDEX('Job List'!$D$9:$D$508, MATCH($B1496, 'Job List'!$B$9:$B$508, 0)), ""))</f>
        <v/>
      </c>
      <c r="L1496" s="125" t="str">
        <f t="shared" si="276"/>
        <v/>
      </c>
      <c r="M1496" s="111" t="str">
        <f>IF($B1496="", "", IF($G1496="", IFERROR(INDEX('Job List'!$E$9:$E$508, MATCH($B1496, 'Job List'!$B$9:$B$508, 0)), ""), $G1496))</f>
        <v/>
      </c>
      <c r="N1496" s="126" t="str">
        <f t="shared" si="277"/>
        <v/>
      </c>
      <c r="O1496" s="77"/>
      <c r="AB1496" s="14" t="str">
        <f t="shared" si="278"/>
        <v/>
      </c>
      <c r="AC1496" s="20" t="str">
        <f t="shared" si="279"/>
        <v/>
      </c>
      <c r="AD1496" s="55" t="str">
        <f t="shared" si="280"/>
        <v/>
      </c>
      <c r="AE1496" s="88" t="str">
        <f t="shared" si="281"/>
        <v/>
      </c>
      <c r="AG1496" s="55" t="str">
        <f t="shared" si="282"/>
        <v/>
      </c>
      <c r="AH1496" s="88" t="str">
        <f t="shared" si="283"/>
        <v/>
      </c>
      <c r="AJ1496" s="55" t="str">
        <f t="shared" si="284"/>
        <v/>
      </c>
      <c r="AK1496" s="88" t="str">
        <f t="shared" si="285"/>
        <v/>
      </c>
      <c r="AM1496" s="55" t="str">
        <f t="shared" si="286"/>
        <v/>
      </c>
      <c r="AN1496" s="88" t="str">
        <f t="shared" si="287"/>
        <v/>
      </c>
    </row>
    <row r="1497" spans="1:40" x14ac:dyDescent="0.25">
      <c r="A1497" s="77"/>
      <c r="B1497" s="107"/>
      <c r="C1497" s="108"/>
      <c r="D1497" s="109"/>
      <c r="E1497" s="109"/>
      <c r="F1497" s="110"/>
      <c r="G1497" s="111"/>
      <c r="H1497" s="112"/>
      <c r="I1497" s="77"/>
      <c r="J1497" s="112" t="str">
        <f>IF($B1497="", "", IFERROR(INDEX('Job List'!$C$9:$C$508, MATCH($B1497, 'Job List'!$B$9:$B$508, 0)), ""))</f>
        <v/>
      </c>
      <c r="K1497" s="112" t="str">
        <f>IF($B1497="", "", IFERROR(INDEX('Job List'!$D$9:$D$508, MATCH($B1497, 'Job List'!$B$9:$B$508, 0)), ""))</f>
        <v/>
      </c>
      <c r="L1497" s="125" t="str">
        <f t="shared" si="276"/>
        <v/>
      </c>
      <c r="M1497" s="111" t="str">
        <f>IF($B1497="", "", IF($G1497="", IFERROR(INDEX('Job List'!$E$9:$E$508, MATCH($B1497, 'Job List'!$B$9:$B$508, 0)), ""), $G1497))</f>
        <v/>
      </c>
      <c r="N1497" s="126" t="str">
        <f t="shared" si="277"/>
        <v/>
      </c>
      <c r="O1497" s="77"/>
      <c r="AB1497" s="14" t="str">
        <f t="shared" si="278"/>
        <v/>
      </c>
      <c r="AC1497" s="20" t="str">
        <f t="shared" si="279"/>
        <v/>
      </c>
      <c r="AD1497" s="55" t="str">
        <f t="shared" si="280"/>
        <v/>
      </c>
      <c r="AE1497" s="88" t="str">
        <f t="shared" si="281"/>
        <v/>
      </c>
      <c r="AG1497" s="55" t="str">
        <f t="shared" si="282"/>
        <v/>
      </c>
      <c r="AH1497" s="88" t="str">
        <f t="shared" si="283"/>
        <v/>
      </c>
      <c r="AJ1497" s="55" t="str">
        <f t="shared" si="284"/>
        <v/>
      </c>
      <c r="AK1497" s="88" t="str">
        <f t="shared" si="285"/>
        <v/>
      </c>
      <c r="AM1497" s="55" t="str">
        <f t="shared" si="286"/>
        <v/>
      </c>
      <c r="AN1497" s="88" t="str">
        <f t="shared" si="287"/>
        <v/>
      </c>
    </row>
    <row r="1498" spans="1:40" x14ac:dyDescent="0.25">
      <c r="A1498" s="77"/>
      <c r="B1498" s="107"/>
      <c r="C1498" s="108"/>
      <c r="D1498" s="109"/>
      <c r="E1498" s="109"/>
      <c r="F1498" s="110"/>
      <c r="G1498" s="111"/>
      <c r="H1498" s="112"/>
      <c r="I1498" s="77"/>
      <c r="J1498" s="112" t="str">
        <f>IF($B1498="", "", IFERROR(INDEX('Job List'!$C$9:$C$508, MATCH($B1498, 'Job List'!$B$9:$B$508, 0)), ""))</f>
        <v/>
      </c>
      <c r="K1498" s="112" t="str">
        <f>IF($B1498="", "", IFERROR(INDEX('Job List'!$D$9:$D$508, MATCH($B1498, 'Job List'!$B$9:$B$508, 0)), ""))</f>
        <v/>
      </c>
      <c r="L1498" s="125" t="str">
        <f t="shared" si="276"/>
        <v/>
      </c>
      <c r="M1498" s="111" t="str">
        <f>IF($B1498="", "", IF($G1498="", IFERROR(INDEX('Job List'!$E$9:$E$508, MATCH($B1498, 'Job List'!$B$9:$B$508, 0)), ""), $G1498))</f>
        <v/>
      </c>
      <c r="N1498" s="126" t="str">
        <f t="shared" si="277"/>
        <v/>
      </c>
      <c r="O1498" s="77"/>
      <c r="AB1498" s="14" t="str">
        <f t="shared" si="278"/>
        <v/>
      </c>
      <c r="AC1498" s="20" t="str">
        <f t="shared" si="279"/>
        <v/>
      </c>
      <c r="AD1498" s="55" t="str">
        <f t="shared" si="280"/>
        <v/>
      </c>
      <c r="AE1498" s="88" t="str">
        <f t="shared" si="281"/>
        <v/>
      </c>
      <c r="AG1498" s="55" t="str">
        <f t="shared" si="282"/>
        <v/>
      </c>
      <c r="AH1498" s="88" t="str">
        <f t="shared" si="283"/>
        <v/>
      </c>
      <c r="AJ1498" s="55" t="str">
        <f t="shared" si="284"/>
        <v/>
      </c>
      <c r="AK1498" s="88" t="str">
        <f t="shared" si="285"/>
        <v/>
      </c>
      <c r="AM1498" s="55" t="str">
        <f t="shared" si="286"/>
        <v/>
      </c>
      <c r="AN1498" s="88" t="str">
        <f t="shared" si="287"/>
        <v/>
      </c>
    </row>
    <row r="1499" spans="1:40" x14ac:dyDescent="0.25">
      <c r="A1499" s="77"/>
      <c r="B1499" s="107"/>
      <c r="C1499" s="108"/>
      <c r="D1499" s="109"/>
      <c r="E1499" s="109"/>
      <c r="F1499" s="110"/>
      <c r="G1499" s="111"/>
      <c r="H1499" s="112"/>
      <c r="I1499" s="77"/>
      <c r="J1499" s="112" t="str">
        <f>IF($B1499="", "", IFERROR(INDEX('Job List'!$C$9:$C$508, MATCH($B1499, 'Job List'!$B$9:$B$508, 0)), ""))</f>
        <v/>
      </c>
      <c r="K1499" s="112" t="str">
        <f>IF($B1499="", "", IFERROR(INDEX('Job List'!$D$9:$D$508, MATCH($B1499, 'Job List'!$B$9:$B$508, 0)), ""))</f>
        <v/>
      </c>
      <c r="L1499" s="125" t="str">
        <f t="shared" si="276"/>
        <v/>
      </c>
      <c r="M1499" s="111" t="str">
        <f>IF($B1499="", "", IF($G1499="", IFERROR(INDEX('Job List'!$E$9:$E$508, MATCH($B1499, 'Job List'!$B$9:$B$508, 0)), ""), $G1499))</f>
        <v/>
      </c>
      <c r="N1499" s="126" t="str">
        <f t="shared" si="277"/>
        <v/>
      </c>
      <c r="O1499" s="77"/>
      <c r="AB1499" s="14" t="str">
        <f t="shared" si="278"/>
        <v/>
      </c>
      <c r="AC1499" s="20" t="str">
        <f t="shared" si="279"/>
        <v/>
      </c>
      <c r="AD1499" s="55" t="str">
        <f t="shared" si="280"/>
        <v/>
      </c>
      <c r="AE1499" s="88" t="str">
        <f t="shared" si="281"/>
        <v/>
      </c>
      <c r="AG1499" s="55" t="str">
        <f t="shared" si="282"/>
        <v/>
      </c>
      <c r="AH1499" s="88" t="str">
        <f t="shared" si="283"/>
        <v/>
      </c>
      <c r="AJ1499" s="55" t="str">
        <f t="shared" si="284"/>
        <v/>
      </c>
      <c r="AK1499" s="88" t="str">
        <f t="shared" si="285"/>
        <v/>
      </c>
      <c r="AM1499" s="55" t="str">
        <f t="shared" si="286"/>
        <v/>
      </c>
      <c r="AN1499" s="88" t="str">
        <f t="shared" si="287"/>
        <v/>
      </c>
    </row>
    <row r="1500" spans="1:40" x14ac:dyDescent="0.25">
      <c r="A1500" s="77"/>
      <c r="B1500" s="107"/>
      <c r="C1500" s="108"/>
      <c r="D1500" s="109"/>
      <c r="E1500" s="109"/>
      <c r="F1500" s="110"/>
      <c r="G1500" s="111"/>
      <c r="H1500" s="112"/>
      <c r="I1500" s="77"/>
      <c r="J1500" s="112" t="str">
        <f>IF($B1500="", "", IFERROR(INDEX('Job List'!$C$9:$C$508, MATCH($B1500, 'Job List'!$B$9:$B$508, 0)), ""))</f>
        <v/>
      </c>
      <c r="K1500" s="112" t="str">
        <f>IF($B1500="", "", IFERROR(INDEX('Job List'!$D$9:$D$508, MATCH($B1500, 'Job List'!$B$9:$B$508, 0)), ""))</f>
        <v/>
      </c>
      <c r="L1500" s="125" t="str">
        <f t="shared" si="276"/>
        <v/>
      </c>
      <c r="M1500" s="111" t="str">
        <f>IF($B1500="", "", IF($G1500="", IFERROR(INDEX('Job List'!$E$9:$E$508, MATCH($B1500, 'Job List'!$B$9:$B$508, 0)), ""), $G1500))</f>
        <v/>
      </c>
      <c r="N1500" s="126" t="str">
        <f t="shared" si="277"/>
        <v/>
      </c>
      <c r="O1500" s="77"/>
      <c r="AB1500" s="14" t="str">
        <f t="shared" si="278"/>
        <v/>
      </c>
      <c r="AC1500" s="20" t="str">
        <f t="shared" si="279"/>
        <v/>
      </c>
      <c r="AD1500" s="55" t="str">
        <f t="shared" si="280"/>
        <v/>
      </c>
      <c r="AE1500" s="88" t="str">
        <f t="shared" si="281"/>
        <v/>
      </c>
      <c r="AG1500" s="55" t="str">
        <f t="shared" si="282"/>
        <v/>
      </c>
      <c r="AH1500" s="88" t="str">
        <f t="shared" si="283"/>
        <v/>
      </c>
      <c r="AJ1500" s="55" t="str">
        <f t="shared" si="284"/>
        <v/>
      </c>
      <c r="AK1500" s="88" t="str">
        <f t="shared" si="285"/>
        <v/>
      </c>
      <c r="AM1500" s="55" t="str">
        <f t="shared" si="286"/>
        <v/>
      </c>
      <c r="AN1500" s="88" t="str">
        <f t="shared" si="287"/>
        <v/>
      </c>
    </row>
    <row r="1501" spans="1:40" x14ac:dyDescent="0.25">
      <c r="A1501" s="77"/>
      <c r="B1501" s="107"/>
      <c r="C1501" s="108"/>
      <c r="D1501" s="109"/>
      <c r="E1501" s="109"/>
      <c r="F1501" s="110"/>
      <c r="G1501" s="111"/>
      <c r="H1501" s="112"/>
      <c r="I1501" s="77"/>
      <c r="J1501" s="112" t="str">
        <f>IF($B1501="", "", IFERROR(INDEX('Job List'!$C$9:$C$508, MATCH($B1501, 'Job List'!$B$9:$B$508, 0)), ""))</f>
        <v/>
      </c>
      <c r="K1501" s="112" t="str">
        <f>IF($B1501="", "", IFERROR(INDEX('Job List'!$D$9:$D$508, MATCH($B1501, 'Job List'!$B$9:$B$508, 0)), ""))</f>
        <v/>
      </c>
      <c r="L1501" s="125" t="str">
        <f t="shared" si="276"/>
        <v/>
      </c>
      <c r="M1501" s="111" t="str">
        <f>IF($B1501="", "", IF($G1501="", IFERROR(INDEX('Job List'!$E$9:$E$508, MATCH($B1501, 'Job List'!$B$9:$B$508, 0)), ""), $G1501))</f>
        <v/>
      </c>
      <c r="N1501" s="126" t="str">
        <f t="shared" si="277"/>
        <v/>
      </c>
      <c r="O1501" s="77"/>
      <c r="AB1501" s="14" t="str">
        <f t="shared" si="278"/>
        <v/>
      </c>
      <c r="AC1501" s="20" t="str">
        <f t="shared" si="279"/>
        <v/>
      </c>
      <c r="AD1501" s="55" t="str">
        <f t="shared" si="280"/>
        <v/>
      </c>
      <c r="AE1501" s="88" t="str">
        <f t="shared" si="281"/>
        <v/>
      </c>
      <c r="AG1501" s="55" t="str">
        <f t="shared" si="282"/>
        <v/>
      </c>
      <c r="AH1501" s="88" t="str">
        <f t="shared" si="283"/>
        <v/>
      </c>
      <c r="AJ1501" s="55" t="str">
        <f t="shared" si="284"/>
        <v/>
      </c>
      <c r="AK1501" s="88" t="str">
        <f t="shared" si="285"/>
        <v/>
      </c>
      <c r="AM1501" s="55" t="str">
        <f t="shared" si="286"/>
        <v/>
      </c>
      <c r="AN1501" s="88" t="str">
        <f t="shared" si="287"/>
        <v/>
      </c>
    </row>
    <row r="1502" spans="1:40" x14ac:dyDescent="0.25">
      <c r="A1502" s="77"/>
      <c r="B1502" s="107"/>
      <c r="C1502" s="108"/>
      <c r="D1502" s="109"/>
      <c r="E1502" s="109"/>
      <c r="F1502" s="110"/>
      <c r="G1502" s="111"/>
      <c r="H1502" s="112"/>
      <c r="I1502" s="77"/>
      <c r="J1502" s="112" t="str">
        <f>IF($B1502="", "", IFERROR(INDEX('Job List'!$C$9:$C$508, MATCH($B1502, 'Job List'!$B$9:$B$508, 0)), ""))</f>
        <v/>
      </c>
      <c r="K1502" s="112" t="str">
        <f>IF($B1502="", "", IFERROR(INDEX('Job List'!$D$9:$D$508, MATCH($B1502, 'Job List'!$B$9:$B$508, 0)), ""))</f>
        <v/>
      </c>
      <c r="L1502" s="125" t="str">
        <f t="shared" si="276"/>
        <v/>
      </c>
      <c r="M1502" s="111" t="str">
        <f>IF($B1502="", "", IF($G1502="", IFERROR(INDEX('Job List'!$E$9:$E$508, MATCH($B1502, 'Job List'!$B$9:$B$508, 0)), ""), $G1502))</f>
        <v/>
      </c>
      <c r="N1502" s="126" t="str">
        <f t="shared" si="277"/>
        <v/>
      </c>
      <c r="O1502" s="77"/>
      <c r="AB1502" s="14" t="str">
        <f t="shared" si="278"/>
        <v/>
      </c>
      <c r="AC1502" s="20" t="str">
        <f t="shared" si="279"/>
        <v/>
      </c>
      <c r="AD1502" s="55" t="str">
        <f t="shared" si="280"/>
        <v/>
      </c>
      <c r="AE1502" s="88" t="str">
        <f t="shared" si="281"/>
        <v/>
      </c>
      <c r="AG1502" s="55" t="str">
        <f t="shared" si="282"/>
        <v/>
      </c>
      <c r="AH1502" s="88" t="str">
        <f t="shared" si="283"/>
        <v/>
      </c>
      <c r="AJ1502" s="55" t="str">
        <f t="shared" si="284"/>
        <v/>
      </c>
      <c r="AK1502" s="88" t="str">
        <f t="shared" si="285"/>
        <v/>
      </c>
      <c r="AM1502" s="55" t="str">
        <f t="shared" si="286"/>
        <v/>
      </c>
      <c r="AN1502" s="88" t="str">
        <f t="shared" si="287"/>
        <v/>
      </c>
    </row>
    <row r="1503" spans="1:40" x14ac:dyDescent="0.25">
      <c r="A1503" s="77"/>
      <c r="B1503" s="107"/>
      <c r="C1503" s="108"/>
      <c r="D1503" s="109"/>
      <c r="E1503" s="109"/>
      <c r="F1503" s="110"/>
      <c r="G1503" s="111"/>
      <c r="H1503" s="112"/>
      <c r="I1503" s="77"/>
      <c r="J1503" s="112" t="str">
        <f>IF($B1503="", "", IFERROR(INDEX('Job List'!$C$9:$C$508, MATCH($B1503, 'Job List'!$B$9:$B$508, 0)), ""))</f>
        <v/>
      </c>
      <c r="K1503" s="112" t="str">
        <f>IF($B1503="", "", IFERROR(INDEX('Job List'!$D$9:$D$508, MATCH($B1503, 'Job List'!$B$9:$B$508, 0)), ""))</f>
        <v/>
      </c>
      <c r="L1503" s="125" t="str">
        <f t="shared" si="276"/>
        <v/>
      </c>
      <c r="M1503" s="111" t="str">
        <f>IF($B1503="", "", IF($G1503="", IFERROR(INDEX('Job List'!$E$9:$E$508, MATCH($B1503, 'Job List'!$B$9:$B$508, 0)), ""), $G1503))</f>
        <v/>
      </c>
      <c r="N1503" s="126" t="str">
        <f t="shared" si="277"/>
        <v/>
      </c>
      <c r="O1503" s="77"/>
      <c r="AB1503" s="14" t="str">
        <f t="shared" si="278"/>
        <v/>
      </c>
      <c r="AC1503" s="20" t="str">
        <f t="shared" si="279"/>
        <v/>
      </c>
      <c r="AD1503" s="55" t="str">
        <f t="shared" si="280"/>
        <v/>
      </c>
      <c r="AE1503" s="88" t="str">
        <f t="shared" si="281"/>
        <v/>
      </c>
      <c r="AG1503" s="55" t="str">
        <f t="shared" si="282"/>
        <v/>
      </c>
      <c r="AH1503" s="88" t="str">
        <f t="shared" si="283"/>
        <v/>
      </c>
      <c r="AJ1503" s="55" t="str">
        <f t="shared" si="284"/>
        <v/>
      </c>
      <c r="AK1503" s="88" t="str">
        <f t="shared" si="285"/>
        <v/>
      </c>
      <c r="AM1503" s="55" t="str">
        <f t="shared" si="286"/>
        <v/>
      </c>
      <c r="AN1503" s="88" t="str">
        <f t="shared" si="287"/>
        <v/>
      </c>
    </row>
    <row r="1504" spans="1:40" x14ac:dyDescent="0.25">
      <c r="A1504" s="77"/>
      <c r="B1504" s="107"/>
      <c r="C1504" s="108"/>
      <c r="D1504" s="109"/>
      <c r="E1504" s="109"/>
      <c r="F1504" s="110"/>
      <c r="G1504" s="111"/>
      <c r="H1504" s="112"/>
      <c r="I1504" s="77"/>
      <c r="J1504" s="112" t="str">
        <f>IF($B1504="", "", IFERROR(INDEX('Job List'!$C$9:$C$508, MATCH($B1504, 'Job List'!$B$9:$B$508, 0)), ""))</f>
        <v/>
      </c>
      <c r="K1504" s="112" t="str">
        <f>IF($B1504="", "", IFERROR(INDEX('Job List'!$D$9:$D$508, MATCH($B1504, 'Job List'!$B$9:$B$508, 0)), ""))</f>
        <v/>
      </c>
      <c r="L1504" s="125" t="str">
        <f t="shared" si="276"/>
        <v/>
      </c>
      <c r="M1504" s="111" t="str">
        <f>IF($B1504="", "", IF($G1504="", IFERROR(INDEX('Job List'!$E$9:$E$508, MATCH($B1504, 'Job List'!$B$9:$B$508, 0)), ""), $G1504))</f>
        <v/>
      </c>
      <c r="N1504" s="126" t="str">
        <f t="shared" si="277"/>
        <v/>
      </c>
      <c r="O1504" s="77"/>
      <c r="AB1504" s="14" t="str">
        <f t="shared" si="278"/>
        <v/>
      </c>
      <c r="AC1504" s="20" t="str">
        <f t="shared" si="279"/>
        <v/>
      </c>
      <c r="AD1504" s="55" t="str">
        <f t="shared" si="280"/>
        <v/>
      </c>
      <c r="AE1504" s="88" t="str">
        <f t="shared" si="281"/>
        <v/>
      </c>
      <c r="AG1504" s="55" t="str">
        <f t="shared" si="282"/>
        <v/>
      </c>
      <c r="AH1504" s="88" t="str">
        <f t="shared" si="283"/>
        <v/>
      </c>
      <c r="AJ1504" s="55" t="str">
        <f t="shared" si="284"/>
        <v/>
      </c>
      <c r="AK1504" s="88" t="str">
        <f t="shared" si="285"/>
        <v/>
      </c>
      <c r="AM1504" s="55" t="str">
        <f t="shared" si="286"/>
        <v/>
      </c>
      <c r="AN1504" s="88" t="str">
        <f t="shared" si="287"/>
        <v/>
      </c>
    </row>
    <row r="1505" spans="1:40" x14ac:dyDescent="0.25">
      <c r="A1505" s="77"/>
      <c r="B1505" s="107"/>
      <c r="C1505" s="108"/>
      <c r="D1505" s="109"/>
      <c r="E1505" s="109"/>
      <c r="F1505" s="110"/>
      <c r="G1505" s="111"/>
      <c r="H1505" s="112"/>
      <c r="I1505" s="77"/>
      <c r="J1505" s="112" t="str">
        <f>IF($B1505="", "", IFERROR(INDEX('Job List'!$C$9:$C$508, MATCH($B1505, 'Job List'!$B$9:$B$508, 0)), ""))</f>
        <v/>
      </c>
      <c r="K1505" s="112" t="str">
        <f>IF($B1505="", "", IFERROR(INDEX('Job List'!$D$9:$D$508, MATCH($B1505, 'Job List'!$B$9:$B$508, 0)), ""))</f>
        <v/>
      </c>
      <c r="L1505" s="125" t="str">
        <f t="shared" si="276"/>
        <v/>
      </c>
      <c r="M1505" s="111" t="str">
        <f>IF($B1505="", "", IF($G1505="", IFERROR(INDEX('Job List'!$E$9:$E$508, MATCH($B1505, 'Job List'!$B$9:$B$508, 0)), ""), $G1505))</f>
        <v/>
      </c>
      <c r="N1505" s="126" t="str">
        <f t="shared" si="277"/>
        <v/>
      </c>
      <c r="O1505" s="77"/>
      <c r="AB1505" s="14" t="str">
        <f t="shared" si="278"/>
        <v/>
      </c>
      <c r="AC1505" s="20" t="str">
        <f t="shared" si="279"/>
        <v/>
      </c>
      <c r="AD1505" s="55" t="str">
        <f t="shared" si="280"/>
        <v/>
      </c>
      <c r="AE1505" s="88" t="str">
        <f t="shared" si="281"/>
        <v/>
      </c>
      <c r="AG1505" s="55" t="str">
        <f t="shared" si="282"/>
        <v/>
      </c>
      <c r="AH1505" s="88" t="str">
        <f t="shared" si="283"/>
        <v/>
      </c>
      <c r="AJ1505" s="55" t="str">
        <f t="shared" si="284"/>
        <v/>
      </c>
      <c r="AK1505" s="88" t="str">
        <f t="shared" si="285"/>
        <v/>
      </c>
      <c r="AM1505" s="55" t="str">
        <f t="shared" si="286"/>
        <v/>
      </c>
      <c r="AN1505" s="88" t="str">
        <f t="shared" si="287"/>
        <v/>
      </c>
    </row>
    <row r="1506" spans="1:40" x14ac:dyDescent="0.25">
      <c r="A1506" s="77"/>
      <c r="B1506" s="107"/>
      <c r="C1506" s="108"/>
      <c r="D1506" s="109"/>
      <c r="E1506" s="109"/>
      <c r="F1506" s="110"/>
      <c r="G1506" s="111"/>
      <c r="H1506" s="112"/>
      <c r="I1506" s="77"/>
      <c r="J1506" s="112" t="str">
        <f>IF($B1506="", "", IFERROR(INDEX('Job List'!$C$9:$C$508, MATCH($B1506, 'Job List'!$B$9:$B$508, 0)), ""))</f>
        <v/>
      </c>
      <c r="K1506" s="112" t="str">
        <f>IF($B1506="", "", IFERROR(INDEX('Job List'!$D$9:$D$508, MATCH($B1506, 'Job List'!$B$9:$B$508, 0)), ""))</f>
        <v/>
      </c>
      <c r="L1506" s="125" t="str">
        <f t="shared" si="276"/>
        <v/>
      </c>
      <c r="M1506" s="111" t="str">
        <f>IF($B1506="", "", IF($G1506="", IFERROR(INDEX('Job List'!$E$9:$E$508, MATCH($B1506, 'Job List'!$B$9:$B$508, 0)), ""), $G1506))</f>
        <v/>
      </c>
      <c r="N1506" s="126" t="str">
        <f t="shared" si="277"/>
        <v/>
      </c>
      <c r="O1506" s="77"/>
      <c r="AB1506" s="14" t="str">
        <f t="shared" si="278"/>
        <v/>
      </c>
      <c r="AC1506" s="20" t="str">
        <f t="shared" si="279"/>
        <v/>
      </c>
      <c r="AD1506" s="55" t="str">
        <f t="shared" si="280"/>
        <v/>
      </c>
      <c r="AE1506" s="88" t="str">
        <f t="shared" si="281"/>
        <v/>
      </c>
      <c r="AG1506" s="55" t="str">
        <f t="shared" si="282"/>
        <v/>
      </c>
      <c r="AH1506" s="88" t="str">
        <f t="shared" si="283"/>
        <v/>
      </c>
      <c r="AJ1506" s="55" t="str">
        <f t="shared" si="284"/>
        <v/>
      </c>
      <c r="AK1506" s="88" t="str">
        <f t="shared" si="285"/>
        <v/>
      </c>
      <c r="AM1506" s="55" t="str">
        <f t="shared" si="286"/>
        <v/>
      </c>
      <c r="AN1506" s="88" t="str">
        <f t="shared" si="287"/>
        <v/>
      </c>
    </row>
    <row r="1507" spans="1:40" x14ac:dyDescent="0.25">
      <c r="A1507" s="77"/>
      <c r="B1507" s="107"/>
      <c r="C1507" s="108"/>
      <c r="D1507" s="109"/>
      <c r="E1507" s="109"/>
      <c r="F1507" s="110"/>
      <c r="G1507" s="111"/>
      <c r="H1507" s="112"/>
      <c r="I1507" s="77"/>
      <c r="J1507" s="112" t="str">
        <f>IF($B1507="", "", IFERROR(INDEX('Job List'!$C$9:$C$508, MATCH($B1507, 'Job List'!$B$9:$B$508, 0)), ""))</f>
        <v/>
      </c>
      <c r="K1507" s="112" t="str">
        <f>IF($B1507="", "", IFERROR(INDEX('Job List'!$D$9:$D$508, MATCH($B1507, 'Job List'!$B$9:$B$508, 0)), ""))</f>
        <v/>
      </c>
      <c r="L1507" s="125" t="str">
        <f t="shared" si="276"/>
        <v/>
      </c>
      <c r="M1507" s="111" t="str">
        <f>IF($B1507="", "", IF($G1507="", IFERROR(INDEX('Job List'!$E$9:$E$508, MATCH($B1507, 'Job List'!$B$9:$B$508, 0)), ""), $G1507))</f>
        <v/>
      </c>
      <c r="N1507" s="126" t="str">
        <f t="shared" si="277"/>
        <v/>
      </c>
      <c r="O1507" s="77"/>
      <c r="AB1507" s="14" t="str">
        <f t="shared" si="278"/>
        <v/>
      </c>
      <c r="AC1507" s="20" t="str">
        <f t="shared" si="279"/>
        <v/>
      </c>
      <c r="AD1507" s="55" t="str">
        <f t="shared" si="280"/>
        <v/>
      </c>
      <c r="AE1507" s="88" t="str">
        <f t="shared" si="281"/>
        <v/>
      </c>
      <c r="AG1507" s="55" t="str">
        <f t="shared" si="282"/>
        <v/>
      </c>
      <c r="AH1507" s="88" t="str">
        <f t="shared" si="283"/>
        <v/>
      </c>
      <c r="AJ1507" s="55" t="str">
        <f t="shared" si="284"/>
        <v/>
      </c>
      <c r="AK1507" s="88" t="str">
        <f t="shared" si="285"/>
        <v/>
      </c>
      <c r="AM1507" s="55" t="str">
        <f t="shared" si="286"/>
        <v/>
      </c>
      <c r="AN1507" s="88" t="str">
        <f t="shared" si="287"/>
        <v/>
      </c>
    </row>
    <row r="1508" spans="1:40" x14ac:dyDescent="0.25">
      <c r="A1508" s="77"/>
      <c r="B1508" s="107"/>
      <c r="C1508" s="108"/>
      <c r="D1508" s="109"/>
      <c r="E1508" s="109"/>
      <c r="F1508" s="110"/>
      <c r="G1508" s="111"/>
      <c r="H1508" s="112"/>
      <c r="I1508" s="77"/>
      <c r="J1508" s="112" t="str">
        <f>IF($B1508="", "", IFERROR(INDEX('Job List'!$C$9:$C$508, MATCH($B1508, 'Job List'!$B$9:$B$508, 0)), ""))</f>
        <v/>
      </c>
      <c r="K1508" s="112" t="str">
        <f>IF($B1508="", "", IFERROR(INDEX('Job List'!$D$9:$D$508, MATCH($B1508, 'Job List'!$B$9:$B$508, 0)), ""))</f>
        <v/>
      </c>
      <c r="L1508" s="125" t="str">
        <f t="shared" si="276"/>
        <v/>
      </c>
      <c r="M1508" s="111" t="str">
        <f>IF($B1508="", "", IF($G1508="", IFERROR(INDEX('Job List'!$E$9:$E$508, MATCH($B1508, 'Job List'!$B$9:$B$508, 0)), ""), $G1508))</f>
        <v/>
      </c>
      <c r="N1508" s="126" t="str">
        <f t="shared" si="277"/>
        <v/>
      </c>
      <c r="O1508" s="77"/>
      <c r="AB1508" s="14" t="str">
        <f t="shared" si="278"/>
        <v/>
      </c>
      <c r="AC1508" s="20" t="str">
        <f t="shared" si="279"/>
        <v/>
      </c>
      <c r="AD1508" s="55" t="str">
        <f t="shared" si="280"/>
        <v/>
      </c>
      <c r="AE1508" s="88" t="str">
        <f t="shared" si="281"/>
        <v/>
      </c>
      <c r="AG1508" s="55" t="str">
        <f t="shared" si="282"/>
        <v/>
      </c>
      <c r="AH1508" s="88" t="str">
        <f t="shared" si="283"/>
        <v/>
      </c>
      <c r="AJ1508" s="55" t="str">
        <f t="shared" si="284"/>
        <v/>
      </c>
      <c r="AK1508" s="88" t="str">
        <f t="shared" si="285"/>
        <v/>
      </c>
      <c r="AM1508" s="55" t="str">
        <f t="shared" si="286"/>
        <v/>
      </c>
      <c r="AN1508" s="88" t="str">
        <f t="shared" si="287"/>
        <v/>
      </c>
    </row>
    <row r="1509" spans="1:40" x14ac:dyDescent="0.25">
      <c r="A1509" s="77"/>
      <c r="B1509" s="107"/>
      <c r="C1509" s="108"/>
      <c r="D1509" s="109"/>
      <c r="E1509" s="109"/>
      <c r="F1509" s="110"/>
      <c r="G1509" s="111"/>
      <c r="H1509" s="112"/>
      <c r="I1509" s="77"/>
      <c r="J1509" s="112" t="str">
        <f>IF($B1509="", "", IFERROR(INDEX('Job List'!$C$9:$C$508, MATCH($B1509, 'Job List'!$B$9:$B$508, 0)), ""))</f>
        <v/>
      </c>
      <c r="K1509" s="112" t="str">
        <f>IF($B1509="", "", IFERROR(INDEX('Job List'!$D$9:$D$508, MATCH($B1509, 'Job List'!$B$9:$B$508, 0)), ""))</f>
        <v/>
      </c>
      <c r="L1509" s="125" t="str">
        <f t="shared" si="276"/>
        <v/>
      </c>
      <c r="M1509" s="111" t="str">
        <f>IF($B1509="", "", IF($G1509="", IFERROR(INDEX('Job List'!$E$9:$E$508, MATCH($B1509, 'Job List'!$B$9:$B$508, 0)), ""), $G1509))</f>
        <v/>
      </c>
      <c r="N1509" s="126" t="str">
        <f t="shared" si="277"/>
        <v/>
      </c>
      <c r="O1509" s="77"/>
      <c r="AB1509" s="14" t="str">
        <f t="shared" si="278"/>
        <v/>
      </c>
      <c r="AC1509" s="20" t="str">
        <f t="shared" si="279"/>
        <v/>
      </c>
      <c r="AD1509" s="55" t="str">
        <f t="shared" si="280"/>
        <v/>
      </c>
      <c r="AE1509" s="88" t="str">
        <f t="shared" si="281"/>
        <v/>
      </c>
      <c r="AG1509" s="55" t="str">
        <f t="shared" si="282"/>
        <v/>
      </c>
      <c r="AH1509" s="88" t="str">
        <f t="shared" si="283"/>
        <v/>
      </c>
      <c r="AJ1509" s="55" t="str">
        <f t="shared" si="284"/>
        <v/>
      </c>
      <c r="AK1509" s="88" t="str">
        <f t="shared" si="285"/>
        <v/>
      </c>
      <c r="AM1509" s="55" t="str">
        <f t="shared" si="286"/>
        <v/>
      </c>
      <c r="AN1509" s="88" t="str">
        <f t="shared" si="287"/>
        <v/>
      </c>
    </row>
    <row r="1510" spans="1:40" x14ac:dyDescent="0.25">
      <c r="A1510" s="77"/>
      <c r="B1510" s="107"/>
      <c r="C1510" s="108"/>
      <c r="D1510" s="109"/>
      <c r="E1510" s="109"/>
      <c r="F1510" s="110"/>
      <c r="G1510" s="111"/>
      <c r="H1510" s="112"/>
      <c r="I1510" s="77"/>
      <c r="J1510" s="112" t="str">
        <f>IF($B1510="", "", IFERROR(INDEX('Job List'!$C$9:$C$508, MATCH($B1510, 'Job List'!$B$9:$B$508, 0)), ""))</f>
        <v/>
      </c>
      <c r="K1510" s="112" t="str">
        <f>IF($B1510="", "", IFERROR(INDEX('Job List'!$D$9:$D$508, MATCH($B1510, 'Job List'!$B$9:$B$508, 0)), ""))</f>
        <v/>
      </c>
      <c r="L1510" s="125" t="str">
        <f t="shared" si="276"/>
        <v/>
      </c>
      <c r="M1510" s="111" t="str">
        <f>IF($B1510="", "", IF($G1510="", IFERROR(INDEX('Job List'!$E$9:$E$508, MATCH($B1510, 'Job List'!$B$9:$B$508, 0)), ""), $G1510))</f>
        <v/>
      </c>
      <c r="N1510" s="126" t="str">
        <f t="shared" si="277"/>
        <v/>
      </c>
      <c r="O1510" s="77"/>
      <c r="AB1510" s="14" t="str">
        <f t="shared" si="278"/>
        <v/>
      </c>
      <c r="AC1510" s="20" t="str">
        <f t="shared" si="279"/>
        <v/>
      </c>
      <c r="AD1510" s="55" t="str">
        <f t="shared" si="280"/>
        <v/>
      </c>
      <c r="AE1510" s="88" t="str">
        <f t="shared" si="281"/>
        <v/>
      </c>
      <c r="AG1510" s="55" t="str">
        <f t="shared" si="282"/>
        <v/>
      </c>
      <c r="AH1510" s="88" t="str">
        <f t="shared" si="283"/>
        <v/>
      </c>
      <c r="AJ1510" s="55" t="str">
        <f t="shared" si="284"/>
        <v/>
      </c>
      <c r="AK1510" s="88" t="str">
        <f t="shared" si="285"/>
        <v/>
      </c>
      <c r="AM1510" s="55" t="str">
        <f t="shared" si="286"/>
        <v/>
      </c>
      <c r="AN1510" s="88" t="str">
        <f t="shared" si="287"/>
        <v/>
      </c>
    </row>
    <row r="1511" spans="1:40" x14ac:dyDescent="0.25">
      <c r="A1511" s="77"/>
      <c r="B1511" s="107"/>
      <c r="C1511" s="108"/>
      <c r="D1511" s="109"/>
      <c r="E1511" s="109"/>
      <c r="F1511" s="110"/>
      <c r="G1511" s="111"/>
      <c r="H1511" s="112"/>
      <c r="I1511" s="77"/>
      <c r="J1511" s="112" t="str">
        <f>IF($B1511="", "", IFERROR(INDEX('Job List'!$C$9:$C$508, MATCH($B1511, 'Job List'!$B$9:$B$508, 0)), ""))</f>
        <v/>
      </c>
      <c r="K1511" s="112" t="str">
        <f>IF($B1511="", "", IFERROR(INDEX('Job List'!$D$9:$D$508, MATCH($B1511, 'Job List'!$B$9:$B$508, 0)), ""))</f>
        <v/>
      </c>
      <c r="L1511" s="125" t="str">
        <f t="shared" si="276"/>
        <v/>
      </c>
      <c r="M1511" s="111" t="str">
        <f>IF($B1511="", "", IF($G1511="", IFERROR(INDEX('Job List'!$E$9:$E$508, MATCH($B1511, 'Job List'!$B$9:$B$508, 0)), ""), $G1511))</f>
        <v/>
      </c>
      <c r="N1511" s="126" t="str">
        <f t="shared" si="277"/>
        <v/>
      </c>
      <c r="O1511" s="77"/>
      <c r="AB1511" s="14" t="str">
        <f t="shared" si="278"/>
        <v/>
      </c>
      <c r="AC1511" s="20" t="str">
        <f t="shared" si="279"/>
        <v/>
      </c>
      <c r="AD1511" s="55" t="str">
        <f t="shared" si="280"/>
        <v/>
      </c>
      <c r="AE1511" s="88" t="str">
        <f t="shared" si="281"/>
        <v/>
      </c>
      <c r="AG1511" s="55" t="str">
        <f t="shared" si="282"/>
        <v/>
      </c>
      <c r="AH1511" s="88" t="str">
        <f t="shared" si="283"/>
        <v/>
      </c>
      <c r="AJ1511" s="55" t="str">
        <f t="shared" si="284"/>
        <v/>
      </c>
      <c r="AK1511" s="88" t="str">
        <f t="shared" si="285"/>
        <v/>
      </c>
      <c r="AM1511" s="55" t="str">
        <f t="shared" si="286"/>
        <v/>
      </c>
      <c r="AN1511" s="88" t="str">
        <f t="shared" si="287"/>
        <v/>
      </c>
    </row>
    <row r="1512" spans="1:40" x14ac:dyDescent="0.25">
      <c r="A1512" s="77"/>
      <c r="B1512" s="107"/>
      <c r="C1512" s="108"/>
      <c r="D1512" s="109"/>
      <c r="E1512" s="109"/>
      <c r="F1512" s="110"/>
      <c r="G1512" s="111"/>
      <c r="H1512" s="112"/>
      <c r="I1512" s="77"/>
      <c r="J1512" s="112" t="str">
        <f>IF($B1512="", "", IFERROR(INDEX('Job List'!$C$9:$C$508, MATCH($B1512, 'Job List'!$B$9:$B$508, 0)), ""))</f>
        <v/>
      </c>
      <c r="K1512" s="112" t="str">
        <f>IF($B1512="", "", IFERROR(INDEX('Job List'!$D$9:$D$508, MATCH($B1512, 'Job List'!$B$9:$B$508, 0)), ""))</f>
        <v/>
      </c>
      <c r="L1512" s="125" t="str">
        <f t="shared" si="276"/>
        <v/>
      </c>
      <c r="M1512" s="111" t="str">
        <f>IF($B1512="", "", IF($G1512="", IFERROR(INDEX('Job List'!$E$9:$E$508, MATCH($B1512, 'Job List'!$B$9:$B$508, 0)), ""), $G1512))</f>
        <v/>
      </c>
      <c r="N1512" s="126" t="str">
        <f t="shared" si="277"/>
        <v/>
      </c>
      <c r="O1512" s="77"/>
      <c r="AB1512" s="14" t="str">
        <f t="shared" si="278"/>
        <v/>
      </c>
      <c r="AC1512" s="20" t="str">
        <f t="shared" si="279"/>
        <v/>
      </c>
      <c r="AD1512" s="55" t="str">
        <f t="shared" si="280"/>
        <v/>
      </c>
      <c r="AE1512" s="88" t="str">
        <f t="shared" si="281"/>
        <v/>
      </c>
      <c r="AG1512" s="55" t="str">
        <f t="shared" si="282"/>
        <v/>
      </c>
      <c r="AH1512" s="88" t="str">
        <f t="shared" si="283"/>
        <v/>
      </c>
      <c r="AJ1512" s="55" t="str">
        <f t="shared" si="284"/>
        <v/>
      </c>
      <c r="AK1512" s="88" t="str">
        <f t="shared" si="285"/>
        <v/>
      </c>
      <c r="AM1512" s="55" t="str">
        <f t="shared" si="286"/>
        <v/>
      </c>
      <c r="AN1512" s="88" t="str">
        <f t="shared" si="287"/>
        <v/>
      </c>
    </row>
    <row r="1513" spans="1:40" x14ac:dyDescent="0.25">
      <c r="A1513" s="77"/>
      <c r="B1513" s="107"/>
      <c r="C1513" s="108"/>
      <c r="D1513" s="109"/>
      <c r="E1513" s="109"/>
      <c r="F1513" s="110"/>
      <c r="G1513" s="111"/>
      <c r="H1513" s="112"/>
      <c r="I1513" s="77"/>
      <c r="J1513" s="112" t="str">
        <f>IF($B1513="", "", IFERROR(INDEX('Job List'!$C$9:$C$508, MATCH($B1513, 'Job List'!$B$9:$B$508, 0)), ""))</f>
        <v/>
      </c>
      <c r="K1513" s="112" t="str">
        <f>IF($B1513="", "", IFERROR(INDEX('Job List'!$D$9:$D$508, MATCH($B1513, 'Job List'!$B$9:$B$508, 0)), ""))</f>
        <v/>
      </c>
      <c r="L1513" s="125" t="str">
        <f t="shared" si="276"/>
        <v/>
      </c>
      <c r="M1513" s="111" t="str">
        <f>IF($B1513="", "", IF($G1513="", IFERROR(INDEX('Job List'!$E$9:$E$508, MATCH($B1513, 'Job List'!$B$9:$B$508, 0)), ""), $G1513))</f>
        <v/>
      </c>
      <c r="N1513" s="126" t="str">
        <f t="shared" si="277"/>
        <v/>
      </c>
      <c r="O1513" s="77"/>
      <c r="AB1513" s="14" t="str">
        <f t="shared" si="278"/>
        <v/>
      </c>
      <c r="AC1513" s="20" t="str">
        <f t="shared" si="279"/>
        <v/>
      </c>
      <c r="AD1513" s="55" t="str">
        <f t="shared" si="280"/>
        <v/>
      </c>
      <c r="AE1513" s="88" t="str">
        <f t="shared" si="281"/>
        <v/>
      </c>
      <c r="AG1513" s="55" t="str">
        <f t="shared" si="282"/>
        <v/>
      </c>
      <c r="AH1513" s="88" t="str">
        <f t="shared" si="283"/>
        <v/>
      </c>
      <c r="AJ1513" s="55" t="str">
        <f t="shared" si="284"/>
        <v/>
      </c>
      <c r="AK1513" s="88" t="str">
        <f t="shared" si="285"/>
        <v/>
      </c>
      <c r="AM1513" s="55" t="str">
        <f t="shared" si="286"/>
        <v/>
      </c>
      <c r="AN1513" s="88" t="str">
        <f t="shared" si="287"/>
        <v/>
      </c>
    </row>
    <row r="1514" spans="1:40" x14ac:dyDescent="0.25">
      <c r="A1514" s="77"/>
      <c r="B1514" s="107"/>
      <c r="C1514" s="108"/>
      <c r="D1514" s="109"/>
      <c r="E1514" s="109"/>
      <c r="F1514" s="110"/>
      <c r="G1514" s="111"/>
      <c r="H1514" s="112"/>
      <c r="I1514" s="77"/>
      <c r="J1514" s="112" t="str">
        <f>IF($B1514="", "", IFERROR(INDEX('Job List'!$C$9:$C$508, MATCH($B1514, 'Job List'!$B$9:$B$508, 0)), ""))</f>
        <v/>
      </c>
      <c r="K1514" s="112" t="str">
        <f>IF($B1514="", "", IFERROR(INDEX('Job List'!$D$9:$D$508, MATCH($B1514, 'Job List'!$B$9:$B$508, 0)), ""))</f>
        <v/>
      </c>
      <c r="L1514" s="125" t="str">
        <f t="shared" si="276"/>
        <v/>
      </c>
      <c r="M1514" s="111" t="str">
        <f>IF($B1514="", "", IF($G1514="", IFERROR(INDEX('Job List'!$E$9:$E$508, MATCH($B1514, 'Job List'!$B$9:$B$508, 0)), ""), $G1514))</f>
        <v/>
      </c>
      <c r="N1514" s="126" t="str">
        <f t="shared" si="277"/>
        <v/>
      </c>
      <c r="O1514" s="77"/>
      <c r="AB1514" s="14" t="str">
        <f t="shared" si="278"/>
        <v/>
      </c>
      <c r="AC1514" s="20" t="str">
        <f t="shared" si="279"/>
        <v/>
      </c>
      <c r="AD1514" s="55" t="str">
        <f t="shared" si="280"/>
        <v/>
      </c>
      <c r="AE1514" s="88" t="str">
        <f t="shared" si="281"/>
        <v/>
      </c>
      <c r="AG1514" s="55" t="str">
        <f t="shared" si="282"/>
        <v/>
      </c>
      <c r="AH1514" s="88" t="str">
        <f t="shared" si="283"/>
        <v/>
      </c>
      <c r="AJ1514" s="55" t="str">
        <f t="shared" si="284"/>
        <v/>
      </c>
      <c r="AK1514" s="88" t="str">
        <f t="shared" si="285"/>
        <v/>
      </c>
      <c r="AM1514" s="55" t="str">
        <f t="shared" si="286"/>
        <v/>
      </c>
      <c r="AN1514" s="88" t="str">
        <f t="shared" si="287"/>
        <v/>
      </c>
    </row>
    <row r="1515" spans="1:40" x14ac:dyDescent="0.25">
      <c r="A1515" s="77"/>
      <c r="B1515" s="107"/>
      <c r="C1515" s="108"/>
      <c r="D1515" s="109"/>
      <c r="E1515" s="109"/>
      <c r="F1515" s="110"/>
      <c r="G1515" s="111"/>
      <c r="H1515" s="112"/>
      <c r="I1515" s="77"/>
      <c r="J1515" s="112" t="str">
        <f>IF($B1515="", "", IFERROR(INDEX('Job List'!$C$9:$C$508, MATCH($B1515, 'Job List'!$B$9:$B$508, 0)), ""))</f>
        <v/>
      </c>
      <c r="K1515" s="112" t="str">
        <f>IF($B1515="", "", IFERROR(INDEX('Job List'!$D$9:$D$508, MATCH($B1515, 'Job List'!$B$9:$B$508, 0)), ""))</f>
        <v/>
      </c>
      <c r="L1515" s="125" t="str">
        <f t="shared" si="276"/>
        <v/>
      </c>
      <c r="M1515" s="111" t="str">
        <f>IF($B1515="", "", IF($G1515="", IFERROR(INDEX('Job List'!$E$9:$E$508, MATCH($B1515, 'Job List'!$B$9:$B$508, 0)), ""), $G1515))</f>
        <v/>
      </c>
      <c r="N1515" s="126" t="str">
        <f t="shared" si="277"/>
        <v/>
      </c>
      <c r="O1515" s="77"/>
      <c r="AB1515" s="14" t="str">
        <f t="shared" si="278"/>
        <v/>
      </c>
      <c r="AC1515" s="20" t="str">
        <f t="shared" si="279"/>
        <v/>
      </c>
      <c r="AD1515" s="55" t="str">
        <f t="shared" si="280"/>
        <v/>
      </c>
      <c r="AE1515" s="88" t="str">
        <f t="shared" si="281"/>
        <v/>
      </c>
      <c r="AG1515" s="55" t="str">
        <f t="shared" si="282"/>
        <v/>
      </c>
      <c r="AH1515" s="88" t="str">
        <f t="shared" si="283"/>
        <v/>
      </c>
      <c r="AJ1515" s="55" t="str">
        <f t="shared" si="284"/>
        <v/>
      </c>
      <c r="AK1515" s="88" t="str">
        <f t="shared" si="285"/>
        <v/>
      </c>
      <c r="AM1515" s="55" t="str">
        <f t="shared" si="286"/>
        <v/>
      </c>
      <c r="AN1515" s="88" t="str">
        <f t="shared" si="287"/>
        <v/>
      </c>
    </row>
    <row r="1516" spans="1:40" x14ac:dyDescent="0.25">
      <c r="A1516" s="77"/>
      <c r="B1516" s="107"/>
      <c r="C1516" s="108"/>
      <c r="D1516" s="109"/>
      <c r="E1516" s="109"/>
      <c r="F1516" s="110"/>
      <c r="G1516" s="111"/>
      <c r="H1516" s="112"/>
      <c r="I1516" s="77"/>
      <c r="J1516" s="112" t="str">
        <f>IF($B1516="", "", IFERROR(INDEX('Job List'!$C$9:$C$508, MATCH($B1516, 'Job List'!$B$9:$B$508, 0)), ""))</f>
        <v/>
      </c>
      <c r="K1516" s="112" t="str">
        <f>IF($B1516="", "", IFERROR(INDEX('Job List'!$D$9:$D$508, MATCH($B1516, 'Job List'!$B$9:$B$508, 0)), ""))</f>
        <v/>
      </c>
      <c r="L1516" s="125" t="str">
        <f t="shared" si="276"/>
        <v/>
      </c>
      <c r="M1516" s="111" t="str">
        <f>IF($B1516="", "", IF($G1516="", IFERROR(INDEX('Job List'!$E$9:$E$508, MATCH($B1516, 'Job List'!$B$9:$B$508, 0)), ""), $G1516))</f>
        <v/>
      </c>
      <c r="N1516" s="126" t="str">
        <f t="shared" si="277"/>
        <v/>
      </c>
      <c r="O1516" s="77"/>
      <c r="AB1516" s="14" t="str">
        <f t="shared" si="278"/>
        <v/>
      </c>
      <c r="AC1516" s="20" t="str">
        <f t="shared" si="279"/>
        <v/>
      </c>
      <c r="AD1516" s="55" t="str">
        <f t="shared" si="280"/>
        <v/>
      </c>
      <c r="AE1516" s="88" t="str">
        <f t="shared" si="281"/>
        <v/>
      </c>
      <c r="AG1516" s="55" t="str">
        <f t="shared" si="282"/>
        <v/>
      </c>
      <c r="AH1516" s="88" t="str">
        <f t="shared" si="283"/>
        <v/>
      </c>
      <c r="AJ1516" s="55" t="str">
        <f t="shared" si="284"/>
        <v/>
      </c>
      <c r="AK1516" s="88" t="str">
        <f t="shared" si="285"/>
        <v/>
      </c>
      <c r="AM1516" s="55" t="str">
        <f t="shared" si="286"/>
        <v/>
      </c>
      <c r="AN1516" s="88" t="str">
        <f t="shared" si="287"/>
        <v/>
      </c>
    </row>
    <row r="1517" spans="1:40" x14ac:dyDescent="0.25">
      <c r="A1517" s="77"/>
      <c r="B1517" s="107"/>
      <c r="C1517" s="108"/>
      <c r="D1517" s="109"/>
      <c r="E1517" s="109"/>
      <c r="F1517" s="110"/>
      <c r="G1517" s="111"/>
      <c r="H1517" s="112"/>
      <c r="I1517" s="77"/>
      <c r="J1517" s="112" t="str">
        <f>IF($B1517="", "", IFERROR(INDEX('Job List'!$C$9:$C$508, MATCH($B1517, 'Job List'!$B$9:$B$508, 0)), ""))</f>
        <v/>
      </c>
      <c r="K1517" s="112" t="str">
        <f>IF($B1517="", "", IFERROR(INDEX('Job List'!$D$9:$D$508, MATCH($B1517, 'Job List'!$B$9:$B$508, 0)), ""))</f>
        <v/>
      </c>
      <c r="L1517" s="125" t="str">
        <f t="shared" si="276"/>
        <v/>
      </c>
      <c r="M1517" s="111" t="str">
        <f>IF($B1517="", "", IF($G1517="", IFERROR(INDEX('Job List'!$E$9:$E$508, MATCH($B1517, 'Job List'!$B$9:$B$508, 0)), ""), $G1517))</f>
        <v/>
      </c>
      <c r="N1517" s="126" t="str">
        <f t="shared" si="277"/>
        <v/>
      </c>
      <c r="O1517" s="77"/>
      <c r="AB1517" s="14" t="str">
        <f t="shared" si="278"/>
        <v/>
      </c>
      <c r="AC1517" s="20" t="str">
        <f t="shared" si="279"/>
        <v/>
      </c>
      <c r="AD1517" s="55" t="str">
        <f t="shared" si="280"/>
        <v/>
      </c>
      <c r="AE1517" s="88" t="str">
        <f t="shared" si="281"/>
        <v/>
      </c>
      <c r="AG1517" s="55" t="str">
        <f t="shared" si="282"/>
        <v/>
      </c>
      <c r="AH1517" s="88" t="str">
        <f t="shared" si="283"/>
        <v/>
      </c>
      <c r="AJ1517" s="55" t="str">
        <f t="shared" si="284"/>
        <v/>
      </c>
      <c r="AK1517" s="88" t="str">
        <f t="shared" si="285"/>
        <v/>
      </c>
      <c r="AM1517" s="55" t="str">
        <f t="shared" si="286"/>
        <v/>
      </c>
      <c r="AN1517" s="88" t="str">
        <f t="shared" si="287"/>
        <v/>
      </c>
    </row>
    <row r="1518" spans="1:40" x14ac:dyDescent="0.25">
      <c r="A1518" s="77"/>
      <c r="B1518" s="107"/>
      <c r="C1518" s="108"/>
      <c r="D1518" s="109"/>
      <c r="E1518" s="109"/>
      <c r="F1518" s="110"/>
      <c r="G1518" s="111"/>
      <c r="H1518" s="112"/>
      <c r="I1518" s="77"/>
      <c r="J1518" s="112" t="str">
        <f>IF($B1518="", "", IFERROR(INDEX('Job List'!$C$9:$C$508, MATCH($B1518, 'Job List'!$B$9:$B$508, 0)), ""))</f>
        <v/>
      </c>
      <c r="K1518" s="112" t="str">
        <f>IF($B1518="", "", IFERROR(INDEX('Job List'!$D$9:$D$508, MATCH($B1518, 'Job List'!$B$9:$B$508, 0)), ""))</f>
        <v/>
      </c>
      <c r="L1518" s="125" t="str">
        <f t="shared" si="276"/>
        <v/>
      </c>
      <c r="M1518" s="111" t="str">
        <f>IF($B1518="", "", IF($G1518="", IFERROR(INDEX('Job List'!$E$9:$E$508, MATCH($B1518, 'Job List'!$B$9:$B$508, 0)), ""), $G1518))</f>
        <v/>
      </c>
      <c r="N1518" s="126" t="str">
        <f t="shared" si="277"/>
        <v/>
      </c>
      <c r="O1518" s="77"/>
      <c r="AB1518" s="14" t="str">
        <f t="shared" si="278"/>
        <v/>
      </c>
      <c r="AC1518" s="20" t="str">
        <f t="shared" si="279"/>
        <v/>
      </c>
      <c r="AD1518" s="55" t="str">
        <f t="shared" si="280"/>
        <v/>
      </c>
      <c r="AE1518" s="88" t="str">
        <f t="shared" si="281"/>
        <v/>
      </c>
      <c r="AG1518" s="55" t="str">
        <f t="shared" si="282"/>
        <v/>
      </c>
      <c r="AH1518" s="88" t="str">
        <f t="shared" si="283"/>
        <v/>
      </c>
      <c r="AJ1518" s="55" t="str">
        <f t="shared" si="284"/>
        <v/>
      </c>
      <c r="AK1518" s="88" t="str">
        <f t="shared" si="285"/>
        <v/>
      </c>
      <c r="AM1518" s="55" t="str">
        <f t="shared" si="286"/>
        <v/>
      </c>
      <c r="AN1518" s="88" t="str">
        <f t="shared" si="287"/>
        <v/>
      </c>
    </row>
    <row r="1519" spans="1:40" x14ac:dyDescent="0.25">
      <c r="A1519" s="77"/>
      <c r="B1519" s="107"/>
      <c r="C1519" s="108"/>
      <c r="D1519" s="109"/>
      <c r="E1519" s="109"/>
      <c r="F1519" s="110"/>
      <c r="G1519" s="111"/>
      <c r="H1519" s="112"/>
      <c r="I1519" s="77"/>
      <c r="J1519" s="112" t="str">
        <f>IF($B1519="", "", IFERROR(INDEX('Job List'!$C$9:$C$508, MATCH($B1519, 'Job List'!$B$9:$B$508, 0)), ""))</f>
        <v/>
      </c>
      <c r="K1519" s="112" t="str">
        <f>IF($B1519="", "", IFERROR(INDEX('Job List'!$D$9:$D$508, MATCH($B1519, 'Job List'!$B$9:$B$508, 0)), ""))</f>
        <v/>
      </c>
      <c r="L1519" s="125" t="str">
        <f t="shared" si="276"/>
        <v/>
      </c>
      <c r="M1519" s="111" t="str">
        <f>IF($B1519="", "", IF($G1519="", IFERROR(INDEX('Job List'!$E$9:$E$508, MATCH($B1519, 'Job List'!$B$9:$B$508, 0)), ""), $G1519))</f>
        <v/>
      </c>
      <c r="N1519" s="126" t="str">
        <f t="shared" si="277"/>
        <v/>
      </c>
      <c r="O1519" s="77"/>
      <c r="AB1519" s="14" t="str">
        <f t="shared" si="278"/>
        <v/>
      </c>
      <c r="AC1519" s="20" t="str">
        <f t="shared" si="279"/>
        <v/>
      </c>
      <c r="AD1519" s="55" t="str">
        <f t="shared" si="280"/>
        <v/>
      </c>
      <c r="AE1519" s="88" t="str">
        <f t="shared" si="281"/>
        <v/>
      </c>
      <c r="AG1519" s="55" t="str">
        <f t="shared" si="282"/>
        <v/>
      </c>
      <c r="AH1519" s="88" t="str">
        <f t="shared" si="283"/>
        <v/>
      </c>
      <c r="AJ1519" s="55" t="str">
        <f t="shared" si="284"/>
        <v/>
      </c>
      <c r="AK1519" s="88" t="str">
        <f t="shared" si="285"/>
        <v/>
      </c>
      <c r="AM1519" s="55" t="str">
        <f t="shared" si="286"/>
        <v/>
      </c>
      <c r="AN1519" s="88" t="str">
        <f t="shared" si="287"/>
        <v/>
      </c>
    </row>
    <row r="1520" spans="1:40" x14ac:dyDescent="0.25">
      <c r="A1520" s="77"/>
      <c r="B1520" s="107"/>
      <c r="C1520" s="108"/>
      <c r="D1520" s="109"/>
      <c r="E1520" s="109"/>
      <c r="F1520" s="110"/>
      <c r="G1520" s="111"/>
      <c r="H1520" s="112"/>
      <c r="I1520" s="77"/>
      <c r="J1520" s="112" t="str">
        <f>IF($B1520="", "", IFERROR(INDEX('Job List'!$C$9:$C$508, MATCH($B1520, 'Job List'!$B$9:$B$508, 0)), ""))</f>
        <v/>
      </c>
      <c r="K1520" s="112" t="str">
        <f>IF($B1520="", "", IFERROR(INDEX('Job List'!$D$9:$D$508, MATCH($B1520, 'Job List'!$B$9:$B$508, 0)), ""))</f>
        <v/>
      </c>
      <c r="L1520" s="125" t="str">
        <f t="shared" si="276"/>
        <v/>
      </c>
      <c r="M1520" s="111" t="str">
        <f>IF($B1520="", "", IF($G1520="", IFERROR(INDEX('Job List'!$E$9:$E$508, MATCH($B1520, 'Job List'!$B$9:$B$508, 0)), ""), $G1520))</f>
        <v/>
      </c>
      <c r="N1520" s="126" t="str">
        <f t="shared" si="277"/>
        <v/>
      </c>
      <c r="O1520" s="77"/>
      <c r="AB1520" s="14" t="str">
        <f t="shared" si="278"/>
        <v/>
      </c>
      <c r="AC1520" s="20" t="str">
        <f t="shared" si="279"/>
        <v/>
      </c>
      <c r="AD1520" s="55" t="str">
        <f t="shared" si="280"/>
        <v/>
      </c>
      <c r="AE1520" s="88" t="str">
        <f t="shared" si="281"/>
        <v/>
      </c>
      <c r="AG1520" s="55" t="str">
        <f t="shared" si="282"/>
        <v/>
      </c>
      <c r="AH1520" s="88" t="str">
        <f t="shared" si="283"/>
        <v/>
      </c>
      <c r="AJ1520" s="55" t="str">
        <f t="shared" si="284"/>
        <v/>
      </c>
      <c r="AK1520" s="88" t="str">
        <f t="shared" si="285"/>
        <v/>
      </c>
      <c r="AM1520" s="55" t="str">
        <f t="shared" si="286"/>
        <v/>
      </c>
      <c r="AN1520" s="88" t="str">
        <f t="shared" si="287"/>
        <v/>
      </c>
    </row>
    <row r="1521" spans="1:40" x14ac:dyDescent="0.25">
      <c r="A1521" s="77"/>
      <c r="B1521" s="107"/>
      <c r="C1521" s="108"/>
      <c r="D1521" s="109"/>
      <c r="E1521" s="109"/>
      <c r="F1521" s="110"/>
      <c r="G1521" s="111"/>
      <c r="H1521" s="112"/>
      <c r="I1521" s="77"/>
      <c r="J1521" s="112" t="str">
        <f>IF($B1521="", "", IFERROR(INDEX('Job List'!$C$9:$C$508, MATCH($B1521, 'Job List'!$B$9:$B$508, 0)), ""))</f>
        <v/>
      </c>
      <c r="K1521" s="112" t="str">
        <f>IF($B1521="", "", IFERROR(INDEX('Job List'!$D$9:$D$508, MATCH($B1521, 'Job List'!$B$9:$B$508, 0)), ""))</f>
        <v/>
      </c>
      <c r="L1521" s="125" t="str">
        <f t="shared" si="276"/>
        <v/>
      </c>
      <c r="M1521" s="111" t="str">
        <f>IF($B1521="", "", IF($G1521="", IFERROR(INDEX('Job List'!$E$9:$E$508, MATCH($B1521, 'Job List'!$B$9:$B$508, 0)), ""), $G1521))</f>
        <v/>
      </c>
      <c r="N1521" s="126" t="str">
        <f t="shared" si="277"/>
        <v/>
      </c>
      <c r="O1521" s="77"/>
      <c r="AB1521" s="14" t="str">
        <f t="shared" si="278"/>
        <v/>
      </c>
      <c r="AC1521" s="20" t="str">
        <f t="shared" si="279"/>
        <v/>
      </c>
      <c r="AD1521" s="55" t="str">
        <f t="shared" si="280"/>
        <v/>
      </c>
      <c r="AE1521" s="88" t="str">
        <f t="shared" si="281"/>
        <v/>
      </c>
      <c r="AG1521" s="55" t="str">
        <f t="shared" si="282"/>
        <v/>
      </c>
      <c r="AH1521" s="88" t="str">
        <f t="shared" si="283"/>
        <v/>
      </c>
      <c r="AJ1521" s="55" t="str">
        <f t="shared" si="284"/>
        <v/>
      </c>
      <c r="AK1521" s="88" t="str">
        <f t="shared" si="285"/>
        <v/>
      </c>
      <c r="AM1521" s="55" t="str">
        <f t="shared" si="286"/>
        <v/>
      </c>
      <c r="AN1521" s="88" t="str">
        <f t="shared" si="287"/>
        <v/>
      </c>
    </row>
    <row r="1522" spans="1:40" x14ac:dyDescent="0.25">
      <c r="A1522" s="77"/>
      <c r="B1522" s="107"/>
      <c r="C1522" s="108"/>
      <c r="D1522" s="109"/>
      <c r="E1522" s="109"/>
      <c r="F1522" s="110"/>
      <c r="G1522" s="111"/>
      <c r="H1522" s="112"/>
      <c r="I1522" s="77"/>
      <c r="J1522" s="112" t="str">
        <f>IF($B1522="", "", IFERROR(INDEX('Job List'!$C$9:$C$508, MATCH($B1522, 'Job List'!$B$9:$B$508, 0)), ""))</f>
        <v/>
      </c>
      <c r="K1522" s="112" t="str">
        <f>IF($B1522="", "", IFERROR(INDEX('Job List'!$D$9:$D$508, MATCH($B1522, 'Job List'!$B$9:$B$508, 0)), ""))</f>
        <v/>
      </c>
      <c r="L1522" s="125" t="str">
        <f t="shared" si="276"/>
        <v/>
      </c>
      <c r="M1522" s="111" t="str">
        <f>IF($B1522="", "", IF($G1522="", IFERROR(INDEX('Job List'!$E$9:$E$508, MATCH($B1522, 'Job List'!$B$9:$B$508, 0)), ""), $G1522))</f>
        <v/>
      </c>
      <c r="N1522" s="126" t="str">
        <f t="shared" si="277"/>
        <v/>
      </c>
      <c r="O1522" s="77"/>
      <c r="AB1522" s="14" t="str">
        <f t="shared" si="278"/>
        <v/>
      </c>
      <c r="AC1522" s="20" t="str">
        <f t="shared" si="279"/>
        <v/>
      </c>
      <c r="AD1522" s="55" t="str">
        <f t="shared" si="280"/>
        <v/>
      </c>
      <c r="AE1522" s="88" t="str">
        <f t="shared" si="281"/>
        <v/>
      </c>
      <c r="AG1522" s="55" t="str">
        <f t="shared" si="282"/>
        <v/>
      </c>
      <c r="AH1522" s="88" t="str">
        <f t="shared" si="283"/>
        <v/>
      </c>
      <c r="AJ1522" s="55" t="str">
        <f t="shared" si="284"/>
        <v/>
      </c>
      <c r="AK1522" s="88" t="str">
        <f t="shared" si="285"/>
        <v/>
      </c>
      <c r="AM1522" s="55" t="str">
        <f t="shared" si="286"/>
        <v/>
      </c>
      <c r="AN1522" s="88" t="str">
        <f t="shared" si="287"/>
        <v/>
      </c>
    </row>
    <row r="1523" spans="1:40" x14ac:dyDescent="0.25">
      <c r="A1523" s="77"/>
      <c r="B1523" s="107"/>
      <c r="C1523" s="108"/>
      <c r="D1523" s="109"/>
      <c r="E1523" s="109"/>
      <c r="F1523" s="110"/>
      <c r="G1523" s="111"/>
      <c r="H1523" s="112"/>
      <c r="I1523" s="77"/>
      <c r="J1523" s="112" t="str">
        <f>IF($B1523="", "", IFERROR(INDEX('Job List'!$C$9:$C$508, MATCH($B1523, 'Job List'!$B$9:$B$508, 0)), ""))</f>
        <v/>
      </c>
      <c r="K1523" s="112" t="str">
        <f>IF($B1523="", "", IFERROR(INDEX('Job List'!$D$9:$D$508, MATCH($B1523, 'Job List'!$B$9:$B$508, 0)), ""))</f>
        <v/>
      </c>
      <c r="L1523" s="125" t="str">
        <f t="shared" si="276"/>
        <v/>
      </c>
      <c r="M1523" s="111" t="str">
        <f>IF($B1523="", "", IF($G1523="", IFERROR(INDEX('Job List'!$E$9:$E$508, MATCH($B1523, 'Job List'!$B$9:$B$508, 0)), ""), $G1523))</f>
        <v/>
      </c>
      <c r="N1523" s="126" t="str">
        <f t="shared" si="277"/>
        <v/>
      </c>
      <c r="O1523" s="77"/>
      <c r="AB1523" s="14" t="str">
        <f t="shared" si="278"/>
        <v/>
      </c>
      <c r="AC1523" s="20" t="str">
        <f t="shared" si="279"/>
        <v/>
      </c>
      <c r="AD1523" s="55" t="str">
        <f t="shared" si="280"/>
        <v/>
      </c>
      <c r="AE1523" s="88" t="str">
        <f t="shared" si="281"/>
        <v/>
      </c>
      <c r="AG1523" s="55" t="str">
        <f t="shared" si="282"/>
        <v/>
      </c>
      <c r="AH1523" s="88" t="str">
        <f t="shared" si="283"/>
        <v/>
      </c>
      <c r="AJ1523" s="55" t="str">
        <f t="shared" si="284"/>
        <v/>
      </c>
      <c r="AK1523" s="88" t="str">
        <f t="shared" si="285"/>
        <v/>
      </c>
      <c r="AM1523" s="55" t="str">
        <f t="shared" si="286"/>
        <v/>
      </c>
      <c r="AN1523" s="88" t="str">
        <f t="shared" si="287"/>
        <v/>
      </c>
    </row>
    <row r="1524" spans="1:40" x14ac:dyDescent="0.25">
      <c r="A1524" s="77"/>
      <c r="B1524" s="107"/>
      <c r="C1524" s="108"/>
      <c r="D1524" s="109"/>
      <c r="E1524" s="109"/>
      <c r="F1524" s="110"/>
      <c r="G1524" s="111"/>
      <c r="H1524" s="112"/>
      <c r="I1524" s="77"/>
      <c r="J1524" s="112" t="str">
        <f>IF($B1524="", "", IFERROR(INDEX('Job List'!$C$9:$C$508, MATCH($B1524, 'Job List'!$B$9:$B$508, 0)), ""))</f>
        <v/>
      </c>
      <c r="K1524" s="112" t="str">
        <f>IF($B1524="", "", IFERROR(INDEX('Job List'!$D$9:$D$508, MATCH($B1524, 'Job List'!$B$9:$B$508, 0)), ""))</f>
        <v/>
      </c>
      <c r="L1524" s="125" t="str">
        <f t="shared" si="276"/>
        <v/>
      </c>
      <c r="M1524" s="111" t="str">
        <f>IF($B1524="", "", IF($G1524="", IFERROR(INDEX('Job List'!$E$9:$E$508, MATCH($B1524, 'Job List'!$B$9:$B$508, 0)), ""), $G1524))</f>
        <v/>
      </c>
      <c r="N1524" s="126" t="str">
        <f t="shared" si="277"/>
        <v/>
      </c>
      <c r="O1524" s="77"/>
      <c r="AB1524" s="14" t="str">
        <f t="shared" si="278"/>
        <v/>
      </c>
      <c r="AC1524" s="20" t="str">
        <f t="shared" si="279"/>
        <v/>
      </c>
      <c r="AD1524" s="55" t="str">
        <f t="shared" si="280"/>
        <v/>
      </c>
      <c r="AE1524" s="88" t="str">
        <f t="shared" si="281"/>
        <v/>
      </c>
      <c r="AG1524" s="55" t="str">
        <f t="shared" si="282"/>
        <v/>
      </c>
      <c r="AH1524" s="88" t="str">
        <f t="shared" si="283"/>
        <v/>
      </c>
      <c r="AJ1524" s="55" t="str">
        <f t="shared" si="284"/>
        <v/>
      </c>
      <c r="AK1524" s="88" t="str">
        <f t="shared" si="285"/>
        <v/>
      </c>
      <c r="AM1524" s="55" t="str">
        <f t="shared" si="286"/>
        <v/>
      </c>
      <c r="AN1524" s="88" t="str">
        <f t="shared" si="287"/>
        <v/>
      </c>
    </row>
    <row r="1525" spans="1:40" x14ac:dyDescent="0.25">
      <c r="A1525" s="77"/>
      <c r="B1525" s="107"/>
      <c r="C1525" s="108"/>
      <c r="D1525" s="109"/>
      <c r="E1525" s="109"/>
      <c r="F1525" s="110"/>
      <c r="G1525" s="111"/>
      <c r="H1525" s="112"/>
      <c r="I1525" s="77"/>
      <c r="J1525" s="112" t="str">
        <f>IF($B1525="", "", IFERROR(INDEX('Job List'!$C$9:$C$508, MATCH($B1525, 'Job List'!$B$9:$B$508, 0)), ""))</f>
        <v/>
      </c>
      <c r="K1525" s="112" t="str">
        <f>IF($B1525="", "", IFERROR(INDEX('Job List'!$D$9:$D$508, MATCH($B1525, 'Job List'!$B$9:$B$508, 0)), ""))</f>
        <v/>
      </c>
      <c r="L1525" s="125" t="str">
        <f t="shared" si="276"/>
        <v/>
      </c>
      <c r="M1525" s="111" t="str">
        <f>IF($B1525="", "", IF($G1525="", IFERROR(INDEX('Job List'!$E$9:$E$508, MATCH($B1525, 'Job List'!$B$9:$B$508, 0)), ""), $G1525))</f>
        <v/>
      </c>
      <c r="N1525" s="126" t="str">
        <f t="shared" si="277"/>
        <v/>
      </c>
      <c r="O1525" s="77"/>
      <c r="AB1525" s="14" t="str">
        <f t="shared" si="278"/>
        <v/>
      </c>
      <c r="AC1525" s="20" t="str">
        <f t="shared" si="279"/>
        <v/>
      </c>
      <c r="AD1525" s="55" t="str">
        <f t="shared" si="280"/>
        <v/>
      </c>
      <c r="AE1525" s="88" t="str">
        <f t="shared" si="281"/>
        <v/>
      </c>
      <c r="AG1525" s="55" t="str">
        <f t="shared" si="282"/>
        <v/>
      </c>
      <c r="AH1525" s="88" t="str">
        <f t="shared" si="283"/>
        <v/>
      </c>
      <c r="AJ1525" s="55" t="str">
        <f t="shared" si="284"/>
        <v/>
      </c>
      <c r="AK1525" s="88" t="str">
        <f t="shared" si="285"/>
        <v/>
      </c>
      <c r="AM1525" s="55" t="str">
        <f t="shared" si="286"/>
        <v/>
      </c>
      <c r="AN1525" s="88" t="str">
        <f t="shared" si="287"/>
        <v/>
      </c>
    </row>
    <row r="1526" spans="1:40" x14ac:dyDescent="0.25">
      <c r="A1526" s="77"/>
      <c r="B1526" s="107"/>
      <c r="C1526" s="108"/>
      <c r="D1526" s="109"/>
      <c r="E1526" s="109"/>
      <c r="F1526" s="110"/>
      <c r="G1526" s="111"/>
      <c r="H1526" s="112"/>
      <c r="I1526" s="77"/>
      <c r="J1526" s="112" t="str">
        <f>IF($B1526="", "", IFERROR(INDEX('Job List'!$C$9:$C$508, MATCH($B1526, 'Job List'!$B$9:$B$508, 0)), ""))</f>
        <v/>
      </c>
      <c r="K1526" s="112" t="str">
        <f>IF($B1526="", "", IFERROR(INDEX('Job List'!$D$9:$D$508, MATCH($B1526, 'Job List'!$B$9:$B$508, 0)), ""))</f>
        <v/>
      </c>
      <c r="L1526" s="125" t="str">
        <f t="shared" si="276"/>
        <v/>
      </c>
      <c r="M1526" s="111" t="str">
        <f>IF($B1526="", "", IF($G1526="", IFERROR(INDEX('Job List'!$E$9:$E$508, MATCH($B1526, 'Job List'!$B$9:$B$508, 0)), ""), $G1526))</f>
        <v/>
      </c>
      <c r="N1526" s="126" t="str">
        <f t="shared" si="277"/>
        <v/>
      </c>
      <c r="O1526" s="77"/>
      <c r="AB1526" s="14" t="str">
        <f t="shared" si="278"/>
        <v/>
      </c>
      <c r="AC1526" s="20" t="str">
        <f t="shared" si="279"/>
        <v/>
      </c>
      <c r="AD1526" s="55" t="str">
        <f t="shared" si="280"/>
        <v/>
      </c>
      <c r="AE1526" s="88" t="str">
        <f t="shared" si="281"/>
        <v/>
      </c>
      <c r="AG1526" s="55" t="str">
        <f t="shared" si="282"/>
        <v/>
      </c>
      <c r="AH1526" s="88" t="str">
        <f t="shared" si="283"/>
        <v/>
      </c>
      <c r="AJ1526" s="55" t="str">
        <f t="shared" si="284"/>
        <v/>
      </c>
      <c r="AK1526" s="88" t="str">
        <f t="shared" si="285"/>
        <v/>
      </c>
      <c r="AM1526" s="55" t="str">
        <f t="shared" si="286"/>
        <v/>
      </c>
      <c r="AN1526" s="88" t="str">
        <f t="shared" si="287"/>
        <v/>
      </c>
    </row>
    <row r="1527" spans="1:40" x14ac:dyDescent="0.25">
      <c r="A1527" s="77"/>
      <c r="B1527" s="107"/>
      <c r="C1527" s="108"/>
      <c r="D1527" s="109"/>
      <c r="E1527" s="109"/>
      <c r="F1527" s="110"/>
      <c r="G1527" s="111"/>
      <c r="H1527" s="112"/>
      <c r="I1527" s="77"/>
      <c r="J1527" s="112" t="str">
        <f>IF($B1527="", "", IFERROR(INDEX('Job List'!$C$9:$C$508, MATCH($B1527, 'Job List'!$B$9:$B$508, 0)), ""))</f>
        <v/>
      </c>
      <c r="K1527" s="112" t="str">
        <f>IF($B1527="", "", IFERROR(INDEX('Job List'!$D$9:$D$508, MATCH($B1527, 'Job List'!$B$9:$B$508, 0)), ""))</f>
        <v/>
      </c>
      <c r="L1527" s="125" t="str">
        <f t="shared" si="276"/>
        <v/>
      </c>
      <c r="M1527" s="111" t="str">
        <f>IF($B1527="", "", IF($G1527="", IFERROR(INDEX('Job List'!$E$9:$E$508, MATCH($B1527, 'Job List'!$B$9:$B$508, 0)), ""), $G1527))</f>
        <v/>
      </c>
      <c r="N1527" s="126" t="str">
        <f t="shared" si="277"/>
        <v/>
      </c>
      <c r="O1527" s="77"/>
      <c r="AB1527" s="14" t="str">
        <f t="shared" si="278"/>
        <v/>
      </c>
      <c r="AC1527" s="20" t="str">
        <f t="shared" si="279"/>
        <v/>
      </c>
      <c r="AD1527" s="55" t="str">
        <f t="shared" si="280"/>
        <v/>
      </c>
      <c r="AE1527" s="88" t="str">
        <f t="shared" si="281"/>
        <v/>
      </c>
      <c r="AG1527" s="55" t="str">
        <f t="shared" si="282"/>
        <v/>
      </c>
      <c r="AH1527" s="88" t="str">
        <f t="shared" si="283"/>
        <v/>
      </c>
      <c r="AJ1527" s="55" t="str">
        <f t="shared" si="284"/>
        <v/>
      </c>
      <c r="AK1527" s="88" t="str">
        <f t="shared" si="285"/>
        <v/>
      </c>
      <c r="AM1527" s="55" t="str">
        <f t="shared" si="286"/>
        <v/>
      </c>
      <c r="AN1527" s="88" t="str">
        <f t="shared" si="287"/>
        <v/>
      </c>
    </row>
    <row r="1528" spans="1:40" x14ac:dyDescent="0.25">
      <c r="A1528" s="77"/>
      <c r="B1528" s="107"/>
      <c r="C1528" s="108"/>
      <c r="D1528" s="109"/>
      <c r="E1528" s="109"/>
      <c r="F1528" s="110"/>
      <c r="G1528" s="111"/>
      <c r="H1528" s="112"/>
      <c r="I1528" s="77"/>
      <c r="J1528" s="112" t="str">
        <f>IF($B1528="", "", IFERROR(INDEX('Job List'!$C$9:$C$508, MATCH($B1528, 'Job List'!$B$9:$B$508, 0)), ""))</f>
        <v/>
      </c>
      <c r="K1528" s="112" t="str">
        <f>IF($B1528="", "", IFERROR(INDEX('Job List'!$D$9:$D$508, MATCH($B1528, 'Job List'!$B$9:$B$508, 0)), ""))</f>
        <v/>
      </c>
      <c r="L1528" s="125" t="str">
        <f t="shared" si="276"/>
        <v/>
      </c>
      <c r="M1528" s="111" t="str">
        <f>IF($B1528="", "", IF($G1528="", IFERROR(INDEX('Job List'!$E$9:$E$508, MATCH($B1528, 'Job List'!$B$9:$B$508, 0)), ""), $G1528))</f>
        <v/>
      </c>
      <c r="N1528" s="126" t="str">
        <f t="shared" si="277"/>
        <v/>
      </c>
      <c r="O1528" s="77"/>
      <c r="AB1528" s="14" t="str">
        <f t="shared" si="278"/>
        <v/>
      </c>
      <c r="AC1528" s="20" t="str">
        <f t="shared" si="279"/>
        <v/>
      </c>
      <c r="AD1528" s="55" t="str">
        <f t="shared" si="280"/>
        <v/>
      </c>
      <c r="AE1528" s="88" t="str">
        <f t="shared" si="281"/>
        <v/>
      </c>
      <c r="AG1528" s="55" t="str">
        <f t="shared" si="282"/>
        <v/>
      </c>
      <c r="AH1528" s="88" t="str">
        <f t="shared" si="283"/>
        <v/>
      </c>
      <c r="AJ1528" s="55" t="str">
        <f t="shared" si="284"/>
        <v/>
      </c>
      <c r="AK1528" s="88" t="str">
        <f t="shared" si="285"/>
        <v/>
      </c>
      <c r="AM1528" s="55" t="str">
        <f t="shared" si="286"/>
        <v/>
      </c>
      <c r="AN1528" s="88" t="str">
        <f t="shared" si="287"/>
        <v/>
      </c>
    </row>
    <row r="1529" spans="1:40" x14ac:dyDescent="0.25">
      <c r="A1529" s="77"/>
      <c r="B1529" s="107"/>
      <c r="C1529" s="108"/>
      <c r="D1529" s="109"/>
      <c r="E1529" s="109"/>
      <c r="F1529" s="110"/>
      <c r="G1529" s="111"/>
      <c r="H1529" s="112"/>
      <c r="I1529" s="77"/>
      <c r="J1529" s="112" t="str">
        <f>IF($B1529="", "", IFERROR(INDEX('Job List'!$C$9:$C$508, MATCH($B1529, 'Job List'!$B$9:$B$508, 0)), ""))</f>
        <v/>
      </c>
      <c r="K1529" s="112" t="str">
        <f>IF($B1529="", "", IFERROR(INDEX('Job List'!$D$9:$D$508, MATCH($B1529, 'Job List'!$B$9:$B$508, 0)), ""))</f>
        <v/>
      </c>
      <c r="L1529" s="125" t="str">
        <f t="shared" si="276"/>
        <v/>
      </c>
      <c r="M1529" s="111" t="str">
        <f>IF($B1529="", "", IF($G1529="", IFERROR(INDEX('Job List'!$E$9:$E$508, MATCH($B1529, 'Job List'!$B$9:$B$508, 0)), ""), $G1529))</f>
        <v/>
      </c>
      <c r="N1529" s="126" t="str">
        <f t="shared" si="277"/>
        <v/>
      </c>
      <c r="O1529" s="77"/>
      <c r="AB1529" s="14" t="str">
        <f t="shared" si="278"/>
        <v/>
      </c>
      <c r="AC1529" s="20" t="str">
        <f t="shared" si="279"/>
        <v/>
      </c>
      <c r="AD1529" s="55" t="str">
        <f t="shared" si="280"/>
        <v/>
      </c>
      <c r="AE1529" s="88" t="str">
        <f t="shared" si="281"/>
        <v/>
      </c>
      <c r="AG1529" s="55" t="str">
        <f t="shared" si="282"/>
        <v/>
      </c>
      <c r="AH1529" s="88" t="str">
        <f t="shared" si="283"/>
        <v/>
      </c>
      <c r="AJ1529" s="55" t="str">
        <f t="shared" si="284"/>
        <v/>
      </c>
      <c r="AK1529" s="88" t="str">
        <f t="shared" si="285"/>
        <v/>
      </c>
      <c r="AM1529" s="55" t="str">
        <f t="shared" si="286"/>
        <v/>
      </c>
      <c r="AN1529" s="88" t="str">
        <f t="shared" si="287"/>
        <v/>
      </c>
    </row>
    <row r="1530" spans="1:40" x14ac:dyDescent="0.25">
      <c r="A1530" s="77"/>
      <c r="B1530" s="107"/>
      <c r="C1530" s="108"/>
      <c r="D1530" s="109"/>
      <c r="E1530" s="109"/>
      <c r="F1530" s="110"/>
      <c r="G1530" s="111"/>
      <c r="H1530" s="112"/>
      <c r="I1530" s="77"/>
      <c r="J1530" s="112" t="str">
        <f>IF($B1530="", "", IFERROR(INDEX('Job List'!$C$9:$C$508, MATCH($B1530, 'Job List'!$B$9:$B$508, 0)), ""))</f>
        <v/>
      </c>
      <c r="K1530" s="112" t="str">
        <f>IF($B1530="", "", IFERROR(INDEX('Job List'!$D$9:$D$508, MATCH($B1530, 'Job List'!$B$9:$B$508, 0)), ""))</f>
        <v/>
      </c>
      <c r="L1530" s="125" t="str">
        <f t="shared" si="276"/>
        <v/>
      </c>
      <c r="M1530" s="111" t="str">
        <f>IF($B1530="", "", IF($G1530="", IFERROR(INDEX('Job List'!$E$9:$E$508, MATCH($B1530, 'Job List'!$B$9:$B$508, 0)), ""), $G1530))</f>
        <v/>
      </c>
      <c r="N1530" s="126" t="str">
        <f t="shared" si="277"/>
        <v/>
      </c>
      <c r="O1530" s="77"/>
      <c r="AB1530" s="14" t="str">
        <f t="shared" si="278"/>
        <v/>
      </c>
      <c r="AC1530" s="20" t="str">
        <f t="shared" si="279"/>
        <v/>
      </c>
      <c r="AD1530" s="55" t="str">
        <f t="shared" si="280"/>
        <v/>
      </c>
      <c r="AE1530" s="88" t="str">
        <f t="shared" si="281"/>
        <v/>
      </c>
      <c r="AG1530" s="55" t="str">
        <f t="shared" si="282"/>
        <v/>
      </c>
      <c r="AH1530" s="88" t="str">
        <f t="shared" si="283"/>
        <v/>
      </c>
      <c r="AJ1530" s="55" t="str">
        <f t="shared" si="284"/>
        <v/>
      </c>
      <c r="AK1530" s="88" t="str">
        <f t="shared" si="285"/>
        <v/>
      </c>
      <c r="AM1530" s="55" t="str">
        <f t="shared" si="286"/>
        <v/>
      </c>
      <c r="AN1530" s="88" t="str">
        <f t="shared" si="287"/>
        <v/>
      </c>
    </row>
    <row r="1531" spans="1:40" x14ac:dyDescent="0.25">
      <c r="A1531" s="77"/>
      <c r="B1531" s="107"/>
      <c r="C1531" s="108"/>
      <c r="D1531" s="109"/>
      <c r="E1531" s="109"/>
      <c r="F1531" s="110"/>
      <c r="G1531" s="111"/>
      <c r="H1531" s="112"/>
      <c r="I1531" s="77"/>
      <c r="J1531" s="112" t="str">
        <f>IF($B1531="", "", IFERROR(INDEX('Job List'!$C$9:$C$508, MATCH($B1531, 'Job List'!$B$9:$B$508, 0)), ""))</f>
        <v/>
      </c>
      <c r="K1531" s="112" t="str">
        <f>IF($B1531="", "", IFERROR(INDEX('Job List'!$D$9:$D$508, MATCH($B1531, 'Job List'!$B$9:$B$508, 0)), ""))</f>
        <v/>
      </c>
      <c r="L1531" s="125" t="str">
        <f t="shared" si="276"/>
        <v/>
      </c>
      <c r="M1531" s="111" t="str">
        <f>IF($B1531="", "", IF($G1531="", IFERROR(INDEX('Job List'!$E$9:$E$508, MATCH($B1531, 'Job List'!$B$9:$B$508, 0)), ""), $G1531))</f>
        <v/>
      </c>
      <c r="N1531" s="126" t="str">
        <f t="shared" si="277"/>
        <v/>
      </c>
      <c r="O1531" s="77"/>
      <c r="AB1531" s="14" t="str">
        <f t="shared" si="278"/>
        <v/>
      </c>
      <c r="AC1531" s="20" t="str">
        <f t="shared" si="279"/>
        <v/>
      </c>
      <c r="AD1531" s="55" t="str">
        <f t="shared" si="280"/>
        <v/>
      </c>
      <c r="AE1531" s="88" t="str">
        <f t="shared" si="281"/>
        <v/>
      </c>
      <c r="AG1531" s="55" t="str">
        <f t="shared" si="282"/>
        <v/>
      </c>
      <c r="AH1531" s="88" t="str">
        <f t="shared" si="283"/>
        <v/>
      </c>
      <c r="AJ1531" s="55" t="str">
        <f t="shared" si="284"/>
        <v/>
      </c>
      <c r="AK1531" s="88" t="str">
        <f t="shared" si="285"/>
        <v/>
      </c>
      <c r="AM1531" s="55" t="str">
        <f t="shared" si="286"/>
        <v/>
      </c>
      <c r="AN1531" s="88" t="str">
        <f t="shared" si="287"/>
        <v/>
      </c>
    </row>
    <row r="1532" spans="1:40" x14ac:dyDescent="0.25">
      <c r="A1532" s="77"/>
      <c r="B1532" s="107"/>
      <c r="C1532" s="108"/>
      <c r="D1532" s="109"/>
      <c r="E1532" s="109"/>
      <c r="F1532" s="110"/>
      <c r="G1532" s="111"/>
      <c r="H1532" s="112"/>
      <c r="I1532" s="77"/>
      <c r="J1532" s="112" t="str">
        <f>IF($B1532="", "", IFERROR(INDEX('Job List'!$C$9:$C$508, MATCH($B1532, 'Job List'!$B$9:$B$508, 0)), ""))</f>
        <v/>
      </c>
      <c r="K1532" s="112" t="str">
        <f>IF($B1532="", "", IFERROR(INDEX('Job List'!$D$9:$D$508, MATCH($B1532, 'Job List'!$B$9:$B$508, 0)), ""))</f>
        <v/>
      </c>
      <c r="L1532" s="125" t="str">
        <f t="shared" si="276"/>
        <v/>
      </c>
      <c r="M1532" s="111" t="str">
        <f>IF($B1532="", "", IF($G1532="", IFERROR(INDEX('Job List'!$E$9:$E$508, MATCH($B1532, 'Job List'!$B$9:$B$508, 0)), ""), $G1532))</f>
        <v/>
      </c>
      <c r="N1532" s="126" t="str">
        <f t="shared" si="277"/>
        <v/>
      </c>
      <c r="O1532" s="77"/>
      <c r="AB1532" s="14" t="str">
        <f t="shared" si="278"/>
        <v/>
      </c>
      <c r="AC1532" s="20" t="str">
        <f t="shared" si="279"/>
        <v/>
      </c>
      <c r="AD1532" s="55" t="str">
        <f t="shared" si="280"/>
        <v/>
      </c>
      <c r="AE1532" s="88" t="str">
        <f t="shared" si="281"/>
        <v/>
      </c>
      <c r="AG1532" s="55" t="str">
        <f t="shared" si="282"/>
        <v/>
      </c>
      <c r="AH1532" s="88" t="str">
        <f t="shared" si="283"/>
        <v/>
      </c>
      <c r="AJ1532" s="55" t="str">
        <f t="shared" si="284"/>
        <v/>
      </c>
      <c r="AK1532" s="88" t="str">
        <f t="shared" si="285"/>
        <v/>
      </c>
      <c r="AM1532" s="55" t="str">
        <f t="shared" si="286"/>
        <v/>
      </c>
      <c r="AN1532" s="88" t="str">
        <f t="shared" si="287"/>
        <v/>
      </c>
    </row>
    <row r="1533" spans="1:40" x14ac:dyDescent="0.25">
      <c r="A1533" s="77"/>
      <c r="B1533" s="107"/>
      <c r="C1533" s="108"/>
      <c r="D1533" s="109"/>
      <c r="E1533" s="109"/>
      <c r="F1533" s="110"/>
      <c r="G1533" s="111"/>
      <c r="H1533" s="112"/>
      <c r="I1533" s="77"/>
      <c r="J1533" s="112" t="str">
        <f>IF($B1533="", "", IFERROR(INDEX('Job List'!$C$9:$C$508, MATCH($B1533, 'Job List'!$B$9:$B$508, 0)), ""))</f>
        <v/>
      </c>
      <c r="K1533" s="112" t="str">
        <f>IF($B1533="", "", IFERROR(INDEX('Job List'!$D$9:$D$508, MATCH($B1533, 'Job List'!$B$9:$B$508, 0)), ""))</f>
        <v/>
      </c>
      <c r="L1533" s="125" t="str">
        <f t="shared" si="276"/>
        <v/>
      </c>
      <c r="M1533" s="111" t="str">
        <f>IF($B1533="", "", IF($G1533="", IFERROR(INDEX('Job List'!$E$9:$E$508, MATCH($B1533, 'Job List'!$B$9:$B$508, 0)), ""), $G1533))</f>
        <v/>
      </c>
      <c r="N1533" s="126" t="str">
        <f t="shared" si="277"/>
        <v/>
      </c>
      <c r="O1533" s="77"/>
      <c r="AB1533" s="14" t="str">
        <f t="shared" si="278"/>
        <v/>
      </c>
      <c r="AC1533" s="20" t="str">
        <f t="shared" si="279"/>
        <v/>
      </c>
      <c r="AD1533" s="55" t="str">
        <f t="shared" si="280"/>
        <v/>
      </c>
      <c r="AE1533" s="88" t="str">
        <f t="shared" si="281"/>
        <v/>
      </c>
      <c r="AG1533" s="55" t="str">
        <f t="shared" si="282"/>
        <v/>
      </c>
      <c r="AH1533" s="88" t="str">
        <f t="shared" si="283"/>
        <v/>
      </c>
      <c r="AJ1533" s="55" t="str">
        <f t="shared" si="284"/>
        <v/>
      </c>
      <c r="AK1533" s="88" t="str">
        <f t="shared" si="285"/>
        <v/>
      </c>
      <c r="AM1533" s="55" t="str">
        <f t="shared" si="286"/>
        <v/>
      </c>
      <c r="AN1533" s="88" t="str">
        <f t="shared" si="287"/>
        <v/>
      </c>
    </row>
    <row r="1534" spans="1:40" x14ac:dyDescent="0.25">
      <c r="A1534" s="77"/>
      <c r="B1534" s="107"/>
      <c r="C1534" s="108"/>
      <c r="D1534" s="109"/>
      <c r="E1534" s="109"/>
      <c r="F1534" s="110"/>
      <c r="G1534" s="111"/>
      <c r="H1534" s="112"/>
      <c r="I1534" s="77"/>
      <c r="J1534" s="112" t="str">
        <f>IF($B1534="", "", IFERROR(INDEX('Job List'!$C$9:$C$508, MATCH($B1534, 'Job List'!$B$9:$B$508, 0)), ""))</f>
        <v/>
      </c>
      <c r="K1534" s="112" t="str">
        <f>IF($B1534="", "", IFERROR(INDEX('Job List'!$D$9:$D$508, MATCH($B1534, 'Job List'!$B$9:$B$508, 0)), ""))</f>
        <v/>
      </c>
      <c r="L1534" s="125" t="str">
        <f t="shared" si="276"/>
        <v/>
      </c>
      <c r="M1534" s="111" t="str">
        <f>IF($B1534="", "", IF($G1534="", IFERROR(INDEX('Job List'!$E$9:$E$508, MATCH($B1534, 'Job List'!$B$9:$B$508, 0)), ""), $G1534))</f>
        <v/>
      </c>
      <c r="N1534" s="126" t="str">
        <f t="shared" si="277"/>
        <v/>
      </c>
      <c r="O1534" s="77"/>
      <c r="AB1534" s="14" t="str">
        <f t="shared" si="278"/>
        <v/>
      </c>
      <c r="AC1534" s="20" t="str">
        <f t="shared" si="279"/>
        <v/>
      </c>
      <c r="AD1534" s="55" t="str">
        <f t="shared" si="280"/>
        <v/>
      </c>
      <c r="AE1534" s="88" t="str">
        <f t="shared" si="281"/>
        <v/>
      </c>
      <c r="AG1534" s="55" t="str">
        <f t="shared" si="282"/>
        <v/>
      </c>
      <c r="AH1534" s="88" t="str">
        <f t="shared" si="283"/>
        <v/>
      </c>
      <c r="AJ1534" s="55" t="str">
        <f t="shared" si="284"/>
        <v/>
      </c>
      <c r="AK1534" s="88" t="str">
        <f t="shared" si="285"/>
        <v/>
      </c>
      <c r="AM1534" s="55" t="str">
        <f t="shared" si="286"/>
        <v/>
      </c>
      <c r="AN1534" s="88" t="str">
        <f t="shared" si="287"/>
        <v/>
      </c>
    </row>
    <row r="1535" spans="1:40" x14ac:dyDescent="0.25">
      <c r="A1535" s="77"/>
      <c r="B1535" s="107"/>
      <c r="C1535" s="108"/>
      <c r="D1535" s="109"/>
      <c r="E1535" s="109"/>
      <c r="F1535" s="110"/>
      <c r="G1535" s="111"/>
      <c r="H1535" s="112"/>
      <c r="I1535" s="77"/>
      <c r="J1535" s="112" t="str">
        <f>IF($B1535="", "", IFERROR(INDEX('Job List'!$C$9:$C$508, MATCH($B1535, 'Job List'!$B$9:$B$508, 0)), ""))</f>
        <v/>
      </c>
      <c r="K1535" s="112" t="str">
        <f>IF($B1535="", "", IFERROR(INDEX('Job List'!$D$9:$D$508, MATCH($B1535, 'Job List'!$B$9:$B$508, 0)), ""))</f>
        <v/>
      </c>
      <c r="L1535" s="125" t="str">
        <f t="shared" si="276"/>
        <v/>
      </c>
      <c r="M1535" s="111" t="str">
        <f>IF($B1535="", "", IF($G1535="", IFERROR(INDEX('Job List'!$E$9:$E$508, MATCH($B1535, 'Job List'!$B$9:$B$508, 0)), ""), $G1535))</f>
        <v/>
      </c>
      <c r="N1535" s="126" t="str">
        <f t="shared" si="277"/>
        <v/>
      </c>
      <c r="O1535" s="77"/>
      <c r="AB1535" s="14" t="str">
        <f t="shared" si="278"/>
        <v/>
      </c>
      <c r="AC1535" s="20" t="str">
        <f t="shared" si="279"/>
        <v/>
      </c>
      <c r="AD1535" s="55" t="str">
        <f t="shared" si="280"/>
        <v/>
      </c>
      <c r="AE1535" s="88" t="str">
        <f t="shared" si="281"/>
        <v/>
      </c>
      <c r="AG1535" s="55" t="str">
        <f t="shared" si="282"/>
        <v/>
      </c>
      <c r="AH1535" s="88" t="str">
        <f t="shared" si="283"/>
        <v/>
      </c>
      <c r="AJ1535" s="55" t="str">
        <f t="shared" si="284"/>
        <v/>
      </c>
      <c r="AK1535" s="88" t="str">
        <f t="shared" si="285"/>
        <v/>
      </c>
      <c r="AM1535" s="55" t="str">
        <f t="shared" si="286"/>
        <v/>
      </c>
      <c r="AN1535" s="88" t="str">
        <f t="shared" si="287"/>
        <v/>
      </c>
    </row>
    <row r="1536" spans="1:40" x14ac:dyDescent="0.25">
      <c r="A1536" s="77"/>
      <c r="B1536" s="107"/>
      <c r="C1536" s="108"/>
      <c r="D1536" s="109"/>
      <c r="E1536" s="109"/>
      <c r="F1536" s="110"/>
      <c r="G1536" s="111"/>
      <c r="H1536" s="112"/>
      <c r="I1536" s="77"/>
      <c r="J1536" s="112" t="str">
        <f>IF($B1536="", "", IFERROR(INDEX('Job List'!$C$9:$C$508, MATCH($B1536, 'Job List'!$B$9:$B$508, 0)), ""))</f>
        <v/>
      </c>
      <c r="K1536" s="112" t="str">
        <f>IF($B1536="", "", IFERROR(INDEX('Job List'!$D$9:$D$508, MATCH($B1536, 'Job List'!$B$9:$B$508, 0)), ""))</f>
        <v/>
      </c>
      <c r="L1536" s="125" t="str">
        <f t="shared" si="276"/>
        <v/>
      </c>
      <c r="M1536" s="111" t="str">
        <f>IF($B1536="", "", IF($G1536="", IFERROR(INDEX('Job List'!$E$9:$E$508, MATCH($B1536, 'Job List'!$B$9:$B$508, 0)), ""), $G1536))</f>
        <v/>
      </c>
      <c r="N1536" s="126" t="str">
        <f t="shared" si="277"/>
        <v/>
      </c>
      <c r="O1536" s="77"/>
      <c r="AB1536" s="14" t="str">
        <f t="shared" si="278"/>
        <v/>
      </c>
      <c r="AC1536" s="20" t="str">
        <f t="shared" si="279"/>
        <v/>
      </c>
      <c r="AD1536" s="55" t="str">
        <f t="shared" si="280"/>
        <v/>
      </c>
      <c r="AE1536" s="88" t="str">
        <f t="shared" si="281"/>
        <v/>
      </c>
      <c r="AG1536" s="55" t="str">
        <f t="shared" si="282"/>
        <v/>
      </c>
      <c r="AH1536" s="88" t="str">
        <f t="shared" si="283"/>
        <v/>
      </c>
      <c r="AJ1536" s="55" t="str">
        <f t="shared" si="284"/>
        <v/>
      </c>
      <c r="AK1536" s="88" t="str">
        <f t="shared" si="285"/>
        <v/>
      </c>
      <c r="AM1536" s="55" t="str">
        <f t="shared" si="286"/>
        <v/>
      </c>
      <c r="AN1536" s="88" t="str">
        <f t="shared" si="287"/>
        <v/>
      </c>
    </row>
    <row r="1537" spans="1:40" x14ac:dyDescent="0.25">
      <c r="A1537" s="77"/>
      <c r="B1537" s="107"/>
      <c r="C1537" s="108"/>
      <c r="D1537" s="109"/>
      <c r="E1537" s="109"/>
      <c r="F1537" s="110"/>
      <c r="G1537" s="111"/>
      <c r="H1537" s="112"/>
      <c r="I1537" s="77"/>
      <c r="J1537" s="112" t="str">
        <f>IF($B1537="", "", IFERROR(INDEX('Job List'!$C$9:$C$508, MATCH($B1537, 'Job List'!$B$9:$B$508, 0)), ""))</f>
        <v/>
      </c>
      <c r="K1537" s="112" t="str">
        <f>IF($B1537="", "", IFERROR(INDEX('Job List'!$D$9:$D$508, MATCH($B1537, 'Job List'!$B$9:$B$508, 0)), ""))</f>
        <v/>
      </c>
      <c r="L1537" s="125" t="str">
        <f t="shared" si="276"/>
        <v/>
      </c>
      <c r="M1537" s="111" t="str">
        <f>IF($B1537="", "", IF($G1537="", IFERROR(INDEX('Job List'!$E$9:$E$508, MATCH($B1537, 'Job List'!$B$9:$B$508, 0)), ""), $G1537))</f>
        <v/>
      </c>
      <c r="N1537" s="126" t="str">
        <f t="shared" si="277"/>
        <v/>
      </c>
      <c r="O1537" s="77"/>
      <c r="AB1537" s="14" t="str">
        <f t="shared" si="278"/>
        <v/>
      </c>
      <c r="AC1537" s="20" t="str">
        <f t="shared" si="279"/>
        <v/>
      </c>
      <c r="AD1537" s="55" t="str">
        <f t="shared" si="280"/>
        <v/>
      </c>
      <c r="AE1537" s="88" t="str">
        <f t="shared" si="281"/>
        <v/>
      </c>
      <c r="AG1537" s="55" t="str">
        <f t="shared" si="282"/>
        <v/>
      </c>
      <c r="AH1537" s="88" t="str">
        <f t="shared" si="283"/>
        <v/>
      </c>
      <c r="AJ1537" s="55" t="str">
        <f t="shared" si="284"/>
        <v/>
      </c>
      <c r="AK1537" s="88" t="str">
        <f t="shared" si="285"/>
        <v/>
      </c>
      <c r="AM1537" s="55" t="str">
        <f t="shared" si="286"/>
        <v/>
      </c>
      <c r="AN1537" s="88" t="str">
        <f t="shared" si="287"/>
        <v/>
      </c>
    </row>
    <row r="1538" spans="1:40" x14ac:dyDescent="0.25">
      <c r="A1538" s="77"/>
      <c r="B1538" s="107"/>
      <c r="C1538" s="108"/>
      <c r="D1538" s="109"/>
      <c r="E1538" s="109"/>
      <c r="F1538" s="110"/>
      <c r="G1538" s="111"/>
      <c r="H1538" s="112"/>
      <c r="I1538" s="77"/>
      <c r="J1538" s="112" t="str">
        <f>IF($B1538="", "", IFERROR(INDEX('Job List'!$C$9:$C$508, MATCH($B1538, 'Job List'!$B$9:$B$508, 0)), ""))</f>
        <v/>
      </c>
      <c r="K1538" s="112" t="str">
        <f>IF($B1538="", "", IFERROR(INDEX('Job List'!$D$9:$D$508, MATCH($B1538, 'Job List'!$B$9:$B$508, 0)), ""))</f>
        <v/>
      </c>
      <c r="L1538" s="125" t="str">
        <f t="shared" si="276"/>
        <v/>
      </c>
      <c r="M1538" s="111" t="str">
        <f>IF($B1538="", "", IF($G1538="", IFERROR(INDEX('Job List'!$E$9:$E$508, MATCH($B1538, 'Job List'!$B$9:$B$508, 0)), ""), $G1538))</f>
        <v/>
      </c>
      <c r="N1538" s="126" t="str">
        <f t="shared" si="277"/>
        <v/>
      </c>
      <c r="O1538" s="77"/>
      <c r="AB1538" s="14" t="str">
        <f t="shared" si="278"/>
        <v/>
      </c>
      <c r="AC1538" s="20" t="str">
        <f t="shared" si="279"/>
        <v/>
      </c>
      <c r="AD1538" s="55" t="str">
        <f t="shared" si="280"/>
        <v/>
      </c>
      <c r="AE1538" s="88" t="str">
        <f t="shared" si="281"/>
        <v/>
      </c>
      <c r="AG1538" s="55" t="str">
        <f t="shared" si="282"/>
        <v/>
      </c>
      <c r="AH1538" s="88" t="str">
        <f t="shared" si="283"/>
        <v/>
      </c>
      <c r="AJ1538" s="55" t="str">
        <f t="shared" si="284"/>
        <v/>
      </c>
      <c r="AK1538" s="88" t="str">
        <f t="shared" si="285"/>
        <v/>
      </c>
      <c r="AM1538" s="55" t="str">
        <f t="shared" si="286"/>
        <v/>
      </c>
      <c r="AN1538" s="88" t="str">
        <f t="shared" si="287"/>
        <v/>
      </c>
    </row>
    <row r="1539" spans="1:40" x14ac:dyDescent="0.25">
      <c r="A1539" s="77"/>
      <c r="B1539" s="107"/>
      <c r="C1539" s="108"/>
      <c r="D1539" s="109"/>
      <c r="E1539" s="109"/>
      <c r="F1539" s="110"/>
      <c r="G1539" s="111"/>
      <c r="H1539" s="112"/>
      <c r="I1539" s="77"/>
      <c r="J1539" s="112" t="str">
        <f>IF($B1539="", "", IFERROR(INDEX('Job List'!$C$9:$C$508, MATCH($B1539, 'Job List'!$B$9:$B$508, 0)), ""))</f>
        <v/>
      </c>
      <c r="K1539" s="112" t="str">
        <f>IF($B1539="", "", IFERROR(INDEX('Job List'!$D$9:$D$508, MATCH($B1539, 'Job List'!$B$9:$B$508, 0)), ""))</f>
        <v/>
      </c>
      <c r="L1539" s="125" t="str">
        <f t="shared" si="276"/>
        <v/>
      </c>
      <c r="M1539" s="111" t="str">
        <f>IF($B1539="", "", IF($G1539="", IFERROR(INDEX('Job List'!$E$9:$E$508, MATCH($B1539, 'Job List'!$B$9:$B$508, 0)), ""), $G1539))</f>
        <v/>
      </c>
      <c r="N1539" s="126" t="str">
        <f t="shared" si="277"/>
        <v/>
      </c>
      <c r="O1539" s="77"/>
      <c r="AB1539" s="14" t="str">
        <f t="shared" si="278"/>
        <v/>
      </c>
      <c r="AC1539" s="20" t="str">
        <f t="shared" si="279"/>
        <v/>
      </c>
      <c r="AD1539" s="55" t="str">
        <f t="shared" si="280"/>
        <v/>
      </c>
      <c r="AE1539" s="88" t="str">
        <f t="shared" si="281"/>
        <v/>
      </c>
      <c r="AG1539" s="55" t="str">
        <f t="shared" si="282"/>
        <v/>
      </c>
      <c r="AH1539" s="88" t="str">
        <f t="shared" si="283"/>
        <v/>
      </c>
      <c r="AJ1539" s="55" t="str">
        <f t="shared" si="284"/>
        <v/>
      </c>
      <c r="AK1539" s="88" t="str">
        <f t="shared" si="285"/>
        <v/>
      </c>
      <c r="AM1539" s="55" t="str">
        <f t="shared" si="286"/>
        <v/>
      </c>
      <c r="AN1539" s="88" t="str">
        <f t="shared" si="287"/>
        <v/>
      </c>
    </row>
    <row r="1540" spans="1:40" x14ac:dyDescent="0.25">
      <c r="A1540" s="77"/>
      <c r="B1540" s="107"/>
      <c r="C1540" s="108"/>
      <c r="D1540" s="109"/>
      <c r="E1540" s="109"/>
      <c r="F1540" s="110"/>
      <c r="G1540" s="111"/>
      <c r="H1540" s="112"/>
      <c r="I1540" s="77"/>
      <c r="J1540" s="112" t="str">
        <f>IF($B1540="", "", IFERROR(INDEX('Job List'!$C$9:$C$508, MATCH($B1540, 'Job List'!$B$9:$B$508, 0)), ""))</f>
        <v/>
      </c>
      <c r="K1540" s="112" t="str">
        <f>IF($B1540="", "", IFERROR(INDEX('Job List'!$D$9:$D$508, MATCH($B1540, 'Job List'!$B$9:$B$508, 0)), ""))</f>
        <v/>
      </c>
      <c r="L1540" s="125" t="str">
        <f t="shared" si="276"/>
        <v/>
      </c>
      <c r="M1540" s="111" t="str">
        <f>IF($B1540="", "", IF($G1540="", IFERROR(INDEX('Job List'!$E$9:$E$508, MATCH($B1540, 'Job List'!$B$9:$B$508, 0)), ""), $G1540))</f>
        <v/>
      </c>
      <c r="N1540" s="126" t="str">
        <f t="shared" si="277"/>
        <v/>
      </c>
      <c r="O1540" s="77"/>
      <c r="AB1540" s="14" t="str">
        <f t="shared" si="278"/>
        <v/>
      </c>
      <c r="AC1540" s="20" t="str">
        <f t="shared" si="279"/>
        <v/>
      </c>
      <c r="AD1540" s="55" t="str">
        <f t="shared" si="280"/>
        <v/>
      </c>
      <c r="AE1540" s="88" t="str">
        <f t="shared" si="281"/>
        <v/>
      </c>
      <c r="AG1540" s="55" t="str">
        <f t="shared" si="282"/>
        <v/>
      </c>
      <c r="AH1540" s="88" t="str">
        <f t="shared" si="283"/>
        <v/>
      </c>
      <c r="AJ1540" s="55" t="str">
        <f t="shared" si="284"/>
        <v/>
      </c>
      <c r="AK1540" s="88" t="str">
        <f t="shared" si="285"/>
        <v/>
      </c>
      <c r="AM1540" s="55" t="str">
        <f t="shared" si="286"/>
        <v/>
      </c>
      <c r="AN1540" s="88" t="str">
        <f t="shared" si="287"/>
        <v/>
      </c>
    </row>
    <row r="1541" spans="1:40" x14ac:dyDescent="0.25">
      <c r="A1541" s="77"/>
      <c r="B1541" s="107"/>
      <c r="C1541" s="108"/>
      <c r="D1541" s="109"/>
      <c r="E1541" s="109"/>
      <c r="F1541" s="110"/>
      <c r="G1541" s="111"/>
      <c r="H1541" s="112"/>
      <c r="I1541" s="77"/>
      <c r="J1541" s="112" t="str">
        <f>IF($B1541="", "", IFERROR(INDEX('Job List'!$C$9:$C$508, MATCH($B1541, 'Job List'!$B$9:$B$508, 0)), ""))</f>
        <v/>
      </c>
      <c r="K1541" s="112" t="str">
        <f>IF($B1541="", "", IFERROR(INDEX('Job List'!$D$9:$D$508, MATCH($B1541, 'Job List'!$B$9:$B$508, 0)), ""))</f>
        <v/>
      </c>
      <c r="L1541" s="125" t="str">
        <f t="shared" si="276"/>
        <v/>
      </c>
      <c r="M1541" s="111" t="str">
        <f>IF($B1541="", "", IF($G1541="", IFERROR(INDEX('Job List'!$E$9:$E$508, MATCH($B1541, 'Job List'!$B$9:$B$508, 0)), ""), $G1541))</f>
        <v/>
      </c>
      <c r="N1541" s="126" t="str">
        <f t="shared" si="277"/>
        <v/>
      </c>
      <c r="O1541" s="77"/>
      <c r="AB1541" s="14" t="str">
        <f t="shared" si="278"/>
        <v/>
      </c>
      <c r="AC1541" s="20" t="str">
        <f t="shared" si="279"/>
        <v/>
      </c>
      <c r="AD1541" s="55" t="str">
        <f t="shared" si="280"/>
        <v/>
      </c>
      <c r="AE1541" s="88" t="str">
        <f t="shared" si="281"/>
        <v/>
      </c>
      <c r="AG1541" s="55" t="str">
        <f t="shared" si="282"/>
        <v/>
      </c>
      <c r="AH1541" s="88" t="str">
        <f t="shared" si="283"/>
        <v/>
      </c>
      <c r="AJ1541" s="55" t="str">
        <f t="shared" si="284"/>
        <v/>
      </c>
      <c r="AK1541" s="88" t="str">
        <f t="shared" si="285"/>
        <v/>
      </c>
      <c r="AM1541" s="55" t="str">
        <f t="shared" si="286"/>
        <v/>
      </c>
      <c r="AN1541" s="88" t="str">
        <f t="shared" si="287"/>
        <v/>
      </c>
    </row>
    <row r="1542" spans="1:40" x14ac:dyDescent="0.25">
      <c r="A1542" s="77"/>
      <c r="B1542" s="107"/>
      <c r="C1542" s="108"/>
      <c r="D1542" s="109"/>
      <c r="E1542" s="109"/>
      <c r="F1542" s="110"/>
      <c r="G1542" s="111"/>
      <c r="H1542" s="112"/>
      <c r="I1542" s="77"/>
      <c r="J1542" s="112" t="str">
        <f>IF($B1542="", "", IFERROR(INDEX('Job List'!$C$9:$C$508, MATCH($B1542, 'Job List'!$B$9:$B$508, 0)), ""))</f>
        <v/>
      </c>
      <c r="K1542" s="112" t="str">
        <f>IF($B1542="", "", IFERROR(INDEX('Job List'!$D$9:$D$508, MATCH($B1542, 'Job List'!$B$9:$B$508, 0)), ""))</f>
        <v/>
      </c>
      <c r="L1542" s="125" t="str">
        <f t="shared" si="276"/>
        <v/>
      </c>
      <c r="M1542" s="111" t="str">
        <f>IF($B1542="", "", IF($G1542="", IFERROR(INDEX('Job List'!$E$9:$E$508, MATCH($B1542, 'Job List'!$B$9:$B$508, 0)), ""), $G1542))</f>
        <v/>
      </c>
      <c r="N1542" s="126" t="str">
        <f t="shared" si="277"/>
        <v/>
      </c>
      <c r="O1542" s="77"/>
      <c r="AB1542" s="14" t="str">
        <f t="shared" si="278"/>
        <v/>
      </c>
      <c r="AC1542" s="20" t="str">
        <f t="shared" si="279"/>
        <v/>
      </c>
      <c r="AD1542" s="55" t="str">
        <f t="shared" si="280"/>
        <v/>
      </c>
      <c r="AE1542" s="88" t="str">
        <f t="shared" si="281"/>
        <v/>
      </c>
      <c r="AG1542" s="55" t="str">
        <f t="shared" si="282"/>
        <v/>
      </c>
      <c r="AH1542" s="88" t="str">
        <f t="shared" si="283"/>
        <v/>
      </c>
      <c r="AJ1542" s="55" t="str">
        <f t="shared" si="284"/>
        <v/>
      </c>
      <c r="AK1542" s="88" t="str">
        <f t="shared" si="285"/>
        <v/>
      </c>
      <c r="AM1542" s="55" t="str">
        <f t="shared" si="286"/>
        <v/>
      </c>
      <c r="AN1542" s="88" t="str">
        <f t="shared" si="287"/>
        <v/>
      </c>
    </row>
    <row r="1543" spans="1:40" x14ac:dyDescent="0.25">
      <c r="A1543" s="77"/>
      <c r="B1543" s="107"/>
      <c r="C1543" s="108"/>
      <c r="D1543" s="109"/>
      <c r="E1543" s="109"/>
      <c r="F1543" s="110"/>
      <c r="G1543" s="111"/>
      <c r="H1543" s="112"/>
      <c r="I1543" s="77"/>
      <c r="J1543" s="112" t="str">
        <f>IF($B1543="", "", IFERROR(INDEX('Job List'!$C$9:$C$508, MATCH($B1543, 'Job List'!$B$9:$B$508, 0)), ""))</f>
        <v/>
      </c>
      <c r="K1543" s="112" t="str">
        <f>IF($B1543="", "", IFERROR(INDEX('Job List'!$D$9:$D$508, MATCH($B1543, 'Job List'!$B$9:$B$508, 0)), ""))</f>
        <v/>
      </c>
      <c r="L1543" s="125" t="str">
        <f t="shared" si="276"/>
        <v/>
      </c>
      <c r="M1543" s="111" t="str">
        <f>IF($B1543="", "", IF($G1543="", IFERROR(INDEX('Job List'!$E$9:$E$508, MATCH($B1543, 'Job List'!$B$9:$B$508, 0)), ""), $G1543))</f>
        <v/>
      </c>
      <c r="N1543" s="126" t="str">
        <f t="shared" si="277"/>
        <v/>
      </c>
      <c r="O1543" s="77"/>
      <c r="AB1543" s="14" t="str">
        <f t="shared" si="278"/>
        <v/>
      </c>
      <c r="AC1543" s="20" t="str">
        <f t="shared" si="279"/>
        <v/>
      </c>
      <c r="AD1543" s="55" t="str">
        <f t="shared" si="280"/>
        <v/>
      </c>
      <c r="AE1543" s="88" t="str">
        <f t="shared" si="281"/>
        <v/>
      </c>
      <c r="AG1543" s="55" t="str">
        <f t="shared" si="282"/>
        <v/>
      </c>
      <c r="AH1543" s="88" t="str">
        <f t="shared" si="283"/>
        <v/>
      </c>
      <c r="AJ1543" s="55" t="str">
        <f t="shared" si="284"/>
        <v/>
      </c>
      <c r="AK1543" s="88" t="str">
        <f t="shared" si="285"/>
        <v/>
      </c>
      <c r="AM1543" s="55" t="str">
        <f t="shared" si="286"/>
        <v/>
      </c>
      <c r="AN1543" s="88" t="str">
        <f t="shared" si="287"/>
        <v/>
      </c>
    </row>
    <row r="1544" spans="1:40" x14ac:dyDescent="0.25">
      <c r="A1544" s="77"/>
      <c r="B1544" s="107"/>
      <c r="C1544" s="108"/>
      <c r="D1544" s="109"/>
      <c r="E1544" s="109"/>
      <c r="F1544" s="110"/>
      <c r="G1544" s="111"/>
      <c r="H1544" s="112"/>
      <c r="I1544" s="77"/>
      <c r="J1544" s="112" t="str">
        <f>IF($B1544="", "", IFERROR(INDEX('Job List'!$C$9:$C$508, MATCH($B1544, 'Job List'!$B$9:$B$508, 0)), ""))</f>
        <v/>
      </c>
      <c r="K1544" s="112" t="str">
        <f>IF($B1544="", "", IFERROR(INDEX('Job List'!$D$9:$D$508, MATCH($B1544, 'Job List'!$B$9:$B$508, 0)), ""))</f>
        <v/>
      </c>
      <c r="L1544" s="125" t="str">
        <f t="shared" si="276"/>
        <v/>
      </c>
      <c r="M1544" s="111" t="str">
        <f>IF($B1544="", "", IF($G1544="", IFERROR(INDEX('Job List'!$E$9:$E$508, MATCH($B1544, 'Job List'!$B$9:$B$508, 0)), ""), $G1544))</f>
        <v/>
      </c>
      <c r="N1544" s="126" t="str">
        <f t="shared" si="277"/>
        <v/>
      </c>
      <c r="O1544" s="77"/>
      <c r="AB1544" s="14" t="str">
        <f t="shared" si="278"/>
        <v/>
      </c>
      <c r="AC1544" s="20" t="str">
        <f t="shared" si="279"/>
        <v/>
      </c>
      <c r="AD1544" s="55" t="str">
        <f t="shared" si="280"/>
        <v/>
      </c>
      <c r="AE1544" s="88" t="str">
        <f t="shared" si="281"/>
        <v/>
      </c>
      <c r="AG1544" s="55" t="str">
        <f t="shared" si="282"/>
        <v/>
      </c>
      <c r="AH1544" s="88" t="str">
        <f t="shared" si="283"/>
        <v/>
      </c>
      <c r="AJ1544" s="55" t="str">
        <f t="shared" si="284"/>
        <v/>
      </c>
      <c r="AK1544" s="88" t="str">
        <f t="shared" si="285"/>
        <v/>
      </c>
      <c r="AM1544" s="55" t="str">
        <f t="shared" si="286"/>
        <v/>
      </c>
      <c r="AN1544" s="88" t="str">
        <f t="shared" si="287"/>
        <v/>
      </c>
    </row>
    <row r="1545" spans="1:40" x14ac:dyDescent="0.25">
      <c r="A1545" s="77"/>
      <c r="B1545" s="107"/>
      <c r="C1545" s="108"/>
      <c r="D1545" s="109"/>
      <c r="E1545" s="109"/>
      <c r="F1545" s="110"/>
      <c r="G1545" s="111"/>
      <c r="H1545" s="112"/>
      <c r="I1545" s="77"/>
      <c r="J1545" s="112" t="str">
        <f>IF($B1545="", "", IFERROR(INDEX('Job List'!$C$9:$C$508, MATCH($B1545, 'Job List'!$B$9:$B$508, 0)), ""))</f>
        <v/>
      </c>
      <c r="K1545" s="112" t="str">
        <f>IF($B1545="", "", IFERROR(INDEX('Job List'!$D$9:$D$508, MATCH($B1545, 'Job List'!$B$9:$B$508, 0)), ""))</f>
        <v/>
      </c>
      <c r="L1545" s="125" t="str">
        <f t="shared" si="276"/>
        <v/>
      </c>
      <c r="M1545" s="111" t="str">
        <f>IF($B1545="", "", IF($G1545="", IFERROR(INDEX('Job List'!$E$9:$E$508, MATCH($B1545, 'Job List'!$B$9:$B$508, 0)), ""), $G1545))</f>
        <v/>
      </c>
      <c r="N1545" s="126" t="str">
        <f t="shared" si="277"/>
        <v/>
      </c>
      <c r="O1545" s="77"/>
      <c r="AB1545" s="14" t="str">
        <f t="shared" si="278"/>
        <v/>
      </c>
      <c r="AC1545" s="20" t="str">
        <f t="shared" si="279"/>
        <v/>
      </c>
      <c r="AD1545" s="55" t="str">
        <f t="shared" si="280"/>
        <v/>
      </c>
      <c r="AE1545" s="88" t="str">
        <f t="shared" si="281"/>
        <v/>
      </c>
      <c r="AG1545" s="55" t="str">
        <f t="shared" si="282"/>
        <v/>
      </c>
      <c r="AH1545" s="88" t="str">
        <f t="shared" si="283"/>
        <v/>
      </c>
      <c r="AJ1545" s="55" t="str">
        <f t="shared" si="284"/>
        <v/>
      </c>
      <c r="AK1545" s="88" t="str">
        <f t="shared" si="285"/>
        <v/>
      </c>
      <c r="AM1545" s="55" t="str">
        <f t="shared" si="286"/>
        <v/>
      </c>
      <c r="AN1545" s="88" t="str">
        <f t="shared" si="287"/>
        <v/>
      </c>
    </row>
    <row r="1546" spans="1:40" x14ac:dyDescent="0.25">
      <c r="A1546" s="77"/>
      <c r="B1546" s="107"/>
      <c r="C1546" s="108"/>
      <c r="D1546" s="109"/>
      <c r="E1546" s="109"/>
      <c r="F1546" s="110"/>
      <c r="G1546" s="111"/>
      <c r="H1546" s="112"/>
      <c r="I1546" s="77"/>
      <c r="J1546" s="112" t="str">
        <f>IF($B1546="", "", IFERROR(INDEX('Job List'!$C$9:$C$508, MATCH($B1546, 'Job List'!$B$9:$B$508, 0)), ""))</f>
        <v/>
      </c>
      <c r="K1546" s="112" t="str">
        <f>IF($B1546="", "", IFERROR(INDEX('Job List'!$D$9:$D$508, MATCH($B1546, 'Job List'!$B$9:$B$508, 0)), ""))</f>
        <v/>
      </c>
      <c r="L1546" s="125" t="str">
        <f t="shared" ref="L1546:L1609" si="288">IFERROR(IF(B1546="", "", AC1546-F1546), "")</f>
        <v/>
      </c>
      <c r="M1546" s="111" t="str">
        <f>IF($B1546="", "", IF($G1546="", IFERROR(INDEX('Job List'!$E$9:$E$508, MATCH($B1546, 'Job List'!$B$9:$B$508, 0)), ""), $G1546))</f>
        <v/>
      </c>
      <c r="N1546" s="126" t="str">
        <f t="shared" ref="N1546:N1609" si="289">IF(OR(B1546="", L1546="", M1546=""), "", L1546*24*M1546)</f>
        <v/>
      </c>
      <c r="O1546" s="77"/>
      <c r="AB1546" s="14" t="str">
        <f t="shared" ref="AB1546:AB1609" si="290">IF(C1546="", "", TEXT(C1546, "mmm yyyy"))</f>
        <v/>
      </c>
      <c r="AC1546" s="20" t="str">
        <f t="shared" ref="AC1546:AC1609" si="291">IF(OR(D1546="", E1546=""), "", IF(IF(E1546&gt;D1546, E1546-D1546, E1546-D1546+1)=0, 1, IF(E1546&gt;D1546, E1546-D1546, E1546-D1546+1)))</f>
        <v/>
      </c>
      <c r="AD1546" s="55" t="str">
        <f t="shared" ref="AD1546:AD1609" si="292">IF($AB1546="", "", IF($AD$6="", L1546, IF($AD$6=$B1546, L1546, "")))</f>
        <v/>
      </c>
      <c r="AE1546" s="88" t="str">
        <f t="shared" ref="AE1546:AE1609" si="293">IF($AB1546="", "", IF($AD$6="", N1546, IF($AD$6=$B1546, N1546, "")))</f>
        <v/>
      </c>
      <c r="AG1546" s="55" t="str">
        <f t="shared" ref="AG1546:AG1609" si="294">IF($AB1546="", "", IF($AG$6="", AJ1546, IF($AG$6=$J1546, AJ1546, "")))</f>
        <v/>
      </c>
      <c r="AH1546" s="88" t="str">
        <f t="shared" ref="AH1546:AH1609" si="295">IF($AB1546="", "", IF($AG$6="", AK1546, IF($AG$6=$J1546, AK1546, "")))</f>
        <v/>
      </c>
      <c r="AJ1546" s="55" t="str">
        <f t="shared" ref="AJ1546:AJ1609" si="296">IFERROR(IF($AB1546="", "", IF(AND($C1546&gt;=$AJ$6, $C1546&lt;=$AK$6), L1546, "")), "")</f>
        <v/>
      </c>
      <c r="AK1546" s="88" t="str">
        <f t="shared" ref="AK1546:AK1609" si="297">IFERROR(IF($AB1546="", "", IF(AND($C1546&gt;=$AJ$6, $C1546&lt;=$AK$6), N1546, "")), "")</f>
        <v/>
      </c>
      <c r="AM1546" s="55" t="str">
        <f t="shared" ref="AM1546:AM1609" si="298">IFERROR(IF($J1546="", "", IF(AND($C1546&gt;=$AM$4, $C1546&lt;=$AN$4, $J1546=$AM$3), L1546, "")), "")</f>
        <v/>
      </c>
      <c r="AN1546" s="88" t="str">
        <f t="shared" ref="AN1546:AN1609" si="299">IFERROR(IF($J1546="", "", IF(AND($C1546&gt;=$AM$4, $C1546&lt;=$AN$4, $J1546=$AM$3), N1546, "")), "")</f>
        <v/>
      </c>
    </row>
    <row r="1547" spans="1:40" x14ac:dyDescent="0.25">
      <c r="A1547" s="77"/>
      <c r="B1547" s="107"/>
      <c r="C1547" s="108"/>
      <c r="D1547" s="109"/>
      <c r="E1547" s="109"/>
      <c r="F1547" s="110"/>
      <c r="G1547" s="111"/>
      <c r="H1547" s="112"/>
      <c r="I1547" s="77"/>
      <c r="J1547" s="112" t="str">
        <f>IF($B1547="", "", IFERROR(INDEX('Job List'!$C$9:$C$508, MATCH($B1547, 'Job List'!$B$9:$B$508, 0)), ""))</f>
        <v/>
      </c>
      <c r="K1547" s="112" t="str">
        <f>IF($B1547="", "", IFERROR(INDEX('Job List'!$D$9:$D$508, MATCH($B1547, 'Job List'!$B$9:$B$508, 0)), ""))</f>
        <v/>
      </c>
      <c r="L1547" s="125" t="str">
        <f t="shared" si="288"/>
        <v/>
      </c>
      <c r="M1547" s="111" t="str">
        <f>IF($B1547="", "", IF($G1547="", IFERROR(INDEX('Job List'!$E$9:$E$508, MATCH($B1547, 'Job List'!$B$9:$B$508, 0)), ""), $G1547))</f>
        <v/>
      </c>
      <c r="N1547" s="126" t="str">
        <f t="shared" si="289"/>
        <v/>
      </c>
      <c r="O1547" s="77"/>
      <c r="AB1547" s="14" t="str">
        <f t="shared" si="290"/>
        <v/>
      </c>
      <c r="AC1547" s="20" t="str">
        <f t="shared" si="291"/>
        <v/>
      </c>
      <c r="AD1547" s="55" t="str">
        <f t="shared" si="292"/>
        <v/>
      </c>
      <c r="AE1547" s="88" t="str">
        <f t="shared" si="293"/>
        <v/>
      </c>
      <c r="AG1547" s="55" t="str">
        <f t="shared" si="294"/>
        <v/>
      </c>
      <c r="AH1547" s="88" t="str">
        <f t="shared" si="295"/>
        <v/>
      </c>
      <c r="AJ1547" s="55" t="str">
        <f t="shared" si="296"/>
        <v/>
      </c>
      <c r="AK1547" s="88" t="str">
        <f t="shared" si="297"/>
        <v/>
      </c>
      <c r="AM1547" s="55" t="str">
        <f t="shared" si="298"/>
        <v/>
      </c>
      <c r="AN1547" s="88" t="str">
        <f t="shared" si="299"/>
        <v/>
      </c>
    </row>
    <row r="1548" spans="1:40" x14ac:dyDescent="0.25">
      <c r="A1548" s="77"/>
      <c r="B1548" s="107"/>
      <c r="C1548" s="108"/>
      <c r="D1548" s="109"/>
      <c r="E1548" s="109"/>
      <c r="F1548" s="110"/>
      <c r="G1548" s="111"/>
      <c r="H1548" s="112"/>
      <c r="I1548" s="77"/>
      <c r="J1548" s="112" t="str">
        <f>IF($B1548="", "", IFERROR(INDEX('Job List'!$C$9:$C$508, MATCH($B1548, 'Job List'!$B$9:$B$508, 0)), ""))</f>
        <v/>
      </c>
      <c r="K1548" s="112" t="str">
        <f>IF($B1548="", "", IFERROR(INDEX('Job List'!$D$9:$D$508, MATCH($B1548, 'Job List'!$B$9:$B$508, 0)), ""))</f>
        <v/>
      </c>
      <c r="L1548" s="125" t="str">
        <f t="shared" si="288"/>
        <v/>
      </c>
      <c r="M1548" s="111" t="str">
        <f>IF($B1548="", "", IF($G1548="", IFERROR(INDEX('Job List'!$E$9:$E$508, MATCH($B1548, 'Job List'!$B$9:$B$508, 0)), ""), $G1548))</f>
        <v/>
      </c>
      <c r="N1548" s="126" t="str">
        <f t="shared" si="289"/>
        <v/>
      </c>
      <c r="O1548" s="77"/>
      <c r="AB1548" s="14" t="str">
        <f t="shared" si="290"/>
        <v/>
      </c>
      <c r="AC1548" s="20" t="str">
        <f t="shared" si="291"/>
        <v/>
      </c>
      <c r="AD1548" s="55" t="str">
        <f t="shared" si="292"/>
        <v/>
      </c>
      <c r="AE1548" s="88" t="str">
        <f t="shared" si="293"/>
        <v/>
      </c>
      <c r="AG1548" s="55" t="str">
        <f t="shared" si="294"/>
        <v/>
      </c>
      <c r="AH1548" s="88" t="str">
        <f t="shared" si="295"/>
        <v/>
      </c>
      <c r="AJ1548" s="55" t="str">
        <f t="shared" si="296"/>
        <v/>
      </c>
      <c r="AK1548" s="88" t="str">
        <f t="shared" si="297"/>
        <v/>
      </c>
      <c r="AM1548" s="55" t="str">
        <f t="shared" si="298"/>
        <v/>
      </c>
      <c r="AN1548" s="88" t="str">
        <f t="shared" si="299"/>
        <v/>
      </c>
    </row>
    <row r="1549" spans="1:40" x14ac:dyDescent="0.25">
      <c r="A1549" s="77"/>
      <c r="B1549" s="107"/>
      <c r="C1549" s="108"/>
      <c r="D1549" s="109"/>
      <c r="E1549" s="109"/>
      <c r="F1549" s="110"/>
      <c r="G1549" s="111"/>
      <c r="H1549" s="112"/>
      <c r="I1549" s="77"/>
      <c r="J1549" s="112" t="str">
        <f>IF($B1549="", "", IFERROR(INDEX('Job List'!$C$9:$C$508, MATCH($B1549, 'Job List'!$B$9:$B$508, 0)), ""))</f>
        <v/>
      </c>
      <c r="K1549" s="112" t="str">
        <f>IF($B1549="", "", IFERROR(INDEX('Job List'!$D$9:$D$508, MATCH($B1549, 'Job List'!$B$9:$B$508, 0)), ""))</f>
        <v/>
      </c>
      <c r="L1549" s="125" t="str">
        <f t="shared" si="288"/>
        <v/>
      </c>
      <c r="M1549" s="111" t="str">
        <f>IF($B1549="", "", IF($G1549="", IFERROR(INDEX('Job List'!$E$9:$E$508, MATCH($B1549, 'Job List'!$B$9:$B$508, 0)), ""), $G1549))</f>
        <v/>
      </c>
      <c r="N1549" s="126" t="str">
        <f t="shared" si="289"/>
        <v/>
      </c>
      <c r="O1549" s="77"/>
      <c r="AB1549" s="14" t="str">
        <f t="shared" si="290"/>
        <v/>
      </c>
      <c r="AC1549" s="20" t="str">
        <f t="shared" si="291"/>
        <v/>
      </c>
      <c r="AD1549" s="55" t="str">
        <f t="shared" si="292"/>
        <v/>
      </c>
      <c r="AE1549" s="88" t="str">
        <f t="shared" si="293"/>
        <v/>
      </c>
      <c r="AG1549" s="55" t="str">
        <f t="shared" si="294"/>
        <v/>
      </c>
      <c r="AH1549" s="88" t="str">
        <f t="shared" si="295"/>
        <v/>
      </c>
      <c r="AJ1549" s="55" t="str">
        <f t="shared" si="296"/>
        <v/>
      </c>
      <c r="AK1549" s="88" t="str">
        <f t="shared" si="297"/>
        <v/>
      </c>
      <c r="AM1549" s="55" t="str">
        <f t="shared" si="298"/>
        <v/>
      </c>
      <c r="AN1549" s="88" t="str">
        <f t="shared" si="299"/>
        <v/>
      </c>
    </row>
    <row r="1550" spans="1:40" x14ac:dyDescent="0.25">
      <c r="A1550" s="77"/>
      <c r="B1550" s="107"/>
      <c r="C1550" s="108"/>
      <c r="D1550" s="109"/>
      <c r="E1550" s="109"/>
      <c r="F1550" s="110"/>
      <c r="G1550" s="111"/>
      <c r="H1550" s="112"/>
      <c r="I1550" s="77"/>
      <c r="J1550" s="112" t="str">
        <f>IF($B1550="", "", IFERROR(INDEX('Job List'!$C$9:$C$508, MATCH($B1550, 'Job List'!$B$9:$B$508, 0)), ""))</f>
        <v/>
      </c>
      <c r="K1550" s="112" t="str">
        <f>IF($B1550="", "", IFERROR(INDEX('Job List'!$D$9:$D$508, MATCH($B1550, 'Job List'!$B$9:$B$508, 0)), ""))</f>
        <v/>
      </c>
      <c r="L1550" s="125" t="str">
        <f t="shared" si="288"/>
        <v/>
      </c>
      <c r="M1550" s="111" t="str">
        <f>IF($B1550="", "", IF($G1550="", IFERROR(INDEX('Job List'!$E$9:$E$508, MATCH($B1550, 'Job List'!$B$9:$B$508, 0)), ""), $G1550))</f>
        <v/>
      </c>
      <c r="N1550" s="126" t="str">
        <f t="shared" si="289"/>
        <v/>
      </c>
      <c r="O1550" s="77"/>
      <c r="AB1550" s="14" t="str">
        <f t="shared" si="290"/>
        <v/>
      </c>
      <c r="AC1550" s="20" t="str">
        <f t="shared" si="291"/>
        <v/>
      </c>
      <c r="AD1550" s="55" t="str">
        <f t="shared" si="292"/>
        <v/>
      </c>
      <c r="AE1550" s="88" t="str">
        <f t="shared" si="293"/>
        <v/>
      </c>
      <c r="AG1550" s="55" t="str">
        <f t="shared" si="294"/>
        <v/>
      </c>
      <c r="AH1550" s="88" t="str">
        <f t="shared" si="295"/>
        <v/>
      </c>
      <c r="AJ1550" s="55" t="str">
        <f t="shared" si="296"/>
        <v/>
      </c>
      <c r="AK1550" s="88" t="str">
        <f t="shared" si="297"/>
        <v/>
      </c>
      <c r="AM1550" s="55" t="str">
        <f t="shared" si="298"/>
        <v/>
      </c>
      <c r="AN1550" s="88" t="str">
        <f t="shared" si="299"/>
        <v/>
      </c>
    </row>
    <row r="1551" spans="1:40" x14ac:dyDescent="0.25">
      <c r="A1551" s="77"/>
      <c r="B1551" s="107"/>
      <c r="C1551" s="108"/>
      <c r="D1551" s="109"/>
      <c r="E1551" s="109"/>
      <c r="F1551" s="110"/>
      <c r="G1551" s="111"/>
      <c r="H1551" s="112"/>
      <c r="I1551" s="77"/>
      <c r="J1551" s="112" t="str">
        <f>IF($B1551="", "", IFERROR(INDEX('Job List'!$C$9:$C$508, MATCH($B1551, 'Job List'!$B$9:$B$508, 0)), ""))</f>
        <v/>
      </c>
      <c r="K1551" s="112" t="str">
        <f>IF($B1551="", "", IFERROR(INDEX('Job List'!$D$9:$D$508, MATCH($B1551, 'Job List'!$B$9:$B$508, 0)), ""))</f>
        <v/>
      </c>
      <c r="L1551" s="125" t="str">
        <f t="shared" si="288"/>
        <v/>
      </c>
      <c r="M1551" s="111" t="str">
        <f>IF($B1551="", "", IF($G1551="", IFERROR(INDEX('Job List'!$E$9:$E$508, MATCH($B1551, 'Job List'!$B$9:$B$508, 0)), ""), $G1551))</f>
        <v/>
      </c>
      <c r="N1551" s="126" t="str">
        <f t="shared" si="289"/>
        <v/>
      </c>
      <c r="O1551" s="77"/>
      <c r="AB1551" s="14" t="str">
        <f t="shared" si="290"/>
        <v/>
      </c>
      <c r="AC1551" s="20" t="str">
        <f t="shared" si="291"/>
        <v/>
      </c>
      <c r="AD1551" s="55" t="str">
        <f t="shared" si="292"/>
        <v/>
      </c>
      <c r="AE1551" s="88" t="str">
        <f t="shared" si="293"/>
        <v/>
      </c>
      <c r="AG1551" s="55" t="str">
        <f t="shared" si="294"/>
        <v/>
      </c>
      <c r="AH1551" s="88" t="str">
        <f t="shared" si="295"/>
        <v/>
      </c>
      <c r="AJ1551" s="55" t="str">
        <f t="shared" si="296"/>
        <v/>
      </c>
      <c r="AK1551" s="88" t="str">
        <f t="shared" si="297"/>
        <v/>
      </c>
      <c r="AM1551" s="55" t="str">
        <f t="shared" si="298"/>
        <v/>
      </c>
      <c r="AN1551" s="88" t="str">
        <f t="shared" si="299"/>
        <v/>
      </c>
    </row>
    <row r="1552" spans="1:40" x14ac:dyDescent="0.25">
      <c r="A1552" s="77"/>
      <c r="B1552" s="107"/>
      <c r="C1552" s="108"/>
      <c r="D1552" s="109"/>
      <c r="E1552" s="109"/>
      <c r="F1552" s="110"/>
      <c r="G1552" s="111"/>
      <c r="H1552" s="112"/>
      <c r="I1552" s="77"/>
      <c r="J1552" s="112" t="str">
        <f>IF($B1552="", "", IFERROR(INDEX('Job List'!$C$9:$C$508, MATCH($B1552, 'Job List'!$B$9:$B$508, 0)), ""))</f>
        <v/>
      </c>
      <c r="K1552" s="112" t="str">
        <f>IF($B1552="", "", IFERROR(INDEX('Job List'!$D$9:$D$508, MATCH($B1552, 'Job List'!$B$9:$B$508, 0)), ""))</f>
        <v/>
      </c>
      <c r="L1552" s="125" t="str">
        <f t="shared" si="288"/>
        <v/>
      </c>
      <c r="M1552" s="111" t="str">
        <f>IF($B1552="", "", IF($G1552="", IFERROR(INDEX('Job List'!$E$9:$E$508, MATCH($B1552, 'Job List'!$B$9:$B$508, 0)), ""), $G1552))</f>
        <v/>
      </c>
      <c r="N1552" s="126" t="str">
        <f t="shared" si="289"/>
        <v/>
      </c>
      <c r="O1552" s="77"/>
      <c r="AB1552" s="14" t="str">
        <f t="shared" si="290"/>
        <v/>
      </c>
      <c r="AC1552" s="20" t="str">
        <f t="shared" si="291"/>
        <v/>
      </c>
      <c r="AD1552" s="55" t="str">
        <f t="shared" si="292"/>
        <v/>
      </c>
      <c r="AE1552" s="88" t="str">
        <f t="shared" si="293"/>
        <v/>
      </c>
      <c r="AG1552" s="55" t="str">
        <f t="shared" si="294"/>
        <v/>
      </c>
      <c r="AH1552" s="88" t="str">
        <f t="shared" si="295"/>
        <v/>
      </c>
      <c r="AJ1552" s="55" t="str">
        <f t="shared" si="296"/>
        <v/>
      </c>
      <c r="AK1552" s="88" t="str">
        <f t="shared" si="297"/>
        <v/>
      </c>
      <c r="AM1552" s="55" t="str">
        <f t="shared" si="298"/>
        <v/>
      </c>
      <c r="AN1552" s="88" t="str">
        <f t="shared" si="299"/>
        <v/>
      </c>
    </row>
    <row r="1553" spans="1:40" x14ac:dyDescent="0.25">
      <c r="A1553" s="77"/>
      <c r="B1553" s="107"/>
      <c r="C1553" s="108"/>
      <c r="D1553" s="109"/>
      <c r="E1553" s="109"/>
      <c r="F1553" s="110"/>
      <c r="G1553" s="111"/>
      <c r="H1553" s="112"/>
      <c r="I1553" s="77"/>
      <c r="J1553" s="112" t="str">
        <f>IF($B1553="", "", IFERROR(INDEX('Job List'!$C$9:$C$508, MATCH($B1553, 'Job List'!$B$9:$B$508, 0)), ""))</f>
        <v/>
      </c>
      <c r="K1553" s="112" t="str">
        <f>IF($B1553="", "", IFERROR(INDEX('Job List'!$D$9:$D$508, MATCH($B1553, 'Job List'!$B$9:$B$508, 0)), ""))</f>
        <v/>
      </c>
      <c r="L1553" s="125" t="str">
        <f t="shared" si="288"/>
        <v/>
      </c>
      <c r="M1553" s="111" t="str">
        <f>IF($B1553="", "", IF($G1553="", IFERROR(INDEX('Job List'!$E$9:$E$508, MATCH($B1553, 'Job List'!$B$9:$B$508, 0)), ""), $G1553))</f>
        <v/>
      </c>
      <c r="N1553" s="126" t="str">
        <f t="shared" si="289"/>
        <v/>
      </c>
      <c r="O1553" s="77"/>
      <c r="AB1553" s="14" t="str">
        <f t="shared" si="290"/>
        <v/>
      </c>
      <c r="AC1553" s="20" t="str">
        <f t="shared" si="291"/>
        <v/>
      </c>
      <c r="AD1553" s="55" t="str">
        <f t="shared" si="292"/>
        <v/>
      </c>
      <c r="AE1553" s="88" t="str">
        <f t="shared" si="293"/>
        <v/>
      </c>
      <c r="AG1553" s="55" t="str">
        <f t="shared" si="294"/>
        <v/>
      </c>
      <c r="AH1553" s="88" t="str">
        <f t="shared" si="295"/>
        <v/>
      </c>
      <c r="AJ1553" s="55" t="str">
        <f t="shared" si="296"/>
        <v/>
      </c>
      <c r="AK1553" s="88" t="str">
        <f t="shared" si="297"/>
        <v/>
      </c>
      <c r="AM1553" s="55" t="str">
        <f t="shared" si="298"/>
        <v/>
      </c>
      <c r="AN1553" s="88" t="str">
        <f t="shared" si="299"/>
        <v/>
      </c>
    </row>
    <row r="1554" spans="1:40" x14ac:dyDescent="0.25">
      <c r="A1554" s="77"/>
      <c r="B1554" s="107"/>
      <c r="C1554" s="108"/>
      <c r="D1554" s="109"/>
      <c r="E1554" s="109"/>
      <c r="F1554" s="110"/>
      <c r="G1554" s="111"/>
      <c r="H1554" s="112"/>
      <c r="I1554" s="77"/>
      <c r="J1554" s="112" t="str">
        <f>IF($B1554="", "", IFERROR(INDEX('Job List'!$C$9:$C$508, MATCH($B1554, 'Job List'!$B$9:$B$508, 0)), ""))</f>
        <v/>
      </c>
      <c r="K1554" s="112" t="str">
        <f>IF($B1554="", "", IFERROR(INDEX('Job List'!$D$9:$D$508, MATCH($B1554, 'Job List'!$B$9:$B$508, 0)), ""))</f>
        <v/>
      </c>
      <c r="L1554" s="125" t="str">
        <f t="shared" si="288"/>
        <v/>
      </c>
      <c r="M1554" s="111" t="str">
        <f>IF($B1554="", "", IF($G1554="", IFERROR(INDEX('Job List'!$E$9:$E$508, MATCH($B1554, 'Job List'!$B$9:$B$508, 0)), ""), $G1554))</f>
        <v/>
      </c>
      <c r="N1554" s="126" t="str">
        <f t="shared" si="289"/>
        <v/>
      </c>
      <c r="O1554" s="77"/>
      <c r="AB1554" s="14" t="str">
        <f t="shared" si="290"/>
        <v/>
      </c>
      <c r="AC1554" s="20" t="str">
        <f t="shared" si="291"/>
        <v/>
      </c>
      <c r="AD1554" s="55" t="str">
        <f t="shared" si="292"/>
        <v/>
      </c>
      <c r="AE1554" s="88" t="str">
        <f t="shared" si="293"/>
        <v/>
      </c>
      <c r="AG1554" s="55" t="str">
        <f t="shared" si="294"/>
        <v/>
      </c>
      <c r="AH1554" s="88" t="str">
        <f t="shared" si="295"/>
        <v/>
      </c>
      <c r="AJ1554" s="55" t="str">
        <f t="shared" si="296"/>
        <v/>
      </c>
      <c r="AK1554" s="88" t="str">
        <f t="shared" si="297"/>
        <v/>
      </c>
      <c r="AM1554" s="55" t="str">
        <f t="shared" si="298"/>
        <v/>
      </c>
      <c r="AN1554" s="88" t="str">
        <f t="shared" si="299"/>
        <v/>
      </c>
    </row>
    <row r="1555" spans="1:40" x14ac:dyDescent="0.25">
      <c r="A1555" s="77"/>
      <c r="B1555" s="107"/>
      <c r="C1555" s="108"/>
      <c r="D1555" s="109"/>
      <c r="E1555" s="109"/>
      <c r="F1555" s="110"/>
      <c r="G1555" s="111"/>
      <c r="H1555" s="112"/>
      <c r="I1555" s="77"/>
      <c r="J1555" s="112" t="str">
        <f>IF($B1555="", "", IFERROR(INDEX('Job List'!$C$9:$C$508, MATCH($B1555, 'Job List'!$B$9:$B$508, 0)), ""))</f>
        <v/>
      </c>
      <c r="K1555" s="112" t="str">
        <f>IF($B1555="", "", IFERROR(INDEX('Job List'!$D$9:$D$508, MATCH($B1555, 'Job List'!$B$9:$B$508, 0)), ""))</f>
        <v/>
      </c>
      <c r="L1555" s="125" t="str">
        <f t="shared" si="288"/>
        <v/>
      </c>
      <c r="M1555" s="111" t="str">
        <f>IF($B1555="", "", IF($G1555="", IFERROR(INDEX('Job List'!$E$9:$E$508, MATCH($B1555, 'Job List'!$B$9:$B$508, 0)), ""), $G1555))</f>
        <v/>
      </c>
      <c r="N1555" s="126" t="str">
        <f t="shared" si="289"/>
        <v/>
      </c>
      <c r="O1555" s="77"/>
      <c r="AB1555" s="14" t="str">
        <f t="shared" si="290"/>
        <v/>
      </c>
      <c r="AC1555" s="20" t="str">
        <f t="shared" si="291"/>
        <v/>
      </c>
      <c r="AD1555" s="55" t="str">
        <f t="shared" si="292"/>
        <v/>
      </c>
      <c r="AE1555" s="88" t="str">
        <f t="shared" si="293"/>
        <v/>
      </c>
      <c r="AG1555" s="55" t="str">
        <f t="shared" si="294"/>
        <v/>
      </c>
      <c r="AH1555" s="88" t="str">
        <f t="shared" si="295"/>
        <v/>
      </c>
      <c r="AJ1555" s="55" t="str">
        <f t="shared" si="296"/>
        <v/>
      </c>
      <c r="AK1555" s="88" t="str">
        <f t="shared" si="297"/>
        <v/>
      </c>
      <c r="AM1555" s="55" t="str">
        <f t="shared" si="298"/>
        <v/>
      </c>
      <c r="AN1555" s="88" t="str">
        <f t="shared" si="299"/>
        <v/>
      </c>
    </row>
    <row r="1556" spans="1:40" x14ac:dyDescent="0.25">
      <c r="A1556" s="77"/>
      <c r="B1556" s="107"/>
      <c r="C1556" s="108"/>
      <c r="D1556" s="109"/>
      <c r="E1556" s="109"/>
      <c r="F1556" s="110"/>
      <c r="G1556" s="111"/>
      <c r="H1556" s="112"/>
      <c r="I1556" s="77"/>
      <c r="J1556" s="112" t="str">
        <f>IF($B1556="", "", IFERROR(INDEX('Job List'!$C$9:$C$508, MATCH($B1556, 'Job List'!$B$9:$B$508, 0)), ""))</f>
        <v/>
      </c>
      <c r="K1556" s="112" t="str">
        <f>IF($B1556="", "", IFERROR(INDEX('Job List'!$D$9:$D$508, MATCH($B1556, 'Job List'!$B$9:$B$508, 0)), ""))</f>
        <v/>
      </c>
      <c r="L1556" s="125" t="str">
        <f t="shared" si="288"/>
        <v/>
      </c>
      <c r="M1556" s="111" t="str">
        <f>IF($B1556="", "", IF($G1556="", IFERROR(INDEX('Job List'!$E$9:$E$508, MATCH($B1556, 'Job List'!$B$9:$B$508, 0)), ""), $G1556))</f>
        <v/>
      </c>
      <c r="N1556" s="126" t="str">
        <f t="shared" si="289"/>
        <v/>
      </c>
      <c r="O1556" s="77"/>
      <c r="AB1556" s="14" t="str">
        <f t="shared" si="290"/>
        <v/>
      </c>
      <c r="AC1556" s="20" t="str">
        <f t="shared" si="291"/>
        <v/>
      </c>
      <c r="AD1556" s="55" t="str">
        <f t="shared" si="292"/>
        <v/>
      </c>
      <c r="AE1556" s="88" t="str">
        <f t="shared" si="293"/>
        <v/>
      </c>
      <c r="AG1556" s="55" t="str">
        <f t="shared" si="294"/>
        <v/>
      </c>
      <c r="AH1556" s="88" t="str">
        <f t="shared" si="295"/>
        <v/>
      </c>
      <c r="AJ1556" s="55" t="str">
        <f t="shared" si="296"/>
        <v/>
      </c>
      <c r="AK1556" s="88" t="str">
        <f t="shared" si="297"/>
        <v/>
      </c>
      <c r="AM1556" s="55" t="str">
        <f t="shared" si="298"/>
        <v/>
      </c>
      <c r="AN1556" s="88" t="str">
        <f t="shared" si="299"/>
        <v/>
      </c>
    </row>
    <row r="1557" spans="1:40" x14ac:dyDescent="0.25">
      <c r="A1557" s="77"/>
      <c r="B1557" s="107"/>
      <c r="C1557" s="108"/>
      <c r="D1557" s="109"/>
      <c r="E1557" s="109"/>
      <c r="F1557" s="110"/>
      <c r="G1557" s="111"/>
      <c r="H1557" s="112"/>
      <c r="I1557" s="77"/>
      <c r="J1557" s="112" t="str">
        <f>IF($B1557="", "", IFERROR(INDEX('Job List'!$C$9:$C$508, MATCH($B1557, 'Job List'!$B$9:$B$508, 0)), ""))</f>
        <v/>
      </c>
      <c r="K1557" s="112" t="str">
        <f>IF($B1557="", "", IFERROR(INDEX('Job List'!$D$9:$D$508, MATCH($B1557, 'Job List'!$B$9:$B$508, 0)), ""))</f>
        <v/>
      </c>
      <c r="L1557" s="125" t="str">
        <f t="shared" si="288"/>
        <v/>
      </c>
      <c r="M1557" s="111" t="str">
        <f>IF($B1557="", "", IF($G1557="", IFERROR(INDEX('Job List'!$E$9:$E$508, MATCH($B1557, 'Job List'!$B$9:$B$508, 0)), ""), $G1557))</f>
        <v/>
      </c>
      <c r="N1557" s="126" t="str">
        <f t="shared" si="289"/>
        <v/>
      </c>
      <c r="O1557" s="77"/>
      <c r="AB1557" s="14" t="str">
        <f t="shared" si="290"/>
        <v/>
      </c>
      <c r="AC1557" s="20" t="str">
        <f t="shared" si="291"/>
        <v/>
      </c>
      <c r="AD1557" s="55" t="str">
        <f t="shared" si="292"/>
        <v/>
      </c>
      <c r="AE1557" s="88" t="str">
        <f t="shared" si="293"/>
        <v/>
      </c>
      <c r="AG1557" s="55" t="str">
        <f t="shared" si="294"/>
        <v/>
      </c>
      <c r="AH1557" s="88" t="str">
        <f t="shared" si="295"/>
        <v/>
      </c>
      <c r="AJ1557" s="55" t="str">
        <f t="shared" si="296"/>
        <v/>
      </c>
      <c r="AK1557" s="88" t="str">
        <f t="shared" si="297"/>
        <v/>
      </c>
      <c r="AM1557" s="55" t="str">
        <f t="shared" si="298"/>
        <v/>
      </c>
      <c r="AN1557" s="88" t="str">
        <f t="shared" si="299"/>
        <v/>
      </c>
    </row>
    <row r="1558" spans="1:40" x14ac:dyDescent="0.25">
      <c r="A1558" s="77"/>
      <c r="B1558" s="107"/>
      <c r="C1558" s="108"/>
      <c r="D1558" s="109"/>
      <c r="E1558" s="109"/>
      <c r="F1558" s="110"/>
      <c r="G1558" s="111"/>
      <c r="H1558" s="112"/>
      <c r="I1558" s="77"/>
      <c r="J1558" s="112" t="str">
        <f>IF($B1558="", "", IFERROR(INDEX('Job List'!$C$9:$C$508, MATCH($B1558, 'Job List'!$B$9:$B$508, 0)), ""))</f>
        <v/>
      </c>
      <c r="K1558" s="112" t="str">
        <f>IF($B1558="", "", IFERROR(INDEX('Job List'!$D$9:$D$508, MATCH($B1558, 'Job List'!$B$9:$B$508, 0)), ""))</f>
        <v/>
      </c>
      <c r="L1558" s="125" t="str">
        <f t="shared" si="288"/>
        <v/>
      </c>
      <c r="M1558" s="111" t="str">
        <f>IF($B1558="", "", IF($G1558="", IFERROR(INDEX('Job List'!$E$9:$E$508, MATCH($B1558, 'Job List'!$B$9:$B$508, 0)), ""), $G1558))</f>
        <v/>
      </c>
      <c r="N1558" s="126" t="str">
        <f t="shared" si="289"/>
        <v/>
      </c>
      <c r="O1558" s="77"/>
      <c r="AB1558" s="14" t="str">
        <f t="shared" si="290"/>
        <v/>
      </c>
      <c r="AC1558" s="20" t="str">
        <f t="shared" si="291"/>
        <v/>
      </c>
      <c r="AD1558" s="55" t="str">
        <f t="shared" si="292"/>
        <v/>
      </c>
      <c r="AE1558" s="88" t="str">
        <f t="shared" si="293"/>
        <v/>
      </c>
      <c r="AG1558" s="55" t="str">
        <f t="shared" si="294"/>
        <v/>
      </c>
      <c r="AH1558" s="88" t="str">
        <f t="shared" si="295"/>
        <v/>
      </c>
      <c r="AJ1558" s="55" t="str">
        <f t="shared" si="296"/>
        <v/>
      </c>
      <c r="AK1558" s="88" t="str">
        <f t="shared" si="297"/>
        <v/>
      </c>
      <c r="AM1558" s="55" t="str">
        <f t="shared" si="298"/>
        <v/>
      </c>
      <c r="AN1558" s="88" t="str">
        <f t="shared" si="299"/>
        <v/>
      </c>
    </row>
    <row r="1559" spans="1:40" x14ac:dyDescent="0.25">
      <c r="A1559" s="77"/>
      <c r="B1559" s="107"/>
      <c r="C1559" s="108"/>
      <c r="D1559" s="109"/>
      <c r="E1559" s="109"/>
      <c r="F1559" s="110"/>
      <c r="G1559" s="111"/>
      <c r="H1559" s="112"/>
      <c r="I1559" s="77"/>
      <c r="J1559" s="112" t="str">
        <f>IF($B1559="", "", IFERROR(INDEX('Job List'!$C$9:$C$508, MATCH($B1559, 'Job List'!$B$9:$B$508, 0)), ""))</f>
        <v/>
      </c>
      <c r="K1559" s="112" t="str">
        <f>IF($B1559="", "", IFERROR(INDEX('Job List'!$D$9:$D$508, MATCH($B1559, 'Job List'!$B$9:$B$508, 0)), ""))</f>
        <v/>
      </c>
      <c r="L1559" s="125" t="str">
        <f t="shared" si="288"/>
        <v/>
      </c>
      <c r="M1559" s="111" t="str">
        <f>IF($B1559="", "", IF($G1559="", IFERROR(INDEX('Job List'!$E$9:$E$508, MATCH($B1559, 'Job List'!$B$9:$B$508, 0)), ""), $G1559))</f>
        <v/>
      </c>
      <c r="N1559" s="126" t="str">
        <f t="shared" si="289"/>
        <v/>
      </c>
      <c r="O1559" s="77"/>
      <c r="AB1559" s="14" t="str">
        <f t="shared" si="290"/>
        <v/>
      </c>
      <c r="AC1559" s="20" t="str">
        <f t="shared" si="291"/>
        <v/>
      </c>
      <c r="AD1559" s="55" t="str">
        <f t="shared" si="292"/>
        <v/>
      </c>
      <c r="AE1559" s="88" t="str">
        <f t="shared" si="293"/>
        <v/>
      </c>
      <c r="AG1559" s="55" t="str">
        <f t="shared" si="294"/>
        <v/>
      </c>
      <c r="AH1559" s="88" t="str">
        <f t="shared" si="295"/>
        <v/>
      </c>
      <c r="AJ1559" s="55" t="str">
        <f t="shared" si="296"/>
        <v/>
      </c>
      <c r="AK1559" s="88" t="str">
        <f t="shared" si="297"/>
        <v/>
      </c>
      <c r="AM1559" s="55" t="str">
        <f t="shared" si="298"/>
        <v/>
      </c>
      <c r="AN1559" s="88" t="str">
        <f t="shared" si="299"/>
        <v/>
      </c>
    </row>
    <row r="1560" spans="1:40" x14ac:dyDescent="0.25">
      <c r="A1560" s="77"/>
      <c r="B1560" s="107"/>
      <c r="C1560" s="108"/>
      <c r="D1560" s="109"/>
      <c r="E1560" s="109"/>
      <c r="F1560" s="110"/>
      <c r="G1560" s="111"/>
      <c r="H1560" s="112"/>
      <c r="I1560" s="77"/>
      <c r="J1560" s="112" t="str">
        <f>IF($B1560="", "", IFERROR(INDEX('Job List'!$C$9:$C$508, MATCH($B1560, 'Job List'!$B$9:$B$508, 0)), ""))</f>
        <v/>
      </c>
      <c r="K1560" s="112" t="str">
        <f>IF($B1560="", "", IFERROR(INDEX('Job List'!$D$9:$D$508, MATCH($B1560, 'Job List'!$B$9:$B$508, 0)), ""))</f>
        <v/>
      </c>
      <c r="L1560" s="125" t="str">
        <f t="shared" si="288"/>
        <v/>
      </c>
      <c r="M1560" s="111" t="str">
        <f>IF($B1560="", "", IF($G1560="", IFERROR(INDEX('Job List'!$E$9:$E$508, MATCH($B1560, 'Job List'!$B$9:$B$508, 0)), ""), $G1560))</f>
        <v/>
      </c>
      <c r="N1560" s="126" t="str">
        <f t="shared" si="289"/>
        <v/>
      </c>
      <c r="O1560" s="77"/>
      <c r="AB1560" s="14" t="str">
        <f t="shared" si="290"/>
        <v/>
      </c>
      <c r="AC1560" s="20" t="str">
        <f t="shared" si="291"/>
        <v/>
      </c>
      <c r="AD1560" s="55" t="str">
        <f t="shared" si="292"/>
        <v/>
      </c>
      <c r="AE1560" s="88" t="str">
        <f t="shared" si="293"/>
        <v/>
      </c>
      <c r="AG1560" s="55" t="str">
        <f t="shared" si="294"/>
        <v/>
      </c>
      <c r="AH1560" s="88" t="str">
        <f t="shared" si="295"/>
        <v/>
      </c>
      <c r="AJ1560" s="55" t="str">
        <f t="shared" si="296"/>
        <v/>
      </c>
      <c r="AK1560" s="88" t="str">
        <f t="shared" si="297"/>
        <v/>
      </c>
      <c r="AM1560" s="55" t="str">
        <f t="shared" si="298"/>
        <v/>
      </c>
      <c r="AN1560" s="88" t="str">
        <f t="shared" si="299"/>
        <v/>
      </c>
    </row>
    <row r="1561" spans="1:40" x14ac:dyDescent="0.25">
      <c r="A1561" s="77"/>
      <c r="B1561" s="107"/>
      <c r="C1561" s="108"/>
      <c r="D1561" s="109"/>
      <c r="E1561" s="109"/>
      <c r="F1561" s="110"/>
      <c r="G1561" s="111"/>
      <c r="H1561" s="112"/>
      <c r="I1561" s="77"/>
      <c r="J1561" s="112" t="str">
        <f>IF($B1561="", "", IFERROR(INDEX('Job List'!$C$9:$C$508, MATCH($B1561, 'Job List'!$B$9:$B$508, 0)), ""))</f>
        <v/>
      </c>
      <c r="K1561" s="112" t="str">
        <f>IF($B1561="", "", IFERROR(INDEX('Job List'!$D$9:$D$508, MATCH($B1561, 'Job List'!$B$9:$B$508, 0)), ""))</f>
        <v/>
      </c>
      <c r="L1561" s="125" t="str">
        <f t="shared" si="288"/>
        <v/>
      </c>
      <c r="M1561" s="111" t="str">
        <f>IF($B1561="", "", IF($G1561="", IFERROR(INDEX('Job List'!$E$9:$E$508, MATCH($B1561, 'Job List'!$B$9:$B$508, 0)), ""), $G1561))</f>
        <v/>
      </c>
      <c r="N1561" s="126" t="str">
        <f t="shared" si="289"/>
        <v/>
      </c>
      <c r="O1561" s="77"/>
      <c r="AB1561" s="14" t="str">
        <f t="shared" si="290"/>
        <v/>
      </c>
      <c r="AC1561" s="20" t="str">
        <f t="shared" si="291"/>
        <v/>
      </c>
      <c r="AD1561" s="55" t="str">
        <f t="shared" si="292"/>
        <v/>
      </c>
      <c r="AE1561" s="88" t="str">
        <f t="shared" si="293"/>
        <v/>
      </c>
      <c r="AG1561" s="55" t="str">
        <f t="shared" si="294"/>
        <v/>
      </c>
      <c r="AH1561" s="88" t="str">
        <f t="shared" si="295"/>
        <v/>
      </c>
      <c r="AJ1561" s="55" t="str">
        <f t="shared" si="296"/>
        <v/>
      </c>
      <c r="AK1561" s="88" t="str">
        <f t="shared" si="297"/>
        <v/>
      </c>
      <c r="AM1561" s="55" t="str">
        <f t="shared" si="298"/>
        <v/>
      </c>
      <c r="AN1561" s="88" t="str">
        <f t="shared" si="299"/>
        <v/>
      </c>
    </row>
    <row r="1562" spans="1:40" x14ac:dyDescent="0.25">
      <c r="A1562" s="77"/>
      <c r="B1562" s="107"/>
      <c r="C1562" s="108"/>
      <c r="D1562" s="109"/>
      <c r="E1562" s="109"/>
      <c r="F1562" s="110"/>
      <c r="G1562" s="111"/>
      <c r="H1562" s="112"/>
      <c r="I1562" s="77"/>
      <c r="J1562" s="112" t="str">
        <f>IF($B1562="", "", IFERROR(INDEX('Job List'!$C$9:$C$508, MATCH($B1562, 'Job List'!$B$9:$B$508, 0)), ""))</f>
        <v/>
      </c>
      <c r="K1562" s="112" t="str">
        <f>IF($B1562="", "", IFERROR(INDEX('Job List'!$D$9:$D$508, MATCH($B1562, 'Job List'!$B$9:$B$508, 0)), ""))</f>
        <v/>
      </c>
      <c r="L1562" s="125" t="str">
        <f t="shared" si="288"/>
        <v/>
      </c>
      <c r="M1562" s="111" t="str">
        <f>IF($B1562="", "", IF($G1562="", IFERROR(INDEX('Job List'!$E$9:$E$508, MATCH($B1562, 'Job List'!$B$9:$B$508, 0)), ""), $G1562))</f>
        <v/>
      </c>
      <c r="N1562" s="126" t="str">
        <f t="shared" si="289"/>
        <v/>
      </c>
      <c r="O1562" s="77"/>
      <c r="AB1562" s="14" t="str">
        <f t="shared" si="290"/>
        <v/>
      </c>
      <c r="AC1562" s="20" t="str">
        <f t="shared" si="291"/>
        <v/>
      </c>
      <c r="AD1562" s="55" t="str">
        <f t="shared" si="292"/>
        <v/>
      </c>
      <c r="AE1562" s="88" t="str">
        <f t="shared" si="293"/>
        <v/>
      </c>
      <c r="AG1562" s="55" t="str">
        <f t="shared" si="294"/>
        <v/>
      </c>
      <c r="AH1562" s="88" t="str">
        <f t="shared" si="295"/>
        <v/>
      </c>
      <c r="AJ1562" s="55" t="str">
        <f t="shared" si="296"/>
        <v/>
      </c>
      <c r="AK1562" s="88" t="str">
        <f t="shared" si="297"/>
        <v/>
      </c>
      <c r="AM1562" s="55" t="str">
        <f t="shared" si="298"/>
        <v/>
      </c>
      <c r="AN1562" s="88" t="str">
        <f t="shared" si="299"/>
        <v/>
      </c>
    </row>
    <row r="1563" spans="1:40" x14ac:dyDescent="0.25">
      <c r="A1563" s="77"/>
      <c r="B1563" s="107"/>
      <c r="C1563" s="108"/>
      <c r="D1563" s="109"/>
      <c r="E1563" s="109"/>
      <c r="F1563" s="110"/>
      <c r="G1563" s="111"/>
      <c r="H1563" s="112"/>
      <c r="I1563" s="77"/>
      <c r="J1563" s="112" t="str">
        <f>IF($B1563="", "", IFERROR(INDEX('Job List'!$C$9:$C$508, MATCH($B1563, 'Job List'!$B$9:$B$508, 0)), ""))</f>
        <v/>
      </c>
      <c r="K1563" s="112" t="str">
        <f>IF($B1563="", "", IFERROR(INDEX('Job List'!$D$9:$D$508, MATCH($B1563, 'Job List'!$B$9:$B$508, 0)), ""))</f>
        <v/>
      </c>
      <c r="L1563" s="125" t="str">
        <f t="shared" si="288"/>
        <v/>
      </c>
      <c r="M1563" s="111" t="str">
        <f>IF($B1563="", "", IF($G1563="", IFERROR(INDEX('Job List'!$E$9:$E$508, MATCH($B1563, 'Job List'!$B$9:$B$508, 0)), ""), $G1563))</f>
        <v/>
      </c>
      <c r="N1563" s="126" t="str">
        <f t="shared" si="289"/>
        <v/>
      </c>
      <c r="O1563" s="77"/>
      <c r="AB1563" s="14" t="str">
        <f t="shared" si="290"/>
        <v/>
      </c>
      <c r="AC1563" s="20" t="str">
        <f t="shared" si="291"/>
        <v/>
      </c>
      <c r="AD1563" s="55" t="str">
        <f t="shared" si="292"/>
        <v/>
      </c>
      <c r="AE1563" s="88" t="str">
        <f t="shared" si="293"/>
        <v/>
      </c>
      <c r="AG1563" s="55" t="str">
        <f t="shared" si="294"/>
        <v/>
      </c>
      <c r="AH1563" s="88" t="str">
        <f t="shared" si="295"/>
        <v/>
      </c>
      <c r="AJ1563" s="55" t="str">
        <f t="shared" si="296"/>
        <v/>
      </c>
      <c r="AK1563" s="88" t="str">
        <f t="shared" si="297"/>
        <v/>
      </c>
      <c r="AM1563" s="55" t="str">
        <f t="shared" si="298"/>
        <v/>
      </c>
      <c r="AN1563" s="88" t="str">
        <f t="shared" si="299"/>
        <v/>
      </c>
    </row>
    <row r="1564" spans="1:40" x14ac:dyDescent="0.25">
      <c r="A1564" s="77"/>
      <c r="B1564" s="107"/>
      <c r="C1564" s="108"/>
      <c r="D1564" s="109"/>
      <c r="E1564" s="109"/>
      <c r="F1564" s="110"/>
      <c r="G1564" s="111"/>
      <c r="H1564" s="112"/>
      <c r="I1564" s="77"/>
      <c r="J1564" s="112" t="str">
        <f>IF($B1564="", "", IFERROR(INDEX('Job List'!$C$9:$C$508, MATCH($B1564, 'Job List'!$B$9:$B$508, 0)), ""))</f>
        <v/>
      </c>
      <c r="K1564" s="112" t="str">
        <f>IF($B1564="", "", IFERROR(INDEX('Job List'!$D$9:$D$508, MATCH($B1564, 'Job List'!$B$9:$B$508, 0)), ""))</f>
        <v/>
      </c>
      <c r="L1564" s="125" t="str">
        <f t="shared" si="288"/>
        <v/>
      </c>
      <c r="M1564" s="111" t="str">
        <f>IF($B1564="", "", IF($G1564="", IFERROR(INDEX('Job List'!$E$9:$E$508, MATCH($B1564, 'Job List'!$B$9:$B$508, 0)), ""), $G1564))</f>
        <v/>
      </c>
      <c r="N1564" s="126" t="str">
        <f t="shared" si="289"/>
        <v/>
      </c>
      <c r="O1564" s="77"/>
      <c r="AB1564" s="14" t="str">
        <f t="shared" si="290"/>
        <v/>
      </c>
      <c r="AC1564" s="20" t="str">
        <f t="shared" si="291"/>
        <v/>
      </c>
      <c r="AD1564" s="55" t="str">
        <f t="shared" si="292"/>
        <v/>
      </c>
      <c r="AE1564" s="88" t="str">
        <f t="shared" si="293"/>
        <v/>
      </c>
      <c r="AG1564" s="55" t="str">
        <f t="shared" si="294"/>
        <v/>
      </c>
      <c r="AH1564" s="88" t="str">
        <f t="shared" si="295"/>
        <v/>
      </c>
      <c r="AJ1564" s="55" t="str">
        <f t="shared" si="296"/>
        <v/>
      </c>
      <c r="AK1564" s="88" t="str">
        <f t="shared" si="297"/>
        <v/>
      </c>
      <c r="AM1564" s="55" t="str">
        <f t="shared" si="298"/>
        <v/>
      </c>
      <c r="AN1564" s="88" t="str">
        <f t="shared" si="299"/>
        <v/>
      </c>
    </row>
    <row r="1565" spans="1:40" x14ac:dyDescent="0.25">
      <c r="A1565" s="77"/>
      <c r="B1565" s="107"/>
      <c r="C1565" s="108"/>
      <c r="D1565" s="109"/>
      <c r="E1565" s="109"/>
      <c r="F1565" s="110"/>
      <c r="G1565" s="111"/>
      <c r="H1565" s="112"/>
      <c r="I1565" s="77"/>
      <c r="J1565" s="112" t="str">
        <f>IF($B1565="", "", IFERROR(INDEX('Job List'!$C$9:$C$508, MATCH($B1565, 'Job List'!$B$9:$B$508, 0)), ""))</f>
        <v/>
      </c>
      <c r="K1565" s="112" t="str">
        <f>IF($B1565="", "", IFERROR(INDEX('Job List'!$D$9:$D$508, MATCH($B1565, 'Job List'!$B$9:$B$508, 0)), ""))</f>
        <v/>
      </c>
      <c r="L1565" s="125" t="str">
        <f t="shared" si="288"/>
        <v/>
      </c>
      <c r="M1565" s="111" t="str">
        <f>IF($B1565="", "", IF($G1565="", IFERROR(INDEX('Job List'!$E$9:$E$508, MATCH($B1565, 'Job List'!$B$9:$B$508, 0)), ""), $G1565))</f>
        <v/>
      </c>
      <c r="N1565" s="126" t="str">
        <f t="shared" si="289"/>
        <v/>
      </c>
      <c r="O1565" s="77"/>
      <c r="AB1565" s="14" t="str">
        <f t="shared" si="290"/>
        <v/>
      </c>
      <c r="AC1565" s="20" t="str">
        <f t="shared" si="291"/>
        <v/>
      </c>
      <c r="AD1565" s="55" t="str">
        <f t="shared" si="292"/>
        <v/>
      </c>
      <c r="AE1565" s="88" t="str">
        <f t="shared" si="293"/>
        <v/>
      </c>
      <c r="AG1565" s="55" t="str">
        <f t="shared" si="294"/>
        <v/>
      </c>
      <c r="AH1565" s="88" t="str">
        <f t="shared" si="295"/>
        <v/>
      </c>
      <c r="AJ1565" s="55" t="str">
        <f t="shared" si="296"/>
        <v/>
      </c>
      <c r="AK1565" s="88" t="str">
        <f t="shared" si="297"/>
        <v/>
      </c>
      <c r="AM1565" s="55" t="str">
        <f t="shared" si="298"/>
        <v/>
      </c>
      <c r="AN1565" s="88" t="str">
        <f t="shared" si="299"/>
        <v/>
      </c>
    </row>
    <row r="1566" spans="1:40" x14ac:dyDescent="0.25">
      <c r="A1566" s="77"/>
      <c r="B1566" s="107"/>
      <c r="C1566" s="108"/>
      <c r="D1566" s="109"/>
      <c r="E1566" s="109"/>
      <c r="F1566" s="110"/>
      <c r="G1566" s="111"/>
      <c r="H1566" s="112"/>
      <c r="I1566" s="77"/>
      <c r="J1566" s="112" t="str">
        <f>IF($B1566="", "", IFERROR(INDEX('Job List'!$C$9:$C$508, MATCH($B1566, 'Job List'!$B$9:$B$508, 0)), ""))</f>
        <v/>
      </c>
      <c r="K1566" s="112" t="str">
        <f>IF($B1566="", "", IFERROR(INDEX('Job List'!$D$9:$D$508, MATCH($B1566, 'Job List'!$B$9:$B$508, 0)), ""))</f>
        <v/>
      </c>
      <c r="L1566" s="125" t="str">
        <f t="shared" si="288"/>
        <v/>
      </c>
      <c r="M1566" s="111" t="str">
        <f>IF($B1566="", "", IF($G1566="", IFERROR(INDEX('Job List'!$E$9:$E$508, MATCH($B1566, 'Job List'!$B$9:$B$508, 0)), ""), $G1566))</f>
        <v/>
      </c>
      <c r="N1566" s="126" t="str">
        <f t="shared" si="289"/>
        <v/>
      </c>
      <c r="O1566" s="77"/>
      <c r="AB1566" s="14" t="str">
        <f t="shared" si="290"/>
        <v/>
      </c>
      <c r="AC1566" s="20" t="str">
        <f t="shared" si="291"/>
        <v/>
      </c>
      <c r="AD1566" s="55" t="str">
        <f t="shared" si="292"/>
        <v/>
      </c>
      <c r="AE1566" s="88" t="str">
        <f t="shared" si="293"/>
        <v/>
      </c>
      <c r="AG1566" s="55" t="str">
        <f t="shared" si="294"/>
        <v/>
      </c>
      <c r="AH1566" s="88" t="str">
        <f t="shared" si="295"/>
        <v/>
      </c>
      <c r="AJ1566" s="55" t="str">
        <f t="shared" si="296"/>
        <v/>
      </c>
      <c r="AK1566" s="88" t="str">
        <f t="shared" si="297"/>
        <v/>
      </c>
      <c r="AM1566" s="55" t="str">
        <f t="shared" si="298"/>
        <v/>
      </c>
      <c r="AN1566" s="88" t="str">
        <f t="shared" si="299"/>
        <v/>
      </c>
    </row>
    <row r="1567" spans="1:40" x14ac:dyDescent="0.25">
      <c r="A1567" s="77"/>
      <c r="B1567" s="107"/>
      <c r="C1567" s="108"/>
      <c r="D1567" s="109"/>
      <c r="E1567" s="109"/>
      <c r="F1567" s="110"/>
      <c r="G1567" s="111"/>
      <c r="H1567" s="112"/>
      <c r="I1567" s="77"/>
      <c r="J1567" s="112" t="str">
        <f>IF($B1567="", "", IFERROR(INDEX('Job List'!$C$9:$C$508, MATCH($B1567, 'Job List'!$B$9:$B$508, 0)), ""))</f>
        <v/>
      </c>
      <c r="K1567" s="112" t="str">
        <f>IF($B1567="", "", IFERROR(INDEX('Job List'!$D$9:$D$508, MATCH($B1567, 'Job List'!$B$9:$B$508, 0)), ""))</f>
        <v/>
      </c>
      <c r="L1567" s="125" t="str">
        <f t="shared" si="288"/>
        <v/>
      </c>
      <c r="M1567" s="111" t="str">
        <f>IF($B1567="", "", IF($G1567="", IFERROR(INDEX('Job List'!$E$9:$E$508, MATCH($B1567, 'Job List'!$B$9:$B$508, 0)), ""), $G1567))</f>
        <v/>
      </c>
      <c r="N1567" s="126" t="str">
        <f t="shared" si="289"/>
        <v/>
      </c>
      <c r="O1567" s="77"/>
      <c r="AB1567" s="14" t="str">
        <f t="shared" si="290"/>
        <v/>
      </c>
      <c r="AC1567" s="20" t="str">
        <f t="shared" si="291"/>
        <v/>
      </c>
      <c r="AD1567" s="55" t="str">
        <f t="shared" si="292"/>
        <v/>
      </c>
      <c r="AE1567" s="88" t="str">
        <f t="shared" si="293"/>
        <v/>
      </c>
      <c r="AG1567" s="55" t="str">
        <f t="shared" si="294"/>
        <v/>
      </c>
      <c r="AH1567" s="88" t="str">
        <f t="shared" si="295"/>
        <v/>
      </c>
      <c r="AJ1567" s="55" t="str">
        <f t="shared" si="296"/>
        <v/>
      </c>
      <c r="AK1567" s="88" t="str">
        <f t="shared" si="297"/>
        <v/>
      </c>
      <c r="AM1567" s="55" t="str">
        <f t="shared" si="298"/>
        <v/>
      </c>
      <c r="AN1567" s="88" t="str">
        <f t="shared" si="299"/>
        <v/>
      </c>
    </row>
    <row r="1568" spans="1:40" x14ac:dyDescent="0.25">
      <c r="A1568" s="77"/>
      <c r="B1568" s="107"/>
      <c r="C1568" s="108"/>
      <c r="D1568" s="109"/>
      <c r="E1568" s="109"/>
      <c r="F1568" s="110"/>
      <c r="G1568" s="111"/>
      <c r="H1568" s="112"/>
      <c r="I1568" s="77"/>
      <c r="J1568" s="112" t="str">
        <f>IF($B1568="", "", IFERROR(INDEX('Job List'!$C$9:$C$508, MATCH($B1568, 'Job List'!$B$9:$B$508, 0)), ""))</f>
        <v/>
      </c>
      <c r="K1568" s="112" t="str">
        <f>IF($B1568="", "", IFERROR(INDEX('Job List'!$D$9:$D$508, MATCH($B1568, 'Job List'!$B$9:$B$508, 0)), ""))</f>
        <v/>
      </c>
      <c r="L1568" s="125" t="str">
        <f t="shared" si="288"/>
        <v/>
      </c>
      <c r="M1568" s="111" t="str">
        <f>IF($B1568="", "", IF($G1568="", IFERROR(INDEX('Job List'!$E$9:$E$508, MATCH($B1568, 'Job List'!$B$9:$B$508, 0)), ""), $G1568))</f>
        <v/>
      </c>
      <c r="N1568" s="126" t="str">
        <f t="shared" si="289"/>
        <v/>
      </c>
      <c r="O1568" s="77"/>
      <c r="AB1568" s="14" t="str">
        <f t="shared" si="290"/>
        <v/>
      </c>
      <c r="AC1568" s="20" t="str">
        <f t="shared" si="291"/>
        <v/>
      </c>
      <c r="AD1568" s="55" t="str">
        <f t="shared" si="292"/>
        <v/>
      </c>
      <c r="AE1568" s="88" t="str">
        <f t="shared" si="293"/>
        <v/>
      </c>
      <c r="AG1568" s="55" t="str">
        <f t="shared" si="294"/>
        <v/>
      </c>
      <c r="AH1568" s="88" t="str">
        <f t="shared" si="295"/>
        <v/>
      </c>
      <c r="AJ1568" s="55" t="str">
        <f t="shared" si="296"/>
        <v/>
      </c>
      <c r="AK1568" s="88" t="str">
        <f t="shared" si="297"/>
        <v/>
      </c>
      <c r="AM1568" s="55" t="str">
        <f t="shared" si="298"/>
        <v/>
      </c>
      <c r="AN1568" s="88" t="str">
        <f t="shared" si="299"/>
        <v/>
      </c>
    </row>
    <row r="1569" spans="1:40" x14ac:dyDescent="0.25">
      <c r="A1569" s="77"/>
      <c r="B1569" s="107"/>
      <c r="C1569" s="108"/>
      <c r="D1569" s="109"/>
      <c r="E1569" s="109"/>
      <c r="F1569" s="110"/>
      <c r="G1569" s="111"/>
      <c r="H1569" s="112"/>
      <c r="I1569" s="77"/>
      <c r="J1569" s="112" t="str">
        <f>IF($B1569="", "", IFERROR(INDEX('Job List'!$C$9:$C$508, MATCH($B1569, 'Job List'!$B$9:$B$508, 0)), ""))</f>
        <v/>
      </c>
      <c r="K1569" s="112" t="str">
        <f>IF($B1569="", "", IFERROR(INDEX('Job List'!$D$9:$D$508, MATCH($B1569, 'Job List'!$B$9:$B$508, 0)), ""))</f>
        <v/>
      </c>
      <c r="L1569" s="125" t="str">
        <f t="shared" si="288"/>
        <v/>
      </c>
      <c r="M1569" s="111" t="str">
        <f>IF($B1569="", "", IF($G1569="", IFERROR(INDEX('Job List'!$E$9:$E$508, MATCH($B1569, 'Job List'!$B$9:$B$508, 0)), ""), $G1569))</f>
        <v/>
      </c>
      <c r="N1569" s="126" t="str">
        <f t="shared" si="289"/>
        <v/>
      </c>
      <c r="O1569" s="77"/>
      <c r="AB1569" s="14" t="str">
        <f t="shared" si="290"/>
        <v/>
      </c>
      <c r="AC1569" s="20" t="str">
        <f t="shared" si="291"/>
        <v/>
      </c>
      <c r="AD1569" s="55" t="str">
        <f t="shared" si="292"/>
        <v/>
      </c>
      <c r="AE1569" s="88" t="str">
        <f t="shared" si="293"/>
        <v/>
      </c>
      <c r="AG1569" s="55" t="str">
        <f t="shared" si="294"/>
        <v/>
      </c>
      <c r="AH1569" s="88" t="str">
        <f t="shared" si="295"/>
        <v/>
      </c>
      <c r="AJ1569" s="55" t="str">
        <f t="shared" si="296"/>
        <v/>
      </c>
      <c r="AK1569" s="88" t="str">
        <f t="shared" si="297"/>
        <v/>
      </c>
      <c r="AM1569" s="55" t="str">
        <f t="shared" si="298"/>
        <v/>
      </c>
      <c r="AN1569" s="88" t="str">
        <f t="shared" si="299"/>
        <v/>
      </c>
    </row>
    <row r="1570" spans="1:40" x14ac:dyDescent="0.25">
      <c r="A1570" s="77"/>
      <c r="B1570" s="107"/>
      <c r="C1570" s="108"/>
      <c r="D1570" s="109"/>
      <c r="E1570" s="109"/>
      <c r="F1570" s="110"/>
      <c r="G1570" s="111"/>
      <c r="H1570" s="112"/>
      <c r="I1570" s="77"/>
      <c r="J1570" s="112" t="str">
        <f>IF($B1570="", "", IFERROR(INDEX('Job List'!$C$9:$C$508, MATCH($B1570, 'Job List'!$B$9:$B$508, 0)), ""))</f>
        <v/>
      </c>
      <c r="K1570" s="112" t="str">
        <f>IF($B1570="", "", IFERROR(INDEX('Job List'!$D$9:$D$508, MATCH($B1570, 'Job List'!$B$9:$B$508, 0)), ""))</f>
        <v/>
      </c>
      <c r="L1570" s="125" t="str">
        <f t="shared" si="288"/>
        <v/>
      </c>
      <c r="M1570" s="111" t="str">
        <f>IF($B1570="", "", IF($G1570="", IFERROR(INDEX('Job List'!$E$9:$E$508, MATCH($B1570, 'Job List'!$B$9:$B$508, 0)), ""), $G1570))</f>
        <v/>
      </c>
      <c r="N1570" s="126" t="str">
        <f t="shared" si="289"/>
        <v/>
      </c>
      <c r="O1570" s="77"/>
      <c r="AB1570" s="14" t="str">
        <f t="shared" si="290"/>
        <v/>
      </c>
      <c r="AC1570" s="20" t="str">
        <f t="shared" si="291"/>
        <v/>
      </c>
      <c r="AD1570" s="55" t="str">
        <f t="shared" si="292"/>
        <v/>
      </c>
      <c r="AE1570" s="88" t="str">
        <f t="shared" si="293"/>
        <v/>
      </c>
      <c r="AG1570" s="55" t="str">
        <f t="shared" si="294"/>
        <v/>
      </c>
      <c r="AH1570" s="88" t="str">
        <f t="shared" si="295"/>
        <v/>
      </c>
      <c r="AJ1570" s="55" t="str">
        <f t="shared" si="296"/>
        <v/>
      </c>
      <c r="AK1570" s="88" t="str">
        <f t="shared" si="297"/>
        <v/>
      </c>
      <c r="AM1570" s="55" t="str">
        <f t="shared" si="298"/>
        <v/>
      </c>
      <c r="AN1570" s="88" t="str">
        <f t="shared" si="299"/>
        <v/>
      </c>
    </row>
    <row r="1571" spans="1:40" x14ac:dyDescent="0.25">
      <c r="A1571" s="77"/>
      <c r="B1571" s="107"/>
      <c r="C1571" s="108"/>
      <c r="D1571" s="109"/>
      <c r="E1571" s="109"/>
      <c r="F1571" s="110"/>
      <c r="G1571" s="111"/>
      <c r="H1571" s="112"/>
      <c r="I1571" s="77"/>
      <c r="J1571" s="112" t="str">
        <f>IF($B1571="", "", IFERROR(INDEX('Job List'!$C$9:$C$508, MATCH($B1571, 'Job List'!$B$9:$B$508, 0)), ""))</f>
        <v/>
      </c>
      <c r="K1571" s="112" t="str">
        <f>IF($B1571="", "", IFERROR(INDEX('Job List'!$D$9:$D$508, MATCH($B1571, 'Job List'!$B$9:$B$508, 0)), ""))</f>
        <v/>
      </c>
      <c r="L1571" s="125" t="str">
        <f t="shared" si="288"/>
        <v/>
      </c>
      <c r="M1571" s="111" t="str">
        <f>IF($B1571="", "", IF($G1571="", IFERROR(INDEX('Job List'!$E$9:$E$508, MATCH($B1571, 'Job List'!$B$9:$B$508, 0)), ""), $G1571))</f>
        <v/>
      </c>
      <c r="N1571" s="126" t="str">
        <f t="shared" si="289"/>
        <v/>
      </c>
      <c r="O1571" s="77"/>
      <c r="AB1571" s="14" t="str">
        <f t="shared" si="290"/>
        <v/>
      </c>
      <c r="AC1571" s="20" t="str">
        <f t="shared" si="291"/>
        <v/>
      </c>
      <c r="AD1571" s="55" t="str">
        <f t="shared" si="292"/>
        <v/>
      </c>
      <c r="AE1571" s="88" t="str">
        <f t="shared" si="293"/>
        <v/>
      </c>
      <c r="AG1571" s="55" t="str">
        <f t="shared" si="294"/>
        <v/>
      </c>
      <c r="AH1571" s="88" t="str">
        <f t="shared" si="295"/>
        <v/>
      </c>
      <c r="AJ1571" s="55" t="str">
        <f t="shared" si="296"/>
        <v/>
      </c>
      <c r="AK1571" s="88" t="str">
        <f t="shared" si="297"/>
        <v/>
      </c>
      <c r="AM1571" s="55" t="str">
        <f t="shared" si="298"/>
        <v/>
      </c>
      <c r="AN1571" s="88" t="str">
        <f t="shared" si="299"/>
        <v/>
      </c>
    </row>
    <row r="1572" spans="1:40" x14ac:dyDescent="0.25">
      <c r="A1572" s="77"/>
      <c r="B1572" s="107"/>
      <c r="C1572" s="108"/>
      <c r="D1572" s="109"/>
      <c r="E1572" s="109"/>
      <c r="F1572" s="110"/>
      <c r="G1572" s="111"/>
      <c r="H1572" s="112"/>
      <c r="I1572" s="77"/>
      <c r="J1572" s="112" t="str">
        <f>IF($B1572="", "", IFERROR(INDEX('Job List'!$C$9:$C$508, MATCH($B1572, 'Job List'!$B$9:$B$508, 0)), ""))</f>
        <v/>
      </c>
      <c r="K1572" s="112" t="str">
        <f>IF($B1572="", "", IFERROR(INDEX('Job List'!$D$9:$D$508, MATCH($B1572, 'Job List'!$B$9:$B$508, 0)), ""))</f>
        <v/>
      </c>
      <c r="L1572" s="125" t="str">
        <f t="shared" si="288"/>
        <v/>
      </c>
      <c r="M1572" s="111" t="str">
        <f>IF($B1572="", "", IF($G1572="", IFERROR(INDEX('Job List'!$E$9:$E$508, MATCH($B1572, 'Job List'!$B$9:$B$508, 0)), ""), $G1572))</f>
        <v/>
      </c>
      <c r="N1572" s="126" t="str">
        <f t="shared" si="289"/>
        <v/>
      </c>
      <c r="O1572" s="77"/>
      <c r="AB1572" s="14" t="str">
        <f t="shared" si="290"/>
        <v/>
      </c>
      <c r="AC1572" s="20" t="str">
        <f t="shared" si="291"/>
        <v/>
      </c>
      <c r="AD1572" s="55" t="str">
        <f t="shared" si="292"/>
        <v/>
      </c>
      <c r="AE1572" s="88" t="str">
        <f t="shared" si="293"/>
        <v/>
      </c>
      <c r="AG1572" s="55" t="str">
        <f t="shared" si="294"/>
        <v/>
      </c>
      <c r="AH1572" s="88" t="str">
        <f t="shared" si="295"/>
        <v/>
      </c>
      <c r="AJ1572" s="55" t="str">
        <f t="shared" si="296"/>
        <v/>
      </c>
      <c r="AK1572" s="88" t="str">
        <f t="shared" si="297"/>
        <v/>
      </c>
      <c r="AM1572" s="55" t="str">
        <f t="shared" si="298"/>
        <v/>
      </c>
      <c r="AN1572" s="88" t="str">
        <f t="shared" si="299"/>
        <v/>
      </c>
    </row>
    <row r="1573" spans="1:40" x14ac:dyDescent="0.25">
      <c r="A1573" s="77"/>
      <c r="B1573" s="107"/>
      <c r="C1573" s="108"/>
      <c r="D1573" s="109"/>
      <c r="E1573" s="109"/>
      <c r="F1573" s="110"/>
      <c r="G1573" s="111"/>
      <c r="H1573" s="112"/>
      <c r="I1573" s="77"/>
      <c r="J1573" s="112" t="str">
        <f>IF($B1573="", "", IFERROR(INDEX('Job List'!$C$9:$C$508, MATCH($B1573, 'Job List'!$B$9:$B$508, 0)), ""))</f>
        <v/>
      </c>
      <c r="K1573" s="112" t="str">
        <f>IF($B1573="", "", IFERROR(INDEX('Job List'!$D$9:$D$508, MATCH($B1573, 'Job List'!$B$9:$B$508, 0)), ""))</f>
        <v/>
      </c>
      <c r="L1573" s="125" t="str">
        <f t="shared" si="288"/>
        <v/>
      </c>
      <c r="M1573" s="111" t="str">
        <f>IF($B1573="", "", IF($G1573="", IFERROR(INDEX('Job List'!$E$9:$E$508, MATCH($B1573, 'Job List'!$B$9:$B$508, 0)), ""), $G1573))</f>
        <v/>
      </c>
      <c r="N1573" s="126" t="str">
        <f t="shared" si="289"/>
        <v/>
      </c>
      <c r="O1573" s="77"/>
      <c r="AB1573" s="14" t="str">
        <f t="shared" si="290"/>
        <v/>
      </c>
      <c r="AC1573" s="20" t="str">
        <f t="shared" si="291"/>
        <v/>
      </c>
      <c r="AD1573" s="55" t="str">
        <f t="shared" si="292"/>
        <v/>
      </c>
      <c r="AE1573" s="88" t="str">
        <f t="shared" si="293"/>
        <v/>
      </c>
      <c r="AG1573" s="55" t="str">
        <f t="shared" si="294"/>
        <v/>
      </c>
      <c r="AH1573" s="88" t="str">
        <f t="shared" si="295"/>
        <v/>
      </c>
      <c r="AJ1573" s="55" t="str">
        <f t="shared" si="296"/>
        <v/>
      </c>
      <c r="AK1573" s="88" t="str">
        <f t="shared" si="297"/>
        <v/>
      </c>
      <c r="AM1573" s="55" t="str">
        <f t="shared" si="298"/>
        <v/>
      </c>
      <c r="AN1573" s="88" t="str">
        <f t="shared" si="299"/>
        <v/>
      </c>
    </row>
    <row r="1574" spans="1:40" x14ac:dyDescent="0.25">
      <c r="A1574" s="77"/>
      <c r="B1574" s="107"/>
      <c r="C1574" s="108"/>
      <c r="D1574" s="109"/>
      <c r="E1574" s="109"/>
      <c r="F1574" s="110"/>
      <c r="G1574" s="111"/>
      <c r="H1574" s="112"/>
      <c r="I1574" s="77"/>
      <c r="J1574" s="112" t="str">
        <f>IF($B1574="", "", IFERROR(INDEX('Job List'!$C$9:$C$508, MATCH($B1574, 'Job List'!$B$9:$B$508, 0)), ""))</f>
        <v/>
      </c>
      <c r="K1574" s="112" t="str">
        <f>IF($B1574="", "", IFERROR(INDEX('Job List'!$D$9:$D$508, MATCH($B1574, 'Job List'!$B$9:$B$508, 0)), ""))</f>
        <v/>
      </c>
      <c r="L1574" s="125" t="str">
        <f t="shared" si="288"/>
        <v/>
      </c>
      <c r="M1574" s="111" t="str">
        <f>IF($B1574="", "", IF($G1574="", IFERROR(INDEX('Job List'!$E$9:$E$508, MATCH($B1574, 'Job List'!$B$9:$B$508, 0)), ""), $G1574))</f>
        <v/>
      </c>
      <c r="N1574" s="126" t="str">
        <f t="shared" si="289"/>
        <v/>
      </c>
      <c r="O1574" s="77"/>
      <c r="AB1574" s="14" t="str">
        <f t="shared" si="290"/>
        <v/>
      </c>
      <c r="AC1574" s="20" t="str">
        <f t="shared" si="291"/>
        <v/>
      </c>
      <c r="AD1574" s="55" t="str">
        <f t="shared" si="292"/>
        <v/>
      </c>
      <c r="AE1574" s="88" t="str">
        <f t="shared" si="293"/>
        <v/>
      </c>
      <c r="AG1574" s="55" t="str">
        <f t="shared" si="294"/>
        <v/>
      </c>
      <c r="AH1574" s="88" t="str">
        <f t="shared" si="295"/>
        <v/>
      </c>
      <c r="AJ1574" s="55" t="str">
        <f t="shared" si="296"/>
        <v/>
      </c>
      <c r="AK1574" s="88" t="str">
        <f t="shared" si="297"/>
        <v/>
      </c>
      <c r="AM1574" s="55" t="str">
        <f t="shared" si="298"/>
        <v/>
      </c>
      <c r="AN1574" s="88" t="str">
        <f t="shared" si="299"/>
        <v/>
      </c>
    </row>
    <row r="1575" spans="1:40" x14ac:dyDescent="0.25">
      <c r="A1575" s="77"/>
      <c r="B1575" s="107"/>
      <c r="C1575" s="108"/>
      <c r="D1575" s="109"/>
      <c r="E1575" s="109"/>
      <c r="F1575" s="110"/>
      <c r="G1575" s="111"/>
      <c r="H1575" s="112"/>
      <c r="I1575" s="77"/>
      <c r="J1575" s="112" t="str">
        <f>IF($B1575="", "", IFERROR(INDEX('Job List'!$C$9:$C$508, MATCH($B1575, 'Job List'!$B$9:$B$508, 0)), ""))</f>
        <v/>
      </c>
      <c r="K1575" s="112" t="str">
        <f>IF($B1575="", "", IFERROR(INDEX('Job List'!$D$9:$D$508, MATCH($B1575, 'Job List'!$B$9:$B$508, 0)), ""))</f>
        <v/>
      </c>
      <c r="L1575" s="125" t="str">
        <f t="shared" si="288"/>
        <v/>
      </c>
      <c r="M1575" s="111" t="str">
        <f>IF($B1575="", "", IF($G1575="", IFERROR(INDEX('Job List'!$E$9:$E$508, MATCH($B1575, 'Job List'!$B$9:$B$508, 0)), ""), $G1575))</f>
        <v/>
      </c>
      <c r="N1575" s="126" t="str">
        <f t="shared" si="289"/>
        <v/>
      </c>
      <c r="O1575" s="77"/>
      <c r="AB1575" s="14" t="str">
        <f t="shared" si="290"/>
        <v/>
      </c>
      <c r="AC1575" s="20" t="str">
        <f t="shared" si="291"/>
        <v/>
      </c>
      <c r="AD1575" s="55" t="str">
        <f t="shared" si="292"/>
        <v/>
      </c>
      <c r="AE1575" s="88" t="str">
        <f t="shared" si="293"/>
        <v/>
      </c>
      <c r="AG1575" s="55" t="str">
        <f t="shared" si="294"/>
        <v/>
      </c>
      <c r="AH1575" s="88" t="str">
        <f t="shared" si="295"/>
        <v/>
      </c>
      <c r="AJ1575" s="55" t="str">
        <f t="shared" si="296"/>
        <v/>
      </c>
      <c r="AK1575" s="88" t="str">
        <f t="shared" si="297"/>
        <v/>
      </c>
      <c r="AM1575" s="55" t="str">
        <f t="shared" si="298"/>
        <v/>
      </c>
      <c r="AN1575" s="88" t="str">
        <f t="shared" si="299"/>
        <v/>
      </c>
    </row>
    <row r="1576" spans="1:40" x14ac:dyDescent="0.25">
      <c r="A1576" s="77"/>
      <c r="B1576" s="107"/>
      <c r="C1576" s="108"/>
      <c r="D1576" s="109"/>
      <c r="E1576" s="109"/>
      <c r="F1576" s="110"/>
      <c r="G1576" s="111"/>
      <c r="H1576" s="112"/>
      <c r="I1576" s="77"/>
      <c r="J1576" s="112" t="str">
        <f>IF($B1576="", "", IFERROR(INDEX('Job List'!$C$9:$C$508, MATCH($B1576, 'Job List'!$B$9:$B$508, 0)), ""))</f>
        <v/>
      </c>
      <c r="K1576" s="112" t="str">
        <f>IF($B1576="", "", IFERROR(INDEX('Job List'!$D$9:$D$508, MATCH($B1576, 'Job List'!$B$9:$B$508, 0)), ""))</f>
        <v/>
      </c>
      <c r="L1576" s="125" t="str">
        <f t="shared" si="288"/>
        <v/>
      </c>
      <c r="M1576" s="111" t="str">
        <f>IF($B1576="", "", IF($G1576="", IFERROR(INDEX('Job List'!$E$9:$E$508, MATCH($B1576, 'Job List'!$B$9:$B$508, 0)), ""), $G1576))</f>
        <v/>
      </c>
      <c r="N1576" s="126" t="str">
        <f t="shared" si="289"/>
        <v/>
      </c>
      <c r="O1576" s="77"/>
      <c r="AB1576" s="14" t="str">
        <f t="shared" si="290"/>
        <v/>
      </c>
      <c r="AC1576" s="20" t="str">
        <f t="shared" si="291"/>
        <v/>
      </c>
      <c r="AD1576" s="55" t="str">
        <f t="shared" si="292"/>
        <v/>
      </c>
      <c r="AE1576" s="88" t="str">
        <f t="shared" si="293"/>
        <v/>
      </c>
      <c r="AG1576" s="55" t="str">
        <f t="shared" si="294"/>
        <v/>
      </c>
      <c r="AH1576" s="88" t="str">
        <f t="shared" si="295"/>
        <v/>
      </c>
      <c r="AJ1576" s="55" t="str">
        <f t="shared" si="296"/>
        <v/>
      </c>
      <c r="AK1576" s="88" t="str">
        <f t="shared" si="297"/>
        <v/>
      </c>
      <c r="AM1576" s="55" t="str">
        <f t="shared" si="298"/>
        <v/>
      </c>
      <c r="AN1576" s="88" t="str">
        <f t="shared" si="299"/>
        <v/>
      </c>
    </row>
    <row r="1577" spans="1:40" x14ac:dyDescent="0.25">
      <c r="A1577" s="77"/>
      <c r="B1577" s="107"/>
      <c r="C1577" s="108"/>
      <c r="D1577" s="109"/>
      <c r="E1577" s="109"/>
      <c r="F1577" s="110"/>
      <c r="G1577" s="111"/>
      <c r="H1577" s="112"/>
      <c r="I1577" s="77"/>
      <c r="J1577" s="112" t="str">
        <f>IF($B1577="", "", IFERROR(INDEX('Job List'!$C$9:$C$508, MATCH($B1577, 'Job List'!$B$9:$B$508, 0)), ""))</f>
        <v/>
      </c>
      <c r="K1577" s="112" t="str">
        <f>IF($B1577="", "", IFERROR(INDEX('Job List'!$D$9:$D$508, MATCH($B1577, 'Job List'!$B$9:$B$508, 0)), ""))</f>
        <v/>
      </c>
      <c r="L1577" s="125" t="str">
        <f t="shared" si="288"/>
        <v/>
      </c>
      <c r="M1577" s="111" t="str">
        <f>IF($B1577="", "", IF($G1577="", IFERROR(INDEX('Job List'!$E$9:$E$508, MATCH($B1577, 'Job List'!$B$9:$B$508, 0)), ""), $G1577))</f>
        <v/>
      </c>
      <c r="N1577" s="126" t="str">
        <f t="shared" si="289"/>
        <v/>
      </c>
      <c r="O1577" s="77"/>
      <c r="AB1577" s="14" t="str">
        <f t="shared" si="290"/>
        <v/>
      </c>
      <c r="AC1577" s="20" t="str">
        <f t="shared" si="291"/>
        <v/>
      </c>
      <c r="AD1577" s="55" t="str">
        <f t="shared" si="292"/>
        <v/>
      </c>
      <c r="AE1577" s="88" t="str">
        <f t="shared" si="293"/>
        <v/>
      </c>
      <c r="AG1577" s="55" t="str">
        <f t="shared" si="294"/>
        <v/>
      </c>
      <c r="AH1577" s="88" t="str">
        <f t="shared" si="295"/>
        <v/>
      </c>
      <c r="AJ1577" s="55" t="str">
        <f t="shared" si="296"/>
        <v/>
      </c>
      <c r="AK1577" s="88" t="str">
        <f t="shared" si="297"/>
        <v/>
      </c>
      <c r="AM1577" s="55" t="str">
        <f t="shared" si="298"/>
        <v/>
      </c>
      <c r="AN1577" s="88" t="str">
        <f t="shared" si="299"/>
        <v/>
      </c>
    </row>
    <row r="1578" spans="1:40" x14ac:dyDescent="0.25">
      <c r="A1578" s="77"/>
      <c r="B1578" s="107"/>
      <c r="C1578" s="108"/>
      <c r="D1578" s="109"/>
      <c r="E1578" s="109"/>
      <c r="F1578" s="110"/>
      <c r="G1578" s="111"/>
      <c r="H1578" s="112"/>
      <c r="I1578" s="77"/>
      <c r="J1578" s="112" t="str">
        <f>IF($B1578="", "", IFERROR(INDEX('Job List'!$C$9:$C$508, MATCH($B1578, 'Job List'!$B$9:$B$508, 0)), ""))</f>
        <v/>
      </c>
      <c r="K1578" s="112" t="str">
        <f>IF($B1578="", "", IFERROR(INDEX('Job List'!$D$9:$D$508, MATCH($B1578, 'Job List'!$B$9:$B$508, 0)), ""))</f>
        <v/>
      </c>
      <c r="L1578" s="125" t="str">
        <f t="shared" si="288"/>
        <v/>
      </c>
      <c r="M1578" s="111" t="str">
        <f>IF($B1578="", "", IF($G1578="", IFERROR(INDEX('Job List'!$E$9:$E$508, MATCH($B1578, 'Job List'!$B$9:$B$508, 0)), ""), $G1578))</f>
        <v/>
      </c>
      <c r="N1578" s="126" t="str">
        <f t="shared" si="289"/>
        <v/>
      </c>
      <c r="O1578" s="77"/>
      <c r="AB1578" s="14" t="str">
        <f t="shared" si="290"/>
        <v/>
      </c>
      <c r="AC1578" s="20" t="str">
        <f t="shared" si="291"/>
        <v/>
      </c>
      <c r="AD1578" s="55" t="str">
        <f t="shared" si="292"/>
        <v/>
      </c>
      <c r="AE1578" s="88" t="str">
        <f t="shared" si="293"/>
        <v/>
      </c>
      <c r="AG1578" s="55" t="str">
        <f t="shared" si="294"/>
        <v/>
      </c>
      <c r="AH1578" s="88" t="str">
        <f t="shared" si="295"/>
        <v/>
      </c>
      <c r="AJ1578" s="55" t="str">
        <f t="shared" si="296"/>
        <v/>
      </c>
      <c r="AK1578" s="88" t="str">
        <f t="shared" si="297"/>
        <v/>
      </c>
      <c r="AM1578" s="55" t="str">
        <f t="shared" si="298"/>
        <v/>
      </c>
      <c r="AN1578" s="88" t="str">
        <f t="shared" si="299"/>
        <v/>
      </c>
    </row>
    <row r="1579" spans="1:40" x14ac:dyDescent="0.25">
      <c r="A1579" s="77"/>
      <c r="B1579" s="107"/>
      <c r="C1579" s="108"/>
      <c r="D1579" s="109"/>
      <c r="E1579" s="109"/>
      <c r="F1579" s="110"/>
      <c r="G1579" s="111"/>
      <c r="H1579" s="112"/>
      <c r="I1579" s="77"/>
      <c r="J1579" s="112" t="str">
        <f>IF($B1579="", "", IFERROR(INDEX('Job List'!$C$9:$C$508, MATCH($B1579, 'Job List'!$B$9:$B$508, 0)), ""))</f>
        <v/>
      </c>
      <c r="K1579" s="112" t="str">
        <f>IF($B1579="", "", IFERROR(INDEX('Job List'!$D$9:$D$508, MATCH($B1579, 'Job List'!$B$9:$B$508, 0)), ""))</f>
        <v/>
      </c>
      <c r="L1579" s="125" t="str">
        <f t="shared" si="288"/>
        <v/>
      </c>
      <c r="M1579" s="111" t="str">
        <f>IF($B1579="", "", IF($G1579="", IFERROR(INDEX('Job List'!$E$9:$E$508, MATCH($B1579, 'Job List'!$B$9:$B$508, 0)), ""), $G1579))</f>
        <v/>
      </c>
      <c r="N1579" s="126" t="str">
        <f t="shared" si="289"/>
        <v/>
      </c>
      <c r="O1579" s="77"/>
      <c r="AB1579" s="14" t="str">
        <f t="shared" si="290"/>
        <v/>
      </c>
      <c r="AC1579" s="20" t="str">
        <f t="shared" si="291"/>
        <v/>
      </c>
      <c r="AD1579" s="55" t="str">
        <f t="shared" si="292"/>
        <v/>
      </c>
      <c r="AE1579" s="88" t="str">
        <f t="shared" si="293"/>
        <v/>
      </c>
      <c r="AG1579" s="55" t="str">
        <f t="shared" si="294"/>
        <v/>
      </c>
      <c r="AH1579" s="88" t="str">
        <f t="shared" si="295"/>
        <v/>
      </c>
      <c r="AJ1579" s="55" t="str">
        <f t="shared" si="296"/>
        <v/>
      </c>
      <c r="AK1579" s="88" t="str">
        <f t="shared" si="297"/>
        <v/>
      </c>
      <c r="AM1579" s="55" t="str">
        <f t="shared" si="298"/>
        <v/>
      </c>
      <c r="AN1579" s="88" t="str">
        <f t="shared" si="299"/>
        <v/>
      </c>
    </row>
    <row r="1580" spans="1:40" x14ac:dyDescent="0.25">
      <c r="A1580" s="77"/>
      <c r="B1580" s="107"/>
      <c r="C1580" s="108"/>
      <c r="D1580" s="109"/>
      <c r="E1580" s="109"/>
      <c r="F1580" s="110"/>
      <c r="G1580" s="111"/>
      <c r="H1580" s="112"/>
      <c r="I1580" s="77"/>
      <c r="J1580" s="112" t="str">
        <f>IF($B1580="", "", IFERROR(INDEX('Job List'!$C$9:$C$508, MATCH($B1580, 'Job List'!$B$9:$B$508, 0)), ""))</f>
        <v/>
      </c>
      <c r="K1580" s="112" t="str">
        <f>IF($B1580="", "", IFERROR(INDEX('Job List'!$D$9:$D$508, MATCH($B1580, 'Job List'!$B$9:$B$508, 0)), ""))</f>
        <v/>
      </c>
      <c r="L1580" s="125" t="str">
        <f t="shared" si="288"/>
        <v/>
      </c>
      <c r="M1580" s="111" t="str">
        <f>IF($B1580="", "", IF($G1580="", IFERROR(INDEX('Job List'!$E$9:$E$508, MATCH($B1580, 'Job List'!$B$9:$B$508, 0)), ""), $G1580))</f>
        <v/>
      </c>
      <c r="N1580" s="126" t="str">
        <f t="shared" si="289"/>
        <v/>
      </c>
      <c r="O1580" s="77"/>
      <c r="AB1580" s="14" t="str">
        <f t="shared" si="290"/>
        <v/>
      </c>
      <c r="AC1580" s="20" t="str">
        <f t="shared" si="291"/>
        <v/>
      </c>
      <c r="AD1580" s="55" t="str">
        <f t="shared" si="292"/>
        <v/>
      </c>
      <c r="AE1580" s="88" t="str">
        <f t="shared" si="293"/>
        <v/>
      </c>
      <c r="AG1580" s="55" t="str">
        <f t="shared" si="294"/>
        <v/>
      </c>
      <c r="AH1580" s="88" t="str">
        <f t="shared" si="295"/>
        <v/>
      </c>
      <c r="AJ1580" s="55" t="str">
        <f t="shared" si="296"/>
        <v/>
      </c>
      <c r="AK1580" s="88" t="str">
        <f t="shared" si="297"/>
        <v/>
      </c>
      <c r="AM1580" s="55" t="str">
        <f t="shared" si="298"/>
        <v/>
      </c>
      <c r="AN1580" s="88" t="str">
        <f t="shared" si="299"/>
        <v/>
      </c>
    </row>
    <row r="1581" spans="1:40" x14ac:dyDescent="0.25">
      <c r="A1581" s="77"/>
      <c r="B1581" s="107"/>
      <c r="C1581" s="108"/>
      <c r="D1581" s="109"/>
      <c r="E1581" s="109"/>
      <c r="F1581" s="110"/>
      <c r="G1581" s="111"/>
      <c r="H1581" s="112"/>
      <c r="I1581" s="77"/>
      <c r="J1581" s="112" t="str">
        <f>IF($B1581="", "", IFERROR(INDEX('Job List'!$C$9:$C$508, MATCH($B1581, 'Job List'!$B$9:$B$508, 0)), ""))</f>
        <v/>
      </c>
      <c r="K1581" s="112" t="str">
        <f>IF($B1581="", "", IFERROR(INDEX('Job List'!$D$9:$D$508, MATCH($B1581, 'Job List'!$B$9:$B$508, 0)), ""))</f>
        <v/>
      </c>
      <c r="L1581" s="125" t="str">
        <f t="shared" si="288"/>
        <v/>
      </c>
      <c r="M1581" s="111" t="str">
        <f>IF($B1581="", "", IF($G1581="", IFERROR(INDEX('Job List'!$E$9:$E$508, MATCH($B1581, 'Job List'!$B$9:$B$508, 0)), ""), $G1581))</f>
        <v/>
      </c>
      <c r="N1581" s="126" t="str">
        <f t="shared" si="289"/>
        <v/>
      </c>
      <c r="O1581" s="77"/>
      <c r="AB1581" s="14" t="str">
        <f t="shared" si="290"/>
        <v/>
      </c>
      <c r="AC1581" s="20" t="str">
        <f t="shared" si="291"/>
        <v/>
      </c>
      <c r="AD1581" s="55" t="str">
        <f t="shared" si="292"/>
        <v/>
      </c>
      <c r="AE1581" s="88" t="str">
        <f t="shared" si="293"/>
        <v/>
      </c>
      <c r="AG1581" s="55" t="str">
        <f t="shared" si="294"/>
        <v/>
      </c>
      <c r="AH1581" s="88" t="str">
        <f t="shared" si="295"/>
        <v/>
      </c>
      <c r="AJ1581" s="55" t="str">
        <f t="shared" si="296"/>
        <v/>
      </c>
      <c r="AK1581" s="88" t="str">
        <f t="shared" si="297"/>
        <v/>
      </c>
      <c r="AM1581" s="55" t="str">
        <f t="shared" si="298"/>
        <v/>
      </c>
      <c r="AN1581" s="88" t="str">
        <f t="shared" si="299"/>
        <v/>
      </c>
    </row>
    <row r="1582" spans="1:40" x14ac:dyDescent="0.25">
      <c r="A1582" s="77"/>
      <c r="B1582" s="107"/>
      <c r="C1582" s="108"/>
      <c r="D1582" s="109"/>
      <c r="E1582" s="109"/>
      <c r="F1582" s="110"/>
      <c r="G1582" s="111"/>
      <c r="H1582" s="112"/>
      <c r="I1582" s="77"/>
      <c r="J1582" s="112" t="str">
        <f>IF($B1582="", "", IFERROR(INDEX('Job List'!$C$9:$C$508, MATCH($B1582, 'Job List'!$B$9:$B$508, 0)), ""))</f>
        <v/>
      </c>
      <c r="K1582" s="112" t="str">
        <f>IF($B1582="", "", IFERROR(INDEX('Job List'!$D$9:$D$508, MATCH($B1582, 'Job List'!$B$9:$B$508, 0)), ""))</f>
        <v/>
      </c>
      <c r="L1582" s="125" t="str">
        <f t="shared" si="288"/>
        <v/>
      </c>
      <c r="M1582" s="111" t="str">
        <f>IF($B1582="", "", IF($G1582="", IFERROR(INDEX('Job List'!$E$9:$E$508, MATCH($B1582, 'Job List'!$B$9:$B$508, 0)), ""), $G1582))</f>
        <v/>
      </c>
      <c r="N1582" s="126" t="str">
        <f t="shared" si="289"/>
        <v/>
      </c>
      <c r="O1582" s="77"/>
      <c r="AB1582" s="14" t="str">
        <f t="shared" si="290"/>
        <v/>
      </c>
      <c r="AC1582" s="20" t="str">
        <f t="shared" si="291"/>
        <v/>
      </c>
      <c r="AD1582" s="55" t="str">
        <f t="shared" si="292"/>
        <v/>
      </c>
      <c r="AE1582" s="88" t="str">
        <f t="shared" si="293"/>
        <v/>
      </c>
      <c r="AG1582" s="55" t="str">
        <f t="shared" si="294"/>
        <v/>
      </c>
      <c r="AH1582" s="88" t="str">
        <f t="shared" si="295"/>
        <v/>
      </c>
      <c r="AJ1582" s="55" t="str">
        <f t="shared" si="296"/>
        <v/>
      </c>
      <c r="AK1582" s="88" t="str">
        <f t="shared" si="297"/>
        <v/>
      </c>
      <c r="AM1582" s="55" t="str">
        <f t="shared" si="298"/>
        <v/>
      </c>
      <c r="AN1582" s="88" t="str">
        <f t="shared" si="299"/>
        <v/>
      </c>
    </row>
    <row r="1583" spans="1:40" x14ac:dyDescent="0.25">
      <c r="A1583" s="77"/>
      <c r="B1583" s="107"/>
      <c r="C1583" s="108"/>
      <c r="D1583" s="109"/>
      <c r="E1583" s="109"/>
      <c r="F1583" s="110"/>
      <c r="G1583" s="111"/>
      <c r="H1583" s="112"/>
      <c r="I1583" s="77"/>
      <c r="J1583" s="112" t="str">
        <f>IF($B1583="", "", IFERROR(INDEX('Job List'!$C$9:$C$508, MATCH($B1583, 'Job List'!$B$9:$B$508, 0)), ""))</f>
        <v/>
      </c>
      <c r="K1583" s="112" t="str">
        <f>IF($B1583="", "", IFERROR(INDEX('Job List'!$D$9:$D$508, MATCH($B1583, 'Job List'!$B$9:$B$508, 0)), ""))</f>
        <v/>
      </c>
      <c r="L1583" s="125" t="str">
        <f t="shared" si="288"/>
        <v/>
      </c>
      <c r="M1583" s="111" t="str">
        <f>IF($B1583="", "", IF($G1583="", IFERROR(INDEX('Job List'!$E$9:$E$508, MATCH($B1583, 'Job List'!$B$9:$B$508, 0)), ""), $G1583))</f>
        <v/>
      </c>
      <c r="N1583" s="126" t="str">
        <f t="shared" si="289"/>
        <v/>
      </c>
      <c r="O1583" s="77"/>
      <c r="AB1583" s="14" t="str">
        <f t="shared" si="290"/>
        <v/>
      </c>
      <c r="AC1583" s="20" t="str">
        <f t="shared" si="291"/>
        <v/>
      </c>
      <c r="AD1583" s="55" t="str">
        <f t="shared" si="292"/>
        <v/>
      </c>
      <c r="AE1583" s="88" t="str">
        <f t="shared" si="293"/>
        <v/>
      </c>
      <c r="AG1583" s="55" t="str">
        <f t="shared" si="294"/>
        <v/>
      </c>
      <c r="AH1583" s="88" t="str">
        <f t="shared" si="295"/>
        <v/>
      </c>
      <c r="AJ1583" s="55" t="str">
        <f t="shared" si="296"/>
        <v/>
      </c>
      <c r="AK1583" s="88" t="str">
        <f t="shared" si="297"/>
        <v/>
      </c>
      <c r="AM1583" s="55" t="str">
        <f t="shared" si="298"/>
        <v/>
      </c>
      <c r="AN1583" s="88" t="str">
        <f t="shared" si="299"/>
        <v/>
      </c>
    </row>
    <row r="1584" spans="1:40" x14ac:dyDescent="0.25">
      <c r="A1584" s="77"/>
      <c r="B1584" s="107"/>
      <c r="C1584" s="108"/>
      <c r="D1584" s="109"/>
      <c r="E1584" s="109"/>
      <c r="F1584" s="110"/>
      <c r="G1584" s="111"/>
      <c r="H1584" s="112"/>
      <c r="I1584" s="77"/>
      <c r="J1584" s="112" t="str">
        <f>IF($B1584="", "", IFERROR(INDEX('Job List'!$C$9:$C$508, MATCH($B1584, 'Job List'!$B$9:$B$508, 0)), ""))</f>
        <v/>
      </c>
      <c r="K1584" s="112" t="str">
        <f>IF($B1584="", "", IFERROR(INDEX('Job List'!$D$9:$D$508, MATCH($B1584, 'Job List'!$B$9:$B$508, 0)), ""))</f>
        <v/>
      </c>
      <c r="L1584" s="125" t="str">
        <f t="shared" si="288"/>
        <v/>
      </c>
      <c r="M1584" s="111" t="str">
        <f>IF($B1584="", "", IF($G1584="", IFERROR(INDEX('Job List'!$E$9:$E$508, MATCH($B1584, 'Job List'!$B$9:$B$508, 0)), ""), $G1584))</f>
        <v/>
      </c>
      <c r="N1584" s="126" t="str">
        <f t="shared" si="289"/>
        <v/>
      </c>
      <c r="O1584" s="77"/>
      <c r="AB1584" s="14" t="str">
        <f t="shared" si="290"/>
        <v/>
      </c>
      <c r="AC1584" s="20" t="str">
        <f t="shared" si="291"/>
        <v/>
      </c>
      <c r="AD1584" s="55" t="str">
        <f t="shared" si="292"/>
        <v/>
      </c>
      <c r="AE1584" s="88" t="str">
        <f t="shared" si="293"/>
        <v/>
      </c>
      <c r="AG1584" s="55" t="str">
        <f t="shared" si="294"/>
        <v/>
      </c>
      <c r="AH1584" s="88" t="str">
        <f t="shared" si="295"/>
        <v/>
      </c>
      <c r="AJ1584" s="55" t="str">
        <f t="shared" si="296"/>
        <v/>
      </c>
      <c r="AK1584" s="88" t="str">
        <f t="shared" si="297"/>
        <v/>
      </c>
      <c r="AM1584" s="55" t="str">
        <f t="shared" si="298"/>
        <v/>
      </c>
      <c r="AN1584" s="88" t="str">
        <f t="shared" si="299"/>
        <v/>
      </c>
    </row>
    <row r="1585" spans="1:40" x14ac:dyDescent="0.25">
      <c r="A1585" s="77"/>
      <c r="B1585" s="107"/>
      <c r="C1585" s="108"/>
      <c r="D1585" s="109"/>
      <c r="E1585" s="109"/>
      <c r="F1585" s="110"/>
      <c r="G1585" s="111"/>
      <c r="H1585" s="112"/>
      <c r="I1585" s="77"/>
      <c r="J1585" s="112" t="str">
        <f>IF($B1585="", "", IFERROR(INDEX('Job List'!$C$9:$C$508, MATCH($B1585, 'Job List'!$B$9:$B$508, 0)), ""))</f>
        <v/>
      </c>
      <c r="K1585" s="112" t="str">
        <f>IF($B1585="", "", IFERROR(INDEX('Job List'!$D$9:$D$508, MATCH($B1585, 'Job List'!$B$9:$B$508, 0)), ""))</f>
        <v/>
      </c>
      <c r="L1585" s="125" t="str">
        <f t="shared" si="288"/>
        <v/>
      </c>
      <c r="M1585" s="111" t="str">
        <f>IF($B1585="", "", IF($G1585="", IFERROR(INDEX('Job List'!$E$9:$E$508, MATCH($B1585, 'Job List'!$B$9:$B$508, 0)), ""), $G1585))</f>
        <v/>
      </c>
      <c r="N1585" s="126" t="str">
        <f t="shared" si="289"/>
        <v/>
      </c>
      <c r="O1585" s="77"/>
      <c r="AB1585" s="14" t="str">
        <f t="shared" si="290"/>
        <v/>
      </c>
      <c r="AC1585" s="20" t="str">
        <f t="shared" si="291"/>
        <v/>
      </c>
      <c r="AD1585" s="55" t="str">
        <f t="shared" si="292"/>
        <v/>
      </c>
      <c r="AE1585" s="88" t="str">
        <f t="shared" si="293"/>
        <v/>
      </c>
      <c r="AG1585" s="55" t="str">
        <f t="shared" si="294"/>
        <v/>
      </c>
      <c r="AH1585" s="88" t="str">
        <f t="shared" si="295"/>
        <v/>
      </c>
      <c r="AJ1585" s="55" t="str">
        <f t="shared" si="296"/>
        <v/>
      </c>
      <c r="AK1585" s="88" t="str">
        <f t="shared" si="297"/>
        <v/>
      </c>
      <c r="AM1585" s="55" t="str">
        <f t="shared" si="298"/>
        <v/>
      </c>
      <c r="AN1585" s="88" t="str">
        <f t="shared" si="299"/>
        <v/>
      </c>
    </row>
    <row r="1586" spans="1:40" x14ac:dyDescent="0.25">
      <c r="A1586" s="77"/>
      <c r="B1586" s="107"/>
      <c r="C1586" s="108"/>
      <c r="D1586" s="109"/>
      <c r="E1586" s="109"/>
      <c r="F1586" s="110"/>
      <c r="G1586" s="111"/>
      <c r="H1586" s="112"/>
      <c r="I1586" s="77"/>
      <c r="J1586" s="112" t="str">
        <f>IF($B1586="", "", IFERROR(INDEX('Job List'!$C$9:$C$508, MATCH($B1586, 'Job List'!$B$9:$B$508, 0)), ""))</f>
        <v/>
      </c>
      <c r="K1586" s="112" t="str">
        <f>IF($B1586="", "", IFERROR(INDEX('Job List'!$D$9:$D$508, MATCH($B1586, 'Job List'!$B$9:$B$508, 0)), ""))</f>
        <v/>
      </c>
      <c r="L1586" s="125" t="str">
        <f t="shared" si="288"/>
        <v/>
      </c>
      <c r="M1586" s="111" t="str">
        <f>IF($B1586="", "", IF($G1586="", IFERROR(INDEX('Job List'!$E$9:$E$508, MATCH($B1586, 'Job List'!$B$9:$B$508, 0)), ""), $G1586))</f>
        <v/>
      </c>
      <c r="N1586" s="126" t="str">
        <f t="shared" si="289"/>
        <v/>
      </c>
      <c r="O1586" s="77"/>
      <c r="AB1586" s="14" t="str">
        <f t="shared" si="290"/>
        <v/>
      </c>
      <c r="AC1586" s="20" t="str">
        <f t="shared" si="291"/>
        <v/>
      </c>
      <c r="AD1586" s="55" t="str">
        <f t="shared" si="292"/>
        <v/>
      </c>
      <c r="AE1586" s="88" t="str">
        <f t="shared" si="293"/>
        <v/>
      </c>
      <c r="AG1586" s="55" t="str">
        <f t="shared" si="294"/>
        <v/>
      </c>
      <c r="AH1586" s="88" t="str">
        <f t="shared" si="295"/>
        <v/>
      </c>
      <c r="AJ1586" s="55" t="str">
        <f t="shared" si="296"/>
        <v/>
      </c>
      <c r="AK1586" s="88" t="str">
        <f t="shared" si="297"/>
        <v/>
      </c>
      <c r="AM1586" s="55" t="str">
        <f t="shared" si="298"/>
        <v/>
      </c>
      <c r="AN1586" s="88" t="str">
        <f t="shared" si="299"/>
        <v/>
      </c>
    </row>
    <row r="1587" spans="1:40" x14ac:dyDescent="0.25">
      <c r="A1587" s="77"/>
      <c r="B1587" s="107"/>
      <c r="C1587" s="108"/>
      <c r="D1587" s="109"/>
      <c r="E1587" s="109"/>
      <c r="F1587" s="110"/>
      <c r="G1587" s="111"/>
      <c r="H1587" s="112"/>
      <c r="I1587" s="77"/>
      <c r="J1587" s="112" t="str">
        <f>IF($B1587="", "", IFERROR(INDEX('Job List'!$C$9:$C$508, MATCH($B1587, 'Job List'!$B$9:$B$508, 0)), ""))</f>
        <v/>
      </c>
      <c r="K1587" s="112" t="str">
        <f>IF($B1587="", "", IFERROR(INDEX('Job List'!$D$9:$D$508, MATCH($B1587, 'Job List'!$B$9:$B$508, 0)), ""))</f>
        <v/>
      </c>
      <c r="L1587" s="125" t="str">
        <f t="shared" si="288"/>
        <v/>
      </c>
      <c r="M1587" s="111" t="str">
        <f>IF($B1587="", "", IF($G1587="", IFERROR(INDEX('Job List'!$E$9:$E$508, MATCH($B1587, 'Job List'!$B$9:$B$508, 0)), ""), $G1587))</f>
        <v/>
      </c>
      <c r="N1587" s="126" t="str">
        <f t="shared" si="289"/>
        <v/>
      </c>
      <c r="O1587" s="77"/>
      <c r="AB1587" s="14" t="str">
        <f t="shared" si="290"/>
        <v/>
      </c>
      <c r="AC1587" s="20" t="str">
        <f t="shared" si="291"/>
        <v/>
      </c>
      <c r="AD1587" s="55" t="str">
        <f t="shared" si="292"/>
        <v/>
      </c>
      <c r="AE1587" s="88" t="str">
        <f t="shared" si="293"/>
        <v/>
      </c>
      <c r="AG1587" s="55" t="str">
        <f t="shared" si="294"/>
        <v/>
      </c>
      <c r="AH1587" s="88" t="str">
        <f t="shared" si="295"/>
        <v/>
      </c>
      <c r="AJ1587" s="55" t="str">
        <f t="shared" si="296"/>
        <v/>
      </c>
      <c r="AK1587" s="88" t="str">
        <f t="shared" si="297"/>
        <v/>
      </c>
      <c r="AM1587" s="55" t="str">
        <f t="shared" si="298"/>
        <v/>
      </c>
      <c r="AN1587" s="88" t="str">
        <f t="shared" si="299"/>
        <v/>
      </c>
    </row>
    <row r="1588" spans="1:40" x14ac:dyDescent="0.25">
      <c r="A1588" s="77"/>
      <c r="B1588" s="107"/>
      <c r="C1588" s="108"/>
      <c r="D1588" s="109"/>
      <c r="E1588" s="109"/>
      <c r="F1588" s="110"/>
      <c r="G1588" s="111"/>
      <c r="H1588" s="112"/>
      <c r="I1588" s="77"/>
      <c r="J1588" s="112" t="str">
        <f>IF($B1588="", "", IFERROR(INDEX('Job List'!$C$9:$C$508, MATCH($B1588, 'Job List'!$B$9:$B$508, 0)), ""))</f>
        <v/>
      </c>
      <c r="K1588" s="112" t="str">
        <f>IF($B1588="", "", IFERROR(INDEX('Job List'!$D$9:$D$508, MATCH($B1588, 'Job List'!$B$9:$B$508, 0)), ""))</f>
        <v/>
      </c>
      <c r="L1588" s="125" t="str">
        <f t="shared" si="288"/>
        <v/>
      </c>
      <c r="M1588" s="111" t="str">
        <f>IF($B1588="", "", IF($G1588="", IFERROR(INDEX('Job List'!$E$9:$E$508, MATCH($B1588, 'Job List'!$B$9:$B$508, 0)), ""), $G1588))</f>
        <v/>
      </c>
      <c r="N1588" s="126" t="str">
        <f t="shared" si="289"/>
        <v/>
      </c>
      <c r="O1588" s="77"/>
      <c r="AB1588" s="14" t="str">
        <f t="shared" si="290"/>
        <v/>
      </c>
      <c r="AC1588" s="20" t="str">
        <f t="shared" si="291"/>
        <v/>
      </c>
      <c r="AD1588" s="55" t="str">
        <f t="shared" si="292"/>
        <v/>
      </c>
      <c r="AE1588" s="88" t="str">
        <f t="shared" si="293"/>
        <v/>
      </c>
      <c r="AG1588" s="55" t="str">
        <f t="shared" si="294"/>
        <v/>
      </c>
      <c r="AH1588" s="88" t="str">
        <f t="shared" si="295"/>
        <v/>
      </c>
      <c r="AJ1588" s="55" t="str">
        <f t="shared" si="296"/>
        <v/>
      </c>
      <c r="AK1588" s="88" t="str">
        <f t="shared" si="297"/>
        <v/>
      </c>
      <c r="AM1588" s="55" t="str">
        <f t="shared" si="298"/>
        <v/>
      </c>
      <c r="AN1588" s="88" t="str">
        <f t="shared" si="299"/>
        <v/>
      </c>
    </row>
    <row r="1589" spans="1:40" x14ac:dyDescent="0.25">
      <c r="A1589" s="77"/>
      <c r="B1589" s="107"/>
      <c r="C1589" s="108"/>
      <c r="D1589" s="109"/>
      <c r="E1589" s="109"/>
      <c r="F1589" s="110"/>
      <c r="G1589" s="111"/>
      <c r="H1589" s="112"/>
      <c r="I1589" s="77"/>
      <c r="J1589" s="112" t="str">
        <f>IF($B1589="", "", IFERROR(INDEX('Job List'!$C$9:$C$508, MATCH($B1589, 'Job List'!$B$9:$B$508, 0)), ""))</f>
        <v/>
      </c>
      <c r="K1589" s="112" t="str">
        <f>IF($B1589="", "", IFERROR(INDEX('Job List'!$D$9:$D$508, MATCH($B1589, 'Job List'!$B$9:$B$508, 0)), ""))</f>
        <v/>
      </c>
      <c r="L1589" s="125" t="str">
        <f t="shared" si="288"/>
        <v/>
      </c>
      <c r="M1589" s="111" t="str">
        <f>IF($B1589="", "", IF($G1589="", IFERROR(INDEX('Job List'!$E$9:$E$508, MATCH($B1589, 'Job List'!$B$9:$B$508, 0)), ""), $G1589))</f>
        <v/>
      </c>
      <c r="N1589" s="126" t="str">
        <f t="shared" si="289"/>
        <v/>
      </c>
      <c r="O1589" s="77"/>
      <c r="AB1589" s="14" t="str">
        <f t="shared" si="290"/>
        <v/>
      </c>
      <c r="AC1589" s="20" t="str">
        <f t="shared" si="291"/>
        <v/>
      </c>
      <c r="AD1589" s="55" t="str">
        <f t="shared" si="292"/>
        <v/>
      </c>
      <c r="AE1589" s="88" t="str">
        <f t="shared" si="293"/>
        <v/>
      </c>
      <c r="AG1589" s="55" t="str">
        <f t="shared" si="294"/>
        <v/>
      </c>
      <c r="AH1589" s="88" t="str">
        <f t="shared" si="295"/>
        <v/>
      </c>
      <c r="AJ1589" s="55" t="str">
        <f t="shared" si="296"/>
        <v/>
      </c>
      <c r="AK1589" s="88" t="str">
        <f t="shared" si="297"/>
        <v/>
      </c>
      <c r="AM1589" s="55" t="str">
        <f t="shared" si="298"/>
        <v/>
      </c>
      <c r="AN1589" s="88" t="str">
        <f t="shared" si="299"/>
        <v/>
      </c>
    </row>
    <row r="1590" spans="1:40" x14ac:dyDescent="0.25">
      <c r="A1590" s="77"/>
      <c r="B1590" s="107"/>
      <c r="C1590" s="108"/>
      <c r="D1590" s="109"/>
      <c r="E1590" s="109"/>
      <c r="F1590" s="110"/>
      <c r="G1590" s="111"/>
      <c r="H1590" s="112"/>
      <c r="I1590" s="77"/>
      <c r="J1590" s="112" t="str">
        <f>IF($B1590="", "", IFERROR(INDEX('Job List'!$C$9:$C$508, MATCH($B1590, 'Job List'!$B$9:$B$508, 0)), ""))</f>
        <v/>
      </c>
      <c r="K1590" s="112" t="str">
        <f>IF($B1590="", "", IFERROR(INDEX('Job List'!$D$9:$D$508, MATCH($B1590, 'Job List'!$B$9:$B$508, 0)), ""))</f>
        <v/>
      </c>
      <c r="L1590" s="125" t="str">
        <f t="shared" si="288"/>
        <v/>
      </c>
      <c r="M1590" s="111" t="str">
        <f>IF($B1590="", "", IF($G1590="", IFERROR(INDEX('Job List'!$E$9:$E$508, MATCH($B1590, 'Job List'!$B$9:$B$508, 0)), ""), $G1590))</f>
        <v/>
      </c>
      <c r="N1590" s="126" t="str">
        <f t="shared" si="289"/>
        <v/>
      </c>
      <c r="O1590" s="77"/>
      <c r="AB1590" s="14" t="str">
        <f t="shared" si="290"/>
        <v/>
      </c>
      <c r="AC1590" s="20" t="str">
        <f t="shared" si="291"/>
        <v/>
      </c>
      <c r="AD1590" s="55" t="str">
        <f t="shared" si="292"/>
        <v/>
      </c>
      <c r="AE1590" s="88" t="str">
        <f t="shared" si="293"/>
        <v/>
      </c>
      <c r="AG1590" s="55" t="str">
        <f t="shared" si="294"/>
        <v/>
      </c>
      <c r="AH1590" s="88" t="str">
        <f t="shared" si="295"/>
        <v/>
      </c>
      <c r="AJ1590" s="55" t="str">
        <f t="shared" si="296"/>
        <v/>
      </c>
      <c r="AK1590" s="88" t="str">
        <f t="shared" si="297"/>
        <v/>
      </c>
      <c r="AM1590" s="55" t="str">
        <f t="shared" si="298"/>
        <v/>
      </c>
      <c r="AN1590" s="88" t="str">
        <f t="shared" si="299"/>
        <v/>
      </c>
    </row>
    <row r="1591" spans="1:40" x14ac:dyDescent="0.25">
      <c r="A1591" s="77"/>
      <c r="B1591" s="107"/>
      <c r="C1591" s="108"/>
      <c r="D1591" s="109"/>
      <c r="E1591" s="109"/>
      <c r="F1591" s="110"/>
      <c r="G1591" s="111"/>
      <c r="H1591" s="112"/>
      <c r="I1591" s="77"/>
      <c r="J1591" s="112" t="str">
        <f>IF($B1591="", "", IFERROR(INDEX('Job List'!$C$9:$C$508, MATCH($B1591, 'Job List'!$B$9:$B$508, 0)), ""))</f>
        <v/>
      </c>
      <c r="K1591" s="112" t="str">
        <f>IF($B1591="", "", IFERROR(INDEX('Job List'!$D$9:$D$508, MATCH($B1591, 'Job List'!$B$9:$B$508, 0)), ""))</f>
        <v/>
      </c>
      <c r="L1591" s="125" t="str">
        <f t="shared" si="288"/>
        <v/>
      </c>
      <c r="M1591" s="111" t="str">
        <f>IF($B1591="", "", IF($G1591="", IFERROR(INDEX('Job List'!$E$9:$E$508, MATCH($B1591, 'Job List'!$B$9:$B$508, 0)), ""), $G1591))</f>
        <v/>
      </c>
      <c r="N1591" s="126" t="str">
        <f t="shared" si="289"/>
        <v/>
      </c>
      <c r="O1591" s="77"/>
      <c r="AB1591" s="14" t="str">
        <f t="shared" si="290"/>
        <v/>
      </c>
      <c r="AC1591" s="20" t="str">
        <f t="shared" si="291"/>
        <v/>
      </c>
      <c r="AD1591" s="55" t="str">
        <f t="shared" si="292"/>
        <v/>
      </c>
      <c r="AE1591" s="88" t="str">
        <f t="shared" si="293"/>
        <v/>
      </c>
      <c r="AG1591" s="55" t="str">
        <f t="shared" si="294"/>
        <v/>
      </c>
      <c r="AH1591" s="88" t="str">
        <f t="shared" si="295"/>
        <v/>
      </c>
      <c r="AJ1591" s="55" t="str">
        <f t="shared" si="296"/>
        <v/>
      </c>
      <c r="AK1591" s="88" t="str">
        <f t="shared" si="297"/>
        <v/>
      </c>
      <c r="AM1591" s="55" t="str">
        <f t="shared" si="298"/>
        <v/>
      </c>
      <c r="AN1591" s="88" t="str">
        <f t="shared" si="299"/>
        <v/>
      </c>
    </row>
    <row r="1592" spans="1:40" x14ac:dyDescent="0.25">
      <c r="A1592" s="77"/>
      <c r="B1592" s="107"/>
      <c r="C1592" s="108"/>
      <c r="D1592" s="109"/>
      <c r="E1592" s="109"/>
      <c r="F1592" s="110"/>
      <c r="G1592" s="111"/>
      <c r="H1592" s="112"/>
      <c r="I1592" s="77"/>
      <c r="J1592" s="112" t="str">
        <f>IF($B1592="", "", IFERROR(INDEX('Job List'!$C$9:$C$508, MATCH($B1592, 'Job List'!$B$9:$B$508, 0)), ""))</f>
        <v/>
      </c>
      <c r="K1592" s="112" t="str">
        <f>IF($B1592="", "", IFERROR(INDEX('Job List'!$D$9:$D$508, MATCH($B1592, 'Job List'!$B$9:$B$508, 0)), ""))</f>
        <v/>
      </c>
      <c r="L1592" s="125" t="str">
        <f t="shared" si="288"/>
        <v/>
      </c>
      <c r="M1592" s="111" t="str">
        <f>IF($B1592="", "", IF($G1592="", IFERROR(INDEX('Job List'!$E$9:$E$508, MATCH($B1592, 'Job List'!$B$9:$B$508, 0)), ""), $G1592))</f>
        <v/>
      </c>
      <c r="N1592" s="126" t="str">
        <f t="shared" si="289"/>
        <v/>
      </c>
      <c r="O1592" s="77"/>
      <c r="AB1592" s="14" t="str">
        <f t="shared" si="290"/>
        <v/>
      </c>
      <c r="AC1592" s="20" t="str">
        <f t="shared" si="291"/>
        <v/>
      </c>
      <c r="AD1592" s="55" t="str">
        <f t="shared" si="292"/>
        <v/>
      </c>
      <c r="AE1592" s="88" t="str">
        <f t="shared" si="293"/>
        <v/>
      </c>
      <c r="AG1592" s="55" t="str">
        <f t="shared" si="294"/>
        <v/>
      </c>
      <c r="AH1592" s="88" t="str">
        <f t="shared" si="295"/>
        <v/>
      </c>
      <c r="AJ1592" s="55" t="str">
        <f t="shared" si="296"/>
        <v/>
      </c>
      <c r="AK1592" s="88" t="str">
        <f t="shared" si="297"/>
        <v/>
      </c>
      <c r="AM1592" s="55" t="str">
        <f t="shared" si="298"/>
        <v/>
      </c>
      <c r="AN1592" s="88" t="str">
        <f t="shared" si="299"/>
        <v/>
      </c>
    </row>
    <row r="1593" spans="1:40" x14ac:dyDescent="0.25">
      <c r="A1593" s="77"/>
      <c r="B1593" s="107"/>
      <c r="C1593" s="108"/>
      <c r="D1593" s="109"/>
      <c r="E1593" s="109"/>
      <c r="F1593" s="110"/>
      <c r="G1593" s="111"/>
      <c r="H1593" s="112"/>
      <c r="I1593" s="77"/>
      <c r="J1593" s="112" t="str">
        <f>IF($B1593="", "", IFERROR(INDEX('Job List'!$C$9:$C$508, MATCH($B1593, 'Job List'!$B$9:$B$508, 0)), ""))</f>
        <v/>
      </c>
      <c r="K1593" s="112" t="str">
        <f>IF($B1593="", "", IFERROR(INDEX('Job List'!$D$9:$D$508, MATCH($B1593, 'Job List'!$B$9:$B$508, 0)), ""))</f>
        <v/>
      </c>
      <c r="L1593" s="125" t="str">
        <f t="shared" si="288"/>
        <v/>
      </c>
      <c r="M1593" s="111" t="str">
        <f>IF($B1593="", "", IF($G1593="", IFERROR(INDEX('Job List'!$E$9:$E$508, MATCH($B1593, 'Job List'!$B$9:$B$508, 0)), ""), $G1593))</f>
        <v/>
      </c>
      <c r="N1593" s="126" t="str">
        <f t="shared" si="289"/>
        <v/>
      </c>
      <c r="O1593" s="77"/>
      <c r="AB1593" s="14" t="str">
        <f t="shared" si="290"/>
        <v/>
      </c>
      <c r="AC1593" s="20" t="str">
        <f t="shared" si="291"/>
        <v/>
      </c>
      <c r="AD1593" s="55" t="str">
        <f t="shared" si="292"/>
        <v/>
      </c>
      <c r="AE1593" s="88" t="str">
        <f t="shared" si="293"/>
        <v/>
      </c>
      <c r="AG1593" s="55" t="str">
        <f t="shared" si="294"/>
        <v/>
      </c>
      <c r="AH1593" s="88" t="str">
        <f t="shared" si="295"/>
        <v/>
      </c>
      <c r="AJ1593" s="55" t="str">
        <f t="shared" si="296"/>
        <v/>
      </c>
      <c r="AK1593" s="88" t="str">
        <f t="shared" si="297"/>
        <v/>
      </c>
      <c r="AM1593" s="55" t="str">
        <f t="shared" si="298"/>
        <v/>
      </c>
      <c r="AN1593" s="88" t="str">
        <f t="shared" si="299"/>
        <v/>
      </c>
    </row>
    <row r="1594" spans="1:40" x14ac:dyDescent="0.25">
      <c r="A1594" s="77"/>
      <c r="B1594" s="107"/>
      <c r="C1594" s="108"/>
      <c r="D1594" s="109"/>
      <c r="E1594" s="109"/>
      <c r="F1594" s="110"/>
      <c r="G1594" s="111"/>
      <c r="H1594" s="112"/>
      <c r="I1594" s="77"/>
      <c r="J1594" s="112" t="str">
        <f>IF($B1594="", "", IFERROR(INDEX('Job List'!$C$9:$C$508, MATCH($B1594, 'Job List'!$B$9:$B$508, 0)), ""))</f>
        <v/>
      </c>
      <c r="K1594" s="112" t="str">
        <f>IF($B1594="", "", IFERROR(INDEX('Job List'!$D$9:$D$508, MATCH($B1594, 'Job List'!$B$9:$B$508, 0)), ""))</f>
        <v/>
      </c>
      <c r="L1594" s="125" t="str">
        <f t="shared" si="288"/>
        <v/>
      </c>
      <c r="M1594" s="111" t="str">
        <f>IF($B1594="", "", IF($G1594="", IFERROR(INDEX('Job List'!$E$9:$E$508, MATCH($B1594, 'Job List'!$B$9:$B$508, 0)), ""), $G1594))</f>
        <v/>
      </c>
      <c r="N1594" s="126" t="str">
        <f t="shared" si="289"/>
        <v/>
      </c>
      <c r="O1594" s="77"/>
      <c r="AB1594" s="14" t="str">
        <f t="shared" si="290"/>
        <v/>
      </c>
      <c r="AC1594" s="20" t="str">
        <f t="shared" si="291"/>
        <v/>
      </c>
      <c r="AD1594" s="55" t="str">
        <f t="shared" si="292"/>
        <v/>
      </c>
      <c r="AE1594" s="88" t="str">
        <f t="shared" si="293"/>
        <v/>
      </c>
      <c r="AG1594" s="55" t="str">
        <f t="shared" si="294"/>
        <v/>
      </c>
      <c r="AH1594" s="88" t="str">
        <f t="shared" si="295"/>
        <v/>
      </c>
      <c r="AJ1594" s="55" t="str">
        <f t="shared" si="296"/>
        <v/>
      </c>
      <c r="AK1594" s="88" t="str">
        <f t="shared" si="297"/>
        <v/>
      </c>
      <c r="AM1594" s="55" t="str">
        <f t="shared" si="298"/>
        <v/>
      </c>
      <c r="AN1594" s="88" t="str">
        <f t="shared" si="299"/>
        <v/>
      </c>
    </row>
    <row r="1595" spans="1:40" x14ac:dyDescent="0.25">
      <c r="A1595" s="77"/>
      <c r="B1595" s="107"/>
      <c r="C1595" s="108"/>
      <c r="D1595" s="109"/>
      <c r="E1595" s="109"/>
      <c r="F1595" s="110"/>
      <c r="G1595" s="111"/>
      <c r="H1595" s="112"/>
      <c r="I1595" s="77"/>
      <c r="J1595" s="112" t="str">
        <f>IF($B1595="", "", IFERROR(INDEX('Job List'!$C$9:$C$508, MATCH($B1595, 'Job List'!$B$9:$B$508, 0)), ""))</f>
        <v/>
      </c>
      <c r="K1595" s="112" t="str">
        <f>IF($B1595="", "", IFERROR(INDEX('Job List'!$D$9:$D$508, MATCH($B1595, 'Job List'!$B$9:$B$508, 0)), ""))</f>
        <v/>
      </c>
      <c r="L1595" s="125" t="str">
        <f t="shared" si="288"/>
        <v/>
      </c>
      <c r="M1595" s="111" t="str">
        <f>IF($B1595="", "", IF($G1595="", IFERROR(INDEX('Job List'!$E$9:$E$508, MATCH($B1595, 'Job List'!$B$9:$B$508, 0)), ""), $G1595))</f>
        <v/>
      </c>
      <c r="N1595" s="126" t="str">
        <f t="shared" si="289"/>
        <v/>
      </c>
      <c r="O1595" s="77"/>
      <c r="AB1595" s="14" t="str">
        <f t="shared" si="290"/>
        <v/>
      </c>
      <c r="AC1595" s="20" t="str">
        <f t="shared" si="291"/>
        <v/>
      </c>
      <c r="AD1595" s="55" t="str">
        <f t="shared" si="292"/>
        <v/>
      </c>
      <c r="AE1595" s="88" t="str">
        <f t="shared" si="293"/>
        <v/>
      </c>
      <c r="AG1595" s="55" t="str">
        <f t="shared" si="294"/>
        <v/>
      </c>
      <c r="AH1595" s="88" t="str">
        <f t="shared" si="295"/>
        <v/>
      </c>
      <c r="AJ1595" s="55" t="str">
        <f t="shared" si="296"/>
        <v/>
      </c>
      <c r="AK1595" s="88" t="str">
        <f t="shared" si="297"/>
        <v/>
      </c>
      <c r="AM1595" s="55" t="str">
        <f t="shared" si="298"/>
        <v/>
      </c>
      <c r="AN1595" s="88" t="str">
        <f t="shared" si="299"/>
        <v/>
      </c>
    </row>
    <row r="1596" spans="1:40" x14ac:dyDescent="0.25">
      <c r="A1596" s="77"/>
      <c r="B1596" s="107"/>
      <c r="C1596" s="108"/>
      <c r="D1596" s="109"/>
      <c r="E1596" s="109"/>
      <c r="F1596" s="110"/>
      <c r="G1596" s="111"/>
      <c r="H1596" s="112"/>
      <c r="I1596" s="77"/>
      <c r="J1596" s="112" t="str">
        <f>IF($B1596="", "", IFERROR(INDEX('Job List'!$C$9:$C$508, MATCH($B1596, 'Job List'!$B$9:$B$508, 0)), ""))</f>
        <v/>
      </c>
      <c r="K1596" s="112" t="str">
        <f>IF($B1596="", "", IFERROR(INDEX('Job List'!$D$9:$D$508, MATCH($B1596, 'Job List'!$B$9:$B$508, 0)), ""))</f>
        <v/>
      </c>
      <c r="L1596" s="125" t="str">
        <f t="shared" si="288"/>
        <v/>
      </c>
      <c r="M1596" s="111" t="str">
        <f>IF($B1596="", "", IF($G1596="", IFERROR(INDEX('Job List'!$E$9:$E$508, MATCH($B1596, 'Job List'!$B$9:$B$508, 0)), ""), $G1596))</f>
        <v/>
      </c>
      <c r="N1596" s="126" t="str">
        <f t="shared" si="289"/>
        <v/>
      </c>
      <c r="O1596" s="77"/>
      <c r="AB1596" s="14" t="str">
        <f t="shared" si="290"/>
        <v/>
      </c>
      <c r="AC1596" s="20" t="str">
        <f t="shared" si="291"/>
        <v/>
      </c>
      <c r="AD1596" s="55" t="str">
        <f t="shared" si="292"/>
        <v/>
      </c>
      <c r="AE1596" s="88" t="str">
        <f t="shared" si="293"/>
        <v/>
      </c>
      <c r="AG1596" s="55" t="str">
        <f t="shared" si="294"/>
        <v/>
      </c>
      <c r="AH1596" s="88" t="str">
        <f t="shared" si="295"/>
        <v/>
      </c>
      <c r="AJ1596" s="55" t="str">
        <f t="shared" si="296"/>
        <v/>
      </c>
      <c r="AK1596" s="88" t="str">
        <f t="shared" si="297"/>
        <v/>
      </c>
      <c r="AM1596" s="55" t="str">
        <f t="shared" si="298"/>
        <v/>
      </c>
      <c r="AN1596" s="88" t="str">
        <f t="shared" si="299"/>
        <v/>
      </c>
    </row>
    <row r="1597" spans="1:40" x14ac:dyDescent="0.25">
      <c r="A1597" s="77"/>
      <c r="B1597" s="107"/>
      <c r="C1597" s="108"/>
      <c r="D1597" s="109"/>
      <c r="E1597" s="109"/>
      <c r="F1597" s="110"/>
      <c r="G1597" s="111"/>
      <c r="H1597" s="112"/>
      <c r="I1597" s="77"/>
      <c r="J1597" s="112" t="str">
        <f>IF($B1597="", "", IFERROR(INDEX('Job List'!$C$9:$C$508, MATCH($B1597, 'Job List'!$B$9:$B$508, 0)), ""))</f>
        <v/>
      </c>
      <c r="K1597" s="112" t="str">
        <f>IF($B1597="", "", IFERROR(INDEX('Job List'!$D$9:$D$508, MATCH($B1597, 'Job List'!$B$9:$B$508, 0)), ""))</f>
        <v/>
      </c>
      <c r="L1597" s="125" t="str">
        <f t="shared" si="288"/>
        <v/>
      </c>
      <c r="M1597" s="111" t="str">
        <f>IF($B1597="", "", IF($G1597="", IFERROR(INDEX('Job List'!$E$9:$E$508, MATCH($B1597, 'Job List'!$B$9:$B$508, 0)), ""), $G1597))</f>
        <v/>
      </c>
      <c r="N1597" s="126" t="str">
        <f t="shared" si="289"/>
        <v/>
      </c>
      <c r="O1597" s="77"/>
      <c r="AB1597" s="14" t="str">
        <f t="shared" si="290"/>
        <v/>
      </c>
      <c r="AC1597" s="20" t="str">
        <f t="shared" si="291"/>
        <v/>
      </c>
      <c r="AD1597" s="55" t="str">
        <f t="shared" si="292"/>
        <v/>
      </c>
      <c r="AE1597" s="88" t="str">
        <f t="shared" si="293"/>
        <v/>
      </c>
      <c r="AG1597" s="55" t="str">
        <f t="shared" si="294"/>
        <v/>
      </c>
      <c r="AH1597" s="88" t="str">
        <f t="shared" si="295"/>
        <v/>
      </c>
      <c r="AJ1597" s="55" t="str">
        <f t="shared" si="296"/>
        <v/>
      </c>
      <c r="AK1597" s="88" t="str">
        <f t="shared" si="297"/>
        <v/>
      </c>
      <c r="AM1597" s="55" t="str">
        <f t="shared" si="298"/>
        <v/>
      </c>
      <c r="AN1597" s="88" t="str">
        <f t="shared" si="299"/>
        <v/>
      </c>
    </row>
    <row r="1598" spans="1:40" x14ac:dyDescent="0.25">
      <c r="A1598" s="77"/>
      <c r="B1598" s="107"/>
      <c r="C1598" s="108"/>
      <c r="D1598" s="109"/>
      <c r="E1598" s="109"/>
      <c r="F1598" s="110"/>
      <c r="G1598" s="111"/>
      <c r="H1598" s="112"/>
      <c r="I1598" s="77"/>
      <c r="J1598" s="112" t="str">
        <f>IF($B1598="", "", IFERROR(INDEX('Job List'!$C$9:$C$508, MATCH($B1598, 'Job List'!$B$9:$B$508, 0)), ""))</f>
        <v/>
      </c>
      <c r="K1598" s="112" t="str">
        <f>IF($B1598="", "", IFERROR(INDEX('Job List'!$D$9:$D$508, MATCH($B1598, 'Job List'!$B$9:$B$508, 0)), ""))</f>
        <v/>
      </c>
      <c r="L1598" s="125" t="str">
        <f t="shared" si="288"/>
        <v/>
      </c>
      <c r="M1598" s="111" t="str">
        <f>IF($B1598="", "", IF($G1598="", IFERROR(INDEX('Job List'!$E$9:$E$508, MATCH($B1598, 'Job List'!$B$9:$B$508, 0)), ""), $G1598))</f>
        <v/>
      </c>
      <c r="N1598" s="126" t="str">
        <f t="shared" si="289"/>
        <v/>
      </c>
      <c r="O1598" s="77"/>
      <c r="AB1598" s="14" t="str">
        <f t="shared" si="290"/>
        <v/>
      </c>
      <c r="AC1598" s="20" t="str">
        <f t="shared" si="291"/>
        <v/>
      </c>
      <c r="AD1598" s="55" t="str">
        <f t="shared" si="292"/>
        <v/>
      </c>
      <c r="AE1598" s="88" t="str">
        <f t="shared" si="293"/>
        <v/>
      </c>
      <c r="AG1598" s="55" t="str">
        <f t="shared" si="294"/>
        <v/>
      </c>
      <c r="AH1598" s="88" t="str">
        <f t="shared" si="295"/>
        <v/>
      </c>
      <c r="AJ1598" s="55" t="str">
        <f t="shared" si="296"/>
        <v/>
      </c>
      <c r="AK1598" s="88" t="str">
        <f t="shared" si="297"/>
        <v/>
      </c>
      <c r="AM1598" s="55" t="str">
        <f t="shared" si="298"/>
        <v/>
      </c>
      <c r="AN1598" s="88" t="str">
        <f t="shared" si="299"/>
        <v/>
      </c>
    </row>
    <row r="1599" spans="1:40" x14ac:dyDescent="0.25">
      <c r="A1599" s="77"/>
      <c r="B1599" s="107"/>
      <c r="C1599" s="108"/>
      <c r="D1599" s="109"/>
      <c r="E1599" s="109"/>
      <c r="F1599" s="110"/>
      <c r="G1599" s="111"/>
      <c r="H1599" s="112"/>
      <c r="I1599" s="77"/>
      <c r="J1599" s="112" t="str">
        <f>IF($B1599="", "", IFERROR(INDEX('Job List'!$C$9:$C$508, MATCH($B1599, 'Job List'!$B$9:$B$508, 0)), ""))</f>
        <v/>
      </c>
      <c r="K1599" s="112" t="str">
        <f>IF($B1599="", "", IFERROR(INDEX('Job List'!$D$9:$D$508, MATCH($B1599, 'Job List'!$B$9:$B$508, 0)), ""))</f>
        <v/>
      </c>
      <c r="L1599" s="125" t="str">
        <f t="shared" si="288"/>
        <v/>
      </c>
      <c r="M1599" s="111" t="str">
        <f>IF($B1599="", "", IF($G1599="", IFERROR(INDEX('Job List'!$E$9:$E$508, MATCH($B1599, 'Job List'!$B$9:$B$508, 0)), ""), $G1599))</f>
        <v/>
      </c>
      <c r="N1599" s="126" t="str">
        <f t="shared" si="289"/>
        <v/>
      </c>
      <c r="O1599" s="77"/>
      <c r="AB1599" s="14" t="str">
        <f t="shared" si="290"/>
        <v/>
      </c>
      <c r="AC1599" s="20" t="str">
        <f t="shared" si="291"/>
        <v/>
      </c>
      <c r="AD1599" s="55" t="str">
        <f t="shared" si="292"/>
        <v/>
      </c>
      <c r="AE1599" s="88" t="str">
        <f t="shared" si="293"/>
        <v/>
      </c>
      <c r="AG1599" s="55" t="str">
        <f t="shared" si="294"/>
        <v/>
      </c>
      <c r="AH1599" s="88" t="str">
        <f t="shared" si="295"/>
        <v/>
      </c>
      <c r="AJ1599" s="55" t="str">
        <f t="shared" si="296"/>
        <v/>
      </c>
      <c r="AK1599" s="88" t="str">
        <f t="shared" si="297"/>
        <v/>
      </c>
      <c r="AM1599" s="55" t="str">
        <f t="shared" si="298"/>
        <v/>
      </c>
      <c r="AN1599" s="88" t="str">
        <f t="shared" si="299"/>
        <v/>
      </c>
    </row>
    <row r="1600" spans="1:40" x14ac:dyDescent="0.25">
      <c r="A1600" s="77"/>
      <c r="B1600" s="107"/>
      <c r="C1600" s="108"/>
      <c r="D1600" s="109"/>
      <c r="E1600" s="109"/>
      <c r="F1600" s="110"/>
      <c r="G1600" s="111"/>
      <c r="H1600" s="112"/>
      <c r="I1600" s="77"/>
      <c r="J1600" s="112" t="str">
        <f>IF($B1600="", "", IFERROR(INDEX('Job List'!$C$9:$C$508, MATCH($B1600, 'Job List'!$B$9:$B$508, 0)), ""))</f>
        <v/>
      </c>
      <c r="K1600" s="112" t="str">
        <f>IF($B1600="", "", IFERROR(INDEX('Job List'!$D$9:$D$508, MATCH($B1600, 'Job List'!$B$9:$B$508, 0)), ""))</f>
        <v/>
      </c>
      <c r="L1600" s="125" t="str">
        <f t="shared" si="288"/>
        <v/>
      </c>
      <c r="M1600" s="111" t="str">
        <f>IF($B1600="", "", IF($G1600="", IFERROR(INDEX('Job List'!$E$9:$E$508, MATCH($B1600, 'Job List'!$B$9:$B$508, 0)), ""), $G1600))</f>
        <v/>
      </c>
      <c r="N1600" s="126" t="str">
        <f t="shared" si="289"/>
        <v/>
      </c>
      <c r="O1600" s="77"/>
      <c r="AB1600" s="14" t="str">
        <f t="shared" si="290"/>
        <v/>
      </c>
      <c r="AC1600" s="20" t="str">
        <f t="shared" si="291"/>
        <v/>
      </c>
      <c r="AD1600" s="55" t="str">
        <f t="shared" si="292"/>
        <v/>
      </c>
      <c r="AE1600" s="88" t="str">
        <f t="shared" si="293"/>
        <v/>
      </c>
      <c r="AG1600" s="55" t="str">
        <f t="shared" si="294"/>
        <v/>
      </c>
      <c r="AH1600" s="88" t="str">
        <f t="shared" si="295"/>
        <v/>
      </c>
      <c r="AJ1600" s="55" t="str">
        <f t="shared" si="296"/>
        <v/>
      </c>
      <c r="AK1600" s="88" t="str">
        <f t="shared" si="297"/>
        <v/>
      </c>
      <c r="AM1600" s="55" t="str">
        <f t="shared" si="298"/>
        <v/>
      </c>
      <c r="AN1600" s="88" t="str">
        <f t="shared" si="299"/>
        <v/>
      </c>
    </row>
    <row r="1601" spans="1:40" x14ac:dyDescent="0.25">
      <c r="A1601" s="77"/>
      <c r="B1601" s="107"/>
      <c r="C1601" s="108"/>
      <c r="D1601" s="109"/>
      <c r="E1601" s="109"/>
      <c r="F1601" s="110"/>
      <c r="G1601" s="111"/>
      <c r="H1601" s="112"/>
      <c r="I1601" s="77"/>
      <c r="J1601" s="112" t="str">
        <f>IF($B1601="", "", IFERROR(INDEX('Job List'!$C$9:$C$508, MATCH($B1601, 'Job List'!$B$9:$B$508, 0)), ""))</f>
        <v/>
      </c>
      <c r="K1601" s="112" t="str">
        <f>IF($B1601="", "", IFERROR(INDEX('Job List'!$D$9:$D$508, MATCH($B1601, 'Job List'!$B$9:$B$508, 0)), ""))</f>
        <v/>
      </c>
      <c r="L1601" s="125" t="str">
        <f t="shared" si="288"/>
        <v/>
      </c>
      <c r="M1601" s="111" t="str">
        <f>IF($B1601="", "", IF($G1601="", IFERROR(INDEX('Job List'!$E$9:$E$508, MATCH($B1601, 'Job List'!$B$9:$B$508, 0)), ""), $G1601))</f>
        <v/>
      </c>
      <c r="N1601" s="126" t="str">
        <f t="shared" si="289"/>
        <v/>
      </c>
      <c r="O1601" s="77"/>
      <c r="AB1601" s="14" t="str">
        <f t="shared" si="290"/>
        <v/>
      </c>
      <c r="AC1601" s="20" t="str">
        <f t="shared" si="291"/>
        <v/>
      </c>
      <c r="AD1601" s="55" t="str">
        <f t="shared" si="292"/>
        <v/>
      </c>
      <c r="AE1601" s="88" t="str">
        <f t="shared" si="293"/>
        <v/>
      </c>
      <c r="AG1601" s="55" t="str">
        <f t="shared" si="294"/>
        <v/>
      </c>
      <c r="AH1601" s="88" t="str">
        <f t="shared" si="295"/>
        <v/>
      </c>
      <c r="AJ1601" s="55" t="str">
        <f t="shared" si="296"/>
        <v/>
      </c>
      <c r="AK1601" s="88" t="str">
        <f t="shared" si="297"/>
        <v/>
      </c>
      <c r="AM1601" s="55" t="str">
        <f t="shared" si="298"/>
        <v/>
      </c>
      <c r="AN1601" s="88" t="str">
        <f t="shared" si="299"/>
        <v/>
      </c>
    </row>
    <row r="1602" spans="1:40" x14ac:dyDescent="0.25">
      <c r="A1602" s="77"/>
      <c r="B1602" s="107"/>
      <c r="C1602" s="108"/>
      <c r="D1602" s="109"/>
      <c r="E1602" s="109"/>
      <c r="F1602" s="110"/>
      <c r="G1602" s="111"/>
      <c r="H1602" s="112"/>
      <c r="I1602" s="77"/>
      <c r="J1602" s="112" t="str">
        <f>IF($B1602="", "", IFERROR(INDEX('Job List'!$C$9:$C$508, MATCH($B1602, 'Job List'!$B$9:$B$508, 0)), ""))</f>
        <v/>
      </c>
      <c r="K1602" s="112" t="str">
        <f>IF($B1602="", "", IFERROR(INDEX('Job List'!$D$9:$D$508, MATCH($B1602, 'Job List'!$B$9:$B$508, 0)), ""))</f>
        <v/>
      </c>
      <c r="L1602" s="125" t="str">
        <f t="shared" si="288"/>
        <v/>
      </c>
      <c r="M1602" s="111" t="str">
        <f>IF($B1602="", "", IF($G1602="", IFERROR(INDEX('Job List'!$E$9:$E$508, MATCH($B1602, 'Job List'!$B$9:$B$508, 0)), ""), $G1602))</f>
        <v/>
      </c>
      <c r="N1602" s="126" t="str">
        <f t="shared" si="289"/>
        <v/>
      </c>
      <c r="O1602" s="77"/>
      <c r="AB1602" s="14" t="str">
        <f t="shared" si="290"/>
        <v/>
      </c>
      <c r="AC1602" s="20" t="str">
        <f t="shared" si="291"/>
        <v/>
      </c>
      <c r="AD1602" s="55" t="str">
        <f t="shared" si="292"/>
        <v/>
      </c>
      <c r="AE1602" s="88" t="str">
        <f t="shared" si="293"/>
        <v/>
      </c>
      <c r="AG1602" s="55" t="str">
        <f t="shared" si="294"/>
        <v/>
      </c>
      <c r="AH1602" s="88" t="str">
        <f t="shared" si="295"/>
        <v/>
      </c>
      <c r="AJ1602" s="55" t="str">
        <f t="shared" si="296"/>
        <v/>
      </c>
      <c r="AK1602" s="88" t="str">
        <f t="shared" si="297"/>
        <v/>
      </c>
      <c r="AM1602" s="55" t="str">
        <f t="shared" si="298"/>
        <v/>
      </c>
      <c r="AN1602" s="88" t="str">
        <f t="shared" si="299"/>
        <v/>
      </c>
    </row>
    <row r="1603" spans="1:40" x14ac:dyDescent="0.25">
      <c r="A1603" s="77"/>
      <c r="B1603" s="107"/>
      <c r="C1603" s="108"/>
      <c r="D1603" s="109"/>
      <c r="E1603" s="109"/>
      <c r="F1603" s="110"/>
      <c r="G1603" s="111"/>
      <c r="H1603" s="112"/>
      <c r="I1603" s="77"/>
      <c r="J1603" s="112" t="str">
        <f>IF($B1603="", "", IFERROR(INDEX('Job List'!$C$9:$C$508, MATCH($B1603, 'Job List'!$B$9:$B$508, 0)), ""))</f>
        <v/>
      </c>
      <c r="K1603" s="112" t="str">
        <f>IF($B1603="", "", IFERROR(INDEX('Job List'!$D$9:$D$508, MATCH($B1603, 'Job List'!$B$9:$B$508, 0)), ""))</f>
        <v/>
      </c>
      <c r="L1603" s="125" t="str">
        <f t="shared" si="288"/>
        <v/>
      </c>
      <c r="M1603" s="111" t="str">
        <f>IF($B1603="", "", IF($G1603="", IFERROR(INDEX('Job List'!$E$9:$E$508, MATCH($B1603, 'Job List'!$B$9:$B$508, 0)), ""), $G1603))</f>
        <v/>
      </c>
      <c r="N1603" s="126" t="str">
        <f t="shared" si="289"/>
        <v/>
      </c>
      <c r="O1603" s="77"/>
      <c r="AB1603" s="14" t="str">
        <f t="shared" si="290"/>
        <v/>
      </c>
      <c r="AC1603" s="20" t="str">
        <f t="shared" si="291"/>
        <v/>
      </c>
      <c r="AD1603" s="55" t="str">
        <f t="shared" si="292"/>
        <v/>
      </c>
      <c r="AE1603" s="88" t="str">
        <f t="shared" si="293"/>
        <v/>
      </c>
      <c r="AG1603" s="55" t="str">
        <f t="shared" si="294"/>
        <v/>
      </c>
      <c r="AH1603" s="88" t="str">
        <f t="shared" si="295"/>
        <v/>
      </c>
      <c r="AJ1603" s="55" t="str">
        <f t="shared" si="296"/>
        <v/>
      </c>
      <c r="AK1603" s="88" t="str">
        <f t="shared" si="297"/>
        <v/>
      </c>
      <c r="AM1603" s="55" t="str">
        <f t="shared" si="298"/>
        <v/>
      </c>
      <c r="AN1603" s="88" t="str">
        <f t="shared" si="299"/>
        <v/>
      </c>
    </row>
    <row r="1604" spans="1:40" x14ac:dyDescent="0.25">
      <c r="A1604" s="77"/>
      <c r="B1604" s="107"/>
      <c r="C1604" s="108"/>
      <c r="D1604" s="109"/>
      <c r="E1604" s="109"/>
      <c r="F1604" s="110"/>
      <c r="G1604" s="111"/>
      <c r="H1604" s="112"/>
      <c r="I1604" s="77"/>
      <c r="J1604" s="112" t="str">
        <f>IF($B1604="", "", IFERROR(INDEX('Job List'!$C$9:$C$508, MATCH($B1604, 'Job List'!$B$9:$B$508, 0)), ""))</f>
        <v/>
      </c>
      <c r="K1604" s="112" t="str">
        <f>IF($B1604="", "", IFERROR(INDEX('Job List'!$D$9:$D$508, MATCH($B1604, 'Job List'!$B$9:$B$508, 0)), ""))</f>
        <v/>
      </c>
      <c r="L1604" s="125" t="str">
        <f t="shared" si="288"/>
        <v/>
      </c>
      <c r="M1604" s="111" t="str">
        <f>IF($B1604="", "", IF($G1604="", IFERROR(INDEX('Job List'!$E$9:$E$508, MATCH($B1604, 'Job List'!$B$9:$B$508, 0)), ""), $G1604))</f>
        <v/>
      </c>
      <c r="N1604" s="126" t="str">
        <f t="shared" si="289"/>
        <v/>
      </c>
      <c r="O1604" s="77"/>
      <c r="AB1604" s="14" t="str">
        <f t="shared" si="290"/>
        <v/>
      </c>
      <c r="AC1604" s="20" t="str">
        <f t="shared" si="291"/>
        <v/>
      </c>
      <c r="AD1604" s="55" t="str">
        <f t="shared" si="292"/>
        <v/>
      </c>
      <c r="AE1604" s="88" t="str">
        <f t="shared" si="293"/>
        <v/>
      </c>
      <c r="AG1604" s="55" t="str">
        <f t="shared" si="294"/>
        <v/>
      </c>
      <c r="AH1604" s="88" t="str">
        <f t="shared" si="295"/>
        <v/>
      </c>
      <c r="AJ1604" s="55" t="str">
        <f t="shared" si="296"/>
        <v/>
      </c>
      <c r="AK1604" s="88" t="str">
        <f t="shared" si="297"/>
        <v/>
      </c>
      <c r="AM1604" s="55" t="str">
        <f t="shared" si="298"/>
        <v/>
      </c>
      <c r="AN1604" s="88" t="str">
        <f t="shared" si="299"/>
        <v/>
      </c>
    </row>
    <row r="1605" spans="1:40" x14ac:dyDescent="0.25">
      <c r="A1605" s="77"/>
      <c r="B1605" s="107"/>
      <c r="C1605" s="108"/>
      <c r="D1605" s="109"/>
      <c r="E1605" s="109"/>
      <c r="F1605" s="110"/>
      <c r="G1605" s="111"/>
      <c r="H1605" s="112"/>
      <c r="I1605" s="77"/>
      <c r="J1605" s="112" t="str">
        <f>IF($B1605="", "", IFERROR(INDEX('Job List'!$C$9:$C$508, MATCH($B1605, 'Job List'!$B$9:$B$508, 0)), ""))</f>
        <v/>
      </c>
      <c r="K1605" s="112" t="str">
        <f>IF($B1605="", "", IFERROR(INDEX('Job List'!$D$9:$D$508, MATCH($B1605, 'Job List'!$B$9:$B$508, 0)), ""))</f>
        <v/>
      </c>
      <c r="L1605" s="125" t="str">
        <f t="shared" si="288"/>
        <v/>
      </c>
      <c r="M1605" s="111" t="str">
        <f>IF($B1605="", "", IF($G1605="", IFERROR(INDEX('Job List'!$E$9:$E$508, MATCH($B1605, 'Job List'!$B$9:$B$508, 0)), ""), $G1605))</f>
        <v/>
      </c>
      <c r="N1605" s="126" t="str">
        <f t="shared" si="289"/>
        <v/>
      </c>
      <c r="O1605" s="77"/>
      <c r="AB1605" s="14" t="str">
        <f t="shared" si="290"/>
        <v/>
      </c>
      <c r="AC1605" s="20" t="str">
        <f t="shared" si="291"/>
        <v/>
      </c>
      <c r="AD1605" s="55" t="str">
        <f t="shared" si="292"/>
        <v/>
      </c>
      <c r="AE1605" s="88" t="str">
        <f t="shared" si="293"/>
        <v/>
      </c>
      <c r="AG1605" s="55" t="str">
        <f t="shared" si="294"/>
        <v/>
      </c>
      <c r="AH1605" s="88" t="str">
        <f t="shared" si="295"/>
        <v/>
      </c>
      <c r="AJ1605" s="55" t="str">
        <f t="shared" si="296"/>
        <v/>
      </c>
      <c r="AK1605" s="88" t="str">
        <f t="shared" si="297"/>
        <v/>
      </c>
      <c r="AM1605" s="55" t="str">
        <f t="shared" si="298"/>
        <v/>
      </c>
      <c r="AN1605" s="88" t="str">
        <f t="shared" si="299"/>
        <v/>
      </c>
    </row>
    <row r="1606" spans="1:40" x14ac:dyDescent="0.25">
      <c r="A1606" s="77"/>
      <c r="B1606" s="107"/>
      <c r="C1606" s="108"/>
      <c r="D1606" s="109"/>
      <c r="E1606" s="109"/>
      <c r="F1606" s="110"/>
      <c r="G1606" s="111"/>
      <c r="H1606" s="112"/>
      <c r="I1606" s="77"/>
      <c r="J1606" s="112" t="str">
        <f>IF($B1606="", "", IFERROR(INDEX('Job List'!$C$9:$C$508, MATCH($B1606, 'Job List'!$B$9:$B$508, 0)), ""))</f>
        <v/>
      </c>
      <c r="K1606" s="112" t="str">
        <f>IF($B1606="", "", IFERROR(INDEX('Job List'!$D$9:$D$508, MATCH($B1606, 'Job List'!$B$9:$B$508, 0)), ""))</f>
        <v/>
      </c>
      <c r="L1606" s="125" t="str">
        <f t="shared" si="288"/>
        <v/>
      </c>
      <c r="M1606" s="111" t="str">
        <f>IF($B1606="", "", IF($G1606="", IFERROR(INDEX('Job List'!$E$9:$E$508, MATCH($B1606, 'Job List'!$B$9:$B$508, 0)), ""), $G1606))</f>
        <v/>
      </c>
      <c r="N1606" s="126" t="str">
        <f t="shared" si="289"/>
        <v/>
      </c>
      <c r="O1606" s="77"/>
      <c r="AB1606" s="14" t="str">
        <f t="shared" si="290"/>
        <v/>
      </c>
      <c r="AC1606" s="20" t="str">
        <f t="shared" si="291"/>
        <v/>
      </c>
      <c r="AD1606" s="55" t="str">
        <f t="shared" si="292"/>
        <v/>
      </c>
      <c r="AE1606" s="88" t="str">
        <f t="shared" si="293"/>
        <v/>
      </c>
      <c r="AG1606" s="55" t="str">
        <f t="shared" si="294"/>
        <v/>
      </c>
      <c r="AH1606" s="88" t="str">
        <f t="shared" si="295"/>
        <v/>
      </c>
      <c r="AJ1606" s="55" t="str">
        <f t="shared" si="296"/>
        <v/>
      </c>
      <c r="AK1606" s="88" t="str">
        <f t="shared" si="297"/>
        <v/>
      </c>
      <c r="AM1606" s="55" t="str">
        <f t="shared" si="298"/>
        <v/>
      </c>
      <c r="AN1606" s="88" t="str">
        <f t="shared" si="299"/>
        <v/>
      </c>
    </row>
    <row r="1607" spans="1:40" x14ac:dyDescent="0.25">
      <c r="A1607" s="77"/>
      <c r="B1607" s="107"/>
      <c r="C1607" s="108"/>
      <c r="D1607" s="109"/>
      <c r="E1607" s="109"/>
      <c r="F1607" s="110"/>
      <c r="G1607" s="111"/>
      <c r="H1607" s="112"/>
      <c r="I1607" s="77"/>
      <c r="J1607" s="112" t="str">
        <f>IF($B1607="", "", IFERROR(INDEX('Job List'!$C$9:$C$508, MATCH($B1607, 'Job List'!$B$9:$B$508, 0)), ""))</f>
        <v/>
      </c>
      <c r="K1607" s="112" t="str">
        <f>IF($B1607="", "", IFERROR(INDEX('Job List'!$D$9:$D$508, MATCH($B1607, 'Job List'!$B$9:$B$508, 0)), ""))</f>
        <v/>
      </c>
      <c r="L1607" s="125" t="str">
        <f t="shared" si="288"/>
        <v/>
      </c>
      <c r="M1607" s="111" t="str">
        <f>IF($B1607="", "", IF($G1607="", IFERROR(INDEX('Job List'!$E$9:$E$508, MATCH($B1607, 'Job List'!$B$9:$B$508, 0)), ""), $G1607))</f>
        <v/>
      </c>
      <c r="N1607" s="126" t="str">
        <f t="shared" si="289"/>
        <v/>
      </c>
      <c r="O1607" s="77"/>
      <c r="AB1607" s="14" t="str">
        <f t="shared" si="290"/>
        <v/>
      </c>
      <c r="AC1607" s="20" t="str">
        <f t="shared" si="291"/>
        <v/>
      </c>
      <c r="AD1607" s="55" t="str">
        <f t="shared" si="292"/>
        <v/>
      </c>
      <c r="AE1607" s="88" t="str">
        <f t="shared" si="293"/>
        <v/>
      </c>
      <c r="AG1607" s="55" t="str">
        <f t="shared" si="294"/>
        <v/>
      </c>
      <c r="AH1607" s="88" t="str">
        <f t="shared" si="295"/>
        <v/>
      </c>
      <c r="AJ1607" s="55" t="str">
        <f t="shared" si="296"/>
        <v/>
      </c>
      <c r="AK1607" s="88" t="str">
        <f t="shared" si="297"/>
        <v/>
      </c>
      <c r="AM1607" s="55" t="str">
        <f t="shared" si="298"/>
        <v/>
      </c>
      <c r="AN1607" s="88" t="str">
        <f t="shared" si="299"/>
        <v/>
      </c>
    </row>
    <row r="1608" spans="1:40" x14ac:dyDescent="0.25">
      <c r="A1608" s="77"/>
      <c r="B1608" s="107"/>
      <c r="C1608" s="108"/>
      <c r="D1608" s="109"/>
      <c r="E1608" s="109"/>
      <c r="F1608" s="110"/>
      <c r="G1608" s="111"/>
      <c r="H1608" s="112"/>
      <c r="I1608" s="77"/>
      <c r="J1608" s="112" t="str">
        <f>IF($B1608="", "", IFERROR(INDEX('Job List'!$C$9:$C$508, MATCH($B1608, 'Job List'!$B$9:$B$508, 0)), ""))</f>
        <v/>
      </c>
      <c r="K1608" s="112" t="str">
        <f>IF($B1608="", "", IFERROR(INDEX('Job List'!$D$9:$D$508, MATCH($B1608, 'Job List'!$B$9:$B$508, 0)), ""))</f>
        <v/>
      </c>
      <c r="L1608" s="125" t="str">
        <f t="shared" si="288"/>
        <v/>
      </c>
      <c r="M1608" s="111" t="str">
        <f>IF($B1608="", "", IF($G1608="", IFERROR(INDEX('Job List'!$E$9:$E$508, MATCH($B1608, 'Job List'!$B$9:$B$508, 0)), ""), $G1608))</f>
        <v/>
      </c>
      <c r="N1608" s="126" t="str">
        <f t="shared" si="289"/>
        <v/>
      </c>
      <c r="O1608" s="77"/>
      <c r="AB1608" s="14" t="str">
        <f t="shared" si="290"/>
        <v/>
      </c>
      <c r="AC1608" s="20" t="str">
        <f t="shared" si="291"/>
        <v/>
      </c>
      <c r="AD1608" s="55" t="str">
        <f t="shared" si="292"/>
        <v/>
      </c>
      <c r="AE1608" s="88" t="str">
        <f t="shared" si="293"/>
        <v/>
      </c>
      <c r="AG1608" s="55" t="str">
        <f t="shared" si="294"/>
        <v/>
      </c>
      <c r="AH1608" s="88" t="str">
        <f t="shared" si="295"/>
        <v/>
      </c>
      <c r="AJ1608" s="55" t="str">
        <f t="shared" si="296"/>
        <v/>
      </c>
      <c r="AK1608" s="88" t="str">
        <f t="shared" si="297"/>
        <v/>
      </c>
      <c r="AM1608" s="55" t="str">
        <f t="shared" si="298"/>
        <v/>
      </c>
      <c r="AN1608" s="88" t="str">
        <f t="shared" si="299"/>
        <v/>
      </c>
    </row>
    <row r="1609" spans="1:40" x14ac:dyDescent="0.25">
      <c r="A1609" s="77"/>
      <c r="B1609" s="107"/>
      <c r="C1609" s="108"/>
      <c r="D1609" s="109"/>
      <c r="E1609" s="109"/>
      <c r="F1609" s="110"/>
      <c r="G1609" s="111"/>
      <c r="H1609" s="112"/>
      <c r="I1609" s="77"/>
      <c r="J1609" s="112" t="str">
        <f>IF($B1609="", "", IFERROR(INDEX('Job List'!$C$9:$C$508, MATCH($B1609, 'Job List'!$B$9:$B$508, 0)), ""))</f>
        <v/>
      </c>
      <c r="K1609" s="112" t="str">
        <f>IF($B1609="", "", IFERROR(INDEX('Job List'!$D$9:$D$508, MATCH($B1609, 'Job List'!$B$9:$B$508, 0)), ""))</f>
        <v/>
      </c>
      <c r="L1609" s="125" t="str">
        <f t="shared" si="288"/>
        <v/>
      </c>
      <c r="M1609" s="111" t="str">
        <f>IF($B1609="", "", IF($G1609="", IFERROR(INDEX('Job List'!$E$9:$E$508, MATCH($B1609, 'Job List'!$B$9:$B$508, 0)), ""), $G1609))</f>
        <v/>
      </c>
      <c r="N1609" s="126" t="str">
        <f t="shared" si="289"/>
        <v/>
      </c>
      <c r="O1609" s="77"/>
      <c r="AB1609" s="14" t="str">
        <f t="shared" si="290"/>
        <v/>
      </c>
      <c r="AC1609" s="20" t="str">
        <f t="shared" si="291"/>
        <v/>
      </c>
      <c r="AD1609" s="55" t="str">
        <f t="shared" si="292"/>
        <v/>
      </c>
      <c r="AE1609" s="88" t="str">
        <f t="shared" si="293"/>
        <v/>
      </c>
      <c r="AG1609" s="55" t="str">
        <f t="shared" si="294"/>
        <v/>
      </c>
      <c r="AH1609" s="88" t="str">
        <f t="shared" si="295"/>
        <v/>
      </c>
      <c r="AJ1609" s="55" t="str">
        <f t="shared" si="296"/>
        <v/>
      </c>
      <c r="AK1609" s="88" t="str">
        <f t="shared" si="297"/>
        <v/>
      </c>
      <c r="AM1609" s="55" t="str">
        <f t="shared" si="298"/>
        <v/>
      </c>
      <c r="AN1609" s="88" t="str">
        <f t="shared" si="299"/>
        <v/>
      </c>
    </row>
    <row r="1610" spans="1:40" x14ac:dyDescent="0.25">
      <c r="A1610" s="77"/>
      <c r="B1610" s="107"/>
      <c r="C1610" s="108"/>
      <c r="D1610" s="109"/>
      <c r="E1610" s="109"/>
      <c r="F1610" s="110"/>
      <c r="G1610" s="111"/>
      <c r="H1610" s="112"/>
      <c r="I1610" s="77"/>
      <c r="J1610" s="112" t="str">
        <f>IF($B1610="", "", IFERROR(INDEX('Job List'!$C$9:$C$508, MATCH($B1610, 'Job List'!$B$9:$B$508, 0)), ""))</f>
        <v/>
      </c>
      <c r="K1610" s="112" t="str">
        <f>IF($B1610="", "", IFERROR(INDEX('Job List'!$D$9:$D$508, MATCH($B1610, 'Job List'!$B$9:$B$508, 0)), ""))</f>
        <v/>
      </c>
      <c r="L1610" s="125" t="str">
        <f t="shared" ref="L1610:L1673" si="300">IFERROR(IF(B1610="", "", AC1610-F1610), "")</f>
        <v/>
      </c>
      <c r="M1610" s="111" t="str">
        <f>IF($B1610="", "", IF($G1610="", IFERROR(INDEX('Job List'!$E$9:$E$508, MATCH($B1610, 'Job List'!$B$9:$B$508, 0)), ""), $G1610))</f>
        <v/>
      </c>
      <c r="N1610" s="126" t="str">
        <f t="shared" ref="N1610:N1673" si="301">IF(OR(B1610="", L1610="", M1610=""), "", L1610*24*M1610)</f>
        <v/>
      </c>
      <c r="O1610" s="77"/>
      <c r="AB1610" s="14" t="str">
        <f t="shared" ref="AB1610:AB1673" si="302">IF(C1610="", "", TEXT(C1610, "mmm yyyy"))</f>
        <v/>
      </c>
      <c r="AC1610" s="20" t="str">
        <f t="shared" ref="AC1610:AC1673" si="303">IF(OR(D1610="", E1610=""), "", IF(IF(E1610&gt;D1610, E1610-D1610, E1610-D1610+1)=0, 1, IF(E1610&gt;D1610, E1610-D1610, E1610-D1610+1)))</f>
        <v/>
      </c>
      <c r="AD1610" s="55" t="str">
        <f t="shared" ref="AD1610:AD1673" si="304">IF($AB1610="", "", IF($AD$6="", L1610, IF($AD$6=$B1610, L1610, "")))</f>
        <v/>
      </c>
      <c r="AE1610" s="88" t="str">
        <f t="shared" ref="AE1610:AE1673" si="305">IF($AB1610="", "", IF($AD$6="", N1610, IF($AD$6=$B1610, N1610, "")))</f>
        <v/>
      </c>
      <c r="AG1610" s="55" t="str">
        <f t="shared" ref="AG1610:AG1673" si="306">IF($AB1610="", "", IF($AG$6="", AJ1610, IF($AG$6=$J1610, AJ1610, "")))</f>
        <v/>
      </c>
      <c r="AH1610" s="88" t="str">
        <f t="shared" ref="AH1610:AH1673" si="307">IF($AB1610="", "", IF($AG$6="", AK1610, IF($AG$6=$J1610, AK1610, "")))</f>
        <v/>
      </c>
      <c r="AJ1610" s="55" t="str">
        <f t="shared" ref="AJ1610:AJ1673" si="308">IFERROR(IF($AB1610="", "", IF(AND($C1610&gt;=$AJ$6, $C1610&lt;=$AK$6), L1610, "")), "")</f>
        <v/>
      </c>
      <c r="AK1610" s="88" t="str">
        <f t="shared" ref="AK1610:AK1673" si="309">IFERROR(IF($AB1610="", "", IF(AND($C1610&gt;=$AJ$6, $C1610&lt;=$AK$6), N1610, "")), "")</f>
        <v/>
      </c>
      <c r="AM1610" s="55" t="str">
        <f t="shared" ref="AM1610:AM1673" si="310">IFERROR(IF($J1610="", "", IF(AND($C1610&gt;=$AM$4, $C1610&lt;=$AN$4, $J1610=$AM$3), L1610, "")), "")</f>
        <v/>
      </c>
      <c r="AN1610" s="88" t="str">
        <f t="shared" ref="AN1610:AN1673" si="311">IFERROR(IF($J1610="", "", IF(AND($C1610&gt;=$AM$4, $C1610&lt;=$AN$4, $J1610=$AM$3), N1610, "")), "")</f>
        <v/>
      </c>
    </row>
    <row r="1611" spans="1:40" x14ac:dyDescent="0.25">
      <c r="A1611" s="77"/>
      <c r="B1611" s="107"/>
      <c r="C1611" s="108"/>
      <c r="D1611" s="109"/>
      <c r="E1611" s="109"/>
      <c r="F1611" s="110"/>
      <c r="G1611" s="111"/>
      <c r="H1611" s="112"/>
      <c r="I1611" s="77"/>
      <c r="J1611" s="112" t="str">
        <f>IF($B1611="", "", IFERROR(INDEX('Job List'!$C$9:$C$508, MATCH($B1611, 'Job List'!$B$9:$B$508, 0)), ""))</f>
        <v/>
      </c>
      <c r="K1611" s="112" t="str">
        <f>IF($B1611="", "", IFERROR(INDEX('Job List'!$D$9:$D$508, MATCH($B1611, 'Job List'!$B$9:$B$508, 0)), ""))</f>
        <v/>
      </c>
      <c r="L1611" s="125" t="str">
        <f t="shared" si="300"/>
        <v/>
      </c>
      <c r="M1611" s="111" t="str">
        <f>IF($B1611="", "", IF($G1611="", IFERROR(INDEX('Job List'!$E$9:$E$508, MATCH($B1611, 'Job List'!$B$9:$B$508, 0)), ""), $G1611))</f>
        <v/>
      </c>
      <c r="N1611" s="126" t="str">
        <f t="shared" si="301"/>
        <v/>
      </c>
      <c r="O1611" s="77"/>
      <c r="AB1611" s="14" t="str">
        <f t="shared" si="302"/>
        <v/>
      </c>
      <c r="AC1611" s="20" t="str">
        <f t="shared" si="303"/>
        <v/>
      </c>
      <c r="AD1611" s="55" t="str">
        <f t="shared" si="304"/>
        <v/>
      </c>
      <c r="AE1611" s="88" t="str">
        <f t="shared" si="305"/>
        <v/>
      </c>
      <c r="AG1611" s="55" t="str">
        <f t="shared" si="306"/>
        <v/>
      </c>
      <c r="AH1611" s="88" t="str">
        <f t="shared" si="307"/>
        <v/>
      </c>
      <c r="AJ1611" s="55" t="str">
        <f t="shared" si="308"/>
        <v/>
      </c>
      <c r="AK1611" s="88" t="str">
        <f t="shared" si="309"/>
        <v/>
      </c>
      <c r="AM1611" s="55" t="str">
        <f t="shared" si="310"/>
        <v/>
      </c>
      <c r="AN1611" s="88" t="str">
        <f t="shared" si="311"/>
        <v/>
      </c>
    </row>
    <row r="1612" spans="1:40" x14ac:dyDescent="0.25">
      <c r="A1612" s="77"/>
      <c r="B1612" s="107"/>
      <c r="C1612" s="108"/>
      <c r="D1612" s="109"/>
      <c r="E1612" s="109"/>
      <c r="F1612" s="110"/>
      <c r="G1612" s="111"/>
      <c r="H1612" s="112"/>
      <c r="I1612" s="77"/>
      <c r="J1612" s="112" t="str">
        <f>IF($B1612="", "", IFERROR(INDEX('Job List'!$C$9:$C$508, MATCH($B1612, 'Job List'!$B$9:$B$508, 0)), ""))</f>
        <v/>
      </c>
      <c r="K1612" s="112" t="str">
        <f>IF($B1612="", "", IFERROR(INDEX('Job List'!$D$9:$D$508, MATCH($B1612, 'Job List'!$B$9:$B$508, 0)), ""))</f>
        <v/>
      </c>
      <c r="L1612" s="125" t="str">
        <f t="shared" si="300"/>
        <v/>
      </c>
      <c r="M1612" s="111" t="str">
        <f>IF($B1612="", "", IF($G1612="", IFERROR(INDEX('Job List'!$E$9:$E$508, MATCH($B1612, 'Job List'!$B$9:$B$508, 0)), ""), $G1612))</f>
        <v/>
      </c>
      <c r="N1612" s="126" t="str">
        <f t="shared" si="301"/>
        <v/>
      </c>
      <c r="O1612" s="77"/>
      <c r="AB1612" s="14" t="str">
        <f t="shared" si="302"/>
        <v/>
      </c>
      <c r="AC1612" s="20" t="str">
        <f t="shared" si="303"/>
        <v/>
      </c>
      <c r="AD1612" s="55" t="str">
        <f t="shared" si="304"/>
        <v/>
      </c>
      <c r="AE1612" s="88" t="str">
        <f t="shared" si="305"/>
        <v/>
      </c>
      <c r="AG1612" s="55" t="str">
        <f t="shared" si="306"/>
        <v/>
      </c>
      <c r="AH1612" s="88" t="str">
        <f t="shared" si="307"/>
        <v/>
      </c>
      <c r="AJ1612" s="55" t="str">
        <f t="shared" si="308"/>
        <v/>
      </c>
      <c r="AK1612" s="88" t="str">
        <f t="shared" si="309"/>
        <v/>
      </c>
      <c r="AM1612" s="55" t="str">
        <f t="shared" si="310"/>
        <v/>
      </c>
      <c r="AN1612" s="88" t="str">
        <f t="shared" si="311"/>
        <v/>
      </c>
    </row>
    <row r="1613" spans="1:40" x14ac:dyDescent="0.25">
      <c r="A1613" s="77"/>
      <c r="B1613" s="107"/>
      <c r="C1613" s="108"/>
      <c r="D1613" s="109"/>
      <c r="E1613" s="109"/>
      <c r="F1613" s="110"/>
      <c r="G1613" s="111"/>
      <c r="H1613" s="112"/>
      <c r="I1613" s="77"/>
      <c r="J1613" s="112" t="str">
        <f>IF($B1613="", "", IFERROR(INDEX('Job List'!$C$9:$C$508, MATCH($B1613, 'Job List'!$B$9:$B$508, 0)), ""))</f>
        <v/>
      </c>
      <c r="K1613" s="112" t="str">
        <f>IF($B1613="", "", IFERROR(INDEX('Job List'!$D$9:$D$508, MATCH($B1613, 'Job List'!$B$9:$B$508, 0)), ""))</f>
        <v/>
      </c>
      <c r="L1613" s="125" t="str">
        <f t="shared" si="300"/>
        <v/>
      </c>
      <c r="M1613" s="111" t="str">
        <f>IF($B1613="", "", IF($G1613="", IFERROR(INDEX('Job List'!$E$9:$E$508, MATCH($B1613, 'Job List'!$B$9:$B$508, 0)), ""), $G1613))</f>
        <v/>
      </c>
      <c r="N1613" s="126" t="str">
        <f t="shared" si="301"/>
        <v/>
      </c>
      <c r="O1613" s="77"/>
      <c r="AB1613" s="14" t="str">
        <f t="shared" si="302"/>
        <v/>
      </c>
      <c r="AC1613" s="20" t="str">
        <f t="shared" si="303"/>
        <v/>
      </c>
      <c r="AD1613" s="55" t="str">
        <f t="shared" si="304"/>
        <v/>
      </c>
      <c r="AE1613" s="88" t="str">
        <f t="shared" si="305"/>
        <v/>
      </c>
      <c r="AG1613" s="55" t="str">
        <f t="shared" si="306"/>
        <v/>
      </c>
      <c r="AH1613" s="88" t="str">
        <f t="shared" si="307"/>
        <v/>
      </c>
      <c r="AJ1613" s="55" t="str">
        <f t="shared" si="308"/>
        <v/>
      </c>
      <c r="AK1613" s="88" t="str">
        <f t="shared" si="309"/>
        <v/>
      </c>
      <c r="AM1613" s="55" t="str">
        <f t="shared" si="310"/>
        <v/>
      </c>
      <c r="AN1613" s="88" t="str">
        <f t="shared" si="311"/>
        <v/>
      </c>
    </row>
    <row r="1614" spans="1:40" x14ac:dyDescent="0.25">
      <c r="A1614" s="77"/>
      <c r="B1614" s="107"/>
      <c r="C1614" s="108"/>
      <c r="D1614" s="109"/>
      <c r="E1614" s="109"/>
      <c r="F1614" s="110"/>
      <c r="G1614" s="111"/>
      <c r="H1614" s="112"/>
      <c r="I1614" s="77"/>
      <c r="J1614" s="112" t="str">
        <f>IF($B1614="", "", IFERROR(INDEX('Job List'!$C$9:$C$508, MATCH($B1614, 'Job List'!$B$9:$B$508, 0)), ""))</f>
        <v/>
      </c>
      <c r="K1614" s="112" t="str">
        <f>IF($B1614="", "", IFERROR(INDEX('Job List'!$D$9:$D$508, MATCH($B1614, 'Job List'!$B$9:$B$508, 0)), ""))</f>
        <v/>
      </c>
      <c r="L1614" s="125" t="str">
        <f t="shared" si="300"/>
        <v/>
      </c>
      <c r="M1614" s="111" t="str">
        <f>IF($B1614="", "", IF($G1614="", IFERROR(INDEX('Job List'!$E$9:$E$508, MATCH($B1614, 'Job List'!$B$9:$B$508, 0)), ""), $G1614))</f>
        <v/>
      </c>
      <c r="N1614" s="126" t="str">
        <f t="shared" si="301"/>
        <v/>
      </c>
      <c r="O1614" s="77"/>
      <c r="AB1614" s="14" t="str">
        <f t="shared" si="302"/>
        <v/>
      </c>
      <c r="AC1614" s="20" t="str">
        <f t="shared" si="303"/>
        <v/>
      </c>
      <c r="AD1614" s="55" t="str">
        <f t="shared" si="304"/>
        <v/>
      </c>
      <c r="AE1614" s="88" t="str">
        <f t="shared" si="305"/>
        <v/>
      </c>
      <c r="AG1614" s="55" t="str">
        <f t="shared" si="306"/>
        <v/>
      </c>
      <c r="AH1614" s="88" t="str">
        <f t="shared" si="307"/>
        <v/>
      </c>
      <c r="AJ1614" s="55" t="str">
        <f t="shared" si="308"/>
        <v/>
      </c>
      <c r="AK1614" s="88" t="str">
        <f t="shared" si="309"/>
        <v/>
      </c>
      <c r="AM1614" s="55" t="str">
        <f t="shared" si="310"/>
        <v/>
      </c>
      <c r="AN1614" s="88" t="str">
        <f t="shared" si="311"/>
        <v/>
      </c>
    </row>
    <row r="1615" spans="1:40" x14ac:dyDescent="0.25">
      <c r="A1615" s="77"/>
      <c r="B1615" s="107"/>
      <c r="C1615" s="108"/>
      <c r="D1615" s="109"/>
      <c r="E1615" s="109"/>
      <c r="F1615" s="110"/>
      <c r="G1615" s="111"/>
      <c r="H1615" s="112"/>
      <c r="I1615" s="77"/>
      <c r="J1615" s="112" t="str">
        <f>IF($B1615="", "", IFERROR(INDEX('Job List'!$C$9:$C$508, MATCH($B1615, 'Job List'!$B$9:$B$508, 0)), ""))</f>
        <v/>
      </c>
      <c r="K1615" s="112" t="str">
        <f>IF($B1615="", "", IFERROR(INDEX('Job List'!$D$9:$D$508, MATCH($B1615, 'Job List'!$B$9:$B$508, 0)), ""))</f>
        <v/>
      </c>
      <c r="L1615" s="125" t="str">
        <f t="shared" si="300"/>
        <v/>
      </c>
      <c r="M1615" s="111" t="str">
        <f>IF($B1615="", "", IF($G1615="", IFERROR(INDEX('Job List'!$E$9:$E$508, MATCH($B1615, 'Job List'!$B$9:$B$508, 0)), ""), $G1615))</f>
        <v/>
      </c>
      <c r="N1615" s="126" t="str">
        <f t="shared" si="301"/>
        <v/>
      </c>
      <c r="O1615" s="77"/>
      <c r="AB1615" s="14" t="str">
        <f t="shared" si="302"/>
        <v/>
      </c>
      <c r="AC1615" s="20" t="str">
        <f t="shared" si="303"/>
        <v/>
      </c>
      <c r="AD1615" s="55" t="str">
        <f t="shared" si="304"/>
        <v/>
      </c>
      <c r="AE1615" s="88" t="str">
        <f t="shared" si="305"/>
        <v/>
      </c>
      <c r="AG1615" s="55" t="str">
        <f t="shared" si="306"/>
        <v/>
      </c>
      <c r="AH1615" s="88" t="str">
        <f t="shared" si="307"/>
        <v/>
      </c>
      <c r="AJ1615" s="55" t="str">
        <f t="shared" si="308"/>
        <v/>
      </c>
      <c r="AK1615" s="88" t="str">
        <f t="shared" si="309"/>
        <v/>
      </c>
      <c r="AM1615" s="55" t="str">
        <f t="shared" si="310"/>
        <v/>
      </c>
      <c r="AN1615" s="88" t="str">
        <f t="shared" si="311"/>
        <v/>
      </c>
    </row>
    <row r="1616" spans="1:40" x14ac:dyDescent="0.25">
      <c r="A1616" s="77"/>
      <c r="B1616" s="107"/>
      <c r="C1616" s="108"/>
      <c r="D1616" s="109"/>
      <c r="E1616" s="109"/>
      <c r="F1616" s="110"/>
      <c r="G1616" s="111"/>
      <c r="H1616" s="112"/>
      <c r="I1616" s="77"/>
      <c r="J1616" s="112" t="str">
        <f>IF($B1616="", "", IFERROR(INDEX('Job List'!$C$9:$C$508, MATCH($B1616, 'Job List'!$B$9:$B$508, 0)), ""))</f>
        <v/>
      </c>
      <c r="K1616" s="112" t="str">
        <f>IF($B1616="", "", IFERROR(INDEX('Job List'!$D$9:$D$508, MATCH($B1616, 'Job List'!$B$9:$B$508, 0)), ""))</f>
        <v/>
      </c>
      <c r="L1616" s="125" t="str">
        <f t="shared" si="300"/>
        <v/>
      </c>
      <c r="M1616" s="111" t="str">
        <f>IF($B1616="", "", IF($G1616="", IFERROR(INDEX('Job List'!$E$9:$E$508, MATCH($B1616, 'Job List'!$B$9:$B$508, 0)), ""), $G1616))</f>
        <v/>
      </c>
      <c r="N1616" s="126" t="str">
        <f t="shared" si="301"/>
        <v/>
      </c>
      <c r="O1616" s="77"/>
      <c r="AB1616" s="14" t="str">
        <f t="shared" si="302"/>
        <v/>
      </c>
      <c r="AC1616" s="20" t="str">
        <f t="shared" si="303"/>
        <v/>
      </c>
      <c r="AD1616" s="55" t="str">
        <f t="shared" si="304"/>
        <v/>
      </c>
      <c r="AE1616" s="88" t="str">
        <f t="shared" si="305"/>
        <v/>
      </c>
      <c r="AG1616" s="55" t="str">
        <f t="shared" si="306"/>
        <v/>
      </c>
      <c r="AH1616" s="88" t="str">
        <f t="shared" si="307"/>
        <v/>
      </c>
      <c r="AJ1616" s="55" t="str">
        <f t="shared" si="308"/>
        <v/>
      </c>
      <c r="AK1616" s="88" t="str">
        <f t="shared" si="309"/>
        <v/>
      </c>
      <c r="AM1616" s="55" t="str">
        <f t="shared" si="310"/>
        <v/>
      </c>
      <c r="AN1616" s="88" t="str">
        <f t="shared" si="311"/>
        <v/>
      </c>
    </row>
    <row r="1617" spans="1:40" x14ac:dyDescent="0.25">
      <c r="A1617" s="77"/>
      <c r="B1617" s="107"/>
      <c r="C1617" s="108"/>
      <c r="D1617" s="109"/>
      <c r="E1617" s="109"/>
      <c r="F1617" s="110"/>
      <c r="G1617" s="111"/>
      <c r="H1617" s="112"/>
      <c r="I1617" s="77"/>
      <c r="J1617" s="112" t="str">
        <f>IF($B1617="", "", IFERROR(INDEX('Job List'!$C$9:$C$508, MATCH($B1617, 'Job List'!$B$9:$B$508, 0)), ""))</f>
        <v/>
      </c>
      <c r="K1617" s="112" t="str">
        <f>IF($B1617="", "", IFERROR(INDEX('Job List'!$D$9:$D$508, MATCH($B1617, 'Job List'!$B$9:$B$508, 0)), ""))</f>
        <v/>
      </c>
      <c r="L1617" s="125" t="str">
        <f t="shared" si="300"/>
        <v/>
      </c>
      <c r="M1617" s="111" t="str">
        <f>IF($B1617="", "", IF($G1617="", IFERROR(INDEX('Job List'!$E$9:$E$508, MATCH($B1617, 'Job List'!$B$9:$B$508, 0)), ""), $G1617))</f>
        <v/>
      </c>
      <c r="N1617" s="126" t="str">
        <f t="shared" si="301"/>
        <v/>
      </c>
      <c r="O1617" s="77"/>
      <c r="AB1617" s="14" t="str">
        <f t="shared" si="302"/>
        <v/>
      </c>
      <c r="AC1617" s="20" t="str">
        <f t="shared" si="303"/>
        <v/>
      </c>
      <c r="AD1617" s="55" t="str">
        <f t="shared" si="304"/>
        <v/>
      </c>
      <c r="AE1617" s="88" t="str">
        <f t="shared" si="305"/>
        <v/>
      </c>
      <c r="AG1617" s="55" t="str">
        <f t="shared" si="306"/>
        <v/>
      </c>
      <c r="AH1617" s="88" t="str">
        <f t="shared" si="307"/>
        <v/>
      </c>
      <c r="AJ1617" s="55" t="str">
        <f t="shared" si="308"/>
        <v/>
      </c>
      <c r="AK1617" s="88" t="str">
        <f t="shared" si="309"/>
        <v/>
      </c>
      <c r="AM1617" s="55" t="str">
        <f t="shared" si="310"/>
        <v/>
      </c>
      <c r="AN1617" s="88" t="str">
        <f t="shared" si="311"/>
        <v/>
      </c>
    </row>
    <row r="1618" spans="1:40" x14ac:dyDescent="0.25">
      <c r="A1618" s="77"/>
      <c r="B1618" s="107"/>
      <c r="C1618" s="108"/>
      <c r="D1618" s="109"/>
      <c r="E1618" s="109"/>
      <c r="F1618" s="110"/>
      <c r="G1618" s="111"/>
      <c r="H1618" s="112"/>
      <c r="I1618" s="77"/>
      <c r="J1618" s="112" t="str">
        <f>IF($B1618="", "", IFERROR(INDEX('Job List'!$C$9:$C$508, MATCH($B1618, 'Job List'!$B$9:$B$508, 0)), ""))</f>
        <v/>
      </c>
      <c r="K1618" s="112" t="str">
        <f>IF($B1618="", "", IFERROR(INDEX('Job List'!$D$9:$D$508, MATCH($B1618, 'Job List'!$B$9:$B$508, 0)), ""))</f>
        <v/>
      </c>
      <c r="L1618" s="125" t="str">
        <f t="shared" si="300"/>
        <v/>
      </c>
      <c r="M1618" s="111" t="str">
        <f>IF($B1618="", "", IF($G1618="", IFERROR(INDEX('Job List'!$E$9:$E$508, MATCH($B1618, 'Job List'!$B$9:$B$508, 0)), ""), $G1618))</f>
        <v/>
      </c>
      <c r="N1618" s="126" t="str">
        <f t="shared" si="301"/>
        <v/>
      </c>
      <c r="O1618" s="77"/>
      <c r="AB1618" s="14" t="str">
        <f t="shared" si="302"/>
        <v/>
      </c>
      <c r="AC1618" s="20" t="str">
        <f t="shared" si="303"/>
        <v/>
      </c>
      <c r="AD1618" s="55" t="str">
        <f t="shared" si="304"/>
        <v/>
      </c>
      <c r="AE1618" s="88" t="str">
        <f t="shared" si="305"/>
        <v/>
      </c>
      <c r="AG1618" s="55" t="str">
        <f t="shared" si="306"/>
        <v/>
      </c>
      <c r="AH1618" s="88" t="str">
        <f t="shared" si="307"/>
        <v/>
      </c>
      <c r="AJ1618" s="55" t="str">
        <f t="shared" si="308"/>
        <v/>
      </c>
      <c r="AK1618" s="88" t="str">
        <f t="shared" si="309"/>
        <v/>
      </c>
      <c r="AM1618" s="55" t="str">
        <f t="shared" si="310"/>
        <v/>
      </c>
      <c r="AN1618" s="88" t="str">
        <f t="shared" si="311"/>
        <v/>
      </c>
    </row>
    <row r="1619" spans="1:40" x14ac:dyDescent="0.25">
      <c r="A1619" s="77"/>
      <c r="B1619" s="107"/>
      <c r="C1619" s="108"/>
      <c r="D1619" s="109"/>
      <c r="E1619" s="109"/>
      <c r="F1619" s="110"/>
      <c r="G1619" s="111"/>
      <c r="H1619" s="112"/>
      <c r="I1619" s="77"/>
      <c r="J1619" s="112" t="str">
        <f>IF($B1619="", "", IFERROR(INDEX('Job List'!$C$9:$C$508, MATCH($B1619, 'Job List'!$B$9:$B$508, 0)), ""))</f>
        <v/>
      </c>
      <c r="K1619" s="112" t="str">
        <f>IF($B1619="", "", IFERROR(INDEX('Job List'!$D$9:$D$508, MATCH($B1619, 'Job List'!$B$9:$B$508, 0)), ""))</f>
        <v/>
      </c>
      <c r="L1619" s="125" t="str">
        <f t="shared" si="300"/>
        <v/>
      </c>
      <c r="M1619" s="111" t="str">
        <f>IF($B1619="", "", IF($G1619="", IFERROR(INDEX('Job List'!$E$9:$E$508, MATCH($B1619, 'Job List'!$B$9:$B$508, 0)), ""), $G1619))</f>
        <v/>
      </c>
      <c r="N1619" s="126" t="str">
        <f t="shared" si="301"/>
        <v/>
      </c>
      <c r="O1619" s="77"/>
      <c r="AB1619" s="14" t="str">
        <f t="shared" si="302"/>
        <v/>
      </c>
      <c r="AC1619" s="20" t="str">
        <f t="shared" si="303"/>
        <v/>
      </c>
      <c r="AD1619" s="55" t="str">
        <f t="shared" si="304"/>
        <v/>
      </c>
      <c r="AE1619" s="88" t="str">
        <f t="shared" si="305"/>
        <v/>
      </c>
      <c r="AG1619" s="55" t="str">
        <f t="shared" si="306"/>
        <v/>
      </c>
      <c r="AH1619" s="88" t="str">
        <f t="shared" si="307"/>
        <v/>
      </c>
      <c r="AJ1619" s="55" t="str">
        <f t="shared" si="308"/>
        <v/>
      </c>
      <c r="AK1619" s="88" t="str">
        <f t="shared" si="309"/>
        <v/>
      </c>
      <c r="AM1619" s="55" t="str">
        <f t="shared" si="310"/>
        <v/>
      </c>
      <c r="AN1619" s="88" t="str">
        <f t="shared" si="311"/>
        <v/>
      </c>
    </row>
    <row r="1620" spans="1:40" x14ac:dyDescent="0.25">
      <c r="A1620" s="77"/>
      <c r="B1620" s="107"/>
      <c r="C1620" s="108"/>
      <c r="D1620" s="109"/>
      <c r="E1620" s="109"/>
      <c r="F1620" s="110"/>
      <c r="G1620" s="111"/>
      <c r="H1620" s="112"/>
      <c r="I1620" s="77"/>
      <c r="J1620" s="112" t="str">
        <f>IF($B1620="", "", IFERROR(INDEX('Job List'!$C$9:$C$508, MATCH($B1620, 'Job List'!$B$9:$B$508, 0)), ""))</f>
        <v/>
      </c>
      <c r="K1620" s="112" t="str">
        <f>IF($B1620="", "", IFERROR(INDEX('Job List'!$D$9:$D$508, MATCH($B1620, 'Job List'!$B$9:$B$508, 0)), ""))</f>
        <v/>
      </c>
      <c r="L1620" s="125" t="str">
        <f t="shared" si="300"/>
        <v/>
      </c>
      <c r="M1620" s="111" t="str">
        <f>IF($B1620="", "", IF($G1620="", IFERROR(INDEX('Job List'!$E$9:$E$508, MATCH($B1620, 'Job List'!$B$9:$B$508, 0)), ""), $G1620))</f>
        <v/>
      </c>
      <c r="N1620" s="126" t="str">
        <f t="shared" si="301"/>
        <v/>
      </c>
      <c r="O1620" s="77"/>
      <c r="AB1620" s="14" t="str">
        <f t="shared" si="302"/>
        <v/>
      </c>
      <c r="AC1620" s="20" t="str">
        <f t="shared" si="303"/>
        <v/>
      </c>
      <c r="AD1620" s="55" t="str">
        <f t="shared" si="304"/>
        <v/>
      </c>
      <c r="AE1620" s="88" t="str">
        <f t="shared" si="305"/>
        <v/>
      </c>
      <c r="AG1620" s="55" t="str">
        <f t="shared" si="306"/>
        <v/>
      </c>
      <c r="AH1620" s="88" t="str">
        <f t="shared" si="307"/>
        <v/>
      </c>
      <c r="AJ1620" s="55" t="str">
        <f t="shared" si="308"/>
        <v/>
      </c>
      <c r="AK1620" s="88" t="str">
        <f t="shared" si="309"/>
        <v/>
      </c>
      <c r="AM1620" s="55" t="str">
        <f t="shared" si="310"/>
        <v/>
      </c>
      <c r="AN1620" s="88" t="str">
        <f t="shared" si="311"/>
        <v/>
      </c>
    </row>
    <row r="1621" spans="1:40" x14ac:dyDescent="0.25">
      <c r="A1621" s="77"/>
      <c r="B1621" s="107"/>
      <c r="C1621" s="108"/>
      <c r="D1621" s="109"/>
      <c r="E1621" s="109"/>
      <c r="F1621" s="110"/>
      <c r="G1621" s="111"/>
      <c r="H1621" s="112"/>
      <c r="I1621" s="77"/>
      <c r="J1621" s="112" t="str">
        <f>IF($B1621="", "", IFERROR(INDEX('Job List'!$C$9:$C$508, MATCH($B1621, 'Job List'!$B$9:$B$508, 0)), ""))</f>
        <v/>
      </c>
      <c r="K1621" s="112" t="str">
        <f>IF($B1621="", "", IFERROR(INDEX('Job List'!$D$9:$D$508, MATCH($B1621, 'Job List'!$B$9:$B$508, 0)), ""))</f>
        <v/>
      </c>
      <c r="L1621" s="125" t="str">
        <f t="shared" si="300"/>
        <v/>
      </c>
      <c r="M1621" s="111" t="str">
        <f>IF($B1621="", "", IF($G1621="", IFERROR(INDEX('Job List'!$E$9:$E$508, MATCH($B1621, 'Job List'!$B$9:$B$508, 0)), ""), $G1621))</f>
        <v/>
      </c>
      <c r="N1621" s="126" t="str">
        <f t="shared" si="301"/>
        <v/>
      </c>
      <c r="O1621" s="77"/>
      <c r="AB1621" s="14" t="str">
        <f t="shared" si="302"/>
        <v/>
      </c>
      <c r="AC1621" s="20" t="str">
        <f t="shared" si="303"/>
        <v/>
      </c>
      <c r="AD1621" s="55" t="str">
        <f t="shared" si="304"/>
        <v/>
      </c>
      <c r="AE1621" s="88" t="str">
        <f t="shared" si="305"/>
        <v/>
      </c>
      <c r="AG1621" s="55" t="str">
        <f t="shared" si="306"/>
        <v/>
      </c>
      <c r="AH1621" s="88" t="str">
        <f t="shared" si="307"/>
        <v/>
      </c>
      <c r="AJ1621" s="55" t="str">
        <f t="shared" si="308"/>
        <v/>
      </c>
      <c r="AK1621" s="88" t="str">
        <f t="shared" si="309"/>
        <v/>
      </c>
      <c r="AM1621" s="55" t="str">
        <f t="shared" si="310"/>
        <v/>
      </c>
      <c r="AN1621" s="88" t="str">
        <f t="shared" si="311"/>
        <v/>
      </c>
    </row>
    <row r="1622" spans="1:40" x14ac:dyDescent="0.25">
      <c r="A1622" s="77"/>
      <c r="B1622" s="107"/>
      <c r="C1622" s="108"/>
      <c r="D1622" s="109"/>
      <c r="E1622" s="109"/>
      <c r="F1622" s="110"/>
      <c r="G1622" s="111"/>
      <c r="H1622" s="112"/>
      <c r="I1622" s="77"/>
      <c r="J1622" s="112" t="str">
        <f>IF($B1622="", "", IFERROR(INDEX('Job List'!$C$9:$C$508, MATCH($B1622, 'Job List'!$B$9:$B$508, 0)), ""))</f>
        <v/>
      </c>
      <c r="K1622" s="112" t="str">
        <f>IF($B1622="", "", IFERROR(INDEX('Job List'!$D$9:$D$508, MATCH($B1622, 'Job List'!$B$9:$B$508, 0)), ""))</f>
        <v/>
      </c>
      <c r="L1622" s="125" t="str">
        <f t="shared" si="300"/>
        <v/>
      </c>
      <c r="M1622" s="111" t="str">
        <f>IF($B1622="", "", IF($G1622="", IFERROR(INDEX('Job List'!$E$9:$E$508, MATCH($B1622, 'Job List'!$B$9:$B$508, 0)), ""), $G1622))</f>
        <v/>
      </c>
      <c r="N1622" s="126" t="str">
        <f t="shared" si="301"/>
        <v/>
      </c>
      <c r="O1622" s="77"/>
      <c r="AB1622" s="14" t="str">
        <f t="shared" si="302"/>
        <v/>
      </c>
      <c r="AC1622" s="20" t="str">
        <f t="shared" si="303"/>
        <v/>
      </c>
      <c r="AD1622" s="55" t="str">
        <f t="shared" si="304"/>
        <v/>
      </c>
      <c r="AE1622" s="88" t="str">
        <f t="shared" si="305"/>
        <v/>
      </c>
      <c r="AG1622" s="55" t="str">
        <f t="shared" si="306"/>
        <v/>
      </c>
      <c r="AH1622" s="88" t="str">
        <f t="shared" si="307"/>
        <v/>
      </c>
      <c r="AJ1622" s="55" t="str">
        <f t="shared" si="308"/>
        <v/>
      </c>
      <c r="AK1622" s="88" t="str">
        <f t="shared" si="309"/>
        <v/>
      </c>
      <c r="AM1622" s="55" t="str">
        <f t="shared" si="310"/>
        <v/>
      </c>
      <c r="AN1622" s="88" t="str">
        <f t="shared" si="311"/>
        <v/>
      </c>
    </row>
    <row r="1623" spans="1:40" x14ac:dyDescent="0.25">
      <c r="A1623" s="77"/>
      <c r="B1623" s="107"/>
      <c r="C1623" s="108"/>
      <c r="D1623" s="109"/>
      <c r="E1623" s="109"/>
      <c r="F1623" s="110"/>
      <c r="G1623" s="111"/>
      <c r="H1623" s="112"/>
      <c r="I1623" s="77"/>
      <c r="J1623" s="112" t="str">
        <f>IF($B1623="", "", IFERROR(INDEX('Job List'!$C$9:$C$508, MATCH($B1623, 'Job List'!$B$9:$B$508, 0)), ""))</f>
        <v/>
      </c>
      <c r="K1623" s="112" t="str">
        <f>IF($B1623="", "", IFERROR(INDEX('Job List'!$D$9:$D$508, MATCH($B1623, 'Job List'!$B$9:$B$508, 0)), ""))</f>
        <v/>
      </c>
      <c r="L1623" s="125" t="str">
        <f t="shared" si="300"/>
        <v/>
      </c>
      <c r="M1623" s="111" t="str">
        <f>IF($B1623="", "", IF($G1623="", IFERROR(INDEX('Job List'!$E$9:$E$508, MATCH($B1623, 'Job List'!$B$9:$B$508, 0)), ""), $G1623))</f>
        <v/>
      </c>
      <c r="N1623" s="126" t="str">
        <f t="shared" si="301"/>
        <v/>
      </c>
      <c r="O1623" s="77"/>
      <c r="AB1623" s="14" t="str">
        <f t="shared" si="302"/>
        <v/>
      </c>
      <c r="AC1623" s="20" t="str">
        <f t="shared" si="303"/>
        <v/>
      </c>
      <c r="AD1623" s="55" t="str">
        <f t="shared" si="304"/>
        <v/>
      </c>
      <c r="AE1623" s="88" t="str">
        <f t="shared" si="305"/>
        <v/>
      </c>
      <c r="AG1623" s="55" t="str">
        <f t="shared" si="306"/>
        <v/>
      </c>
      <c r="AH1623" s="88" t="str">
        <f t="shared" si="307"/>
        <v/>
      </c>
      <c r="AJ1623" s="55" t="str">
        <f t="shared" si="308"/>
        <v/>
      </c>
      <c r="AK1623" s="88" t="str">
        <f t="shared" si="309"/>
        <v/>
      </c>
      <c r="AM1623" s="55" t="str">
        <f t="shared" si="310"/>
        <v/>
      </c>
      <c r="AN1623" s="88" t="str">
        <f t="shared" si="311"/>
        <v/>
      </c>
    </row>
    <row r="1624" spans="1:40" x14ac:dyDescent="0.25">
      <c r="A1624" s="77"/>
      <c r="B1624" s="107"/>
      <c r="C1624" s="108"/>
      <c r="D1624" s="109"/>
      <c r="E1624" s="109"/>
      <c r="F1624" s="110"/>
      <c r="G1624" s="111"/>
      <c r="H1624" s="112"/>
      <c r="I1624" s="77"/>
      <c r="J1624" s="112" t="str">
        <f>IF($B1624="", "", IFERROR(INDEX('Job List'!$C$9:$C$508, MATCH($B1624, 'Job List'!$B$9:$B$508, 0)), ""))</f>
        <v/>
      </c>
      <c r="K1624" s="112" t="str">
        <f>IF($B1624="", "", IFERROR(INDEX('Job List'!$D$9:$D$508, MATCH($B1624, 'Job List'!$B$9:$B$508, 0)), ""))</f>
        <v/>
      </c>
      <c r="L1624" s="125" t="str">
        <f t="shared" si="300"/>
        <v/>
      </c>
      <c r="M1624" s="111" t="str">
        <f>IF($B1624="", "", IF($G1624="", IFERROR(INDEX('Job List'!$E$9:$E$508, MATCH($B1624, 'Job List'!$B$9:$B$508, 0)), ""), $G1624))</f>
        <v/>
      </c>
      <c r="N1624" s="126" t="str">
        <f t="shared" si="301"/>
        <v/>
      </c>
      <c r="O1624" s="77"/>
      <c r="AB1624" s="14" t="str">
        <f t="shared" si="302"/>
        <v/>
      </c>
      <c r="AC1624" s="20" t="str">
        <f t="shared" si="303"/>
        <v/>
      </c>
      <c r="AD1624" s="55" t="str">
        <f t="shared" si="304"/>
        <v/>
      </c>
      <c r="AE1624" s="88" t="str">
        <f t="shared" si="305"/>
        <v/>
      </c>
      <c r="AG1624" s="55" t="str">
        <f t="shared" si="306"/>
        <v/>
      </c>
      <c r="AH1624" s="88" t="str">
        <f t="shared" si="307"/>
        <v/>
      </c>
      <c r="AJ1624" s="55" t="str">
        <f t="shared" si="308"/>
        <v/>
      </c>
      <c r="AK1624" s="88" t="str">
        <f t="shared" si="309"/>
        <v/>
      </c>
      <c r="AM1624" s="55" t="str">
        <f t="shared" si="310"/>
        <v/>
      </c>
      <c r="AN1624" s="88" t="str">
        <f t="shared" si="311"/>
        <v/>
      </c>
    </row>
    <row r="1625" spans="1:40" x14ac:dyDescent="0.25">
      <c r="A1625" s="77"/>
      <c r="B1625" s="107"/>
      <c r="C1625" s="108"/>
      <c r="D1625" s="109"/>
      <c r="E1625" s="109"/>
      <c r="F1625" s="110"/>
      <c r="G1625" s="111"/>
      <c r="H1625" s="112"/>
      <c r="I1625" s="77"/>
      <c r="J1625" s="112" t="str">
        <f>IF($B1625="", "", IFERROR(INDEX('Job List'!$C$9:$C$508, MATCH($B1625, 'Job List'!$B$9:$B$508, 0)), ""))</f>
        <v/>
      </c>
      <c r="K1625" s="112" t="str">
        <f>IF($B1625="", "", IFERROR(INDEX('Job List'!$D$9:$D$508, MATCH($B1625, 'Job List'!$B$9:$B$508, 0)), ""))</f>
        <v/>
      </c>
      <c r="L1625" s="125" t="str">
        <f t="shared" si="300"/>
        <v/>
      </c>
      <c r="M1625" s="111" t="str">
        <f>IF($B1625="", "", IF($G1625="", IFERROR(INDEX('Job List'!$E$9:$E$508, MATCH($B1625, 'Job List'!$B$9:$B$508, 0)), ""), $G1625))</f>
        <v/>
      </c>
      <c r="N1625" s="126" t="str">
        <f t="shared" si="301"/>
        <v/>
      </c>
      <c r="O1625" s="77"/>
      <c r="AB1625" s="14" t="str">
        <f t="shared" si="302"/>
        <v/>
      </c>
      <c r="AC1625" s="20" t="str">
        <f t="shared" si="303"/>
        <v/>
      </c>
      <c r="AD1625" s="55" t="str">
        <f t="shared" si="304"/>
        <v/>
      </c>
      <c r="AE1625" s="88" t="str">
        <f t="shared" si="305"/>
        <v/>
      </c>
      <c r="AG1625" s="55" t="str">
        <f t="shared" si="306"/>
        <v/>
      </c>
      <c r="AH1625" s="88" t="str">
        <f t="shared" si="307"/>
        <v/>
      </c>
      <c r="AJ1625" s="55" t="str">
        <f t="shared" si="308"/>
        <v/>
      </c>
      <c r="AK1625" s="88" t="str">
        <f t="shared" si="309"/>
        <v/>
      </c>
      <c r="AM1625" s="55" t="str">
        <f t="shared" si="310"/>
        <v/>
      </c>
      <c r="AN1625" s="88" t="str">
        <f t="shared" si="311"/>
        <v/>
      </c>
    </row>
    <row r="1626" spans="1:40" x14ac:dyDescent="0.25">
      <c r="A1626" s="77"/>
      <c r="B1626" s="107"/>
      <c r="C1626" s="108"/>
      <c r="D1626" s="109"/>
      <c r="E1626" s="109"/>
      <c r="F1626" s="110"/>
      <c r="G1626" s="111"/>
      <c r="H1626" s="112"/>
      <c r="I1626" s="77"/>
      <c r="J1626" s="112" t="str">
        <f>IF($B1626="", "", IFERROR(INDEX('Job List'!$C$9:$C$508, MATCH($B1626, 'Job List'!$B$9:$B$508, 0)), ""))</f>
        <v/>
      </c>
      <c r="K1626" s="112" t="str">
        <f>IF($B1626="", "", IFERROR(INDEX('Job List'!$D$9:$D$508, MATCH($B1626, 'Job List'!$B$9:$B$508, 0)), ""))</f>
        <v/>
      </c>
      <c r="L1626" s="125" t="str">
        <f t="shared" si="300"/>
        <v/>
      </c>
      <c r="M1626" s="111" t="str">
        <f>IF($B1626="", "", IF($G1626="", IFERROR(INDEX('Job List'!$E$9:$E$508, MATCH($B1626, 'Job List'!$B$9:$B$508, 0)), ""), $G1626))</f>
        <v/>
      </c>
      <c r="N1626" s="126" t="str">
        <f t="shared" si="301"/>
        <v/>
      </c>
      <c r="O1626" s="77"/>
      <c r="AB1626" s="14" t="str">
        <f t="shared" si="302"/>
        <v/>
      </c>
      <c r="AC1626" s="20" t="str">
        <f t="shared" si="303"/>
        <v/>
      </c>
      <c r="AD1626" s="55" t="str">
        <f t="shared" si="304"/>
        <v/>
      </c>
      <c r="AE1626" s="88" t="str">
        <f t="shared" si="305"/>
        <v/>
      </c>
      <c r="AG1626" s="55" t="str">
        <f t="shared" si="306"/>
        <v/>
      </c>
      <c r="AH1626" s="88" t="str">
        <f t="shared" si="307"/>
        <v/>
      </c>
      <c r="AJ1626" s="55" t="str">
        <f t="shared" si="308"/>
        <v/>
      </c>
      <c r="AK1626" s="88" t="str">
        <f t="shared" si="309"/>
        <v/>
      </c>
      <c r="AM1626" s="55" t="str">
        <f t="shared" si="310"/>
        <v/>
      </c>
      <c r="AN1626" s="88" t="str">
        <f t="shared" si="311"/>
        <v/>
      </c>
    </row>
    <row r="1627" spans="1:40" x14ac:dyDescent="0.25">
      <c r="A1627" s="77"/>
      <c r="B1627" s="107"/>
      <c r="C1627" s="108"/>
      <c r="D1627" s="109"/>
      <c r="E1627" s="109"/>
      <c r="F1627" s="110"/>
      <c r="G1627" s="111"/>
      <c r="H1627" s="112"/>
      <c r="I1627" s="77"/>
      <c r="J1627" s="112" t="str">
        <f>IF($B1627="", "", IFERROR(INDEX('Job List'!$C$9:$C$508, MATCH($B1627, 'Job List'!$B$9:$B$508, 0)), ""))</f>
        <v/>
      </c>
      <c r="K1627" s="112" t="str">
        <f>IF($B1627="", "", IFERROR(INDEX('Job List'!$D$9:$D$508, MATCH($B1627, 'Job List'!$B$9:$B$508, 0)), ""))</f>
        <v/>
      </c>
      <c r="L1627" s="125" t="str">
        <f t="shared" si="300"/>
        <v/>
      </c>
      <c r="M1627" s="111" t="str">
        <f>IF($B1627="", "", IF($G1627="", IFERROR(INDEX('Job List'!$E$9:$E$508, MATCH($B1627, 'Job List'!$B$9:$B$508, 0)), ""), $G1627))</f>
        <v/>
      </c>
      <c r="N1627" s="126" t="str">
        <f t="shared" si="301"/>
        <v/>
      </c>
      <c r="O1627" s="77"/>
      <c r="AB1627" s="14" t="str">
        <f t="shared" si="302"/>
        <v/>
      </c>
      <c r="AC1627" s="20" t="str">
        <f t="shared" si="303"/>
        <v/>
      </c>
      <c r="AD1627" s="55" t="str">
        <f t="shared" si="304"/>
        <v/>
      </c>
      <c r="AE1627" s="88" t="str">
        <f t="shared" si="305"/>
        <v/>
      </c>
      <c r="AG1627" s="55" t="str">
        <f t="shared" si="306"/>
        <v/>
      </c>
      <c r="AH1627" s="88" t="str">
        <f t="shared" si="307"/>
        <v/>
      </c>
      <c r="AJ1627" s="55" t="str">
        <f t="shared" si="308"/>
        <v/>
      </c>
      <c r="AK1627" s="88" t="str">
        <f t="shared" si="309"/>
        <v/>
      </c>
      <c r="AM1627" s="55" t="str">
        <f t="shared" si="310"/>
        <v/>
      </c>
      <c r="AN1627" s="88" t="str">
        <f t="shared" si="311"/>
        <v/>
      </c>
    </row>
    <row r="1628" spans="1:40" x14ac:dyDescent="0.25">
      <c r="A1628" s="77"/>
      <c r="B1628" s="107"/>
      <c r="C1628" s="108"/>
      <c r="D1628" s="109"/>
      <c r="E1628" s="109"/>
      <c r="F1628" s="110"/>
      <c r="G1628" s="111"/>
      <c r="H1628" s="112"/>
      <c r="I1628" s="77"/>
      <c r="J1628" s="112" t="str">
        <f>IF($B1628="", "", IFERROR(INDEX('Job List'!$C$9:$C$508, MATCH($B1628, 'Job List'!$B$9:$B$508, 0)), ""))</f>
        <v/>
      </c>
      <c r="K1628" s="112" t="str">
        <f>IF($B1628="", "", IFERROR(INDEX('Job List'!$D$9:$D$508, MATCH($B1628, 'Job List'!$B$9:$B$508, 0)), ""))</f>
        <v/>
      </c>
      <c r="L1628" s="125" t="str">
        <f t="shared" si="300"/>
        <v/>
      </c>
      <c r="M1628" s="111" t="str">
        <f>IF($B1628="", "", IF($G1628="", IFERROR(INDEX('Job List'!$E$9:$E$508, MATCH($B1628, 'Job List'!$B$9:$B$508, 0)), ""), $G1628))</f>
        <v/>
      </c>
      <c r="N1628" s="126" t="str">
        <f t="shared" si="301"/>
        <v/>
      </c>
      <c r="O1628" s="77"/>
      <c r="AB1628" s="14" t="str">
        <f t="shared" si="302"/>
        <v/>
      </c>
      <c r="AC1628" s="20" t="str">
        <f t="shared" si="303"/>
        <v/>
      </c>
      <c r="AD1628" s="55" t="str">
        <f t="shared" si="304"/>
        <v/>
      </c>
      <c r="AE1628" s="88" t="str">
        <f t="shared" si="305"/>
        <v/>
      </c>
      <c r="AG1628" s="55" t="str">
        <f t="shared" si="306"/>
        <v/>
      </c>
      <c r="AH1628" s="88" t="str">
        <f t="shared" si="307"/>
        <v/>
      </c>
      <c r="AJ1628" s="55" t="str">
        <f t="shared" si="308"/>
        <v/>
      </c>
      <c r="AK1628" s="88" t="str">
        <f t="shared" si="309"/>
        <v/>
      </c>
      <c r="AM1628" s="55" t="str">
        <f t="shared" si="310"/>
        <v/>
      </c>
      <c r="AN1628" s="88" t="str">
        <f t="shared" si="311"/>
        <v/>
      </c>
    </row>
    <row r="1629" spans="1:40" x14ac:dyDescent="0.25">
      <c r="A1629" s="77"/>
      <c r="B1629" s="107"/>
      <c r="C1629" s="108"/>
      <c r="D1629" s="109"/>
      <c r="E1629" s="109"/>
      <c r="F1629" s="110"/>
      <c r="G1629" s="111"/>
      <c r="H1629" s="112"/>
      <c r="I1629" s="77"/>
      <c r="J1629" s="112" t="str">
        <f>IF($B1629="", "", IFERROR(INDEX('Job List'!$C$9:$C$508, MATCH($B1629, 'Job List'!$B$9:$B$508, 0)), ""))</f>
        <v/>
      </c>
      <c r="K1629" s="112" t="str">
        <f>IF($B1629="", "", IFERROR(INDEX('Job List'!$D$9:$D$508, MATCH($B1629, 'Job List'!$B$9:$B$508, 0)), ""))</f>
        <v/>
      </c>
      <c r="L1629" s="125" t="str">
        <f t="shared" si="300"/>
        <v/>
      </c>
      <c r="M1629" s="111" t="str">
        <f>IF($B1629="", "", IF($G1629="", IFERROR(INDEX('Job List'!$E$9:$E$508, MATCH($B1629, 'Job List'!$B$9:$B$508, 0)), ""), $G1629))</f>
        <v/>
      </c>
      <c r="N1629" s="126" t="str">
        <f t="shared" si="301"/>
        <v/>
      </c>
      <c r="O1629" s="77"/>
      <c r="AB1629" s="14" t="str">
        <f t="shared" si="302"/>
        <v/>
      </c>
      <c r="AC1629" s="20" t="str">
        <f t="shared" si="303"/>
        <v/>
      </c>
      <c r="AD1629" s="55" t="str">
        <f t="shared" si="304"/>
        <v/>
      </c>
      <c r="AE1629" s="88" t="str">
        <f t="shared" si="305"/>
        <v/>
      </c>
      <c r="AG1629" s="55" t="str">
        <f t="shared" si="306"/>
        <v/>
      </c>
      <c r="AH1629" s="88" t="str">
        <f t="shared" si="307"/>
        <v/>
      </c>
      <c r="AJ1629" s="55" t="str">
        <f t="shared" si="308"/>
        <v/>
      </c>
      <c r="AK1629" s="88" t="str">
        <f t="shared" si="309"/>
        <v/>
      </c>
      <c r="AM1629" s="55" t="str">
        <f t="shared" si="310"/>
        <v/>
      </c>
      <c r="AN1629" s="88" t="str">
        <f t="shared" si="311"/>
        <v/>
      </c>
    </row>
    <row r="1630" spans="1:40" x14ac:dyDescent="0.25">
      <c r="A1630" s="77"/>
      <c r="B1630" s="107"/>
      <c r="C1630" s="108"/>
      <c r="D1630" s="109"/>
      <c r="E1630" s="109"/>
      <c r="F1630" s="110"/>
      <c r="G1630" s="111"/>
      <c r="H1630" s="112"/>
      <c r="I1630" s="77"/>
      <c r="J1630" s="112" t="str">
        <f>IF($B1630="", "", IFERROR(INDEX('Job List'!$C$9:$C$508, MATCH($B1630, 'Job List'!$B$9:$B$508, 0)), ""))</f>
        <v/>
      </c>
      <c r="K1630" s="112" t="str">
        <f>IF($B1630="", "", IFERROR(INDEX('Job List'!$D$9:$D$508, MATCH($B1630, 'Job List'!$B$9:$B$508, 0)), ""))</f>
        <v/>
      </c>
      <c r="L1630" s="125" t="str">
        <f t="shared" si="300"/>
        <v/>
      </c>
      <c r="M1630" s="111" t="str">
        <f>IF($B1630="", "", IF($G1630="", IFERROR(INDEX('Job List'!$E$9:$E$508, MATCH($B1630, 'Job List'!$B$9:$B$508, 0)), ""), $G1630))</f>
        <v/>
      </c>
      <c r="N1630" s="126" t="str">
        <f t="shared" si="301"/>
        <v/>
      </c>
      <c r="O1630" s="77"/>
      <c r="AB1630" s="14" t="str">
        <f t="shared" si="302"/>
        <v/>
      </c>
      <c r="AC1630" s="20" t="str">
        <f t="shared" si="303"/>
        <v/>
      </c>
      <c r="AD1630" s="55" t="str">
        <f t="shared" si="304"/>
        <v/>
      </c>
      <c r="AE1630" s="88" t="str">
        <f t="shared" si="305"/>
        <v/>
      </c>
      <c r="AG1630" s="55" t="str">
        <f t="shared" si="306"/>
        <v/>
      </c>
      <c r="AH1630" s="88" t="str">
        <f t="shared" si="307"/>
        <v/>
      </c>
      <c r="AJ1630" s="55" t="str">
        <f t="shared" si="308"/>
        <v/>
      </c>
      <c r="AK1630" s="88" t="str">
        <f t="shared" si="309"/>
        <v/>
      </c>
      <c r="AM1630" s="55" t="str">
        <f t="shared" si="310"/>
        <v/>
      </c>
      <c r="AN1630" s="88" t="str">
        <f t="shared" si="311"/>
        <v/>
      </c>
    </row>
    <row r="1631" spans="1:40" x14ac:dyDescent="0.25">
      <c r="A1631" s="77"/>
      <c r="B1631" s="107"/>
      <c r="C1631" s="108"/>
      <c r="D1631" s="109"/>
      <c r="E1631" s="109"/>
      <c r="F1631" s="110"/>
      <c r="G1631" s="111"/>
      <c r="H1631" s="112"/>
      <c r="I1631" s="77"/>
      <c r="J1631" s="112" t="str">
        <f>IF($B1631="", "", IFERROR(INDEX('Job List'!$C$9:$C$508, MATCH($B1631, 'Job List'!$B$9:$B$508, 0)), ""))</f>
        <v/>
      </c>
      <c r="K1631" s="112" t="str">
        <f>IF($B1631="", "", IFERROR(INDEX('Job List'!$D$9:$D$508, MATCH($B1631, 'Job List'!$B$9:$B$508, 0)), ""))</f>
        <v/>
      </c>
      <c r="L1631" s="125" t="str">
        <f t="shared" si="300"/>
        <v/>
      </c>
      <c r="M1631" s="111" t="str">
        <f>IF($B1631="", "", IF($G1631="", IFERROR(INDEX('Job List'!$E$9:$E$508, MATCH($B1631, 'Job List'!$B$9:$B$508, 0)), ""), $G1631))</f>
        <v/>
      </c>
      <c r="N1631" s="126" t="str">
        <f t="shared" si="301"/>
        <v/>
      </c>
      <c r="O1631" s="77"/>
      <c r="AB1631" s="14" t="str">
        <f t="shared" si="302"/>
        <v/>
      </c>
      <c r="AC1631" s="20" t="str">
        <f t="shared" si="303"/>
        <v/>
      </c>
      <c r="AD1631" s="55" t="str">
        <f t="shared" si="304"/>
        <v/>
      </c>
      <c r="AE1631" s="88" t="str">
        <f t="shared" si="305"/>
        <v/>
      </c>
      <c r="AG1631" s="55" t="str">
        <f t="shared" si="306"/>
        <v/>
      </c>
      <c r="AH1631" s="88" t="str">
        <f t="shared" si="307"/>
        <v/>
      </c>
      <c r="AJ1631" s="55" t="str">
        <f t="shared" si="308"/>
        <v/>
      </c>
      <c r="AK1631" s="88" t="str">
        <f t="shared" si="309"/>
        <v/>
      </c>
      <c r="AM1631" s="55" t="str">
        <f t="shared" si="310"/>
        <v/>
      </c>
      <c r="AN1631" s="88" t="str">
        <f t="shared" si="311"/>
        <v/>
      </c>
    </row>
    <row r="1632" spans="1:40" x14ac:dyDescent="0.25">
      <c r="A1632" s="77"/>
      <c r="B1632" s="107"/>
      <c r="C1632" s="108"/>
      <c r="D1632" s="109"/>
      <c r="E1632" s="109"/>
      <c r="F1632" s="110"/>
      <c r="G1632" s="111"/>
      <c r="H1632" s="112"/>
      <c r="I1632" s="77"/>
      <c r="J1632" s="112" t="str">
        <f>IF($B1632="", "", IFERROR(INDEX('Job List'!$C$9:$C$508, MATCH($B1632, 'Job List'!$B$9:$B$508, 0)), ""))</f>
        <v/>
      </c>
      <c r="K1632" s="112" t="str">
        <f>IF($B1632="", "", IFERROR(INDEX('Job List'!$D$9:$D$508, MATCH($B1632, 'Job List'!$B$9:$B$508, 0)), ""))</f>
        <v/>
      </c>
      <c r="L1632" s="125" t="str">
        <f t="shared" si="300"/>
        <v/>
      </c>
      <c r="M1632" s="111" t="str">
        <f>IF($B1632="", "", IF($G1632="", IFERROR(INDEX('Job List'!$E$9:$E$508, MATCH($B1632, 'Job List'!$B$9:$B$508, 0)), ""), $G1632))</f>
        <v/>
      </c>
      <c r="N1632" s="126" t="str">
        <f t="shared" si="301"/>
        <v/>
      </c>
      <c r="O1632" s="77"/>
      <c r="AB1632" s="14" t="str">
        <f t="shared" si="302"/>
        <v/>
      </c>
      <c r="AC1632" s="20" t="str">
        <f t="shared" si="303"/>
        <v/>
      </c>
      <c r="AD1632" s="55" t="str">
        <f t="shared" si="304"/>
        <v/>
      </c>
      <c r="AE1632" s="88" t="str">
        <f t="shared" si="305"/>
        <v/>
      </c>
      <c r="AG1632" s="55" t="str">
        <f t="shared" si="306"/>
        <v/>
      </c>
      <c r="AH1632" s="88" t="str">
        <f t="shared" si="307"/>
        <v/>
      </c>
      <c r="AJ1632" s="55" t="str">
        <f t="shared" si="308"/>
        <v/>
      </c>
      <c r="AK1632" s="88" t="str">
        <f t="shared" si="309"/>
        <v/>
      </c>
      <c r="AM1632" s="55" t="str">
        <f t="shared" si="310"/>
        <v/>
      </c>
      <c r="AN1632" s="88" t="str">
        <f t="shared" si="311"/>
        <v/>
      </c>
    </row>
    <row r="1633" spans="1:40" x14ac:dyDescent="0.25">
      <c r="A1633" s="77"/>
      <c r="B1633" s="107"/>
      <c r="C1633" s="108"/>
      <c r="D1633" s="109"/>
      <c r="E1633" s="109"/>
      <c r="F1633" s="110"/>
      <c r="G1633" s="111"/>
      <c r="H1633" s="112"/>
      <c r="I1633" s="77"/>
      <c r="J1633" s="112" t="str">
        <f>IF($B1633="", "", IFERROR(INDEX('Job List'!$C$9:$C$508, MATCH($B1633, 'Job List'!$B$9:$B$508, 0)), ""))</f>
        <v/>
      </c>
      <c r="K1633" s="112" t="str">
        <f>IF($B1633="", "", IFERROR(INDEX('Job List'!$D$9:$D$508, MATCH($B1633, 'Job List'!$B$9:$B$508, 0)), ""))</f>
        <v/>
      </c>
      <c r="L1633" s="125" t="str">
        <f t="shared" si="300"/>
        <v/>
      </c>
      <c r="M1633" s="111" t="str">
        <f>IF($B1633="", "", IF($G1633="", IFERROR(INDEX('Job List'!$E$9:$E$508, MATCH($B1633, 'Job List'!$B$9:$B$508, 0)), ""), $G1633))</f>
        <v/>
      </c>
      <c r="N1633" s="126" t="str">
        <f t="shared" si="301"/>
        <v/>
      </c>
      <c r="O1633" s="77"/>
      <c r="AB1633" s="14" t="str">
        <f t="shared" si="302"/>
        <v/>
      </c>
      <c r="AC1633" s="20" t="str">
        <f t="shared" si="303"/>
        <v/>
      </c>
      <c r="AD1633" s="55" t="str">
        <f t="shared" si="304"/>
        <v/>
      </c>
      <c r="AE1633" s="88" t="str">
        <f t="shared" si="305"/>
        <v/>
      </c>
      <c r="AG1633" s="55" t="str">
        <f t="shared" si="306"/>
        <v/>
      </c>
      <c r="AH1633" s="88" t="str">
        <f t="shared" si="307"/>
        <v/>
      </c>
      <c r="AJ1633" s="55" t="str">
        <f t="shared" si="308"/>
        <v/>
      </c>
      <c r="AK1633" s="88" t="str">
        <f t="shared" si="309"/>
        <v/>
      </c>
      <c r="AM1633" s="55" t="str">
        <f t="shared" si="310"/>
        <v/>
      </c>
      <c r="AN1633" s="88" t="str">
        <f t="shared" si="311"/>
        <v/>
      </c>
    </row>
    <row r="1634" spans="1:40" x14ac:dyDescent="0.25">
      <c r="A1634" s="77"/>
      <c r="B1634" s="107"/>
      <c r="C1634" s="108"/>
      <c r="D1634" s="109"/>
      <c r="E1634" s="109"/>
      <c r="F1634" s="110"/>
      <c r="G1634" s="111"/>
      <c r="H1634" s="112"/>
      <c r="I1634" s="77"/>
      <c r="J1634" s="112" t="str">
        <f>IF($B1634="", "", IFERROR(INDEX('Job List'!$C$9:$C$508, MATCH($B1634, 'Job List'!$B$9:$B$508, 0)), ""))</f>
        <v/>
      </c>
      <c r="K1634" s="112" t="str">
        <f>IF($B1634="", "", IFERROR(INDEX('Job List'!$D$9:$D$508, MATCH($B1634, 'Job List'!$B$9:$B$508, 0)), ""))</f>
        <v/>
      </c>
      <c r="L1634" s="125" t="str">
        <f t="shared" si="300"/>
        <v/>
      </c>
      <c r="M1634" s="111" t="str">
        <f>IF($B1634="", "", IF($G1634="", IFERROR(INDEX('Job List'!$E$9:$E$508, MATCH($B1634, 'Job List'!$B$9:$B$508, 0)), ""), $G1634))</f>
        <v/>
      </c>
      <c r="N1634" s="126" t="str">
        <f t="shared" si="301"/>
        <v/>
      </c>
      <c r="O1634" s="77"/>
      <c r="AB1634" s="14" t="str">
        <f t="shared" si="302"/>
        <v/>
      </c>
      <c r="AC1634" s="20" t="str">
        <f t="shared" si="303"/>
        <v/>
      </c>
      <c r="AD1634" s="55" t="str">
        <f t="shared" si="304"/>
        <v/>
      </c>
      <c r="AE1634" s="88" t="str">
        <f t="shared" si="305"/>
        <v/>
      </c>
      <c r="AG1634" s="55" t="str">
        <f t="shared" si="306"/>
        <v/>
      </c>
      <c r="AH1634" s="88" t="str">
        <f t="shared" si="307"/>
        <v/>
      </c>
      <c r="AJ1634" s="55" t="str">
        <f t="shared" si="308"/>
        <v/>
      </c>
      <c r="AK1634" s="88" t="str">
        <f t="shared" si="309"/>
        <v/>
      </c>
      <c r="AM1634" s="55" t="str">
        <f t="shared" si="310"/>
        <v/>
      </c>
      <c r="AN1634" s="88" t="str">
        <f t="shared" si="311"/>
        <v/>
      </c>
    </row>
    <row r="1635" spans="1:40" x14ac:dyDescent="0.25">
      <c r="A1635" s="77"/>
      <c r="B1635" s="107"/>
      <c r="C1635" s="108"/>
      <c r="D1635" s="109"/>
      <c r="E1635" s="109"/>
      <c r="F1635" s="110"/>
      <c r="G1635" s="111"/>
      <c r="H1635" s="112"/>
      <c r="I1635" s="77"/>
      <c r="J1635" s="112" t="str">
        <f>IF($B1635="", "", IFERROR(INDEX('Job List'!$C$9:$C$508, MATCH($B1635, 'Job List'!$B$9:$B$508, 0)), ""))</f>
        <v/>
      </c>
      <c r="K1635" s="112" t="str">
        <f>IF($B1635="", "", IFERROR(INDEX('Job List'!$D$9:$D$508, MATCH($B1635, 'Job List'!$B$9:$B$508, 0)), ""))</f>
        <v/>
      </c>
      <c r="L1635" s="125" t="str">
        <f t="shared" si="300"/>
        <v/>
      </c>
      <c r="M1635" s="111" t="str">
        <f>IF($B1635="", "", IF($G1635="", IFERROR(INDEX('Job List'!$E$9:$E$508, MATCH($B1635, 'Job List'!$B$9:$B$508, 0)), ""), $G1635))</f>
        <v/>
      </c>
      <c r="N1635" s="126" t="str">
        <f t="shared" si="301"/>
        <v/>
      </c>
      <c r="O1635" s="77"/>
      <c r="AB1635" s="14" t="str">
        <f t="shared" si="302"/>
        <v/>
      </c>
      <c r="AC1635" s="20" t="str">
        <f t="shared" si="303"/>
        <v/>
      </c>
      <c r="AD1635" s="55" t="str">
        <f t="shared" si="304"/>
        <v/>
      </c>
      <c r="AE1635" s="88" t="str">
        <f t="shared" si="305"/>
        <v/>
      </c>
      <c r="AG1635" s="55" t="str">
        <f t="shared" si="306"/>
        <v/>
      </c>
      <c r="AH1635" s="88" t="str">
        <f t="shared" si="307"/>
        <v/>
      </c>
      <c r="AJ1635" s="55" t="str">
        <f t="shared" si="308"/>
        <v/>
      </c>
      <c r="AK1635" s="88" t="str">
        <f t="shared" si="309"/>
        <v/>
      </c>
      <c r="AM1635" s="55" t="str">
        <f t="shared" si="310"/>
        <v/>
      </c>
      <c r="AN1635" s="88" t="str">
        <f t="shared" si="311"/>
        <v/>
      </c>
    </row>
    <row r="1636" spans="1:40" x14ac:dyDescent="0.25">
      <c r="A1636" s="77"/>
      <c r="B1636" s="107"/>
      <c r="C1636" s="108"/>
      <c r="D1636" s="109"/>
      <c r="E1636" s="109"/>
      <c r="F1636" s="110"/>
      <c r="G1636" s="111"/>
      <c r="H1636" s="112"/>
      <c r="I1636" s="77"/>
      <c r="J1636" s="112" t="str">
        <f>IF($B1636="", "", IFERROR(INDEX('Job List'!$C$9:$C$508, MATCH($B1636, 'Job List'!$B$9:$B$508, 0)), ""))</f>
        <v/>
      </c>
      <c r="K1636" s="112" t="str">
        <f>IF($B1636="", "", IFERROR(INDEX('Job List'!$D$9:$D$508, MATCH($B1636, 'Job List'!$B$9:$B$508, 0)), ""))</f>
        <v/>
      </c>
      <c r="L1636" s="125" t="str">
        <f t="shared" si="300"/>
        <v/>
      </c>
      <c r="M1636" s="111" t="str">
        <f>IF($B1636="", "", IF($G1636="", IFERROR(INDEX('Job List'!$E$9:$E$508, MATCH($B1636, 'Job List'!$B$9:$B$508, 0)), ""), $G1636))</f>
        <v/>
      </c>
      <c r="N1636" s="126" t="str">
        <f t="shared" si="301"/>
        <v/>
      </c>
      <c r="O1636" s="77"/>
      <c r="AB1636" s="14" t="str">
        <f t="shared" si="302"/>
        <v/>
      </c>
      <c r="AC1636" s="20" t="str">
        <f t="shared" si="303"/>
        <v/>
      </c>
      <c r="AD1636" s="55" t="str">
        <f t="shared" si="304"/>
        <v/>
      </c>
      <c r="AE1636" s="88" t="str">
        <f t="shared" si="305"/>
        <v/>
      </c>
      <c r="AG1636" s="55" t="str">
        <f t="shared" si="306"/>
        <v/>
      </c>
      <c r="AH1636" s="88" t="str">
        <f t="shared" si="307"/>
        <v/>
      </c>
      <c r="AJ1636" s="55" t="str">
        <f t="shared" si="308"/>
        <v/>
      </c>
      <c r="AK1636" s="88" t="str">
        <f t="shared" si="309"/>
        <v/>
      </c>
      <c r="AM1636" s="55" t="str">
        <f t="shared" si="310"/>
        <v/>
      </c>
      <c r="AN1636" s="88" t="str">
        <f t="shared" si="311"/>
        <v/>
      </c>
    </row>
    <row r="1637" spans="1:40" x14ac:dyDescent="0.25">
      <c r="A1637" s="77"/>
      <c r="B1637" s="107"/>
      <c r="C1637" s="108"/>
      <c r="D1637" s="109"/>
      <c r="E1637" s="109"/>
      <c r="F1637" s="110"/>
      <c r="G1637" s="111"/>
      <c r="H1637" s="112"/>
      <c r="I1637" s="77"/>
      <c r="J1637" s="112" t="str">
        <f>IF($B1637="", "", IFERROR(INDEX('Job List'!$C$9:$C$508, MATCH($B1637, 'Job List'!$B$9:$B$508, 0)), ""))</f>
        <v/>
      </c>
      <c r="K1637" s="112" t="str">
        <f>IF($B1637="", "", IFERROR(INDEX('Job List'!$D$9:$D$508, MATCH($B1637, 'Job List'!$B$9:$B$508, 0)), ""))</f>
        <v/>
      </c>
      <c r="L1637" s="125" t="str">
        <f t="shared" si="300"/>
        <v/>
      </c>
      <c r="M1637" s="111" t="str">
        <f>IF($B1637="", "", IF($G1637="", IFERROR(INDEX('Job List'!$E$9:$E$508, MATCH($B1637, 'Job List'!$B$9:$B$508, 0)), ""), $G1637))</f>
        <v/>
      </c>
      <c r="N1637" s="126" t="str">
        <f t="shared" si="301"/>
        <v/>
      </c>
      <c r="O1637" s="77"/>
      <c r="AB1637" s="14" t="str">
        <f t="shared" si="302"/>
        <v/>
      </c>
      <c r="AC1637" s="20" t="str">
        <f t="shared" si="303"/>
        <v/>
      </c>
      <c r="AD1637" s="55" t="str">
        <f t="shared" si="304"/>
        <v/>
      </c>
      <c r="AE1637" s="88" t="str">
        <f t="shared" si="305"/>
        <v/>
      </c>
      <c r="AG1637" s="55" t="str">
        <f t="shared" si="306"/>
        <v/>
      </c>
      <c r="AH1637" s="88" t="str">
        <f t="shared" si="307"/>
        <v/>
      </c>
      <c r="AJ1637" s="55" t="str">
        <f t="shared" si="308"/>
        <v/>
      </c>
      <c r="AK1637" s="88" t="str">
        <f t="shared" si="309"/>
        <v/>
      </c>
      <c r="AM1637" s="55" t="str">
        <f t="shared" si="310"/>
        <v/>
      </c>
      <c r="AN1637" s="88" t="str">
        <f t="shared" si="311"/>
        <v/>
      </c>
    </row>
    <row r="1638" spans="1:40" x14ac:dyDescent="0.25">
      <c r="A1638" s="77"/>
      <c r="B1638" s="107"/>
      <c r="C1638" s="108"/>
      <c r="D1638" s="109"/>
      <c r="E1638" s="109"/>
      <c r="F1638" s="110"/>
      <c r="G1638" s="111"/>
      <c r="H1638" s="112"/>
      <c r="I1638" s="77"/>
      <c r="J1638" s="112" t="str">
        <f>IF($B1638="", "", IFERROR(INDEX('Job List'!$C$9:$C$508, MATCH($B1638, 'Job List'!$B$9:$B$508, 0)), ""))</f>
        <v/>
      </c>
      <c r="K1638" s="112" t="str">
        <f>IF($B1638="", "", IFERROR(INDEX('Job List'!$D$9:$D$508, MATCH($B1638, 'Job List'!$B$9:$B$508, 0)), ""))</f>
        <v/>
      </c>
      <c r="L1638" s="125" t="str">
        <f t="shared" si="300"/>
        <v/>
      </c>
      <c r="M1638" s="111" t="str">
        <f>IF($B1638="", "", IF($G1638="", IFERROR(INDEX('Job List'!$E$9:$E$508, MATCH($B1638, 'Job List'!$B$9:$B$508, 0)), ""), $G1638))</f>
        <v/>
      </c>
      <c r="N1638" s="126" t="str">
        <f t="shared" si="301"/>
        <v/>
      </c>
      <c r="O1638" s="77"/>
      <c r="AB1638" s="14" t="str">
        <f t="shared" si="302"/>
        <v/>
      </c>
      <c r="AC1638" s="20" t="str">
        <f t="shared" si="303"/>
        <v/>
      </c>
      <c r="AD1638" s="55" t="str">
        <f t="shared" si="304"/>
        <v/>
      </c>
      <c r="AE1638" s="88" t="str">
        <f t="shared" si="305"/>
        <v/>
      </c>
      <c r="AG1638" s="55" t="str">
        <f t="shared" si="306"/>
        <v/>
      </c>
      <c r="AH1638" s="88" t="str">
        <f t="shared" si="307"/>
        <v/>
      </c>
      <c r="AJ1638" s="55" t="str">
        <f t="shared" si="308"/>
        <v/>
      </c>
      <c r="AK1638" s="88" t="str">
        <f t="shared" si="309"/>
        <v/>
      </c>
      <c r="AM1638" s="55" t="str">
        <f t="shared" si="310"/>
        <v/>
      </c>
      <c r="AN1638" s="88" t="str">
        <f t="shared" si="311"/>
        <v/>
      </c>
    </row>
    <row r="1639" spans="1:40" x14ac:dyDescent="0.25">
      <c r="A1639" s="77"/>
      <c r="B1639" s="107"/>
      <c r="C1639" s="108"/>
      <c r="D1639" s="109"/>
      <c r="E1639" s="109"/>
      <c r="F1639" s="110"/>
      <c r="G1639" s="111"/>
      <c r="H1639" s="112"/>
      <c r="I1639" s="77"/>
      <c r="J1639" s="112" t="str">
        <f>IF($B1639="", "", IFERROR(INDEX('Job List'!$C$9:$C$508, MATCH($B1639, 'Job List'!$B$9:$B$508, 0)), ""))</f>
        <v/>
      </c>
      <c r="K1639" s="112" t="str">
        <f>IF($B1639="", "", IFERROR(INDEX('Job List'!$D$9:$D$508, MATCH($B1639, 'Job List'!$B$9:$B$508, 0)), ""))</f>
        <v/>
      </c>
      <c r="L1639" s="125" t="str">
        <f t="shared" si="300"/>
        <v/>
      </c>
      <c r="M1639" s="111" t="str">
        <f>IF($B1639="", "", IF($G1639="", IFERROR(INDEX('Job List'!$E$9:$E$508, MATCH($B1639, 'Job List'!$B$9:$B$508, 0)), ""), $G1639))</f>
        <v/>
      </c>
      <c r="N1639" s="126" t="str">
        <f t="shared" si="301"/>
        <v/>
      </c>
      <c r="O1639" s="77"/>
      <c r="AB1639" s="14" t="str">
        <f t="shared" si="302"/>
        <v/>
      </c>
      <c r="AC1639" s="20" t="str">
        <f t="shared" si="303"/>
        <v/>
      </c>
      <c r="AD1639" s="55" t="str">
        <f t="shared" si="304"/>
        <v/>
      </c>
      <c r="AE1639" s="88" t="str">
        <f t="shared" si="305"/>
        <v/>
      </c>
      <c r="AG1639" s="55" t="str">
        <f t="shared" si="306"/>
        <v/>
      </c>
      <c r="AH1639" s="88" t="str">
        <f t="shared" si="307"/>
        <v/>
      </c>
      <c r="AJ1639" s="55" t="str">
        <f t="shared" si="308"/>
        <v/>
      </c>
      <c r="AK1639" s="88" t="str">
        <f t="shared" si="309"/>
        <v/>
      </c>
      <c r="AM1639" s="55" t="str">
        <f t="shared" si="310"/>
        <v/>
      </c>
      <c r="AN1639" s="88" t="str">
        <f t="shared" si="311"/>
        <v/>
      </c>
    </row>
    <row r="1640" spans="1:40" x14ac:dyDescent="0.25">
      <c r="A1640" s="77"/>
      <c r="B1640" s="107"/>
      <c r="C1640" s="108"/>
      <c r="D1640" s="109"/>
      <c r="E1640" s="109"/>
      <c r="F1640" s="110"/>
      <c r="G1640" s="111"/>
      <c r="H1640" s="112"/>
      <c r="I1640" s="77"/>
      <c r="J1640" s="112" t="str">
        <f>IF($B1640="", "", IFERROR(INDEX('Job List'!$C$9:$C$508, MATCH($B1640, 'Job List'!$B$9:$B$508, 0)), ""))</f>
        <v/>
      </c>
      <c r="K1640" s="112" t="str">
        <f>IF($B1640="", "", IFERROR(INDEX('Job List'!$D$9:$D$508, MATCH($B1640, 'Job List'!$B$9:$B$508, 0)), ""))</f>
        <v/>
      </c>
      <c r="L1640" s="125" t="str">
        <f t="shared" si="300"/>
        <v/>
      </c>
      <c r="M1640" s="111" t="str">
        <f>IF($B1640="", "", IF($G1640="", IFERROR(INDEX('Job List'!$E$9:$E$508, MATCH($B1640, 'Job List'!$B$9:$B$508, 0)), ""), $G1640))</f>
        <v/>
      </c>
      <c r="N1640" s="126" t="str">
        <f t="shared" si="301"/>
        <v/>
      </c>
      <c r="O1640" s="77"/>
      <c r="AB1640" s="14" t="str">
        <f t="shared" si="302"/>
        <v/>
      </c>
      <c r="AC1640" s="20" t="str">
        <f t="shared" si="303"/>
        <v/>
      </c>
      <c r="AD1640" s="55" t="str">
        <f t="shared" si="304"/>
        <v/>
      </c>
      <c r="AE1640" s="88" t="str">
        <f t="shared" si="305"/>
        <v/>
      </c>
      <c r="AG1640" s="55" t="str">
        <f t="shared" si="306"/>
        <v/>
      </c>
      <c r="AH1640" s="88" t="str">
        <f t="shared" si="307"/>
        <v/>
      </c>
      <c r="AJ1640" s="55" t="str">
        <f t="shared" si="308"/>
        <v/>
      </c>
      <c r="AK1640" s="88" t="str">
        <f t="shared" si="309"/>
        <v/>
      </c>
      <c r="AM1640" s="55" t="str">
        <f t="shared" si="310"/>
        <v/>
      </c>
      <c r="AN1640" s="88" t="str">
        <f t="shared" si="311"/>
        <v/>
      </c>
    </row>
    <row r="1641" spans="1:40" x14ac:dyDescent="0.25">
      <c r="A1641" s="77"/>
      <c r="B1641" s="107"/>
      <c r="C1641" s="108"/>
      <c r="D1641" s="109"/>
      <c r="E1641" s="109"/>
      <c r="F1641" s="110"/>
      <c r="G1641" s="111"/>
      <c r="H1641" s="112"/>
      <c r="I1641" s="77"/>
      <c r="J1641" s="112" t="str">
        <f>IF($B1641="", "", IFERROR(INDEX('Job List'!$C$9:$C$508, MATCH($B1641, 'Job List'!$B$9:$B$508, 0)), ""))</f>
        <v/>
      </c>
      <c r="K1641" s="112" t="str">
        <f>IF($B1641="", "", IFERROR(INDEX('Job List'!$D$9:$D$508, MATCH($B1641, 'Job List'!$B$9:$B$508, 0)), ""))</f>
        <v/>
      </c>
      <c r="L1641" s="125" t="str">
        <f t="shared" si="300"/>
        <v/>
      </c>
      <c r="M1641" s="111" t="str">
        <f>IF($B1641="", "", IF($G1641="", IFERROR(INDEX('Job List'!$E$9:$E$508, MATCH($B1641, 'Job List'!$B$9:$B$508, 0)), ""), $G1641))</f>
        <v/>
      </c>
      <c r="N1641" s="126" t="str">
        <f t="shared" si="301"/>
        <v/>
      </c>
      <c r="O1641" s="77"/>
      <c r="AB1641" s="14" t="str">
        <f t="shared" si="302"/>
        <v/>
      </c>
      <c r="AC1641" s="20" t="str">
        <f t="shared" si="303"/>
        <v/>
      </c>
      <c r="AD1641" s="55" t="str">
        <f t="shared" si="304"/>
        <v/>
      </c>
      <c r="AE1641" s="88" t="str">
        <f t="shared" si="305"/>
        <v/>
      </c>
      <c r="AG1641" s="55" t="str">
        <f t="shared" si="306"/>
        <v/>
      </c>
      <c r="AH1641" s="88" t="str">
        <f t="shared" si="307"/>
        <v/>
      </c>
      <c r="AJ1641" s="55" t="str">
        <f t="shared" si="308"/>
        <v/>
      </c>
      <c r="AK1641" s="88" t="str">
        <f t="shared" si="309"/>
        <v/>
      </c>
      <c r="AM1641" s="55" t="str">
        <f t="shared" si="310"/>
        <v/>
      </c>
      <c r="AN1641" s="88" t="str">
        <f t="shared" si="311"/>
        <v/>
      </c>
    </row>
    <row r="1642" spans="1:40" x14ac:dyDescent="0.25">
      <c r="A1642" s="77"/>
      <c r="B1642" s="107"/>
      <c r="C1642" s="108"/>
      <c r="D1642" s="109"/>
      <c r="E1642" s="109"/>
      <c r="F1642" s="110"/>
      <c r="G1642" s="111"/>
      <c r="H1642" s="112"/>
      <c r="I1642" s="77"/>
      <c r="J1642" s="112" t="str">
        <f>IF($B1642="", "", IFERROR(INDEX('Job List'!$C$9:$C$508, MATCH($B1642, 'Job List'!$B$9:$B$508, 0)), ""))</f>
        <v/>
      </c>
      <c r="K1642" s="112" t="str">
        <f>IF($B1642="", "", IFERROR(INDEX('Job List'!$D$9:$D$508, MATCH($B1642, 'Job List'!$B$9:$B$508, 0)), ""))</f>
        <v/>
      </c>
      <c r="L1642" s="125" t="str">
        <f t="shared" si="300"/>
        <v/>
      </c>
      <c r="M1642" s="111" t="str">
        <f>IF($B1642="", "", IF($G1642="", IFERROR(INDEX('Job List'!$E$9:$E$508, MATCH($B1642, 'Job List'!$B$9:$B$508, 0)), ""), $G1642))</f>
        <v/>
      </c>
      <c r="N1642" s="126" t="str">
        <f t="shared" si="301"/>
        <v/>
      </c>
      <c r="O1642" s="77"/>
      <c r="AB1642" s="14" t="str">
        <f t="shared" si="302"/>
        <v/>
      </c>
      <c r="AC1642" s="20" t="str">
        <f t="shared" si="303"/>
        <v/>
      </c>
      <c r="AD1642" s="55" t="str">
        <f t="shared" si="304"/>
        <v/>
      </c>
      <c r="AE1642" s="88" t="str">
        <f t="shared" si="305"/>
        <v/>
      </c>
      <c r="AG1642" s="55" t="str">
        <f t="shared" si="306"/>
        <v/>
      </c>
      <c r="AH1642" s="88" t="str">
        <f t="shared" si="307"/>
        <v/>
      </c>
      <c r="AJ1642" s="55" t="str">
        <f t="shared" si="308"/>
        <v/>
      </c>
      <c r="AK1642" s="88" t="str">
        <f t="shared" si="309"/>
        <v/>
      </c>
      <c r="AM1642" s="55" t="str">
        <f t="shared" si="310"/>
        <v/>
      </c>
      <c r="AN1642" s="88" t="str">
        <f t="shared" si="311"/>
        <v/>
      </c>
    </row>
    <row r="1643" spans="1:40" x14ac:dyDescent="0.25">
      <c r="A1643" s="77"/>
      <c r="B1643" s="107"/>
      <c r="C1643" s="108"/>
      <c r="D1643" s="109"/>
      <c r="E1643" s="109"/>
      <c r="F1643" s="110"/>
      <c r="G1643" s="111"/>
      <c r="H1643" s="112"/>
      <c r="I1643" s="77"/>
      <c r="J1643" s="112" t="str">
        <f>IF($B1643="", "", IFERROR(INDEX('Job List'!$C$9:$C$508, MATCH($B1643, 'Job List'!$B$9:$B$508, 0)), ""))</f>
        <v/>
      </c>
      <c r="K1643" s="112" t="str">
        <f>IF($B1643="", "", IFERROR(INDEX('Job List'!$D$9:$D$508, MATCH($B1643, 'Job List'!$B$9:$B$508, 0)), ""))</f>
        <v/>
      </c>
      <c r="L1643" s="125" t="str">
        <f t="shared" si="300"/>
        <v/>
      </c>
      <c r="M1643" s="111" t="str">
        <f>IF($B1643="", "", IF($G1643="", IFERROR(INDEX('Job List'!$E$9:$E$508, MATCH($B1643, 'Job List'!$B$9:$B$508, 0)), ""), $G1643))</f>
        <v/>
      </c>
      <c r="N1643" s="126" t="str">
        <f t="shared" si="301"/>
        <v/>
      </c>
      <c r="O1643" s="77"/>
      <c r="AB1643" s="14" t="str">
        <f t="shared" si="302"/>
        <v/>
      </c>
      <c r="AC1643" s="20" t="str">
        <f t="shared" si="303"/>
        <v/>
      </c>
      <c r="AD1643" s="55" t="str">
        <f t="shared" si="304"/>
        <v/>
      </c>
      <c r="AE1643" s="88" t="str">
        <f t="shared" si="305"/>
        <v/>
      </c>
      <c r="AG1643" s="55" t="str">
        <f t="shared" si="306"/>
        <v/>
      </c>
      <c r="AH1643" s="88" t="str">
        <f t="shared" si="307"/>
        <v/>
      </c>
      <c r="AJ1643" s="55" t="str">
        <f t="shared" si="308"/>
        <v/>
      </c>
      <c r="AK1643" s="88" t="str">
        <f t="shared" si="309"/>
        <v/>
      </c>
      <c r="AM1643" s="55" t="str">
        <f t="shared" si="310"/>
        <v/>
      </c>
      <c r="AN1643" s="88" t="str">
        <f t="shared" si="311"/>
        <v/>
      </c>
    </row>
    <row r="1644" spans="1:40" x14ac:dyDescent="0.25">
      <c r="A1644" s="77"/>
      <c r="B1644" s="107"/>
      <c r="C1644" s="108"/>
      <c r="D1644" s="109"/>
      <c r="E1644" s="109"/>
      <c r="F1644" s="110"/>
      <c r="G1644" s="111"/>
      <c r="H1644" s="112"/>
      <c r="I1644" s="77"/>
      <c r="J1644" s="112" t="str">
        <f>IF($B1644="", "", IFERROR(INDEX('Job List'!$C$9:$C$508, MATCH($B1644, 'Job List'!$B$9:$B$508, 0)), ""))</f>
        <v/>
      </c>
      <c r="K1644" s="112" t="str">
        <f>IF($B1644="", "", IFERROR(INDEX('Job List'!$D$9:$D$508, MATCH($B1644, 'Job List'!$B$9:$B$508, 0)), ""))</f>
        <v/>
      </c>
      <c r="L1644" s="125" t="str">
        <f t="shared" si="300"/>
        <v/>
      </c>
      <c r="M1644" s="111" t="str">
        <f>IF($B1644="", "", IF($G1644="", IFERROR(INDEX('Job List'!$E$9:$E$508, MATCH($B1644, 'Job List'!$B$9:$B$508, 0)), ""), $G1644))</f>
        <v/>
      </c>
      <c r="N1644" s="126" t="str">
        <f t="shared" si="301"/>
        <v/>
      </c>
      <c r="O1644" s="77"/>
      <c r="AB1644" s="14" t="str">
        <f t="shared" si="302"/>
        <v/>
      </c>
      <c r="AC1644" s="20" t="str">
        <f t="shared" si="303"/>
        <v/>
      </c>
      <c r="AD1644" s="55" t="str">
        <f t="shared" si="304"/>
        <v/>
      </c>
      <c r="AE1644" s="88" t="str">
        <f t="shared" si="305"/>
        <v/>
      </c>
      <c r="AG1644" s="55" t="str">
        <f t="shared" si="306"/>
        <v/>
      </c>
      <c r="AH1644" s="88" t="str">
        <f t="shared" si="307"/>
        <v/>
      </c>
      <c r="AJ1644" s="55" t="str">
        <f t="shared" si="308"/>
        <v/>
      </c>
      <c r="AK1644" s="88" t="str">
        <f t="shared" si="309"/>
        <v/>
      </c>
      <c r="AM1644" s="55" t="str">
        <f t="shared" si="310"/>
        <v/>
      </c>
      <c r="AN1644" s="88" t="str">
        <f t="shared" si="311"/>
        <v/>
      </c>
    </row>
    <row r="1645" spans="1:40" x14ac:dyDescent="0.25">
      <c r="A1645" s="77"/>
      <c r="B1645" s="107"/>
      <c r="C1645" s="108"/>
      <c r="D1645" s="109"/>
      <c r="E1645" s="109"/>
      <c r="F1645" s="110"/>
      <c r="G1645" s="111"/>
      <c r="H1645" s="112"/>
      <c r="I1645" s="77"/>
      <c r="J1645" s="112" t="str">
        <f>IF($B1645="", "", IFERROR(INDEX('Job List'!$C$9:$C$508, MATCH($B1645, 'Job List'!$B$9:$B$508, 0)), ""))</f>
        <v/>
      </c>
      <c r="K1645" s="112" t="str">
        <f>IF($B1645="", "", IFERROR(INDEX('Job List'!$D$9:$D$508, MATCH($B1645, 'Job List'!$B$9:$B$508, 0)), ""))</f>
        <v/>
      </c>
      <c r="L1645" s="125" t="str">
        <f t="shared" si="300"/>
        <v/>
      </c>
      <c r="M1645" s="111" t="str">
        <f>IF($B1645="", "", IF($G1645="", IFERROR(INDEX('Job List'!$E$9:$E$508, MATCH($B1645, 'Job List'!$B$9:$B$508, 0)), ""), $G1645))</f>
        <v/>
      </c>
      <c r="N1645" s="126" t="str">
        <f t="shared" si="301"/>
        <v/>
      </c>
      <c r="O1645" s="77"/>
      <c r="AB1645" s="14" t="str">
        <f t="shared" si="302"/>
        <v/>
      </c>
      <c r="AC1645" s="20" t="str">
        <f t="shared" si="303"/>
        <v/>
      </c>
      <c r="AD1645" s="55" t="str">
        <f t="shared" si="304"/>
        <v/>
      </c>
      <c r="AE1645" s="88" t="str">
        <f t="shared" si="305"/>
        <v/>
      </c>
      <c r="AG1645" s="55" t="str">
        <f t="shared" si="306"/>
        <v/>
      </c>
      <c r="AH1645" s="88" t="str">
        <f t="shared" si="307"/>
        <v/>
      </c>
      <c r="AJ1645" s="55" t="str">
        <f t="shared" si="308"/>
        <v/>
      </c>
      <c r="AK1645" s="88" t="str">
        <f t="shared" si="309"/>
        <v/>
      </c>
      <c r="AM1645" s="55" t="str">
        <f t="shared" si="310"/>
        <v/>
      </c>
      <c r="AN1645" s="88" t="str">
        <f t="shared" si="311"/>
        <v/>
      </c>
    </row>
    <row r="1646" spans="1:40" x14ac:dyDescent="0.25">
      <c r="A1646" s="77"/>
      <c r="B1646" s="107"/>
      <c r="C1646" s="108"/>
      <c r="D1646" s="109"/>
      <c r="E1646" s="109"/>
      <c r="F1646" s="110"/>
      <c r="G1646" s="111"/>
      <c r="H1646" s="112"/>
      <c r="I1646" s="77"/>
      <c r="J1646" s="112" t="str">
        <f>IF($B1646="", "", IFERROR(INDEX('Job List'!$C$9:$C$508, MATCH($B1646, 'Job List'!$B$9:$B$508, 0)), ""))</f>
        <v/>
      </c>
      <c r="K1646" s="112" t="str">
        <f>IF($B1646="", "", IFERROR(INDEX('Job List'!$D$9:$D$508, MATCH($B1646, 'Job List'!$B$9:$B$508, 0)), ""))</f>
        <v/>
      </c>
      <c r="L1646" s="125" t="str">
        <f t="shared" si="300"/>
        <v/>
      </c>
      <c r="M1646" s="111" t="str">
        <f>IF($B1646="", "", IF($G1646="", IFERROR(INDEX('Job List'!$E$9:$E$508, MATCH($B1646, 'Job List'!$B$9:$B$508, 0)), ""), $G1646))</f>
        <v/>
      </c>
      <c r="N1646" s="126" t="str">
        <f t="shared" si="301"/>
        <v/>
      </c>
      <c r="O1646" s="77"/>
      <c r="AB1646" s="14" t="str">
        <f t="shared" si="302"/>
        <v/>
      </c>
      <c r="AC1646" s="20" t="str">
        <f t="shared" si="303"/>
        <v/>
      </c>
      <c r="AD1646" s="55" t="str">
        <f t="shared" si="304"/>
        <v/>
      </c>
      <c r="AE1646" s="88" t="str">
        <f t="shared" si="305"/>
        <v/>
      </c>
      <c r="AG1646" s="55" t="str">
        <f t="shared" si="306"/>
        <v/>
      </c>
      <c r="AH1646" s="88" t="str">
        <f t="shared" si="307"/>
        <v/>
      </c>
      <c r="AJ1646" s="55" t="str">
        <f t="shared" si="308"/>
        <v/>
      </c>
      <c r="AK1646" s="88" t="str">
        <f t="shared" si="309"/>
        <v/>
      </c>
      <c r="AM1646" s="55" t="str">
        <f t="shared" si="310"/>
        <v/>
      </c>
      <c r="AN1646" s="88" t="str">
        <f t="shared" si="311"/>
        <v/>
      </c>
    </row>
    <row r="1647" spans="1:40" x14ac:dyDescent="0.25">
      <c r="A1647" s="77"/>
      <c r="B1647" s="107"/>
      <c r="C1647" s="108"/>
      <c r="D1647" s="109"/>
      <c r="E1647" s="109"/>
      <c r="F1647" s="110"/>
      <c r="G1647" s="111"/>
      <c r="H1647" s="112"/>
      <c r="I1647" s="77"/>
      <c r="J1647" s="112" t="str">
        <f>IF($B1647="", "", IFERROR(INDEX('Job List'!$C$9:$C$508, MATCH($B1647, 'Job List'!$B$9:$B$508, 0)), ""))</f>
        <v/>
      </c>
      <c r="K1647" s="112" t="str">
        <f>IF($B1647="", "", IFERROR(INDEX('Job List'!$D$9:$D$508, MATCH($B1647, 'Job List'!$B$9:$B$508, 0)), ""))</f>
        <v/>
      </c>
      <c r="L1647" s="125" t="str">
        <f t="shared" si="300"/>
        <v/>
      </c>
      <c r="M1647" s="111" t="str">
        <f>IF($B1647="", "", IF($G1647="", IFERROR(INDEX('Job List'!$E$9:$E$508, MATCH($B1647, 'Job List'!$B$9:$B$508, 0)), ""), $G1647))</f>
        <v/>
      </c>
      <c r="N1647" s="126" t="str">
        <f t="shared" si="301"/>
        <v/>
      </c>
      <c r="O1647" s="77"/>
      <c r="AB1647" s="14" t="str">
        <f t="shared" si="302"/>
        <v/>
      </c>
      <c r="AC1647" s="20" t="str">
        <f t="shared" si="303"/>
        <v/>
      </c>
      <c r="AD1647" s="55" t="str">
        <f t="shared" si="304"/>
        <v/>
      </c>
      <c r="AE1647" s="88" t="str">
        <f t="shared" si="305"/>
        <v/>
      </c>
      <c r="AG1647" s="55" t="str">
        <f t="shared" si="306"/>
        <v/>
      </c>
      <c r="AH1647" s="88" t="str">
        <f t="shared" si="307"/>
        <v/>
      </c>
      <c r="AJ1647" s="55" t="str">
        <f t="shared" si="308"/>
        <v/>
      </c>
      <c r="AK1647" s="88" t="str">
        <f t="shared" si="309"/>
        <v/>
      </c>
      <c r="AM1647" s="55" t="str">
        <f t="shared" si="310"/>
        <v/>
      </c>
      <c r="AN1647" s="88" t="str">
        <f t="shared" si="311"/>
        <v/>
      </c>
    </row>
    <row r="1648" spans="1:40" x14ac:dyDescent="0.25">
      <c r="A1648" s="77"/>
      <c r="B1648" s="107"/>
      <c r="C1648" s="108"/>
      <c r="D1648" s="109"/>
      <c r="E1648" s="109"/>
      <c r="F1648" s="110"/>
      <c r="G1648" s="111"/>
      <c r="H1648" s="112"/>
      <c r="I1648" s="77"/>
      <c r="J1648" s="112" t="str">
        <f>IF($B1648="", "", IFERROR(INDEX('Job List'!$C$9:$C$508, MATCH($B1648, 'Job List'!$B$9:$B$508, 0)), ""))</f>
        <v/>
      </c>
      <c r="K1648" s="112" t="str">
        <f>IF($B1648="", "", IFERROR(INDEX('Job List'!$D$9:$D$508, MATCH($B1648, 'Job List'!$B$9:$B$508, 0)), ""))</f>
        <v/>
      </c>
      <c r="L1648" s="125" t="str">
        <f t="shared" si="300"/>
        <v/>
      </c>
      <c r="M1648" s="111" t="str">
        <f>IF($B1648="", "", IF($G1648="", IFERROR(INDEX('Job List'!$E$9:$E$508, MATCH($B1648, 'Job List'!$B$9:$B$508, 0)), ""), $G1648))</f>
        <v/>
      </c>
      <c r="N1648" s="126" t="str">
        <f t="shared" si="301"/>
        <v/>
      </c>
      <c r="O1648" s="77"/>
      <c r="AB1648" s="14" t="str">
        <f t="shared" si="302"/>
        <v/>
      </c>
      <c r="AC1648" s="20" t="str">
        <f t="shared" si="303"/>
        <v/>
      </c>
      <c r="AD1648" s="55" t="str">
        <f t="shared" si="304"/>
        <v/>
      </c>
      <c r="AE1648" s="88" t="str">
        <f t="shared" si="305"/>
        <v/>
      </c>
      <c r="AG1648" s="55" t="str">
        <f t="shared" si="306"/>
        <v/>
      </c>
      <c r="AH1648" s="88" t="str">
        <f t="shared" si="307"/>
        <v/>
      </c>
      <c r="AJ1648" s="55" t="str">
        <f t="shared" si="308"/>
        <v/>
      </c>
      <c r="AK1648" s="88" t="str">
        <f t="shared" si="309"/>
        <v/>
      </c>
      <c r="AM1648" s="55" t="str">
        <f t="shared" si="310"/>
        <v/>
      </c>
      <c r="AN1648" s="88" t="str">
        <f t="shared" si="311"/>
        <v/>
      </c>
    </row>
    <row r="1649" spans="1:40" x14ac:dyDescent="0.25">
      <c r="A1649" s="77"/>
      <c r="B1649" s="107"/>
      <c r="C1649" s="108"/>
      <c r="D1649" s="109"/>
      <c r="E1649" s="109"/>
      <c r="F1649" s="110"/>
      <c r="G1649" s="111"/>
      <c r="H1649" s="112"/>
      <c r="I1649" s="77"/>
      <c r="J1649" s="112" t="str">
        <f>IF($B1649="", "", IFERROR(INDEX('Job List'!$C$9:$C$508, MATCH($B1649, 'Job List'!$B$9:$B$508, 0)), ""))</f>
        <v/>
      </c>
      <c r="K1649" s="112" t="str">
        <f>IF($B1649="", "", IFERROR(INDEX('Job List'!$D$9:$D$508, MATCH($B1649, 'Job List'!$B$9:$B$508, 0)), ""))</f>
        <v/>
      </c>
      <c r="L1649" s="125" t="str">
        <f t="shared" si="300"/>
        <v/>
      </c>
      <c r="M1649" s="111" t="str">
        <f>IF($B1649="", "", IF($G1649="", IFERROR(INDEX('Job List'!$E$9:$E$508, MATCH($B1649, 'Job List'!$B$9:$B$508, 0)), ""), $G1649))</f>
        <v/>
      </c>
      <c r="N1649" s="126" t="str">
        <f t="shared" si="301"/>
        <v/>
      </c>
      <c r="O1649" s="77"/>
      <c r="AB1649" s="14" t="str">
        <f t="shared" si="302"/>
        <v/>
      </c>
      <c r="AC1649" s="20" t="str">
        <f t="shared" si="303"/>
        <v/>
      </c>
      <c r="AD1649" s="55" t="str">
        <f t="shared" si="304"/>
        <v/>
      </c>
      <c r="AE1649" s="88" t="str">
        <f t="shared" si="305"/>
        <v/>
      </c>
      <c r="AG1649" s="55" t="str">
        <f t="shared" si="306"/>
        <v/>
      </c>
      <c r="AH1649" s="88" t="str">
        <f t="shared" si="307"/>
        <v/>
      </c>
      <c r="AJ1649" s="55" t="str">
        <f t="shared" si="308"/>
        <v/>
      </c>
      <c r="AK1649" s="88" t="str">
        <f t="shared" si="309"/>
        <v/>
      </c>
      <c r="AM1649" s="55" t="str">
        <f t="shared" si="310"/>
        <v/>
      </c>
      <c r="AN1649" s="88" t="str">
        <f t="shared" si="311"/>
        <v/>
      </c>
    </row>
    <row r="1650" spans="1:40" x14ac:dyDescent="0.25">
      <c r="A1650" s="77"/>
      <c r="B1650" s="107"/>
      <c r="C1650" s="108"/>
      <c r="D1650" s="109"/>
      <c r="E1650" s="109"/>
      <c r="F1650" s="110"/>
      <c r="G1650" s="111"/>
      <c r="H1650" s="112"/>
      <c r="I1650" s="77"/>
      <c r="J1650" s="112" t="str">
        <f>IF($B1650="", "", IFERROR(INDEX('Job List'!$C$9:$C$508, MATCH($B1650, 'Job List'!$B$9:$B$508, 0)), ""))</f>
        <v/>
      </c>
      <c r="K1650" s="112" t="str">
        <f>IF($B1650="", "", IFERROR(INDEX('Job List'!$D$9:$D$508, MATCH($B1650, 'Job List'!$B$9:$B$508, 0)), ""))</f>
        <v/>
      </c>
      <c r="L1650" s="125" t="str">
        <f t="shared" si="300"/>
        <v/>
      </c>
      <c r="M1650" s="111" t="str">
        <f>IF($B1650="", "", IF($G1650="", IFERROR(INDEX('Job List'!$E$9:$E$508, MATCH($B1650, 'Job List'!$B$9:$B$508, 0)), ""), $G1650))</f>
        <v/>
      </c>
      <c r="N1650" s="126" t="str">
        <f t="shared" si="301"/>
        <v/>
      </c>
      <c r="O1650" s="77"/>
      <c r="AB1650" s="14" t="str">
        <f t="shared" si="302"/>
        <v/>
      </c>
      <c r="AC1650" s="20" t="str">
        <f t="shared" si="303"/>
        <v/>
      </c>
      <c r="AD1650" s="55" t="str">
        <f t="shared" si="304"/>
        <v/>
      </c>
      <c r="AE1650" s="88" t="str">
        <f t="shared" si="305"/>
        <v/>
      </c>
      <c r="AG1650" s="55" t="str">
        <f t="shared" si="306"/>
        <v/>
      </c>
      <c r="AH1650" s="88" t="str">
        <f t="shared" si="307"/>
        <v/>
      </c>
      <c r="AJ1650" s="55" t="str">
        <f t="shared" si="308"/>
        <v/>
      </c>
      <c r="AK1650" s="88" t="str">
        <f t="shared" si="309"/>
        <v/>
      </c>
      <c r="AM1650" s="55" t="str">
        <f t="shared" si="310"/>
        <v/>
      </c>
      <c r="AN1650" s="88" t="str">
        <f t="shared" si="311"/>
        <v/>
      </c>
    </row>
    <row r="1651" spans="1:40" x14ac:dyDescent="0.25">
      <c r="A1651" s="77"/>
      <c r="B1651" s="107"/>
      <c r="C1651" s="108"/>
      <c r="D1651" s="109"/>
      <c r="E1651" s="109"/>
      <c r="F1651" s="110"/>
      <c r="G1651" s="111"/>
      <c r="H1651" s="112"/>
      <c r="I1651" s="77"/>
      <c r="J1651" s="112" t="str">
        <f>IF($B1651="", "", IFERROR(INDEX('Job List'!$C$9:$C$508, MATCH($B1651, 'Job List'!$B$9:$B$508, 0)), ""))</f>
        <v/>
      </c>
      <c r="K1651" s="112" t="str">
        <f>IF($B1651="", "", IFERROR(INDEX('Job List'!$D$9:$D$508, MATCH($B1651, 'Job List'!$B$9:$B$508, 0)), ""))</f>
        <v/>
      </c>
      <c r="L1651" s="125" t="str">
        <f t="shared" si="300"/>
        <v/>
      </c>
      <c r="M1651" s="111" t="str">
        <f>IF($B1651="", "", IF($G1651="", IFERROR(INDEX('Job List'!$E$9:$E$508, MATCH($B1651, 'Job List'!$B$9:$B$508, 0)), ""), $G1651))</f>
        <v/>
      </c>
      <c r="N1651" s="126" t="str">
        <f t="shared" si="301"/>
        <v/>
      </c>
      <c r="O1651" s="77"/>
      <c r="AB1651" s="14" t="str">
        <f t="shared" si="302"/>
        <v/>
      </c>
      <c r="AC1651" s="20" t="str">
        <f t="shared" si="303"/>
        <v/>
      </c>
      <c r="AD1651" s="55" t="str">
        <f t="shared" si="304"/>
        <v/>
      </c>
      <c r="AE1651" s="88" t="str">
        <f t="shared" si="305"/>
        <v/>
      </c>
      <c r="AG1651" s="55" t="str">
        <f t="shared" si="306"/>
        <v/>
      </c>
      <c r="AH1651" s="88" t="str">
        <f t="shared" si="307"/>
        <v/>
      </c>
      <c r="AJ1651" s="55" t="str">
        <f t="shared" si="308"/>
        <v/>
      </c>
      <c r="AK1651" s="88" t="str">
        <f t="shared" si="309"/>
        <v/>
      </c>
      <c r="AM1651" s="55" t="str">
        <f t="shared" si="310"/>
        <v/>
      </c>
      <c r="AN1651" s="88" t="str">
        <f t="shared" si="311"/>
        <v/>
      </c>
    </row>
    <row r="1652" spans="1:40" x14ac:dyDescent="0.25">
      <c r="A1652" s="77"/>
      <c r="B1652" s="107"/>
      <c r="C1652" s="108"/>
      <c r="D1652" s="109"/>
      <c r="E1652" s="109"/>
      <c r="F1652" s="110"/>
      <c r="G1652" s="111"/>
      <c r="H1652" s="112"/>
      <c r="I1652" s="77"/>
      <c r="J1652" s="112" t="str">
        <f>IF($B1652="", "", IFERROR(INDEX('Job List'!$C$9:$C$508, MATCH($B1652, 'Job List'!$B$9:$B$508, 0)), ""))</f>
        <v/>
      </c>
      <c r="K1652" s="112" t="str">
        <f>IF($B1652="", "", IFERROR(INDEX('Job List'!$D$9:$D$508, MATCH($B1652, 'Job List'!$B$9:$B$508, 0)), ""))</f>
        <v/>
      </c>
      <c r="L1652" s="125" t="str">
        <f t="shared" si="300"/>
        <v/>
      </c>
      <c r="M1652" s="111" t="str">
        <f>IF($B1652="", "", IF($G1652="", IFERROR(INDEX('Job List'!$E$9:$E$508, MATCH($B1652, 'Job List'!$B$9:$B$508, 0)), ""), $G1652))</f>
        <v/>
      </c>
      <c r="N1652" s="126" t="str">
        <f t="shared" si="301"/>
        <v/>
      </c>
      <c r="O1652" s="77"/>
      <c r="AB1652" s="14" t="str">
        <f t="shared" si="302"/>
        <v/>
      </c>
      <c r="AC1652" s="20" t="str">
        <f t="shared" si="303"/>
        <v/>
      </c>
      <c r="AD1652" s="55" t="str">
        <f t="shared" si="304"/>
        <v/>
      </c>
      <c r="AE1652" s="88" t="str">
        <f t="shared" si="305"/>
        <v/>
      </c>
      <c r="AG1652" s="55" t="str">
        <f t="shared" si="306"/>
        <v/>
      </c>
      <c r="AH1652" s="88" t="str">
        <f t="shared" si="307"/>
        <v/>
      </c>
      <c r="AJ1652" s="55" t="str">
        <f t="shared" si="308"/>
        <v/>
      </c>
      <c r="AK1652" s="88" t="str">
        <f t="shared" si="309"/>
        <v/>
      </c>
      <c r="AM1652" s="55" t="str">
        <f t="shared" si="310"/>
        <v/>
      </c>
      <c r="AN1652" s="88" t="str">
        <f t="shared" si="311"/>
        <v/>
      </c>
    </row>
    <row r="1653" spans="1:40" x14ac:dyDescent="0.25">
      <c r="A1653" s="77"/>
      <c r="B1653" s="107"/>
      <c r="C1653" s="108"/>
      <c r="D1653" s="109"/>
      <c r="E1653" s="109"/>
      <c r="F1653" s="110"/>
      <c r="G1653" s="111"/>
      <c r="H1653" s="112"/>
      <c r="I1653" s="77"/>
      <c r="J1653" s="112" t="str">
        <f>IF($B1653="", "", IFERROR(INDEX('Job List'!$C$9:$C$508, MATCH($B1653, 'Job List'!$B$9:$B$508, 0)), ""))</f>
        <v/>
      </c>
      <c r="K1653" s="112" t="str">
        <f>IF($B1653="", "", IFERROR(INDEX('Job List'!$D$9:$D$508, MATCH($B1653, 'Job List'!$B$9:$B$508, 0)), ""))</f>
        <v/>
      </c>
      <c r="L1653" s="125" t="str">
        <f t="shared" si="300"/>
        <v/>
      </c>
      <c r="M1653" s="111" t="str">
        <f>IF($B1653="", "", IF($G1653="", IFERROR(INDEX('Job List'!$E$9:$E$508, MATCH($B1653, 'Job List'!$B$9:$B$508, 0)), ""), $G1653))</f>
        <v/>
      </c>
      <c r="N1653" s="126" t="str">
        <f t="shared" si="301"/>
        <v/>
      </c>
      <c r="O1653" s="77"/>
      <c r="AB1653" s="14" t="str">
        <f t="shared" si="302"/>
        <v/>
      </c>
      <c r="AC1653" s="20" t="str">
        <f t="shared" si="303"/>
        <v/>
      </c>
      <c r="AD1653" s="55" t="str">
        <f t="shared" si="304"/>
        <v/>
      </c>
      <c r="AE1653" s="88" t="str">
        <f t="shared" si="305"/>
        <v/>
      </c>
      <c r="AG1653" s="55" t="str">
        <f t="shared" si="306"/>
        <v/>
      </c>
      <c r="AH1653" s="88" t="str">
        <f t="shared" si="307"/>
        <v/>
      </c>
      <c r="AJ1653" s="55" t="str">
        <f t="shared" si="308"/>
        <v/>
      </c>
      <c r="AK1653" s="88" t="str">
        <f t="shared" si="309"/>
        <v/>
      </c>
      <c r="AM1653" s="55" t="str">
        <f t="shared" si="310"/>
        <v/>
      </c>
      <c r="AN1653" s="88" t="str">
        <f t="shared" si="311"/>
        <v/>
      </c>
    </row>
    <row r="1654" spans="1:40" x14ac:dyDescent="0.25">
      <c r="A1654" s="77"/>
      <c r="B1654" s="107"/>
      <c r="C1654" s="108"/>
      <c r="D1654" s="109"/>
      <c r="E1654" s="109"/>
      <c r="F1654" s="110"/>
      <c r="G1654" s="111"/>
      <c r="H1654" s="112"/>
      <c r="I1654" s="77"/>
      <c r="J1654" s="112" t="str">
        <f>IF($B1654="", "", IFERROR(INDEX('Job List'!$C$9:$C$508, MATCH($B1654, 'Job List'!$B$9:$B$508, 0)), ""))</f>
        <v/>
      </c>
      <c r="K1654" s="112" t="str">
        <f>IF($B1654="", "", IFERROR(INDEX('Job List'!$D$9:$D$508, MATCH($B1654, 'Job List'!$B$9:$B$508, 0)), ""))</f>
        <v/>
      </c>
      <c r="L1654" s="125" t="str">
        <f t="shared" si="300"/>
        <v/>
      </c>
      <c r="M1654" s="111" t="str">
        <f>IF($B1654="", "", IF($G1654="", IFERROR(INDEX('Job List'!$E$9:$E$508, MATCH($B1654, 'Job List'!$B$9:$B$508, 0)), ""), $G1654))</f>
        <v/>
      </c>
      <c r="N1654" s="126" t="str">
        <f t="shared" si="301"/>
        <v/>
      </c>
      <c r="O1654" s="77"/>
      <c r="AB1654" s="14" t="str">
        <f t="shared" si="302"/>
        <v/>
      </c>
      <c r="AC1654" s="20" t="str">
        <f t="shared" si="303"/>
        <v/>
      </c>
      <c r="AD1654" s="55" t="str">
        <f t="shared" si="304"/>
        <v/>
      </c>
      <c r="AE1654" s="88" t="str">
        <f t="shared" si="305"/>
        <v/>
      </c>
      <c r="AG1654" s="55" t="str">
        <f t="shared" si="306"/>
        <v/>
      </c>
      <c r="AH1654" s="88" t="str">
        <f t="shared" si="307"/>
        <v/>
      </c>
      <c r="AJ1654" s="55" t="str">
        <f t="shared" si="308"/>
        <v/>
      </c>
      <c r="AK1654" s="88" t="str">
        <f t="shared" si="309"/>
        <v/>
      </c>
      <c r="AM1654" s="55" t="str">
        <f t="shared" si="310"/>
        <v/>
      </c>
      <c r="AN1654" s="88" t="str">
        <f t="shared" si="311"/>
        <v/>
      </c>
    </row>
    <row r="1655" spans="1:40" x14ac:dyDescent="0.25">
      <c r="A1655" s="77"/>
      <c r="B1655" s="107"/>
      <c r="C1655" s="108"/>
      <c r="D1655" s="109"/>
      <c r="E1655" s="109"/>
      <c r="F1655" s="110"/>
      <c r="G1655" s="111"/>
      <c r="H1655" s="112"/>
      <c r="I1655" s="77"/>
      <c r="J1655" s="112" t="str">
        <f>IF($B1655="", "", IFERROR(INDEX('Job List'!$C$9:$C$508, MATCH($B1655, 'Job List'!$B$9:$B$508, 0)), ""))</f>
        <v/>
      </c>
      <c r="K1655" s="112" t="str">
        <f>IF($B1655="", "", IFERROR(INDEX('Job List'!$D$9:$D$508, MATCH($B1655, 'Job List'!$B$9:$B$508, 0)), ""))</f>
        <v/>
      </c>
      <c r="L1655" s="125" t="str">
        <f t="shared" si="300"/>
        <v/>
      </c>
      <c r="M1655" s="111" t="str">
        <f>IF($B1655="", "", IF($G1655="", IFERROR(INDEX('Job List'!$E$9:$E$508, MATCH($B1655, 'Job List'!$B$9:$B$508, 0)), ""), $G1655))</f>
        <v/>
      </c>
      <c r="N1655" s="126" t="str">
        <f t="shared" si="301"/>
        <v/>
      </c>
      <c r="O1655" s="77"/>
      <c r="AB1655" s="14" t="str">
        <f t="shared" si="302"/>
        <v/>
      </c>
      <c r="AC1655" s="20" t="str">
        <f t="shared" si="303"/>
        <v/>
      </c>
      <c r="AD1655" s="55" t="str">
        <f t="shared" si="304"/>
        <v/>
      </c>
      <c r="AE1655" s="88" t="str">
        <f t="shared" si="305"/>
        <v/>
      </c>
      <c r="AG1655" s="55" t="str">
        <f t="shared" si="306"/>
        <v/>
      </c>
      <c r="AH1655" s="88" t="str">
        <f t="shared" si="307"/>
        <v/>
      </c>
      <c r="AJ1655" s="55" t="str">
        <f t="shared" si="308"/>
        <v/>
      </c>
      <c r="AK1655" s="88" t="str">
        <f t="shared" si="309"/>
        <v/>
      </c>
      <c r="AM1655" s="55" t="str">
        <f t="shared" si="310"/>
        <v/>
      </c>
      <c r="AN1655" s="88" t="str">
        <f t="shared" si="311"/>
        <v/>
      </c>
    </row>
    <row r="1656" spans="1:40" x14ac:dyDescent="0.25">
      <c r="A1656" s="77"/>
      <c r="B1656" s="107"/>
      <c r="C1656" s="108"/>
      <c r="D1656" s="109"/>
      <c r="E1656" s="109"/>
      <c r="F1656" s="110"/>
      <c r="G1656" s="111"/>
      <c r="H1656" s="112"/>
      <c r="I1656" s="77"/>
      <c r="J1656" s="112" t="str">
        <f>IF($B1656="", "", IFERROR(INDEX('Job List'!$C$9:$C$508, MATCH($B1656, 'Job List'!$B$9:$B$508, 0)), ""))</f>
        <v/>
      </c>
      <c r="K1656" s="112" t="str">
        <f>IF($B1656="", "", IFERROR(INDEX('Job List'!$D$9:$D$508, MATCH($B1656, 'Job List'!$B$9:$B$508, 0)), ""))</f>
        <v/>
      </c>
      <c r="L1656" s="125" t="str">
        <f t="shared" si="300"/>
        <v/>
      </c>
      <c r="M1656" s="111" t="str">
        <f>IF($B1656="", "", IF($G1656="", IFERROR(INDEX('Job List'!$E$9:$E$508, MATCH($B1656, 'Job List'!$B$9:$B$508, 0)), ""), $G1656))</f>
        <v/>
      </c>
      <c r="N1656" s="126" t="str">
        <f t="shared" si="301"/>
        <v/>
      </c>
      <c r="O1656" s="77"/>
      <c r="AB1656" s="14" t="str">
        <f t="shared" si="302"/>
        <v/>
      </c>
      <c r="AC1656" s="20" t="str">
        <f t="shared" si="303"/>
        <v/>
      </c>
      <c r="AD1656" s="55" t="str">
        <f t="shared" si="304"/>
        <v/>
      </c>
      <c r="AE1656" s="88" t="str">
        <f t="shared" si="305"/>
        <v/>
      </c>
      <c r="AG1656" s="55" t="str">
        <f t="shared" si="306"/>
        <v/>
      </c>
      <c r="AH1656" s="88" t="str">
        <f t="shared" si="307"/>
        <v/>
      </c>
      <c r="AJ1656" s="55" t="str">
        <f t="shared" si="308"/>
        <v/>
      </c>
      <c r="AK1656" s="88" t="str">
        <f t="shared" si="309"/>
        <v/>
      </c>
      <c r="AM1656" s="55" t="str">
        <f t="shared" si="310"/>
        <v/>
      </c>
      <c r="AN1656" s="88" t="str">
        <f t="shared" si="311"/>
        <v/>
      </c>
    </row>
    <row r="1657" spans="1:40" x14ac:dyDescent="0.25">
      <c r="A1657" s="77"/>
      <c r="B1657" s="107"/>
      <c r="C1657" s="108"/>
      <c r="D1657" s="109"/>
      <c r="E1657" s="109"/>
      <c r="F1657" s="110"/>
      <c r="G1657" s="111"/>
      <c r="H1657" s="112"/>
      <c r="I1657" s="77"/>
      <c r="J1657" s="112" t="str">
        <f>IF($B1657="", "", IFERROR(INDEX('Job List'!$C$9:$C$508, MATCH($B1657, 'Job List'!$B$9:$B$508, 0)), ""))</f>
        <v/>
      </c>
      <c r="K1657" s="112" t="str">
        <f>IF($B1657="", "", IFERROR(INDEX('Job List'!$D$9:$D$508, MATCH($B1657, 'Job List'!$B$9:$B$508, 0)), ""))</f>
        <v/>
      </c>
      <c r="L1657" s="125" t="str">
        <f t="shared" si="300"/>
        <v/>
      </c>
      <c r="M1657" s="111" t="str">
        <f>IF($B1657="", "", IF($G1657="", IFERROR(INDEX('Job List'!$E$9:$E$508, MATCH($B1657, 'Job List'!$B$9:$B$508, 0)), ""), $G1657))</f>
        <v/>
      </c>
      <c r="N1657" s="126" t="str">
        <f t="shared" si="301"/>
        <v/>
      </c>
      <c r="O1657" s="77"/>
      <c r="AB1657" s="14" t="str">
        <f t="shared" si="302"/>
        <v/>
      </c>
      <c r="AC1657" s="20" t="str">
        <f t="shared" si="303"/>
        <v/>
      </c>
      <c r="AD1657" s="55" t="str">
        <f t="shared" si="304"/>
        <v/>
      </c>
      <c r="AE1657" s="88" t="str">
        <f t="shared" si="305"/>
        <v/>
      </c>
      <c r="AG1657" s="55" t="str">
        <f t="shared" si="306"/>
        <v/>
      </c>
      <c r="AH1657" s="88" t="str">
        <f t="shared" si="307"/>
        <v/>
      </c>
      <c r="AJ1657" s="55" t="str">
        <f t="shared" si="308"/>
        <v/>
      </c>
      <c r="AK1657" s="88" t="str">
        <f t="shared" si="309"/>
        <v/>
      </c>
      <c r="AM1657" s="55" t="str">
        <f t="shared" si="310"/>
        <v/>
      </c>
      <c r="AN1657" s="88" t="str">
        <f t="shared" si="311"/>
        <v/>
      </c>
    </row>
    <row r="1658" spans="1:40" x14ac:dyDescent="0.25">
      <c r="A1658" s="77"/>
      <c r="B1658" s="107"/>
      <c r="C1658" s="108"/>
      <c r="D1658" s="109"/>
      <c r="E1658" s="109"/>
      <c r="F1658" s="110"/>
      <c r="G1658" s="111"/>
      <c r="H1658" s="112"/>
      <c r="I1658" s="77"/>
      <c r="J1658" s="112" t="str">
        <f>IF($B1658="", "", IFERROR(INDEX('Job List'!$C$9:$C$508, MATCH($B1658, 'Job List'!$B$9:$B$508, 0)), ""))</f>
        <v/>
      </c>
      <c r="K1658" s="112" t="str">
        <f>IF($B1658="", "", IFERROR(INDEX('Job List'!$D$9:$D$508, MATCH($B1658, 'Job List'!$B$9:$B$508, 0)), ""))</f>
        <v/>
      </c>
      <c r="L1658" s="125" t="str">
        <f t="shared" si="300"/>
        <v/>
      </c>
      <c r="M1658" s="111" t="str">
        <f>IF($B1658="", "", IF($G1658="", IFERROR(INDEX('Job List'!$E$9:$E$508, MATCH($B1658, 'Job List'!$B$9:$B$508, 0)), ""), $G1658))</f>
        <v/>
      </c>
      <c r="N1658" s="126" t="str">
        <f t="shared" si="301"/>
        <v/>
      </c>
      <c r="O1658" s="77"/>
      <c r="AB1658" s="14" t="str">
        <f t="shared" si="302"/>
        <v/>
      </c>
      <c r="AC1658" s="20" t="str">
        <f t="shared" si="303"/>
        <v/>
      </c>
      <c r="AD1658" s="55" t="str">
        <f t="shared" si="304"/>
        <v/>
      </c>
      <c r="AE1658" s="88" t="str">
        <f t="shared" si="305"/>
        <v/>
      </c>
      <c r="AG1658" s="55" t="str">
        <f t="shared" si="306"/>
        <v/>
      </c>
      <c r="AH1658" s="88" t="str">
        <f t="shared" si="307"/>
        <v/>
      </c>
      <c r="AJ1658" s="55" t="str">
        <f t="shared" si="308"/>
        <v/>
      </c>
      <c r="AK1658" s="88" t="str">
        <f t="shared" si="309"/>
        <v/>
      </c>
      <c r="AM1658" s="55" t="str">
        <f t="shared" si="310"/>
        <v/>
      </c>
      <c r="AN1658" s="88" t="str">
        <f t="shared" si="311"/>
        <v/>
      </c>
    </row>
    <row r="1659" spans="1:40" x14ac:dyDescent="0.25">
      <c r="A1659" s="77"/>
      <c r="B1659" s="107"/>
      <c r="C1659" s="108"/>
      <c r="D1659" s="109"/>
      <c r="E1659" s="109"/>
      <c r="F1659" s="110"/>
      <c r="G1659" s="111"/>
      <c r="H1659" s="112"/>
      <c r="I1659" s="77"/>
      <c r="J1659" s="112" t="str">
        <f>IF($B1659="", "", IFERROR(INDEX('Job List'!$C$9:$C$508, MATCH($B1659, 'Job List'!$B$9:$B$508, 0)), ""))</f>
        <v/>
      </c>
      <c r="K1659" s="112" t="str">
        <f>IF($B1659="", "", IFERROR(INDEX('Job List'!$D$9:$D$508, MATCH($B1659, 'Job List'!$B$9:$B$508, 0)), ""))</f>
        <v/>
      </c>
      <c r="L1659" s="125" t="str">
        <f t="shared" si="300"/>
        <v/>
      </c>
      <c r="M1659" s="111" t="str">
        <f>IF($B1659="", "", IF($G1659="", IFERROR(INDEX('Job List'!$E$9:$E$508, MATCH($B1659, 'Job List'!$B$9:$B$508, 0)), ""), $G1659))</f>
        <v/>
      </c>
      <c r="N1659" s="126" t="str">
        <f t="shared" si="301"/>
        <v/>
      </c>
      <c r="O1659" s="77"/>
      <c r="AB1659" s="14" t="str">
        <f t="shared" si="302"/>
        <v/>
      </c>
      <c r="AC1659" s="20" t="str">
        <f t="shared" si="303"/>
        <v/>
      </c>
      <c r="AD1659" s="55" t="str">
        <f t="shared" si="304"/>
        <v/>
      </c>
      <c r="AE1659" s="88" t="str">
        <f t="shared" si="305"/>
        <v/>
      </c>
      <c r="AG1659" s="55" t="str">
        <f t="shared" si="306"/>
        <v/>
      </c>
      <c r="AH1659" s="88" t="str">
        <f t="shared" si="307"/>
        <v/>
      </c>
      <c r="AJ1659" s="55" t="str">
        <f t="shared" si="308"/>
        <v/>
      </c>
      <c r="AK1659" s="88" t="str">
        <f t="shared" si="309"/>
        <v/>
      </c>
      <c r="AM1659" s="55" t="str">
        <f t="shared" si="310"/>
        <v/>
      </c>
      <c r="AN1659" s="88" t="str">
        <f t="shared" si="311"/>
        <v/>
      </c>
    </row>
    <row r="1660" spans="1:40" x14ac:dyDescent="0.25">
      <c r="A1660" s="77"/>
      <c r="B1660" s="107"/>
      <c r="C1660" s="108"/>
      <c r="D1660" s="109"/>
      <c r="E1660" s="109"/>
      <c r="F1660" s="110"/>
      <c r="G1660" s="111"/>
      <c r="H1660" s="112"/>
      <c r="I1660" s="77"/>
      <c r="J1660" s="112" t="str">
        <f>IF($B1660="", "", IFERROR(INDEX('Job List'!$C$9:$C$508, MATCH($B1660, 'Job List'!$B$9:$B$508, 0)), ""))</f>
        <v/>
      </c>
      <c r="K1660" s="112" t="str">
        <f>IF($B1660="", "", IFERROR(INDEX('Job List'!$D$9:$D$508, MATCH($B1660, 'Job List'!$B$9:$B$508, 0)), ""))</f>
        <v/>
      </c>
      <c r="L1660" s="125" t="str">
        <f t="shared" si="300"/>
        <v/>
      </c>
      <c r="M1660" s="111" t="str">
        <f>IF($B1660="", "", IF($G1660="", IFERROR(INDEX('Job List'!$E$9:$E$508, MATCH($B1660, 'Job List'!$B$9:$B$508, 0)), ""), $G1660))</f>
        <v/>
      </c>
      <c r="N1660" s="126" t="str">
        <f t="shared" si="301"/>
        <v/>
      </c>
      <c r="O1660" s="77"/>
      <c r="AB1660" s="14" t="str">
        <f t="shared" si="302"/>
        <v/>
      </c>
      <c r="AC1660" s="20" t="str">
        <f t="shared" si="303"/>
        <v/>
      </c>
      <c r="AD1660" s="55" t="str">
        <f t="shared" si="304"/>
        <v/>
      </c>
      <c r="AE1660" s="88" t="str">
        <f t="shared" si="305"/>
        <v/>
      </c>
      <c r="AG1660" s="55" t="str">
        <f t="shared" si="306"/>
        <v/>
      </c>
      <c r="AH1660" s="88" t="str">
        <f t="shared" si="307"/>
        <v/>
      </c>
      <c r="AJ1660" s="55" t="str">
        <f t="shared" si="308"/>
        <v/>
      </c>
      <c r="AK1660" s="88" t="str">
        <f t="shared" si="309"/>
        <v/>
      </c>
      <c r="AM1660" s="55" t="str">
        <f t="shared" si="310"/>
        <v/>
      </c>
      <c r="AN1660" s="88" t="str">
        <f t="shared" si="311"/>
        <v/>
      </c>
    </row>
    <row r="1661" spans="1:40" x14ac:dyDescent="0.25">
      <c r="A1661" s="77"/>
      <c r="B1661" s="107"/>
      <c r="C1661" s="108"/>
      <c r="D1661" s="109"/>
      <c r="E1661" s="109"/>
      <c r="F1661" s="110"/>
      <c r="G1661" s="111"/>
      <c r="H1661" s="112"/>
      <c r="I1661" s="77"/>
      <c r="J1661" s="112" t="str">
        <f>IF($B1661="", "", IFERROR(INDEX('Job List'!$C$9:$C$508, MATCH($B1661, 'Job List'!$B$9:$B$508, 0)), ""))</f>
        <v/>
      </c>
      <c r="K1661" s="112" t="str">
        <f>IF($B1661="", "", IFERROR(INDEX('Job List'!$D$9:$D$508, MATCH($B1661, 'Job List'!$B$9:$B$508, 0)), ""))</f>
        <v/>
      </c>
      <c r="L1661" s="125" t="str">
        <f t="shared" si="300"/>
        <v/>
      </c>
      <c r="M1661" s="111" t="str">
        <f>IF($B1661="", "", IF($G1661="", IFERROR(INDEX('Job List'!$E$9:$E$508, MATCH($B1661, 'Job List'!$B$9:$B$508, 0)), ""), $G1661))</f>
        <v/>
      </c>
      <c r="N1661" s="126" t="str">
        <f t="shared" si="301"/>
        <v/>
      </c>
      <c r="O1661" s="77"/>
      <c r="AB1661" s="14" t="str">
        <f t="shared" si="302"/>
        <v/>
      </c>
      <c r="AC1661" s="20" t="str">
        <f t="shared" si="303"/>
        <v/>
      </c>
      <c r="AD1661" s="55" t="str">
        <f t="shared" si="304"/>
        <v/>
      </c>
      <c r="AE1661" s="88" t="str">
        <f t="shared" si="305"/>
        <v/>
      </c>
      <c r="AG1661" s="55" t="str">
        <f t="shared" si="306"/>
        <v/>
      </c>
      <c r="AH1661" s="88" t="str">
        <f t="shared" si="307"/>
        <v/>
      </c>
      <c r="AJ1661" s="55" t="str">
        <f t="shared" si="308"/>
        <v/>
      </c>
      <c r="AK1661" s="88" t="str">
        <f t="shared" si="309"/>
        <v/>
      </c>
      <c r="AM1661" s="55" t="str">
        <f t="shared" si="310"/>
        <v/>
      </c>
      <c r="AN1661" s="88" t="str">
        <f t="shared" si="311"/>
        <v/>
      </c>
    </row>
    <row r="1662" spans="1:40" x14ac:dyDescent="0.25">
      <c r="A1662" s="77"/>
      <c r="B1662" s="107"/>
      <c r="C1662" s="108"/>
      <c r="D1662" s="109"/>
      <c r="E1662" s="109"/>
      <c r="F1662" s="110"/>
      <c r="G1662" s="111"/>
      <c r="H1662" s="112"/>
      <c r="I1662" s="77"/>
      <c r="J1662" s="112" t="str">
        <f>IF($B1662="", "", IFERROR(INDEX('Job List'!$C$9:$C$508, MATCH($B1662, 'Job List'!$B$9:$B$508, 0)), ""))</f>
        <v/>
      </c>
      <c r="K1662" s="112" t="str">
        <f>IF($B1662="", "", IFERROR(INDEX('Job List'!$D$9:$D$508, MATCH($B1662, 'Job List'!$B$9:$B$508, 0)), ""))</f>
        <v/>
      </c>
      <c r="L1662" s="125" t="str">
        <f t="shared" si="300"/>
        <v/>
      </c>
      <c r="M1662" s="111" t="str">
        <f>IF($B1662="", "", IF($G1662="", IFERROR(INDEX('Job List'!$E$9:$E$508, MATCH($B1662, 'Job List'!$B$9:$B$508, 0)), ""), $G1662))</f>
        <v/>
      </c>
      <c r="N1662" s="126" t="str">
        <f t="shared" si="301"/>
        <v/>
      </c>
      <c r="O1662" s="77"/>
      <c r="AB1662" s="14" t="str">
        <f t="shared" si="302"/>
        <v/>
      </c>
      <c r="AC1662" s="20" t="str">
        <f t="shared" si="303"/>
        <v/>
      </c>
      <c r="AD1662" s="55" t="str">
        <f t="shared" si="304"/>
        <v/>
      </c>
      <c r="AE1662" s="88" t="str">
        <f t="shared" si="305"/>
        <v/>
      </c>
      <c r="AG1662" s="55" t="str">
        <f t="shared" si="306"/>
        <v/>
      </c>
      <c r="AH1662" s="88" t="str">
        <f t="shared" si="307"/>
        <v/>
      </c>
      <c r="AJ1662" s="55" t="str">
        <f t="shared" si="308"/>
        <v/>
      </c>
      <c r="AK1662" s="88" t="str">
        <f t="shared" si="309"/>
        <v/>
      </c>
      <c r="AM1662" s="55" t="str">
        <f t="shared" si="310"/>
        <v/>
      </c>
      <c r="AN1662" s="88" t="str">
        <f t="shared" si="311"/>
        <v/>
      </c>
    </row>
    <row r="1663" spans="1:40" x14ac:dyDescent="0.25">
      <c r="A1663" s="77"/>
      <c r="B1663" s="107"/>
      <c r="C1663" s="108"/>
      <c r="D1663" s="109"/>
      <c r="E1663" s="109"/>
      <c r="F1663" s="110"/>
      <c r="G1663" s="111"/>
      <c r="H1663" s="112"/>
      <c r="I1663" s="77"/>
      <c r="J1663" s="112" t="str">
        <f>IF($B1663="", "", IFERROR(INDEX('Job List'!$C$9:$C$508, MATCH($B1663, 'Job List'!$B$9:$B$508, 0)), ""))</f>
        <v/>
      </c>
      <c r="K1663" s="112" t="str">
        <f>IF($B1663="", "", IFERROR(INDEX('Job List'!$D$9:$D$508, MATCH($B1663, 'Job List'!$B$9:$B$508, 0)), ""))</f>
        <v/>
      </c>
      <c r="L1663" s="125" t="str">
        <f t="shared" si="300"/>
        <v/>
      </c>
      <c r="M1663" s="111" t="str">
        <f>IF($B1663="", "", IF($G1663="", IFERROR(INDEX('Job List'!$E$9:$E$508, MATCH($B1663, 'Job List'!$B$9:$B$508, 0)), ""), $G1663))</f>
        <v/>
      </c>
      <c r="N1663" s="126" t="str">
        <f t="shared" si="301"/>
        <v/>
      </c>
      <c r="O1663" s="77"/>
      <c r="AB1663" s="14" t="str">
        <f t="shared" si="302"/>
        <v/>
      </c>
      <c r="AC1663" s="20" t="str">
        <f t="shared" si="303"/>
        <v/>
      </c>
      <c r="AD1663" s="55" t="str">
        <f t="shared" si="304"/>
        <v/>
      </c>
      <c r="AE1663" s="88" t="str">
        <f t="shared" si="305"/>
        <v/>
      </c>
      <c r="AG1663" s="55" t="str">
        <f t="shared" si="306"/>
        <v/>
      </c>
      <c r="AH1663" s="88" t="str">
        <f t="shared" si="307"/>
        <v/>
      </c>
      <c r="AJ1663" s="55" t="str">
        <f t="shared" si="308"/>
        <v/>
      </c>
      <c r="AK1663" s="88" t="str">
        <f t="shared" si="309"/>
        <v/>
      </c>
      <c r="AM1663" s="55" t="str">
        <f t="shared" si="310"/>
        <v/>
      </c>
      <c r="AN1663" s="88" t="str">
        <f t="shared" si="311"/>
        <v/>
      </c>
    </row>
    <row r="1664" spans="1:40" x14ac:dyDescent="0.25">
      <c r="A1664" s="77"/>
      <c r="B1664" s="107"/>
      <c r="C1664" s="108"/>
      <c r="D1664" s="109"/>
      <c r="E1664" s="109"/>
      <c r="F1664" s="110"/>
      <c r="G1664" s="111"/>
      <c r="H1664" s="112"/>
      <c r="I1664" s="77"/>
      <c r="J1664" s="112" t="str">
        <f>IF($B1664="", "", IFERROR(INDEX('Job List'!$C$9:$C$508, MATCH($B1664, 'Job List'!$B$9:$B$508, 0)), ""))</f>
        <v/>
      </c>
      <c r="K1664" s="112" t="str">
        <f>IF($B1664="", "", IFERROR(INDEX('Job List'!$D$9:$D$508, MATCH($B1664, 'Job List'!$B$9:$B$508, 0)), ""))</f>
        <v/>
      </c>
      <c r="L1664" s="125" t="str">
        <f t="shared" si="300"/>
        <v/>
      </c>
      <c r="M1664" s="111" t="str">
        <f>IF($B1664="", "", IF($G1664="", IFERROR(INDEX('Job List'!$E$9:$E$508, MATCH($B1664, 'Job List'!$B$9:$B$508, 0)), ""), $G1664))</f>
        <v/>
      </c>
      <c r="N1664" s="126" t="str">
        <f t="shared" si="301"/>
        <v/>
      </c>
      <c r="O1664" s="77"/>
      <c r="AB1664" s="14" t="str">
        <f t="shared" si="302"/>
        <v/>
      </c>
      <c r="AC1664" s="20" t="str">
        <f t="shared" si="303"/>
        <v/>
      </c>
      <c r="AD1664" s="55" t="str">
        <f t="shared" si="304"/>
        <v/>
      </c>
      <c r="AE1664" s="88" t="str">
        <f t="shared" si="305"/>
        <v/>
      </c>
      <c r="AG1664" s="55" t="str">
        <f t="shared" si="306"/>
        <v/>
      </c>
      <c r="AH1664" s="88" t="str">
        <f t="shared" si="307"/>
        <v/>
      </c>
      <c r="AJ1664" s="55" t="str">
        <f t="shared" si="308"/>
        <v/>
      </c>
      <c r="AK1664" s="88" t="str">
        <f t="shared" si="309"/>
        <v/>
      </c>
      <c r="AM1664" s="55" t="str">
        <f t="shared" si="310"/>
        <v/>
      </c>
      <c r="AN1664" s="88" t="str">
        <f t="shared" si="311"/>
        <v/>
      </c>
    </row>
    <row r="1665" spans="1:40" x14ac:dyDescent="0.25">
      <c r="A1665" s="77"/>
      <c r="B1665" s="107"/>
      <c r="C1665" s="108"/>
      <c r="D1665" s="109"/>
      <c r="E1665" s="109"/>
      <c r="F1665" s="110"/>
      <c r="G1665" s="111"/>
      <c r="H1665" s="112"/>
      <c r="I1665" s="77"/>
      <c r="J1665" s="112" t="str">
        <f>IF($B1665="", "", IFERROR(INDEX('Job List'!$C$9:$C$508, MATCH($B1665, 'Job List'!$B$9:$B$508, 0)), ""))</f>
        <v/>
      </c>
      <c r="K1665" s="112" t="str">
        <f>IF($B1665="", "", IFERROR(INDEX('Job List'!$D$9:$D$508, MATCH($B1665, 'Job List'!$B$9:$B$508, 0)), ""))</f>
        <v/>
      </c>
      <c r="L1665" s="125" t="str">
        <f t="shared" si="300"/>
        <v/>
      </c>
      <c r="M1665" s="111" t="str">
        <f>IF($B1665="", "", IF($G1665="", IFERROR(INDEX('Job List'!$E$9:$E$508, MATCH($B1665, 'Job List'!$B$9:$B$508, 0)), ""), $G1665))</f>
        <v/>
      </c>
      <c r="N1665" s="126" t="str">
        <f t="shared" si="301"/>
        <v/>
      </c>
      <c r="O1665" s="77"/>
      <c r="AB1665" s="14" t="str">
        <f t="shared" si="302"/>
        <v/>
      </c>
      <c r="AC1665" s="20" t="str">
        <f t="shared" si="303"/>
        <v/>
      </c>
      <c r="AD1665" s="55" t="str">
        <f t="shared" si="304"/>
        <v/>
      </c>
      <c r="AE1665" s="88" t="str">
        <f t="shared" si="305"/>
        <v/>
      </c>
      <c r="AG1665" s="55" t="str">
        <f t="shared" si="306"/>
        <v/>
      </c>
      <c r="AH1665" s="88" t="str">
        <f t="shared" si="307"/>
        <v/>
      </c>
      <c r="AJ1665" s="55" t="str">
        <f t="shared" si="308"/>
        <v/>
      </c>
      <c r="AK1665" s="88" t="str">
        <f t="shared" si="309"/>
        <v/>
      </c>
      <c r="AM1665" s="55" t="str">
        <f t="shared" si="310"/>
        <v/>
      </c>
      <c r="AN1665" s="88" t="str">
        <f t="shared" si="311"/>
        <v/>
      </c>
    </row>
    <row r="1666" spans="1:40" x14ac:dyDescent="0.25">
      <c r="A1666" s="77"/>
      <c r="B1666" s="107"/>
      <c r="C1666" s="108"/>
      <c r="D1666" s="109"/>
      <c r="E1666" s="109"/>
      <c r="F1666" s="110"/>
      <c r="G1666" s="111"/>
      <c r="H1666" s="112"/>
      <c r="I1666" s="77"/>
      <c r="J1666" s="112" t="str">
        <f>IF($B1666="", "", IFERROR(INDEX('Job List'!$C$9:$C$508, MATCH($B1666, 'Job List'!$B$9:$B$508, 0)), ""))</f>
        <v/>
      </c>
      <c r="K1666" s="112" t="str">
        <f>IF($B1666="", "", IFERROR(INDEX('Job List'!$D$9:$D$508, MATCH($B1666, 'Job List'!$B$9:$B$508, 0)), ""))</f>
        <v/>
      </c>
      <c r="L1666" s="125" t="str">
        <f t="shared" si="300"/>
        <v/>
      </c>
      <c r="M1666" s="111" t="str">
        <f>IF($B1666="", "", IF($G1666="", IFERROR(INDEX('Job List'!$E$9:$E$508, MATCH($B1666, 'Job List'!$B$9:$B$508, 0)), ""), $G1666))</f>
        <v/>
      </c>
      <c r="N1666" s="126" t="str">
        <f t="shared" si="301"/>
        <v/>
      </c>
      <c r="O1666" s="77"/>
      <c r="AB1666" s="14" t="str">
        <f t="shared" si="302"/>
        <v/>
      </c>
      <c r="AC1666" s="20" t="str">
        <f t="shared" si="303"/>
        <v/>
      </c>
      <c r="AD1666" s="55" t="str">
        <f t="shared" si="304"/>
        <v/>
      </c>
      <c r="AE1666" s="88" t="str">
        <f t="shared" si="305"/>
        <v/>
      </c>
      <c r="AG1666" s="55" t="str">
        <f t="shared" si="306"/>
        <v/>
      </c>
      <c r="AH1666" s="88" t="str">
        <f t="shared" si="307"/>
        <v/>
      </c>
      <c r="AJ1666" s="55" t="str">
        <f t="shared" si="308"/>
        <v/>
      </c>
      <c r="AK1666" s="88" t="str">
        <f t="shared" si="309"/>
        <v/>
      </c>
      <c r="AM1666" s="55" t="str">
        <f t="shared" si="310"/>
        <v/>
      </c>
      <c r="AN1666" s="88" t="str">
        <f t="shared" si="311"/>
        <v/>
      </c>
    </row>
    <row r="1667" spans="1:40" x14ac:dyDescent="0.25">
      <c r="A1667" s="77"/>
      <c r="B1667" s="107"/>
      <c r="C1667" s="108"/>
      <c r="D1667" s="109"/>
      <c r="E1667" s="109"/>
      <c r="F1667" s="110"/>
      <c r="G1667" s="111"/>
      <c r="H1667" s="112"/>
      <c r="I1667" s="77"/>
      <c r="J1667" s="112" t="str">
        <f>IF($B1667="", "", IFERROR(INDEX('Job List'!$C$9:$C$508, MATCH($B1667, 'Job List'!$B$9:$B$508, 0)), ""))</f>
        <v/>
      </c>
      <c r="K1667" s="112" t="str">
        <f>IF($B1667="", "", IFERROR(INDEX('Job List'!$D$9:$D$508, MATCH($B1667, 'Job List'!$B$9:$B$508, 0)), ""))</f>
        <v/>
      </c>
      <c r="L1667" s="125" t="str">
        <f t="shared" si="300"/>
        <v/>
      </c>
      <c r="M1667" s="111" t="str">
        <f>IF($B1667="", "", IF($G1667="", IFERROR(INDEX('Job List'!$E$9:$E$508, MATCH($B1667, 'Job List'!$B$9:$B$508, 0)), ""), $G1667))</f>
        <v/>
      </c>
      <c r="N1667" s="126" t="str">
        <f t="shared" si="301"/>
        <v/>
      </c>
      <c r="O1667" s="77"/>
      <c r="AB1667" s="14" t="str">
        <f t="shared" si="302"/>
        <v/>
      </c>
      <c r="AC1667" s="20" t="str">
        <f t="shared" si="303"/>
        <v/>
      </c>
      <c r="AD1667" s="55" t="str">
        <f t="shared" si="304"/>
        <v/>
      </c>
      <c r="AE1667" s="88" t="str">
        <f t="shared" si="305"/>
        <v/>
      </c>
      <c r="AG1667" s="55" t="str">
        <f t="shared" si="306"/>
        <v/>
      </c>
      <c r="AH1667" s="88" t="str">
        <f t="shared" si="307"/>
        <v/>
      </c>
      <c r="AJ1667" s="55" t="str">
        <f t="shared" si="308"/>
        <v/>
      </c>
      <c r="AK1667" s="88" t="str">
        <f t="shared" si="309"/>
        <v/>
      </c>
      <c r="AM1667" s="55" t="str">
        <f t="shared" si="310"/>
        <v/>
      </c>
      <c r="AN1667" s="88" t="str">
        <f t="shared" si="311"/>
        <v/>
      </c>
    </row>
    <row r="1668" spans="1:40" x14ac:dyDescent="0.25">
      <c r="A1668" s="77"/>
      <c r="B1668" s="107"/>
      <c r="C1668" s="108"/>
      <c r="D1668" s="109"/>
      <c r="E1668" s="109"/>
      <c r="F1668" s="110"/>
      <c r="G1668" s="111"/>
      <c r="H1668" s="112"/>
      <c r="I1668" s="77"/>
      <c r="J1668" s="112" t="str">
        <f>IF($B1668="", "", IFERROR(INDEX('Job List'!$C$9:$C$508, MATCH($B1668, 'Job List'!$B$9:$B$508, 0)), ""))</f>
        <v/>
      </c>
      <c r="K1668" s="112" t="str">
        <f>IF($B1668="", "", IFERROR(INDEX('Job List'!$D$9:$D$508, MATCH($B1668, 'Job List'!$B$9:$B$508, 0)), ""))</f>
        <v/>
      </c>
      <c r="L1668" s="125" t="str">
        <f t="shared" si="300"/>
        <v/>
      </c>
      <c r="M1668" s="111" t="str">
        <f>IF($B1668="", "", IF($G1668="", IFERROR(INDEX('Job List'!$E$9:$E$508, MATCH($B1668, 'Job List'!$B$9:$B$508, 0)), ""), $G1668))</f>
        <v/>
      </c>
      <c r="N1668" s="126" t="str">
        <f t="shared" si="301"/>
        <v/>
      </c>
      <c r="O1668" s="77"/>
      <c r="AB1668" s="14" t="str">
        <f t="shared" si="302"/>
        <v/>
      </c>
      <c r="AC1668" s="20" t="str">
        <f t="shared" si="303"/>
        <v/>
      </c>
      <c r="AD1668" s="55" t="str">
        <f t="shared" si="304"/>
        <v/>
      </c>
      <c r="AE1668" s="88" t="str">
        <f t="shared" si="305"/>
        <v/>
      </c>
      <c r="AG1668" s="55" t="str">
        <f t="shared" si="306"/>
        <v/>
      </c>
      <c r="AH1668" s="88" t="str">
        <f t="shared" si="307"/>
        <v/>
      </c>
      <c r="AJ1668" s="55" t="str">
        <f t="shared" si="308"/>
        <v/>
      </c>
      <c r="AK1668" s="88" t="str">
        <f t="shared" si="309"/>
        <v/>
      </c>
      <c r="AM1668" s="55" t="str">
        <f t="shared" si="310"/>
        <v/>
      </c>
      <c r="AN1668" s="88" t="str">
        <f t="shared" si="311"/>
        <v/>
      </c>
    </row>
    <row r="1669" spans="1:40" x14ac:dyDescent="0.25">
      <c r="A1669" s="77"/>
      <c r="B1669" s="107"/>
      <c r="C1669" s="108"/>
      <c r="D1669" s="109"/>
      <c r="E1669" s="109"/>
      <c r="F1669" s="110"/>
      <c r="G1669" s="111"/>
      <c r="H1669" s="112"/>
      <c r="I1669" s="77"/>
      <c r="J1669" s="112" t="str">
        <f>IF($B1669="", "", IFERROR(INDEX('Job List'!$C$9:$C$508, MATCH($B1669, 'Job List'!$B$9:$B$508, 0)), ""))</f>
        <v/>
      </c>
      <c r="K1669" s="112" t="str">
        <f>IF($B1669="", "", IFERROR(INDEX('Job List'!$D$9:$D$508, MATCH($B1669, 'Job List'!$B$9:$B$508, 0)), ""))</f>
        <v/>
      </c>
      <c r="L1669" s="125" t="str">
        <f t="shared" si="300"/>
        <v/>
      </c>
      <c r="M1669" s="111" t="str">
        <f>IF($B1669="", "", IF($G1669="", IFERROR(INDEX('Job List'!$E$9:$E$508, MATCH($B1669, 'Job List'!$B$9:$B$508, 0)), ""), $G1669))</f>
        <v/>
      </c>
      <c r="N1669" s="126" t="str">
        <f t="shared" si="301"/>
        <v/>
      </c>
      <c r="O1669" s="77"/>
      <c r="AB1669" s="14" t="str">
        <f t="shared" si="302"/>
        <v/>
      </c>
      <c r="AC1669" s="20" t="str">
        <f t="shared" si="303"/>
        <v/>
      </c>
      <c r="AD1669" s="55" t="str">
        <f t="shared" si="304"/>
        <v/>
      </c>
      <c r="AE1669" s="88" t="str">
        <f t="shared" si="305"/>
        <v/>
      </c>
      <c r="AG1669" s="55" t="str">
        <f t="shared" si="306"/>
        <v/>
      </c>
      <c r="AH1669" s="88" t="str">
        <f t="shared" si="307"/>
        <v/>
      </c>
      <c r="AJ1669" s="55" t="str">
        <f t="shared" si="308"/>
        <v/>
      </c>
      <c r="AK1669" s="88" t="str">
        <f t="shared" si="309"/>
        <v/>
      </c>
      <c r="AM1669" s="55" t="str">
        <f t="shared" si="310"/>
        <v/>
      </c>
      <c r="AN1669" s="88" t="str">
        <f t="shared" si="311"/>
        <v/>
      </c>
    </row>
    <row r="1670" spans="1:40" x14ac:dyDescent="0.25">
      <c r="A1670" s="77"/>
      <c r="B1670" s="107"/>
      <c r="C1670" s="108"/>
      <c r="D1670" s="109"/>
      <c r="E1670" s="109"/>
      <c r="F1670" s="110"/>
      <c r="G1670" s="111"/>
      <c r="H1670" s="112"/>
      <c r="I1670" s="77"/>
      <c r="J1670" s="112" t="str">
        <f>IF($B1670="", "", IFERROR(INDEX('Job List'!$C$9:$C$508, MATCH($B1670, 'Job List'!$B$9:$B$508, 0)), ""))</f>
        <v/>
      </c>
      <c r="K1670" s="112" t="str">
        <f>IF($B1670="", "", IFERROR(INDEX('Job List'!$D$9:$D$508, MATCH($B1670, 'Job List'!$B$9:$B$508, 0)), ""))</f>
        <v/>
      </c>
      <c r="L1670" s="125" t="str">
        <f t="shared" si="300"/>
        <v/>
      </c>
      <c r="M1670" s="111" t="str">
        <f>IF($B1670="", "", IF($G1670="", IFERROR(INDEX('Job List'!$E$9:$E$508, MATCH($B1670, 'Job List'!$B$9:$B$508, 0)), ""), $G1670))</f>
        <v/>
      </c>
      <c r="N1670" s="126" t="str">
        <f t="shared" si="301"/>
        <v/>
      </c>
      <c r="O1670" s="77"/>
      <c r="AB1670" s="14" t="str">
        <f t="shared" si="302"/>
        <v/>
      </c>
      <c r="AC1670" s="20" t="str">
        <f t="shared" si="303"/>
        <v/>
      </c>
      <c r="AD1670" s="55" t="str">
        <f t="shared" si="304"/>
        <v/>
      </c>
      <c r="AE1670" s="88" t="str">
        <f t="shared" si="305"/>
        <v/>
      </c>
      <c r="AG1670" s="55" t="str">
        <f t="shared" si="306"/>
        <v/>
      </c>
      <c r="AH1670" s="88" t="str">
        <f t="shared" si="307"/>
        <v/>
      </c>
      <c r="AJ1670" s="55" t="str">
        <f t="shared" si="308"/>
        <v/>
      </c>
      <c r="AK1670" s="88" t="str">
        <f t="shared" si="309"/>
        <v/>
      </c>
      <c r="AM1670" s="55" t="str">
        <f t="shared" si="310"/>
        <v/>
      </c>
      <c r="AN1670" s="88" t="str">
        <f t="shared" si="311"/>
        <v/>
      </c>
    </row>
    <row r="1671" spans="1:40" x14ac:dyDescent="0.25">
      <c r="A1671" s="77"/>
      <c r="B1671" s="107"/>
      <c r="C1671" s="108"/>
      <c r="D1671" s="109"/>
      <c r="E1671" s="109"/>
      <c r="F1671" s="110"/>
      <c r="G1671" s="111"/>
      <c r="H1671" s="112"/>
      <c r="I1671" s="77"/>
      <c r="J1671" s="112" t="str">
        <f>IF($B1671="", "", IFERROR(INDEX('Job List'!$C$9:$C$508, MATCH($B1671, 'Job List'!$B$9:$B$508, 0)), ""))</f>
        <v/>
      </c>
      <c r="K1671" s="112" t="str">
        <f>IF($B1671="", "", IFERROR(INDEX('Job List'!$D$9:$D$508, MATCH($B1671, 'Job List'!$B$9:$B$508, 0)), ""))</f>
        <v/>
      </c>
      <c r="L1671" s="125" t="str">
        <f t="shared" si="300"/>
        <v/>
      </c>
      <c r="M1671" s="111" t="str">
        <f>IF($B1671="", "", IF($G1671="", IFERROR(INDEX('Job List'!$E$9:$E$508, MATCH($B1671, 'Job List'!$B$9:$B$508, 0)), ""), $G1671))</f>
        <v/>
      </c>
      <c r="N1671" s="126" t="str">
        <f t="shared" si="301"/>
        <v/>
      </c>
      <c r="O1671" s="77"/>
      <c r="AB1671" s="14" t="str">
        <f t="shared" si="302"/>
        <v/>
      </c>
      <c r="AC1671" s="20" t="str">
        <f t="shared" si="303"/>
        <v/>
      </c>
      <c r="AD1671" s="55" t="str">
        <f t="shared" si="304"/>
        <v/>
      </c>
      <c r="AE1671" s="88" t="str">
        <f t="shared" si="305"/>
        <v/>
      </c>
      <c r="AG1671" s="55" t="str">
        <f t="shared" si="306"/>
        <v/>
      </c>
      <c r="AH1671" s="88" t="str">
        <f t="shared" si="307"/>
        <v/>
      </c>
      <c r="AJ1671" s="55" t="str">
        <f t="shared" si="308"/>
        <v/>
      </c>
      <c r="AK1671" s="88" t="str">
        <f t="shared" si="309"/>
        <v/>
      </c>
      <c r="AM1671" s="55" t="str">
        <f t="shared" si="310"/>
        <v/>
      </c>
      <c r="AN1671" s="88" t="str">
        <f t="shared" si="311"/>
        <v/>
      </c>
    </row>
    <row r="1672" spans="1:40" x14ac:dyDescent="0.25">
      <c r="A1672" s="77"/>
      <c r="B1672" s="107"/>
      <c r="C1672" s="108"/>
      <c r="D1672" s="109"/>
      <c r="E1672" s="109"/>
      <c r="F1672" s="110"/>
      <c r="G1672" s="111"/>
      <c r="H1672" s="112"/>
      <c r="I1672" s="77"/>
      <c r="J1672" s="112" t="str">
        <f>IF($B1672="", "", IFERROR(INDEX('Job List'!$C$9:$C$508, MATCH($B1672, 'Job List'!$B$9:$B$508, 0)), ""))</f>
        <v/>
      </c>
      <c r="K1672" s="112" t="str">
        <f>IF($B1672="", "", IFERROR(INDEX('Job List'!$D$9:$D$508, MATCH($B1672, 'Job List'!$B$9:$B$508, 0)), ""))</f>
        <v/>
      </c>
      <c r="L1672" s="125" t="str">
        <f t="shared" si="300"/>
        <v/>
      </c>
      <c r="M1672" s="111" t="str">
        <f>IF($B1672="", "", IF($G1672="", IFERROR(INDEX('Job List'!$E$9:$E$508, MATCH($B1672, 'Job List'!$B$9:$B$508, 0)), ""), $G1672))</f>
        <v/>
      </c>
      <c r="N1672" s="126" t="str">
        <f t="shared" si="301"/>
        <v/>
      </c>
      <c r="O1672" s="77"/>
      <c r="AB1672" s="14" t="str">
        <f t="shared" si="302"/>
        <v/>
      </c>
      <c r="AC1672" s="20" t="str">
        <f t="shared" si="303"/>
        <v/>
      </c>
      <c r="AD1672" s="55" t="str">
        <f t="shared" si="304"/>
        <v/>
      </c>
      <c r="AE1672" s="88" t="str">
        <f t="shared" si="305"/>
        <v/>
      </c>
      <c r="AG1672" s="55" t="str">
        <f t="shared" si="306"/>
        <v/>
      </c>
      <c r="AH1672" s="88" t="str">
        <f t="shared" si="307"/>
        <v/>
      </c>
      <c r="AJ1672" s="55" t="str">
        <f t="shared" si="308"/>
        <v/>
      </c>
      <c r="AK1672" s="88" t="str">
        <f t="shared" si="309"/>
        <v/>
      </c>
      <c r="AM1672" s="55" t="str">
        <f t="shared" si="310"/>
        <v/>
      </c>
      <c r="AN1672" s="88" t="str">
        <f t="shared" si="311"/>
        <v/>
      </c>
    </row>
    <row r="1673" spans="1:40" x14ac:dyDescent="0.25">
      <c r="A1673" s="77"/>
      <c r="B1673" s="107"/>
      <c r="C1673" s="108"/>
      <c r="D1673" s="109"/>
      <c r="E1673" s="109"/>
      <c r="F1673" s="110"/>
      <c r="G1673" s="111"/>
      <c r="H1673" s="112"/>
      <c r="I1673" s="77"/>
      <c r="J1673" s="112" t="str">
        <f>IF($B1673="", "", IFERROR(INDEX('Job List'!$C$9:$C$508, MATCH($B1673, 'Job List'!$B$9:$B$508, 0)), ""))</f>
        <v/>
      </c>
      <c r="K1673" s="112" t="str">
        <f>IF($B1673="", "", IFERROR(INDEX('Job List'!$D$9:$D$508, MATCH($B1673, 'Job List'!$B$9:$B$508, 0)), ""))</f>
        <v/>
      </c>
      <c r="L1673" s="125" t="str">
        <f t="shared" si="300"/>
        <v/>
      </c>
      <c r="M1673" s="111" t="str">
        <f>IF($B1673="", "", IF($G1673="", IFERROR(INDEX('Job List'!$E$9:$E$508, MATCH($B1673, 'Job List'!$B$9:$B$508, 0)), ""), $G1673))</f>
        <v/>
      </c>
      <c r="N1673" s="126" t="str">
        <f t="shared" si="301"/>
        <v/>
      </c>
      <c r="O1673" s="77"/>
      <c r="AB1673" s="14" t="str">
        <f t="shared" si="302"/>
        <v/>
      </c>
      <c r="AC1673" s="20" t="str">
        <f t="shared" si="303"/>
        <v/>
      </c>
      <c r="AD1673" s="55" t="str">
        <f t="shared" si="304"/>
        <v/>
      </c>
      <c r="AE1673" s="88" t="str">
        <f t="shared" si="305"/>
        <v/>
      </c>
      <c r="AG1673" s="55" t="str">
        <f t="shared" si="306"/>
        <v/>
      </c>
      <c r="AH1673" s="88" t="str">
        <f t="shared" si="307"/>
        <v/>
      </c>
      <c r="AJ1673" s="55" t="str">
        <f t="shared" si="308"/>
        <v/>
      </c>
      <c r="AK1673" s="88" t="str">
        <f t="shared" si="309"/>
        <v/>
      </c>
      <c r="AM1673" s="55" t="str">
        <f t="shared" si="310"/>
        <v/>
      </c>
      <c r="AN1673" s="88" t="str">
        <f t="shared" si="311"/>
        <v/>
      </c>
    </row>
    <row r="1674" spans="1:40" x14ac:dyDescent="0.25">
      <c r="A1674" s="77"/>
      <c r="B1674" s="107"/>
      <c r="C1674" s="108"/>
      <c r="D1674" s="109"/>
      <c r="E1674" s="109"/>
      <c r="F1674" s="110"/>
      <c r="G1674" s="111"/>
      <c r="H1674" s="112"/>
      <c r="I1674" s="77"/>
      <c r="J1674" s="112" t="str">
        <f>IF($B1674="", "", IFERROR(INDEX('Job List'!$C$9:$C$508, MATCH($B1674, 'Job List'!$B$9:$B$508, 0)), ""))</f>
        <v/>
      </c>
      <c r="K1674" s="112" t="str">
        <f>IF($B1674="", "", IFERROR(INDEX('Job List'!$D$9:$D$508, MATCH($B1674, 'Job List'!$B$9:$B$508, 0)), ""))</f>
        <v/>
      </c>
      <c r="L1674" s="125" t="str">
        <f t="shared" ref="L1674:L1737" si="312">IFERROR(IF(B1674="", "", AC1674-F1674), "")</f>
        <v/>
      </c>
      <c r="M1674" s="111" t="str">
        <f>IF($B1674="", "", IF($G1674="", IFERROR(INDEX('Job List'!$E$9:$E$508, MATCH($B1674, 'Job List'!$B$9:$B$508, 0)), ""), $G1674))</f>
        <v/>
      </c>
      <c r="N1674" s="126" t="str">
        <f t="shared" ref="N1674:N1737" si="313">IF(OR(B1674="", L1674="", M1674=""), "", L1674*24*M1674)</f>
        <v/>
      </c>
      <c r="O1674" s="77"/>
      <c r="AB1674" s="14" t="str">
        <f t="shared" ref="AB1674:AB1737" si="314">IF(C1674="", "", TEXT(C1674, "mmm yyyy"))</f>
        <v/>
      </c>
      <c r="AC1674" s="20" t="str">
        <f t="shared" ref="AC1674:AC1737" si="315">IF(OR(D1674="", E1674=""), "", IF(IF(E1674&gt;D1674, E1674-D1674, E1674-D1674+1)=0, 1, IF(E1674&gt;D1674, E1674-D1674, E1674-D1674+1)))</f>
        <v/>
      </c>
      <c r="AD1674" s="55" t="str">
        <f t="shared" ref="AD1674:AD1737" si="316">IF($AB1674="", "", IF($AD$6="", L1674, IF($AD$6=$B1674, L1674, "")))</f>
        <v/>
      </c>
      <c r="AE1674" s="88" t="str">
        <f t="shared" ref="AE1674:AE1737" si="317">IF($AB1674="", "", IF($AD$6="", N1674, IF($AD$6=$B1674, N1674, "")))</f>
        <v/>
      </c>
      <c r="AG1674" s="55" t="str">
        <f t="shared" ref="AG1674:AG1737" si="318">IF($AB1674="", "", IF($AG$6="", AJ1674, IF($AG$6=$J1674, AJ1674, "")))</f>
        <v/>
      </c>
      <c r="AH1674" s="88" t="str">
        <f t="shared" ref="AH1674:AH1737" si="319">IF($AB1674="", "", IF($AG$6="", AK1674, IF($AG$6=$J1674, AK1674, "")))</f>
        <v/>
      </c>
      <c r="AJ1674" s="55" t="str">
        <f t="shared" ref="AJ1674:AJ1737" si="320">IFERROR(IF($AB1674="", "", IF(AND($C1674&gt;=$AJ$6, $C1674&lt;=$AK$6), L1674, "")), "")</f>
        <v/>
      </c>
      <c r="AK1674" s="88" t="str">
        <f t="shared" ref="AK1674:AK1737" si="321">IFERROR(IF($AB1674="", "", IF(AND($C1674&gt;=$AJ$6, $C1674&lt;=$AK$6), N1674, "")), "")</f>
        <v/>
      </c>
      <c r="AM1674" s="55" t="str">
        <f t="shared" ref="AM1674:AM1737" si="322">IFERROR(IF($J1674="", "", IF(AND($C1674&gt;=$AM$4, $C1674&lt;=$AN$4, $J1674=$AM$3), L1674, "")), "")</f>
        <v/>
      </c>
      <c r="AN1674" s="88" t="str">
        <f t="shared" ref="AN1674:AN1737" si="323">IFERROR(IF($J1674="", "", IF(AND($C1674&gt;=$AM$4, $C1674&lt;=$AN$4, $J1674=$AM$3), N1674, "")), "")</f>
        <v/>
      </c>
    </row>
    <row r="1675" spans="1:40" x14ac:dyDescent="0.25">
      <c r="A1675" s="77"/>
      <c r="B1675" s="107"/>
      <c r="C1675" s="108"/>
      <c r="D1675" s="109"/>
      <c r="E1675" s="109"/>
      <c r="F1675" s="110"/>
      <c r="G1675" s="111"/>
      <c r="H1675" s="112"/>
      <c r="I1675" s="77"/>
      <c r="J1675" s="112" t="str">
        <f>IF($B1675="", "", IFERROR(INDEX('Job List'!$C$9:$C$508, MATCH($B1675, 'Job List'!$B$9:$B$508, 0)), ""))</f>
        <v/>
      </c>
      <c r="K1675" s="112" t="str">
        <f>IF($B1675="", "", IFERROR(INDEX('Job List'!$D$9:$D$508, MATCH($B1675, 'Job List'!$B$9:$B$508, 0)), ""))</f>
        <v/>
      </c>
      <c r="L1675" s="125" t="str">
        <f t="shared" si="312"/>
        <v/>
      </c>
      <c r="M1675" s="111" t="str">
        <f>IF($B1675="", "", IF($G1675="", IFERROR(INDEX('Job List'!$E$9:$E$508, MATCH($B1675, 'Job List'!$B$9:$B$508, 0)), ""), $G1675))</f>
        <v/>
      </c>
      <c r="N1675" s="126" t="str">
        <f t="shared" si="313"/>
        <v/>
      </c>
      <c r="O1675" s="77"/>
      <c r="AB1675" s="14" t="str">
        <f t="shared" si="314"/>
        <v/>
      </c>
      <c r="AC1675" s="20" t="str">
        <f t="shared" si="315"/>
        <v/>
      </c>
      <c r="AD1675" s="55" t="str">
        <f t="shared" si="316"/>
        <v/>
      </c>
      <c r="AE1675" s="88" t="str">
        <f t="shared" si="317"/>
        <v/>
      </c>
      <c r="AG1675" s="55" t="str">
        <f t="shared" si="318"/>
        <v/>
      </c>
      <c r="AH1675" s="88" t="str">
        <f t="shared" si="319"/>
        <v/>
      </c>
      <c r="AJ1675" s="55" t="str">
        <f t="shared" si="320"/>
        <v/>
      </c>
      <c r="AK1675" s="88" t="str">
        <f t="shared" si="321"/>
        <v/>
      </c>
      <c r="AM1675" s="55" t="str">
        <f t="shared" si="322"/>
        <v/>
      </c>
      <c r="AN1675" s="88" t="str">
        <f t="shared" si="323"/>
        <v/>
      </c>
    </row>
    <row r="1676" spans="1:40" x14ac:dyDescent="0.25">
      <c r="A1676" s="77"/>
      <c r="B1676" s="107"/>
      <c r="C1676" s="108"/>
      <c r="D1676" s="109"/>
      <c r="E1676" s="109"/>
      <c r="F1676" s="110"/>
      <c r="G1676" s="111"/>
      <c r="H1676" s="112"/>
      <c r="I1676" s="77"/>
      <c r="J1676" s="112" t="str">
        <f>IF($B1676="", "", IFERROR(INDEX('Job List'!$C$9:$C$508, MATCH($B1676, 'Job List'!$B$9:$B$508, 0)), ""))</f>
        <v/>
      </c>
      <c r="K1676" s="112" t="str">
        <f>IF($B1676="", "", IFERROR(INDEX('Job List'!$D$9:$D$508, MATCH($B1676, 'Job List'!$B$9:$B$508, 0)), ""))</f>
        <v/>
      </c>
      <c r="L1676" s="125" t="str">
        <f t="shared" si="312"/>
        <v/>
      </c>
      <c r="M1676" s="111" t="str">
        <f>IF($B1676="", "", IF($G1676="", IFERROR(INDEX('Job List'!$E$9:$E$508, MATCH($B1676, 'Job List'!$B$9:$B$508, 0)), ""), $G1676))</f>
        <v/>
      </c>
      <c r="N1676" s="126" t="str">
        <f t="shared" si="313"/>
        <v/>
      </c>
      <c r="O1676" s="77"/>
      <c r="AB1676" s="14" t="str">
        <f t="shared" si="314"/>
        <v/>
      </c>
      <c r="AC1676" s="20" t="str">
        <f t="shared" si="315"/>
        <v/>
      </c>
      <c r="AD1676" s="55" t="str">
        <f t="shared" si="316"/>
        <v/>
      </c>
      <c r="AE1676" s="88" t="str">
        <f t="shared" si="317"/>
        <v/>
      </c>
      <c r="AG1676" s="55" t="str">
        <f t="shared" si="318"/>
        <v/>
      </c>
      <c r="AH1676" s="88" t="str">
        <f t="shared" si="319"/>
        <v/>
      </c>
      <c r="AJ1676" s="55" t="str">
        <f t="shared" si="320"/>
        <v/>
      </c>
      <c r="AK1676" s="88" t="str">
        <f t="shared" si="321"/>
        <v/>
      </c>
      <c r="AM1676" s="55" t="str">
        <f t="shared" si="322"/>
        <v/>
      </c>
      <c r="AN1676" s="88" t="str">
        <f t="shared" si="323"/>
        <v/>
      </c>
    </row>
    <row r="1677" spans="1:40" x14ac:dyDescent="0.25">
      <c r="A1677" s="77"/>
      <c r="B1677" s="107"/>
      <c r="C1677" s="108"/>
      <c r="D1677" s="109"/>
      <c r="E1677" s="109"/>
      <c r="F1677" s="110"/>
      <c r="G1677" s="111"/>
      <c r="H1677" s="112"/>
      <c r="I1677" s="77"/>
      <c r="J1677" s="112" t="str">
        <f>IF($B1677="", "", IFERROR(INDEX('Job List'!$C$9:$C$508, MATCH($B1677, 'Job List'!$B$9:$B$508, 0)), ""))</f>
        <v/>
      </c>
      <c r="K1677" s="112" t="str">
        <f>IF($B1677="", "", IFERROR(INDEX('Job List'!$D$9:$D$508, MATCH($B1677, 'Job List'!$B$9:$B$508, 0)), ""))</f>
        <v/>
      </c>
      <c r="L1677" s="125" t="str">
        <f t="shared" si="312"/>
        <v/>
      </c>
      <c r="M1677" s="111" t="str">
        <f>IF($B1677="", "", IF($G1677="", IFERROR(INDEX('Job List'!$E$9:$E$508, MATCH($B1677, 'Job List'!$B$9:$B$508, 0)), ""), $G1677))</f>
        <v/>
      </c>
      <c r="N1677" s="126" t="str">
        <f t="shared" si="313"/>
        <v/>
      </c>
      <c r="O1677" s="77"/>
      <c r="AB1677" s="14" t="str">
        <f t="shared" si="314"/>
        <v/>
      </c>
      <c r="AC1677" s="20" t="str">
        <f t="shared" si="315"/>
        <v/>
      </c>
      <c r="AD1677" s="55" t="str">
        <f t="shared" si="316"/>
        <v/>
      </c>
      <c r="AE1677" s="88" t="str">
        <f t="shared" si="317"/>
        <v/>
      </c>
      <c r="AG1677" s="55" t="str">
        <f t="shared" si="318"/>
        <v/>
      </c>
      <c r="AH1677" s="88" t="str">
        <f t="shared" si="319"/>
        <v/>
      </c>
      <c r="AJ1677" s="55" t="str">
        <f t="shared" si="320"/>
        <v/>
      </c>
      <c r="AK1677" s="88" t="str">
        <f t="shared" si="321"/>
        <v/>
      </c>
      <c r="AM1677" s="55" t="str">
        <f t="shared" si="322"/>
        <v/>
      </c>
      <c r="AN1677" s="88" t="str">
        <f t="shared" si="323"/>
        <v/>
      </c>
    </row>
    <row r="1678" spans="1:40" x14ac:dyDescent="0.25">
      <c r="A1678" s="77"/>
      <c r="B1678" s="107"/>
      <c r="C1678" s="108"/>
      <c r="D1678" s="109"/>
      <c r="E1678" s="109"/>
      <c r="F1678" s="110"/>
      <c r="G1678" s="111"/>
      <c r="H1678" s="112"/>
      <c r="I1678" s="77"/>
      <c r="J1678" s="112" t="str">
        <f>IF($B1678="", "", IFERROR(INDEX('Job List'!$C$9:$C$508, MATCH($B1678, 'Job List'!$B$9:$B$508, 0)), ""))</f>
        <v/>
      </c>
      <c r="K1678" s="112" t="str">
        <f>IF($B1678="", "", IFERROR(INDEX('Job List'!$D$9:$D$508, MATCH($B1678, 'Job List'!$B$9:$B$508, 0)), ""))</f>
        <v/>
      </c>
      <c r="L1678" s="125" t="str">
        <f t="shared" si="312"/>
        <v/>
      </c>
      <c r="M1678" s="111" t="str">
        <f>IF($B1678="", "", IF($G1678="", IFERROR(INDEX('Job List'!$E$9:$E$508, MATCH($B1678, 'Job List'!$B$9:$B$508, 0)), ""), $G1678))</f>
        <v/>
      </c>
      <c r="N1678" s="126" t="str">
        <f t="shared" si="313"/>
        <v/>
      </c>
      <c r="O1678" s="77"/>
      <c r="AB1678" s="14" t="str">
        <f t="shared" si="314"/>
        <v/>
      </c>
      <c r="AC1678" s="20" t="str">
        <f t="shared" si="315"/>
        <v/>
      </c>
      <c r="AD1678" s="55" t="str">
        <f t="shared" si="316"/>
        <v/>
      </c>
      <c r="AE1678" s="88" t="str">
        <f t="shared" si="317"/>
        <v/>
      </c>
      <c r="AG1678" s="55" t="str">
        <f t="shared" si="318"/>
        <v/>
      </c>
      <c r="AH1678" s="88" t="str">
        <f t="shared" si="319"/>
        <v/>
      </c>
      <c r="AJ1678" s="55" t="str">
        <f t="shared" si="320"/>
        <v/>
      </c>
      <c r="AK1678" s="88" t="str">
        <f t="shared" si="321"/>
        <v/>
      </c>
      <c r="AM1678" s="55" t="str">
        <f t="shared" si="322"/>
        <v/>
      </c>
      <c r="AN1678" s="88" t="str">
        <f t="shared" si="323"/>
        <v/>
      </c>
    </row>
    <row r="1679" spans="1:40" x14ac:dyDescent="0.25">
      <c r="A1679" s="77"/>
      <c r="B1679" s="107"/>
      <c r="C1679" s="108"/>
      <c r="D1679" s="109"/>
      <c r="E1679" s="109"/>
      <c r="F1679" s="110"/>
      <c r="G1679" s="111"/>
      <c r="H1679" s="112"/>
      <c r="I1679" s="77"/>
      <c r="J1679" s="112" t="str">
        <f>IF($B1679="", "", IFERROR(INDEX('Job List'!$C$9:$C$508, MATCH($B1679, 'Job List'!$B$9:$B$508, 0)), ""))</f>
        <v/>
      </c>
      <c r="K1679" s="112" t="str">
        <f>IF($B1679="", "", IFERROR(INDEX('Job List'!$D$9:$D$508, MATCH($B1679, 'Job List'!$B$9:$B$508, 0)), ""))</f>
        <v/>
      </c>
      <c r="L1679" s="125" t="str">
        <f t="shared" si="312"/>
        <v/>
      </c>
      <c r="M1679" s="111" t="str">
        <f>IF($B1679="", "", IF($G1679="", IFERROR(INDEX('Job List'!$E$9:$E$508, MATCH($B1679, 'Job List'!$B$9:$B$508, 0)), ""), $G1679))</f>
        <v/>
      </c>
      <c r="N1679" s="126" t="str">
        <f t="shared" si="313"/>
        <v/>
      </c>
      <c r="O1679" s="77"/>
      <c r="AB1679" s="14" t="str">
        <f t="shared" si="314"/>
        <v/>
      </c>
      <c r="AC1679" s="20" t="str">
        <f t="shared" si="315"/>
        <v/>
      </c>
      <c r="AD1679" s="55" t="str">
        <f t="shared" si="316"/>
        <v/>
      </c>
      <c r="AE1679" s="88" t="str">
        <f t="shared" si="317"/>
        <v/>
      </c>
      <c r="AG1679" s="55" t="str">
        <f t="shared" si="318"/>
        <v/>
      </c>
      <c r="AH1679" s="88" t="str">
        <f t="shared" si="319"/>
        <v/>
      </c>
      <c r="AJ1679" s="55" t="str">
        <f t="shared" si="320"/>
        <v/>
      </c>
      <c r="AK1679" s="88" t="str">
        <f t="shared" si="321"/>
        <v/>
      </c>
      <c r="AM1679" s="55" t="str">
        <f t="shared" si="322"/>
        <v/>
      </c>
      <c r="AN1679" s="88" t="str">
        <f t="shared" si="323"/>
        <v/>
      </c>
    </row>
    <row r="1680" spans="1:40" x14ac:dyDescent="0.25">
      <c r="A1680" s="77"/>
      <c r="B1680" s="107"/>
      <c r="C1680" s="108"/>
      <c r="D1680" s="109"/>
      <c r="E1680" s="109"/>
      <c r="F1680" s="110"/>
      <c r="G1680" s="111"/>
      <c r="H1680" s="112"/>
      <c r="I1680" s="77"/>
      <c r="J1680" s="112" t="str">
        <f>IF($B1680="", "", IFERROR(INDEX('Job List'!$C$9:$C$508, MATCH($B1680, 'Job List'!$B$9:$B$508, 0)), ""))</f>
        <v/>
      </c>
      <c r="K1680" s="112" t="str">
        <f>IF($B1680="", "", IFERROR(INDEX('Job List'!$D$9:$D$508, MATCH($B1680, 'Job List'!$B$9:$B$508, 0)), ""))</f>
        <v/>
      </c>
      <c r="L1680" s="125" t="str">
        <f t="shared" si="312"/>
        <v/>
      </c>
      <c r="M1680" s="111" t="str">
        <f>IF($B1680="", "", IF($G1680="", IFERROR(INDEX('Job List'!$E$9:$E$508, MATCH($B1680, 'Job List'!$B$9:$B$508, 0)), ""), $G1680))</f>
        <v/>
      </c>
      <c r="N1680" s="126" t="str">
        <f t="shared" si="313"/>
        <v/>
      </c>
      <c r="O1680" s="77"/>
      <c r="AB1680" s="14" t="str">
        <f t="shared" si="314"/>
        <v/>
      </c>
      <c r="AC1680" s="20" t="str">
        <f t="shared" si="315"/>
        <v/>
      </c>
      <c r="AD1680" s="55" t="str">
        <f t="shared" si="316"/>
        <v/>
      </c>
      <c r="AE1680" s="88" t="str">
        <f t="shared" si="317"/>
        <v/>
      </c>
      <c r="AG1680" s="55" t="str">
        <f t="shared" si="318"/>
        <v/>
      </c>
      <c r="AH1680" s="88" t="str">
        <f t="shared" si="319"/>
        <v/>
      </c>
      <c r="AJ1680" s="55" t="str">
        <f t="shared" si="320"/>
        <v/>
      </c>
      <c r="AK1680" s="88" t="str">
        <f t="shared" si="321"/>
        <v/>
      </c>
      <c r="AM1680" s="55" t="str">
        <f t="shared" si="322"/>
        <v/>
      </c>
      <c r="AN1680" s="88" t="str">
        <f t="shared" si="323"/>
        <v/>
      </c>
    </row>
    <row r="1681" spans="1:40" x14ac:dyDescent="0.25">
      <c r="A1681" s="77"/>
      <c r="B1681" s="107"/>
      <c r="C1681" s="108"/>
      <c r="D1681" s="109"/>
      <c r="E1681" s="109"/>
      <c r="F1681" s="110"/>
      <c r="G1681" s="111"/>
      <c r="H1681" s="112"/>
      <c r="I1681" s="77"/>
      <c r="J1681" s="112" t="str">
        <f>IF($B1681="", "", IFERROR(INDEX('Job List'!$C$9:$C$508, MATCH($B1681, 'Job List'!$B$9:$B$508, 0)), ""))</f>
        <v/>
      </c>
      <c r="K1681" s="112" t="str">
        <f>IF($B1681="", "", IFERROR(INDEX('Job List'!$D$9:$D$508, MATCH($B1681, 'Job List'!$B$9:$B$508, 0)), ""))</f>
        <v/>
      </c>
      <c r="L1681" s="125" t="str">
        <f t="shared" si="312"/>
        <v/>
      </c>
      <c r="M1681" s="111" t="str">
        <f>IF($B1681="", "", IF($G1681="", IFERROR(INDEX('Job List'!$E$9:$E$508, MATCH($B1681, 'Job List'!$B$9:$B$508, 0)), ""), $G1681))</f>
        <v/>
      </c>
      <c r="N1681" s="126" t="str">
        <f t="shared" si="313"/>
        <v/>
      </c>
      <c r="O1681" s="77"/>
      <c r="AB1681" s="14" t="str">
        <f t="shared" si="314"/>
        <v/>
      </c>
      <c r="AC1681" s="20" t="str">
        <f t="shared" si="315"/>
        <v/>
      </c>
      <c r="AD1681" s="55" t="str">
        <f t="shared" si="316"/>
        <v/>
      </c>
      <c r="AE1681" s="88" t="str">
        <f t="shared" si="317"/>
        <v/>
      </c>
      <c r="AG1681" s="55" t="str">
        <f t="shared" si="318"/>
        <v/>
      </c>
      <c r="AH1681" s="88" t="str">
        <f t="shared" si="319"/>
        <v/>
      </c>
      <c r="AJ1681" s="55" t="str">
        <f t="shared" si="320"/>
        <v/>
      </c>
      <c r="AK1681" s="88" t="str">
        <f t="shared" si="321"/>
        <v/>
      </c>
      <c r="AM1681" s="55" t="str">
        <f t="shared" si="322"/>
        <v/>
      </c>
      <c r="AN1681" s="88" t="str">
        <f t="shared" si="323"/>
        <v/>
      </c>
    </row>
    <row r="1682" spans="1:40" x14ac:dyDescent="0.25">
      <c r="A1682" s="77"/>
      <c r="B1682" s="107"/>
      <c r="C1682" s="108"/>
      <c r="D1682" s="109"/>
      <c r="E1682" s="109"/>
      <c r="F1682" s="110"/>
      <c r="G1682" s="111"/>
      <c r="H1682" s="112"/>
      <c r="I1682" s="77"/>
      <c r="J1682" s="112" t="str">
        <f>IF($B1682="", "", IFERROR(INDEX('Job List'!$C$9:$C$508, MATCH($B1682, 'Job List'!$B$9:$B$508, 0)), ""))</f>
        <v/>
      </c>
      <c r="K1682" s="112" t="str">
        <f>IF($B1682="", "", IFERROR(INDEX('Job List'!$D$9:$D$508, MATCH($B1682, 'Job List'!$B$9:$B$508, 0)), ""))</f>
        <v/>
      </c>
      <c r="L1682" s="125" t="str">
        <f t="shared" si="312"/>
        <v/>
      </c>
      <c r="M1682" s="111" t="str">
        <f>IF($B1682="", "", IF($G1682="", IFERROR(INDEX('Job List'!$E$9:$E$508, MATCH($B1682, 'Job List'!$B$9:$B$508, 0)), ""), $G1682))</f>
        <v/>
      </c>
      <c r="N1682" s="126" t="str">
        <f t="shared" si="313"/>
        <v/>
      </c>
      <c r="O1682" s="77"/>
      <c r="AB1682" s="14" t="str">
        <f t="shared" si="314"/>
        <v/>
      </c>
      <c r="AC1682" s="20" t="str">
        <f t="shared" si="315"/>
        <v/>
      </c>
      <c r="AD1682" s="55" t="str">
        <f t="shared" si="316"/>
        <v/>
      </c>
      <c r="AE1682" s="88" t="str">
        <f t="shared" si="317"/>
        <v/>
      </c>
      <c r="AG1682" s="55" t="str">
        <f t="shared" si="318"/>
        <v/>
      </c>
      <c r="AH1682" s="88" t="str">
        <f t="shared" si="319"/>
        <v/>
      </c>
      <c r="AJ1682" s="55" t="str">
        <f t="shared" si="320"/>
        <v/>
      </c>
      <c r="AK1682" s="88" t="str">
        <f t="shared" si="321"/>
        <v/>
      </c>
      <c r="AM1682" s="55" t="str">
        <f t="shared" si="322"/>
        <v/>
      </c>
      <c r="AN1682" s="88" t="str">
        <f t="shared" si="323"/>
        <v/>
      </c>
    </row>
    <row r="1683" spans="1:40" x14ac:dyDescent="0.25">
      <c r="A1683" s="77"/>
      <c r="B1683" s="107"/>
      <c r="C1683" s="108"/>
      <c r="D1683" s="109"/>
      <c r="E1683" s="109"/>
      <c r="F1683" s="110"/>
      <c r="G1683" s="111"/>
      <c r="H1683" s="112"/>
      <c r="I1683" s="77"/>
      <c r="J1683" s="112" t="str">
        <f>IF($B1683="", "", IFERROR(INDEX('Job List'!$C$9:$C$508, MATCH($B1683, 'Job List'!$B$9:$B$508, 0)), ""))</f>
        <v/>
      </c>
      <c r="K1683" s="112" t="str">
        <f>IF($B1683="", "", IFERROR(INDEX('Job List'!$D$9:$D$508, MATCH($B1683, 'Job List'!$B$9:$B$508, 0)), ""))</f>
        <v/>
      </c>
      <c r="L1683" s="125" t="str">
        <f t="shared" si="312"/>
        <v/>
      </c>
      <c r="M1683" s="111" t="str">
        <f>IF($B1683="", "", IF($G1683="", IFERROR(INDEX('Job List'!$E$9:$E$508, MATCH($B1683, 'Job List'!$B$9:$B$508, 0)), ""), $G1683))</f>
        <v/>
      </c>
      <c r="N1683" s="126" t="str">
        <f t="shared" si="313"/>
        <v/>
      </c>
      <c r="O1683" s="77"/>
      <c r="AB1683" s="14" t="str">
        <f t="shared" si="314"/>
        <v/>
      </c>
      <c r="AC1683" s="20" t="str">
        <f t="shared" si="315"/>
        <v/>
      </c>
      <c r="AD1683" s="55" t="str">
        <f t="shared" si="316"/>
        <v/>
      </c>
      <c r="AE1683" s="88" t="str">
        <f t="shared" si="317"/>
        <v/>
      </c>
      <c r="AG1683" s="55" t="str">
        <f t="shared" si="318"/>
        <v/>
      </c>
      <c r="AH1683" s="88" t="str">
        <f t="shared" si="319"/>
        <v/>
      </c>
      <c r="AJ1683" s="55" t="str">
        <f t="shared" si="320"/>
        <v/>
      </c>
      <c r="AK1683" s="88" t="str">
        <f t="shared" si="321"/>
        <v/>
      </c>
      <c r="AM1683" s="55" t="str">
        <f t="shared" si="322"/>
        <v/>
      </c>
      <c r="AN1683" s="88" t="str">
        <f t="shared" si="323"/>
        <v/>
      </c>
    </row>
    <row r="1684" spans="1:40" x14ac:dyDescent="0.25">
      <c r="A1684" s="77"/>
      <c r="B1684" s="107"/>
      <c r="C1684" s="108"/>
      <c r="D1684" s="109"/>
      <c r="E1684" s="109"/>
      <c r="F1684" s="110"/>
      <c r="G1684" s="111"/>
      <c r="H1684" s="112"/>
      <c r="I1684" s="77"/>
      <c r="J1684" s="112" t="str">
        <f>IF($B1684="", "", IFERROR(INDEX('Job List'!$C$9:$C$508, MATCH($B1684, 'Job List'!$B$9:$B$508, 0)), ""))</f>
        <v/>
      </c>
      <c r="K1684" s="112" t="str">
        <f>IF($B1684="", "", IFERROR(INDEX('Job List'!$D$9:$D$508, MATCH($B1684, 'Job List'!$B$9:$B$508, 0)), ""))</f>
        <v/>
      </c>
      <c r="L1684" s="125" t="str">
        <f t="shared" si="312"/>
        <v/>
      </c>
      <c r="M1684" s="111" t="str">
        <f>IF($B1684="", "", IF($G1684="", IFERROR(INDEX('Job List'!$E$9:$E$508, MATCH($B1684, 'Job List'!$B$9:$B$508, 0)), ""), $G1684))</f>
        <v/>
      </c>
      <c r="N1684" s="126" t="str">
        <f t="shared" si="313"/>
        <v/>
      </c>
      <c r="O1684" s="77"/>
      <c r="AB1684" s="14" t="str">
        <f t="shared" si="314"/>
        <v/>
      </c>
      <c r="AC1684" s="20" t="str">
        <f t="shared" si="315"/>
        <v/>
      </c>
      <c r="AD1684" s="55" t="str">
        <f t="shared" si="316"/>
        <v/>
      </c>
      <c r="AE1684" s="88" t="str">
        <f t="shared" si="317"/>
        <v/>
      </c>
      <c r="AG1684" s="55" t="str">
        <f t="shared" si="318"/>
        <v/>
      </c>
      <c r="AH1684" s="88" t="str">
        <f t="shared" si="319"/>
        <v/>
      </c>
      <c r="AJ1684" s="55" t="str">
        <f t="shared" si="320"/>
        <v/>
      </c>
      <c r="AK1684" s="88" t="str">
        <f t="shared" si="321"/>
        <v/>
      </c>
      <c r="AM1684" s="55" t="str">
        <f t="shared" si="322"/>
        <v/>
      </c>
      <c r="AN1684" s="88" t="str">
        <f t="shared" si="323"/>
        <v/>
      </c>
    </row>
    <row r="1685" spans="1:40" x14ac:dyDescent="0.25">
      <c r="A1685" s="77"/>
      <c r="B1685" s="107"/>
      <c r="C1685" s="108"/>
      <c r="D1685" s="109"/>
      <c r="E1685" s="109"/>
      <c r="F1685" s="110"/>
      <c r="G1685" s="111"/>
      <c r="H1685" s="112"/>
      <c r="I1685" s="77"/>
      <c r="J1685" s="112" t="str">
        <f>IF($B1685="", "", IFERROR(INDEX('Job List'!$C$9:$C$508, MATCH($B1685, 'Job List'!$B$9:$B$508, 0)), ""))</f>
        <v/>
      </c>
      <c r="K1685" s="112" t="str">
        <f>IF($B1685="", "", IFERROR(INDEX('Job List'!$D$9:$D$508, MATCH($B1685, 'Job List'!$B$9:$B$508, 0)), ""))</f>
        <v/>
      </c>
      <c r="L1685" s="125" t="str">
        <f t="shared" si="312"/>
        <v/>
      </c>
      <c r="M1685" s="111" t="str">
        <f>IF($B1685="", "", IF($G1685="", IFERROR(INDEX('Job List'!$E$9:$E$508, MATCH($B1685, 'Job List'!$B$9:$B$508, 0)), ""), $G1685))</f>
        <v/>
      </c>
      <c r="N1685" s="126" t="str">
        <f t="shared" si="313"/>
        <v/>
      </c>
      <c r="O1685" s="77"/>
      <c r="AB1685" s="14" t="str">
        <f t="shared" si="314"/>
        <v/>
      </c>
      <c r="AC1685" s="20" t="str">
        <f t="shared" si="315"/>
        <v/>
      </c>
      <c r="AD1685" s="55" t="str">
        <f t="shared" si="316"/>
        <v/>
      </c>
      <c r="AE1685" s="88" t="str">
        <f t="shared" si="317"/>
        <v/>
      </c>
      <c r="AG1685" s="55" t="str">
        <f t="shared" si="318"/>
        <v/>
      </c>
      <c r="AH1685" s="88" t="str">
        <f t="shared" si="319"/>
        <v/>
      </c>
      <c r="AJ1685" s="55" t="str">
        <f t="shared" si="320"/>
        <v/>
      </c>
      <c r="AK1685" s="88" t="str">
        <f t="shared" si="321"/>
        <v/>
      </c>
      <c r="AM1685" s="55" t="str">
        <f t="shared" si="322"/>
        <v/>
      </c>
      <c r="AN1685" s="88" t="str">
        <f t="shared" si="323"/>
        <v/>
      </c>
    </row>
    <row r="1686" spans="1:40" x14ac:dyDescent="0.25">
      <c r="A1686" s="77"/>
      <c r="B1686" s="107"/>
      <c r="C1686" s="108"/>
      <c r="D1686" s="109"/>
      <c r="E1686" s="109"/>
      <c r="F1686" s="110"/>
      <c r="G1686" s="111"/>
      <c r="H1686" s="112"/>
      <c r="I1686" s="77"/>
      <c r="J1686" s="112" t="str">
        <f>IF($B1686="", "", IFERROR(INDEX('Job List'!$C$9:$C$508, MATCH($B1686, 'Job List'!$B$9:$B$508, 0)), ""))</f>
        <v/>
      </c>
      <c r="K1686" s="112" t="str">
        <f>IF($B1686="", "", IFERROR(INDEX('Job List'!$D$9:$D$508, MATCH($B1686, 'Job List'!$B$9:$B$508, 0)), ""))</f>
        <v/>
      </c>
      <c r="L1686" s="125" t="str">
        <f t="shared" si="312"/>
        <v/>
      </c>
      <c r="M1686" s="111" t="str">
        <f>IF($B1686="", "", IF($G1686="", IFERROR(INDEX('Job List'!$E$9:$E$508, MATCH($B1686, 'Job List'!$B$9:$B$508, 0)), ""), $G1686))</f>
        <v/>
      </c>
      <c r="N1686" s="126" t="str">
        <f t="shared" si="313"/>
        <v/>
      </c>
      <c r="O1686" s="77"/>
      <c r="AB1686" s="14" t="str">
        <f t="shared" si="314"/>
        <v/>
      </c>
      <c r="AC1686" s="20" t="str">
        <f t="shared" si="315"/>
        <v/>
      </c>
      <c r="AD1686" s="55" t="str">
        <f t="shared" si="316"/>
        <v/>
      </c>
      <c r="AE1686" s="88" t="str">
        <f t="shared" si="317"/>
        <v/>
      </c>
      <c r="AG1686" s="55" t="str">
        <f t="shared" si="318"/>
        <v/>
      </c>
      <c r="AH1686" s="88" t="str">
        <f t="shared" si="319"/>
        <v/>
      </c>
      <c r="AJ1686" s="55" t="str">
        <f t="shared" si="320"/>
        <v/>
      </c>
      <c r="AK1686" s="88" t="str">
        <f t="shared" si="321"/>
        <v/>
      </c>
      <c r="AM1686" s="55" t="str">
        <f t="shared" si="322"/>
        <v/>
      </c>
      <c r="AN1686" s="88" t="str">
        <f t="shared" si="323"/>
        <v/>
      </c>
    </row>
    <row r="1687" spans="1:40" x14ac:dyDescent="0.25">
      <c r="A1687" s="77"/>
      <c r="B1687" s="107"/>
      <c r="C1687" s="108"/>
      <c r="D1687" s="109"/>
      <c r="E1687" s="109"/>
      <c r="F1687" s="110"/>
      <c r="G1687" s="111"/>
      <c r="H1687" s="112"/>
      <c r="I1687" s="77"/>
      <c r="J1687" s="112" t="str">
        <f>IF($B1687="", "", IFERROR(INDEX('Job List'!$C$9:$C$508, MATCH($B1687, 'Job List'!$B$9:$B$508, 0)), ""))</f>
        <v/>
      </c>
      <c r="K1687" s="112" t="str">
        <f>IF($B1687="", "", IFERROR(INDEX('Job List'!$D$9:$D$508, MATCH($B1687, 'Job List'!$B$9:$B$508, 0)), ""))</f>
        <v/>
      </c>
      <c r="L1687" s="125" t="str">
        <f t="shared" si="312"/>
        <v/>
      </c>
      <c r="M1687" s="111" t="str">
        <f>IF($B1687="", "", IF($G1687="", IFERROR(INDEX('Job List'!$E$9:$E$508, MATCH($B1687, 'Job List'!$B$9:$B$508, 0)), ""), $G1687))</f>
        <v/>
      </c>
      <c r="N1687" s="126" t="str">
        <f t="shared" si="313"/>
        <v/>
      </c>
      <c r="O1687" s="77"/>
      <c r="AB1687" s="14" t="str">
        <f t="shared" si="314"/>
        <v/>
      </c>
      <c r="AC1687" s="20" t="str">
        <f t="shared" si="315"/>
        <v/>
      </c>
      <c r="AD1687" s="55" t="str">
        <f t="shared" si="316"/>
        <v/>
      </c>
      <c r="AE1687" s="88" t="str">
        <f t="shared" si="317"/>
        <v/>
      </c>
      <c r="AG1687" s="55" t="str">
        <f t="shared" si="318"/>
        <v/>
      </c>
      <c r="AH1687" s="88" t="str">
        <f t="shared" si="319"/>
        <v/>
      </c>
      <c r="AJ1687" s="55" t="str">
        <f t="shared" si="320"/>
        <v/>
      </c>
      <c r="AK1687" s="88" t="str">
        <f t="shared" si="321"/>
        <v/>
      </c>
      <c r="AM1687" s="55" t="str">
        <f t="shared" si="322"/>
        <v/>
      </c>
      <c r="AN1687" s="88" t="str">
        <f t="shared" si="323"/>
        <v/>
      </c>
    </row>
    <row r="1688" spans="1:40" x14ac:dyDescent="0.25">
      <c r="A1688" s="77"/>
      <c r="B1688" s="107"/>
      <c r="C1688" s="108"/>
      <c r="D1688" s="109"/>
      <c r="E1688" s="109"/>
      <c r="F1688" s="110"/>
      <c r="G1688" s="111"/>
      <c r="H1688" s="112"/>
      <c r="I1688" s="77"/>
      <c r="J1688" s="112" t="str">
        <f>IF($B1688="", "", IFERROR(INDEX('Job List'!$C$9:$C$508, MATCH($B1688, 'Job List'!$B$9:$B$508, 0)), ""))</f>
        <v/>
      </c>
      <c r="K1688" s="112" t="str">
        <f>IF($B1688="", "", IFERROR(INDEX('Job List'!$D$9:$D$508, MATCH($B1688, 'Job List'!$B$9:$B$508, 0)), ""))</f>
        <v/>
      </c>
      <c r="L1688" s="125" t="str">
        <f t="shared" si="312"/>
        <v/>
      </c>
      <c r="M1688" s="111" t="str">
        <f>IF($B1688="", "", IF($G1688="", IFERROR(INDEX('Job List'!$E$9:$E$508, MATCH($B1688, 'Job List'!$B$9:$B$508, 0)), ""), $G1688))</f>
        <v/>
      </c>
      <c r="N1688" s="126" t="str">
        <f t="shared" si="313"/>
        <v/>
      </c>
      <c r="O1688" s="77"/>
      <c r="AB1688" s="14" t="str">
        <f t="shared" si="314"/>
        <v/>
      </c>
      <c r="AC1688" s="20" t="str">
        <f t="shared" si="315"/>
        <v/>
      </c>
      <c r="AD1688" s="55" t="str">
        <f t="shared" si="316"/>
        <v/>
      </c>
      <c r="AE1688" s="88" t="str">
        <f t="shared" si="317"/>
        <v/>
      </c>
      <c r="AG1688" s="55" t="str">
        <f t="shared" si="318"/>
        <v/>
      </c>
      <c r="AH1688" s="88" t="str">
        <f t="shared" si="319"/>
        <v/>
      </c>
      <c r="AJ1688" s="55" t="str">
        <f t="shared" si="320"/>
        <v/>
      </c>
      <c r="AK1688" s="88" t="str">
        <f t="shared" si="321"/>
        <v/>
      </c>
      <c r="AM1688" s="55" t="str">
        <f t="shared" si="322"/>
        <v/>
      </c>
      <c r="AN1688" s="88" t="str">
        <f t="shared" si="323"/>
        <v/>
      </c>
    </row>
    <row r="1689" spans="1:40" x14ac:dyDescent="0.25">
      <c r="A1689" s="77"/>
      <c r="B1689" s="107"/>
      <c r="C1689" s="108"/>
      <c r="D1689" s="109"/>
      <c r="E1689" s="109"/>
      <c r="F1689" s="110"/>
      <c r="G1689" s="111"/>
      <c r="H1689" s="112"/>
      <c r="I1689" s="77"/>
      <c r="J1689" s="112" t="str">
        <f>IF($B1689="", "", IFERROR(INDEX('Job List'!$C$9:$C$508, MATCH($B1689, 'Job List'!$B$9:$B$508, 0)), ""))</f>
        <v/>
      </c>
      <c r="K1689" s="112" t="str">
        <f>IF($B1689="", "", IFERROR(INDEX('Job List'!$D$9:$D$508, MATCH($B1689, 'Job List'!$B$9:$B$508, 0)), ""))</f>
        <v/>
      </c>
      <c r="L1689" s="125" t="str">
        <f t="shared" si="312"/>
        <v/>
      </c>
      <c r="M1689" s="111" t="str">
        <f>IF($B1689="", "", IF($G1689="", IFERROR(INDEX('Job List'!$E$9:$E$508, MATCH($B1689, 'Job List'!$B$9:$B$508, 0)), ""), $G1689))</f>
        <v/>
      </c>
      <c r="N1689" s="126" t="str">
        <f t="shared" si="313"/>
        <v/>
      </c>
      <c r="O1689" s="77"/>
      <c r="AB1689" s="14" t="str">
        <f t="shared" si="314"/>
        <v/>
      </c>
      <c r="AC1689" s="20" t="str">
        <f t="shared" si="315"/>
        <v/>
      </c>
      <c r="AD1689" s="55" t="str">
        <f t="shared" si="316"/>
        <v/>
      </c>
      <c r="AE1689" s="88" t="str">
        <f t="shared" si="317"/>
        <v/>
      </c>
      <c r="AG1689" s="55" t="str">
        <f t="shared" si="318"/>
        <v/>
      </c>
      <c r="AH1689" s="88" t="str">
        <f t="shared" si="319"/>
        <v/>
      </c>
      <c r="AJ1689" s="55" t="str">
        <f t="shared" si="320"/>
        <v/>
      </c>
      <c r="AK1689" s="88" t="str">
        <f t="shared" si="321"/>
        <v/>
      </c>
      <c r="AM1689" s="55" t="str">
        <f t="shared" si="322"/>
        <v/>
      </c>
      <c r="AN1689" s="88" t="str">
        <f t="shared" si="323"/>
        <v/>
      </c>
    </row>
    <row r="1690" spans="1:40" x14ac:dyDescent="0.25">
      <c r="A1690" s="77"/>
      <c r="B1690" s="107"/>
      <c r="C1690" s="108"/>
      <c r="D1690" s="109"/>
      <c r="E1690" s="109"/>
      <c r="F1690" s="110"/>
      <c r="G1690" s="111"/>
      <c r="H1690" s="112"/>
      <c r="I1690" s="77"/>
      <c r="J1690" s="112" t="str">
        <f>IF($B1690="", "", IFERROR(INDEX('Job List'!$C$9:$C$508, MATCH($B1690, 'Job List'!$B$9:$B$508, 0)), ""))</f>
        <v/>
      </c>
      <c r="K1690" s="112" t="str">
        <f>IF($B1690="", "", IFERROR(INDEX('Job List'!$D$9:$D$508, MATCH($B1690, 'Job List'!$B$9:$B$508, 0)), ""))</f>
        <v/>
      </c>
      <c r="L1690" s="125" t="str">
        <f t="shared" si="312"/>
        <v/>
      </c>
      <c r="M1690" s="111" t="str">
        <f>IF($B1690="", "", IF($G1690="", IFERROR(INDEX('Job List'!$E$9:$E$508, MATCH($B1690, 'Job List'!$B$9:$B$508, 0)), ""), $G1690))</f>
        <v/>
      </c>
      <c r="N1690" s="126" t="str">
        <f t="shared" si="313"/>
        <v/>
      </c>
      <c r="O1690" s="77"/>
      <c r="AB1690" s="14" t="str">
        <f t="shared" si="314"/>
        <v/>
      </c>
      <c r="AC1690" s="20" t="str">
        <f t="shared" si="315"/>
        <v/>
      </c>
      <c r="AD1690" s="55" t="str">
        <f t="shared" si="316"/>
        <v/>
      </c>
      <c r="AE1690" s="88" t="str">
        <f t="shared" si="317"/>
        <v/>
      </c>
      <c r="AG1690" s="55" t="str">
        <f t="shared" si="318"/>
        <v/>
      </c>
      <c r="AH1690" s="88" t="str">
        <f t="shared" si="319"/>
        <v/>
      </c>
      <c r="AJ1690" s="55" t="str">
        <f t="shared" si="320"/>
        <v/>
      </c>
      <c r="AK1690" s="88" t="str">
        <f t="shared" si="321"/>
        <v/>
      </c>
      <c r="AM1690" s="55" t="str">
        <f t="shared" si="322"/>
        <v/>
      </c>
      <c r="AN1690" s="88" t="str">
        <f t="shared" si="323"/>
        <v/>
      </c>
    </row>
    <row r="1691" spans="1:40" x14ac:dyDescent="0.25">
      <c r="A1691" s="77"/>
      <c r="B1691" s="107"/>
      <c r="C1691" s="108"/>
      <c r="D1691" s="109"/>
      <c r="E1691" s="109"/>
      <c r="F1691" s="110"/>
      <c r="G1691" s="111"/>
      <c r="H1691" s="112"/>
      <c r="I1691" s="77"/>
      <c r="J1691" s="112" t="str">
        <f>IF($B1691="", "", IFERROR(INDEX('Job List'!$C$9:$C$508, MATCH($B1691, 'Job List'!$B$9:$B$508, 0)), ""))</f>
        <v/>
      </c>
      <c r="K1691" s="112" t="str">
        <f>IF($B1691="", "", IFERROR(INDEX('Job List'!$D$9:$D$508, MATCH($B1691, 'Job List'!$B$9:$B$508, 0)), ""))</f>
        <v/>
      </c>
      <c r="L1691" s="125" t="str">
        <f t="shared" si="312"/>
        <v/>
      </c>
      <c r="M1691" s="111" t="str">
        <f>IF($B1691="", "", IF($G1691="", IFERROR(INDEX('Job List'!$E$9:$E$508, MATCH($B1691, 'Job List'!$B$9:$B$508, 0)), ""), $G1691))</f>
        <v/>
      </c>
      <c r="N1691" s="126" t="str">
        <f t="shared" si="313"/>
        <v/>
      </c>
      <c r="O1691" s="77"/>
      <c r="AB1691" s="14" t="str">
        <f t="shared" si="314"/>
        <v/>
      </c>
      <c r="AC1691" s="20" t="str">
        <f t="shared" si="315"/>
        <v/>
      </c>
      <c r="AD1691" s="55" t="str">
        <f t="shared" si="316"/>
        <v/>
      </c>
      <c r="AE1691" s="88" t="str">
        <f t="shared" si="317"/>
        <v/>
      </c>
      <c r="AG1691" s="55" t="str">
        <f t="shared" si="318"/>
        <v/>
      </c>
      <c r="AH1691" s="88" t="str">
        <f t="shared" si="319"/>
        <v/>
      </c>
      <c r="AJ1691" s="55" t="str">
        <f t="shared" si="320"/>
        <v/>
      </c>
      <c r="AK1691" s="88" t="str">
        <f t="shared" si="321"/>
        <v/>
      </c>
      <c r="AM1691" s="55" t="str">
        <f t="shared" si="322"/>
        <v/>
      </c>
      <c r="AN1691" s="88" t="str">
        <f t="shared" si="323"/>
        <v/>
      </c>
    </row>
    <row r="1692" spans="1:40" x14ac:dyDescent="0.25">
      <c r="A1692" s="77"/>
      <c r="B1692" s="107"/>
      <c r="C1692" s="108"/>
      <c r="D1692" s="109"/>
      <c r="E1692" s="109"/>
      <c r="F1692" s="110"/>
      <c r="G1692" s="111"/>
      <c r="H1692" s="112"/>
      <c r="I1692" s="77"/>
      <c r="J1692" s="112" t="str">
        <f>IF($B1692="", "", IFERROR(INDEX('Job List'!$C$9:$C$508, MATCH($B1692, 'Job List'!$B$9:$B$508, 0)), ""))</f>
        <v/>
      </c>
      <c r="K1692" s="112" t="str">
        <f>IF($B1692="", "", IFERROR(INDEX('Job List'!$D$9:$D$508, MATCH($B1692, 'Job List'!$B$9:$B$508, 0)), ""))</f>
        <v/>
      </c>
      <c r="L1692" s="125" t="str">
        <f t="shared" si="312"/>
        <v/>
      </c>
      <c r="M1692" s="111" t="str">
        <f>IF($B1692="", "", IF($G1692="", IFERROR(INDEX('Job List'!$E$9:$E$508, MATCH($B1692, 'Job List'!$B$9:$B$508, 0)), ""), $G1692))</f>
        <v/>
      </c>
      <c r="N1692" s="126" t="str">
        <f t="shared" si="313"/>
        <v/>
      </c>
      <c r="O1692" s="77"/>
      <c r="AB1692" s="14" t="str">
        <f t="shared" si="314"/>
        <v/>
      </c>
      <c r="AC1692" s="20" t="str">
        <f t="shared" si="315"/>
        <v/>
      </c>
      <c r="AD1692" s="55" t="str">
        <f t="shared" si="316"/>
        <v/>
      </c>
      <c r="AE1692" s="88" t="str">
        <f t="shared" si="317"/>
        <v/>
      </c>
      <c r="AG1692" s="55" t="str">
        <f t="shared" si="318"/>
        <v/>
      </c>
      <c r="AH1692" s="88" t="str">
        <f t="shared" si="319"/>
        <v/>
      </c>
      <c r="AJ1692" s="55" t="str">
        <f t="shared" si="320"/>
        <v/>
      </c>
      <c r="AK1692" s="88" t="str">
        <f t="shared" si="321"/>
        <v/>
      </c>
      <c r="AM1692" s="55" t="str">
        <f t="shared" si="322"/>
        <v/>
      </c>
      <c r="AN1692" s="88" t="str">
        <f t="shared" si="323"/>
        <v/>
      </c>
    </row>
    <row r="1693" spans="1:40" x14ac:dyDescent="0.25">
      <c r="A1693" s="77"/>
      <c r="B1693" s="107"/>
      <c r="C1693" s="108"/>
      <c r="D1693" s="109"/>
      <c r="E1693" s="109"/>
      <c r="F1693" s="110"/>
      <c r="G1693" s="111"/>
      <c r="H1693" s="112"/>
      <c r="I1693" s="77"/>
      <c r="J1693" s="112" t="str">
        <f>IF($B1693="", "", IFERROR(INDEX('Job List'!$C$9:$C$508, MATCH($B1693, 'Job List'!$B$9:$B$508, 0)), ""))</f>
        <v/>
      </c>
      <c r="K1693" s="112" t="str">
        <f>IF($B1693="", "", IFERROR(INDEX('Job List'!$D$9:$D$508, MATCH($B1693, 'Job List'!$B$9:$B$508, 0)), ""))</f>
        <v/>
      </c>
      <c r="L1693" s="125" t="str">
        <f t="shared" si="312"/>
        <v/>
      </c>
      <c r="M1693" s="111" t="str">
        <f>IF($B1693="", "", IF($G1693="", IFERROR(INDEX('Job List'!$E$9:$E$508, MATCH($B1693, 'Job List'!$B$9:$B$508, 0)), ""), $G1693))</f>
        <v/>
      </c>
      <c r="N1693" s="126" t="str">
        <f t="shared" si="313"/>
        <v/>
      </c>
      <c r="O1693" s="77"/>
      <c r="AB1693" s="14" t="str">
        <f t="shared" si="314"/>
        <v/>
      </c>
      <c r="AC1693" s="20" t="str">
        <f t="shared" si="315"/>
        <v/>
      </c>
      <c r="AD1693" s="55" t="str">
        <f t="shared" si="316"/>
        <v/>
      </c>
      <c r="AE1693" s="88" t="str">
        <f t="shared" si="317"/>
        <v/>
      </c>
      <c r="AG1693" s="55" t="str">
        <f t="shared" si="318"/>
        <v/>
      </c>
      <c r="AH1693" s="88" t="str">
        <f t="shared" si="319"/>
        <v/>
      </c>
      <c r="AJ1693" s="55" t="str">
        <f t="shared" si="320"/>
        <v/>
      </c>
      <c r="AK1693" s="88" t="str">
        <f t="shared" si="321"/>
        <v/>
      </c>
      <c r="AM1693" s="55" t="str">
        <f t="shared" si="322"/>
        <v/>
      </c>
      <c r="AN1693" s="88" t="str">
        <f t="shared" si="323"/>
        <v/>
      </c>
    </row>
    <row r="1694" spans="1:40" x14ac:dyDescent="0.25">
      <c r="A1694" s="77"/>
      <c r="B1694" s="107"/>
      <c r="C1694" s="108"/>
      <c r="D1694" s="109"/>
      <c r="E1694" s="109"/>
      <c r="F1694" s="110"/>
      <c r="G1694" s="111"/>
      <c r="H1694" s="112"/>
      <c r="I1694" s="77"/>
      <c r="J1694" s="112" t="str">
        <f>IF($B1694="", "", IFERROR(INDEX('Job List'!$C$9:$C$508, MATCH($B1694, 'Job List'!$B$9:$B$508, 0)), ""))</f>
        <v/>
      </c>
      <c r="K1694" s="112" t="str">
        <f>IF($B1694="", "", IFERROR(INDEX('Job List'!$D$9:$D$508, MATCH($B1694, 'Job List'!$B$9:$B$508, 0)), ""))</f>
        <v/>
      </c>
      <c r="L1694" s="125" t="str">
        <f t="shared" si="312"/>
        <v/>
      </c>
      <c r="M1694" s="111" t="str">
        <f>IF($B1694="", "", IF($G1694="", IFERROR(INDEX('Job List'!$E$9:$E$508, MATCH($B1694, 'Job List'!$B$9:$B$508, 0)), ""), $G1694))</f>
        <v/>
      </c>
      <c r="N1694" s="126" t="str">
        <f t="shared" si="313"/>
        <v/>
      </c>
      <c r="O1694" s="77"/>
      <c r="AB1694" s="14" t="str">
        <f t="shared" si="314"/>
        <v/>
      </c>
      <c r="AC1694" s="20" t="str">
        <f t="shared" si="315"/>
        <v/>
      </c>
      <c r="AD1694" s="55" t="str">
        <f t="shared" si="316"/>
        <v/>
      </c>
      <c r="AE1694" s="88" t="str">
        <f t="shared" si="317"/>
        <v/>
      </c>
      <c r="AG1694" s="55" t="str">
        <f t="shared" si="318"/>
        <v/>
      </c>
      <c r="AH1694" s="88" t="str">
        <f t="shared" si="319"/>
        <v/>
      </c>
      <c r="AJ1694" s="55" t="str">
        <f t="shared" si="320"/>
        <v/>
      </c>
      <c r="AK1694" s="88" t="str">
        <f t="shared" si="321"/>
        <v/>
      </c>
      <c r="AM1694" s="55" t="str">
        <f t="shared" si="322"/>
        <v/>
      </c>
      <c r="AN1694" s="88" t="str">
        <f t="shared" si="323"/>
        <v/>
      </c>
    </row>
    <row r="1695" spans="1:40" x14ac:dyDescent="0.25">
      <c r="A1695" s="77"/>
      <c r="B1695" s="107"/>
      <c r="C1695" s="108"/>
      <c r="D1695" s="109"/>
      <c r="E1695" s="109"/>
      <c r="F1695" s="110"/>
      <c r="G1695" s="111"/>
      <c r="H1695" s="112"/>
      <c r="I1695" s="77"/>
      <c r="J1695" s="112" t="str">
        <f>IF($B1695="", "", IFERROR(INDEX('Job List'!$C$9:$C$508, MATCH($B1695, 'Job List'!$B$9:$B$508, 0)), ""))</f>
        <v/>
      </c>
      <c r="K1695" s="112" t="str">
        <f>IF($B1695="", "", IFERROR(INDEX('Job List'!$D$9:$D$508, MATCH($B1695, 'Job List'!$B$9:$B$508, 0)), ""))</f>
        <v/>
      </c>
      <c r="L1695" s="125" t="str">
        <f t="shared" si="312"/>
        <v/>
      </c>
      <c r="M1695" s="111" t="str">
        <f>IF($B1695="", "", IF($G1695="", IFERROR(INDEX('Job List'!$E$9:$E$508, MATCH($B1695, 'Job List'!$B$9:$B$508, 0)), ""), $G1695))</f>
        <v/>
      </c>
      <c r="N1695" s="126" t="str">
        <f t="shared" si="313"/>
        <v/>
      </c>
      <c r="O1695" s="77"/>
      <c r="AB1695" s="14" t="str">
        <f t="shared" si="314"/>
        <v/>
      </c>
      <c r="AC1695" s="20" t="str">
        <f t="shared" si="315"/>
        <v/>
      </c>
      <c r="AD1695" s="55" t="str">
        <f t="shared" si="316"/>
        <v/>
      </c>
      <c r="AE1695" s="88" t="str">
        <f t="shared" si="317"/>
        <v/>
      </c>
      <c r="AG1695" s="55" t="str">
        <f t="shared" si="318"/>
        <v/>
      </c>
      <c r="AH1695" s="88" t="str">
        <f t="shared" si="319"/>
        <v/>
      </c>
      <c r="AJ1695" s="55" t="str">
        <f t="shared" si="320"/>
        <v/>
      </c>
      <c r="AK1695" s="88" t="str">
        <f t="shared" si="321"/>
        <v/>
      </c>
      <c r="AM1695" s="55" t="str">
        <f t="shared" si="322"/>
        <v/>
      </c>
      <c r="AN1695" s="88" t="str">
        <f t="shared" si="323"/>
        <v/>
      </c>
    </row>
    <row r="1696" spans="1:40" x14ac:dyDescent="0.25">
      <c r="A1696" s="77"/>
      <c r="B1696" s="107"/>
      <c r="C1696" s="108"/>
      <c r="D1696" s="109"/>
      <c r="E1696" s="109"/>
      <c r="F1696" s="110"/>
      <c r="G1696" s="111"/>
      <c r="H1696" s="112"/>
      <c r="I1696" s="77"/>
      <c r="J1696" s="112" t="str">
        <f>IF($B1696="", "", IFERROR(INDEX('Job List'!$C$9:$C$508, MATCH($B1696, 'Job List'!$B$9:$B$508, 0)), ""))</f>
        <v/>
      </c>
      <c r="K1696" s="112" t="str">
        <f>IF($B1696="", "", IFERROR(INDEX('Job List'!$D$9:$D$508, MATCH($B1696, 'Job List'!$B$9:$B$508, 0)), ""))</f>
        <v/>
      </c>
      <c r="L1696" s="125" t="str">
        <f t="shared" si="312"/>
        <v/>
      </c>
      <c r="M1696" s="111" t="str">
        <f>IF($B1696="", "", IF($G1696="", IFERROR(INDEX('Job List'!$E$9:$E$508, MATCH($B1696, 'Job List'!$B$9:$B$508, 0)), ""), $G1696))</f>
        <v/>
      </c>
      <c r="N1696" s="126" t="str">
        <f t="shared" si="313"/>
        <v/>
      </c>
      <c r="O1696" s="77"/>
      <c r="AB1696" s="14" t="str">
        <f t="shared" si="314"/>
        <v/>
      </c>
      <c r="AC1696" s="20" t="str">
        <f t="shared" si="315"/>
        <v/>
      </c>
      <c r="AD1696" s="55" t="str">
        <f t="shared" si="316"/>
        <v/>
      </c>
      <c r="AE1696" s="88" t="str">
        <f t="shared" si="317"/>
        <v/>
      </c>
      <c r="AG1696" s="55" t="str">
        <f t="shared" si="318"/>
        <v/>
      </c>
      <c r="AH1696" s="88" t="str">
        <f t="shared" si="319"/>
        <v/>
      </c>
      <c r="AJ1696" s="55" t="str">
        <f t="shared" si="320"/>
        <v/>
      </c>
      <c r="AK1696" s="88" t="str">
        <f t="shared" si="321"/>
        <v/>
      </c>
      <c r="AM1696" s="55" t="str">
        <f t="shared" si="322"/>
        <v/>
      </c>
      <c r="AN1696" s="88" t="str">
        <f t="shared" si="323"/>
        <v/>
      </c>
    </row>
    <row r="1697" spans="1:40" x14ac:dyDescent="0.25">
      <c r="A1697" s="77"/>
      <c r="B1697" s="107"/>
      <c r="C1697" s="108"/>
      <c r="D1697" s="109"/>
      <c r="E1697" s="109"/>
      <c r="F1697" s="110"/>
      <c r="G1697" s="111"/>
      <c r="H1697" s="112"/>
      <c r="I1697" s="77"/>
      <c r="J1697" s="112" t="str">
        <f>IF($B1697="", "", IFERROR(INDEX('Job List'!$C$9:$C$508, MATCH($B1697, 'Job List'!$B$9:$B$508, 0)), ""))</f>
        <v/>
      </c>
      <c r="K1697" s="112" t="str">
        <f>IF($B1697="", "", IFERROR(INDEX('Job List'!$D$9:$D$508, MATCH($B1697, 'Job List'!$B$9:$B$508, 0)), ""))</f>
        <v/>
      </c>
      <c r="L1697" s="125" t="str">
        <f t="shared" si="312"/>
        <v/>
      </c>
      <c r="M1697" s="111" t="str">
        <f>IF($B1697="", "", IF($G1697="", IFERROR(INDEX('Job List'!$E$9:$E$508, MATCH($B1697, 'Job List'!$B$9:$B$508, 0)), ""), $G1697))</f>
        <v/>
      </c>
      <c r="N1697" s="126" t="str">
        <f t="shared" si="313"/>
        <v/>
      </c>
      <c r="O1697" s="77"/>
      <c r="AB1697" s="14" t="str">
        <f t="shared" si="314"/>
        <v/>
      </c>
      <c r="AC1697" s="20" t="str">
        <f t="shared" si="315"/>
        <v/>
      </c>
      <c r="AD1697" s="55" t="str">
        <f t="shared" si="316"/>
        <v/>
      </c>
      <c r="AE1697" s="88" t="str">
        <f t="shared" si="317"/>
        <v/>
      </c>
      <c r="AG1697" s="55" t="str">
        <f t="shared" si="318"/>
        <v/>
      </c>
      <c r="AH1697" s="88" t="str">
        <f t="shared" si="319"/>
        <v/>
      </c>
      <c r="AJ1697" s="55" t="str">
        <f t="shared" si="320"/>
        <v/>
      </c>
      <c r="AK1697" s="88" t="str">
        <f t="shared" si="321"/>
        <v/>
      </c>
      <c r="AM1697" s="55" t="str">
        <f t="shared" si="322"/>
        <v/>
      </c>
      <c r="AN1697" s="88" t="str">
        <f t="shared" si="323"/>
        <v/>
      </c>
    </row>
    <row r="1698" spans="1:40" x14ac:dyDescent="0.25">
      <c r="A1698" s="77"/>
      <c r="B1698" s="107"/>
      <c r="C1698" s="108"/>
      <c r="D1698" s="109"/>
      <c r="E1698" s="109"/>
      <c r="F1698" s="110"/>
      <c r="G1698" s="111"/>
      <c r="H1698" s="112"/>
      <c r="I1698" s="77"/>
      <c r="J1698" s="112" t="str">
        <f>IF($B1698="", "", IFERROR(INDEX('Job List'!$C$9:$C$508, MATCH($B1698, 'Job List'!$B$9:$B$508, 0)), ""))</f>
        <v/>
      </c>
      <c r="K1698" s="112" t="str">
        <f>IF($B1698="", "", IFERROR(INDEX('Job List'!$D$9:$D$508, MATCH($B1698, 'Job List'!$B$9:$B$508, 0)), ""))</f>
        <v/>
      </c>
      <c r="L1698" s="125" t="str">
        <f t="shared" si="312"/>
        <v/>
      </c>
      <c r="M1698" s="111" t="str">
        <f>IF($B1698="", "", IF($G1698="", IFERROR(INDEX('Job List'!$E$9:$E$508, MATCH($B1698, 'Job List'!$B$9:$B$508, 0)), ""), $G1698))</f>
        <v/>
      </c>
      <c r="N1698" s="126" t="str">
        <f t="shared" si="313"/>
        <v/>
      </c>
      <c r="O1698" s="77"/>
      <c r="AB1698" s="14" t="str">
        <f t="shared" si="314"/>
        <v/>
      </c>
      <c r="AC1698" s="20" t="str">
        <f t="shared" si="315"/>
        <v/>
      </c>
      <c r="AD1698" s="55" t="str">
        <f t="shared" si="316"/>
        <v/>
      </c>
      <c r="AE1698" s="88" t="str">
        <f t="shared" si="317"/>
        <v/>
      </c>
      <c r="AG1698" s="55" t="str">
        <f t="shared" si="318"/>
        <v/>
      </c>
      <c r="AH1698" s="88" t="str">
        <f t="shared" si="319"/>
        <v/>
      </c>
      <c r="AJ1698" s="55" t="str">
        <f t="shared" si="320"/>
        <v/>
      </c>
      <c r="AK1698" s="88" t="str">
        <f t="shared" si="321"/>
        <v/>
      </c>
      <c r="AM1698" s="55" t="str">
        <f t="shared" si="322"/>
        <v/>
      </c>
      <c r="AN1698" s="88" t="str">
        <f t="shared" si="323"/>
        <v/>
      </c>
    </row>
    <row r="1699" spans="1:40" x14ac:dyDescent="0.25">
      <c r="A1699" s="77"/>
      <c r="B1699" s="107"/>
      <c r="C1699" s="108"/>
      <c r="D1699" s="109"/>
      <c r="E1699" s="109"/>
      <c r="F1699" s="110"/>
      <c r="G1699" s="111"/>
      <c r="H1699" s="112"/>
      <c r="I1699" s="77"/>
      <c r="J1699" s="112" t="str">
        <f>IF($B1699="", "", IFERROR(INDEX('Job List'!$C$9:$C$508, MATCH($B1699, 'Job List'!$B$9:$B$508, 0)), ""))</f>
        <v/>
      </c>
      <c r="K1699" s="112" t="str">
        <f>IF($B1699="", "", IFERROR(INDEX('Job List'!$D$9:$D$508, MATCH($B1699, 'Job List'!$B$9:$B$508, 0)), ""))</f>
        <v/>
      </c>
      <c r="L1699" s="125" t="str">
        <f t="shared" si="312"/>
        <v/>
      </c>
      <c r="M1699" s="111" t="str">
        <f>IF($B1699="", "", IF($G1699="", IFERROR(INDEX('Job List'!$E$9:$E$508, MATCH($B1699, 'Job List'!$B$9:$B$508, 0)), ""), $G1699))</f>
        <v/>
      </c>
      <c r="N1699" s="126" t="str">
        <f t="shared" si="313"/>
        <v/>
      </c>
      <c r="O1699" s="77"/>
      <c r="AB1699" s="14" t="str">
        <f t="shared" si="314"/>
        <v/>
      </c>
      <c r="AC1699" s="20" t="str">
        <f t="shared" si="315"/>
        <v/>
      </c>
      <c r="AD1699" s="55" t="str">
        <f t="shared" si="316"/>
        <v/>
      </c>
      <c r="AE1699" s="88" t="str">
        <f t="shared" si="317"/>
        <v/>
      </c>
      <c r="AG1699" s="55" t="str">
        <f t="shared" si="318"/>
        <v/>
      </c>
      <c r="AH1699" s="88" t="str">
        <f t="shared" si="319"/>
        <v/>
      </c>
      <c r="AJ1699" s="55" t="str">
        <f t="shared" si="320"/>
        <v/>
      </c>
      <c r="AK1699" s="88" t="str">
        <f t="shared" si="321"/>
        <v/>
      </c>
      <c r="AM1699" s="55" t="str">
        <f t="shared" si="322"/>
        <v/>
      </c>
      <c r="AN1699" s="88" t="str">
        <f t="shared" si="323"/>
        <v/>
      </c>
    </row>
    <row r="1700" spans="1:40" x14ac:dyDescent="0.25">
      <c r="A1700" s="77"/>
      <c r="B1700" s="107"/>
      <c r="C1700" s="108"/>
      <c r="D1700" s="109"/>
      <c r="E1700" s="109"/>
      <c r="F1700" s="110"/>
      <c r="G1700" s="111"/>
      <c r="H1700" s="112"/>
      <c r="I1700" s="77"/>
      <c r="J1700" s="112" t="str">
        <f>IF($B1700="", "", IFERROR(INDEX('Job List'!$C$9:$C$508, MATCH($B1700, 'Job List'!$B$9:$B$508, 0)), ""))</f>
        <v/>
      </c>
      <c r="K1700" s="112" t="str">
        <f>IF($B1700="", "", IFERROR(INDEX('Job List'!$D$9:$D$508, MATCH($B1700, 'Job List'!$B$9:$B$508, 0)), ""))</f>
        <v/>
      </c>
      <c r="L1700" s="125" t="str">
        <f t="shared" si="312"/>
        <v/>
      </c>
      <c r="M1700" s="111" t="str">
        <f>IF($B1700="", "", IF($G1700="", IFERROR(INDEX('Job List'!$E$9:$E$508, MATCH($B1700, 'Job List'!$B$9:$B$508, 0)), ""), $G1700))</f>
        <v/>
      </c>
      <c r="N1700" s="126" t="str">
        <f t="shared" si="313"/>
        <v/>
      </c>
      <c r="O1700" s="77"/>
      <c r="AB1700" s="14" t="str">
        <f t="shared" si="314"/>
        <v/>
      </c>
      <c r="AC1700" s="20" t="str">
        <f t="shared" si="315"/>
        <v/>
      </c>
      <c r="AD1700" s="55" t="str">
        <f t="shared" si="316"/>
        <v/>
      </c>
      <c r="AE1700" s="88" t="str">
        <f t="shared" si="317"/>
        <v/>
      </c>
      <c r="AG1700" s="55" t="str">
        <f t="shared" si="318"/>
        <v/>
      </c>
      <c r="AH1700" s="88" t="str">
        <f t="shared" si="319"/>
        <v/>
      </c>
      <c r="AJ1700" s="55" t="str">
        <f t="shared" si="320"/>
        <v/>
      </c>
      <c r="AK1700" s="88" t="str">
        <f t="shared" si="321"/>
        <v/>
      </c>
      <c r="AM1700" s="55" t="str">
        <f t="shared" si="322"/>
        <v/>
      </c>
      <c r="AN1700" s="88" t="str">
        <f t="shared" si="323"/>
        <v/>
      </c>
    </row>
    <row r="1701" spans="1:40" x14ac:dyDescent="0.25">
      <c r="A1701" s="77"/>
      <c r="B1701" s="107"/>
      <c r="C1701" s="108"/>
      <c r="D1701" s="109"/>
      <c r="E1701" s="109"/>
      <c r="F1701" s="110"/>
      <c r="G1701" s="111"/>
      <c r="H1701" s="112"/>
      <c r="I1701" s="77"/>
      <c r="J1701" s="112" t="str">
        <f>IF($B1701="", "", IFERROR(INDEX('Job List'!$C$9:$C$508, MATCH($B1701, 'Job List'!$B$9:$B$508, 0)), ""))</f>
        <v/>
      </c>
      <c r="K1701" s="112" t="str">
        <f>IF($B1701="", "", IFERROR(INDEX('Job List'!$D$9:$D$508, MATCH($B1701, 'Job List'!$B$9:$B$508, 0)), ""))</f>
        <v/>
      </c>
      <c r="L1701" s="125" t="str">
        <f t="shared" si="312"/>
        <v/>
      </c>
      <c r="M1701" s="111" t="str">
        <f>IF($B1701="", "", IF($G1701="", IFERROR(INDEX('Job List'!$E$9:$E$508, MATCH($B1701, 'Job List'!$B$9:$B$508, 0)), ""), $G1701))</f>
        <v/>
      </c>
      <c r="N1701" s="126" t="str">
        <f t="shared" si="313"/>
        <v/>
      </c>
      <c r="O1701" s="77"/>
      <c r="AB1701" s="14" t="str">
        <f t="shared" si="314"/>
        <v/>
      </c>
      <c r="AC1701" s="20" t="str">
        <f t="shared" si="315"/>
        <v/>
      </c>
      <c r="AD1701" s="55" t="str">
        <f t="shared" si="316"/>
        <v/>
      </c>
      <c r="AE1701" s="88" t="str">
        <f t="shared" si="317"/>
        <v/>
      </c>
      <c r="AG1701" s="55" t="str">
        <f t="shared" si="318"/>
        <v/>
      </c>
      <c r="AH1701" s="88" t="str">
        <f t="shared" si="319"/>
        <v/>
      </c>
      <c r="AJ1701" s="55" t="str">
        <f t="shared" si="320"/>
        <v/>
      </c>
      <c r="AK1701" s="88" t="str">
        <f t="shared" si="321"/>
        <v/>
      </c>
      <c r="AM1701" s="55" t="str">
        <f t="shared" si="322"/>
        <v/>
      </c>
      <c r="AN1701" s="88" t="str">
        <f t="shared" si="323"/>
        <v/>
      </c>
    </row>
    <row r="1702" spans="1:40" x14ac:dyDescent="0.25">
      <c r="A1702" s="77"/>
      <c r="B1702" s="107"/>
      <c r="C1702" s="108"/>
      <c r="D1702" s="109"/>
      <c r="E1702" s="109"/>
      <c r="F1702" s="110"/>
      <c r="G1702" s="111"/>
      <c r="H1702" s="112"/>
      <c r="I1702" s="77"/>
      <c r="J1702" s="112" t="str">
        <f>IF($B1702="", "", IFERROR(INDEX('Job List'!$C$9:$C$508, MATCH($B1702, 'Job List'!$B$9:$B$508, 0)), ""))</f>
        <v/>
      </c>
      <c r="K1702" s="112" t="str">
        <f>IF($B1702="", "", IFERROR(INDEX('Job List'!$D$9:$D$508, MATCH($B1702, 'Job List'!$B$9:$B$508, 0)), ""))</f>
        <v/>
      </c>
      <c r="L1702" s="125" t="str">
        <f t="shared" si="312"/>
        <v/>
      </c>
      <c r="M1702" s="111" t="str">
        <f>IF($B1702="", "", IF($G1702="", IFERROR(INDEX('Job List'!$E$9:$E$508, MATCH($B1702, 'Job List'!$B$9:$B$508, 0)), ""), $G1702))</f>
        <v/>
      </c>
      <c r="N1702" s="126" t="str">
        <f t="shared" si="313"/>
        <v/>
      </c>
      <c r="O1702" s="77"/>
      <c r="AB1702" s="14" t="str">
        <f t="shared" si="314"/>
        <v/>
      </c>
      <c r="AC1702" s="20" t="str">
        <f t="shared" si="315"/>
        <v/>
      </c>
      <c r="AD1702" s="55" t="str">
        <f t="shared" si="316"/>
        <v/>
      </c>
      <c r="AE1702" s="88" t="str">
        <f t="shared" si="317"/>
        <v/>
      </c>
      <c r="AG1702" s="55" t="str">
        <f t="shared" si="318"/>
        <v/>
      </c>
      <c r="AH1702" s="88" t="str">
        <f t="shared" si="319"/>
        <v/>
      </c>
      <c r="AJ1702" s="55" t="str">
        <f t="shared" si="320"/>
        <v/>
      </c>
      <c r="AK1702" s="88" t="str">
        <f t="shared" si="321"/>
        <v/>
      </c>
      <c r="AM1702" s="55" t="str">
        <f t="shared" si="322"/>
        <v/>
      </c>
      <c r="AN1702" s="88" t="str">
        <f t="shared" si="323"/>
        <v/>
      </c>
    </row>
    <row r="1703" spans="1:40" x14ac:dyDescent="0.25">
      <c r="A1703" s="77"/>
      <c r="B1703" s="107"/>
      <c r="C1703" s="108"/>
      <c r="D1703" s="109"/>
      <c r="E1703" s="109"/>
      <c r="F1703" s="110"/>
      <c r="G1703" s="111"/>
      <c r="H1703" s="112"/>
      <c r="I1703" s="77"/>
      <c r="J1703" s="112" t="str">
        <f>IF($B1703="", "", IFERROR(INDEX('Job List'!$C$9:$C$508, MATCH($B1703, 'Job List'!$B$9:$B$508, 0)), ""))</f>
        <v/>
      </c>
      <c r="K1703" s="112" t="str">
        <f>IF($B1703="", "", IFERROR(INDEX('Job List'!$D$9:$D$508, MATCH($B1703, 'Job List'!$B$9:$B$508, 0)), ""))</f>
        <v/>
      </c>
      <c r="L1703" s="125" t="str">
        <f t="shared" si="312"/>
        <v/>
      </c>
      <c r="M1703" s="111" t="str">
        <f>IF($B1703="", "", IF($G1703="", IFERROR(INDEX('Job List'!$E$9:$E$508, MATCH($B1703, 'Job List'!$B$9:$B$508, 0)), ""), $G1703))</f>
        <v/>
      </c>
      <c r="N1703" s="126" t="str">
        <f t="shared" si="313"/>
        <v/>
      </c>
      <c r="O1703" s="77"/>
      <c r="AB1703" s="14" t="str">
        <f t="shared" si="314"/>
        <v/>
      </c>
      <c r="AC1703" s="20" t="str">
        <f t="shared" si="315"/>
        <v/>
      </c>
      <c r="AD1703" s="55" t="str">
        <f t="shared" si="316"/>
        <v/>
      </c>
      <c r="AE1703" s="88" t="str">
        <f t="shared" si="317"/>
        <v/>
      </c>
      <c r="AG1703" s="55" t="str">
        <f t="shared" si="318"/>
        <v/>
      </c>
      <c r="AH1703" s="88" t="str">
        <f t="shared" si="319"/>
        <v/>
      </c>
      <c r="AJ1703" s="55" t="str">
        <f t="shared" si="320"/>
        <v/>
      </c>
      <c r="AK1703" s="88" t="str">
        <f t="shared" si="321"/>
        <v/>
      </c>
      <c r="AM1703" s="55" t="str">
        <f t="shared" si="322"/>
        <v/>
      </c>
      <c r="AN1703" s="88" t="str">
        <f t="shared" si="323"/>
        <v/>
      </c>
    </row>
    <row r="1704" spans="1:40" x14ac:dyDescent="0.25">
      <c r="A1704" s="77"/>
      <c r="B1704" s="107"/>
      <c r="C1704" s="108"/>
      <c r="D1704" s="109"/>
      <c r="E1704" s="109"/>
      <c r="F1704" s="110"/>
      <c r="G1704" s="111"/>
      <c r="H1704" s="112"/>
      <c r="I1704" s="77"/>
      <c r="J1704" s="112" t="str">
        <f>IF($B1704="", "", IFERROR(INDEX('Job List'!$C$9:$C$508, MATCH($B1704, 'Job List'!$B$9:$B$508, 0)), ""))</f>
        <v/>
      </c>
      <c r="K1704" s="112" t="str">
        <f>IF($B1704="", "", IFERROR(INDEX('Job List'!$D$9:$D$508, MATCH($B1704, 'Job List'!$B$9:$B$508, 0)), ""))</f>
        <v/>
      </c>
      <c r="L1704" s="125" t="str">
        <f t="shared" si="312"/>
        <v/>
      </c>
      <c r="M1704" s="111" t="str">
        <f>IF($B1704="", "", IF($G1704="", IFERROR(INDEX('Job List'!$E$9:$E$508, MATCH($B1704, 'Job List'!$B$9:$B$508, 0)), ""), $G1704))</f>
        <v/>
      </c>
      <c r="N1704" s="126" t="str">
        <f t="shared" si="313"/>
        <v/>
      </c>
      <c r="O1704" s="77"/>
      <c r="AB1704" s="14" t="str">
        <f t="shared" si="314"/>
        <v/>
      </c>
      <c r="AC1704" s="20" t="str">
        <f t="shared" si="315"/>
        <v/>
      </c>
      <c r="AD1704" s="55" t="str">
        <f t="shared" si="316"/>
        <v/>
      </c>
      <c r="AE1704" s="88" t="str">
        <f t="shared" si="317"/>
        <v/>
      </c>
      <c r="AG1704" s="55" t="str">
        <f t="shared" si="318"/>
        <v/>
      </c>
      <c r="AH1704" s="88" t="str">
        <f t="shared" si="319"/>
        <v/>
      </c>
      <c r="AJ1704" s="55" t="str">
        <f t="shared" si="320"/>
        <v/>
      </c>
      <c r="AK1704" s="88" t="str">
        <f t="shared" si="321"/>
        <v/>
      </c>
      <c r="AM1704" s="55" t="str">
        <f t="shared" si="322"/>
        <v/>
      </c>
      <c r="AN1704" s="88" t="str">
        <f t="shared" si="323"/>
        <v/>
      </c>
    </row>
    <row r="1705" spans="1:40" x14ac:dyDescent="0.25">
      <c r="A1705" s="77"/>
      <c r="B1705" s="107"/>
      <c r="C1705" s="108"/>
      <c r="D1705" s="109"/>
      <c r="E1705" s="109"/>
      <c r="F1705" s="110"/>
      <c r="G1705" s="111"/>
      <c r="H1705" s="112"/>
      <c r="I1705" s="77"/>
      <c r="J1705" s="112" t="str">
        <f>IF($B1705="", "", IFERROR(INDEX('Job List'!$C$9:$C$508, MATCH($B1705, 'Job List'!$B$9:$B$508, 0)), ""))</f>
        <v/>
      </c>
      <c r="K1705" s="112" t="str">
        <f>IF($B1705="", "", IFERROR(INDEX('Job List'!$D$9:$D$508, MATCH($B1705, 'Job List'!$B$9:$B$508, 0)), ""))</f>
        <v/>
      </c>
      <c r="L1705" s="125" t="str">
        <f t="shared" si="312"/>
        <v/>
      </c>
      <c r="M1705" s="111" t="str">
        <f>IF($B1705="", "", IF($G1705="", IFERROR(INDEX('Job List'!$E$9:$E$508, MATCH($B1705, 'Job List'!$B$9:$B$508, 0)), ""), $G1705))</f>
        <v/>
      </c>
      <c r="N1705" s="126" t="str">
        <f t="shared" si="313"/>
        <v/>
      </c>
      <c r="O1705" s="77"/>
      <c r="AB1705" s="14" t="str">
        <f t="shared" si="314"/>
        <v/>
      </c>
      <c r="AC1705" s="20" t="str">
        <f t="shared" si="315"/>
        <v/>
      </c>
      <c r="AD1705" s="55" t="str">
        <f t="shared" si="316"/>
        <v/>
      </c>
      <c r="AE1705" s="88" t="str">
        <f t="shared" si="317"/>
        <v/>
      </c>
      <c r="AG1705" s="55" t="str">
        <f t="shared" si="318"/>
        <v/>
      </c>
      <c r="AH1705" s="88" t="str">
        <f t="shared" si="319"/>
        <v/>
      </c>
      <c r="AJ1705" s="55" t="str">
        <f t="shared" si="320"/>
        <v/>
      </c>
      <c r="AK1705" s="88" t="str">
        <f t="shared" si="321"/>
        <v/>
      </c>
      <c r="AM1705" s="55" t="str">
        <f t="shared" si="322"/>
        <v/>
      </c>
      <c r="AN1705" s="88" t="str">
        <f t="shared" si="323"/>
        <v/>
      </c>
    </row>
    <row r="1706" spans="1:40" x14ac:dyDescent="0.25">
      <c r="A1706" s="77"/>
      <c r="B1706" s="107"/>
      <c r="C1706" s="108"/>
      <c r="D1706" s="109"/>
      <c r="E1706" s="109"/>
      <c r="F1706" s="110"/>
      <c r="G1706" s="111"/>
      <c r="H1706" s="112"/>
      <c r="I1706" s="77"/>
      <c r="J1706" s="112" t="str">
        <f>IF($B1706="", "", IFERROR(INDEX('Job List'!$C$9:$C$508, MATCH($B1706, 'Job List'!$B$9:$B$508, 0)), ""))</f>
        <v/>
      </c>
      <c r="K1706" s="112" t="str">
        <f>IF($B1706="", "", IFERROR(INDEX('Job List'!$D$9:$D$508, MATCH($B1706, 'Job List'!$B$9:$B$508, 0)), ""))</f>
        <v/>
      </c>
      <c r="L1706" s="125" t="str">
        <f t="shared" si="312"/>
        <v/>
      </c>
      <c r="M1706" s="111" t="str">
        <f>IF($B1706="", "", IF($G1706="", IFERROR(INDEX('Job List'!$E$9:$E$508, MATCH($B1706, 'Job List'!$B$9:$B$508, 0)), ""), $G1706))</f>
        <v/>
      </c>
      <c r="N1706" s="126" t="str">
        <f t="shared" si="313"/>
        <v/>
      </c>
      <c r="O1706" s="77"/>
      <c r="AB1706" s="14" t="str">
        <f t="shared" si="314"/>
        <v/>
      </c>
      <c r="AC1706" s="20" t="str">
        <f t="shared" si="315"/>
        <v/>
      </c>
      <c r="AD1706" s="55" t="str">
        <f t="shared" si="316"/>
        <v/>
      </c>
      <c r="AE1706" s="88" t="str">
        <f t="shared" si="317"/>
        <v/>
      </c>
      <c r="AG1706" s="55" t="str">
        <f t="shared" si="318"/>
        <v/>
      </c>
      <c r="AH1706" s="88" t="str">
        <f t="shared" si="319"/>
        <v/>
      </c>
      <c r="AJ1706" s="55" t="str">
        <f t="shared" si="320"/>
        <v/>
      </c>
      <c r="AK1706" s="88" t="str">
        <f t="shared" si="321"/>
        <v/>
      </c>
      <c r="AM1706" s="55" t="str">
        <f t="shared" si="322"/>
        <v/>
      </c>
      <c r="AN1706" s="88" t="str">
        <f t="shared" si="323"/>
        <v/>
      </c>
    </row>
    <row r="1707" spans="1:40" x14ac:dyDescent="0.25">
      <c r="A1707" s="77"/>
      <c r="B1707" s="107"/>
      <c r="C1707" s="108"/>
      <c r="D1707" s="109"/>
      <c r="E1707" s="109"/>
      <c r="F1707" s="110"/>
      <c r="G1707" s="111"/>
      <c r="H1707" s="112"/>
      <c r="I1707" s="77"/>
      <c r="J1707" s="112" t="str">
        <f>IF($B1707="", "", IFERROR(INDEX('Job List'!$C$9:$C$508, MATCH($B1707, 'Job List'!$B$9:$B$508, 0)), ""))</f>
        <v/>
      </c>
      <c r="K1707" s="112" t="str">
        <f>IF($B1707="", "", IFERROR(INDEX('Job List'!$D$9:$D$508, MATCH($B1707, 'Job List'!$B$9:$B$508, 0)), ""))</f>
        <v/>
      </c>
      <c r="L1707" s="125" t="str">
        <f t="shared" si="312"/>
        <v/>
      </c>
      <c r="M1707" s="111" t="str">
        <f>IF($B1707="", "", IF($G1707="", IFERROR(INDEX('Job List'!$E$9:$E$508, MATCH($B1707, 'Job List'!$B$9:$B$508, 0)), ""), $G1707))</f>
        <v/>
      </c>
      <c r="N1707" s="126" t="str">
        <f t="shared" si="313"/>
        <v/>
      </c>
      <c r="O1707" s="77"/>
      <c r="AB1707" s="14" t="str">
        <f t="shared" si="314"/>
        <v/>
      </c>
      <c r="AC1707" s="20" t="str">
        <f t="shared" si="315"/>
        <v/>
      </c>
      <c r="AD1707" s="55" t="str">
        <f t="shared" si="316"/>
        <v/>
      </c>
      <c r="AE1707" s="88" t="str">
        <f t="shared" si="317"/>
        <v/>
      </c>
      <c r="AG1707" s="55" t="str">
        <f t="shared" si="318"/>
        <v/>
      </c>
      <c r="AH1707" s="88" t="str">
        <f t="shared" si="319"/>
        <v/>
      </c>
      <c r="AJ1707" s="55" t="str">
        <f t="shared" si="320"/>
        <v/>
      </c>
      <c r="AK1707" s="88" t="str">
        <f t="shared" si="321"/>
        <v/>
      </c>
      <c r="AM1707" s="55" t="str">
        <f t="shared" si="322"/>
        <v/>
      </c>
      <c r="AN1707" s="88" t="str">
        <f t="shared" si="323"/>
        <v/>
      </c>
    </row>
    <row r="1708" spans="1:40" x14ac:dyDescent="0.25">
      <c r="A1708" s="77"/>
      <c r="B1708" s="107"/>
      <c r="C1708" s="108"/>
      <c r="D1708" s="109"/>
      <c r="E1708" s="109"/>
      <c r="F1708" s="110"/>
      <c r="G1708" s="111"/>
      <c r="H1708" s="112"/>
      <c r="I1708" s="77"/>
      <c r="J1708" s="112" t="str">
        <f>IF($B1708="", "", IFERROR(INDEX('Job List'!$C$9:$C$508, MATCH($B1708, 'Job List'!$B$9:$B$508, 0)), ""))</f>
        <v/>
      </c>
      <c r="K1708" s="112" t="str">
        <f>IF($B1708="", "", IFERROR(INDEX('Job List'!$D$9:$D$508, MATCH($B1708, 'Job List'!$B$9:$B$508, 0)), ""))</f>
        <v/>
      </c>
      <c r="L1708" s="125" t="str">
        <f t="shared" si="312"/>
        <v/>
      </c>
      <c r="M1708" s="111" t="str">
        <f>IF($B1708="", "", IF($G1708="", IFERROR(INDEX('Job List'!$E$9:$E$508, MATCH($B1708, 'Job List'!$B$9:$B$508, 0)), ""), $G1708))</f>
        <v/>
      </c>
      <c r="N1708" s="126" t="str">
        <f t="shared" si="313"/>
        <v/>
      </c>
      <c r="O1708" s="77"/>
      <c r="AB1708" s="14" t="str">
        <f t="shared" si="314"/>
        <v/>
      </c>
      <c r="AC1708" s="20" t="str">
        <f t="shared" si="315"/>
        <v/>
      </c>
      <c r="AD1708" s="55" t="str">
        <f t="shared" si="316"/>
        <v/>
      </c>
      <c r="AE1708" s="88" t="str">
        <f t="shared" si="317"/>
        <v/>
      </c>
      <c r="AG1708" s="55" t="str">
        <f t="shared" si="318"/>
        <v/>
      </c>
      <c r="AH1708" s="88" t="str">
        <f t="shared" si="319"/>
        <v/>
      </c>
      <c r="AJ1708" s="55" t="str">
        <f t="shared" si="320"/>
        <v/>
      </c>
      <c r="AK1708" s="88" t="str">
        <f t="shared" si="321"/>
        <v/>
      </c>
      <c r="AM1708" s="55" t="str">
        <f t="shared" si="322"/>
        <v/>
      </c>
      <c r="AN1708" s="88" t="str">
        <f t="shared" si="323"/>
        <v/>
      </c>
    </row>
    <row r="1709" spans="1:40" x14ac:dyDescent="0.25">
      <c r="A1709" s="77"/>
      <c r="B1709" s="107"/>
      <c r="C1709" s="108"/>
      <c r="D1709" s="109"/>
      <c r="E1709" s="109"/>
      <c r="F1709" s="110"/>
      <c r="G1709" s="111"/>
      <c r="H1709" s="112"/>
      <c r="I1709" s="77"/>
      <c r="J1709" s="112" t="str">
        <f>IF($B1709="", "", IFERROR(INDEX('Job List'!$C$9:$C$508, MATCH($B1709, 'Job List'!$B$9:$B$508, 0)), ""))</f>
        <v/>
      </c>
      <c r="K1709" s="112" t="str">
        <f>IF($B1709="", "", IFERROR(INDEX('Job List'!$D$9:$D$508, MATCH($B1709, 'Job List'!$B$9:$B$508, 0)), ""))</f>
        <v/>
      </c>
      <c r="L1709" s="125" t="str">
        <f t="shared" si="312"/>
        <v/>
      </c>
      <c r="M1709" s="111" t="str">
        <f>IF($B1709="", "", IF($G1709="", IFERROR(INDEX('Job List'!$E$9:$E$508, MATCH($B1709, 'Job List'!$B$9:$B$508, 0)), ""), $G1709))</f>
        <v/>
      </c>
      <c r="N1709" s="126" t="str">
        <f t="shared" si="313"/>
        <v/>
      </c>
      <c r="O1709" s="77"/>
      <c r="AB1709" s="14" t="str">
        <f t="shared" si="314"/>
        <v/>
      </c>
      <c r="AC1709" s="20" t="str">
        <f t="shared" si="315"/>
        <v/>
      </c>
      <c r="AD1709" s="55" t="str">
        <f t="shared" si="316"/>
        <v/>
      </c>
      <c r="AE1709" s="88" t="str">
        <f t="shared" si="317"/>
        <v/>
      </c>
      <c r="AG1709" s="55" t="str">
        <f t="shared" si="318"/>
        <v/>
      </c>
      <c r="AH1709" s="88" t="str">
        <f t="shared" si="319"/>
        <v/>
      </c>
      <c r="AJ1709" s="55" t="str">
        <f t="shared" si="320"/>
        <v/>
      </c>
      <c r="AK1709" s="88" t="str">
        <f t="shared" si="321"/>
        <v/>
      </c>
      <c r="AM1709" s="55" t="str">
        <f t="shared" si="322"/>
        <v/>
      </c>
      <c r="AN1709" s="88" t="str">
        <f t="shared" si="323"/>
        <v/>
      </c>
    </row>
    <row r="1710" spans="1:40" x14ac:dyDescent="0.25">
      <c r="A1710" s="77"/>
      <c r="B1710" s="107"/>
      <c r="C1710" s="108"/>
      <c r="D1710" s="109"/>
      <c r="E1710" s="109"/>
      <c r="F1710" s="110"/>
      <c r="G1710" s="111"/>
      <c r="H1710" s="112"/>
      <c r="I1710" s="77"/>
      <c r="J1710" s="112" t="str">
        <f>IF($B1710="", "", IFERROR(INDEX('Job List'!$C$9:$C$508, MATCH($B1710, 'Job List'!$B$9:$B$508, 0)), ""))</f>
        <v/>
      </c>
      <c r="K1710" s="112" t="str">
        <f>IF($B1710="", "", IFERROR(INDEX('Job List'!$D$9:$D$508, MATCH($B1710, 'Job List'!$B$9:$B$508, 0)), ""))</f>
        <v/>
      </c>
      <c r="L1710" s="125" t="str">
        <f t="shared" si="312"/>
        <v/>
      </c>
      <c r="M1710" s="111" t="str">
        <f>IF($B1710="", "", IF($G1710="", IFERROR(INDEX('Job List'!$E$9:$E$508, MATCH($B1710, 'Job List'!$B$9:$B$508, 0)), ""), $G1710))</f>
        <v/>
      </c>
      <c r="N1710" s="126" t="str">
        <f t="shared" si="313"/>
        <v/>
      </c>
      <c r="O1710" s="77"/>
      <c r="AB1710" s="14" t="str">
        <f t="shared" si="314"/>
        <v/>
      </c>
      <c r="AC1710" s="20" t="str">
        <f t="shared" si="315"/>
        <v/>
      </c>
      <c r="AD1710" s="55" t="str">
        <f t="shared" si="316"/>
        <v/>
      </c>
      <c r="AE1710" s="88" t="str">
        <f t="shared" si="317"/>
        <v/>
      </c>
      <c r="AG1710" s="55" t="str">
        <f t="shared" si="318"/>
        <v/>
      </c>
      <c r="AH1710" s="88" t="str">
        <f t="shared" si="319"/>
        <v/>
      </c>
      <c r="AJ1710" s="55" t="str">
        <f t="shared" si="320"/>
        <v/>
      </c>
      <c r="AK1710" s="88" t="str">
        <f t="shared" si="321"/>
        <v/>
      </c>
      <c r="AM1710" s="55" t="str">
        <f t="shared" si="322"/>
        <v/>
      </c>
      <c r="AN1710" s="88" t="str">
        <f t="shared" si="323"/>
        <v/>
      </c>
    </row>
    <row r="1711" spans="1:40" x14ac:dyDescent="0.25">
      <c r="A1711" s="77"/>
      <c r="B1711" s="107"/>
      <c r="C1711" s="108"/>
      <c r="D1711" s="109"/>
      <c r="E1711" s="109"/>
      <c r="F1711" s="110"/>
      <c r="G1711" s="111"/>
      <c r="H1711" s="112"/>
      <c r="I1711" s="77"/>
      <c r="J1711" s="112" t="str">
        <f>IF($B1711="", "", IFERROR(INDEX('Job List'!$C$9:$C$508, MATCH($B1711, 'Job List'!$B$9:$B$508, 0)), ""))</f>
        <v/>
      </c>
      <c r="K1711" s="112" t="str">
        <f>IF($B1711="", "", IFERROR(INDEX('Job List'!$D$9:$D$508, MATCH($B1711, 'Job List'!$B$9:$B$508, 0)), ""))</f>
        <v/>
      </c>
      <c r="L1711" s="125" t="str">
        <f t="shared" si="312"/>
        <v/>
      </c>
      <c r="M1711" s="111" t="str">
        <f>IF($B1711="", "", IF($G1711="", IFERROR(INDEX('Job List'!$E$9:$E$508, MATCH($B1711, 'Job List'!$B$9:$B$508, 0)), ""), $G1711))</f>
        <v/>
      </c>
      <c r="N1711" s="126" t="str">
        <f t="shared" si="313"/>
        <v/>
      </c>
      <c r="O1711" s="77"/>
      <c r="AB1711" s="14" t="str">
        <f t="shared" si="314"/>
        <v/>
      </c>
      <c r="AC1711" s="20" t="str">
        <f t="shared" si="315"/>
        <v/>
      </c>
      <c r="AD1711" s="55" t="str">
        <f t="shared" si="316"/>
        <v/>
      </c>
      <c r="AE1711" s="88" t="str">
        <f t="shared" si="317"/>
        <v/>
      </c>
      <c r="AG1711" s="55" t="str">
        <f t="shared" si="318"/>
        <v/>
      </c>
      <c r="AH1711" s="88" t="str">
        <f t="shared" si="319"/>
        <v/>
      </c>
      <c r="AJ1711" s="55" t="str">
        <f t="shared" si="320"/>
        <v/>
      </c>
      <c r="AK1711" s="88" t="str">
        <f t="shared" si="321"/>
        <v/>
      </c>
      <c r="AM1711" s="55" t="str">
        <f t="shared" si="322"/>
        <v/>
      </c>
      <c r="AN1711" s="88" t="str">
        <f t="shared" si="323"/>
        <v/>
      </c>
    </row>
    <row r="1712" spans="1:40" x14ac:dyDescent="0.25">
      <c r="A1712" s="77"/>
      <c r="B1712" s="107"/>
      <c r="C1712" s="108"/>
      <c r="D1712" s="109"/>
      <c r="E1712" s="109"/>
      <c r="F1712" s="110"/>
      <c r="G1712" s="111"/>
      <c r="H1712" s="112"/>
      <c r="I1712" s="77"/>
      <c r="J1712" s="112" t="str">
        <f>IF($B1712="", "", IFERROR(INDEX('Job List'!$C$9:$C$508, MATCH($B1712, 'Job List'!$B$9:$B$508, 0)), ""))</f>
        <v/>
      </c>
      <c r="K1712" s="112" t="str">
        <f>IF($B1712="", "", IFERROR(INDEX('Job List'!$D$9:$D$508, MATCH($B1712, 'Job List'!$B$9:$B$508, 0)), ""))</f>
        <v/>
      </c>
      <c r="L1712" s="125" t="str">
        <f t="shared" si="312"/>
        <v/>
      </c>
      <c r="M1712" s="111" t="str">
        <f>IF($B1712="", "", IF($G1712="", IFERROR(INDEX('Job List'!$E$9:$E$508, MATCH($B1712, 'Job List'!$B$9:$B$508, 0)), ""), $G1712))</f>
        <v/>
      </c>
      <c r="N1712" s="126" t="str">
        <f t="shared" si="313"/>
        <v/>
      </c>
      <c r="O1712" s="77"/>
      <c r="AB1712" s="14" t="str">
        <f t="shared" si="314"/>
        <v/>
      </c>
      <c r="AC1712" s="20" t="str">
        <f t="shared" si="315"/>
        <v/>
      </c>
      <c r="AD1712" s="55" t="str">
        <f t="shared" si="316"/>
        <v/>
      </c>
      <c r="AE1712" s="88" t="str">
        <f t="shared" si="317"/>
        <v/>
      </c>
      <c r="AG1712" s="55" t="str">
        <f t="shared" si="318"/>
        <v/>
      </c>
      <c r="AH1712" s="88" t="str">
        <f t="shared" si="319"/>
        <v/>
      </c>
      <c r="AJ1712" s="55" t="str">
        <f t="shared" si="320"/>
        <v/>
      </c>
      <c r="AK1712" s="88" t="str">
        <f t="shared" si="321"/>
        <v/>
      </c>
      <c r="AM1712" s="55" t="str">
        <f t="shared" si="322"/>
        <v/>
      </c>
      <c r="AN1712" s="88" t="str">
        <f t="shared" si="323"/>
        <v/>
      </c>
    </row>
    <row r="1713" spans="1:40" x14ac:dyDescent="0.25">
      <c r="A1713" s="77"/>
      <c r="B1713" s="107"/>
      <c r="C1713" s="108"/>
      <c r="D1713" s="109"/>
      <c r="E1713" s="109"/>
      <c r="F1713" s="110"/>
      <c r="G1713" s="111"/>
      <c r="H1713" s="112"/>
      <c r="I1713" s="77"/>
      <c r="J1713" s="112" t="str">
        <f>IF($B1713="", "", IFERROR(INDEX('Job List'!$C$9:$C$508, MATCH($B1713, 'Job List'!$B$9:$B$508, 0)), ""))</f>
        <v/>
      </c>
      <c r="K1713" s="112" t="str">
        <f>IF($B1713="", "", IFERROR(INDEX('Job List'!$D$9:$D$508, MATCH($B1713, 'Job List'!$B$9:$B$508, 0)), ""))</f>
        <v/>
      </c>
      <c r="L1713" s="125" t="str">
        <f t="shared" si="312"/>
        <v/>
      </c>
      <c r="M1713" s="111" t="str">
        <f>IF($B1713="", "", IF($G1713="", IFERROR(INDEX('Job List'!$E$9:$E$508, MATCH($B1713, 'Job List'!$B$9:$B$508, 0)), ""), $G1713))</f>
        <v/>
      </c>
      <c r="N1713" s="126" t="str">
        <f t="shared" si="313"/>
        <v/>
      </c>
      <c r="O1713" s="77"/>
      <c r="AB1713" s="14" t="str">
        <f t="shared" si="314"/>
        <v/>
      </c>
      <c r="AC1713" s="20" t="str">
        <f t="shared" si="315"/>
        <v/>
      </c>
      <c r="AD1713" s="55" t="str">
        <f t="shared" si="316"/>
        <v/>
      </c>
      <c r="AE1713" s="88" t="str">
        <f t="shared" si="317"/>
        <v/>
      </c>
      <c r="AG1713" s="55" t="str">
        <f t="shared" si="318"/>
        <v/>
      </c>
      <c r="AH1713" s="88" t="str">
        <f t="shared" si="319"/>
        <v/>
      </c>
      <c r="AJ1713" s="55" t="str">
        <f t="shared" si="320"/>
        <v/>
      </c>
      <c r="AK1713" s="88" t="str">
        <f t="shared" si="321"/>
        <v/>
      </c>
      <c r="AM1713" s="55" t="str">
        <f t="shared" si="322"/>
        <v/>
      </c>
      <c r="AN1713" s="88" t="str">
        <f t="shared" si="323"/>
        <v/>
      </c>
    </row>
    <row r="1714" spans="1:40" x14ac:dyDescent="0.25">
      <c r="A1714" s="77"/>
      <c r="B1714" s="107"/>
      <c r="C1714" s="108"/>
      <c r="D1714" s="109"/>
      <c r="E1714" s="109"/>
      <c r="F1714" s="110"/>
      <c r="G1714" s="111"/>
      <c r="H1714" s="112"/>
      <c r="I1714" s="77"/>
      <c r="J1714" s="112" t="str">
        <f>IF($B1714="", "", IFERROR(INDEX('Job List'!$C$9:$C$508, MATCH($B1714, 'Job List'!$B$9:$B$508, 0)), ""))</f>
        <v/>
      </c>
      <c r="K1714" s="112" t="str">
        <f>IF($B1714="", "", IFERROR(INDEX('Job List'!$D$9:$D$508, MATCH($B1714, 'Job List'!$B$9:$B$508, 0)), ""))</f>
        <v/>
      </c>
      <c r="L1714" s="125" t="str">
        <f t="shared" si="312"/>
        <v/>
      </c>
      <c r="M1714" s="111" t="str">
        <f>IF($B1714="", "", IF($G1714="", IFERROR(INDEX('Job List'!$E$9:$E$508, MATCH($B1714, 'Job List'!$B$9:$B$508, 0)), ""), $G1714))</f>
        <v/>
      </c>
      <c r="N1714" s="126" t="str">
        <f t="shared" si="313"/>
        <v/>
      </c>
      <c r="O1714" s="77"/>
      <c r="AB1714" s="14" t="str">
        <f t="shared" si="314"/>
        <v/>
      </c>
      <c r="AC1714" s="20" t="str">
        <f t="shared" si="315"/>
        <v/>
      </c>
      <c r="AD1714" s="55" t="str">
        <f t="shared" si="316"/>
        <v/>
      </c>
      <c r="AE1714" s="88" t="str">
        <f t="shared" si="317"/>
        <v/>
      </c>
      <c r="AG1714" s="55" t="str">
        <f t="shared" si="318"/>
        <v/>
      </c>
      <c r="AH1714" s="88" t="str">
        <f t="shared" si="319"/>
        <v/>
      </c>
      <c r="AJ1714" s="55" t="str">
        <f t="shared" si="320"/>
        <v/>
      </c>
      <c r="AK1714" s="88" t="str">
        <f t="shared" si="321"/>
        <v/>
      </c>
      <c r="AM1714" s="55" t="str">
        <f t="shared" si="322"/>
        <v/>
      </c>
      <c r="AN1714" s="88" t="str">
        <f t="shared" si="323"/>
        <v/>
      </c>
    </row>
    <row r="1715" spans="1:40" x14ac:dyDescent="0.25">
      <c r="A1715" s="77"/>
      <c r="B1715" s="107"/>
      <c r="C1715" s="108"/>
      <c r="D1715" s="109"/>
      <c r="E1715" s="109"/>
      <c r="F1715" s="110"/>
      <c r="G1715" s="111"/>
      <c r="H1715" s="112"/>
      <c r="I1715" s="77"/>
      <c r="J1715" s="112" t="str">
        <f>IF($B1715="", "", IFERROR(INDEX('Job List'!$C$9:$C$508, MATCH($B1715, 'Job List'!$B$9:$B$508, 0)), ""))</f>
        <v/>
      </c>
      <c r="K1715" s="112" t="str">
        <f>IF($B1715="", "", IFERROR(INDEX('Job List'!$D$9:$D$508, MATCH($B1715, 'Job List'!$B$9:$B$508, 0)), ""))</f>
        <v/>
      </c>
      <c r="L1715" s="125" t="str">
        <f t="shared" si="312"/>
        <v/>
      </c>
      <c r="M1715" s="111" t="str">
        <f>IF($B1715="", "", IF($G1715="", IFERROR(INDEX('Job List'!$E$9:$E$508, MATCH($B1715, 'Job List'!$B$9:$B$508, 0)), ""), $G1715))</f>
        <v/>
      </c>
      <c r="N1715" s="126" t="str">
        <f t="shared" si="313"/>
        <v/>
      </c>
      <c r="O1715" s="77"/>
      <c r="AB1715" s="14" t="str">
        <f t="shared" si="314"/>
        <v/>
      </c>
      <c r="AC1715" s="20" t="str">
        <f t="shared" si="315"/>
        <v/>
      </c>
      <c r="AD1715" s="55" t="str">
        <f t="shared" si="316"/>
        <v/>
      </c>
      <c r="AE1715" s="88" t="str">
        <f t="shared" si="317"/>
        <v/>
      </c>
      <c r="AG1715" s="55" t="str">
        <f t="shared" si="318"/>
        <v/>
      </c>
      <c r="AH1715" s="88" t="str">
        <f t="shared" si="319"/>
        <v/>
      </c>
      <c r="AJ1715" s="55" t="str">
        <f t="shared" si="320"/>
        <v/>
      </c>
      <c r="AK1715" s="88" t="str">
        <f t="shared" si="321"/>
        <v/>
      </c>
      <c r="AM1715" s="55" t="str">
        <f t="shared" si="322"/>
        <v/>
      </c>
      <c r="AN1715" s="88" t="str">
        <f t="shared" si="323"/>
        <v/>
      </c>
    </row>
    <row r="1716" spans="1:40" x14ac:dyDescent="0.25">
      <c r="A1716" s="77"/>
      <c r="B1716" s="107"/>
      <c r="C1716" s="108"/>
      <c r="D1716" s="109"/>
      <c r="E1716" s="109"/>
      <c r="F1716" s="110"/>
      <c r="G1716" s="111"/>
      <c r="H1716" s="112"/>
      <c r="I1716" s="77"/>
      <c r="J1716" s="112" t="str">
        <f>IF($B1716="", "", IFERROR(INDEX('Job List'!$C$9:$C$508, MATCH($B1716, 'Job List'!$B$9:$B$508, 0)), ""))</f>
        <v/>
      </c>
      <c r="K1716" s="112" t="str">
        <f>IF($B1716="", "", IFERROR(INDEX('Job List'!$D$9:$D$508, MATCH($B1716, 'Job List'!$B$9:$B$508, 0)), ""))</f>
        <v/>
      </c>
      <c r="L1716" s="125" t="str">
        <f t="shared" si="312"/>
        <v/>
      </c>
      <c r="M1716" s="111" t="str">
        <f>IF($B1716="", "", IF($G1716="", IFERROR(INDEX('Job List'!$E$9:$E$508, MATCH($B1716, 'Job List'!$B$9:$B$508, 0)), ""), $G1716))</f>
        <v/>
      </c>
      <c r="N1716" s="126" t="str">
        <f t="shared" si="313"/>
        <v/>
      </c>
      <c r="O1716" s="77"/>
      <c r="AB1716" s="14" t="str">
        <f t="shared" si="314"/>
        <v/>
      </c>
      <c r="AC1716" s="20" t="str">
        <f t="shared" si="315"/>
        <v/>
      </c>
      <c r="AD1716" s="55" t="str">
        <f t="shared" si="316"/>
        <v/>
      </c>
      <c r="AE1716" s="88" t="str">
        <f t="shared" si="317"/>
        <v/>
      </c>
      <c r="AG1716" s="55" t="str">
        <f t="shared" si="318"/>
        <v/>
      </c>
      <c r="AH1716" s="88" t="str">
        <f t="shared" si="319"/>
        <v/>
      </c>
      <c r="AJ1716" s="55" t="str">
        <f t="shared" si="320"/>
        <v/>
      </c>
      <c r="AK1716" s="88" t="str">
        <f t="shared" si="321"/>
        <v/>
      </c>
      <c r="AM1716" s="55" t="str">
        <f t="shared" si="322"/>
        <v/>
      </c>
      <c r="AN1716" s="88" t="str">
        <f t="shared" si="323"/>
        <v/>
      </c>
    </row>
    <row r="1717" spans="1:40" x14ac:dyDescent="0.25">
      <c r="A1717" s="77"/>
      <c r="B1717" s="107"/>
      <c r="C1717" s="108"/>
      <c r="D1717" s="109"/>
      <c r="E1717" s="109"/>
      <c r="F1717" s="110"/>
      <c r="G1717" s="111"/>
      <c r="H1717" s="112"/>
      <c r="I1717" s="77"/>
      <c r="J1717" s="112" t="str">
        <f>IF($B1717="", "", IFERROR(INDEX('Job List'!$C$9:$C$508, MATCH($B1717, 'Job List'!$B$9:$B$508, 0)), ""))</f>
        <v/>
      </c>
      <c r="K1717" s="112" t="str">
        <f>IF($B1717="", "", IFERROR(INDEX('Job List'!$D$9:$D$508, MATCH($B1717, 'Job List'!$B$9:$B$508, 0)), ""))</f>
        <v/>
      </c>
      <c r="L1717" s="125" t="str">
        <f t="shared" si="312"/>
        <v/>
      </c>
      <c r="M1717" s="111" t="str">
        <f>IF($B1717="", "", IF($G1717="", IFERROR(INDEX('Job List'!$E$9:$E$508, MATCH($B1717, 'Job List'!$B$9:$B$508, 0)), ""), $G1717))</f>
        <v/>
      </c>
      <c r="N1717" s="126" t="str">
        <f t="shared" si="313"/>
        <v/>
      </c>
      <c r="O1717" s="77"/>
      <c r="AB1717" s="14" t="str">
        <f t="shared" si="314"/>
        <v/>
      </c>
      <c r="AC1717" s="20" t="str">
        <f t="shared" si="315"/>
        <v/>
      </c>
      <c r="AD1717" s="55" t="str">
        <f t="shared" si="316"/>
        <v/>
      </c>
      <c r="AE1717" s="88" t="str">
        <f t="shared" si="317"/>
        <v/>
      </c>
      <c r="AG1717" s="55" t="str">
        <f t="shared" si="318"/>
        <v/>
      </c>
      <c r="AH1717" s="88" t="str">
        <f t="shared" si="319"/>
        <v/>
      </c>
      <c r="AJ1717" s="55" t="str">
        <f t="shared" si="320"/>
        <v/>
      </c>
      <c r="AK1717" s="88" t="str">
        <f t="shared" si="321"/>
        <v/>
      </c>
      <c r="AM1717" s="55" t="str">
        <f t="shared" si="322"/>
        <v/>
      </c>
      <c r="AN1717" s="88" t="str">
        <f t="shared" si="323"/>
        <v/>
      </c>
    </row>
    <row r="1718" spans="1:40" x14ac:dyDescent="0.25">
      <c r="A1718" s="77"/>
      <c r="B1718" s="107"/>
      <c r="C1718" s="108"/>
      <c r="D1718" s="109"/>
      <c r="E1718" s="109"/>
      <c r="F1718" s="110"/>
      <c r="G1718" s="111"/>
      <c r="H1718" s="112"/>
      <c r="I1718" s="77"/>
      <c r="J1718" s="112" t="str">
        <f>IF($B1718="", "", IFERROR(INDEX('Job List'!$C$9:$C$508, MATCH($B1718, 'Job List'!$B$9:$B$508, 0)), ""))</f>
        <v/>
      </c>
      <c r="K1718" s="112" t="str">
        <f>IF($B1718="", "", IFERROR(INDEX('Job List'!$D$9:$D$508, MATCH($B1718, 'Job List'!$B$9:$B$508, 0)), ""))</f>
        <v/>
      </c>
      <c r="L1718" s="125" t="str">
        <f t="shared" si="312"/>
        <v/>
      </c>
      <c r="M1718" s="111" t="str">
        <f>IF($B1718="", "", IF($G1718="", IFERROR(INDEX('Job List'!$E$9:$E$508, MATCH($B1718, 'Job List'!$B$9:$B$508, 0)), ""), $G1718))</f>
        <v/>
      </c>
      <c r="N1718" s="126" t="str">
        <f t="shared" si="313"/>
        <v/>
      </c>
      <c r="O1718" s="77"/>
      <c r="AB1718" s="14" t="str">
        <f t="shared" si="314"/>
        <v/>
      </c>
      <c r="AC1718" s="20" t="str">
        <f t="shared" si="315"/>
        <v/>
      </c>
      <c r="AD1718" s="55" t="str">
        <f t="shared" si="316"/>
        <v/>
      </c>
      <c r="AE1718" s="88" t="str">
        <f t="shared" si="317"/>
        <v/>
      </c>
      <c r="AG1718" s="55" t="str">
        <f t="shared" si="318"/>
        <v/>
      </c>
      <c r="AH1718" s="88" t="str">
        <f t="shared" si="319"/>
        <v/>
      </c>
      <c r="AJ1718" s="55" t="str">
        <f t="shared" si="320"/>
        <v/>
      </c>
      <c r="AK1718" s="88" t="str">
        <f t="shared" si="321"/>
        <v/>
      </c>
      <c r="AM1718" s="55" t="str">
        <f t="shared" si="322"/>
        <v/>
      </c>
      <c r="AN1718" s="88" t="str">
        <f t="shared" si="323"/>
        <v/>
      </c>
    </row>
    <row r="1719" spans="1:40" x14ac:dyDescent="0.25">
      <c r="A1719" s="77"/>
      <c r="B1719" s="107"/>
      <c r="C1719" s="108"/>
      <c r="D1719" s="109"/>
      <c r="E1719" s="109"/>
      <c r="F1719" s="110"/>
      <c r="G1719" s="111"/>
      <c r="H1719" s="112"/>
      <c r="I1719" s="77"/>
      <c r="J1719" s="112" t="str">
        <f>IF($B1719="", "", IFERROR(INDEX('Job List'!$C$9:$C$508, MATCH($B1719, 'Job List'!$B$9:$B$508, 0)), ""))</f>
        <v/>
      </c>
      <c r="K1719" s="112" t="str">
        <f>IF($B1719="", "", IFERROR(INDEX('Job List'!$D$9:$D$508, MATCH($B1719, 'Job List'!$B$9:$B$508, 0)), ""))</f>
        <v/>
      </c>
      <c r="L1719" s="125" t="str">
        <f t="shared" si="312"/>
        <v/>
      </c>
      <c r="M1719" s="111" t="str">
        <f>IF($B1719="", "", IF($G1719="", IFERROR(INDEX('Job List'!$E$9:$E$508, MATCH($B1719, 'Job List'!$B$9:$B$508, 0)), ""), $G1719))</f>
        <v/>
      </c>
      <c r="N1719" s="126" t="str">
        <f t="shared" si="313"/>
        <v/>
      </c>
      <c r="O1719" s="77"/>
      <c r="AB1719" s="14" t="str">
        <f t="shared" si="314"/>
        <v/>
      </c>
      <c r="AC1719" s="20" t="str">
        <f t="shared" si="315"/>
        <v/>
      </c>
      <c r="AD1719" s="55" t="str">
        <f t="shared" si="316"/>
        <v/>
      </c>
      <c r="AE1719" s="88" t="str">
        <f t="shared" si="317"/>
        <v/>
      </c>
      <c r="AG1719" s="55" t="str">
        <f t="shared" si="318"/>
        <v/>
      </c>
      <c r="AH1719" s="88" t="str">
        <f t="shared" si="319"/>
        <v/>
      </c>
      <c r="AJ1719" s="55" t="str">
        <f t="shared" si="320"/>
        <v/>
      </c>
      <c r="AK1719" s="88" t="str">
        <f t="shared" si="321"/>
        <v/>
      </c>
      <c r="AM1719" s="55" t="str">
        <f t="shared" si="322"/>
        <v/>
      </c>
      <c r="AN1719" s="88" t="str">
        <f t="shared" si="323"/>
        <v/>
      </c>
    </row>
    <row r="1720" spans="1:40" x14ac:dyDescent="0.25">
      <c r="A1720" s="77"/>
      <c r="B1720" s="107"/>
      <c r="C1720" s="108"/>
      <c r="D1720" s="109"/>
      <c r="E1720" s="109"/>
      <c r="F1720" s="110"/>
      <c r="G1720" s="111"/>
      <c r="H1720" s="112"/>
      <c r="I1720" s="77"/>
      <c r="J1720" s="112" t="str">
        <f>IF($B1720="", "", IFERROR(INDEX('Job List'!$C$9:$C$508, MATCH($B1720, 'Job List'!$B$9:$B$508, 0)), ""))</f>
        <v/>
      </c>
      <c r="K1720" s="112" t="str">
        <f>IF($B1720="", "", IFERROR(INDEX('Job List'!$D$9:$D$508, MATCH($B1720, 'Job List'!$B$9:$B$508, 0)), ""))</f>
        <v/>
      </c>
      <c r="L1720" s="125" t="str">
        <f t="shared" si="312"/>
        <v/>
      </c>
      <c r="M1720" s="111" t="str">
        <f>IF($B1720="", "", IF($G1720="", IFERROR(INDEX('Job List'!$E$9:$E$508, MATCH($B1720, 'Job List'!$B$9:$B$508, 0)), ""), $G1720))</f>
        <v/>
      </c>
      <c r="N1720" s="126" t="str">
        <f t="shared" si="313"/>
        <v/>
      </c>
      <c r="O1720" s="77"/>
      <c r="AB1720" s="14" t="str">
        <f t="shared" si="314"/>
        <v/>
      </c>
      <c r="AC1720" s="20" t="str">
        <f t="shared" si="315"/>
        <v/>
      </c>
      <c r="AD1720" s="55" t="str">
        <f t="shared" si="316"/>
        <v/>
      </c>
      <c r="AE1720" s="88" t="str">
        <f t="shared" si="317"/>
        <v/>
      </c>
      <c r="AG1720" s="55" t="str">
        <f t="shared" si="318"/>
        <v/>
      </c>
      <c r="AH1720" s="88" t="str">
        <f t="shared" si="319"/>
        <v/>
      </c>
      <c r="AJ1720" s="55" t="str">
        <f t="shared" si="320"/>
        <v/>
      </c>
      <c r="AK1720" s="88" t="str">
        <f t="shared" si="321"/>
        <v/>
      </c>
      <c r="AM1720" s="55" t="str">
        <f t="shared" si="322"/>
        <v/>
      </c>
      <c r="AN1720" s="88" t="str">
        <f t="shared" si="323"/>
        <v/>
      </c>
    </row>
    <row r="1721" spans="1:40" x14ac:dyDescent="0.25">
      <c r="A1721" s="77"/>
      <c r="B1721" s="107"/>
      <c r="C1721" s="108"/>
      <c r="D1721" s="109"/>
      <c r="E1721" s="109"/>
      <c r="F1721" s="110"/>
      <c r="G1721" s="111"/>
      <c r="H1721" s="112"/>
      <c r="I1721" s="77"/>
      <c r="J1721" s="112" t="str">
        <f>IF($B1721="", "", IFERROR(INDEX('Job List'!$C$9:$C$508, MATCH($B1721, 'Job List'!$B$9:$B$508, 0)), ""))</f>
        <v/>
      </c>
      <c r="K1721" s="112" t="str">
        <f>IF($B1721="", "", IFERROR(INDEX('Job List'!$D$9:$D$508, MATCH($B1721, 'Job List'!$B$9:$B$508, 0)), ""))</f>
        <v/>
      </c>
      <c r="L1721" s="125" t="str">
        <f t="shared" si="312"/>
        <v/>
      </c>
      <c r="M1721" s="111" t="str">
        <f>IF($B1721="", "", IF($G1721="", IFERROR(INDEX('Job List'!$E$9:$E$508, MATCH($B1721, 'Job List'!$B$9:$B$508, 0)), ""), $G1721))</f>
        <v/>
      </c>
      <c r="N1721" s="126" t="str">
        <f t="shared" si="313"/>
        <v/>
      </c>
      <c r="O1721" s="77"/>
      <c r="AB1721" s="14" t="str">
        <f t="shared" si="314"/>
        <v/>
      </c>
      <c r="AC1721" s="20" t="str">
        <f t="shared" si="315"/>
        <v/>
      </c>
      <c r="AD1721" s="55" t="str">
        <f t="shared" si="316"/>
        <v/>
      </c>
      <c r="AE1721" s="88" t="str">
        <f t="shared" si="317"/>
        <v/>
      </c>
      <c r="AG1721" s="55" t="str">
        <f t="shared" si="318"/>
        <v/>
      </c>
      <c r="AH1721" s="88" t="str">
        <f t="shared" si="319"/>
        <v/>
      </c>
      <c r="AJ1721" s="55" t="str">
        <f t="shared" si="320"/>
        <v/>
      </c>
      <c r="AK1721" s="88" t="str">
        <f t="shared" si="321"/>
        <v/>
      </c>
      <c r="AM1721" s="55" t="str">
        <f t="shared" si="322"/>
        <v/>
      </c>
      <c r="AN1721" s="88" t="str">
        <f t="shared" si="323"/>
        <v/>
      </c>
    </row>
    <row r="1722" spans="1:40" x14ac:dyDescent="0.25">
      <c r="A1722" s="77"/>
      <c r="B1722" s="107"/>
      <c r="C1722" s="108"/>
      <c r="D1722" s="109"/>
      <c r="E1722" s="109"/>
      <c r="F1722" s="110"/>
      <c r="G1722" s="111"/>
      <c r="H1722" s="112"/>
      <c r="I1722" s="77"/>
      <c r="J1722" s="112" t="str">
        <f>IF($B1722="", "", IFERROR(INDEX('Job List'!$C$9:$C$508, MATCH($B1722, 'Job List'!$B$9:$B$508, 0)), ""))</f>
        <v/>
      </c>
      <c r="K1722" s="112" t="str">
        <f>IF($B1722="", "", IFERROR(INDEX('Job List'!$D$9:$D$508, MATCH($B1722, 'Job List'!$B$9:$B$508, 0)), ""))</f>
        <v/>
      </c>
      <c r="L1722" s="125" t="str">
        <f t="shared" si="312"/>
        <v/>
      </c>
      <c r="M1722" s="111" t="str">
        <f>IF($B1722="", "", IF($G1722="", IFERROR(INDEX('Job List'!$E$9:$E$508, MATCH($B1722, 'Job List'!$B$9:$B$508, 0)), ""), $G1722))</f>
        <v/>
      </c>
      <c r="N1722" s="126" t="str">
        <f t="shared" si="313"/>
        <v/>
      </c>
      <c r="O1722" s="77"/>
      <c r="AB1722" s="14" t="str">
        <f t="shared" si="314"/>
        <v/>
      </c>
      <c r="AC1722" s="20" t="str">
        <f t="shared" si="315"/>
        <v/>
      </c>
      <c r="AD1722" s="55" t="str">
        <f t="shared" si="316"/>
        <v/>
      </c>
      <c r="AE1722" s="88" t="str">
        <f t="shared" si="317"/>
        <v/>
      </c>
      <c r="AG1722" s="55" t="str">
        <f t="shared" si="318"/>
        <v/>
      </c>
      <c r="AH1722" s="88" t="str">
        <f t="shared" si="319"/>
        <v/>
      </c>
      <c r="AJ1722" s="55" t="str">
        <f t="shared" si="320"/>
        <v/>
      </c>
      <c r="AK1722" s="88" t="str">
        <f t="shared" si="321"/>
        <v/>
      </c>
      <c r="AM1722" s="55" t="str">
        <f t="shared" si="322"/>
        <v/>
      </c>
      <c r="AN1722" s="88" t="str">
        <f t="shared" si="323"/>
        <v/>
      </c>
    </row>
    <row r="1723" spans="1:40" x14ac:dyDescent="0.25">
      <c r="A1723" s="77"/>
      <c r="B1723" s="107"/>
      <c r="C1723" s="108"/>
      <c r="D1723" s="109"/>
      <c r="E1723" s="109"/>
      <c r="F1723" s="110"/>
      <c r="G1723" s="111"/>
      <c r="H1723" s="112"/>
      <c r="I1723" s="77"/>
      <c r="J1723" s="112" t="str">
        <f>IF($B1723="", "", IFERROR(INDEX('Job List'!$C$9:$C$508, MATCH($B1723, 'Job List'!$B$9:$B$508, 0)), ""))</f>
        <v/>
      </c>
      <c r="K1723" s="112" t="str">
        <f>IF($B1723="", "", IFERROR(INDEX('Job List'!$D$9:$D$508, MATCH($B1723, 'Job List'!$B$9:$B$508, 0)), ""))</f>
        <v/>
      </c>
      <c r="L1723" s="125" t="str">
        <f t="shared" si="312"/>
        <v/>
      </c>
      <c r="M1723" s="111" t="str">
        <f>IF($B1723="", "", IF($G1723="", IFERROR(INDEX('Job List'!$E$9:$E$508, MATCH($B1723, 'Job List'!$B$9:$B$508, 0)), ""), $G1723))</f>
        <v/>
      </c>
      <c r="N1723" s="126" t="str">
        <f t="shared" si="313"/>
        <v/>
      </c>
      <c r="O1723" s="77"/>
      <c r="AB1723" s="14" t="str">
        <f t="shared" si="314"/>
        <v/>
      </c>
      <c r="AC1723" s="20" t="str">
        <f t="shared" si="315"/>
        <v/>
      </c>
      <c r="AD1723" s="55" t="str">
        <f t="shared" si="316"/>
        <v/>
      </c>
      <c r="AE1723" s="88" t="str">
        <f t="shared" si="317"/>
        <v/>
      </c>
      <c r="AG1723" s="55" t="str">
        <f t="shared" si="318"/>
        <v/>
      </c>
      <c r="AH1723" s="88" t="str">
        <f t="shared" si="319"/>
        <v/>
      </c>
      <c r="AJ1723" s="55" t="str">
        <f t="shared" si="320"/>
        <v/>
      </c>
      <c r="AK1723" s="88" t="str">
        <f t="shared" si="321"/>
        <v/>
      </c>
      <c r="AM1723" s="55" t="str">
        <f t="shared" si="322"/>
        <v/>
      </c>
      <c r="AN1723" s="88" t="str">
        <f t="shared" si="323"/>
        <v/>
      </c>
    </row>
    <row r="1724" spans="1:40" x14ac:dyDescent="0.25">
      <c r="A1724" s="77"/>
      <c r="B1724" s="107"/>
      <c r="C1724" s="108"/>
      <c r="D1724" s="109"/>
      <c r="E1724" s="109"/>
      <c r="F1724" s="110"/>
      <c r="G1724" s="111"/>
      <c r="H1724" s="112"/>
      <c r="I1724" s="77"/>
      <c r="J1724" s="112" t="str">
        <f>IF($B1724="", "", IFERROR(INDEX('Job List'!$C$9:$C$508, MATCH($B1724, 'Job List'!$B$9:$B$508, 0)), ""))</f>
        <v/>
      </c>
      <c r="K1724" s="112" t="str">
        <f>IF($B1724="", "", IFERROR(INDEX('Job List'!$D$9:$D$508, MATCH($B1724, 'Job List'!$B$9:$B$508, 0)), ""))</f>
        <v/>
      </c>
      <c r="L1724" s="125" t="str">
        <f t="shared" si="312"/>
        <v/>
      </c>
      <c r="M1724" s="111" t="str">
        <f>IF($B1724="", "", IF($G1724="", IFERROR(INDEX('Job List'!$E$9:$E$508, MATCH($B1724, 'Job List'!$B$9:$B$508, 0)), ""), $G1724))</f>
        <v/>
      </c>
      <c r="N1724" s="126" t="str">
        <f t="shared" si="313"/>
        <v/>
      </c>
      <c r="O1724" s="77"/>
      <c r="AB1724" s="14" t="str">
        <f t="shared" si="314"/>
        <v/>
      </c>
      <c r="AC1724" s="20" t="str">
        <f t="shared" si="315"/>
        <v/>
      </c>
      <c r="AD1724" s="55" t="str">
        <f t="shared" si="316"/>
        <v/>
      </c>
      <c r="AE1724" s="88" t="str">
        <f t="shared" si="317"/>
        <v/>
      </c>
      <c r="AG1724" s="55" t="str">
        <f t="shared" si="318"/>
        <v/>
      </c>
      <c r="AH1724" s="88" t="str">
        <f t="shared" si="319"/>
        <v/>
      </c>
      <c r="AJ1724" s="55" t="str">
        <f t="shared" si="320"/>
        <v/>
      </c>
      <c r="AK1724" s="88" t="str">
        <f t="shared" si="321"/>
        <v/>
      </c>
      <c r="AM1724" s="55" t="str">
        <f t="shared" si="322"/>
        <v/>
      </c>
      <c r="AN1724" s="88" t="str">
        <f t="shared" si="323"/>
        <v/>
      </c>
    </row>
    <row r="1725" spans="1:40" x14ac:dyDescent="0.25">
      <c r="A1725" s="77"/>
      <c r="B1725" s="107"/>
      <c r="C1725" s="108"/>
      <c r="D1725" s="109"/>
      <c r="E1725" s="109"/>
      <c r="F1725" s="110"/>
      <c r="G1725" s="111"/>
      <c r="H1725" s="112"/>
      <c r="I1725" s="77"/>
      <c r="J1725" s="112" t="str">
        <f>IF($B1725="", "", IFERROR(INDEX('Job List'!$C$9:$C$508, MATCH($B1725, 'Job List'!$B$9:$B$508, 0)), ""))</f>
        <v/>
      </c>
      <c r="K1725" s="112" t="str">
        <f>IF($B1725="", "", IFERROR(INDEX('Job List'!$D$9:$D$508, MATCH($B1725, 'Job List'!$B$9:$B$508, 0)), ""))</f>
        <v/>
      </c>
      <c r="L1725" s="125" t="str">
        <f t="shared" si="312"/>
        <v/>
      </c>
      <c r="M1725" s="111" t="str">
        <f>IF($B1725="", "", IF($G1725="", IFERROR(INDEX('Job List'!$E$9:$E$508, MATCH($B1725, 'Job List'!$B$9:$B$508, 0)), ""), $G1725))</f>
        <v/>
      </c>
      <c r="N1725" s="126" t="str">
        <f t="shared" si="313"/>
        <v/>
      </c>
      <c r="O1725" s="77"/>
      <c r="AB1725" s="14" t="str">
        <f t="shared" si="314"/>
        <v/>
      </c>
      <c r="AC1725" s="20" t="str">
        <f t="shared" si="315"/>
        <v/>
      </c>
      <c r="AD1725" s="55" t="str">
        <f t="shared" si="316"/>
        <v/>
      </c>
      <c r="AE1725" s="88" t="str">
        <f t="shared" si="317"/>
        <v/>
      </c>
      <c r="AG1725" s="55" t="str">
        <f t="shared" si="318"/>
        <v/>
      </c>
      <c r="AH1725" s="88" t="str">
        <f t="shared" si="319"/>
        <v/>
      </c>
      <c r="AJ1725" s="55" t="str">
        <f t="shared" si="320"/>
        <v/>
      </c>
      <c r="AK1725" s="88" t="str">
        <f t="shared" si="321"/>
        <v/>
      </c>
      <c r="AM1725" s="55" t="str">
        <f t="shared" si="322"/>
        <v/>
      </c>
      <c r="AN1725" s="88" t="str">
        <f t="shared" si="323"/>
        <v/>
      </c>
    </row>
    <row r="1726" spans="1:40" x14ac:dyDescent="0.25">
      <c r="A1726" s="77"/>
      <c r="B1726" s="107"/>
      <c r="C1726" s="108"/>
      <c r="D1726" s="109"/>
      <c r="E1726" s="109"/>
      <c r="F1726" s="110"/>
      <c r="G1726" s="111"/>
      <c r="H1726" s="112"/>
      <c r="I1726" s="77"/>
      <c r="J1726" s="112" t="str">
        <f>IF($B1726="", "", IFERROR(INDEX('Job List'!$C$9:$C$508, MATCH($B1726, 'Job List'!$B$9:$B$508, 0)), ""))</f>
        <v/>
      </c>
      <c r="K1726" s="112" t="str">
        <f>IF($B1726="", "", IFERROR(INDEX('Job List'!$D$9:$D$508, MATCH($B1726, 'Job List'!$B$9:$B$508, 0)), ""))</f>
        <v/>
      </c>
      <c r="L1726" s="125" t="str">
        <f t="shared" si="312"/>
        <v/>
      </c>
      <c r="M1726" s="111" t="str">
        <f>IF($B1726="", "", IF($G1726="", IFERROR(INDEX('Job List'!$E$9:$E$508, MATCH($B1726, 'Job List'!$B$9:$B$508, 0)), ""), $G1726))</f>
        <v/>
      </c>
      <c r="N1726" s="126" t="str">
        <f t="shared" si="313"/>
        <v/>
      </c>
      <c r="O1726" s="77"/>
      <c r="AB1726" s="14" t="str">
        <f t="shared" si="314"/>
        <v/>
      </c>
      <c r="AC1726" s="20" t="str">
        <f t="shared" si="315"/>
        <v/>
      </c>
      <c r="AD1726" s="55" t="str">
        <f t="shared" si="316"/>
        <v/>
      </c>
      <c r="AE1726" s="88" t="str">
        <f t="shared" si="317"/>
        <v/>
      </c>
      <c r="AG1726" s="55" t="str">
        <f t="shared" si="318"/>
        <v/>
      </c>
      <c r="AH1726" s="88" t="str">
        <f t="shared" si="319"/>
        <v/>
      </c>
      <c r="AJ1726" s="55" t="str">
        <f t="shared" si="320"/>
        <v/>
      </c>
      <c r="AK1726" s="88" t="str">
        <f t="shared" si="321"/>
        <v/>
      </c>
      <c r="AM1726" s="55" t="str">
        <f t="shared" si="322"/>
        <v/>
      </c>
      <c r="AN1726" s="88" t="str">
        <f t="shared" si="323"/>
        <v/>
      </c>
    </row>
    <row r="1727" spans="1:40" x14ac:dyDescent="0.25">
      <c r="A1727" s="77"/>
      <c r="B1727" s="107"/>
      <c r="C1727" s="108"/>
      <c r="D1727" s="109"/>
      <c r="E1727" s="109"/>
      <c r="F1727" s="110"/>
      <c r="G1727" s="111"/>
      <c r="H1727" s="112"/>
      <c r="I1727" s="77"/>
      <c r="J1727" s="112" t="str">
        <f>IF($B1727="", "", IFERROR(INDEX('Job List'!$C$9:$C$508, MATCH($B1727, 'Job List'!$B$9:$B$508, 0)), ""))</f>
        <v/>
      </c>
      <c r="K1727" s="112" t="str">
        <f>IF($B1727="", "", IFERROR(INDEX('Job List'!$D$9:$D$508, MATCH($B1727, 'Job List'!$B$9:$B$508, 0)), ""))</f>
        <v/>
      </c>
      <c r="L1727" s="125" t="str">
        <f t="shared" si="312"/>
        <v/>
      </c>
      <c r="M1727" s="111" t="str">
        <f>IF($B1727="", "", IF($G1727="", IFERROR(INDEX('Job List'!$E$9:$E$508, MATCH($B1727, 'Job List'!$B$9:$B$508, 0)), ""), $G1727))</f>
        <v/>
      </c>
      <c r="N1727" s="126" t="str">
        <f t="shared" si="313"/>
        <v/>
      </c>
      <c r="O1727" s="77"/>
      <c r="AB1727" s="14" t="str">
        <f t="shared" si="314"/>
        <v/>
      </c>
      <c r="AC1727" s="20" t="str">
        <f t="shared" si="315"/>
        <v/>
      </c>
      <c r="AD1727" s="55" t="str">
        <f t="shared" si="316"/>
        <v/>
      </c>
      <c r="AE1727" s="88" t="str">
        <f t="shared" si="317"/>
        <v/>
      </c>
      <c r="AG1727" s="55" t="str">
        <f t="shared" si="318"/>
        <v/>
      </c>
      <c r="AH1727" s="88" t="str">
        <f t="shared" si="319"/>
        <v/>
      </c>
      <c r="AJ1727" s="55" t="str">
        <f t="shared" si="320"/>
        <v/>
      </c>
      <c r="AK1727" s="88" t="str">
        <f t="shared" si="321"/>
        <v/>
      </c>
      <c r="AM1727" s="55" t="str">
        <f t="shared" si="322"/>
        <v/>
      </c>
      <c r="AN1727" s="88" t="str">
        <f t="shared" si="323"/>
        <v/>
      </c>
    </row>
    <row r="1728" spans="1:40" x14ac:dyDescent="0.25">
      <c r="A1728" s="77"/>
      <c r="B1728" s="107"/>
      <c r="C1728" s="108"/>
      <c r="D1728" s="109"/>
      <c r="E1728" s="109"/>
      <c r="F1728" s="110"/>
      <c r="G1728" s="111"/>
      <c r="H1728" s="112"/>
      <c r="I1728" s="77"/>
      <c r="J1728" s="112" t="str">
        <f>IF($B1728="", "", IFERROR(INDEX('Job List'!$C$9:$C$508, MATCH($B1728, 'Job List'!$B$9:$B$508, 0)), ""))</f>
        <v/>
      </c>
      <c r="K1728" s="112" t="str">
        <f>IF($B1728="", "", IFERROR(INDEX('Job List'!$D$9:$D$508, MATCH($B1728, 'Job List'!$B$9:$B$508, 0)), ""))</f>
        <v/>
      </c>
      <c r="L1728" s="125" t="str">
        <f t="shared" si="312"/>
        <v/>
      </c>
      <c r="M1728" s="111" t="str">
        <f>IF($B1728="", "", IF($G1728="", IFERROR(INDEX('Job List'!$E$9:$E$508, MATCH($B1728, 'Job List'!$B$9:$B$508, 0)), ""), $G1728))</f>
        <v/>
      </c>
      <c r="N1728" s="126" t="str">
        <f t="shared" si="313"/>
        <v/>
      </c>
      <c r="O1728" s="77"/>
      <c r="AB1728" s="14" t="str">
        <f t="shared" si="314"/>
        <v/>
      </c>
      <c r="AC1728" s="20" t="str">
        <f t="shared" si="315"/>
        <v/>
      </c>
      <c r="AD1728" s="55" t="str">
        <f t="shared" si="316"/>
        <v/>
      </c>
      <c r="AE1728" s="88" t="str">
        <f t="shared" si="317"/>
        <v/>
      </c>
      <c r="AG1728" s="55" t="str">
        <f t="shared" si="318"/>
        <v/>
      </c>
      <c r="AH1728" s="88" t="str">
        <f t="shared" si="319"/>
        <v/>
      </c>
      <c r="AJ1728" s="55" t="str">
        <f t="shared" si="320"/>
        <v/>
      </c>
      <c r="AK1728" s="88" t="str">
        <f t="shared" si="321"/>
        <v/>
      </c>
      <c r="AM1728" s="55" t="str">
        <f t="shared" si="322"/>
        <v/>
      </c>
      <c r="AN1728" s="88" t="str">
        <f t="shared" si="323"/>
        <v/>
      </c>
    </row>
    <row r="1729" spans="1:40" x14ac:dyDescent="0.25">
      <c r="A1729" s="77"/>
      <c r="B1729" s="107"/>
      <c r="C1729" s="108"/>
      <c r="D1729" s="109"/>
      <c r="E1729" s="109"/>
      <c r="F1729" s="110"/>
      <c r="G1729" s="111"/>
      <c r="H1729" s="112"/>
      <c r="I1729" s="77"/>
      <c r="J1729" s="112" t="str">
        <f>IF($B1729="", "", IFERROR(INDEX('Job List'!$C$9:$C$508, MATCH($B1729, 'Job List'!$B$9:$B$508, 0)), ""))</f>
        <v/>
      </c>
      <c r="K1729" s="112" t="str">
        <f>IF($B1729="", "", IFERROR(INDEX('Job List'!$D$9:$D$508, MATCH($B1729, 'Job List'!$B$9:$B$508, 0)), ""))</f>
        <v/>
      </c>
      <c r="L1729" s="125" t="str">
        <f t="shared" si="312"/>
        <v/>
      </c>
      <c r="M1729" s="111" t="str">
        <f>IF($B1729="", "", IF($G1729="", IFERROR(INDEX('Job List'!$E$9:$E$508, MATCH($B1729, 'Job List'!$B$9:$B$508, 0)), ""), $G1729))</f>
        <v/>
      </c>
      <c r="N1729" s="126" t="str">
        <f t="shared" si="313"/>
        <v/>
      </c>
      <c r="O1729" s="77"/>
      <c r="AB1729" s="14" t="str">
        <f t="shared" si="314"/>
        <v/>
      </c>
      <c r="AC1729" s="20" t="str">
        <f t="shared" si="315"/>
        <v/>
      </c>
      <c r="AD1729" s="55" t="str">
        <f t="shared" si="316"/>
        <v/>
      </c>
      <c r="AE1729" s="88" t="str">
        <f t="shared" si="317"/>
        <v/>
      </c>
      <c r="AG1729" s="55" t="str">
        <f t="shared" si="318"/>
        <v/>
      </c>
      <c r="AH1729" s="88" t="str">
        <f t="shared" si="319"/>
        <v/>
      </c>
      <c r="AJ1729" s="55" t="str">
        <f t="shared" si="320"/>
        <v/>
      </c>
      <c r="AK1729" s="88" t="str">
        <f t="shared" si="321"/>
        <v/>
      </c>
      <c r="AM1729" s="55" t="str">
        <f t="shared" si="322"/>
        <v/>
      </c>
      <c r="AN1729" s="88" t="str">
        <f t="shared" si="323"/>
        <v/>
      </c>
    </row>
    <row r="1730" spans="1:40" x14ac:dyDescent="0.25">
      <c r="A1730" s="77"/>
      <c r="B1730" s="107"/>
      <c r="C1730" s="108"/>
      <c r="D1730" s="109"/>
      <c r="E1730" s="109"/>
      <c r="F1730" s="110"/>
      <c r="G1730" s="111"/>
      <c r="H1730" s="112"/>
      <c r="I1730" s="77"/>
      <c r="J1730" s="112" t="str">
        <f>IF($B1730="", "", IFERROR(INDEX('Job List'!$C$9:$C$508, MATCH($B1730, 'Job List'!$B$9:$B$508, 0)), ""))</f>
        <v/>
      </c>
      <c r="K1730" s="112" t="str">
        <f>IF($B1730="", "", IFERROR(INDEX('Job List'!$D$9:$D$508, MATCH($B1730, 'Job List'!$B$9:$B$508, 0)), ""))</f>
        <v/>
      </c>
      <c r="L1730" s="125" t="str">
        <f t="shared" si="312"/>
        <v/>
      </c>
      <c r="M1730" s="111" t="str">
        <f>IF($B1730="", "", IF($G1730="", IFERROR(INDEX('Job List'!$E$9:$E$508, MATCH($B1730, 'Job List'!$B$9:$B$508, 0)), ""), $G1730))</f>
        <v/>
      </c>
      <c r="N1730" s="126" t="str">
        <f t="shared" si="313"/>
        <v/>
      </c>
      <c r="O1730" s="77"/>
      <c r="AB1730" s="14" t="str">
        <f t="shared" si="314"/>
        <v/>
      </c>
      <c r="AC1730" s="20" t="str">
        <f t="shared" si="315"/>
        <v/>
      </c>
      <c r="AD1730" s="55" t="str">
        <f t="shared" si="316"/>
        <v/>
      </c>
      <c r="AE1730" s="88" t="str">
        <f t="shared" si="317"/>
        <v/>
      </c>
      <c r="AG1730" s="55" t="str">
        <f t="shared" si="318"/>
        <v/>
      </c>
      <c r="AH1730" s="88" t="str">
        <f t="shared" si="319"/>
        <v/>
      </c>
      <c r="AJ1730" s="55" t="str">
        <f t="shared" si="320"/>
        <v/>
      </c>
      <c r="AK1730" s="88" t="str">
        <f t="shared" si="321"/>
        <v/>
      </c>
      <c r="AM1730" s="55" t="str">
        <f t="shared" si="322"/>
        <v/>
      </c>
      <c r="AN1730" s="88" t="str">
        <f t="shared" si="323"/>
        <v/>
      </c>
    </row>
    <row r="1731" spans="1:40" x14ac:dyDescent="0.25">
      <c r="A1731" s="77"/>
      <c r="B1731" s="107"/>
      <c r="C1731" s="108"/>
      <c r="D1731" s="109"/>
      <c r="E1731" s="109"/>
      <c r="F1731" s="110"/>
      <c r="G1731" s="111"/>
      <c r="H1731" s="112"/>
      <c r="I1731" s="77"/>
      <c r="J1731" s="112" t="str">
        <f>IF($B1731="", "", IFERROR(INDEX('Job List'!$C$9:$C$508, MATCH($B1731, 'Job List'!$B$9:$B$508, 0)), ""))</f>
        <v/>
      </c>
      <c r="K1731" s="112" t="str">
        <f>IF($B1731="", "", IFERROR(INDEX('Job List'!$D$9:$D$508, MATCH($B1731, 'Job List'!$B$9:$B$508, 0)), ""))</f>
        <v/>
      </c>
      <c r="L1731" s="125" t="str">
        <f t="shared" si="312"/>
        <v/>
      </c>
      <c r="M1731" s="111" t="str">
        <f>IF($B1731="", "", IF($G1731="", IFERROR(INDEX('Job List'!$E$9:$E$508, MATCH($B1731, 'Job List'!$B$9:$B$508, 0)), ""), $G1731))</f>
        <v/>
      </c>
      <c r="N1731" s="126" t="str">
        <f t="shared" si="313"/>
        <v/>
      </c>
      <c r="O1731" s="77"/>
      <c r="AB1731" s="14" t="str">
        <f t="shared" si="314"/>
        <v/>
      </c>
      <c r="AC1731" s="20" t="str">
        <f t="shared" si="315"/>
        <v/>
      </c>
      <c r="AD1731" s="55" t="str">
        <f t="shared" si="316"/>
        <v/>
      </c>
      <c r="AE1731" s="88" t="str">
        <f t="shared" si="317"/>
        <v/>
      </c>
      <c r="AG1731" s="55" t="str">
        <f t="shared" si="318"/>
        <v/>
      </c>
      <c r="AH1731" s="88" t="str">
        <f t="shared" si="319"/>
        <v/>
      </c>
      <c r="AJ1731" s="55" t="str">
        <f t="shared" si="320"/>
        <v/>
      </c>
      <c r="AK1731" s="88" t="str">
        <f t="shared" si="321"/>
        <v/>
      </c>
      <c r="AM1731" s="55" t="str">
        <f t="shared" si="322"/>
        <v/>
      </c>
      <c r="AN1731" s="88" t="str">
        <f t="shared" si="323"/>
        <v/>
      </c>
    </row>
    <row r="1732" spans="1:40" x14ac:dyDescent="0.25">
      <c r="A1732" s="77"/>
      <c r="B1732" s="107"/>
      <c r="C1732" s="108"/>
      <c r="D1732" s="109"/>
      <c r="E1732" s="109"/>
      <c r="F1732" s="110"/>
      <c r="G1732" s="111"/>
      <c r="H1732" s="112"/>
      <c r="I1732" s="77"/>
      <c r="J1732" s="112" t="str">
        <f>IF($B1732="", "", IFERROR(INDEX('Job List'!$C$9:$C$508, MATCH($B1732, 'Job List'!$B$9:$B$508, 0)), ""))</f>
        <v/>
      </c>
      <c r="K1732" s="112" t="str">
        <f>IF($B1732="", "", IFERROR(INDEX('Job List'!$D$9:$D$508, MATCH($B1732, 'Job List'!$B$9:$B$508, 0)), ""))</f>
        <v/>
      </c>
      <c r="L1732" s="125" t="str">
        <f t="shared" si="312"/>
        <v/>
      </c>
      <c r="M1732" s="111" t="str">
        <f>IF($B1732="", "", IF($G1732="", IFERROR(INDEX('Job List'!$E$9:$E$508, MATCH($B1732, 'Job List'!$B$9:$B$508, 0)), ""), $G1732))</f>
        <v/>
      </c>
      <c r="N1732" s="126" t="str">
        <f t="shared" si="313"/>
        <v/>
      </c>
      <c r="O1732" s="77"/>
      <c r="AB1732" s="14" t="str">
        <f t="shared" si="314"/>
        <v/>
      </c>
      <c r="AC1732" s="20" t="str">
        <f t="shared" si="315"/>
        <v/>
      </c>
      <c r="AD1732" s="55" t="str">
        <f t="shared" si="316"/>
        <v/>
      </c>
      <c r="AE1732" s="88" t="str">
        <f t="shared" si="317"/>
        <v/>
      </c>
      <c r="AG1732" s="55" t="str">
        <f t="shared" si="318"/>
        <v/>
      </c>
      <c r="AH1732" s="88" t="str">
        <f t="shared" si="319"/>
        <v/>
      </c>
      <c r="AJ1732" s="55" t="str">
        <f t="shared" si="320"/>
        <v/>
      </c>
      <c r="AK1732" s="88" t="str">
        <f t="shared" si="321"/>
        <v/>
      </c>
      <c r="AM1732" s="55" t="str">
        <f t="shared" si="322"/>
        <v/>
      </c>
      <c r="AN1732" s="88" t="str">
        <f t="shared" si="323"/>
        <v/>
      </c>
    </row>
    <row r="1733" spans="1:40" x14ac:dyDescent="0.25">
      <c r="A1733" s="77"/>
      <c r="B1733" s="107"/>
      <c r="C1733" s="108"/>
      <c r="D1733" s="109"/>
      <c r="E1733" s="109"/>
      <c r="F1733" s="110"/>
      <c r="G1733" s="111"/>
      <c r="H1733" s="112"/>
      <c r="I1733" s="77"/>
      <c r="J1733" s="112" t="str">
        <f>IF($B1733="", "", IFERROR(INDEX('Job List'!$C$9:$C$508, MATCH($B1733, 'Job List'!$B$9:$B$508, 0)), ""))</f>
        <v/>
      </c>
      <c r="K1733" s="112" t="str">
        <f>IF($B1733="", "", IFERROR(INDEX('Job List'!$D$9:$D$508, MATCH($B1733, 'Job List'!$B$9:$B$508, 0)), ""))</f>
        <v/>
      </c>
      <c r="L1733" s="125" t="str">
        <f t="shared" si="312"/>
        <v/>
      </c>
      <c r="M1733" s="111" t="str">
        <f>IF($B1733="", "", IF($G1733="", IFERROR(INDEX('Job List'!$E$9:$E$508, MATCH($B1733, 'Job List'!$B$9:$B$508, 0)), ""), $G1733))</f>
        <v/>
      </c>
      <c r="N1733" s="126" t="str">
        <f t="shared" si="313"/>
        <v/>
      </c>
      <c r="O1733" s="77"/>
      <c r="AB1733" s="14" t="str">
        <f t="shared" si="314"/>
        <v/>
      </c>
      <c r="AC1733" s="20" t="str">
        <f t="shared" si="315"/>
        <v/>
      </c>
      <c r="AD1733" s="55" t="str">
        <f t="shared" si="316"/>
        <v/>
      </c>
      <c r="AE1733" s="88" t="str">
        <f t="shared" si="317"/>
        <v/>
      </c>
      <c r="AG1733" s="55" t="str">
        <f t="shared" si="318"/>
        <v/>
      </c>
      <c r="AH1733" s="88" t="str">
        <f t="shared" si="319"/>
        <v/>
      </c>
      <c r="AJ1733" s="55" t="str">
        <f t="shared" si="320"/>
        <v/>
      </c>
      <c r="AK1733" s="88" t="str">
        <f t="shared" si="321"/>
        <v/>
      </c>
      <c r="AM1733" s="55" t="str">
        <f t="shared" si="322"/>
        <v/>
      </c>
      <c r="AN1733" s="88" t="str">
        <f t="shared" si="323"/>
        <v/>
      </c>
    </row>
    <row r="1734" spans="1:40" x14ac:dyDescent="0.25">
      <c r="A1734" s="77"/>
      <c r="B1734" s="107"/>
      <c r="C1734" s="108"/>
      <c r="D1734" s="109"/>
      <c r="E1734" s="109"/>
      <c r="F1734" s="110"/>
      <c r="G1734" s="111"/>
      <c r="H1734" s="112"/>
      <c r="I1734" s="77"/>
      <c r="J1734" s="112" t="str">
        <f>IF($B1734="", "", IFERROR(INDEX('Job List'!$C$9:$C$508, MATCH($B1734, 'Job List'!$B$9:$B$508, 0)), ""))</f>
        <v/>
      </c>
      <c r="K1734" s="112" t="str">
        <f>IF($B1734="", "", IFERROR(INDEX('Job List'!$D$9:$D$508, MATCH($B1734, 'Job List'!$B$9:$B$508, 0)), ""))</f>
        <v/>
      </c>
      <c r="L1734" s="125" t="str">
        <f t="shared" si="312"/>
        <v/>
      </c>
      <c r="M1734" s="111" t="str">
        <f>IF($B1734="", "", IF($G1734="", IFERROR(INDEX('Job List'!$E$9:$E$508, MATCH($B1734, 'Job List'!$B$9:$B$508, 0)), ""), $G1734))</f>
        <v/>
      </c>
      <c r="N1734" s="126" t="str">
        <f t="shared" si="313"/>
        <v/>
      </c>
      <c r="O1734" s="77"/>
      <c r="AB1734" s="14" t="str">
        <f t="shared" si="314"/>
        <v/>
      </c>
      <c r="AC1734" s="20" t="str">
        <f t="shared" si="315"/>
        <v/>
      </c>
      <c r="AD1734" s="55" t="str">
        <f t="shared" si="316"/>
        <v/>
      </c>
      <c r="AE1734" s="88" t="str">
        <f t="shared" si="317"/>
        <v/>
      </c>
      <c r="AG1734" s="55" t="str">
        <f t="shared" si="318"/>
        <v/>
      </c>
      <c r="AH1734" s="88" t="str">
        <f t="shared" si="319"/>
        <v/>
      </c>
      <c r="AJ1734" s="55" t="str">
        <f t="shared" si="320"/>
        <v/>
      </c>
      <c r="AK1734" s="88" t="str">
        <f t="shared" si="321"/>
        <v/>
      </c>
      <c r="AM1734" s="55" t="str">
        <f t="shared" si="322"/>
        <v/>
      </c>
      <c r="AN1734" s="88" t="str">
        <f t="shared" si="323"/>
        <v/>
      </c>
    </row>
    <row r="1735" spans="1:40" x14ac:dyDescent="0.25">
      <c r="A1735" s="77"/>
      <c r="B1735" s="107"/>
      <c r="C1735" s="108"/>
      <c r="D1735" s="109"/>
      <c r="E1735" s="109"/>
      <c r="F1735" s="110"/>
      <c r="G1735" s="111"/>
      <c r="H1735" s="112"/>
      <c r="I1735" s="77"/>
      <c r="J1735" s="112" t="str">
        <f>IF($B1735="", "", IFERROR(INDEX('Job List'!$C$9:$C$508, MATCH($B1735, 'Job List'!$B$9:$B$508, 0)), ""))</f>
        <v/>
      </c>
      <c r="K1735" s="112" t="str">
        <f>IF($B1735="", "", IFERROR(INDEX('Job List'!$D$9:$D$508, MATCH($B1735, 'Job List'!$B$9:$B$508, 0)), ""))</f>
        <v/>
      </c>
      <c r="L1735" s="125" t="str">
        <f t="shared" si="312"/>
        <v/>
      </c>
      <c r="M1735" s="111" t="str">
        <f>IF($B1735="", "", IF($G1735="", IFERROR(INDEX('Job List'!$E$9:$E$508, MATCH($B1735, 'Job List'!$B$9:$B$508, 0)), ""), $G1735))</f>
        <v/>
      </c>
      <c r="N1735" s="126" t="str">
        <f t="shared" si="313"/>
        <v/>
      </c>
      <c r="O1735" s="77"/>
      <c r="AB1735" s="14" t="str">
        <f t="shared" si="314"/>
        <v/>
      </c>
      <c r="AC1735" s="20" t="str">
        <f t="shared" si="315"/>
        <v/>
      </c>
      <c r="AD1735" s="55" t="str">
        <f t="shared" si="316"/>
        <v/>
      </c>
      <c r="AE1735" s="88" t="str">
        <f t="shared" si="317"/>
        <v/>
      </c>
      <c r="AG1735" s="55" t="str">
        <f t="shared" si="318"/>
        <v/>
      </c>
      <c r="AH1735" s="88" t="str">
        <f t="shared" si="319"/>
        <v/>
      </c>
      <c r="AJ1735" s="55" t="str">
        <f t="shared" si="320"/>
        <v/>
      </c>
      <c r="AK1735" s="88" t="str">
        <f t="shared" si="321"/>
        <v/>
      </c>
      <c r="AM1735" s="55" t="str">
        <f t="shared" si="322"/>
        <v/>
      </c>
      <c r="AN1735" s="88" t="str">
        <f t="shared" si="323"/>
        <v/>
      </c>
    </row>
    <row r="1736" spans="1:40" x14ac:dyDescent="0.25">
      <c r="A1736" s="77"/>
      <c r="B1736" s="107"/>
      <c r="C1736" s="108"/>
      <c r="D1736" s="109"/>
      <c r="E1736" s="109"/>
      <c r="F1736" s="110"/>
      <c r="G1736" s="111"/>
      <c r="H1736" s="112"/>
      <c r="I1736" s="77"/>
      <c r="J1736" s="112" t="str">
        <f>IF($B1736="", "", IFERROR(INDEX('Job List'!$C$9:$C$508, MATCH($B1736, 'Job List'!$B$9:$B$508, 0)), ""))</f>
        <v/>
      </c>
      <c r="K1736" s="112" t="str">
        <f>IF($B1736="", "", IFERROR(INDEX('Job List'!$D$9:$D$508, MATCH($B1736, 'Job List'!$B$9:$B$508, 0)), ""))</f>
        <v/>
      </c>
      <c r="L1736" s="125" t="str">
        <f t="shared" si="312"/>
        <v/>
      </c>
      <c r="M1736" s="111" t="str">
        <f>IF($B1736="", "", IF($G1736="", IFERROR(INDEX('Job List'!$E$9:$E$508, MATCH($B1736, 'Job List'!$B$9:$B$508, 0)), ""), $G1736))</f>
        <v/>
      </c>
      <c r="N1736" s="126" t="str">
        <f t="shared" si="313"/>
        <v/>
      </c>
      <c r="O1736" s="77"/>
      <c r="AB1736" s="14" t="str">
        <f t="shared" si="314"/>
        <v/>
      </c>
      <c r="AC1736" s="20" t="str">
        <f t="shared" si="315"/>
        <v/>
      </c>
      <c r="AD1736" s="55" t="str">
        <f t="shared" si="316"/>
        <v/>
      </c>
      <c r="AE1736" s="88" t="str">
        <f t="shared" si="317"/>
        <v/>
      </c>
      <c r="AG1736" s="55" t="str">
        <f t="shared" si="318"/>
        <v/>
      </c>
      <c r="AH1736" s="88" t="str">
        <f t="shared" si="319"/>
        <v/>
      </c>
      <c r="AJ1736" s="55" t="str">
        <f t="shared" si="320"/>
        <v/>
      </c>
      <c r="AK1736" s="88" t="str">
        <f t="shared" si="321"/>
        <v/>
      </c>
      <c r="AM1736" s="55" t="str">
        <f t="shared" si="322"/>
        <v/>
      </c>
      <c r="AN1736" s="88" t="str">
        <f t="shared" si="323"/>
        <v/>
      </c>
    </row>
    <row r="1737" spans="1:40" x14ac:dyDescent="0.25">
      <c r="A1737" s="77"/>
      <c r="B1737" s="107"/>
      <c r="C1737" s="108"/>
      <c r="D1737" s="109"/>
      <c r="E1737" s="109"/>
      <c r="F1737" s="110"/>
      <c r="G1737" s="111"/>
      <c r="H1737" s="112"/>
      <c r="I1737" s="77"/>
      <c r="J1737" s="112" t="str">
        <f>IF($B1737="", "", IFERROR(INDEX('Job List'!$C$9:$C$508, MATCH($B1737, 'Job List'!$B$9:$B$508, 0)), ""))</f>
        <v/>
      </c>
      <c r="K1737" s="112" t="str">
        <f>IF($B1737="", "", IFERROR(INDEX('Job List'!$D$9:$D$508, MATCH($B1737, 'Job List'!$B$9:$B$508, 0)), ""))</f>
        <v/>
      </c>
      <c r="L1737" s="125" t="str">
        <f t="shared" si="312"/>
        <v/>
      </c>
      <c r="M1737" s="111" t="str">
        <f>IF($B1737="", "", IF($G1737="", IFERROR(INDEX('Job List'!$E$9:$E$508, MATCH($B1737, 'Job List'!$B$9:$B$508, 0)), ""), $G1737))</f>
        <v/>
      </c>
      <c r="N1737" s="126" t="str">
        <f t="shared" si="313"/>
        <v/>
      </c>
      <c r="O1737" s="77"/>
      <c r="AB1737" s="14" t="str">
        <f t="shared" si="314"/>
        <v/>
      </c>
      <c r="AC1737" s="20" t="str">
        <f t="shared" si="315"/>
        <v/>
      </c>
      <c r="AD1737" s="55" t="str">
        <f t="shared" si="316"/>
        <v/>
      </c>
      <c r="AE1737" s="88" t="str">
        <f t="shared" si="317"/>
        <v/>
      </c>
      <c r="AG1737" s="55" t="str">
        <f t="shared" si="318"/>
        <v/>
      </c>
      <c r="AH1737" s="88" t="str">
        <f t="shared" si="319"/>
        <v/>
      </c>
      <c r="AJ1737" s="55" t="str">
        <f t="shared" si="320"/>
        <v/>
      </c>
      <c r="AK1737" s="88" t="str">
        <f t="shared" si="321"/>
        <v/>
      </c>
      <c r="AM1737" s="55" t="str">
        <f t="shared" si="322"/>
        <v/>
      </c>
      <c r="AN1737" s="88" t="str">
        <f t="shared" si="323"/>
        <v/>
      </c>
    </row>
    <row r="1738" spans="1:40" x14ac:dyDescent="0.25">
      <c r="A1738" s="77"/>
      <c r="B1738" s="107"/>
      <c r="C1738" s="108"/>
      <c r="D1738" s="109"/>
      <c r="E1738" s="109"/>
      <c r="F1738" s="110"/>
      <c r="G1738" s="111"/>
      <c r="H1738" s="112"/>
      <c r="I1738" s="77"/>
      <c r="J1738" s="112" t="str">
        <f>IF($B1738="", "", IFERROR(INDEX('Job List'!$C$9:$C$508, MATCH($B1738, 'Job List'!$B$9:$B$508, 0)), ""))</f>
        <v/>
      </c>
      <c r="K1738" s="112" t="str">
        <f>IF($B1738="", "", IFERROR(INDEX('Job List'!$D$9:$D$508, MATCH($B1738, 'Job List'!$B$9:$B$508, 0)), ""))</f>
        <v/>
      </c>
      <c r="L1738" s="125" t="str">
        <f t="shared" ref="L1738:L1801" si="324">IFERROR(IF(B1738="", "", AC1738-F1738), "")</f>
        <v/>
      </c>
      <c r="M1738" s="111" t="str">
        <f>IF($B1738="", "", IF($G1738="", IFERROR(INDEX('Job List'!$E$9:$E$508, MATCH($B1738, 'Job List'!$B$9:$B$508, 0)), ""), $G1738))</f>
        <v/>
      </c>
      <c r="N1738" s="126" t="str">
        <f t="shared" ref="N1738:N1801" si="325">IF(OR(B1738="", L1738="", M1738=""), "", L1738*24*M1738)</f>
        <v/>
      </c>
      <c r="O1738" s="77"/>
      <c r="AB1738" s="14" t="str">
        <f t="shared" ref="AB1738:AB1801" si="326">IF(C1738="", "", TEXT(C1738, "mmm yyyy"))</f>
        <v/>
      </c>
      <c r="AC1738" s="20" t="str">
        <f t="shared" ref="AC1738:AC1801" si="327">IF(OR(D1738="", E1738=""), "", IF(IF(E1738&gt;D1738, E1738-D1738, E1738-D1738+1)=0, 1, IF(E1738&gt;D1738, E1738-D1738, E1738-D1738+1)))</f>
        <v/>
      </c>
      <c r="AD1738" s="55" t="str">
        <f t="shared" ref="AD1738:AD1801" si="328">IF($AB1738="", "", IF($AD$6="", L1738, IF($AD$6=$B1738, L1738, "")))</f>
        <v/>
      </c>
      <c r="AE1738" s="88" t="str">
        <f t="shared" ref="AE1738:AE1801" si="329">IF($AB1738="", "", IF($AD$6="", N1738, IF($AD$6=$B1738, N1738, "")))</f>
        <v/>
      </c>
      <c r="AG1738" s="55" t="str">
        <f t="shared" ref="AG1738:AG1801" si="330">IF($AB1738="", "", IF($AG$6="", AJ1738, IF($AG$6=$J1738, AJ1738, "")))</f>
        <v/>
      </c>
      <c r="AH1738" s="88" t="str">
        <f t="shared" ref="AH1738:AH1801" si="331">IF($AB1738="", "", IF($AG$6="", AK1738, IF($AG$6=$J1738, AK1738, "")))</f>
        <v/>
      </c>
      <c r="AJ1738" s="55" t="str">
        <f t="shared" ref="AJ1738:AJ1801" si="332">IFERROR(IF($AB1738="", "", IF(AND($C1738&gt;=$AJ$6, $C1738&lt;=$AK$6), L1738, "")), "")</f>
        <v/>
      </c>
      <c r="AK1738" s="88" t="str">
        <f t="shared" ref="AK1738:AK1801" si="333">IFERROR(IF($AB1738="", "", IF(AND($C1738&gt;=$AJ$6, $C1738&lt;=$AK$6), N1738, "")), "")</f>
        <v/>
      </c>
      <c r="AM1738" s="55" t="str">
        <f t="shared" ref="AM1738:AM1801" si="334">IFERROR(IF($J1738="", "", IF(AND($C1738&gt;=$AM$4, $C1738&lt;=$AN$4, $J1738=$AM$3), L1738, "")), "")</f>
        <v/>
      </c>
      <c r="AN1738" s="88" t="str">
        <f t="shared" ref="AN1738:AN1801" si="335">IFERROR(IF($J1738="", "", IF(AND($C1738&gt;=$AM$4, $C1738&lt;=$AN$4, $J1738=$AM$3), N1738, "")), "")</f>
        <v/>
      </c>
    </row>
    <row r="1739" spans="1:40" x14ac:dyDescent="0.25">
      <c r="A1739" s="77"/>
      <c r="B1739" s="107"/>
      <c r="C1739" s="108"/>
      <c r="D1739" s="109"/>
      <c r="E1739" s="109"/>
      <c r="F1739" s="110"/>
      <c r="G1739" s="111"/>
      <c r="H1739" s="112"/>
      <c r="I1739" s="77"/>
      <c r="J1739" s="112" t="str">
        <f>IF($B1739="", "", IFERROR(INDEX('Job List'!$C$9:$C$508, MATCH($B1739, 'Job List'!$B$9:$B$508, 0)), ""))</f>
        <v/>
      </c>
      <c r="K1739" s="112" t="str">
        <f>IF($B1739="", "", IFERROR(INDEX('Job List'!$D$9:$D$508, MATCH($B1739, 'Job List'!$B$9:$B$508, 0)), ""))</f>
        <v/>
      </c>
      <c r="L1739" s="125" t="str">
        <f t="shared" si="324"/>
        <v/>
      </c>
      <c r="M1739" s="111" t="str">
        <f>IF($B1739="", "", IF($G1739="", IFERROR(INDEX('Job List'!$E$9:$E$508, MATCH($B1739, 'Job List'!$B$9:$B$508, 0)), ""), $G1739))</f>
        <v/>
      </c>
      <c r="N1739" s="126" t="str">
        <f t="shared" si="325"/>
        <v/>
      </c>
      <c r="O1739" s="77"/>
      <c r="AB1739" s="14" t="str">
        <f t="shared" si="326"/>
        <v/>
      </c>
      <c r="AC1739" s="20" t="str">
        <f t="shared" si="327"/>
        <v/>
      </c>
      <c r="AD1739" s="55" t="str">
        <f t="shared" si="328"/>
        <v/>
      </c>
      <c r="AE1739" s="88" t="str">
        <f t="shared" si="329"/>
        <v/>
      </c>
      <c r="AG1739" s="55" t="str">
        <f t="shared" si="330"/>
        <v/>
      </c>
      <c r="AH1739" s="88" t="str">
        <f t="shared" si="331"/>
        <v/>
      </c>
      <c r="AJ1739" s="55" t="str">
        <f t="shared" si="332"/>
        <v/>
      </c>
      <c r="AK1739" s="88" t="str">
        <f t="shared" si="333"/>
        <v/>
      </c>
      <c r="AM1739" s="55" t="str">
        <f t="shared" si="334"/>
        <v/>
      </c>
      <c r="AN1739" s="88" t="str">
        <f t="shared" si="335"/>
        <v/>
      </c>
    </row>
    <row r="1740" spans="1:40" x14ac:dyDescent="0.25">
      <c r="A1740" s="77"/>
      <c r="B1740" s="107"/>
      <c r="C1740" s="108"/>
      <c r="D1740" s="109"/>
      <c r="E1740" s="109"/>
      <c r="F1740" s="110"/>
      <c r="G1740" s="111"/>
      <c r="H1740" s="112"/>
      <c r="I1740" s="77"/>
      <c r="J1740" s="112" t="str">
        <f>IF($B1740="", "", IFERROR(INDEX('Job List'!$C$9:$C$508, MATCH($B1740, 'Job List'!$B$9:$B$508, 0)), ""))</f>
        <v/>
      </c>
      <c r="K1740" s="112" t="str">
        <f>IF($B1740="", "", IFERROR(INDEX('Job List'!$D$9:$D$508, MATCH($B1740, 'Job List'!$B$9:$B$508, 0)), ""))</f>
        <v/>
      </c>
      <c r="L1740" s="125" t="str">
        <f t="shared" si="324"/>
        <v/>
      </c>
      <c r="M1740" s="111" t="str">
        <f>IF($B1740="", "", IF($G1740="", IFERROR(INDEX('Job List'!$E$9:$E$508, MATCH($B1740, 'Job List'!$B$9:$B$508, 0)), ""), $G1740))</f>
        <v/>
      </c>
      <c r="N1740" s="126" t="str">
        <f t="shared" si="325"/>
        <v/>
      </c>
      <c r="O1740" s="77"/>
      <c r="AB1740" s="14" t="str">
        <f t="shared" si="326"/>
        <v/>
      </c>
      <c r="AC1740" s="20" t="str">
        <f t="shared" si="327"/>
        <v/>
      </c>
      <c r="AD1740" s="55" t="str">
        <f t="shared" si="328"/>
        <v/>
      </c>
      <c r="AE1740" s="88" t="str">
        <f t="shared" si="329"/>
        <v/>
      </c>
      <c r="AG1740" s="55" t="str">
        <f t="shared" si="330"/>
        <v/>
      </c>
      <c r="AH1740" s="88" t="str">
        <f t="shared" si="331"/>
        <v/>
      </c>
      <c r="AJ1740" s="55" t="str">
        <f t="shared" si="332"/>
        <v/>
      </c>
      <c r="AK1740" s="88" t="str">
        <f t="shared" si="333"/>
        <v/>
      </c>
      <c r="AM1740" s="55" t="str">
        <f t="shared" si="334"/>
        <v/>
      </c>
      <c r="AN1740" s="88" t="str">
        <f t="shared" si="335"/>
        <v/>
      </c>
    </row>
    <row r="1741" spans="1:40" x14ac:dyDescent="0.25">
      <c r="A1741" s="77"/>
      <c r="B1741" s="107"/>
      <c r="C1741" s="108"/>
      <c r="D1741" s="109"/>
      <c r="E1741" s="109"/>
      <c r="F1741" s="110"/>
      <c r="G1741" s="111"/>
      <c r="H1741" s="112"/>
      <c r="I1741" s="77"/>
      <c r="J1741" s="112" t="str">
        <f>IF($B1741="", "", IFERROR(INDEX('Job List'!$C$9:$C$508, MATCH($B1741, 'Job List'!$B$9:$B$508, 0)), ""))</f>
        <v/>
      </c>
      <c r="K1741" s="112" t="str">
        <f>IF($B1741="", "", IFERROR(INDEX('Job List'!$D$9:$D$508, MATCH($B1741, 'Job List'!$B$9:$B$508, 0)), ""))</f>
        <v/>
      </c>
      <c r="L1741" s="125" t="str">
        <f t="shared" si="324"/>
        <v/>
      </c>
      <c r="M1741" s="111" t="str">
        <f>IF($B1741="", "", IF($G1741="", IFERROR(INDEX('Job List'!$E$9:$E$508, MATCH($B1741, 'Job List'!$B$9:$B$508, 0)), ""), $G1741))</f>
        <v/>
      </c>
      <c r="N1741" s="126" t="str">
        <f t="shared" si="325"/>
        <v/>
      </c>
      <c r="O1741" s="77"/>
      <c r="AB1741" s="14" t="str">
        <f t="shared" si="326"/>
        <v/>
      </c>
      <c r="AC1741" s="20" t="str">
        <f t="shared" si="327"/>
        <v/>
      </c>
      <c r="AD1741" s="55" t="str">
        <f t="shared" si="328"/>
        <v/>
      </c>
      <c r="AE1741" s="88" t="str">
        <f t="shared" si="329"/>
        <v/>
      </c>
      <c r="AG1741" s="55" t="str">
        <f t="shared" si="330"/>
        <v/>
      </c>
      <c r="AH1741" s="88" t="str">
        <f t="shared" si="331"/>
        <v/>
      </c>
      <c r="AJ1741" s="55" t="str">
        <f t="shared" si="332"/>
        <v/>
      </c>
      <c r="AK1741" s="88" t="str">
        <f t="shared" si="333"/>
        <v/>
      </c>
      <c r="AM1741" s="55" t="str">
        <f t="shared" si="334"/>
        <v/>
      </c>
      <c r="AN1741" s="88" t="str">
        <f t="shared" si="335"/>
        <v/>
      </c>
    </row>
    <row r="1742" spans="1:40" x14ac:dyDescent="0.25">
      <c r="A1742" s="77"/>
      <c r="B1742" s="107"/>
      <c r="C1742" s="108"/>
      <c r="D1742" s="109"/>
      <c r="E1742" s="109"/>
      <c r="F1742" s="110"/>
      <c r="G1742" s="111"/>
      <c r="H1742" s="112"/>
      <c r="I1742" s="77"/>
      <c r="J1742" s="112" t="str">
        <f>IF($B1742="", "", IFERROR(INDEX('Job List'!$C$9:$C$508, MATCH($B1742, 'Job List'!$B$9:$B$508, 0)), ""))</f>
        <v/>
      </c>
      <c r="K1742" s="112" t="str">
        <f>IF($B1742="", "", IFERROR(INDEX('Job List'!$D$9:$D$508, MATCH($B1742, 'Job List'!$B$9:$B$508, 0)), ""))</f>
        <v/>
      </c>
      <c r="L1742" s="125" t="str">
        <f t="shared" si="324"/>
        <v/>
      </c>
      <c r="M1742" s="111" t="str">
        <f>IF($B1742="", "", IF($G1742="", IFERROR(INDEX('Job List'!$E$9:$E$508, MATCH($B1742, 'Job List'!$B$9:$B$508, 0)), ""), $G1742))</f>
        <v/>
      </c>
      <c r="N1742" s="126" t="str">
        <f t="shared" si="325"/>
        <v/>
      </c>
      <c r="O1742" s="77"/>
      <c r="AB1742" s="14" t="str">
        <f t="shared" si="326"/>
        <v/>
      </c>
      <c r="AC1742" s="20" t="str">
        <f t="shared" si="327"/>
        <v/>
      </c>
      <c r="AD1742" s="55" t="str">
        <f t="shared" si="328"/>
        <v/>
      </c>
      <c r="AE1742" s="88" t="str">
        <f t="shared" si="329"/>
        <v/>
      </c>
      <c r="AG1742" s="55" t="str">
        <f t="shared" si="330"/>
        <v/>
      </c>
      <c r="AH1742" s="88" t="str">
        <f t="shared" si="331"/>
        <v/>
      </c>
      <c r="AJ1742" s="55" t="str">
        <f t="shared" si="332"/>
        <v/>
      </c>
      <c r="AK1742" s="88" t="str">
        <f t="shared" si="333"/>
        <v/>
      </c>
      <c r="AM1742" s="55" t="str">
        <f t="shared" si="334"/>
        <v/>
      </c>
      <c r="AN1742" s="88" t="str">
        <f t="shared" si="335"/>
        <v/>
      </c>
    </row>
    <row r="1743" spans="1:40" x14ac:dyDescent="0.25">
      <c r="A1743" s="77"/>
      <c r="B1743" s="107"/>
      <c r="C1743" s="108"/>
      <c r="D1743" s="109"/>
      <c r="E1743" s="109"/>
      <c r="F1743" s="110"/>
      <c r="G1743" s="111"/>
      <c r="H1743" s="112"/>
      <c r="I1743" s="77"/>
      <c r="J1743" s="112" t="str">
        <f>IF($B1743="", "", IFERROR(INDEX('Job List'!$C$9:$C$508, MATCH($B1743, 'Job List'!$B$9:$B$508, 0)), ""))</f>
        <v/>
      </c>
      <c r="K1743" s="112" t="str">
        <f>IF($B1743="", "", IFERROR(INDEX('Job List'!$D$9:$D$508, MATCH($B1743, 'Job List'!$B$9:$B$508, 0)), ""))</f>
        <v/>
      </c>
      <c r="L1743" s="125" t="str">
        <f t="shared" si="324"/>
        <v/>
      </c>
      <c r="M1743" s="111" t="str">
        <f>IF($B1743="", "", IF($G1743="", IFERROR(INDEX('Job List'!$E$9:$E$508, MATCH($B1743, 'Job List'!$B$9:$B$508, 0)), ""), $G1743))</f>
        <v/>
      </c>
      <c r="N1743" s="126" t="str">
        <f t="shared" si="325"/>
        <v/>
      </c>
      <c r="O1743" s="77"/>
      <c r="AB1743" s="14" t="str">
        <f t="shared" si="326"/>
        <v/>
      </c>
      <c r="AC1743" s="20" t="str">
        <f t="shared" si="327"/>
        <v/>
      </c>
      <c r="AD1743" s="55" t="str">
        <f t="shared" si="328"/>
        <v/>
      </c>
      <c r="AE1743" s="88" t="str">
        <f t="shared" si="329"/>
        <v/>
      </c>
      <c r="AG1743" s="55" t="str">
        <f t="shared" si="330"/>
        <v/>
      </c>
      <c r="AH1743" s="88" t="str">
        <f t="shared" si="331"/>
        <v/>
      </c>
      <c r="AJ1743" s="55" t="str">
        <f t="shared" si="332"/>
        <v/>
      </c>
      <c r="AK1743" s="88" t="str">
        <f t="shared" si="333"/>
        <v/>
      </c>
      <c r="AM1743" s="55" t="str">
        <f t="shared" si="334"/>
        <v/>
      </c>
      <c r="AN1743" s="88" t="str">
        <f t="shared" si="335"/>
        <v/>
      </c>
    </row>
    <row r="1744" spans="1:40" x14ac:dyDescent="0.25">
      <c r="A1744" s="77"/>
      <c r="B1744" s="107"/>
      <c r="C1744" s="108"/>
      <c r="D1744" s="109"/>
      <c r="E1744" s="109"/>
      <c r="F1744" s="110"/>
      <c r="G1744" s="111"/>
      <c r="H1744" s="112"/>
      <c r="I1744" s="77"/>
      <c r="J1744" s="112" t="str">
        <f>IF($B1744="", "", IFERROR(INDEX('Job List'!$C$9:$C$508, MATCH($B1744, 'Job List'!$B$9:$B$508, 0)), ""))</f>
        <v/>
      </c>
      <c r="K1744" s="112" t="str">
        <f>IF($B1744="", "", IFERROR(INDEX('Job List'!$D$9:$D$508, MATCH($B1744, 'Job List'!$B$9:$B$508, 0)), ""))</f>
        <v/>
      </c>
      <c r="L1744" s="125" t="str">
        <f t="shared" si="324"/>
        <v/>
      </c>
      <c r="M1744" s="111" t="str">
        <f>IF($B1744="", "", IF($G1744="", IFERROR(INDEX('Job List'!$E$9:$E$508, MATCH($B1744, 'Job List'!$B$9:$B$508, 0)), ""), $G1744))</f>
        <v/>
      </c>
      <c r="N1744" s="126" t="str">
        <f t="shared" si="325"/>
        <v/>
      </c>
      <c r="O1744" s="77"/>
      <c r="AB1744" s="14" t="str">
        <f t="shared" si="326"/>
        <v/>
      </c>
      <c r="AC1744" s="20" t="str">
        <f t="shared" si="327"/>
        <v/>
      </c>
      <c r="AD1744" s="55" t="str">
        <f t="shared" si="328"/>
        <v/>
      </c>
      <c r="AE1744" s="88" t="str">
        <f t="shared" si="329"/>
        <v/>
      </c>
      <c r="AG1744" s="55" t="str">
        <f t="shared" si="330"/>
        <v/>
      </c>
      <c r="AH1744" s="88" t="str">
        <f t="shared" si="331"/>
        <v/>
      </c>
      <c r="AJ1744" s="55" t="str">
        <f t="shared" si="332"/>
        <v/>
      </c>
      <c r="AK1744" s="88" t="str">
        <f t="shared" si="333"/>
        <v/>
      </c>
      <c r="AM1744" s="55" t="str">
        <f t="shared" si="334"/>
        <v/>
      </c>
      <c r="AN1744" s="88" t="str">
        <f t="shared" si="335"/>
        <v/>
      </c>
    </row>
    <row r="1745" spans="1:40" x14ac:dyDescent="0.25">
      <c r="A1745" s="77"/>
      <c r="B1745" s="107"/>
      <c r="C1745" s="108"/>
      <c r="D1745" s="109"/>
      <c r="E1745" s="109"/>
      <c r="F1745" s="110"/>
      <c r="G1745" s="111"/>
      <c r="H1745" s="112"/>
      <c r="I1745" s="77"/>
      <c r="J1745" s="112" t="str">
        <f>IF($B1745="", "", IFERROR(INDEX('Job List'!$C$9:$C$508, MATCH($B1745, 'Job List'!$B$9:$B$508, 0)), ""))</f>
        <v/>
      </c>
      <c r="K1745" s="112" t="str">
        <f>IF($B1745="", "", IFERROR(INDEX('Job List'!$D$9:$D$508, MATCH($B1745, 'Job List'!$B$9:$B$508, 0)), ""))</f>
        <v/>
      </c>
      <c r="L1745" s="125" t="str">
        <f t="shared" si="324"/>
        <v/>
      </c>
      <c r="M1745" s="111" t="str">
        <f>IF($B1745="", "", IF($G1745="", IFERROR(INDEX('Job List'!$E$9:$E$508, MATCH($B1745, 'Job List'!$B$9:$B$508, 0)), ""), $G1745))</f>
        <v/>
      </c>
      <c r="N1745" s="126" t="str">
        <f t="shared" si="325"/>
        <v/>
      </c>
      <c r="O1745" s="77"/>
      <c r="AB1745" s="14" t="str">
        <f t="shared" si="326"/>
        <v/>
      </c>
      <c r="AC1745" s="20" t="str">
        <f t="shared" si="327"/>
        <v/>
      </c>
      <c r="AD1745" s="55" t="str">
        <f t="shared" si="328"/>
        <v/>
      </c>
      <c r="AE1745" s="88" t="str">
        <f t="shared" si="329"/>
        <v/>
      </c>
      <c r="AG1745" s="55" t="str">
        <f t="shared" si="330"/>
        <v/>
      </c>
      <c r="AH1745" s="88" t="str">
        <f t="shared" si="331"/>
        <v/>
      </c>
      <c r="AJ1745" s="55" t="str">
        <f t="shared" si="332"/>
        <v/>
      </c>
      <c r="AK1745" s="88" t="str">
        <f t="shared" si="333"/>
        <v/>
      </c>
      <c r="AM1745" s="55" t="str">
        <f t="shared" si="334"/>
        <v/>
      </c>
      <c r="AN1745" s="88" t="str">
        <f t="shared" si="335"/>
        <v/>
      </c>
    </row>
    <row r="1746" spans="1:40" x14ac:dyDescent="0.25">
      <c r="A1746" s="77"/>
      <c r="B1746" s="107"/>
      <c r="C1746" s="108"/>
      <c r="D1746" s="109"/>
      <c r="E1746" s="109"/>
      <c r="F1746" s="110"/>
      <c r="G1746" s="111"/>
      <c r="H1746" s="112"/>
      <c r="I1746" s="77"/>
      <c r="J1746" s="112" t="str">
        <f>IF($B1746="", "", IFERROR(INDEX('Job List'!$C$9:$C$508, MATCH($B1746, 'Job List'!$B$9:$B$508, 0)), ""))</f>
        <v/>
      </c>
      <c r="K1746" s="112" t="str">
        <f>IF($B1746="", "", IFERROR(INDEX('Job List'!$D$9:$D$508, MATCH($B1746, 'Job List'!$B$9:$B$508, 0)), ""))</f>
        <v/>
      </c>
      <c r="L1746" s="125" t="str">
        <f t="shared" si="324"/>
        <v/>
      </c>
      <c r="M1746" s="111" t="str">
        <f>IF($B1746="", "", IF($G1746="", IFERROR(INDEX('Job List'!$E$9:$E$508, MATCH($B1746, 'Job List'!$B$9:$B$508, 0)), ""), $G1746))</f>
        <v/>
      </c>
      <c r="N1746" s="126" t="str">
        <f t="shared" si="325"/>
        <v/>
      </c>
      <c r="O1746" s="77"/>
      <c r="AB1746" s="14" t="str">
        <f t="shared" si="326"/>
        <v/>
      </c>
      <c r="AC1746" s="20" t="str">
        <f t="shared" si="327"/>
        <v/>
      </c>
      <c r="AD1746" s="55" t="str">
        <f t="shared" si="328"/>
        <v/>
      </c>
      <c r="AE1746" s="88" t="str">
        <f t="shared" si="329"/>
        <v/>
      </c>
      <c r="AG1746" s="55" t="str">
        <f t="shared" si="330"/>
        <v/>
      </c>
      <c r="AH1746" s="88" t="str">
        <f t="shared" si="331"/>
        <v/>
      </c>
      <c r="AJ1746" s="55" t="str">
        <f t="shared" si="332"/>
        <v/>
      </c>
      <c r="AK1746" s="88" t="str">
        <f t="shared" si="333"/>
        <v/>
      </c>
      <c r="AM1746" s="55" t="str">
        <f t="shared" si="334"/>
        <v/>
      </c>
      <c r="AN1746" s="88" t="str">
        <f t="shared" si="335"/>
        <v/>
      </c>
    </row>
    <row r="1747" spans="1:40" x14ac:dyDescent="0.25">
      <c r="A1747" s="77"/>
      <c r="B1747" s="107"/>
      <c r="C1747" s="108"/>
      <c r="D1747" s="109"/>
      <c r="E1747" s="109"/>
      <c r="F1747" s="110"/>
      <c r="G1747" s="111"/>
      <c r="H1747" s="112"/>
      <c r="I1747" s="77"/>
      <c r="J1747" s="112" t="str">
        <f>IF($B1747="", "", IFERROR(INDEX('Job List'!$C$9:$C$508, MATCH($B1747, 'Job List'!$B$9:$B$508, 0)), ""))</f>
        <v/>
      </c>
      <c r="K1747" s="112" t="str">
        <f>IF($B1747="", "", IFERROR(INDEX('Job List'!$D$9:$D$508, MATCH($B1747, 'Job List'!$B$9:$B$508, 0)), ""))</f>
        <v/>
      </c>
      <c r="L1747" s="125" t="str">
        <f t="shared" si="324"/>
        <v/>
      </c>
      <c r="M1747" s="111" t="str">
        <f>IF($B1747="", "", IF($G1747="", IFERROR(INDEX('Job List'!$E$9:$E$508, MATCH($B1747, 'Job List'!$B$9:$B$508, 0)), ""), $G1747))</f>
        <v/>
      </c>
      <c r="N1747" s="126" t="str">
        <f t="shared" si="325"/>
        <v/>
      </c>
      <c r="O1747" s="77"/>
      <c r="AB1747" s="14" t="str">
        <f t="shared" si="326"/>
        <v/>
      </c>
      <c r="AC1747" s="20" t="str">
        <f t="shared" si="327"/>
        <v/>
      </c>
      <c r="AD1747" s="55" t="str">
        <f t="shared" si="328"/>
        <v/>
      </c>
      <c r="AE1747" s="88" t="str">
        <f t="shared" si="329"/>
        <v/>
      </c>
      <c r="AG1747" s="55" t="str">
        <f t="shared" si="330"/>
        <v/>
      </c>
      <c r="AH1747" s="88" t="str">
        <f t="shared" si="331"/>
        <v/>
      </c>
      <c r="AJ1747" s="55" t="str">
        <f t="shared" si="332"/>
        <v/>
      </c>
      <c r="AK1747" s="88" t="str">
        <f t="shared" si="333"/>
        <v/>
      </c>
      <c r="AM1747" s="55" t="str">
        <f t="shared" si="334"/>
        <v/>
      </c>
      <c r="AN1747" s="88" t="str">
        <f t="shared" si="335"/>
        <v/>
      </c>
    </row>
    <row r="1748" spans="1:40" x14ac:dyDescent="0.25">
      <c r="A1748" s="77"/>
      <c r="B1748" s="107"/>
      <c r="C1748" s="108"/>
      <c r="D1748" s="109"/>
      <c r="E1748" s="109"/>
      <c r="F1748" s="110"/>
      <c r="G1748" s="111"/>
      <c r="H1748" s="112"/>
      <c r="I1748" s="77"/>
      <c r="J1748" s="112" t="str">
        <f>IF($B1748="", "", IFERROR(INDEX('Job List'!$C$9:$C$508, MATCH($B1748, 'Job List'!$B$9:$B$508, 0)), ""))</f>
        <v/>
      </c>
      <c r="K1748" s="112" t="str">
        <f>IF($B1748="", "", IFERROR(INDEX('Job List'!$D$9:$D$508, MATCH($B1748, 'Job List'!$B$9:$B$508, 0)), ""))</f>
        <v/>
      </c>
      <c r="L1748" s="125" t="str">
        <f t="shared" si="324"/>
        <v/>
      </c>
      <c r="M1748" s="111" t="str">
        <f>IF($B1748="", "", IF($G1748="", IFERROR(INDEX('Job List'!$E$9:$E$508, MATCH($B1748, 'Job List'!$B$9:$B$508, 0)), ""), $G1748))</f>
        <v/>
      </c>
      <c r="N1748" s="126" t="str">
        <f t="shared" si="325"/>
        <v/>
      </c>
      <c r="O1748" s="77"/>
      <c r="AB1748" s="14" t="str">
        <f t="shared" si="326"/>
        <v/>
      </c>
      <c r="AC1748" s="20" t="str">
        <f t="shared" si="327"/>
        <v/>
      </c>
      <c r="AD1748" s="55" t="str">
        <f t="shared" si="328"/>
        <v/>
      </c>
      <c r="AE1748" s="88" t="str">
        <f t="shared" si="329"/>
        <v/>
      </c>
      <c r="AG1748" s="55" t="str">
        <f t="shared" si="330"/>
        <v/>
      </c>
      <c r="AH1748" s="88" t="str">
        <f t="shared" si="331"/>
        <v/>
      </c>
      <c r="AJ1748" s="55" t="str">
        <f t="shared" si="332"/>
        <v/>
      </c>
      <c r="AK1748" s="88" t="str">
        <f t="shared" si="333"/>
        <v/>
      </c>
      <c r="AM1748" s="55" t="str">
        <f t="shared" si="334"/>
        <v/>
      </c>
      <c r="AN1748" s="88" t="str">
        <f t="shared" si="335"/>
        <v/>
      </c>
    </row>
    <row r="1749" spans="1:40" x14ac:dyDescent="0.25">
      <c r="A1749" s="77"/>
      <c r="B1749" s="107"/>
      <c r="C1749" s="108"/>
      <c r="D1749" s="109"/>
      <c r="E1749" s="109"/>
      <c r="F1749" s="110"/>
      <c r="G1749" s="111"/>
      <c r="H1749" s="112"/>
      <c r="I1749" s="77"/>
      <c r="J1749" s="112" t="str">
        <f>IF($B1749="", "", IFERROR(INDEX('Job List'!$C$9:$C$508, MATCH($B1749, 'Job List'!$B$9:$B$508, 0)), ""))</f>
        <v/>
      </c>
      <c r="K1749" s="112" t="str">
        <f>IF($B1749="", "", IFERROR(INDEX('Job List'!$D$9:$D$508, MATCH($B1749, 'Job List'!$B$9:$B$508, 0)), ""))</f>
        <v/>
      </c>
      <c r="L1749" s="125" t="str">
        <f t="shared" si="324"/>
        <v/>
      </c>
      <c r="M1749" s="111" t="str">
        <f>IF($B1749="", "", IF($G1749="", IFERROR(INDEX('Job List'!$E$9:$E$508, MATCH($B1749, 'Job List'!$B$9:$B$508, 0)), ""), $G1749))</f>
        <v/>
      </c>
      <c r="N1749" s="126" t="str">
        <f t="shared" si="325"/>
        <v/>
      </c>
      <c r="O1749" s="77"/>
      <c r="AB1749" s="14" t="str">
        <f t="shared" si="326"/>
        <v/>
      </c>
      <c r="AC1749" s="20" t="str">
        <f t="shared" si="327"/>
        <v/>
      </c>
      <c r="AD1749" s="55" t="str">
        <f t="shared" si="328"/>
        <v/>
      </c>
      <c r="AE1749" s="88" t="str">
        <f t="shared" si="329"/>
        <v/>
      </c>
      <c r="AG1749" s="55" t="str">
        <f t="shared" si="330"/>
        <v/>
      </c>
      <c r="AH1749" s="88" t="str">
        <f t="shared" si="331"/>
        <v/>
      </c>
      <c r="AJ1749" s="55" t="str">
        <f t="shared" si="332"/>
        <v/>
      </c>
      <c r="AK1749" s="88" t="str">
        <f t="shared" si="333"/>
        <v/>
      </c>
      <c r="AM1749" s="55" t="str">
        <f t="shared" si="334"/>
        <v/>
      </c>
      <c r="AN1749" s="88" t="str">
        <f t="shared" si="335"/>
        <v/>
      </c>
    </row>
    <row r="1750" spans="1:40" x14ac:dyDescent="0.25">
      <c r="A1750" s="77"/>
      <c r="B1750" s="107"/>
      <c r="C1750" s="108"/>
      <c r="D1750" s="109"/>
      <c r="E1750" s="109"/>
      <c r="F1750" s="110"/>
      <c r="G1750" s="111"/>
      <c r="H1750" s="112"/>
      <c r="I1750" s="77"/>
      <c r="J1750" s="112" t="str">
        <f>IF($B1750="", "", IFERROR(INDEX('Job List'!$C$9:$C$508, MATCH($B1750, 'Job List'!$B$9:$B$508, 0)), ""))</f>
        <v/>
      </c>
      <c r="K1750" s="112" t="str">
        <f>IF($B1750="", "", IFERROR(INDEX('Job List'!$D$9:$D$508, MATCH($B1750, 'Job List'!$B$9:$B$508, 0)), ""))</f>
        <v/>
      </c>
      <c r="L1750" s="125" t="str">
        <f t="shared" si="324"/>
        <v/>
      </c>
      <c r="M1750" s="111" t="str">
        <f>IF($B1750="", "", IF($G1750="", IFERROR(INDEX('Job List'!$E$9:$E$508, MATCH($B1750, 'Job List'!$B$9:$B$508, 0)), ""), $G1750))</f>
        <v/>
      </c>
      <c r="N1750" s="126" t="str">
        <f t="shared" si="325"/>
        <v/>
      </c>
      <c r="O1750" s="77"/>
      <c r="AB1750" s="14" t="str">
        <f t="shared" si="326"/>
        <v/>
      </c>
      <c r="AC1750" s="20" t="str">
        <f t="shared" si="327"/>
        <v/>
      </c>
      <c r="AD1750" s="55" t="str">
        <f t="shared" si="328"/>
        <v/>
      </c>
      <c r="AE1750" s="88" t="str">
        <f t="shared" si="329"/>
        <v/>
      </c>
      <c r="AG1750" s="55" t="str">
        <f t="shared" si="330"/>
        <v/>
      </c>
      <c r="AH1750" s="88" t="str">
        <f t="shared" si="331"/>
        <v/>
      </c>
      <c r="AJ1750" s="55" t="str">
        <f t="shared" si="332"/>
        <v/>
      </c>
      <c r="AK1750" s="88" t="str">
        <f t="shared" si="333"/>
        <v/>
      </c>
      <c r="AM1750" s="55" t="str">
        <f t="shared" si="334"/>
        <v/>
      </c>
      <c r="AN1750" s="88" t="str">
        <f t="shared" si="335"/>
        <v/>
      </c>
    </row>
    <row r="1751" spans="1:40" x14ac:dyDescent="0.25">
      <c r="A1751" s="77"/>
      <c r="B1751" s="107"/>
      <c r="C1751" s="108"/>
      <c r="D1751" s="109"/>
      <c r="E1751" s="109"/>
      <c r="F1751" s="110"/>
      <c r="G1751" s="111"/>
      <c r="H1751" s="112"/>
      <c r="I1751" s="77"/>
      <c r="J1751" s="112" t="str">
        <f>IF($B1751="", "", IFERROR(INDEX('Job List'!$C$9:$C$508, MATCH($B1751, 'Job List'!$B$9:$B$508, 0)), ""))</f>
        <v/>
      </c>
      <c r="K1751" s="112" t="str">
        <f>IF($B1751="", "", IFERROR(INDEX('Job List'!$D$9:$D$508, MATCH($B1751, 'Job List'!$B$9:$B$508, 0)), ""))</f>
        <v/>
      </c>
      <c r="L1751" s="125" t="str">
        <f t="shared" si="324"/>
        <v/>
      </c>
      <c r="M1751" s="111" t="str">
        <f>IF($B1751="", "", IF($G1751="", IFERROR(INDEX('Job List'!$E$9:$E$508, MATCH($B1751, 'Job List'!$B$9:$B$508, 0)), ""), $G1751))</f>
        <v/>
      </c>
      <c r="N1751" s="126" t="str">
        <f t="shared" si="325"/>
        <v/>
      </c>
      <c r="O1751" s="77"/>
      <c r="AB1751" s="14" t="str">
        <f t="shared" si="326"/>
        <v/>
      </c>
      <c r="AC1751" s="20" t="str">
        <f t="shared" si="327"/>
        <v/>
      </c>
      <c r="AD1751" s="55" t="str">
        <f t="shared" si="328"/>
        <v/>
      </c>
      <c r="AE1751" s="88" t="str">
        <f t="shared" si="329"/>
        <v/>
      </c>
      <c r="AG1751" s="55" t="str">
        <f t="shared" si="330"/>
        <v/>
      </c>
      <c r="AH1751" s="88" t="str">
        <f t="shared" si="331"/>
        <v/>
      </c>
      <c r="AJ1751" s="55" t="str">
        <f t="shared" si="332"/>
        <v/>
      </c>
      <c r="AK1751" s="88" t="str">
        <f t="shared" si="333"/>
        <v/>
      </c>
      <c r="AM1751" s="55" t="str">
        <f t="shared" si="334"/>
        <v/>
      </c>
      <c r="AN1751" s="88" t="str">
        <f t="shared" si="335"/>
        <v/>
      </c>
    </row>
    <row r="1752" spans="1:40" x14ac:dyDescent="0.25">
      <c r="A1752" s="77"/>
      <c r="B1752" s="107"/>
      <c r="C1752" s="108"/>
      <c r="D1752" s="109"/>
      <c r="E1752" s="109"/>
      <c r="F1752" s="110"/>
      <c r="G1752" s="111"/>
      <c r="H1752" s="112"/>
      <c r="I1752" s="77"/>
      <c r="J1752" s="112" t="str">
        <f>IF($B1752="", "", IFERROR(INDEX('Job List'!$C$9:$C$508, MATCH($B1752, 'Job List'!$B$9:$B$508, 0)), ""))</f>
        <v/>
      </c>
      <c r="K1752" s="112" t="str">
        <f>IF($B1752="", "", IFERROR(INDEX('Job List'!$D$9:$D$508, MATCH($B1752, 'Job List'!$B$9:$B$508, 0)), ""))</f>
        <v/>
      </c>
      <c r="L1752" s="125" t="str">
        <f t="shared" si="324"/>
        <v/>
      </c>
      <c r="M1752" s="111" t="str">
        <f>IF($B1752="", "", IF($G1752="", IFERROR(INDEX('Job List'!$E$9:$E$508, MATCH($B1752, 'Job List'!$B$9:$B$508, 0)), ""), $G1752))</f>
        <v/>
      </c>
      <c r="N1752" s="126" t="str">
        <f t="shared" si="325"/>
        <v/>
      </c>
      <c r="O1752" s="77"/>
      <c r="AB1752" s="14" t="str">
        <f t="shared" si="326"/>
        <v/>
      </c>
      <c r="AC1752" s="20" t="str">
        <f t="shared" si="327"/>
        <v/>
      </c>
      <c r="AD1752" s="55" t="str">
        <f t="shared" si="328"/>
        <v/>
      </c>
      <c r="AE1752" s="88" t="str">
        <f t="shared" si="329"/>
        <v/>
      </c>
      <c r="AG1752" s="55" t="str">
        <f t="shared" si="330"/>
        <v/>
      </c>
      <c r="AH1752" s="88" t="str">
        <f t="shared" si="331"/>
        <v/>
      </c>
      <c r="AJ1752" s="55" t="str">
        <f t="shared" si="332"/>
        <v/>
      </c>
      <c r="AK1752" s="88" t="str">
        <f t="shared" si="333"/>
        <v/>
      </c>
      <c r="AM1752" s="55" t="str">
        <f t="shared" si="334"/>
        <v/>
      </c>
      <c r="AN1752" s="88" t="str">
        <f t="shared" si="335"/>
        <v/>
      </c>
    </row>
    <row r="1753" spans="1:40" x14ac:dyDescent="0.25">
      <c r="A1753" s="77"/>
      <c r="B1753" s="107"/>
      <c r="C1753" s="108"/>
      <c r="D1753" s="109"/>
      <c r="E1753" s="109"/>
      <c r="F1753" s="110"/>
      <c r="G1753" s="111"/>
      <c r="H1753" s="112"/>
      <c r="I1753" s="77"/>
      <c r="J1753" s="112" t="str">
        <f>IF($B1753="", "", IFERROR(INDEX('Job List'!$C$9:$C$508, MATCH($B1753, 'Job List'!$B$9:$B$508, 0)), ""))</f>
        <v/>
      </c>
      <c r="K1753" s="112" t="str">
        <f>IF($B1753="", "", IFERROR(INDEX('Job List'!$D$9:$D$508, MATCH($B1753, 'Job List'!$B$9:$B$508, 0)), ""))</f>
        <v/>
      </c>
      <c r="L1753" s="125" t="str">
        <f t="shared" si="324"/>
        <v/>
      </c>
      <c r="M1753" s="111" t="str">
        <f>IF($B1753="", "", IF($G1753="", IFERROR(INDEX('Job List'!$E$9:$E$508, MATCH($B1753, 'Job List'!$B$9:$B$508, 0)), ""), $G1753))</f>
        <v/>
      </c>
      <c r="N1753" s="126" t="str">
        <f t="shared" si="325"/>
        <v/>
      </c>
      <c r="O1753" s="77"/>
      <c r="AB1753" s="14" t="str">
        <f t="shared" si="326"/>
        <v/>
      </c>
      <c r="AC1753" s="20" t="str">
        <f t="shared" si="327"/>
        <v/>
      </c>
      <c r="AD1753" s="55" t="str">
        <f t="shared" si="328"/>
        <v/>
      </c>
      <c r="AE1753" s="88" t="str">
        <f t="shared" si="329"/>
        <v/>
      </c>
      <c r="AG1753" s="55" t="str">
        <f t="shared" si="330"/>
        <v/>
      </c>
      <c r="AH1753" s="88" t="str">
        <f t="shared" si="331"/>
        <v/>
      </c>
      <c r="AJ1753" s="55" t="str">
        <f t="shared" si="332"/>
        <v/>
      </c>
      <c r="AK1753" s="88" t="str">
        <f t="shared" si="333"/>
        <v/>
      </c>
      <c r="AM1753" s="55" t="str">
        <f t="shared" si="334"/>
        <v/>
      </c>
      <c r="AN1753" s="88" t="str">
        <f t="shared" si="335"/>
        <v/>
      </c>
    </row>
    <row r="1754" spans="1:40" x14ac:dyDescent="0.25">
      <c r="A1754" s="77"/>
      <c r="B1754" s="107"/>
      <c r="C1754" s="108"/>
      <c r="D1754" s="109"/>
      <c r="E1754" s="109"/>
      <c r="F1754" s="110"/>
      <c r="G1754" s="111"/>
      <c r="H1754" s="112"/>
      <c r="I1754" s="77"/>
      <c r="J1754" s="112" t="str">
        <f>IF($B1754="", "", IFERROR(INDEX('Job List'!$C$9:$C$508, MATCH($B1754, 'Job List'!$B$9:$B$508, 0)), ""))</f>
        <v/>
      </c>
      <c r="K1754" s="112" t="str">
        <f>IF($B1754="", "", IFERROR(INDEX('Job List'!$D$9:$D$508, MATCH($B1754, 'Job List'!$B$9:$B$508, 0)), ""))</f>
        <v/>
      </c>
      <c r="L1754" s="125" t="str">
        <f t="shared" si="324"/>
        <v/>
      </c>
      <c r="M1754" s="111" t="str">
        <f>IF($B1754="", "", IF($G1754="", IFERROR(INDEX('Job List'!$E$9:$E$508, MATCH($B1754, 'Job List'!$B$9:$B$508, 0)), ""), $G1754))</f>
        <v/>
      </c>
      <c r="N1754" s="126" t="str">
        <f t="shared" si="325"/>
        <v/>
      </c>
      <c r="O1754" s="77"/>
      <c r="AB1754" s="14" t="str">
        <f t="shared" si="326"/>
        <v/>
      </c>
      <c r="AC1754" s="20" t="str">
        <f t="shared" si="327"/>
        <v/>
      </c>
      <c r="AD1754" s="55" t="str">
        <f t="shared" si="328"/>
        <v/>
      </c>
      <c r="AE1754" s="88" t="str">
        <f t="shared" si="329"/>
        <v/>
      </c>
      <c r="AG1754" s="55" t="str">
        <f t="shared" si="330"/>
        <v/>
      </c>
      <c r="AH1754" s="88" t="str">
        <f t="shared" si="331"/>
        <v/>
      </c>
      <c r="AJ1754" s="55" t="str">
        <f t="shared" si="332"/>
        <v/>
      </c>
      <c r="AK1754" s="88" t="str">
        <f t="shared" si="333"/>
        <v/>
      </c>
      <c r="AM1754" s="55" t="str">
        <f t="shared" si="334"/>
        <v/>
      </c>
      <c r="AN1754" s="88" t="str">
        <f t="shared" si="335"/>
        <v/>
      </c>
    </row>
    <row r="1755" spans="1:40" x14ac:dyDescent="0.25">
      <c r="A1755" s="77"/>
      <c r="B1755" s="107"/>
      <c r="C1755" s="108"/>
      <c r="D1755" s="109"/>
      <c r="E1755" s="109"/>
      <c r="F1755" s="110"/>
      <c r="G1755" s="111"/>
      <c r="H1755" s="112"/>
      <c r="I1755" s="77"/>
      <c r="J1755" s="112" t="str">
        <f>IF($B1755="", "", IFERROR(INDEX('Job List'!$C$9:$C$508, MATCH($B1755, 'Job List'!$B$9:$B$508, 0)), ""))</f>
        <v/>
      </c>
      <c r="K1755" s="112" t="str">
        <f>IF($B1755="", "", IFERROR(INDEX('Job List'!$D$9:$D$508, MATCH($B1755, 'Job List'!$B$9:$B$508, 0)), ""))</f>
        <v/>
      </c>
      <c r="L1755" s="125" t="str">
        <f t="shared" si="324"/>
        <v/>
      </c>
      <c r="M1755" s="111" t="str">
        <f>IF($B1755="", "", IF($G1755="", IFERROR(INDEX('Job List'!$E$9:$E$508, MATCH($B1755, 'Job List'!$B$9:$B$508, 0)), ""), $G1755))</f>
        <v/>
      </c>
      <c r="N1755" s="126" t="str">
        <f t="shared" si="325"/>
        <v/>
      </c>
      <c r="O1755" s="77"/>
      <c r="AB1755" s="14" t="str">
        <f t="shared" si="326"/>
        <v/>
      </c>
      <c r="AC1755" s="20" t="str">
        <f t="shared" si="327"/>
        <v/>
      </c>
      <c r="AD1755" s="55" t="str">
        <f t="shared" si="328"/>
        <v/>
      </c>
      <c r="AE1755" s="88" t="str">
        <f t="shared" si="329"/>
        <v/>
      </c>
      <c r="AG1755" s="55" t="str">
        <f t="shared" si="330"/>
        <v/>
      </c>
      <c r="AH1755" s="88" t="str">
        <f t="shared" si="331"/>
        <v/>
      </c>
      <c r="AJ1755" s="55" t="str">
        <f t="shared" si="332"/>
        <v/>
      </c>
      <c r="AK1755" s="88" t="str">
        <f t="shared" si="333"/>
        <v/>
      </c>
      <c r="AM1755" s="55" t="str">
        <f t="shared" si="334"/>
        <v/>
      </c>
      <c r="AN1755" s="88" t="str">
        <f t="shared" si="335"/>
        <v/>
      </c>
    </row>
    <row r="1756" spans="1:40" x14ac:dyDescent="0.25">
      <c r="A1756" s="77"/>
      <c r="B1756" s="107"/>
      <c r="C1756" s="108"/>
      <c r="D1756" s="109"/>
      <c r="E1756" s="109"/>
      <c r="F1756" s="110"/>
      <c r="G1756" s="111"/>
      <c r="H1756" s="112"/>
      <c r="I1756" s="77"/>
      <c r="J1756" s="112" t="str">
        <f>IF($B1756="", "", IFERROR(INDEX('Job List'!$C$9:$C$508, MATCH($B1756, 'Job List'!$B$9:$B$508, 0)), ""))</f>
        <v/>
      </c>
      <c r="K1756" s="112" t="str">
        <f>IF($B1756="", "", IFERROR(INDEX('Job List'!$D$9:$D$508, MATCH($B1756, 'Job List'!$B$9:$B$508, 0)), ""))</f>
        <v/>
      </c>
      <c r="L1756" s="125" t="str">
        <f t="shared" si="324"/>
        <v/>
      </c>
      <c r="M1756" s="111" t="str">
        <f>IF($B1756="", "", IF($G1756="", IFERROR(INDEX('Job List'!$E$9:$E$508, MATCH($B1756, 'Job List'!$B$9:$B$508, 0)), ""), $G1756))</f>
        <v/>
      </c>
      <c r="N1756" s="126" t="str">
        <f t="shared" si="325"/>
        <v/>
      </c>
      <c r="O1756" s="77"/>
      <c r="AB1756" s="14" t="str">
        <f t="shared" si="326"/>
        <v/>
      </c>
      <c r="AC1756" s="20" t="str">
        <f t="shared" si="327"/>
        <v/>
      </c>
      <c r="AD1756" s="55" t="str">
        <f t="shared" si="328"/>
        <v/>
      </c>
      <c r="AE1756" s="88" t="str">
        <f t="shared" si="329"/>
        <v/>
      </c>
      <c r="AG1756" s="55" t="str">
        <f t="shared" si="330"/>
        <v/>
      </c>
      <c r="AH1756" s="88" t="str">
        <f t="shared" si="331"/>
        <v/>
      </c>
      <c r="AJ1756" s="55" t="str">
        <f t="shared" si="332"/>
        <v/>
      </c>
      <c r="AK1756" s="88" t="str">
        <f t="shared" si="333"/>
        <v/>
      </c>
      <c r="AM1756" s="55" t="str">
        <f t="shared" si="334"/>
        <v/>
      </c>
      <c r="AN1756" s="88" t="str">
        <f t="shared" si="335"/>
        <v/>
      </c>
    </row>
    <row r="1757" spans="1:40" x14ac:dyDescent="0.25">
      <c r="A1757" s="77"/>
      <c r="B1757" s="107"/>
      <c r="C1757" s="108"/>
      <c r="D1757" s="109"/>
      <c r="E1757" s="109"/>
      <c r="F1757" s="110"/>
      <c r="G1757" s="111"/>
      <c r="H1757" s="112"/>
      <c r="I1757" s="77"/>
      <c r="J1757" s="112" t="str">
        <f>IF($B1757="", "", IFERROR(INDEX('Job List'!$C$9:$C$508, MATCH($B1757, 'Job List'!$B$9:$B$508, 0)), ""))</f>
        <v/>
      </c>
      <c r="K1757" s="112" t="str">
        <f>IF($B1757="", "", IFERROR(INDEX('Job List'!$D$9:$D$508, MATCH($B1757, 'Job List'!$B$9:$B$508, 0)), ""))</f>
        <v/>
      </c>
      <c r="L1757" s="125" t="str">
        <f t="shared" si="324"/>
        <v/>
      </c>
      <c r="M1757" s="111" t="str">
        <f>IF($B1757="", "", IF($G1757="", IFERROR(INDEX('Job List'!$E$9:$E$508, MATCH($B1757, 'Job List'!$B$9:$B$508, 0)), ""), $G1757))</f>
        <v/>
      </c>
      <c r="N1757" s="126" t="str">
        <f t="shared" si="325"/>
        <v/>
      </c>
      <c r="O1757" s="77"/>
      <c r="AB1757" s="14" t="str">
        <f t="shared" si="326"/>
        <v/>
      </c>
      <c r="AC1757" s="20" t="str">
        <f t="shared" si="327"/>
        <v/>
      </c>
      <c r="AD1757" s="55" t="str">
        <f t="shared" si="328"/>
        <v/>
      </c>
      <c r="AE1757" s="88" t="str">
        <f t="shared" si="329"/>
        <v/>
      </c>
      <c r="AG1757" s="55" t="str">
        <f t="shared" si="330"/>
        <v/>
      </c>
      <c r="AH1757" s="88" t="str">
        <f t="shared" si="331"/>
        <v/>
      </c>
      <c r="AJ1757" s="55" t="str">
        <f t="shared" si="332"/>
        <v/>
      </c>
      <c r="AK1757" s="88" t="str">
        <f t="shared" si="333"/>
        <v/>
      </c>
      <c r="AM1757" s="55" t="str">
        <f t="shared" si="334"/>
        <v/>
      </c>
      <c r="AN1757" s="88" t="str">
        <f t="shared" si="335"/>
        <v/>
      </c>
    </row>
    <row r="1758" spans="1:40" x14ac:dyDescent="0.25">
      <c r="A1758" s="77"/>
      <c r="B1758" s="107"/>
      <c r="C1758" s="108"/>
      <c r="D1758" s="109"/>
      <c r="E1758" s="109"/>
      <c r="F1758" s="110"/>
      <c r="G1758" s="111"/>
      <c r="H1758" s="112"/>
      <c r="I1758" s="77"/>
      <c r="J1758" s="112" t="str">
        <f>IF($B1758="", "", IFERROR(INDEX('Job List'!$C$9:$C$508, MATCH($B1758, 'Job List'!$B$9:$B$508, 0)), ""))</f>
        <v/>
      </c>
      <c r="K1758" s="112" t="str">
        <f>IF($B1758="", "", IFERROR(INDEX('Job List'!$D$9:$D$508, MATCH($B1758, 'Job List'!$B$9:$B$508, 0)), ""))</f>
        <v/>
      </c>
      <c r="L1758" s="125" t="str">
        <f t="shared" si="324"/>
        <v/>
      </c>
      <c r="M1758" s="111" t="str">
        <f>IF($B1758="", "", IF($G1758="", IFERROR(INDEX('Job List'!$E$9:$E$508, MATCH($B1758, 'Job List'!$B$9:$B$508, 0)), ""), $G1758))</f>
        <v/>
      </c>
      <c r="N1758" s="126" t="str">
        <f t="shared" si="325"/>
        <v/>
      </c>
      <c r="O1758" s="77"/>
      <c r="AB1758" s="14" t="str">
        <f t="shared" si="326"/>
        <v/>
      </c>
      <c r="AC1758" s="20" t="str">
        <f t="shared" si="327"/>
        <v/>
      </c>
      <c r="AD1758" s="55" t="str">
        <f t="shared" si="328"/>
        <v/>
      </c>
      <c r="AE1758" s="88" t="str">
        <f t="shared" si="329"/>
        <v/>
      </c>
      <c r="AG1758" s="55" t="str">
        <f t="shared" si="330"/>
        <v/>
      </c>
      <c r="AH1758" s="88" t="str">
        <f t="shared" si="331"/>
        <v/>
      </c>
      <c r="AJ1758" s="55" t="str">
        <f t="shared" si="332"/>
        <v/>
      </c>
      <c r="AK1758" s="88" t="str">
        <f t="shared" si="333"/>
        <v/>
      </c>
      <c r="AM1758" s="55" t="str">
        <f t="shared" si="334"/>
        <v/>
      </c>
      <c r="AN1758" s="88" t="str">
        <f t="shared" si="335"/>
        <v/>
      </c>
    </row>
    <row r="1759" spans="1:40" x14ac:dyDescent="0.25">
      <c r="A1759" s="77"/>
      <c r="B1759" s="107"/>
      <c r="C1759" s="108"/>
      <c r="D1759" s="109"/>
      <c r="E1759" s="109"/>
      <c r="F1759" s="110"/>
      <c r="G1759" s="111"/>
      <c r="H1759" s="112"/>
      <c r="I1759" s="77"/>
      <c r="J1759" s="112" t="str">
        <f>IF($B1759="", "", IFERROR(INDEX('Job List'!$C$9:$C$508, MATCH($B1759, 'Job List'!$B$9:$B$508, 0)), ""))</f>
        <v/>
      </c>
      <c r="K1759" s="112" t="str">
        <f>IF($B1759="", "", IFERROR(INDEX('Job List'!$D$9:$D$508, MATCH($B1759, 'Job List'!$B$9:$B$508, 0)), ""))</f>
        <v/>
      </c>
      <c r="L1759" s="125" t="str">
        <f t="shared" si="324"/>
        <v/>
      </c>
      <c r="M1759" s="111" t="str">
        <f>IF($B1759="", "", IF($G1759="", IFERROR(INDEX('Job List'!$E$9:$E$508, MATCH($B1759, 'Job List'!$B$9:$B$508, 0)), ""), $G1759))</f>
        <v/>
      </c>
      <c r="N1759" s="126" t="str">
        <f t="shared" si="325"/>
        <v/>
      </c>
      <c r="O1759" s="77"/>
      <c r="AB1759" s="14" t="str">
        <f t="shared" si="326"/>
        <v/>
      </c>
      <c r="AC1759" s="20" t="str">
        <f t="shared" si="327"/>
        <v/>
      </c>
      <c r="AD1759" s="55" t="str">
        <f t="shared" si="328"/>
        <v/>
      </c>
      <c r="AE1759" s="88" t="str">
        <f t="shared" si="329"/>
        <v/>
      </c>
      <c r="AG1759" s="55" t="str">
        <f t="shared" si="330"/>
        <v/>
      </c>
      <c r="AH1759" s="88" t="str">
        <f t="shared" si="331"/>
        <v/>
      </c>
      <c r="AJ1759" s="55" t="str">
        <f t="shared" si="332"/>
        <v/>
      </c>
      <c r="AK1759" s="88" t="str">
        <f t="shared" si="333"/>
        <v/>
      </c>
      <c r="AM1759" s="55" t="str">
        <f t="shared" si="334"/>
        <v/>
      </c>
      <c r="AN1759" s="88" t="str">
        <f t="shared" si="335"/>
        <v/>
      </c>
    </row>
    <row r="1760" spans="1:40" x14ac:dyDescent="0.25">
      <c r="A1760" s="77"/>
      <c r="B1760" s="107"/>
      <c r="C1760" s="108"/>
      <c r="D1760" s="109"/>
      <c r="E1760" s="109"/>
      <c r="F1760" s="110"/>
      <c r="G1760" s="111"/>
      <c r="H1760" s="112"/>
      <c r="I1760" s="77"/>
      <c r="J1760" s="112" t="str">
        <f>IF($B1760="", "", IFERROR(INDEX('Job List'!$C$9:$C$508, MATCH($B1760, 'Job List'!$B$9:$B$508, 0)), ""))</f>
        <v/>
      </c>
      <c r="K1760" s="112" t="str">
        <f>IF($B1760="", "", IFERROR(INDEX('Job List'!$D$9:$D$508, MATCH($B1760, 'Job List'!$B$9:$B$508, 0)), ""))</f>
        <v/>
      </c>
      <c r="L1760" s="125" t="str">
        <f t="shared" si="324"/>
        <v/>
      </c>
      <c r="M1760" s="111" t="str">
        <f>IF($B1760="", "", IF($G1760="", IFERROR(INDEX('Job List'!$E$9:$E$508, MATCH($B1760, 'Job List'!$B$9:$B$508, 0)), ""), $G1760))</f>
        <v/>
      </c>
      <c r="N1760" s="126" t="str">
        <f t="shared" si="325"/>
        <v/>
      </c>
      <c r="O1760" s="77"/>
      <c r="AB1760" s="14" t="str">
        <f t="shared" si="326"/>
        <v/>
      </c>
      <c r="AC1760" s="20" t="str">
        <f t="shared" si="327"/>
        <v/>
      </c>
      <c r="AD1760" s="55" t="str">
        <f t="shared" si="328"/>
        <v/>
      </c>
      <c r="AE1760" s="88" t="str">
        <f t="shared" si="329"/>
        <v/>
      </c>
      <c r="AG1760" s="55" t="str">
        <f t="shared" si="330"/>
        <v/>
      </c>
      <c r="AH1760" s="88" t="str">
        <f t="shared" si="331"/>
        <v/>
      </c>
      <c r="AJ1760" s="55" t="str">
        <f t="shared" si="332"/>
        <v/>
      </c>
      <c r="AK1760" s="88" t="str">
        <f t="shared" si="333"/>
        <v/>
      </c>
      <c r="AM1760" s="55" t="str">
        <f t="shared" si="334"/>
        <v/>
      </c>
      <c r="AN1760" s="88" t="str">
        <f t="shared" si="335"/>
        <v/>
      </c>
    </row>
    <row r="1761" spans="1:40" x14ac:dyDescent="0.25">
      <c r="A1761" s="77"/>
      <c r="B1761" s="107"/>
      <c r="C1761" s="108"/>
      <c r="D1761" s="109"/>
      <c r="E1761" s="109"/>
      <c r="F1761" s="110"/>
      <c r="G1761" s="111"/>
      <c r="H1761" s="112"/>
      <c r="I1761" s="77"/>
      <c r="J1761" s="112" t="str">
        <f>IF($B1761="", "", IFERROR(INDEX('Job List'!$C$9:$C$508, MATCH($B1761, 'Job List'!$B$9:$B$508, 0)), ""))</f>
        <v/>
      </c>
      <c r="K1761" s="112" t="str">
        <f>IF($B1761="", "", IFERROR(INDEX('Job List'!$D$9:$D$508, MATCH($B1761, 'Job List'!$B$9:$B$508, 0)), ""))</f>
        <v/>
      </c>
      <c r="L1761" s="125" t="str">
        <f t="shared" si="324"/>
        <v/>
      </c>
      <c r="M1761" s="111" t="str">
        <f>IF($B1761="", "", IF($G1761="", IFERROR(INDEX('Job List'!$E$9:$E$508, MATCH($B1761, 'Job List'!$B$9:$B$508, 0)), ""), $G1761))</f>
        <v/>
      </c>
      <c r="N1761" s="126" t="str">
        <f t="shared" si="325"/>
        <v/>
      </c>
      <c r="O1761" s="77"/>
      <c r="AB1761" s="14" t="str">
        <f t="shared" si="326"/>
        <v/>
      </c>
      <c r="AC1761" s="20" t="str">
        <f t="shared" si="327"/>
        <v/>
      </c>
      <c r="AD1761" s="55" t="str">
        <f t="shared" si="328"/>
        <v/>
      </c>
      <c r="AE1761" s="88" t="str">
        <f t="shared" si="329"/>
        <v/>
      </c>
      <c r="AG1761" s="55" t="str">
        <f t="shared" si="330"/>
        <v/>
      </c>
      <c r="AH1761" s="88" t="str">
        <f t="shared" si="331"/>
        <v/>
      </c>
      <c r="AJ1761" s="55" t="str">
        <f t="shared" si="332"/>
        <v/>
      </c>
      <c r="AK1761" s="88" t="str">
        <f t="shared" si="333"/>
        <v/>
      </c>
      <c r="AM1761" s="55" t="str">
        <f t="shared" si="334"/>
        <v/>
      </c>
      <c r="AN1761" s="88" t="str">
        <f t="shared" si="335"/>
        <v/>
      </c>
    </row>
    <row r="1762" spans="1:40" x14ac:dyDescent="0.25">
      <c r="A1762" s="77"/>
      <c r="B1762" s="107"/>
      <c r="C1762" s="108"/>
      <c r="D1762" s="109"/>
      <c r="E1762" s="109"/>
      <c r="F1762" s="110"/>
      <c r="G1762" s="111"/>
      <c r="H1762" s="112"/>
      <c r="I1762" s="77"/>
      <c r="J1762" s="112" t="str">
        <f>IF($B1762="", "", IFERROR(INDEX('Job List'!$C$9:$C$508, MATCH($B1762, 'Job List'!$B$9:$B$508, 0)), ""))</f>
        <v/>
      </c>
      <c r="K1762" s="112" t="str">
        <f>IF($B1762="", "", IFERROR(INDEX('Job List'!$D$9:$D$508, MATCH($B1762, 'Job List'!$B$9:$B$508, 0)), ""))</f>
        <v/>
      </c>
      <c r="L1762" s="125" t="str">
        <f t="shared" si="324"/>
        <v/>
      </c>
      <c r="M1762" s="111" t="str">
        <f>IF($B1762="", "", IF($G1762="", IFERROR(INDEX('Job List'!$E$9:$E$508, MATCH($B1762, 'Job List'!$B$9:$B$508, 0)), ""), $G1762))</f>
        <v/>
      </c>
      <c r="N1762" s="126" t="str">
        <f t="shared" si="325"/>
        <v/>
      </c>
      <c r="O1762" s="77"/>
      <c r="AB1762" s="14" t="str">
        <f t="shared" si="326"/>
        <v/>
      </c>
      <c r="AC1762" s="20" t="str">
        <f t="shared" si="327"/>
        <v/>
      </c>
      <c r="AD1762" s="55" t="str">
        <f t="shared" si="328"/>
        <v/>
      </c>
      <c r="AE1762" s="88" t="str">
        <f t="shared" si="329"/>
        <v/>
      </c>
      <c r="AG1762" s="55" t="str">
        <f t="shared" si="330"/>
        <v/>
      </c>
      <c r="AH1762" s="88" t="str">
        <f t="shared" si="331"/>
        <v/>
      </c>
      <c r="AJ1762" s="55" t="str">
        <f t="shared" si="332"/>
        <v/>
      </c>
      <c r="AK1762" s="88" t="str">
        <f t="shared" si="333"/>
        <v/>
      </c>
      <c r="AM1762" s="55" t="str">
        <f t="shared" si="334"/>
        <v/>
      </c>
      <c r="AN1762" s="88" t="str">
        <f t="shared" si="335"/>
        <v/>
      </c>
    </row>
    <row r="1763" spans="1:40" x14ac:dyDescent="0.25">
      <c r="A1763" s="77"/>
      <c r="B1763" s="107"/>
      <c r="C1763" s="108"/>
      <c r="D1763" s="109"/>
      <c r="E1763" s="109"/>
      <c r="F1763" s="110"/>
      <c r="G1763" s="111"/>
      <c r="H1763" s="112"/>
      <c r="I1763" s="77"/>
      <c r="J1763" s="112" t="str">
        <f>IF($B1763="", "", IFERROR(INDEX('Job List'!$C$9:$C$508, MATCH($B1763, 'Job List'!$B$9:$B$508, 0)), ""))</f>
        <v/>
      </c>
      <c r="K1763" s="112" t="str">
        <f>IF($B1763="", "", IFERROR(INDEX('Job List'!$D$9:$D$508, MATCH($B1763, 'Job List'!$B$9:$B$508, 0)), ""))</f>
        <v/>
      </c>
      <c r="L1763" s="125" t="str">
        <f t="shared" si="324"/>
        <v/>
      </c>
      <c r="M1763" s="111" t="str">
        <f>IF($B1763="", "", IF($G1763="", IFERROR(INDEX('Job List'!$E$9:$E$508, MATCH($B1763, 'Job List'!$B$9:$B$508, 0)), ""), $G1763))</f>
        <v/>
      </c>
      <c r="N1763" s="126" t="str">
        <f t="shared" si="325"/>
        <v/>
      </c>
      <c r="O1763" s="77"/>
      <c r="AB1763" s="14" t="str">
        <f t="shared" si="326"/>
        <v/>
      </c>
      <c r="AC1763" s="20" t="str">
        <f t="shared" si="327"/>
        <v/>
      </c>
      <c r="AD1763" s="55" t="str">
        <f t="shared" si="328"/>
        <v/>
      </c>
      <c r="AE1763" s="88" t="str">
        <f t="shared" si="329"/>
        <v/>
      </c>
      <c r="AG1763" s="55" t="str">
        <f t="shared" si="330"/>
        <v/>
      </c>
      <c r="AH1763" s="88" t="str">
        <f t="shared" si="331"/>
        <v/>
      </c>
      <c r="AJ1763" s="55" t="str">
        <f t="shared" si="332"/>
        <v/>
      </c>
      <c r="AK1763" s="88" t="str">
        <f t="shared" si="333"/>
        <v/>
      </c>
      <c r="AM1763" s="55" t="str">
        <f t="shared" si="334"/>
        <v/>
      </c>
      <c r="AN1763" s="88" t="str">
        <f t="shared" si="335"/>
        <v/>
      </c>
    </row>
    <row r="1764" spans="1:40" x14ac:dyDescent="0.25">
      <c r="A1764" s="77"/>
      <c r="B1764" s="107"/>
      <c r="C1764" s="108"/>
      <c r="D1764" s="109"/>
      <c r="E1764" s="109"/>
      <c r="F1764" s="110"/>
      <c r="G1764" s="111"/>
      <c r="H1764" s="112"/>
      <c r="I1764" s="77"/>
      <c r="J1764" s="112" t="str">
        <f>IF($B1764="", "", IFERROR(INDEX('Job List'!$C$9:$C$508, MATCH($B1764, 'Job List'!$B$9:$B$508, 0)), ""))</f>
        <v/>
      </c>
      <c r="K1764" s="112" t="str">
        <f>IF($B1764="", "", IFERROR(INDEX('Job List'!$D$9:$D$508, MATCH($B1764, 'Job List'!$B$9:$B$508, 0)), ""))</f>
        <v/>
      </c>
      <c r="L1764" s="125" t="str">
        <f t="shared" si="324"/>
        <v/>
      </c>
      <c r="M1764" s="111" t="str">
        <f>IF($B1764="", "", IF($G1764="", IFERROR(INDEX('Job List'!$E$9:$E$508, MATCH($B1764, 'Job List'!$B$9:$B$508, 0)), ""), $G1764))</f>
        <v/>
      </c>
      <c r="N1764" s="126" t="str">
        <f t="shared" si="325"/>
        <v/>
      </c>
      <c r="O1764" s="77"/>
      <c r="AB1764" s="14" t="str">
        <f t="shared" si="326"/>
        <v/>
      </c>
      <c r="AC1764" s="20" t="str">
        <f t="shared" si="327"/>
        <v/>
      </c>
      <c r="AD1764" s="55" t="str">
        <f t="shared" si="328"/>
        <v/>
      </c>
      <c r="AE1764" s="88" t="str">
        <f t="shared" si="329"/>
        <v/>
      </c>
      <c r="AG1764" s="55" t="str">
        <f t="shared" si="330"/>
        <v/>
      </c>
      <c r="AH1764" s="88" t="str">
        <f t="shared" si="331"/>
        <v/>
      </c>
      <c r="AJ1764" s="55" t="str">
        <f t="shared" si="332"/>
        <v/>
      </c>
      <c r="AK1764" s="88" t="str">
        <f t="shared" si="333"/>
        <v/>
      </c>
      <c r="AM1764" s="55" t="str">
        <f t="shared" si="334"/>
        <v/>
      </c>
      <c r="AN1764" s="88" t="str">
        <f t="shared" si="335"/>
        <v/>
      </c>
    </row>
    <row r="1765" spans="1:40" x14ac:dyDescent="0.25">
      <c r="A1765" s="77"/>
      <c r="B1765" s="107"/>
      <c r="C1765" s="108"/>
      <c r="D1765" s="109"/>
      <c r="E1765" s="109"/>
      <c r="F1765" s="110"/>
      <c r="G1765" s="111"/>
      <c r="H1765" s="112"/>
      <c r="I1765" s="77"/>
      <c r="J1765" s="112" t="str">
        <f>IF($B1765="", "", IFERROR(INDEX('Job List'!$C$9:$C$508, MATCH($B1765, 'Job List'!$B$9:$B$508, 0)), ""))</f>
        <v/>
      </c>
      <c r="K1765" s="112" t="str">
        <f>IF($B1765="", "", IFERROR(INDEX('Job List'!$D$9:$D$508, MATCH($B1765, 'Job List'!$B$9:$B$508, 0)), ""))</f>
        <v/>
      </c>
      <c r="L1765" s="125" t="str">
        <f t="shared" si="324"/>
        <v/>
      </c>
      <c r="M1765" s="111" t="str">
        <f>IF($B1765="", "", IF($G1765="", IFERROR(INDEX('Job List'!$E$9:$E$508, MATCH($B1765, 'Job List'!$B$9:$B$508, 0)), ""), $G1765))</f>
        <v/>
      </c>
      <c r="N1765" s="126" t="str">
        <f t="shared" si="325"/>
        <v/>
      </c>
      <c r="O1765" s="77"/>
      <c r="AB1765" s="14" t="str">
        <f t="shared" si="326"/>
        <v/>
      </c>
      <c r="AC1765" s="20" t="str">
        <f t="shared" si="327"/>
        <v/>
      </c>
      <c r="AD1765" s="55" t="str">
        <f t="shared" si="328"/>
        <v/>
      </c>
      <c r="AE1765" s="88" t="str">
        <f t="shared" si="329"/>
        <v/>
      </c>
      <c r="AG1765" s="55" t="str">
        <f t="shared" si="330"/>
        <v/>
      </c>
      <c r="AH1765" s="88" t="str">
        <f t="shared" si="331"/>
        <v/>
      </c>
      <c r="AJ1765" s="55" t="str">
        <f t="shared" si="332"/>
        <v/>
      </c>
      <c r="AK1765" s="88" t="str">
        <f t="shared" si="333"/>
        <v/>
      </c>
      <c r="AM1765" s="55" t="str">
        <f t="shared" si="334"/>
        <v/>
      </c>
      <c r="AN1765" s="88" t="str">
        <f t="shared" si="335"/>
        <v/>
      </c>
    </row>
    <row r="1766" spans="1:40" x14ac:dyDescent="0.25">
      <c r="A1766" s="77"/>
      <c r="B1766" s="107"/>
      <c r="C1766" s="108"/>
      <c r="D1766" s="109"/>
      <c r="E1766" s="109"/>
      <c r="F1766" s="110"/>
      <c r="G1766" s="111"/>
      <c r="H1766" s="112"/>
      <c r="I1766" s="77"/>
      <c r="J1766" s="112" t="str">
        <f>IF($B1766="", "", IFERROR(INDEX('Job List'!$C$9:$C$508, MATCH($B1766, 'Job List'!$B$9:$B$508, 0)), ""))</f>
        <v/>
      </c>
      <c r="K1766" s="112" t="str">
        <f>IF($B1766="", "", IFERROR(INDEX('Job List'!$D$9:$D$508, MATCH($B1766, 'Job List'!$B$9:$B$508, 0)), ""))</f>
        <v/>
      </c>
      <c r="L1766" s="125" t="str">
        <f t="shared" si="324"/>
        <v/>
      </c>
      <c r="M1766" s="111" t="str">
        <f>IF($B1766="", "", IF($G1766="", IFERROR(INDEX('Job List'!$E$9:$E$508, MATCH($B1766, 'Job List'!$B$9:$B$508, 0)), ""), $G1766))</f>
        <v/>
      </c>
      <c r="N1766" s="126" t="str">
        <f t="shared" si="325"/>
        <v/>
      </c>
      <c r="O1766" s="77"/>
      <c r="AB1766" s="14" t="str">
        <f t="shared" si="326"/>
        <v/>
      </c>
      <c r="AC1766" s="20" t="str">
        <f t="shared" si="327"/>
        <v/>
      </c>
      <c r="AD1766" s="55" t="str">
        <f t="shared" si="328"/>
        <v/>
      </c>
      <c r="AE1766" s="88" t="str">
        <f t="shared" si="329"/>
        <v/>
      </c>
      <c r="AG1766" s="55" t="str">
        <f t="shared" si="330"/>
        <v/>
      </c>
      <c r="AH1766" s="88" t="str">
        <f t="shared" si="331"/>
        <v/>
      </c>
      <c r="AJ1766" s="55" t="str">
        <f t="shared" si="332"/>
        <v/>
      </c>
      <c r="AK1766" s="88" t="str">
        <f t="shared" si="333"/>
        <v/>
      </c>
      <c r="AM1766" s="55" t="str">
        <f t="shared" si="334"/>
        <v/>
      </c>
      <c r="AN1766" s="88" t="str">
        <f t="shared" si="335"/>
        <v/>
      </c>
    </row>
    <row r="1767" spans="1:40" x14ac:dyDescent="0.25">
      <c r="A1767" s="77"/>
      <c r="B1767" s="107"/>
      <c r="C1767" s="108"/>
      <c r="D1767" s="109"/>
      <c r="E1767" s="109"/>
      <c r="F1767" s="110"/>
      <c r="G1767" s="111"/>
      <c r="H1767" s="112"/>
      <c r="I1767" s="77"/>
      <c r="J1767" s="112" t="str">
        <f>IF($B1767="", "", IFERROR(INDEX('Job List'!$C$9:$C$508, MATCH($B1767, 'Job List'!$B$9:$B$508, 0)), ""))</f>
        <v/>
      </c>
      <c r="K1767" s="112" t="str">
        <f>IF($B1767="", "", IFERROR(INDEX('Job List'!$D$9:$D$508, MATCH($B1767, 'Job List'!$B$9:$B$508, 0)), ""))</f>
        <v/>
      </c>
      <c r="L1767" s="125" t="str">
        <f t="shared" si="324"/>
        <v/>
      </c>
      <c r="M1767" s="111" t="str">
        <f>IF($B1767="", "", IF($G1767="", IFERROR(INDEX('Job List'!$E$9:$E$508, MATCH($B1767, 'Job List'!$B$9:$B$508, 0)), ""), $G1767))</f>
        <v/>
      </c>
      <c r="N1767" s="126" t="str">
        <f t="shared" si="325"/>
        <v/>
      </c>
      <c r="O1767" s="77"/>
      <c r="AB1767" s="14" t="str">
        <f t="shared" si="326"/>
        <v/>
      </c>
      <c r="AC1767" s="20" t="str">
        <f t="shared" si="327"/>
        <v/>
      </c>
      <c r="AD1767" s="55" t="str">
        <f t="shared" si="328"/>
        <v/>
      </c>
      <c r="AE1767" s="88" t="str">
        <f t="shared" si="329"/>
        <v/>
      </c>
      <c r="AG1767" s="55" t="str">
        <f t="shared" si="330"/>
        <v/>
      </c>
      <c r="AH1767" s="88" t="str">
        <f t="shared" si="331"/>
        <v/>
      </c>
      <c r="AJ1767" s="55" t="str">
        <f t="shared" si="332"/>
        <v/>
      </c>
      <c r="AK1767" s="88" t="str">
        <f t="shared" si="333"/>
        <v/>
      </c>
      <c r="AM1767" s="55" t="str">
        <f t="shared" si="334"/>
        <v/>
      </c>
      <c r="AN1767" s="88" t="str">
        <f t="shared" si="335"/>
        <v/>
      </c>
    </row>
    <row r="1768" spans="1:40" x14ac:dyDescent="0.25">
      <c r="A1768" s="77"/>
      <c r="B1768" s="107"/>
      <c r="C1768" s="108"/>
      <c r="D1768" s="109"/>
      <c r="E1768" s="109"/>
      <c r="F1768" s="110"/>
      <c r="G1768" s="111"/>
      <c r="H1768" s="112"/>
      <c r="I1768" s="77"/>
      <c r="J1768" s="112" t="str">
        <f>IF($B1768="", "", IFERROR(INDEX('Job List'!$C$9:$C$508, MATCH($B1768, 'Job List'!$B$9:$B$508, 0)), ""))</f>
        <v/>
      </c>
      <c r="K1768" s="112" t="str">
        <f>IF($B1768="", "", IFERROR(INDEX('Job List'!$D$9:$D$508, MATCH($B1768, 'Job List'!$B$9:$B$508, 0)), ""))</f>
        <v/>
      </c>
      <c r="L1768" s="125" t="str">
        <f t="shared" si="324"/>
        <v/>
      </c>
      <c r="M1768" s="111" t="str">
        <f>IF($B1768="", "", IF($G1768="", IFERROR(INDEX('Job List'!$E$9:$E$508, MATCH($B1768, 'Job List'!$B$9:$B$508, 0)), ""), $G1768))</f>
        <v/>
      </c>
      <c r="N1768" s="126" t="str">
        <f t="shared" si="325"/>
        <v/>
      </c>
      <c r="O1768" s="77"/>
      <c r="AB1768" s="14" t="str">
        <f t="shared" si="326"/>
        <v/>
      </c>
      <c r="AC1768" s="20" t="str">
        <f t="shared" si="327"/>
        <v/>
      </c>
      <c r="AD1768" s="55" t="str">
        <f t="shared" si="328"/>
        <v/>
      </c>
      <c r="AE1768" s="88" t="str">
        <f t="shared" si="329"/>
        <v/>
      </c>
      <c r="AG1768" s="55" t="str">
        <f t="shared" si="330"/>
        <v/>
      </c>
      <c r="AH1768" s="88" t="str">
        <f t="shared" si="331"/>
        <v/>
      </c>
      <c r="AJ1768" s="55" t="str">
        <f t="shared" si="332"/>
        <v/>
      </c>
      <c r="AK1768" s="88" t="str">
        <f t="shared" si="333"/>
        <v/>
      </c>
      <c r="AM1768" s="55" t="str">
        <f t="shared" si="334"/>
        <v/>
      </c>
      <c r="AN1768" s="88" t="str">
        <f t="shared" si="335"/>
        <v/>
      </c>
    </row>
    <row r="1769" spans="1:40" x14ac:dyDescent="0.25">
      <c r="A1769" s="77"/>
      <c r="B1769" s="107"/>
      <c r="C1769" s="108"/>
      <c r="D1769" s="109"/>
      <c r="E1769" s="109"/>
      <c r="F1769" s="110"/>
      <c r="G1769" s="111"/>
      <c r="H1769" s="112"/>
      <c r="I1769" s="77"/>
      <c r="J1769" s="112" t="str">
        <f>IF($B1769="", "", IFERROR(INDEX('Job List'!$C$9:$C$508, MATCH($B1769, 'Job List'!$B$9:$B$508, 0)), ""))</f>
        <v/>
      </c>
      <c r="K1769" s="112" t="str">
        <f>IF($B1769="", "", IFERROR(INDEX('Job List'!$D$9:$D$508, MATCH($B1769, 'Job List'!$B$9:$B$508, 0)), ""))</f>
        <v/>
      </c>
      <c r="L1769" s="125" t="str">
        <f t="shared" si="324"/>
        <v/>
      </c>
      <c r="M1769" s="111" t="str">
        <f>IF($B1769="", "", IF($G1769="", IFERROR(INDEX('Job List'!$E$9:$E$508, MATCH($B1769, 'Job List'!$B$9:$B$508, 0)), ""), $G1769))</f>
        <v/>
      </c>
      <c r="N1769" s="126" t="str">
        <f t="shared" si="325"/>
        <v/>
      </c>
      <c r="O1769" s="77"/>
      <c r="AB1769" s="14" t="str">
        <f t="shared" si="326"/>
        <v/>
      </c>
      <c r="AC1769" s="20" t="str">
        <f t="shared" si="327"/>
        <v/>
      </c>
      <c r="AD1769" s="55" t="str">
        <f t="shared" si="328"/>
        <v/>
      </c>
      <c r="AE1769" s="88" t="str">
        <f t="shared" si="329"/>
        <v/>
      </c>
      <c r="AG1769" s="55" t="str">
        <f t="shared" si="330"/>
        <v/>
      </c>
      <c r="AH1769" s="88" t="str">
        <f t="shared" si="331"/>
        <v/>
      </c>
      <c r="AJ1769" s="55" t="str">
        <f t="shared" si="332"/>
        <v/>
      </c>
      <c r="AK1769" s="88" t="str">
        <f t="shared" si="333"/>
        <v/>
      </c>
      <c r="AM1769" s="55" t="str">
        <f t="shared" si="334"/>
        <v/>
      </c>
      <c r="AN1769" s="88" t="str">
        <f t="shared" si="335"/>
        <v/>
      </c>
    </row>
    <row r="1770" spans="1:40" x14ac:dyDescent="0.25">
      <c r="A1770" s="77"/>
      <c r="B1770" s="107"/>
      <c r="C1770" s="108"/>
      <c r="D1770" s="109"/>
      <c r="E1770" s="109"/>
      <c r="F1770" s="110"/>
      <c r="G1770" s="111"/>
      <c r="H1770" s="112"/>
      <c r="I1770" s="77"/>
      <c r="J1770" s="112" t="str">
        <f>IF($B1770="", "", IFERROR(INDEX('Job List'!$C$9:$C$508, MATCH($B1770, 'Job List'!$B$9:$B$508, 0)), ""))</f>
        <v/>
      </c>
      <c r="K1770" s="112" t="str">
        <f>IF($B1770="", "", IFERROR(INDEX('Job List'!$D$9:$D$508, MATCH($B1770, 'Job List'!$B$9:$B$508, 0)), ""))</f>
        <v/>
      </c>
      <c r="L1770" s="125" t="str">
        <f t="shared" si="324"/>
        <v/>
      </c>
      <c r="M1770" s="111" t="str">
        <f>IF($B1770="", "", IF($G1770="", IFERROR(INDEX('Job List'!$E$9:$E$508, MATCH($B1770, 'Job List'!$B$9:$B$508, 0)), ""), $G1770))</f>
        <v/>
      </c>
      <c r="N1770" s="126" t="str">
        <f t="shared" si="325"/>
        <v/>
      </c>
      <c r="O1770" s="77"/>
      <c r="AB1770" s="14" t="str">
        <f t="shared" si="326"/>
        <v/>
      </c>
      <c r="AC1770" s="20" t="str">
        <f t="shared" si="327"/>
        <v/>
      </c>
      <c r="AD1770" s="55" t="str">
        <f t="shared" si="328"/>
        <v/>
      </c>
      <c r="AE1770" s="88" t="str">
        <f t="shared" si="329"/>
        <v/>
      </c>
      <c r="AG1770" s="55" t="str">
        <f t="shared" si="330"/>
        <v/>
      </c>
      <c r="AH1770" s="88" t="str">
        <f t="shared" si="331"/>
        <v/>
      </c>
      <c r="AJ1770" s="55" t="str">
        <f t="shared" si="332"/>
        <v/>
      </c>
      <c r="AK1770" s="88" t="str">
        <f t="shared" si="333"/>
        <v/>
      </c>
      <c r="AM1770" s="55" t="str">
        <f t="shared" si="334"/>
        <v/>
      </c>
      <c r="AN1770" s="88" t="str">
        <f t="shared" si="335"/>
        <v/>
      </c>
    </row>
    <row r="1771" spans="1:40" x14ac:dyDescent="0.25">
      <c r="A1771" s="77"/>
      <c r="B1771" s="107"/>
      <c r="C1771" s="108"/>
      <c r="D1771" s="109"/>
      <c r="E1771" s="109"/>
      <c r="F1771" s="110"/>
      <c r="G1771" s="111"/>
      <c r="H1771" s="112"/>
      <c r="I1771" s="77"/>
      <c r="J1771" s="112" t="str">
        <f>IF($B1771="", "", IFERROR(INDEX('Job List'!$C$9:$C$508, MATCH($B1771, 'Job List'!$B$9:$B$508, 0)), ""))</f>
        <v/>
      </c>
      <c r="K1771" s="112" t="str">
        <f>IF($B1771="", "", IFERROR(INDEX('Job List'!$D$9:$D$508, MATCH($B1771, 'Job List'!$B$9:$B$508, 0)), ""))</f>
        <v/>
      </c>
      <c r="L1771" s="125" t="str">
        <f t="shared" si="324"/>
        <v/>
      </c>
      <c r="M1771" s="111" t="str">
        <f>IF($B1771="", "", IF($G1771="", IFERROR(INDEX('Job List'!$E$9:$E$508, MATCH($B1771, 'Job List'!$B$9:$B$508, 0)), ""), $G1771))</f>
        <v/>
      </c>
      <c r="N1771" s="126" t="str">
        <f t="shared" si="325"/>
        <v/>
      </c>
      <c r="O1771" s="77"/>
      <c r="AB1771" s="14" t="str">
        <f t="shared" si="326"/>
        <v/>
      </c>
      <c r="AC1771" s="20" t="str">
        <f t="shared" si="327"/>
        <v/>
      </c>
      <c r="AD1771" s="55" t="str">
        <f t="shared" si="328"/>
        <v/>
      </c>
      <c r="AE1771" s="88" t="str">
        <f t="shared" si="329"/>
        <v/>
      </c>
      <c r="AG1771" s="55" t="str">
        <f t="shared" si="330"/>
        <v/>
      </c>
      <c r="AH1771" s="88" t="str">
        <f t="shared" si="331"/>
        <v/>
      </c>
      <c r="AJ1771" s="55" t="str">
        <f t="shared" si="332"/>
        <v/>
      </c>
      <c r="AK1771" s="88" t="str">
        <f t="shared" si="333"/>
        <v/>
      </c>
      <c r="AM1771" s="55" t="str">
        <f t="shared" si="334"/>
        <v/>
      </c>
      <c r="AN1771" s="88" t="str">
        <f t="shared" si="335"/>
        <v/>
      </c>
    </row>
    <row r="1772" spans="1:40" x14ac:dyDescent="0.25">
      <c r="A1772" s="77"/>
      <c r="B1772" s="107"/>
      <c r="C1772" s="108"/>
      <c r="D1772" s="109"/>
      <c r="E1772" s="109"/>
      <c r="F1772" s="110"/>
      <c r="G1772" s="111"/>
      <c r="H1772" s="112"/>
      <c r="I1772" s="77"/>
      <c r="J1772" s="112" t="str">
        <f>IF($B1772="", "", IFERROR(INDEX('Job List'!$C$9:$C$508, MATCH($B1772, 'Job List'!$B$9:$B$508, 0)), ""))</f>
        <v/>
      </c>
      <c r="K1772" s="112" t="str">
        <f>IF($B1772="", "", IFERROR(INDEX('Job List'!$D$9:$D$508, MATCH($B1772, 'Job List'!$B$9:$B$508, 0)), ""))</f>
        <v/>
      </c>
      <c r="L1772" s="125" t="str">
        <f t="shared" si="324"/>
        <v/>
      </c>
      <c r="M1772" s="111" t="str">
        <f>IF($B1772="", "", IF($G1772="", IFERROR(INDEX('Job List'!$E$9:$E$508, MATCH($B1772, 'Job List'!$B$9:$B$508, 0)), ""), $G1772))</f>
        <v/>
      </c>
      <c r="N1772" s="126" t="str">
        <f t="shared" si="325"/>
        <v/>
      </c>
      <c r="O1772" s="77"/>
      <c r="AB1772" s="14" t="str">
        <f t="shared" si="326"/>
        <v/>
      </c>
      <c r="AC1772" s="20" t="str">
        <f t="shared" si="327"/>
        <v/>
      </c>
      <c r="AD1772" s="55" t="str">
        <f t="shared" si="328"/>
        <v/>
      </c>
      <c r="AE1772" s="88" t="str">
        <f t="shared" si="329"/>
        <v/>
      </c>
      <c r="AG1772" s="55" t="str">
        <f t="shared" si="330"/>
        <v/>
      </c>
      <c r="AH1772" s="88" t="str">
        <f t="shared" si="331"/>
        <v/>
      </c>
      <c r="AJ1772" s="55" t="str">
        <f t="shared" si="332"/>
        <v/>
      </c>
      <c r="AK1772" s="88" t="str">
        <f t="shared" si="333"/>
        <v/>
      </c>
      <c r="AM1772" s="55" t="str">
        <f t="shared" si="334"/>
        <v/>
      </c>
      <c r="AN1772" s="88" t="str">
        <f t="shared" si="335"/>
        <v/>
      </c>
    </row>
    <row r="1773" spans="1:40" x14ac:dyDescent="0.25">
      <c r="A1773" s="77"/>
      <c r="B1773" s="107"/>
      <c r="C1773" s="108"/>
      <c r="D1773" s="109"/>
      <c r="E1773" s="109"/>
      <c r="F1773" s="110"/>
      <c r="G1773" s="111"/>
      <c r="H1773" s="112"/>
      <c r="I1773" s="77"/>
      <c r="J1773" s="112" t="str">
        <f>IF($B1773="", "", IFERROR(INDEX('Job List'!$C$9:$C$508, MATCH($B1773, 'Job List'!$B$9:$B$508, 0)), ""))</f>
        <v/>
      </c>
      <c r="K1773" s="112" t="str">
        <f>IF($B1773="", "", IFERROR(INDEX('Job List'!$D$9:$D$508, MATCH($B1773, 'Job List'!$B$9:$B$508, 0)), ""))</f>
        <v/>
      </c>
      <c r="L1773" s="125" t="str">
        <f t="shared" si="324"/>
        <v/>
      </c>
      <c r="M1773" s="111" t="str">
        <f>IF($B1773="", "", IF($G1773="", IFERROR(INDEX('Job List'!$E$9:$E$508, MATCH($B1773, 'Job List'!$B$9:$B$508, 0)), ""), $G1773))</f>
        <v/>
      </c>
      <c r="N1773" s="126" t="str">
        <f t="shared" si="325"/>
        <v/>
      </c>
      <c r="O1773" s="77"/>
      <c r="AB1773" s="14" t="str">
        <f t="shared" si="326"/>
        <v/>
      </c>
      <c r="AC1773" s="20" t="str">
        <f t="shared" si="327"/>
        <v/>
      </c>
      <c r="AD1773" s="55" t="str">
        <f t="shared" si="328"/>
        <v/>
      </c>
      <c r="AE1773" s="88" t="str">
        <f t="shared" si="329"/>
        <v/>
      </c>
      <c r="AG1773" s="55" t="str">
        <f t="shared" si="330"/>
        <v/>
      </c>
      <c r="AH1773" s="88" t="str">
        <f t="shared" si="331"/>
        <v/>
      </c>
      <c r="AJ1773" s="55" t="str">
        <f t="shared" si="332"/>
        <v/>
      </c>
      <c r="AK1773" s="88" t="str">
        <f t="shared" si="333"/>
        <v/>
      </c>
      <c r="AM1773" s="55" t="str">
        <f t="shared" si="334"/>
        <v/>
      </c>
      <c r="AN1773" s="88" t="str">
        <f t="shared" si="335"/>
        <v/>
      </c>
    </row>
    <row r="1774" spans="1:40" x14ac:dyDescent="0.25">
      <c r="A1774" s="77"/>
      <c r="B1774" s="107"/>
      <c r="C1774" s="108"/>
      <c r="D1774" s="109"/>
      <c r="E1774" s="109"/>
      <c r="F1774" s="110"/>
      <c r="G1774" s="111"/>
      <c r="H1774" s="112"/>
      <c r="I1774" s="77"/>
      <c r="J1774" s="112" t="str">
        <f>IF($B1774="", "", IFERROR(INDEX('Job List'!$C$9:$C$508, MATCH($B1774, 'Job List'!$B$9:$B$508, 0)), ""))</f>
        <v/>
      </c>
      <c r="K1774" s="112" t="str">
        <f>IF($B1774="", "", IFERROR(INDEX('Job List'!$D$9:$D$508, MATCH($B1774, 'Job List'!$B$9:$B$508, 0)), ""))</f>
        <v/>
      </c>
      <c r="L1774" s="125" t="str">
        <f t="shared" si="324"/>
        <v/>
      </c>
      <c r="M1774" s="111" t="str">
        <f>IF($B1774="", "", IF($G1774="", IFERROR(INDEX('Job List'!$E$9:$E$508, MATCH($B1774, 'Job List'!$B$9:$B$508, 0)), ""), $G1774))</f>
        <v/>
      </c>
      <c r="N1774" s="126" t="str">
        <f t="shared" si="325"/>
        <v/>
      </c>
      <c r="O1774" s="77"/>
      <c r="AB1774" s="14" t="str">
        <f t="shared" si="326"/>
        <v/>
      </c>
      <c r="AC1774" s="20" t="str">
        <f t="shared" si="327"/>
        <v/>
      </c>
      <c r="AD1774" s="55" t="str">
        <f t="shared" si="328"/>
        <v/>
      </c>
      <c r="AE1774" s="88" t="str">
        <f t="shared" si="329"/>
        <v/>
      </c>
      <c r="AG1774" s="55" t="str">
        <f t="shared" si="330"/>
        <v/>
      </c>
      <c r="AH1774" s="88" t="str">
        <f t="shared" si="331"/>
        <v/>
      </c>
      <c r="AJ1774" s="55" t="str">
        <f t="shared" si="332"/>
        <v/>
      </c>
      <c r="AK1774" s="88" t="str">
        <f t="shared" si="333"/>
        <v/>
      </c>
      <c r="AM1774" s="55" t="str">
        <f t="shared" si="334"/>
        <v/>
      </c>
      <c r="AN1774" s="88" t="str">
        <f t="shared" si="335"/>
        <v/>
      </c>
    </row>
    <row r="1775" spans="1:40" x14ac:dyDescent="0.25">
      <c r="A1775" s="77"/>
      <c r="B1775" s="107"/>
      <c r="C1775" s="108"/>
      <c r="D1775" s="109"/>
      <c r="E1775" s="109"/>
      <c r="F1775" s="110"/>
      <c r="G1775" s="111"/>
      <c r="H1775" s="112"/>
      <c r="I1775" s="77"/>
      <c r="J1775" s="112" t="str">
        <f>IF($B1775="", "", IFERROR(INDEX('Job List'!$C$9:$C$508, MATCH($B1775, 'Job List'!$B$9:$B$508, 0)), ""))</f>
        <v/>
      </c>
      <c r="K1775" s="112" t="str">
        <f>IF($B1775="", "", IFERROR(INDEX('Job List'!$D$9:$D$508, MATCH($B1775, 'Job List'!$B$9:$B$508, 0)), ""))</f>
        <v/>
      </c>
      <c r="L1775" s="125" t="str">
        <f t="shared" si="324"/>
        <v/>
      </c>
      <c r="M1775" s="111" t="str">
        <f>IF($B1775="", "", IF($G1775="", IFERROR(INDEX('Job List'!$E$9:$E$508, MATCH($B1775, 'Job List'!$B$9:$B$508, 0)), ""), $G1775))</f>
        <v/>
      </c>
      <c r="N1775" s="126" t="str">
        <f t="shared" si="325"/>
        <v/>
      </c>
      <c r="O1775" s="77"/>
      <c r="AB1775" s="14" t="str">
        <f t="shared" si="326"/>
        <v/>
      </c>
      <c r="AC1775" s="20" t="str">
        <f t="shared" si="327"/>
        <v/>
      </c>
      <c r="AD1775" s="55" t="str">
        <f t="shared" si="328"/>
        <v/>
      </c>
      <c r="AE1775" s="88" t="str">
        <f t="shared" si="329"/>
        <v/>
      </c>
      <c r="AG1775" s="55" t="str">
        <f t="shared" si="330"/>
        <v/>
      </c>
      <c r="AH1775" s="88" t="str">
        <f t="shared" si="331"/>
        <v/>
      </c>
      <c r="AJ1775" s="55" t="str">
        <f t="shared" si="332"/>
        <v/>
      </c>
      <c r="AK1775" s="88" t="str">
        <f t="shared" si="333"/>
        <v/>
      </c>
      <c r="AM1775" s="55" t="str">
        <f t="shared" si="334"/>
        <v/>
      </c>
      <c r="AN1775" s="88" t="str">
        <f t="shared" si="335"/>
        <v/>
      </c>
    </row>
    <row r="1776" spans="1:40" x14ac:dyDescent="0.25">
      <c r="A1776" s="77"/>
      <c r="B1776" s="107"/>
      <c r="C1776" s="108"/>
      <c r="D1776" s="109"/>
      <c r="E1776" s="109"/>
      <c r="F1776" s="110"/>
      <c r="G1776" s="111"/>
      <c r="H1776" s="112"/>
      <c r="I1776" s="77"/>
      <c r="J1776" s="112" t="str">
        <f>IF($B1776="", "", IFERROR(INDEX('Job List'!$C$9:$C$508, MATCH($B1776, 'Job List'!$B$9:$B$508, 0)), ""))</f>
        <v/>
      </c>
      <c r="K1776" s="112" t="str">
        <f>IF($B1776="", "", IFERROR(INDEX('Job List'!$D$9:$D$508, MATCH($B1776, 'Job List'!$B$9:$B$508, 0)), ""))</f>
        <v/>
      </c>
      <c r="L1776" s="125" t="str">
        <f t="shared" si="324"/>
        <v/>
      </c>
      <c r="M1776" s="111" t="str">
        <f>IF($B1776="", "", IF($G1776="", IFERROR(INDEX('Job List'!$E$9:$E$508, MATCH($B1776, 'Job List'!$B$9:$B$508, 0)), ""), $G1776))</f>
        <v/>
      </c>
      <c r="N1776" s="126" t="str">
        <f t="shared" si="325"/>
        <v/>
      </c>
      <c r="O1776" s="77"/>
      <c r="AB1776" s="14" t="str">
        <f t="shared" si="326"/>
        <v/>
      </c>
      <c r="AC1776" s="20" t="str">
        <f t="shared" si="327"/>
        <v/>
      </c>
      <c r="AD1776" s="55" t="str">
        <f t="shared" si="328"/>
        <v/>
      </c>
      <c r="AE1776" s="88" t="str">
        <f t="shared" si="329"/>
        <v/>
      </c>
      <c r="AG1776" s="55" t="str">
        <f t="shared" si="330"/>
        <v/>
      </c>
      <c r="AH1776" s="88" t="str">
        <f t="shared" si="331"/>
        <v/>
      </c>
      <c r="AJ1776" s="55" t="str">
        <f t="shared" si="332"/>
        <v/>
      </c>
      <c r="AK1776" s="88" t="str">
        <f t="shared" si="333"/>
        <v/>
      </c>
      <c r="AM1776" s="55" t="str">
        <f t="shared" si="334"/>
        <v/>
      </c>
      <c r="AN1776" s="88" t="str">
        <f t="shared" si="335"/>
        <v/>
      </c>
    </row>
    <row r="1777" spans="1:40" x14ac:dyDescent="0.25">
      <c r="A1777" s="77"/>
      <c r="B1777" s="107"/>
      <c r="C1777" s="108"/>
      <c r="D1777" s="109"/>
      <c r="E1777" s="109"/>
      <c r="F1777" s="110"/>
      <c r="G1777" s="111"/>
      <c r="H1777" s="112"/>
      <c r="I1777" s="77"/>
      <c r="J1777" s="112" t="str">
        <f>IF($B1777="", "", IFERROR(INDEX('Job List'!$C$9:$C$508, MATCH($B1777, 'Job List'!$B$9:$B$508, 0)), ""))</f>
        <v/>
      </c>
      <c r="K1777" s="112" t="str">
        <f>IF($B1777="", "", IFERROR(INDEX('Job List'!$D$9:$D$508, MATCH($B1777, 'Job List'!$B$9:$B$508, 0)), ""))</f>
        <v/>
      </c>
      <c r="L1777" s="125" t="str">
        <f t="shared" si="324"/>
        <v/>
      </c>
      <c r="M1777" s="111" t="str">
        <f>IF($B1777="", "", IF($G1777="", IFERROR(INDEX('Job List'!$E$9:$E$508, MATCH($B1777, 'Job List'!$B$9:$B$508, 0)), ""), $G1777))</f>
        <v/>
      </c>
      <c r="N1777" s="126" t="str">
        <f t="shared" si="325"/>
        <v/>
      </c>
      <c r="O1777" s="77"/>
      <c r="AB1777" s="14" t="str">
        <f t="shared" si="326"/>
        <v/>
      </c>
      <c r="AC1777" s="20" t="str">
        <f t="shared" si="327"/>
        <v/>
      </c>
      <c r="AD1777" s="55" t="str">
        <f t="shared" si="328"/>
        <v/>
      </c>
      <c r="AE1777" s="88" t="str">
        <f t="shared" si="329"/>
        <v/>
      </c>
      <c r="AG1777" s="55" t="str">
        <f t="shared" si="330"/>
        <v/>
      </c>
      <c r="AH1777" s="88" t="str">
        <f t="shared" si="331"/>
        <v/>
      </c>
      <c r="AJ1777" s="55" t="str">
        <f t="shared" si="332"/>
        <v/>
      </c>
      <c r="AK1777" s="88" t="str">
        <f t="shared" si="333"/>
        <v/>
      </c>
      <c r="AM1777" s="55" t="str">
        <f t="shared" si="334"/>
        <v/>
      </c>
      <c r="AN1777" s="88" t="str">
        <f t="shared" si="335"/>
        <v/>
      </c>
    </row>
    <row r="1778" spans="1:40" x14ac:dyDescent="0.25">
      <c r="A1778" s="77"/>
      <c r="B1778" s="107"/>
      <c r="C1778" s="108"/>
      <c r="D1778" s="109"/>
      <c r="E1778" s="109"/>
      <c r="F1778" s="110"/>
      <c r="G1778" s="111"/>
      <c r="H1778" s="112"/>
      <c r="I1778" s="77"/>
      <c r="J1778" s="112" t="str">
        <f>IF($B1778="", "", IFERROR(INDEX('Job List'!$C$9:$C$508, MATCH($B1778, 'Job List'!$B$9:$B$508, 0)), ""))</f>
        <v/>
      </c>
      <c r="K1778" s="112" t="str">
        <f>IF($B1778="", "", IFERROR(INDEX('Job List'!$D$9:$D$508, MATCH($B1778, 'Job List'!$B$9:$B$508, 0)), ""))</f>
        <v/>
      </c>
      <c r="L1778" s="125" t="str">
        <f t="shared" si="324"/>
        <v/>
      </c>
      <c r="M1778" s="111" t="str">
        <f>IF($B1778="", "", IF($G1778="", IFERROR(INDEX('Job List'!$E$9:$E$508, MATCH($B1778, 'Job List'!$B$9:$B$508, 0)), ""), $G1778))</f>
        <v/>
      </c>
      <c r="N1778" s="126" t="str">
        <f t="shared" si="325"/>
        <v/>
      </c>
      <c r="O1778" s="77"/>
      <c r="AB1778" s="14" t="str">
        <f t="shared" si="326"/>
        <v/>
      </c>
      <c r="AC1778" s="20" t="str">
        <f t="shared" si="327"/>
        <v/>
      </c>
      <c r="AD1778" s="55" t="str">
        <f t="shared" si="328"/>
        <v/>
      </c>
      <c r="AE1778" s="88" t="str">
        <f t="shared" si="329"/>
        <v/>
      </c>
      <c r="AG1778" s="55" t="str">
        <f t="shared" si="330"/>
        <v/>
      </c>
      <c r="AH1778" s="88" t="str">
        <f t="shared" si="331"/>
        <v/>
      </c>
      <c r="AJ1778" s="55" t="str">
        <f t="shared" si="332"/>
        <v/>
      </c>
      <c r="AK1778" s="88" t="str">
        <f t="shared" si="333"/>
        <v/>
      </c>
      <c r="AM1778" s="55" t="str">
        <f t="shared" si="334"/>
        <v/>
      </c>
      <c r="AN1778" s="88" t="str">
        <f t="shared" si="335"/>
        <v/>
      </c>
    </row>
    <row r="1779" spans="1:40" x14ac:dyDescent="0.25">
      <c r="A1779" s="77"/>
      <c r="B1779" s="107"/>
      <c r="C1779" s="108"/>
      <c r="D1779" s="109"/>
      <c r="E1779" s="109"/>
      <c r="F1779" s="110"/>
      <c r="G1779" s="111"/>
      <c r="H1779" s="112"/>
      <c r="I1779" s="77"/>
      <c r="J1779" s="112" t="str">
        <f>IF($B1779="", "", IFERROR(INDEX('Job List'!$C$9:$C$508, MATCH($B1779, 'Job List'!$B$9:$B$508, 0)), ""))</f>
        <v/>
      </c>
      <c r="K1779" s="112" t="str">
        <f>IF($B1779="", "", IFERROR(INDEX('Job List'!$D$9:$D$508, MATCH($B1779, 'Job List'!$B$9:$B$508, 0)), ""))</f>
        <v/>
      </c>
      <c r="L1779" s="125" t="str">
        <f t="shared" si="324"/>
        <v/>
      </c>
      <c r="M1779" s="111" t="str">
        <f>IF($B1779="", "", IF($G1779="", IFERROR(INDEX('Job List'!$E$9:$E$508, MATCH($B1779, 'Job List'!$B$9:$B$508, 0)), ""), $G1779))</f>
        <v/>
      </c>
      <c r="N1779" s="126" t="str">
        <f t="shared" si="325"/>
        <v/>
      </c>
      <c r="O1779" s="77"/>
      <c r="AB1779" s="14" t="str">
        <f t="shared" si="326"/>
        <v/>
      </c>
      <c r="AC1779" s="20" t="str">
        <f t="shared" si="327"/>
        <v/>
      </c>
      <c r="AD1779" s="55" t="str">
        <f t="shared" si="328"/>
        <v/>
      </c>
      <c r="AE1779" s="88" t="str">
        <f t="shared" si="329"/>
        <v/>
      </c>
      <c r="AG1779" s="55" t="str">
        <f t="shared" si="330"/>
        <v/>
      </c>
      <c r="AH1779" s="88" t="str">
        <f t="shared" si="331"/>
        <v/>
      </c>
      <c r="AJ1779" s="55" t="str">
        <f t="shared" si="332"/>
        <v/>
      </c>
      <c r="AK1779" s="88" t="str">
        <f t="shared" si="333"/>
        <v/>
      </c>
      <c r="AM1779" s="55" t="str">
        <f t="shared" si="334"/>
        <v/>
      </c>
      <c r="AN1779" s="88" t="str">
        <f t="shared" si="335"/>
        <v/>
      </c>
    </row>
    <row r="1780" spans="1:40" x14ac:dyDescent="0.25">
      <c r="A1780" s="77"/>
      <c r="B1780" s="107"/>
      <c r="C1780" s="108"/>
      <c r="D1780" s="109"/>
      <c r="E1780" s="109"/>
      <c r="F1780" s="110"/>
      <c r="G1780" s="111"/>
      <c r="H1780" s="112"/>
      <c r="I1780" s="77"/>
      <c r="J1780" s="112" t="str">
        <f>IF($B1780="", "", IFERROR(INDEX('Job List'!$C$9:$C$508, MATCH($B1780, 'Job List'!$B$9:$B$508, 0)), ""))</f>
        <v/>
      </c>
      <c r="K1780" s="112" t="str">
        <f>IF($B1780="", "", IFERROR(INDEX('Job List'!$D$9:$D$508, MATCH($B1780, 'Job List'!$B$9:$B$508, 0)), ""))</f>
        <v/>
      </c>
      <c r="L1780" s="125" t="str">
        <f t="shared" si="324"/>
        <v/>
      </c>
      <c r="M1780" s="111" t="str">
        <f>IF($B1780="", "", IF($G1780="", IFERROR(INDEX('Job List'!$E$9:$E$508, MATCH($B1780, 'Job List'!$B$9:$B$508, 0)), ""), $G1780))</f>
        <v/>
      </c>
      <c r="N1780" s="126" t="str">
        <f t="shared" si="325"/>
        <v/>
      </c>
      <c r="O1780" s="77"/>
      <c r="AB1780" s="14" t="str">
        <f t="shared" si="326"/>
        <v/>
      </c>
      <c r="AC1780" s="20" t="str">
        <f t="shared" si="327"/>
        <v/>
      </c>
      <c r="AD1780" s="55" t="str">
        <f t="shared" si="328"/>
        <v/>
      </c>
      <c r="AE1780" s="88" t="str">
        <f t="shared" si="329"/>
        <v/>
      </c>
      <c r="AG1780" s="55" t="str">
        <f t="shared" si="330"/>
        <v/>
      </c>
      <c r="AH1780" s="88" t="str">
        <f t="shared" si="331"/>
        <v/>
      </c>
      <c r="AJ1780" s="55" t="str">
        <f t="shared" si="332"/>
        <v/>
      </c>
      <c r="AK1780" s="88" t="str">
        <f t="shared" si="333"/>
        <v/>
      </c>
      <c r="AM1780" s="55" t="str">
        <f t="shared" si="334"/>
        <v/>
      </c>
      <c r="AN1780" s="88" t="str">
        <f t="shared" si="335"/>
        <v/>
      </c>
    </row>
    <row r="1781" spans="1:40" x14ac:dyDescent="0.25">
      <c r="A1781" s="77"/>
      <c r="B1781" s="107"/>
      <c r="C1781" s="108"/>
      <c r="D1781" s="109"/>
      <c r="E1781" s="109"/>
      <c r="F1781" s="110"/>
      <c r="G1781" s="111"/>
      <c r="H1781" s="112"/>
      <c r="I1781" s="77"/>
      <c r="J1781" s="112" t="str">
        <f>IF($B1781="", "", IFERROR(INDEX('Job List'!$C$9:$C$508, MATCH($B1781, 'Job List'!$B$9:$B$508, 0)), ""))</f>
        <v/>
      </c>
      <c r="K1781" s="112" t="str">
        <f>IF($B1781="", "", IFERROR(INDEX('Job List'!$D$9:$D$508, MATCH($B1781, 'Job List'!$B$9:$B$508, 0)), ""))</f>
        <v/>
      </c>
      <c r="L1781" s="125" t="str">
        <f t="shared" si="324"/>
        <v/>
      </c>
      <c r="M1781" s="111" t="str">
        <f>IF($B1781="", "", IF($G1781="", IFERROR(INDEX('Job List'!$E$9:$E$508, MATCH($B1781, 'Job List'!$B$9:$B$508, 0)), ""), $G1781))</f>
        <v/>
      </c>
      <c r="N1781" s="126" t="str">
        <f t="shared" si="325"/>
        <v/>
      </c>
      <c r="O1781" s="77"/>
      <c r="AB1781" s="14" t="str">
        <f t="shared" si="326"/>
        <v/>
      </c>
      <c r="AC1781" s="20" t="str">
        <f t="shared" si="327"/>
        <v/>
      </c>
      <c r="AD1781" s="55" t="str">
        <f t="shared" si="328"/>
        <v/>
      </c>
      <c r="AE1781" s="88" t="str">
        <f t="shared" si="329"/>
        <v/>
      </c>
      <c r="AG1781" s="55" t="str">
        <f t="shared" si="330"/>
        <v/>
      </c>
      <c r="AH1781" s="88" t="str">
        <f t="shared" si="331"/>
        <v/>
      </c>
      <c r="AJ1781" s="55" t="str">
        <f t="shared" si="332"/>
        <v/>
      </c>
      <c r="AK1781" s="88" t="str">
        <f t="shared" si="333"/>
        <v/>
      </c>
      <c r="AM1781" s="55" t="str">
        <f t="shared" si="334"/>
        <v/>
      </c>
      <c r="AN1781" s="88" t="str">
        <f t="shared" si="335"/>
        <v/>
      </c>
    </row>
    <row r="1782" spans="1:40" x14ac:dyDescent="0.25">
      <c r="A1782" s="77"/>
      <c r="B1782" s="107"/>
      <c r="C1782" s="108"/>
      <c r="D1782" s="109"/>
      <c r="E1782" s="109"/>
      <c r="F1782" s="110"/>
      <c r="G1782" s="111"/>
      <c r="H1782" s="112"/>
      <c r="I1782" s="77"/>
      <c r="J1782" s="112" t="str">
        <f>IF($B1782="", "", IFERROR(INDEX('Job List'!$C$9:$C$508, MATCH($B1782, 'Job List'!$B$9:$B$508, 0)), ""))</f>
        <v/>
      </c>
      <c r="K1782" s="112" t="str">
        <f>IF($B1782="", "", IFERROR(INDEX('Job List'!$D$9:$D$508, MATCH($B1782, 'Job List'!$B$9:$B$508, 0)), ""))</f>
        <v/>
      </c>
      <c r="L1782" s="125" t="str">
        <f t="shared" si="324"/>
        <v/>
      </c>
      <c r="M1782" s="111" t="str">
        <f>IF($B1782="", "", IF($G1782="", IFERROR(INDEX('Job List'!$E$9:$E$508, MATCH($B1782, 'Job List'!$B$9:$B$508, 0)), ""), $G1782))</f>
        <v/>
      </c>
      <c r="N1782" s="126" t="str">
        <f t="shared" si="325"/>
        <v/>
      </c>
      <c r="O1782" s="77"/>
      <c r="AB1782" s="14" t="str">
        <f t="shared" si="326"/>
        <v/>
      </c>
      <c r="AC1782" s="20" t="str">
        <f t="shared" si="327"/>
        <v/>
      </c>
      <c r="AD1782" s="55" t="str">
        <f t="shared" si="328"/>
        <v/>
      </c>
      <c r="AE1782" s="88" t="str">
        <f t="shared" si="329"/>
        <v/>
      </c>
      <c r="AG1782" s="55" t="str">
        <f t="shared" si="330"/>
        <v/>
      </c>
      <c r="AH1782" s="88" t="str">
        <f t="shared" si="331"/>
        <v/>
      </c>
      <c r="AJ1782" s="55" t="str">
        <f t="shared" si="332"/>
        <v/>
      </c>
      <c r="AK1782" s="88" t="str">
        <f t="shared" si="333"/>
        <v/>
      </c>
      <c r="AM1782" s="55" t="str">
        <f t="shared" si="334"/>
        <v/>
      </c>
      <c r="AN1782" s="88" t="str">
        <f t="shared" si="335"/>
        <v/>
      </c>
    </row>
    <row r="1783" spans="1:40" x14ac:dyDescent="0.25">
      <c r="A1783" s="77"/>
      <c r="B1783" s="107"/>
      <c r="C1783" s="108"/>
      <c r="D1783" s="109"/>
      <c r="E1783" s="109"/>
      <c r="F1783" s="110"/>
      <c r="G1783" s="111"/>
      <c r="H1783" s="112"/>
      <c r="I1783" s="77"/>
      <c r="J1783" s="112" t="str">
        <f>IF($B1783="", "", IFERROR(INDEX('Job List'!$C$9:$C$508, MATCH($B1783, 'Job List'!$B$9:$B$508, 0)), ""))</f>
        <v/>
      </c>
      <c r="K1783" s="112" t="str">
        <f>IF($B1783="", "", IFERROR(INDEX('Job List'!$D$9:$D$508, MATCH($B1783, 'Job List'!$B$9:$B$508, 0)), ""))</f>
        <v/>
      </c>
      <c r="L1783" s="125" t="str">
        <f t="shared" si="324"/>
        <v/>
      </c>
      <c r="M1783" s="111" t="str">
        <f>IF($B1783="", "", IF($G1783="", IFERROR(INDEX('Job List'!$E$9:$E$508, MATCH($B1783, 'Job List'!$B$9:$B$508, 0)), ""), $G1783))</f>
        <v/>
      </c>
      <c r="N1783" s="126" t="str">
        <f t="shared" si="325"/>
        <v/>
      </c>
      <c r="O1783" s="77"/>
      <c r="AB1783" s="14" t="str">
        <f t="shared" si="326"/>
        <v/>
      </c>
      <c r="AC1783" s="20" t="str">
        <f t="shared" si="327"/>
        <v/>
      </c>
      <c r="AD1783" s="55" t="str">
        <f t="shared" si="328"/>
        <v/>
      </c>
      <c r="AE1783" s="88" t="str">
        <f t="shared" si="329"/>
        <v/>
      </c>
      <c r="AG1783" s="55" t="str">
        <f t="shared" si="330"/>
        <v/>
      </c>
      <c r="AH1783" s="88" t="str">
        <f t="shared" si="331"/>
        <v/>
      </c>
      <c r="AJ1783" s="55" t="str">
        <f t="shared" si="332"/>
        <v/>
      </c>
      <c r="AK1783" s="88" t="str">
        <f t="shared" si="333"/>
        <v/>
      </c>
      <c r="AM1783" s="55" t="str">
        <f t="shared" si="334"/>
        <v/>
      </c>
      <c r="AN1783" s="88" t="str">
        <f t="shared" si="335"/>
        <v/>
      </c>
    </row>
    <row r="1784" spans="1:40" x14ac:dyDescent="0.25">
      <c r="A1784" s="77"/>
      <c r="B1784" s="107"/>
      <c r="C1784" s="108"/>
      <c r="D1784" s="109"/>
      <c r="E1784" s="109"/>
      <c r="F1784" s="110"/>
      <c r="G1784" s="111"/>
      <c r="H1784" s="112"/>
      <c r="I1784" s="77"/>
      <c r="J1784" s="112" t="str">
        <f>IF($B1784="", "", IFERROR(INDEX('Job List'!$C$9:$C$508, MATCH($B1784, 'Job List'!$B$9:$B$508, 0)), ""))</f>
        <v/>
      </c>
      <c r="K1784" s="112" t="str">
        <f>IF($B1784="", "", IFERROR(INDEX('Job List'!$D$9:$D$508, MATCH($B1784, 'Job List'!$B$9:$B$508, 0)), ""))</f>
        <v/>
      </c>
      <c r="L1784" s="125" t="str">
        <f t="shared" si="324"/>
        <v/>
      </c>
      <c r="M1784" s="111" t="str">
        <f>IF($B1784="", "", IF($G1784="", IFERROR(INDEX('Job List'!$E$9:$E$508, MATCH($B1784, 'Job List'!$B$9:$B$508, 0)), ""), $G1784))</f>
        <v/>
      </c>
      <c r="N1784" s="126" t="str">
        <f t="shared" si="325"/>
        <v/>
      </c>
      <c r="O1784" s="77"/>
      <c r="AB1784" s="14" t="str">
        <f t="shared" si="326"/>
        <v/>
      </c>
      <c r="AC1784" s="20" t="str">
        <f t="shared" si="327"/>
        <v/>
      </c>
      <c r="AD1784" s="55" t="str">
        <f t="shared" si="328"/>
        <v/>
      </c>
      <c r="AE1784" s="88" t="str">
        <f t="shared" si="329"/>
        <v/>
      </c>
      <c r="AG1784" s="55" t="str">
        <f t="shared" si="330"/>
        <v/>
      </c>
      <c r="AH1784" s="88" t="str">
        <f t="shared" si="331"/>
        <v/>
      </c>
      <c r="AJ1784" s="55" t="str">
        <f t="shared" si="332"/>
        <v/>
      </c>
      <c r="AK1784" s="88" t="str">
        <f t="shared" si="333"/>
        <v/>
      </c>
      <c r="AM1784" s="55" t="str">
        <f t="shared" si="334"/>
        <v/>
      </c>
      <c r="AN1784" s="88" t="str">
        <f t="shared" si="335"/>
        <v/>
      </c>
    </row>
    <row r="1785" spans="1:40" x14ac:dyDescent="0.25">
      <c r="A1785" s="77"/>
      <c r="B1785" s="107"/>
      <c r="C1785" s="108"/>
      <c r="D1785" s="109"/>
      <c r="E1785" s="109"/>
      <c r="F1785" s="110"/>
      <c r="G1785" s="111"/>
      <c r="H1785" s="112"/>
      <c r="I1785" s="77"/>
      <c r="J1785" s="112" t="str">
        <f>IF($B1785="", "", IFERROR(INDEX('Job List'!$C$9:$C$508, MATCH($B1785, 'Job List'!$B$9:$B$508, 0)), ""))</f>
        <v/>
      </c>
      <c r="K1785" s="112" t="str">
        <f>IF($B1785="", "", IFERROR(INDEX('Job List'!$D$9:$D$508, MATCH($B1785, 'Job List'!$B$9:$B$508, 0)), ""))</f>
        <v/>
      </c>
      <c r="L1785" s="125" t="str">
        <f t="shared" si="324"/>
        <v/>
      </c>
      <c r="M1785" s="111" t="str">
        <f>IF($B1785="", "", IF($G1785="", IFERROR(INDEX('Job List'!$E$9:$E$508, MATCH($B1785, 'Job List'!$B$9:$B$508, 0)), ""), $G1785))</f>
        <v/>
      </c>
      <c r="N1785" s="126" t="str">
        <f t="shared" si="325"/>
        <v/>
      </c>
      <c r="O1785" s="77"/>
      <c r="AB1785" s="14" t="str">
        <f t="shared" si="326"/>
        <v/>
      </c>
      <c r="AC1785" s="20" t="str">
        <f t="shared" si="327"/>
        <v/>
      </c>
      <c r="AD1785" s="55" t="str">
        <f t="shared" si="328"/>
        <v/>
      </c>
      <c r="AE1785" s="88" t="str">
        <f t="shared" si="329"/>
        <v/>
      </c>
      <c r="AG1785" s="55" t="str">
        <f t="shared" si="330"/>
        <v/>
      </c>
      <c r="AH1785" s="88" t="str">
        <f t="shared" si="331"/>
        <v/>
      </c>
      <c r="AJ1785" s="55" t="str">
        <f t="shared" si="332"/>
        <v/>
      </c>
      <c r="AK1785" s="88" t="str">
        <f t="shared" si="333"/>
        <v/>
      </c>
      <c r="AM1785" s="55" t="str">
        <f t="shared" si="334"/>
        <v/>
      </c>
      <c r="AN1785" s="88" t="str">
        <f t="shared" si="335"/>
        <v/>
      </c>
    </row>
    <row r="1786" spans="1:40" x14ac:dyDescent="0.25">
      <c r="A1786" s="77"/>
      <c r="B1786" s="107"/>
      <c r="C1786" s="108"/>
      <c r="D1786" s="109"/>
      <c r="E1786" s="109"/>
      <c r="F1786" s="110"/>
      <c r="G1786" s="111"/>
      <c r="H1786" s="112"/>
      <c r="I1786" s="77"/>
      <c r="J1786" s="112" t="str">
        <f>IF($B1786="", "", IFERROR(INDEX('Job List'!$C$9:$C$508, MATCH($B1786, 'Job List'!$B$9:$B$508, 0)), ""))</f>
        <v/>
      </c>
      <c r="K1786" s="112" t="str">
        <f>IF($B1786="", "", IFERROR(INDEX('Job List'!$D$9:$D$508, MATCH($B1786, 'Job List'!$B$9:$B$508, 0)), ""))</f>
        <v/>
      </c>
      <c r="L1786" s="125" t="str">
        <f t="shared" si="324"/>
        <v/>
      </c>
      <c r="M1786" s="111" t="str">
        <f>IF($B1786="", "", IF($G1786="", IFERROR(INDEX('Job List'!$E$9:$E$508, MATCH($B1786, 'Job List'!$B$9:$B$508, 0)), ""), $G1786))</f>
        <v/>
      </c>
      <c r="N1786" s="126" t="str">
        <f t="shared" si="325"/>
        <v/>
      </c>
      <c r="O1786" s="77"/>
      <c r="AB1786" s="14" t="str">
        <f t="shared" si="326"/>
        <v/>
      </c>
      <c r="AC1786" s="20" t="str">
        <f t="shared" si="327"/>
        <v/>
      </c>
      <c r="AD1786" s="55" t="str">
        <f t="shared" si="328"/>
        <v/>
      </c>
      <c r="AE1786" s="88" t="str">
        <f t="shared" si="329"/>
        <v/>
      </c>
      <c r="AG1786" s="55" t="str">
        <f t="shared" si="330"/>
        <v/>
      </c>
      <c r="AH1786" s="88" t="str">
        <f t="shared" si="331"/>
        <v/>
      </c>
      <c r="AJ1786" s="55" t="str">
        <f t="shared" si="332"/>
        <v/>
      </c>
      <c r="AK1786" s="88" t="str">
        <f t="shared" si="333"/>
        <v/>
      </c>
      <c r="AM1786" s="55" t="str">
        <f t="shared" si="334"/>
        <v/>
      </c>
      <c r="AN1786" s="88" t="str">
        <f t="shared" si="335"/>
        <v/>
      </c>
    </row>
    <row r="1787" spans="1:40" x14ac:dyDescent="0.25">
      <c r="A1787" s="77"/>
      <c r="B1787" s="107"/>
      <c r="C1787" s="108"/>
      <c r="D1787" s="109"/>
      <c r="E1787" s="109"/>
      <c r="F1787" s="110"/>
      <c r="G1787" s="111"/>
      <c r="H1787" s="112"/>
      <c r="I1787" s="77"/>
      <c r="J1787" s="112" t="str">
        <f>IF($B1787="", "", IFERROR(INDEX('Job List'!$C$9:$C$508, MATCH($B1787, 'Job List'!$B$9:$B$508, 0)), ""))</f>
        <v/>
      </c>
      <c r="K1787" s="112" t="str">
        <f>IF($B1787="", "", IFERROR(INDEX('Job List'!$D$9:$D$508, MATCH($B1787, 'Job List'!$B$9:$B$508, 0)), ""))</f>
        <v/>
      </c>
      <c r="L1787" s="125" t="str">
        <f t="shared" si="324"/>
        <v/>
      </c>
      <c r="M1787" s="111" t="str">
        <f>IF($B1787="", "", IF($G1787="", IFERROR(INDEX('Job List'!$E$9:$E$508, MATCH($B1787, 'Job List'!$B$9:$B$508, 0)), ""), $G1787))</f>
        <v/>
      </c>
      <c r="N1787" s="126" t="str">
        <f t="shared" si="325"/>
        <v/>
      </c>
      <c r="O1787" s="77"/>
      <c r="AB1787" s="14" t="str">
        <f t="shared" si="326"/>
        <v/>
      </c>
      <c r="AC1787" s="20" t="str">
        <f t="shared" si="327"/>
        <v/>
      </c>
      <c r="AD1787" s="55" t="str">
        <f t="shared" si="328"/>
        <v/>
      </c>
      <c r="AE1787" s="88" t="str">
        <f t="shared" si="329"/>
        <v/>
      </c>
      <c r="AG1787" s="55" t="str">
        <f t="shared" si="330"/>
        <v/>
      </c>
      <c r="AH1787" s="88" t="str">
        <f t="shared" si="331"/>
        <v/>
      </c>
      <c r="AJ1787" s="55" t="str">
        <f t="shared" si="332"/>
        <v/>
      </c>
      <c r="AK1787" s="88" t="str">
        <f t="shared" si="333"/>
        <v/>
      </c>
      <c r="AM1787" s="55" t="str">
        <f t="shared" si="334"/>
        <v/>
      </c>
      <c r="AN1787" s="88" t="str">
        <f t="shared" si="335"/>
        <v/>
      </c>
    </row>
    <row r="1788" spans="1:40" x14ac:dyDescent="0.25">
      <c r="A1788" s="77"/>
      <c r="B1788" s="107"/>
      <c r="C1788" s="108"/>
      <c r="D1788" s="109"/>
      <c r="E1788" s="109"/>
      <c r="F1788" s="110"/>
      <c r="G1788" s="111"/>
      <c r="H1788" s="112"/>
      <c r="I1788" s="77"/>
      <c r="J1788" s="112" t="str">
        <f>IF($B1788="", "", IFERROR(INDEX('Job List'!$C$9:$C$508, MATCH($B1788, 'Job List'!$B$9:$B$508, 0)), ""))</f>
        <v/>
      </c>
      <c r="K1788" s="112" t="str">
        <f>IF($B1788="", "", IFERROR(INDEX('Job List'!$D$9:$D$508, MATCH($B1788, 'Job List'!$B$9:$B$508, 0)), ""))</f>
        <v/>
      </c>
      <c r="L1788" s="125" t="str">
        <f t="shared" si="324"/>
        <v/>
      </c>
      <c r="M1788" s="111" t="str">
        <f>IF($B1788="", "", IF($G1788="", IFERROR(INDEX('Job List'!$E$9:$E$508, MATCH($B1788, 'Job List'!$B$9:$B$508, 0)), ""), $G1788))</f>
        <v/>
      </c>
      <c r="N1788" s="126" t="str">
        <f t="shared" si="325"/>
        <v/>
      </c>
      <c r="O1788" s="77"/>
      <c r="AB1788" s="14" t="str">
        <f t="shared" si="326"/>
        <v/>
      </c>
      <c r="AC1788" s="20" t="str">
        <f t="shared" si="327"/>
        <v/>
      </c>
      <c r="AD1788" s="55" t="str">
        <f t="shared" si="328"/>
        <v/>
      </c>
      <c r="AE1788" s="88" t="str">
        <f t="shared" si="329"/>
        <v/>
      </c>
      <c r="AG1788" s="55" t="str">
        <f t="shared" si="330"/>
        <v/>
      </c>
      <c r="AH1788" s="88" t="str">
        <f t="shared" si="331"/>
        <v/>
      </c>
      <c r="AJ1788" s="55" t="str">
        <f t="shared" si="332"/>
        <v/>
      </c>
      <c r="AK1788" s="88" t="str">
        <f t="shared" si="333"/>
        <v/>
      </c>
      <c r="AM1788" s="55" t="str">
        <f t="shared" si="334"/>
        <v/>
      </c>
      <c r="AN1788" s="88" t="str">
        <f t="shared" si="335"/>
        <v/>
      </c>
    </row>
    <row r="1789" spans="1:40" x14ac:dyDescent="0.25">
      <c r="A1789" s="77"/>
      <c r="B1789" s="107"/>
      <c r="C1789" s="108"/>
      <c r="D1789" s="109"/>
      <c r="E1789" s="109"/>
      <c r="F1789" s="110"/>
      <c r="G1789" s="111"/>
      <c r="H1789" s="112"/>
      <c r="I1789" s="77"/>
      <c r="J1789" s="112" t="str">
        <f>IF($B1789="", "", IFERROR(INDEX('Job List'!$C$9:$C$508, MATCH($B1789, 'Job List'!$B$9:$B$508, 0)), ""))</f>
        <v/>
      </c>
      <c r="K1789" s="112" t="str">
        <f>IF($B1789="", "", IFERROR(INDEX('Job List'!$D$9:$D$508, MATCH($B1789, 'Job List'!$B$9:$B$508, 0)), ""))</f>
        <v/>
      </c>
      <c r="L1789" s="125" t="str">
        <f t="shared" si="324"/>
        <v/>
      </c>
      <c r="M1789" s="111" t="str">
        <f>IF($B1789="", "", IF($G1789="", IFERROR(INDEX('Job List'!$E$9:$E$508, MATCH($B1789, 'Job List'!$B$9:$B$508, 0)), ""), $G1789))</f>
        <v/>
      </c>
      <c r="N1789" s="126" t="str">
        <f t="shared" si="325"/>
        <v/>
      </c>
      <c r="O1789" s="77"/>
      <c r="AB1789" s="14" t="str">
        <f t="shared" si="326"/>
        <v/>
      </c>
      <c r="AC1789" s="20" t="str">
        <f t="shared" si="327"/>
        <v/>
      </c>
      <c r="AD1789" s="55" t="str">
        <f t="shared" si="328"/>
        <v/>
      </c>
      <c r="AE1789" s="88" t="str">
        <f t="shared" si="329"/>
        <v/>
      </c>
      <c r="AG1789" s="55" t="str">
        <f t="shared" si="330"/>
        <v/>
      </c>
      <c r="AH1789" s="88" t="str">
        <f t="shared" si="331"/>
        <v/>
      </c>
      <c r="AJ1789" s="55" t="str">
        <f t="shared" si="332"/>
        <v/>
      </c>
      <c r="AK1789" s="88" t="str">
        <f t="shared" si="333"/>
        <v/>
      </c>
      <c r="AM1789" s="55" t="str">
        <f t="shared" si="334"/>
        <v/>
      </c>
      <c r="AN1789" s="88" t="str">
        <f t="shared" si="335"/>
        <v/>
      </c>
    </row>
    <row r="1790" spans="1:40" x14ac:dyDescent="0.25">
      <c r="A1790" s="77"/>
      <c r="B1790" s="107"/>
      <c r="C1790" s="108"/>
      <c r="D1790" s="109"/>
      <c r="E1790" s="109"/>
      <c r="F1790" s="110"/>
      <c r="G1790" s="111"/>
      <c r="H1790" s="112"/>
      <c r="I1790" s="77"/>
      <c r="J1790" s="112" t="str">
        <f>IF($B1790="", "", IFERROR(INDEX('Job List'!$C$9:$C$508, MATCH($B1790, 'Job List'!$B$9:$B$508, 0)), ""))</f>
        <v/>
      </c>
      <c r="K1790" s="112" t="str">
        <f>IF($B1790="", "", IFERROR(INDEX('Job List'!$D$9:$D$508, MATCH($B1790, 'Job List'!$B$9:$B$508, 0)), ""))</f>
        <v/>
      </c>
      <c r="L1790" s="125" t="str">
        <f t="shared" si="324"/>
        <v/>
      </c>
      <c r="M1790" s="111" t="str">
        <f>IF($B1790="", "", IF($G1790="", IFERROR(INDEX('Job List'!$E$9:$E$508, MATCH($B1790, 'Job List'!$B$9:$B$508, 0)), ""), $G1790))</f>
        <v/>
      </c>
      <c r="N1790" s="126" t="str">
        <f t="shared" si="325"/>
        <v/>
      </c>
      <c r="O1790" s="77"/>
      <c r="AB1790" s="14" t="str">
        <f t="shared" si="326"/>
        <v/>
      </c>
      <c r="AC1790" s="20" t="str">
        <f t="shared" si="327"/>
        <v/>
      </c>
      <c r="AD1790" s="55" t="str">
        <f t="shared" si="328"/>
        <v/>
      </c>
      <c r="AE1790" s="88" t="str">
        <f t="shared" si="329"/>
        <v/>
      </c>
      <c r="AG1790" s="55" t="str">
        <f t="shared" si="330"/>
        <v/>
      </c>
      <c r="AH1790" s="88" t="str">
        <f t="shared" si="331"/>
        <v/>
      </c>
      <c r="AJ1790" s="55" t="str">
        <f t="shared" si="332"/>
        <v/>
      </c>
      <c r="AK1790" s="88" t="str">
        <f t="shared" si="333"/>
        <v/>
      </c>
      <c r="AM1790" s="55" t="str">
        <f t="shared" si="334"/>
        <v/>
      </c>
      <c r="AN1790" s="88" t="str">
        <f t="shared" si="335"/>
        <v/>
      </c>
    </row>
    <row r="1791" spans="1:40" x14ac:dyDescent="0.25">
      <c r="A1791" s="77"/>
      <c r="B1791" s="107"/>
      <c r="C1791" s="108"/>
      <c r="D1791" s="109"/>
      <c r="E1791" s="109"/>
      <c r="F1791" s="110"/>
      <c r="G1791" s="111"/>
      <c r="H1791" s="112"/>
      <c r="I1791" s="77"/>
      <c r="J1791" s="112" t="str">
        <f>IF($B1791="", "", IFERROR(INDEX('Job List'!$C$9:$C$508, MATCH($B1791, 'Job List'!$B$9:$B$508, 0)), ""))</f>
        <v/>
      </c>
      <c r="K1791" s="112" t="str">
        <f>IF($B1791="", "", IFERROR(INDEX('Job List'!$D$9:$D$508, MATCH($B1791, 'Job List'!$B$9:$B$508, 0)), ""))</f>
        <v/>
      </c>
      <c r="L1791" s="125" t="str">
        <f t="shared" si="324"/>
        <v/>
      </c>
      <c r="M1791" s="111" t="str">
        <f>IF($B1791="", "", IF($G1791="", IFERROR(INDEX('Job List'!$E$9:$E$508, MATCH($B1791, 'Job List'!$B$9:$B$508, 0)), ""), $G1791))</f>
        <v/>
      </c>
      <c r="N1791" s="126" t="str">
        <f t="shared" si="325"/>
        <v/>
      </c>
      <c r="O1791" s="77"/>
      <c r="AB1791" s="14" t="str">
        <f t="shared" si="326"/>
        <v/>
      </c>
      <c r="AC1791" s="20" t="str">
        <f t="shared" si="327"/>
        <v/>
      </c>
      <c r="AD1791" s="55" t="str">
        <f t="shared" si="328"/>
        <v/>
      </c>
      <c r="AE1791" s="88" t="str">
        <f t="shared" si="329"/>
        <v/>
      </c>
      <c r="AG1791" s="55" t="str">
        <f t="shared" si="330"/>
        <v/>
      </c>
      <c r="AH1791" s="88" t="str">
        <f t="shared" si="331"/>
        <v/>
      </c>
      <c r="AJ1791" s="55" t="str">
        <f t="shared" si="332"/>
        <v/>
      </c>
      <c r="AK1791" s="88" t="str">
        <f t="shared" si="333"/>
        <v/>
      </c>
      <c r="AM1791" s="55" t="str">
        <f t="shared" si="334"/>
        <v/>
      </c>
      <c r="AN1791" s="88" t="str">
        <f t="shared" si="335"/>
        <v/>
      </c>
    </row>
    <row r="1792" spans="1:40" x14ac:dyDescent="0.25">
      <c r="A1792" s="77"/>
      <c r="B1792" s="107"/>
      <c r="C1792" s="108"/>
      <c r="D1792" s="109"/>
      <c r="E1792" s="109"/>
      <c r="F1792" s="110"/>
      <c r="G1792" s="111"/>
      <c r="H1792" s="112"/>
      <c r="I1792" s="77"/>
      <c r="J1792" s="112" t="str">
        <f>IF($B1792="", "", IFERROR(INDEX('Job List'!$C$9:$C$508, MATCH($B1792, 'Job List'!$B$9:$B$508, 0)), ""))</f>
        <v/>
      </c>
      <c r="K1792" s="112" t="str">
        <f>IF($B1792="", "", IFERROR(INDEX('Job List'!$D$9:$D$508, MATCH($B1792, 'Job List'!$B$9:$B$508, 0)), ""))</f>
        <v/>
      </c>
      <c r="L1792" s="125" t="str">
        <f t="shared" si="324"/>
        <v/>
      </c>
      <c r="M1792" s="111" t="str">
        <f>IF($B1792="", "", IF($G1792="", IFERROR(INDEX('Job List'!$E$9:$E$508, MATCH($B1792, 'Job List'!$B$9:$B$508, 0)), ""), $G1792))</f>
        <v/>
      </c>
      <c r="N1792" s="126" t="str">
        <f t="shared" si="325"/>
        <v/>
      </c>
      <c r="O1792" s="77"/>
      <c r="AB1792" s="14" t="str">
        <f t="shared" si="326"/>
        <v/>
      </c>
      <c r="AC1792" s="20" t="str">
        <f t="shared" si="327"/>
        <v/>
      </c>
      <c r="AD1792" s="55" t="str">
        <f t="shared" si="328"/>
        <v/>
      </c>
      <c r="AE1792" s="88" t="str">
        <f t="shared" si="329"/>
        <v/>
      </c>
      <c r="AG1792" s="55" t="str">
        <f t="shared" si="330"/>
        <v/>
      </c>
      <c r="AH1792" s="88" t="str">
        <f t="shared" si="331"/>
        <v/>
      </c>
      <c r="AJ1792" s="55" t="str">
        <f t="shared" si="332"/>
        <v/>
      </c>
      <c r="AK1792" s="88" t="str">
        <f t="shared" si="333"/>
        <v/>
      </c>
      <c r="AM1792" s="55" t="str">
        <f t="shared" si="334"/>
        <v/>
      </c>
      <c r="AN1792" s="88" t="str">
        <f t="shared" si="335"/>
        <v/>
      </c>
    </row>
    <row r="1793" spans="1:40" x14ac:dyDescent="0.25">
      <c r="A1793" s="77"/>
      <c r="B1793" s="107"/>
      <c r="C1793" s="108"/>
      <c r="D1793" s="109"/>
      <c r="E1793" s="109"/>
      <c r="F1793" s="110"/>
      <c r="G1793" s="111"/>
      <c r="H1793" s="112"/>
      <c r="I1793" s="77"/>
      <c r="J1793" s="112" t="str">
        <f>IF($B1793="", "", IFERROR(INDEX('Job List'!$C$9:$C$508, MATCH($B1793, 'Job List'!$B$9:$B$508, 0)), ""))</f>
        <v/>
      </c>
      <c r="K1793" s="112" t="str">
        <f>IF($B1793="", "", IFERROR(INDEX('Job List'!$D$9:$D$508, MATCH($B1793, 'Job List'!$B$9:$B$508, 0)), ""))</f>
        <v/>
      </c>
      <c r="L1793" s="125" t="str">
        <f t="shared" si="324"/>
        <v/>
      </c>
      <c r="M1793" s="111" t="str">
        <f>IF($B1793="", "", IF($G1793="", IFERROR(INDEX('Job List'!$E$9:$E$508, MATCH($B1793, 'Job List'!$B$9:$B$508, 0)), ""), $G1793))</f>
        <v/>
      </c>
      <c r="N1793" s="126" t="str">
        <f t="shared" si="325"/>
        <v/>
      </c>
      <c r="O1793" s="77"/>
      <c r="AB1793" s="14" t="str">
        <f t="shared" si="326"/>
        <v/>
      </c>
      <c r="AC1793" s="20" t="str">
        <f t="shared" si="327"/>
        <v/>
      </c>
      <c r="AD1793" s="55" t="str">
        <f t="shared" si="328"/>
        <v/>
      </c>
      <c r="AE1793" s="88" t="str">
        <f t="shared" si="329"/>
        <v/>
      </c>
      <c r="AG1793" s="55" t="str">
        <f t="shared" si="330"/>
        <v/>
      </c>
      <c r="AH1793" s="88" t="str">
        <f t="shared" si="331"/>
        <v/>
      </c>
      <c r="AJ1793" s="55" t="str">
        <f t="shared" si="332"/>
        <v/>
      </c>
      <c r="AK1793" s="88" t="str">
        <f t="shared" si="333"/>
        <v/>
      </c>
      <c r="AM1793" s="55" t="str">
        <f t="shared" si="334"/>
        <v/>
      </c>
      <c r="AN1793" s="88" t="str">
        <f t="shared" si="335"/>
        <v/>
      </c>
    </row>
    <row r="1794" spans="1:40" x14ac:dyDescent="0.25">
      <c r="A1794" s="77"/>
      <c r="B1794" s="107"/>
      <c r="C1794" s="108"/>
      <c r="D1794" s="109"/>
      <c r="E1794" s="109"/>
      <c r="F1794" s="110"/>
      <c r="G1794" s="111"/>
      <c r="H1794" s="112"/>
      <c r="I1794" s="77"/>
      <c r="J1794" s="112" t="str">
        <f>IF($B1794="", "", IFERROR(INDEX('Job List'!$C$9:$C$508, MATCH($B1794, 'Job List'!$B$9:$B$508, 0)), ""))</f>
        <v/>
      </c>
      <c r="K1794" s="112" t="str">
        <f>IF($B1794="", "", IFERROR(INDEX('Job List'!$D$9:$D$508, MATCH($B1794, 'Job List'!$B$9:$B$508, 0)), ""))</f>
        <v/>
      </c>
      <c r="L1794" s="125" t="str">
        <f t="shared" si="324"/>
        <v/>
      </c>
      <c r="M1794" s="111" t="str">
        <f>IF($B1794="", "", IF($G1794="", IFERROR(INDEX('Job List'!$E$9:$E$508, MATCH($B1794, 'Job List'!$B$9:$B$508, 0)), ""), $G1794))</f>
        <v/>
      </c>
      <c r="N1794" s="126" t="str">
        <f t="shared" si="325"/>
        <v/>
      </c>
      <c r="O1794" s="77"/>
      <c r="AB1794" s="14" t="str">
        <f t="shared" si="326"/>
        <v/>
      </c>
      <c r="AC1794" s="20" t="str">
        <f t="shared" si="327"/>
        <v/>
      </c>
      <c r="AD1794" s="55" t="str">
        <f t="shared" si="328"/>
        <v/>
      </c>
      <c r="AE1794" s="88" t="str">
        <f t="shared" si="329"/>
        <v/>
      </c>
      <c r="AG1794" s="55" t="str">
        <f t="shared" si="330"/>
        <v/>
      </c>
      <c r="AH1794" s="88" t="str">
        <f t="shared" si="331"/>
        <v/>
      </c>
      <c r="AJ1794" s="55" t="str">
        <f t="shared" si="332"/>
        <v/>
      </c>
      <c r="AK1794" s="88" t="str">
        <f t="shared" si="333"/>
        <v/>
      </c>
      <c r="AM1794" s="55" t="str">
        <f t="shared" si="334"/>
        <v/>
      </c>
      <c r="AN1794" s="88" t="str">
        <f t="shared" si="335"/>
        <v/>
      </c>
    </row>
    <row r="1795" spans="1:40" x14ac:dyDescent="0.25">
      <c r="A1795" s="77"/>
      <c r="B1795" s="107"/>
      <c r="C1795" s="108"/>
      <c r="D1795" s="109"/>
      <c r="E1795" s="109"/>
      <c r="F1795" s="110"/>
      <c r="G1795" s="111"/>
      <c r="H1795" s="112"/>
      <c r="I1795" s="77"/>
      <c r="J1795" s="112" t="str">
        <f>IF($B1795="", "", IFERROR(INDEX('Job List'!$C$9:$C$508, MATCH($B1795, 'Job List'!$B$9:$B$508, 0)), ""))</f>
        <v/>
      </c>
      <c r="K1795" s="112" t="str">
        <f>IF($B1795="", "", IFERROR(INDEX('Job List'!$D$9:$D$508, MATCH($B1795, 'Job List'!$B$9:$B$508, 0)), ""))</f>
        <v/>
      </c>
      <c r="L1795" s="125" t="str">
        <f t="shared" si="324"/>
        <v/>
      </c>
      <c r="M1795" s="111" t="str">
        <f>IF($B1795="", "", IF($G1795="", IFERROR(INDEX('Job List'!$E$9:$E$508, MATCH($B1795, 'Job List'!$B$9:$B$508, 0)), ""), $G1795))</f>
        <v/>
      </c>
      <c r="N1795" s="126" t="str">
        <f t="shared" si="325"/>
        <v/>
      </c>
      <c r="O1795" s="77"/>
      <c r="AB1795" s="14" t="str">
        <f t="shared" si="326"/>
        <v/>
      </c>
      <c r="AC1795" s="20" t="str">
        <f t="shared" si="327"/>
        <v/>
      </c>
      <c r="AD1795" s="55" t="str">
        <f t="shared" si="328"/>
        <v/>
      </c>
      <c r="AE1795" s="88" t="str">
        <f t="shared" si="329"/>
        <v/>
      </c>
      <c r="AG1795" s="55" t="str">
        <f t="shared" si="330"/>
        <v/>
      </c>
      <c r="AH1795" s="88" t="str">
        <f t="shared" si="331"/>
        <v/>
      </c>
      <c r="AJ1795" s="55" t="str">
        <f t="shared" si="332"/>
        <v/>
      </c>
      <c r="AK1795" s="88" t="str">
        <f t="shared" si="333"/>
        <v/>
      </c>
      <c r="AM1795" s="55" t="str">
        <f t="shared" si="334"/>
        <v/>
      </c>
      <c r="AN1795" s="88" t="str">
        <f t="shared" si="335"/>
        <v/>
      </c>
    </row>
    <row r="1796" spans="1:40" x14ac:dyDescent="0.25">
      <c r="A1796" s="77"/>
      <c r="B1796" s="107"/>
      <c r="C1796" s="108"/>
      <c r="D1796" s="109"/>
      <c r="E1796" s="109"/>
      <c r="F1796" s="110"/>
      <c r="G1796" s="111"/>
      <c r="H1796" s="112"/>
      <c r="I1796" s="77"/>
      <c r="J1796" s="112" t="str">
        <f>IF($B1796="", "", IFERROR(INDEX('Job List'!$C$9:$C$508, MATCH($B1796, 'Job List'!$B$9:$B$508, 0)), ""))</f>
        <v/>
      </c>
      <c r="K1796" s="112" t="str">
        <f>IF($B1796="", "", IFERROR(INDEX('Job List'!$D$9:$D$508, MATCH($B1796, 'Job List'!$B$9:$B$508, 0)), ""))</f>
        <v/>
      </c>
      <c r="L1796" s="125" t="str">
        <f t="shared" si="324"/>
        <v/>
      </c>
      <c r="M1796" s="111" t="str">
        <f>IF($B1796="", "", IF($G1796="", IFERROR(INDEX('Job List'!$E$9:$E$508, MATCH($B1796, 'Job List'!$B$9:$B$508, 0)), ""), $G1796))</f>
        <v/>
      </c>
      <c r="N1796" s="126" t="str">
        <f t="shared" si="325"/>
        <v/>
      </c>
      <c r="O1796" s="77"/>
      <c r="AB1796" s="14" t="str">
        <f t="shared" si="326"/>
        <v/>
      </c>
      <c r="AC1796" s="20" t="str">
        <f t="shared" si="327"/>
        <v/>
      </c>
      <c r="AD1796" s="55" t="str">
        <f t="shared" si="328"/>
        <v/>
      </c>
      <c r="AE1796" s="88" t="str">
        <f t="shared" si="329"/>
        <v/>
      </c>
      <c r="AG1796" s="55" t="str">
        <f t="shared" si="330"/>
        <v/>
      </c>
      <c r="AH1796" s="88" t="str">
        <f t="shared" si="331"/>
        <v/>
      </c>
      <c r="AJ1796" s="55" t="str">
        <f t="shared" si="332"/>
        <v/>
      </c>
      <c r="AK1796" s="88" t="str">
        <f t="shared" si="333"/>
        <v/>
      </c>
      <c r="AM1796" s="55" t="str">
        <f t="shared" si="334"/>
        <v/>
      </c>
      <c r="AN1796" s="88" t="str">
        <f t="shared" si="335"/>
        <v/>
      </c>
    </row>
    <row r="1797" spans="1:40" x14ac:dyDescent="0.25">
      <c r="A1797" s="77"/>
      <c r="B1797" s="107"/>
      <c r="C1797" s="108"/>
      <c r="D1797" s="109"/>
      <c r="E1797" s="109"/>
      <c r="F1797" s="110"/>
      <c r="G1797" s="111"/>
      <c r="H1797" s="112"/>
      <c r="I1797" s="77"/>
      <c r="J1797" s="112" t="str">
        <f>IF($B1797="", "", IFERROR(INDEX('Job List'!$C$9:$C$508, MATCH($B1797, 'Job List'!$B$9:$B$508, 0)), ""))</f>
        <v/>
      </c>
      <c r="K1797" s="112" t="str">
        <f>IF($B1797="", "", IFERROR(INDEX('Job List'!$D$9:$D$508, MATCH($B1797, 'Job List'!$B$9:$B$508, 0)), ""))</f>
        <v/>
      </c>
      <c r="L1797" s="125" t="str">
        <f t="shared" si="324"/>
        <v/>
      </c>
      <c r="M1797" s="111" t="str">
        <f>IF($B1797="", "", IF($G1797="", IFERROR(INDEX('Job List'!$E$9:$E$508, MATCH($B1797, 'Job List'!$B$9:$B$508, 0)), ""), $G1797))</f>
        <v/>
      </c>
      <c r="N1797" s="126" t="str">
        <f t="shared" si="325"/>
        <v/>
      </c>
      <c r="O1797" s="77"/>
      <c r="AB1797" s="14" t="str">
        <f t="shared" si="326"/>
        <v/>
      </c>
      <c r="AC1797" s="20" t="str">
        <f t="shared" si="327"/>
        <v/>
      </c>
      <c r="AD1797" s="55" t="str">
        <f t="shared" si="328"/>
        <v/>
      </c>
      <c r="AE1797" s="88" t="str">
        <f t="shared" si="329"/>
        <v/>
      </c>
      <c r="AG1797" s="55" t="str">
        <f t="shared" si="330"/>
        <v/>
      </c>
      <c r="AH1797" s="88" t="str">
        <f t="shared" si="331"/>
        <v/>
      </c>
      <c r="AJ1797" s="55" t="str">
        <f t="shared" si="332"/>
        <v/>
      </c>
      <c r="AK1797" s="88" t="str">
        <f t="shared" si="333"/>
        <v/>
      </c>
      <c r="AM1797" s="55" t="str">
        <f t="shared" si="334"/>
        <v/>
      </c>
      <c r="AN1797" s="88" t="str">
        <f t="shared" si="335"/>
        <v/>
      </c>
    </row>
    <row r="1798" spans="1:40" x14ac:dyDescent="0.25">
      <c r="A1798" s="77"/>
      <c r="B1798" s="107"/>
      <c r="C1798" s="108"/>
      <c r="D1798" s="109"/>
      <c r="E1798" s="109"/>
      <c r="F1798" s="110"/>
      <c r="G1798" s="111"/>
      <c r="H1798" s="112"/>
      <c r="I1798" s="77"/>
      <c r="J1798" s="112" t="str">
        <f>IF($B1798="", "", IFERROR(INDEX('Job List'!$C$9:$C$508, MATCH($B1798, 'Job List'!$B$9:$B$508, 0)), ""))</f>
        <v/>
      </c>
      <c r="K1798" s="112" t="str">
        <f>IF($B1798="", "", IFERROR(INDEX('Job List'!$D$9:$D$508, MATCH($B1798, 'Job List'!$B$9:$B$508, 0)), ""))</f>
        <v/>
      </c>
      <c r="L1798" s="125" t="str">
        <f t="shared" si="324"/>
        <v/>
      </c>
      <c r="M1798" s="111" t="str">
        <f>IF($B1798="", "", IF($G1798="", IFERROR(INDEX('Job List'!$E$9:$E$508, MATCH($B1798, 'Job List'!$B$9:$B$508, 0)), ""), $G1798))</f>
        <v/>
      </c>
      <c r="N1798" s="126" t="str">
        <f t="shared" si="325"/>
        <v/>
      </c>
      <c r="O1798" s="77"/>
      <c r="AB1798" s="14" t="str">
        <f t="shared" si="326"/>
        <v/>
      </c>
      <c r="AC1798" s="20" t="str">
        <f t="shared" si="327"/>
        <v/>
      </c>
      <c r="AD1798" s="55" t="str">
        <f t="shared" si="328"/>
        <v/>
      </c>
      <c r="AE1798" s="88" t="str">
        <f t="shared" si="329"/>
        <v/>
      </c>
      <c r="AG1798" s="55" t="str">
        <f t="shared" si="330"/>
        <v/>
      </c>
      <c r="AH1798" s="88" t="str">
        <f t="shared" si="331"/>
        <v/>
      </c>
      <c r="AJ1798" s="55" t="str">
        <f t="shared" si="332"/>
        <v/>
      </c>
      <c r="AK1798" s="88" t="str">
        <f t="shared" si="333"/>
        <v/>
      </c>
      <c r="AM1798" s="55" t="str">
        <f t="shared" si="334"/>
        <v/>
      </c>
      <c r="AN1798" s="88" t="str">
        <f t="shared" si="335"/>
        <v/>
      </c>
    </row>
    <row r="1799" spans="1:40" x14ac:dyDescent="0.25">
      <c r="A1799" s="77"/>
      <c r="B1799" s="107"/>
      <c r="C1799" s="108"/>
      <c r="D1799" s="109"/>
      <c r="E1799" s="109"/>
      <c r="F1799" s="110"/>
      <c r="G1799" s="111"/>
      <c r="H1799" s="112"/>
      <c r="I1799" s="77"/>
      <c r="J1799" s="112" t="str">
        <f>IF($B1799="", "", IFERROR(INDEX('Job List'!$C$9:$C$508, MATCH($B1799, 'Job List'!$B$9:$B$508, 0)), ""))</f>
        <v/>
      </c>
      <c r="K1799" s="112" t="str">
        <f>IF($B1799="", "", IFERROR(INDEX('Job List'!$D$9:$D$508, MATCH($B1799, 'Job List'!$B$9:$B$508, 0)), ""))</f>
        <v/>
      </c>
      <c r="L1799" s="125" t="str">
        <f t="shared" si="324"/>
        <v/>
      </c>
      <c r="M1799" s="111" t="str">
        <f>IF($B1799="", "", IF($G1799="", IFERROR(INDEX('Job List'!$E$9:$E$508, MATCH($B1799, 'Job List'!$B$9:$B$508, 0)), ""), $G1799))</f>
        <v/>
      </c>
      <c r="N1799" s="126" t="str">
        <f t="shared" si="325"/>
        <v/>
      </c>
      <c r="O1799" s="77"/>
      <c r="AB1799" s="14" t="str">
        <f t="shared" si="326"/>
        <v/>
      </c>
      <c r="AC1799" s="20" t="str">
        <f t="shared" si="327"/>
        <v/>
      </c>
      <c r="AD1799" s="55" t="str">
        <f t="shared" si="328"/>
        <v/>
      </c>
      <c r="AE1799" s="88" t="str">
        <f t="shared" si="329"/>
        <v/>
      </c>
      <c r="AG1799" s="55" t="str">
        <f t="shared" si="330"/>
        <v/>
      </c>
      <c r="AH1799" s="88" t="str">
        <f t="shared" si="331"/>
        <v/>
      </c>
      <c r="AJ1799" s="55" t="str">
        <f t="shared" si="332"/>
        <v/>
      </c>
      <c r="AK1799" s="88" t="str">
        <f t="shared" si="333"/>
        <v/>
      </c>
      <c r="AM1799" s="55" t="str">
        <f t="shared" si="334"/>
        <v/>
      </c>
      <c r="AN1799" s="88" t="str">
        <f t="shared" si="335"/>
        <v/>
      </c>
    </row>
    <row r="1800" spans="1:40" x14ac:dyDescent="0.25">
      <c r="A1800" s="77"/>
      <c r="B1800" s="107"/>
      <c r="C1800" s="108"/>
      <c r="D1800" s="109"/>
      <c r="E1800" s="109"/>
      <c r="F1800" s="110"/>
      <c r="G1800" s="111"/>
      <c r="H1800" s="112"/>
      <c r="I1800" s="77"/>
      <c r="J1800" s="112" t="str">
        <f>IF($B1800="", "", IFERROR(INDEX('Job List'!$C$9:$C$508, MATCH($B1800, 'Job List'!$B$9:$B$508, 0)), ""))</f>
        <v/>
      </c>
      <c r="K1800" s="112" t="str">
        <f>IF($B1800="", "", IFERROR(INDEX('Job List'!$D$9:$D$508, MATCH($B1800, 'Job List'!$B$9:$B$508, 0)), ""))</f>
        <v/>
      </c>
      <c r="L1800" s="125" t="str">
        <f t="shared" si="324"/>
        <v/>
      </c>
      <c r="M1800" s="111" t="str">
        <f>IF($B1800="", "", IF($G1800="", IFERROR(INDEX('Job List'!$E$9:$E$508, MATCH($B1800, 'Job List'!$B$9:$B$508, 0)), ""), $G1800))</f>
        <v/>
      </c>
      <c r="N1800" s="126" t="str">
        <f t="shared" si="325"/>
        <v/>
      </c>
      <c r="O1800" s="77"/>
      <c r="AB1800" s="14" t="str">
        <f t="shared" si="326"/>
        <v/>
      </c>
      <c r="AC1800" s="20" t="str">
        <f t="shared" si="327"/>
        <v/>
      </c>
      <c r="AD1800" s="55" t="str">
        <f t="shared" si="328"/>
        <v/>
      </c>
      <c r="AE1800" s="88" t="str">
        <f t="shared" si="329"/>
        <v/>
      </c>
      <c r="AG1800" s="55" t="str">
        <f t="shared" si="330"/>
        <v/>
      </c>
      <c r="AH1800" s="88" t="str">
        <f t="shared" si="331"/>
        <v/>
      </c>
      <c r="AJ1800" s="55" t="str">
        <f t="shared" si="332"/>
        <v/>
      </c>
      <c r="AK1800" s="88" t="str">
        <f t="shared" si="333"/>
        <v/>
      </c>
      <c r="AM1800" s="55" t="str">
        <f t="shared" si="334"/>
        <v/>
      </c>
      <c r="AN1800" s="88" t="str">
        <f t="shared" si="335"/>
        <v/>
      </c>
    </row>
    <row r="1801" spans="1:40" x14ac:dyDescent="0.25">
      <c r="A1801" s="77"/>
      <c r="B1801" s="107"/>
      <c r="C1801" s="108"/>
      <c r="D1801" s="109"/>
      <c r="E1801" s="109"/>
      <c r="F1801" s="110"/>
      <c r="G1801" s="111"/>
      <c r="H1801" s="112"/>
      <c r="I1801" s="77"/>
      <c r="J1801" s="112" t="str">
        <f>IF($B1801="", "", IFERROR(INDEX('Job List'!$C$9:$C$508, MATCH($B1801, 'Job List'!$B$9:$B$508, 0)), ""))</f>
        <v/>
      </c>
      <c r="K1801" s="112" t="str">
        <f>IF($B1801="", "", IFERROR(INDEX('Job List'!$D$9:$D$508, MATCH($B1801, 'Job List'!$B$9:$B$508, 0)), ""))</f>
        <v/>
      </c>
      <c r="L1801" s="125" t="str">
        <f t="shared" si="324"/>
        <v/>
      </c>
      <c r="M1801" s="111" t="str">
        <f>IF($B1801="", "", IF($G1801="", IFERROR(INDEX('Job List'!$E$9:$E$508, MATCH($B1801, 'Job List'!$B$9:$B$508, 0)), ""), $G1801))</f>
        <v/>
      </c>
      <c r="N1801" s="126" t="str">
        <f t="shared" si="325"/>
        <v/>
      </c>
      <c r="O1801" s="77"/>
      <c r="AB1801" s="14" t="str">
        <f t="shared" si="326"/>
        <v/>
      </c>
      <c r="AC1801" s="20" t="str">
        <f t="shared" si="327"/>
        <v/>
      </c>
      <c r="AD1801" s="55" t="str">
        <f t="shared" si="328"/>
        <v/>
      </c>
      <c r="AE1801" s="88" t="str">
        <f t="shared" si="329"/>
        <v/>
      </c>
      <c r="AG1801" s="55" t="str">
        <f t="shared" si="330"/>
        <v/>
      </c>
      <c r="AH1801" s="88" t="str">
        <f t="shared" si="331"/>
        <v/>
      </c>
      <c r="AJ1801" s="55" t="str">
        <f t="shared" si="332"/>
        <v/>
      </c>
      <c r="AK1801" s="88" t="str">
        <f t="shared" si="333"/>
        <v/>
      </c>
      <c r="AM1801" s="55" t="str">
        <f t="shared" si="334"/>
        <v/>
      </c>
      <c r="AN1801" s="88" t="str">
        <f t="shared" si="335"/>
        <v/>
      </c>
    </row>
    <row r="1802" spans="1:40" x14ac:dyDescent="0.25">
      <c r="A1802" s="77"/>
      <c r="B1802" s="107"/>
      <c r="C1802" s="108"/>
      <c r="D1802" s="109"/>
      <c r="E1802" s="109"/>
      <c r="F1802" s="110"/>
      <c r="G1802" s="111"/>
      <c r="H1802" s="112"/>
      <c r="I1802" s="77"/>
      <c r="J1802" s="112" t="str">
        <f>IF($B1802="", "", IFERROR(INDEX('Job List'!$C$9:$C$508, MATCH($B1802, 'Job List'!$B$9:$B$508, 0)), ""))</f>
        <v/>
      </c>
      <c r="K1802" s="112" t="str">
        <f>IF($B1802="", "", IFERROR(INDEX('Job List'!$D$9:$D$508, MATCH($B1802, 'Job List'!$B$9:$B$508, 0)), ""))</f>
        <v/>
      </c>
      <c r="L1802" s="125" t="str">
        <f t="shared" ref="L1802:L1865" si="336">IFERROR(IF(B1802="", "", AC1802-F1802), "")</f>
        <v/>
      </c>
      <c r="M1802" s="111" t="str">
        <f>IF($B1802="", "", IF($G1802="", IFERROR(INDEX('Job List'!$E$9:$E$508, MATCH($B1802, 'Job List'!$B$9:$B$508, 0)), ""), $G1802))</f>
        <v/>
      </c>
      <c r="N1802" s="126" t="str">
        <f t="shared" ref="N1802:N1865" si="337">IF(OR(B1802="", L1802="", M1802=""), "", L1802*24*M1802)</f>
        <v/>
      </c>
      <c r="O1802" s="77"/>
      <c r="AB1802" s="14" t="str">
        <f t="shared" ref="AB1802:AB1865" si="338">IF(C1802="", "", TEXT(C1802, "mmm yyyy"))</f>
        <v/>
      </c>
      <c r="AC1802" s="20" t="str">
        <f t="shared" ref="AC1802:AC1865" si="339">IF(OR(D1802="", E1802=""), "", IF(IF(E1802&gt;D1802, E1802-D1802, E1802-D1802+1)=0, 1, IF(E1802&gt;D1802, E1802-D1802, E1802-D1802+1)))</f>
        <v/>
      </c>
      <c r="AD1802" s="55" t="str">
        <f t="shared" ref="AD1802:AD1865" si="340">IF($AB1802="", "", IF($AD$6="", L1802, IF($AD$6=$B1802, L1802, "")))</f>
        <v/>
      </c>
      <c r="AE1802" s="88" t="str">
        <f t="shared" ref="AE1802:AE1865" si="341">IF($AB1802="", "", IF($AD$6="", N1802, IF($AD$6=$B1802, N1802, "")))</f>
        <v/>
      </c>
      <c r="AG1802" s="55" t="str">
        <f t="shared" ref="AG1802:AG1865" si="342">IF($AB1802="", "", IF($AG$6="", AJ1802, IF($AG$6=$J1802, AJ1802, "")))</f>
        <v/>
      </c>
      <c r="AH1802" s="88" t="str">
        <f t="shared" ref="AH1802:AH1865" si="343">IF($AB1802="", "", IF($AG$6="", AK1802, IF($AG$6=$J1802, AK1802, "")))</f>
        <v/>
      </c>
      <c r="AJ1802" s="55" t="str">
        <f t="shared" ref="AJ1802:AJ1865" si="344">IFERROR(IF($AB1802="", "", IF(AND($C1802&gt;=$AJ$6, $C1802&lt;=$AK$6), L1802, "")), "")</f>
        <v/>
      </c>
      <c r="AK1802" s="88" t="str">
        <f t="shared" ref="AK1802:AK1865" si="345">IFERROR(IF($AB1802="", "", IF(AND($C1802&gt;=$AJ$6, $C1802&lt;=$AK$6), N1802, "")), "")</f>
        <v/>
      </c>
      <c r="AM1802" s="55" t="str">
        <f t="shared" ref="AM1802:AM1865" si="346">IFERROR(IF($J1802="", "", IF(AND($C1802&gt;=$AM$4, $C1802&lt;=$AN$4, $J1802=$AM$3), L1802, "")), "")</f>
        <v/>
      </c>
      <c r="AN1802" s="88" t="str">
        <f t="shared" ref="AN1802:AN1865" si="347">IFERROR(IF($J1802="", "", IF(AND($C1802&gt;=$AM$4, $C1802&lt;=$AN$4, $J1802=$AM$3), N1802, "")), "")</f>
        <v/>
      </c>
    </row>
    <row r="1803" spans="1:40" x14ac:dyDescent="0.25">
      <c r="A1803" s="77"/>
      <c r="B1803" s="107"/>
      <c r="C1803" s="108"/>
      <c r="D1803" s="109"/>
      <c r="E1803" s="109"/>
      <c r="F1803" s="110"/>
      <c r="G1803" s="111"/>
      <c r="H1803" s="112"/>
      <c r="I1803" s="77"/>
      <c r="J1803" s="112" t="str">
        <f>IF($B1803="", "", IFERROR(INDEX('Job List'!$C$9:$C$508, MATCH($B1803, 'Job List'!$B$9:$B$508, 0)), ""))</f>
        <v/>
      </c>
      <c r="K1803" s="112" t="str">
        <f>IF($B1803="", "", IFERROR(INDEX('Job List'!$D$9:$D$508, MATCH($B1803, 'Job List'!$B$9:$B$508, 0)), ""))</f>
        <v/>
      </c>
      <c r="L1803" s="125" t="str">
        <f t="shared" si="336"/>
        <v/>
      </c>
      <c r="M1803" s="111" t="str">
        <f>IF($B1803="", "", IF($G1803="", IFERROR(INDEX('Job List'!$E$9:$E$508, MATCH($B1803, 'Job List'!$B$9:$B$508, 0)), ""), $G1803))</f>
        <v/>
      </c>
      <c r="N1803" s="126" t="str">
        <f t="shared" si="337"/>
        <v/>
      </c>
      <c r="O1803" s="77"/>
      <c r="AB1803" s="14" t="str">
        <f t="shared" si="338"/>
        <v/>
      </c>
      <c r="AC1803" s="20" t="str">
        <f t="shared" si="339"/>
        <v/>
      </c>
      <c r="AD1803" s="55" t="str">
        <f t="shared" si="340"/>
        <v/>
      </c>
      <c r="AE1803" s="88" t="str">
        <f t="shared" si="341"/>
        <v/>
      </c>
      <c r="AG1803" s="55" t="str">
        <f t="shared" si="342"/>
        <v/>
      </c>
      <c r="AH1803" s="88" t="str">
        <f t="shared" si="343"/>
        <v/>
      </c>
      <c r="AJ1803" s="55" t="str">
        <f t="shared" si="344"/>
        <v/>
      </c>
      <c r="AK1803" s="88" t="str">
        <f t="shared" si="345"/>
        <v/>
      </c>
      <c r="AM1803" s="55" t="str">
        <f t="shared" si="346"/>
        <v/>
      </c>
      <c r="AN1803" s="88" t="str">
        <f t="shared" si="347"/>
        <v/>
      </c>
    </row>
    <row r="1804" spans="1:40" x14ac:dyDescent="0.25">
      <c r="A1804" s="77"/>
      <c r="B1804" s="107"/>
      <c r="C1804" s="108"/>
      <c r="D1804" s="109"/>
      <c r="E1804" s="109"/>
      <c r="F1804" s="110"/>
      <c r="G1804" s="111"/>
      <c r="H1804" s="112"/>
      <c r="I1804" s="77"/>
      <c r="J1804" s="112" t="str">
        <f>IF($B1804="", "", IFERROR(INDEX('Job List'!$C$9:$C$508, MATCH($B1804, 'Job List'!$B$9:$B$508, 0)), ""))</f>
        <v/>
      </c>
      <c r="K1804" s="112" t="str">
        <f>IF($B1804="", "", IFERROR(INDEX('Job List'!$D$9:$D$508, MATCH($B1804, 'Job List'!$B$9:$B$508, 0)), ""))</f>
        <v/>
      </c>
      <c r="L1804" s="125" t="str">
        <f t="shared" si="336"/>
        <v/>
      </c>
      <c r="M1804" s="111" t="str">
        <f>IF($B1804="", "", IF($G1804="", IFERROR(INDEX('Job List'!$E$9:$E$508, MATCH($B1804, 'Job List'!$B$9:$B$508, 0)), ""), $G1804))</f>
        <v/>
      </c>
      <c r="N1804" s="126" t="str">
        <f t="shared" si="337"/>
        <v/>
      </c>
      <c r="O1804" s="77"/>
      <c r="AB1804" s="14" t="str">
        <f t="shared" si="338"/>
        <v/>
      </c>
      <c r="AC1804" s="20" t="str">
        <f t="shared" si="339"/>
        <v/>
      </c>
      <c r="AD1804" s="55" t="str">
        <f t="shared" si="340"/>
        <v/>
      </c>
      <c r="AE1804" s="88" t="str">
        <f t="shared" si="341"/>
        <v/>
      </c>
      <c r="AG1804" s="55" t="str">
        <f t="shared" si="342"/>
        <v/>
      </c>
      <c r="AH1804" s="88" t="str">
        <f t="shared" si="343"/>
        <v/>
      </c>
      <c r="AJ1804" s="55" t="str">
        <f t="shared" si="344"/>
        <v/>
      </c>
      <c r="AK1804" s="88" t="str">
        <f t="shared" si="345"/>
        <v/>
      </c>
      <c r="AM1804" s="55" t="str">
        <f t="shared" si="346"/>
        <v/>
      </c>
      <c r="AN1804" s="88" t="str">
        <f t="shared" si="347"/>
        <v/>
      </c>
    </row>
    <row r="1805" spans="1:40" x14ac:dyDescent="0.25">
      <c r="A1805" s="77"/>
      <c r="B1805" s="107"/>
      <c r="C1805" s="108"/>
      <c r="D1805" s="109"/>
      <c r="E1805" s="109"/>
      <c r="F1805" s="110"/>
      <c r="G1805" s="111"/>
      <c r="H1805" s="112"/>
      <c r="I1805" s="77"/>
      <c r="J1805" s="112" t="str">
        <f>IF($B1805="", "", IFERROR(INDEX('Job List'!$C$9:$C$508, MATCH($B1805, 'Job List'!$B$9:$B$508, 0)), ""))</f>
        <v/>
      </c>
      <c r="K1805" s="112" t="str">
        <f>IF($B1805="", "", IFERROR(INDEX('Job List'!$D$9:$D$508, MATCH($B1805, 'Job List'!$B$9:$B$508, 0)), ""))</f>
        <v/>
      </c>
      <c r="L1805" s="125" t="str">
        <f t="shared" si="336"/>
        <v/>
      </c>
      <c r="M1805" s="111" t="str">
        <f>IF($B1805="", "", IF($G1805="", IFERROR(INDEX('Job List'!$E$9:$E$508, MATCH($B1805, 'Job List'!$B$9:$B$508, 0)), ""), $G1805))</f>
        <v/>
      </c>
      <c r="N1805" s="126" t="str">
        <f t="shared" si="337"/>
        <v/>
      </c>
      <c r="O1805" s="77"/>
      <c r="AB1805" s="14" t="str">
        <f t="shared" si="338"/>
        <v/>
      </c>
      <c r="AC1805" s="20" t="str">
        <f t="shared" si="339"/>
        <v/>
      </c>
      <c r="AD1805" s="55" t="str">
        <f t="shared" si="340"/>
        <v/>
      </c>
      <c r="AE1805" s="88" t="str">
        <f t="shared" si="341"/>
        <v/>
      </c>
      <c r="AG1805" s="55" t="str">
        <f t="shared" si="342"/>
        <v/>
      </c>
      <c r="AH1805" s="88" t="str">
        <f t="shared" si="343"/>
        <v/>
      </c>
      <c r="AJ1805" s="55" t="str">
        <f t="shared" si="344"/>
        <v/>
      </c>
      <c r="AK1805" s="88" t="str">
        <f t="shared" si="345"/>
        <v/>
      </c>
      <c r="AM1805" s="55" t="str">
        <f t="shared" si="346"/>
        <v/>
      </c>
      <c r="AN1805" s="88" t="str">
        <f t="shared" si="347"/>
        <v/>
      </c>
    </row>
    <row r="1806" spans="1:40" x14ac:dyDescent="0.25">
      <c r="A1806" s="77"/>
      <c r="B1806" s="107"/>
      <c r="C1806" s="108"/>
      <c r="D1806" s="109"/>
      <c r="E1806" s="109"/>
      <c r="F1806" s="110"/>
      <c r="G1806" s="111"/>
      <c r="H1806" s="112"/>
      <c r="I1806" s="77"/>
      <c r="J1806" s="112" t="str">
        <f>IF($B1806="", "", IFERROR(INDEX('Job List'!$C$9:$C$508, MATCH($B1806, 'Job List'!$B$9:$B$508, 0)), ""))</f>
        <v/>
      </c>
      <c r="K1806" s="112" t="str">
        <f>IF($B1806="", "", IFERROR(INDEX('Job List'!$D$9:$D$508, MATCH($B1806, 'Job List'!$B$9:$B$508, 0)), ""))</f>
        <v/>
      </c>
      <c r="L1806" s="125" t="str">
        <f t="shared" si="336"/>
        <v/>
      </c>
      <c r="M1806" s="111" t="str">
        <f>IF($B1806="", "", IF($G1806="", IFERROR(INDEX('Job List'!$E$9:$E$508, MATCH($B1806, 'Job List'!$B$9:$B$508, 0)), ""), $G1806))</f>
        <v/>
      </c>
      <c r="N1806" s="126" t="str">
        <f t="shared" si="337"/>
        <v/>
      </c>
      <c r="O1806" s="77"/>
      <c r="AB1806" s="14" t="str">
        <f t="shared" si="338"/>
        <v/>
      </c>
      <c r="AC1806" s="20" t="str">
        <f t="shared" si="339"/>
        <v/>
      </c>
      <c r="AD1806" s="55" t="str">
        <f t="shared" si="340"/>
        <v/>
      </c>
      <c r="AE1806" s="88" t="str">
        <f t="shared" si="341"/>
        <v/>
      </c>
      <c r="AG1806" s="55" t="str">
        <f t="shared" si="342"/>
        <v/>
      </c>
      <c r="AH1806" s="88" t="str">
        <f t="shared" si="343"/>
        <v/>
      </c>
      <c r="AJ1806" s="55" t="str">
        <f t="shared" si="344"/>
        <v/>
      </c>
      <c r="AK1806" s="88" t="str">
        <f t="shared" si="345"/>
        <v/>
      </c>
      <c r="AM1806" s="55" t="str">
        <f t="shared" si="346"/>
        <v/>
      </c>
      <c r="AN1806" s="88" t="str">
        <f t="shared" si="347"/>
        <v/>
      </c>
    </row>
    <row r="1807" spans="1:40" x14ac:dyDescent="0.25">
      <c r="A1807" s="77"/>
      <c r="B1807" s="107"/>
      <c r="C1807" s="108"/>
      <c r="D1807" s="109"/>
      <c r="E1807" s="109"/>
      <c r="F1807" s="110"/>
      <c r="G1807" s="111"/>
      <c r="H1807" s="112"/>
      <c r="I1807" s="77"/>
      <c r="J1807" s="112" t="str">
        <f>IF($B1807="", "", IFERROR(INDEX('Job List'!$C$9:$C$508, MATCH($B1807, 'Job List'!$B$9:$B$508, 0)), ""))</f>
        <v/>
      </c>
      <c r="K1807" s="112" t="str">
        <f>IF($B1807="", "", IFERROR(INDEX('Job List'!$D$9:$D$508, MATCH($B1807, 'Job List'!$B$9:$B$508, 0)), ""))</f>
        <v/>
      </c>
      <c r="L1807" s="125" t="str">
        <f t="shared" si="336"/>
        <v/>
      </c>
      <c r="M1807" s="111" t="str">
        <f>IF($B1807="", "", IF($G1807="", IFERROR(INDEX('Job List'!$E$9:$E$508, MATCH($B1807, 'Job List'!$B$9:$B$508, 0)), ""), $G1807))</f>
        <v/>
      </c>
      <c r="N1807" s="126" t="str">
        <f t="shared" si="337"/>
        <v/>
      </c>
      <c r="O1807" s="77"/>
      <c r="AB1807" s="14" t="str">
        <f t="shared" si="338"/>
        <v/>
      </c>
      <c r="AC1807" s="20" t="str">
        <f t="shared" si="339"/>
        <v/>
      </c>
      <c r="AD1807" s="55" t="str">
        <f t="shared" si="340"/>
        <v/>
      </c>
      <c r="AE1807" s="88" t="str">
        <f t="shared" si="341"/>
        <v/>
      </c>
      <c r="AG1807" s="55" t="str">
        <f t="shared" si="342"/>
        <v/>
      </c>
      <c r="AH1807" s="88" t="str">
        <f t="shared" si="343"/>
        <v/>
      </c>
      <c r="AJ1807" s="55" t="str">
        <f t="shared" si="344"/>
        <v/>
      </c>
      <c r="AK1807" s="88" t="str">
        <f t="shared" si="345"/>
        <v/>
      </c>
      <c r="AM1807" s="55" t="str">
        <f t="shared" si="346"/>
        <v/>
      </c>
      <c r="AN1807" s="88" t="str">
        <f t="shared" si="347"/>
        <v/>
      </c>
    </row>
    <row r="1808" spans="1:40" x14ac:dyDescent="0.25">
      <c r="A1808" s="77"/>
      <c r="B1808" s="107"/>
      <c r="C1808" s="108"/>
      <c r="D1808" s="109"/>
      <c r="E1808" s="109"/>
      <c r="F1808" s="110"/>
      <c r="G1808" s="111"/>
      <c r="H1808" s="112"/>
      <c r="I1808" s="77"/>
      <c r="J1808" s="112" t="str">
        <f>IF($B1808="", "", IFERROR(INDEX('Job List'!$C$9:$C$508, MATCH($B1808, 'Job List'!$B$9:$B$508, 0)), ""))</f>
        <v/>
      </c>
      <c r="K1808" s="112" t="str">
        <f>IF($B1808="", "", IFERROR(INDEX('Job List'!$D$9:$D$508, MATCH($B1808, 'Job List'!$B$9:$B$508, 0)), ""))</f>
        <v/>
      </c>
      <c r="L1808" s="125" t="str">
        <f t="shared" si="336"/>
        <v/>
      </c>
      <c r="M1808" s="111" t="str">
        <f>IF($B1808="", "", IF($G1808="", IFERROR(INDEX('Job List'!$E$9:$E$508, MATCH($B1808, 'Job List'!$B$9:$B$508, 0)), ""), $G1808))</f>
        <v/>
      </c>
      <c r="N1808" s="126" t="str">
        <f t="shared" si="337"/>
        <v/>
      </c>
      <c r="O1808" s="77"/>
      <c r="AB1808" s="14" t="str">
        <f t="shared" si="338"/>
        <v/>
      </c>
      <c r="AC1808" s="20" t="str">
        <f t="shared" si="339"/>
        <v/>
      </c>
      <c r="AD1808" s="55" t="str">
        <f t="shared" si="340"/>
        <v/>
      </c>
      <c r="AE1808" s="88" t="str">
        <f t="shared" si="341"/>
        <v/>
      </c>
      <c r="AG1808" s="55" t="str">
        <f t="shared" si="342"/>
        <v/>
      </c>
      <c r="AH1808" s="88" t="str">
        <f t="shared" si="343"/>
        <v/>
      </c>
      <c r="AJ1808" s="55" t="str">
        <f t="shared" si="344"/>
        <v/>
      </c>
      <c r="AK1808" s="88" t="str">
        <f t="shared" si="345"/>
        <v/>
      </c>
      <c r="AM1808" s="55" t="str">
        <f t="shared" si="346"/>
        <v/>
      </c>
      <c r="AN1808" s="88" t="str">
        <f t="shared" si="347"/>
        <v/>
      </c>
    </row>
    <row r="1809" spans="1:40" x14ac:dyDescent="0.25">
      <c r="A1809" s="77"/>
      <c r="B1809" s="107"/>
      <c r="C1809" s="108"/>
      <c r="D1809" s="109"/>
      <c r="E1809" s="109"/>
      <c r="F1809" s="110"/>
      <c r="G1809" s="111"/>
      <c r="H1809" s="112"/>
      <c r="I1809" s="77"/>
      <c r="J1809" s="112" t="str">
        <f>IF($B1809="", "", IFERROR(INDEX('Job List'!$C$9:$C$508, MATCH($B1809, 'Job List'!$B$9:$B$508, 0)), ""))</f>
        <v/>
      </c>
      <c r="K1809" s="112" t="str">
        <f>IF($B1809="", "", IFERROR(INDEX('Job List'!$D$9:$D$508, MATCH($B1809, 'Job List'!$B$9:$B$508, 0)), ""))</f>
        <v/>
      </c>
      <c r="L1809" s="125" t="str">
        <f t="shared" si="336"/>
        <v/>
      </c>
      <c r="M1809" s="111" t="str">
        <f>IF($B1809="", "", IF($G1809="", IFERROR(INDEX('Job List'!$E$9:$E$508, MATCH($B1809, 'Job List'!$B$9:$B$508, 0)), ""), $G1809))</f>
        <v/>
      </c>
      <c r="N1809" s="126" t="str">
        <f t="shared" si="337"/>
        <v/>
      </c>
      <c r="O1809" s="77"/>
      <c r="AB1809" s="14" t="str">
        <f t="shared" si="338"/>
        <v/>
      </c>
      <c r="AC1809" s="20" t="str">
        <f t="shared" si="339"/>
        <v/>
      </c>
      <c r="AD1809" s="55" t="str">
        <f t="shared" si="340"/>
        <v/>
      </c>
      <c r="AE1809" s="88" t="str">
        <f t="shared" si="341"/>
        <v/>
      </c>
      <c r="AG1809" s="55" t="str">
        <f t="shared" si="342"/>
        <v/>
      </c>
      <c r="AH1809" s="88" t="str">
        <f t="shared" si="343"/>
        <v/>
      </c>
      <c r="AJ1809" s="55" t="str">
        <f t="shared" si="344"/>
        <v/>
      </c>
      <c r="AK1809" s="88" t="str">
        <f t="shared" si="345"/>
        <v/>
      </c>
      <c r="AM1809" s="55" t="str">
        <f t="shared" si="346"/>
        <v/>
      </c>
      <c r="AN1809" s="88" t="str">
        <f t="shared" si="347"/>
        <v/>
      </c>
    </row>
    <row r="1810" spans="1:40" x14ac:dyDescent="0.25">
      <c r="A1810" s="77"/>
      <c r="B1810" s="107"/>
      <c r="C1810" s="108"/>
      <c r="D1810" s="109"/>
      <c r="E1810" s="109"/>
      <c r="F1810" s="110"/>
      <c r="G1810" s="111"/>
      <c r="H1810" s="112"/>
      <c r="I1810" s="77"/>
      <c r="J1810" s="112" t="str">
        <f>IF($B1810="", "", IFERROR(INDEX('Job List'!$C$9:$C$508, MATCH($B1810, 'Job List'!$B$9:$B$508, 0)), ""))</f>
        <v/>
      </c>
      <c r="K1810" s="112" t="str">
        <f>IF($B1810="", "", IFERROR(INDEX('Job List'!$D$9:$D$508, MATCH($B1810, 'Job List'!$B$9:$B$508, 0)), ""))</f>
        <v/>
      </c>
      <c r="L1810" s="125" t="str">
        <f t="shared" si="336"/>
        <v/>
      </c>
      <c r="M1810" s="111" t="str">
        <f>IF($B1810="", "", IF($G1810="", IFERROR(INDEX('Job List'!$E$9:$E$508, MATCH($B1810, 'Job List'!$B$9:$B$508, 0)), ""), $G1810))</f>
        <v/>
      </c>
      <c r="N1810" s="126" t="str">
        <f t="shared" si="337"/>
        <v/>
      </c>
      <c r="O1810" s="77"/>
      <c r="AB1810" s="14" t="str">
        <f t="shared" si="338"/>
        <v/>
      </c>
      <c r="AC1810" s="20" t="str">
        <f t="shared" si="339"/>
        <v/>
      </c>
      <c r="AD1810" s="55" t="str">
        <f t="shared" si="340"/>
        <v/>
      </c>
      <c r="AE1810" s="88" t="str">
        <f t="shared" si="341"/>
        <v/>
      </c>
      <c r="AG1810" s="55" t="str">
        <f t="shared" si="342"/>
        <v/>
      </c>
      <c r="AH1810" s="88" t="str">
        <f t="shared" si="343"/>
        <v/>
      </c>
      <c r="AJ1810" s="55" t="str">
        <f t="shared" si="344"/>
        <v/>
      </c>
      <c r="AK1810" s="88" t="str">
        <f t="shared" si="345"/>
        <v/>
      </c>
      <c r="AM1810" s="55" t="str">
        <f t="shared" si="346"/>
        <v/>
      </c>
      <c r="AN1810" s="88" t="str">
        <f t="shared" si="347"/>
        <v/>
      </c>
    </row>
    <row r="1811" spans="1:40" x14ac:dyDescent="0.25">
      <c r="A1811" s="77"/>
      <c r="B1811" s="107"/>
      <c r="C1811" s="108"/>
      <c r="D1811" s="109"/>
      <c r="E1811" s="109"/>
      <c r="F1811" s="110"/>
      <c r="G1811" s="111"/>
      <c r="H1811" s="112"/>
      <c r="I1811" s="77"/>
      <c r="J1811" s="112" t="str">
        <f>IF($B1811="", "", IFERROR(INDEX('Job List'!$C$9:$C$508, MATCH($B1811, 'Job List'!$B$9:$B$508, 0)), ""))</f>
        <v/>
      </c>
      <c r="K1811" s="112" t="str">
        <f>IF($B1811="", "", IFERROR(INDEX('Job List'!$D$9:$D$508, MATCH($B1811, 'Job List'!$B$9:$B$508, 0)), ""))</f>
        <v/>
      </c>
      <c r="L1811" s="125" t="str">
        <f t="shared" si="336"/>
        <v/>
      </c>
      <c r="M1811" s="111" t="str">
        <f>IF($B1811="", "", IF($G1811="", IFERROR(INDEX('Job List'!$E$9:$E$508, MATCH($B1811, 'Job List'!$B$9:$B$508, 0)), ""), $G1811))</f>
        <v/>
      </c>
      <c r="N1811" s="126" t="str">
        <f t="shared" si="337"/>
        <v/>
      </c>
      <c r="O1811" s="77"/>
      <c r="AB1811" s="14" t="str">
        <f t="shared" si="338"/>
        <v/>
      </c>
      <c r="AC1811" s="20" t="str">
        <f t="shared" si="339"/>
        <v/>
      </c>
      <c r="AD1811" s="55" t="str">
        <f t="shared" si="340"/>
        <v/>
      </c>
      <c r="AE1811" s="88" t="str">
        <f t="shared" si="341"/>
        <v/>
      </c>
      <c r="AG1811" s="55" t="str">
        <f t="shared" si="342"/>
        <v/>
      </c>
      <c r="AH1811" s="88" t="str">
        <f t="shared" si="343"/>
        <v/>
      </c>
      <c r="AJ1811" s="55" t="str">
        <f t="shared" si="344"/>
        <v/>
      </c>
      <c r="AK1811" s="88" t="str">
        <f t="shared" si="345"/>
        <v/>
      </c>
      <c r="AM1811" s="55" t="str">
        <f t="shared" si="346"/>
        <v/>
      </c>
      <c r="AN1811" s="88" t="str">
        <f t="shared" si="347"/>
        <v/>
      </c>
    </row>
    <row r="1812" spans="1:40" x14ac:dyDescent="0.25">
      <c r="A1812" s="77"/>
      <c r="B1812" s="107"/>
      <c r="C1812" s="108"/>
      <c r="D1812" s="109"/>
      <c r="E1812" s="109"/>
      <c r="F1812" s="110"/>
      <c r="G1812" s="111"/>
      <c r="H1812" s="112"/>
      <c r="I1812" s="77"/>
      <c r="J1812" s="112" t="str">
        <f>IF($B1812="", "", IFERROR(INDEX('Job List'!$C$9:$C$508, MATCH($B1812, 'Job List'!$B$9:$B$508, 0)), ""))</f>
        <v/>
      </c>
      <c r="K1812" s="112" t="str">
        <f>IF($B1812="", "", IFERROR(INDEX('Job List'!$D$9:$D$508, MATCH($B1812, 'Job List'!$B$9:$B$508, 0)), ""))</f>
        <v/>
      </c>
      <c r="L1812" s="125" t="str">
        <f t="shared" si="336"/>
        <v/>
      </c>
      <c r="M1812" s="111" t="str">
        <f>IF($B1812="", "", IF($G1812="", IFERROR(INDEX('Job List'!$E$9:$E$508, MATCH($B1812, 'Job List'!$B$9:$B$508, 0)), ""), $G1812))</f>
        <v/>
      </c>
      <c r="N1812" s="126" t="str">
        <f t="shared" si="337"/>
        <v/>
      </c>
      <c r="O1812" s="77"/>
      <c r="AB1812" s="14" t="str">
        <f t="shared" si="338"/>
        <v/>
      </c>
      <c r="AC1812" s="20" t="str">
        <f t="shared" si="339"/>
        <v/>
      </c>
      <c r="AD1812" s="55" t="str">
        <f t="shared" si="340"/>
        <v/>
      </c>
      <c r="AE1812" s="88" t="str">
        <f t="shared" si="341"/>
        <v/>
      </c>
      <c r="AG1812" s="55" t="str">
        <f t="shared" si="342"/>
        <v/>
      </c>
      <c r="AH1812" s="88" t="str">
        <f t="shared" si="343"/>
        <v/>
      </c>
      <c r="AJ1812" s="55" t="str">
        <f t="shared" si="344"/>
        <v/>
      </c>
      <c r="AK1812" s="88" t="str">
        <f t="shared" si="345"/>
        <v/>
      </c>
      <c r="AM1812" s="55" t="str">
        <f t="shared" si="346"/>
        <v/>
      </c>
      <c r="AN1812" s="88" t="str">
        <f t="shared" si="347"/>
        <v/>
      </c>
    </row>
    <row r="1813" spans="1:40" x14ac:dyDescent="0.25">
      <c r="A1813" s="77"/>
      <c r="B1813" s="107"/>
      <c r="C1813" s="108"/>
      <c r="D1813" s="109"/>
      <c r="E1813" s="109"/>
      <c r="F1813" s="110"/>
      <c r="G1813" s="111"/>
      <c r="H1813" s="112"/>
      <c r="I1813" s="77"/>
      <c r="J1813" s="112" t="str">
        <f>IF($B1813="", "", IFERROR(INDEX('Job List'!$C$9:$C$508, MATCH($B1813, 'Job List'!$B$9:$B$508, 0)), ""))</f>
        <v/>
      </c>
      <c r="K1813" s="112" t="str">
        <f>IF($B1813="", "", IFERROR(INDEX('Job List'!$D$9:$D$508, MATCH($B1813, 'Job List'!$B$9:$B$508, 0)), ""))</f>
        <v/>
      </c>
      <c r="L1813" s="125" t="str">
        <f t="shared" si="336"/>
        <v/>
      </c>
      <c r="M1813" s="111" t="str">
        <f>IF($B1813="", "", IF($G1813="", IFERROR(INDEX('Job List'!$E$9:$E$508, MATCH($B1813, 'Job List'!$B$9:$B$508, 0)), ""), $G1813))</f>
        <v/>
      </c>
      <c r="N1813" s="126" t="str">
        <f t="shared" si="337"/>
        <v/>
      </c>
      <c r="O1813" s="77"/>
      <c r="AB1813" s="14" t="str">
        <f t="shared" si="338"/>
        <v/>
      </c>
      <c r="AC1813" s="20" t="str">
        <f t="shared" si="339"/>
        <v/>
      </c>
      <c r="AD1813" s="55" t="str">
        <f t="shared" si="340"/>
        <v/>
      </c>
      <c r="AE1813" s="88" t="str">
        <f t="shared" si="341"/>
        <v/>
      </c>
      <c r="AG1813" s="55" t="str">
        <f t="shared" si="342"/>
        <v/>
      </c>
      <c r="AH1813" s="88" t="str">
        <f t="shared" si="343"/>
        <v/>
      </c>
      <c r="AJ1813" s="55" t="str">
        <f t="shared" si="344"/>
        <v/>
      </c>
      <c r="AK1813" s="88" t="str">
        <f t="shared" si="345"/>
        <v/>
      </c>
      <c r="AM1813" s="55" t="str">
        <f t="shared" si="346"/>
        <v/>
      </c>
      <c r="AN1813" s="88" t="str">
        <f t="shared" si="347"/>
        <v/>
      </c>
    </row>
    <row r="1814" spans="1:40" x14ac:dyDescent="0.25">
      <c r="A1814" s="77"/>
      <c r="B1814" s="107"/>
      <c r="C1814" s="108"/>
      <c r="D1814" s="109"/>
      <c r="E1814" s="109"/>
      <c r="F1814" s="110"/>
      <c r="G1814" s="111"/>
      <c r="H1814" s="112"/>
      <c r="I1814" s="77"/>
      <c r="J1814" s="112" t="str">
        <f>IF($B1814="", "", IFERROR(INDEX('Job List'!$C$9:$C$508, MATCH($B1814, 'Job List'!$B$9:$B$508, 0)), ""))</f>
        <v/>
      </c>
      <c r="K1814" s="112" t="str">
        <f>IF($B1814="", "", IFERROR(INDEX('Job List'!$D$9:$D$508, MATCH($B1814, 'Job List'!$B$9:$B$508, 0)), ""))</f>
        <v/>
      </c>
      <c r="L1814" s="125" t="str">
        <f t="shared" si="336"/>
        <v/>
      </c>
      <c r="M1814" s="111" t="str">
        <f>IF($B1814="", "", IF($G1814="", IFERROR(INDEX('Job List'!$E$9:$E$508, MATCH($B1814, 'Job List'!$B$9:$B$508, 0)), ""), $G1814))</f>
        <v/>
      </c>
      <c r="N1814" s="126" t="str">
        <f t="shared" si="337"/>
        <v/>
      </c>
      <c r="O1814" s="77"/>
      <c r="AB1814" s="14" t="str">
        <f t="shared" si="338"/>
        <v/>
      </c>
      <c r="AC1814" s="20" t="str">
        <f t="shared" si="339"/>
        <v/>
      </c>
      <c r="AD1814" s="55" t="str">
        <f t="shared" si="340"/>
        <v/>
      </c>
      <c r="AE1814" s="88" t="str">
        <f t="shared" si="341"/>
        <v/>
      </c>
      <c r="AG1814" s="55" t="str">
        <f t="shared" si="342"/>
        <v/>
      </c>
      <c r="AH1814" s="88" t="str">
        <f t="shared" si="343"/>
        <v/>
      </c>
      <c r="AJ1814" s="55" t="str">
        <f t="shared" si="344"/>
        <v/>
      </c>
      <c r="AK1814" s="88" t="str">
        <f t="shared" si="345"/>
        <v/>
      </c>
      <c r="AM1814" s="55" t="str">
        <f t="shared" si="346"/>
        <v/>
      </c>
      <c r="AN1814" s="88" t="str">
        <f t="shared" si="347"/>
        <v/>
      </c>
    </row>
    <row r="1815" spans="1:40" x14ac:dyDescent="0.25">
      <c r="A1815" s="77"/>
      <c r="B1815" s="107"/>
      <c r="C1815" s="108"/>
      <c r="D1815" s="109"/>
      <c r="E1815" s="109"/>
      <c r="F1815" s="110"/>
      <c r="G1815" s="111"/>
      <c r="H1815" s="112"/>
      <c r="I1815" s="77"/>
      <c r="J1815" s="112" t="str">
        <f>IF($B1815="", "", IFERROR(INDEX('Job List'!$C$9:$C$508, MATCH($B1815, 'Job List'!$B$9:$B$508, 0)), ""))</f>
        <v/>
      </c>
      <c r="K1815" s="112" t="str">
        <f>IF($B1815="", "", IFERROR(INDEX('Job List'!$D$9:$D$508, MATCH($B1815, 'Job List'!$B$9:$B$508, 0)), ""))</f>
        <v/>
      </c>
      <c r="L1815" s="125" t="str">
        <f t="shared" si="336"/>
        <v/>
      </c>
      <c r="M1815" s="111" t="str">
        <f>IF($B1815="", "", IF($G1815="", IFERROR(INDEX('Job List'!$E$9:$E$508, MATCH($B1815, 'Job List'!$B$9:$B$508, 0)), ""), $G1815))</f>
        <v/>
      </c>
      <c r="N1815" s="126" t="str">
        <f t="shared" si="337"/>
        <v/>
      </c>
      <c r="O1815" s="77"/>
      <c r="AB1815" s="14" t="str">
        <f t="shared" si="338"/>
        <v/>
      </c>
      <c r="AC1815" s="20" t="str">
        <f t="shared" si="339"/>
        <v/>
      </c>
      <c r="AD1815" s="55" t="str">
        <f t="shared" si="340"/>
        <v/>
      </c>
      <c r="AE1815" s="88" t="str">
        <f t="shared" si="341"/>
        <v/>
      </c>
      <c r="AG1815" s="55" t="str">
        <f t="shared" si="342"/>
        <v/>
      </c>
      <c r="AH1815" s="88" t="str">
        <f t="shared" si="343"/>
        <v/>
      </c>
      <c r="AJ1815" s="55" t="str">
        <f t="shared" si="344"/>
        <v/>
      </c>
      <c r="AK1815" s="88" t="str">
        <f t="shared" si="345"/>
        <v/>
      </c>
      <c r="AM1815" s="55" t="str">
        <f t="shared" si="346"/>
        <v/>
      </c>
      <c r="AN1815" s="88" t="str">
        <f t="shared" si="347"/>
        <v/>
      </c>
    </row>
    <row r="1816" spans="1:40" x14ac:dyDescent="0.25">
      <c r="A1816" s="77"/>
      <c r="B1816" s="107"/>
      <c r="C1816" s="108"/>
      <c r="D1816" s="109"/>
      <c r="E1816" s="109"/>
      <c r="F1816" s="110"/>
      <c r="G1816" s="111"/>
      <c r="H1816" s="112"/>
      <c r="I1816" s="77"/>
      <c r="J1816" s="112" t="str">
        <f>IF($B1816="", "", IFERROR(INDEX('Job List'!$C$9:$C$508, MATCH($B1816, 'Job List'!$B$9:$B$508, 0)), ""))</f>
        <v/>
      </c>
      <c r="K1816" s="112" t="str">
        <f>IF($B1816="", "", IFERROR(INDEX('Job List'!$D$9:$D$508, MATCH($B1816, 'Job List'!$B$9:$B$508, 0)), ""))</f>
        <v/>
      </c>
      <c r="L1816" s="125" t="str">
        <f t="shared" si="336"/>
        <v/>
      </c>
      <c r="M1816" s="111" t="str">
        <f>IF($B1816="", "", IF($G1816="", IFERROR(INDEX('Job List'!$E$9:$E$508, MATCH($B1816, 'Job List'!$B$9:$B$508, 0)), ""), $G1816))</f>
        <v/>
      </c>
      <c r="N1816" s="126" t="str">
        <f t="shared" si="337"/>
        <v/>
      </c>
      <c r="O1816" s="77"/>
      <c r="AB1816" s="14" t="str">
        <f t="shared" si="338"/>
        <v/>
      </c>
      <c r="AC1816" s="20" t="str">
        <f t="shared" si="339"/>
        <v/>
      </c>
      <c r="AD1816" s="55" t="str">
        <f t="shared" si="340"/>
        <v/>
      </c>
      <c r="AE1816" s="88" t="str">
        <f t="shared" si="341"/>
        <v/>
      </c>
      <c r="AG1816" s="55" t="str">
        <f t="shared" si="342"/>
        <v/>
      </c>
      <c r="AH1816" s="88" t="str">
        <f t="shared" si="343"/>
        <v/>
      </c>
      <c r="AJ1816" s="55" t="str">
        <f t="shared" si="344"/>
        <v/>
      </c>
      <c r="AK1816" s="88" t="str">
        <f t="shared" si="345"/>
        <v/>
      </c>
      <c r="AM1816" s="55" t="str">
        <f t="shared" si="346"/>
        <v/>
      </c>
      <c r="AN1816" s="88" t="str">
        <f t="shared" si="347"/>
        <v/>
      </c>
    </row>
    <row r="1817" spans="1:40" x14ac:dyDescent="0.25">
      <c r="A1817" s="77"/>
      <c r="B1817" s="107"/>
      <c r="C1817" s="108"/>
      <c r="D1817" s="109"/>
      <c r="E1817" s="109"/>
      <c r="F1817" s="110"/>
      <c r="G1817" s="111"/>
      <c r="H1817" s="112"/>
      <c r="I1817" s="77"/>
      <c r="J1817" s="112" t="str">
        <f>IF($B1817="", "", IFERROR(INDEX('Job List'!$C$9:$C$508, MATCH($B1817, 'Job List'!$B$9:$B$508, 0)), ""))</f>
        <v/>
      </c>
      <c r="K1817" s="112" t="str">
        <f>IF($B1817="", "", IFERROR(INDEX('Job List'!$D$9:$D$508, MATCH($B1817, 'Job List'!$B$9:$B$508, 0)), ""))</f>
        <v/>
      </c>
      <c r="L1817" s="125" t="str">
        <f t="shared" si="336"/>
        <v/>
      </c>
      <c r="M1817" s="111" t="str">
        <f>IF($B1817="", "", IF($G1817="", IFERROR(INDEX('Job List'!$E$9:$E$508, MATCH($B1817, 'Job List'!$B$9:$B$508, 0)), ""), $G1817))</f>
        <v/>
      </c>
      <c r="N1817" s="126" t="str">
        <f t="shared" si="337"/>
        <v/>
      </c>
      <c r="O1817" s="77"/>
      <c r="AB1817" s="14" t="str">
        <f t="shared" si="338"/>
        <v/>
      </c>
      <c r="AC1817" s="20" t="str">
        <f t="shared" si="339"/>
        <v/>
      </c>
      <c r="AD1817" s="55" t="str">
        <f t="shared" si="340"/>
        <v/>
      </c>
      <c r="AE1817" s="88" t="str">
        <f t="shared" si="341"/>
        <v/>
      </c>
      <c r="AG1817" s="55" t="str">
        <f t="shared" si="342"/>
        <v/>
      </c>
      <c r="AH1817" s="88" t="str">
        <f t="shared" si="343"/>
        <v/>
      </c>
      <c r="AJ1817" s="55" t="str">
        <f t="shared" si="344"/>
        <v/>
      </c>
      <c r="AK1817" s="88" t="str">
        <f t="shared" si="345"/>
        <v/>
      </c>
      <c r="AM1817" s="55" t="str">
        <f t="shared" si="346"/>
        <v/>
      </c>
      <c r="AN1817" s="88" t="str">
        <f t="shared" si="347"/>
        <v/>
      </c>
    </row>
    <row r="1818" spans="1:40" x14ac:dyDescent="0.25">
      <c r="A1818" s="77"/>
      <c r="B1818" s="107"/>
      <c r="C1818" s="108"/>
      <c r="D1818" s="109"/>
      <c r="E1818" s="109"/>
      <c r="F1818" s="110"/>
      <c r="G1818" s="111"/>
      <c r="H1818" s="112"/>
      <c r="I1818" s="77"/>
      <c r="J1818" s="112" t="str">
        <f>IF($B1818="", "", IFERROR(INDEX('Job List'!$C$9:$C$508, MATCH($B1818, 'Job List'!$B$9:$B$508, 0)), ""))</f>
        <v/>
      </c>
      <c r="K1818" s="112" t="str">
        <f>IF($B1818="", "", IFERROR(INDEX('Job List'!$D$9:$D$508, MATCH($B1818, 'Job List'!$B$9:$B$508, 0)), ""))</f>
        <v/>
      </c>
      <c r="L1818" s="125" t="str">
        <f t="shared" si="336"/>
        <v/>
      </c>
      <c r="M1818" s="111" t="str">
        <f>IF($B1818="", "", IF($G1818="", IFERROR(INDEX('Job List'!$E$9:$E$508, MATCH($B1818, 'Job List'!$B$9:$B$508, 0)), ""), $G1818))</f>
        <v/>
      </c>
      <c r="N1818" s="126" t="str">
        <f t="shared" si="337"/>
        <v/>
      </c>
      <c r="O1818" s="77"/>
      <c r="AB1818" s="14" t="str">
        <f t="shared" si="338"/>
        <v/>
      </c>
      <c r="AC1818" s="20" t="str">
        <f t="shared" si="339"/>
        <v/>
      </c>
      <c r="AD1818" s="55" t="str">
        <f t="shared" si="340"/>
        <v/>
      </c>
      <c r="AE1818" s="88" t="str">
        <f t="shared" si="341"/>
        <v/>
      </c>
      <c r="AG1818" s="55" t="str">
        <f t="shared" si="342"/>
        <v/>
      </c>
      <c r="AH1818" s="88" t="str">
        <f t="shared" si="343"/>
        <v/>
      </c>
      <c r="AJ1818" s="55" t="str">
        <f t="shared" si="344"/>
        <v/>
      </c>
      <c r="AK1818" s="88" t="str">
        <f t="shared" si="345"/>
        <v/>
      </c>
      <c r="AM1818" s="55" t="str">
        <f t="shared" si="346"/>
        <v/>
      </c>
      <c r="AN1818" s="88" t="str">
        <f t="shared" si="347"/>
        <v/>
      </c>
    </row>
    <row r="1819" spans="1:40" x14ac:dyDescent="0.25">
      <c r="A1819" s="77"/>
      <c r="B1819" s="107"/>
      <c r="C1819" s="108"/>
      <c r="D1819" s="109"/>
      <c r="E1819" s="109"/>
      <c r="F1819" s="110"/>
      <c r="G1819" s="111"/>
      <c r="H1819" s="112"/>
      <c r="I1819" s="77"/>
      <c r="J1819" s="112" t="str">
        <f>IF($B1819="", "", IFERROR(INDEX('Job List'!$C$9:$C$508, MATCH($B1819, 'Job List'!$B$9:$B$508, 0)), ""))</f>
        <v/>
      </c>
      <c r="K1819" s="112" t="str">
        <f>IF($B1819="", "", IFERROR(INDEX('Job List'!$D$9:$D$508, MATCH($B1819, 'Job List'!$B$9:$B$508, 0)), ""))</f>
        <v/>
      </c>
      <c r="L1819" s="125" t="str">
        <f t="shared" si="336"/>
        <v/>
      </c>
      <c r="M1819" s="111" t="str">
        <f>IF($B1819="", "", IF($G1819="", IFERROR(INDEX('Job List'!$E$9:$E$508, MATCH($B1819, 'Job List'!$B$9:$B$508, 0)), ""), $G1819))</f>
        <v/>
      </c>
      <c r="N1819" s="126" t="str">
        <f t="shared" si="337"/>
        <v/>
      </c>
      <c r="O1819" s="77"/>
      <c r="AB1819" s="14" t="str">
        <f t="shared" si="338"/>
        <v/>
      </c>
      <c r="AC1819" s="20" t="str">
        <f t="shared" si="339"/>
        <v/>
      </c>
      <c r="AD1819" s="55" t="str">
        <f t="shared" si="340"/>
        <v/>
      </c>
      <c r="AE1819" s="88" t="str">
        <f t="shared" si="341"/>
        <v/>
      </c>
      <c r="AG1819" s="55" t="str">
        <f t="shared" si="342"/>
        <v/>
      </c>
      <c r="AH1819" s="88" t="str">
        <f t="shared" si="343"/>
        <v/>
      </c>
      <c r="AJ1819" s="55" t="str">
        <f t="shared" si="344"/>
        <v/>
      </c>
      <c r="AK1819" s="88" t="str">
        <f t="shared" si="345"/>
        <v/>
      </c>
      <c r="AM1819" s="55" t="str">
        <f t="shared" si="346"/>
        <v/>
      </c>
      <c r="AN1819" s="88" t="str">
        <f t="shared" si="347"/>
        <v/>
      </c>
    </row>
    <row r="1820" spans="1:40" x14ac:dyDescent="0.25">
      <c r="A1820" s="77"/>
      <c r="B1820" s="107"/>
      <c r="C1820" s="108"/>
      <c r="D1820" s="109"/>
      <c r="E1820" s="109"/>
      <c r="F1820" s="110"/>
      <c r="G1820" s="111"/>
      <c r="H1820" s="112"/>
      <c r="I1820" s="77"/>
      <c r="J1820" s="112" t="str">
        <f>IF($B1820="", "", IFERROR(INDEX('Job List'!$C$9:$C$508, MATCH($B1820, 'Job List'!$B$9:$B$508, 0)), ""))</f>
        <v/>
      </c>
      <c r="K1820" s="112" t="str">
        <f>IF($B1820="", "", IFERROR(INDEX('Job List'!$D$9:$D$508, MATCH($B1820, 'Job List'!$B$9:$B$508, 0)), ""))</f>
        <v/>
      </c>
      <c r="L1820" s="125" t="str">
        <f t="shared" si="336"/>
        <v/>
      </c>
      <c r="M1820" s="111" t="str">
        <f>IF($B1820="", "", IF($G1820="", IFERROR(INDEX('Job List'!$E$9:$E$508, MATCH($B1820, 'Job List'!$B$9:$B$508, 0)), ""), $G1820))</f>
        <v/>
      </c>
      <c r="N1820" s="126" t="str">
        <f t="shared" si="337"/>
        <v/>
      </c>
      <c r="O1820" s="77"/>
      <c r="AB1820" s="14" t="str">
        <f t="shared" si="338"/>
        <v/>
      </c>
      <c r="AC1820" s="20" t="str">
        <f t="shared" si="339"/>
        <v/>
      </c>
      <c r="AD1820" s="55" t="str">
        <f t="shared" si="340"/>
        <v/>
      </c>
      <c r="AE1820" s="88" t="str">
        <f t="shared" si="341"/>
        <v/>
      </c>
      <c r="AG1820" s="55" t="str">
        <f t="shared" si="342"/>
        <v/>
      </c>
      <c r="AH1820" s="88" t="str">
        <f t="shared" si="343"/>
        <v/>
      </c>
      <c r="AJ1820" s="55" t="str">
        <f t="shared" si="344"/>
        <v/>
      </c>
      <c r="AK1820" s="88" t="str">
        <f t="shared" si="345"/>
        <v/>
      </c>
      <c r="AM1820" s="55" t="str">
        <f t="shared" si="346"/>
        <v/>
      </c>
      <c r="AN1820" s="88" t="str">
        <f t="shared" si="347"/>
        <v/>
      </c>
    </row>
    <row r="1821" spans="1:40" x14ac:dyDescent="0.25">
      <c r="A1821" s="77"/>
      <c r="B1821" s="107"/>
      <c r="C1821" s="108"/>
      <c r="D1821" s="109"/>
      <c r="E1821" s="109"/>
      <c r="F1821" s="110"/>
      <c r="G1821" s="111"/>
      <c r="H1821" s="112"/>
      <c r="I1821" s="77"/>
      <c r="J1821" s="112" t="str">
        <f>IF($B1821="", "", IFERROR(INDEX('Job List'!$C$9:$C$508, MATCH($B1821, 'Job List'!$B$9:$B$508, 0)), ""))</f>
        <v/>
      </c>
      <c r="K1821" s="112" t="str">
        <f>IF($B1821="", "", IFERROR(INDEX('Job List'!$D$9:$D$508, MATCH($B1821, 'Job List'!$B$9:$B$508, 0)), ""))</f>
        <v/>
      </c>
      <c r="L1821" s="125" t="str">
        <f t="shared" si="336"/>
        <v/>
      </c>
      <c r="M1821" s="111" t="str">
        <f>IF($B1821="", "", IF($G1821="", IFERROR(INDEX('Job List'!$E$9:$E$508, MATCH($B1821, 'Job List'!$B$9:$B$508, 0)), ""), $G1821))</f>
        <v/>
      </c>
      <c r="N1821" s="126" t="str">
        <f t="shared" si="337"/>
        <v/>
      </c>
      <c r="O1821" s="77"/>
      <c r="AB1821" s="14" t="str">
        <f t="shared" si="338"/>
        <v/>
      </c>
      <c r="AC1821" s="20" t="str">
        <f t="shared" si="339"/>
        <v/>
      </c>
      <c r="AD1821" s="55" t="str">
        <f t="shared" si="340"/>
        <v/>
      </c>
      <c r="AE1821" s="88" t="str">
        <f t="shared" si="341"/>
        <v/>
      </c>
      <c r="AG1821" s="55" t="str">
        <f t="shared" si="342"/>
        <v/>
      </c>
      <c r="AH1821" s="88" t="str">
        <f t="shared" si="343"/>
        <v/>
      </c>
      <c r="AJ1821" s="55" t="str">
        <f t="shared" si="344"/>
        <v/>
      </c>
      <c r="AK1821" s="88" t="str">
        <f t="shared" si="345"/>
        <v/>
      </c>
      <c r="AM1821" s="55" t="str">
        <f t="shared" si="346"/>
        <v/>
      </c>
      <c r="AN1821" s="88" t="str">
        <f t="shared" si="347"/>
        <v/>
      </c>
    </row>
    <row r="1822" spans="1:40" x14ac:dyDescent="0.25">
      <c r="A1822" s="77"/>
      <c r="B1822" s="107"/>
      <c r="C1822" s="108"/>
      <c r="D1822" s="109"/>
      <c r="E1822" s="109"/>
      <c r="F1822" s="110"/>
      <c r="G1822" s="111"/>
      <c r="H1822" s="112"/>
      <c r="I1822" s="77"/>
      <c r="J1822" s="112" t="str">
        <f>IF($B1822="", "", IFERROR(INDEX('Job List'!$C$9:$C$508, MATCH($B1822, 'Job List'!$B$9:$B$508, 0)), ""))</f>
        <v/>
      </c>
      <c r="K1822" s="112" t="str">
        <f>IF($B1822="", "", IFERROR(INDEX('Job List'!$D$9:$D$508, MATCH($B1822, 'Job List'!$B$9:$B$508, 0)), ""))</f>
        <v/>
      </c>
      <c r="L1822" s="125" t="str">
        <f t="shared" si="336"/>
        <v/>
      </c>
      <c r="M1822" s="111" t="str">
        <f>IF($B1822="", "", IF($G1822="", IFERROR(INDEX('Job List'!$E$9:$E$508, MATCH($B1822, 'Job List'!$B$9:$B$508, 0)), ""), $G1822))</f>
        <v/>
      </c>
      <c r="N1822" s="126" t="str">
        <f t="shared" si="337"/>
        <v/>
      </c>
      <c r="O1822" s="77"/>
      <c r="AB1822" s="14" t="str">
        <f t="shared" si="338"/>
        <v/>
      </c>
      <c r="AC1822" s="20" t="str">
        <f t="shared" si="339"/>
        <v/>
      </c>
      <c r="AD1822" s="55" t="str">
        <f t="shared" si="340"/>
        <v/>
      </c>
      <c r="AE1822" s="88" t="str">
        <f t="shared" si="341"/>
        <v/>
      </c>
      <c r="AG1822" s="55" t="str">
        <f t="shared" si="342"/>
        <v/>
      </c>
      <c r="AH1822" s="88" t="str">
        <f t="shared" si="343"/>
        <v/>
      </c>
      <c r="AJ1822" s="55" t="str">
        <f t="shared" si="344"/>
        <v/>
      </c>
      <c r="AK1822" s="88" t="str">
        <f t="shared" si="345"/>
        <v/>
      </c>
      <c r="AM1822" s="55" t="str">
        <f t="shared" si="346"/>
        <v/>
      </c>
      <c r="AN1822" s="88" t="str">
        <f t="shared" si="347"/>
        <v/>
      </c>
    </row>
    <row r="1823" spans="1:40" x14ac:dyDescent="0.25">
      <c r="A1823" s="77"/>
      <c r="B1823" s="107"/>
      <c r="C1823" s="108"/>
      <c r="D1823" s="109"/>
      <c r="E1823" s="109"/>
      <c r="F1823" s="110"/>
      <c r="G1823" s="111"/>
      <c r="H1823" s="112"/>
      <c r="I1823" s="77"/>
      <c r="J1823" s="112" t="str">
        <f>IF($B1823="", "", IFERROR(INDEX('Job List'!$C$9:$C$508, MATCH($B1823, 'Job List'!$B$9:$B$508, 0)), ""))</f>
        <v/>
      </c>
      <c r="K1823" s="112" t="str">
        <f>IF($B1823="", "", IFERROR(INDEX('Job List'!$D$9:$D$508, MATCH($B1823, 'Job List'!$B$9:$B$508, 0)), ""))</f>
        <v/>
      </c>
      <c r="L1823" s="125" t="str">
        <f t="shared" si="336"/>
        <v/>
      </c>
      <c r="M1823" s="111" t="str">
        <f>IF($B1823="", "", IF($G1823="", IFERROR(INDEX('Job List'!$E$9:$E$508, MATCH($B1823, 'Job List'!$B$9:$B$508, 0)), ""), $G1823))</f>
        <v/>
      </c>
      <c r="N1823" s="126" t="str">
        <f t="shared" si="337"/>
        <v/>
      </c>
      <c r="O1823" s="77"/>
      <c r="AB1823" s="14" t="str">
        <f t="shared" si="338"/>
        <v/>
      </c>
      <c r="AC1823" s="20" t="str">
        <f t="shared" si="339"/>
        <v/>
      </c>
      <c r="AD1823" s="55" t="str">
        <f t="shared" si="340"/>
        <v/>
      </c>
      <c r="AE1823" s="88" t="str">
        <f t="shared" si="341"/>
        <v/>
      </c>
      <c r="AG1823" s="55" t="str">
        <f t="shared" si="342"/>
        <v/>
      </c>
      <c r="AH1823" s="88" t="str">
        <f t="shared" si="343"/>
        <v/>
      </c>
      <c r="AJ1823" s="55" t="str">
        <f t="shared" si="344"/>
        <v/>
      </c>
      <c r="AK1823" s="88" t="str">
        <f t="shared" si="345"/>
        <v/>
      </c>
      <c r="AM1823" s="55" t="str">
        <f t="shared" si="346"/>
        <v/>
      </c>
      <c r="AN1823" s="88" t="str">
        <f t="shared" si="347"/>
        <v/>
      </c>
    </row>
    <row r="1824" spans="1:40" x14ac:dyDescent="0.25">
      <c r="A1824" s="77"/>
      <c r="B1824" s="107"/>
      <c r="C1824" s="108"/>
      <c r="D1824" s="109"/>
      <c r="E1824" s="109"/>
      <c r="F1824" s="110"/>
      <c r="G1824" s="111"/>
      <c r="H1824" s="112"/>
      <c r="I1824" s="77"/>
      <c r="J1824" s="112" t="str">
        <f>IF($B1824="", "", IFERROR(INDEX('Job List'!$C$9:$C$508, MATCH($B1824, 'Job List'!$B$9:$B$508, 0)), ""))</f>
        <v/>
      </c>
      <c r="K1824" s="112" t="str">
        <f>IF($B1824="", "", IFERROR(INDEX('Job List'!$D$9:$D$508, MATCH($B1824, 'Job List'!$B$9:$B$508, 0)), ""))</f>
        <v/>
      </c>
      <c r="L1824" s="125" t="str">
        <f t="shared" si="336"/>
        <v/>
      </c>
      <c r="M1824" s="111" t="str">
        <f>IF($B1824="", "", IF($G1824="", IFERROR(INDEX('Job List'!$E$9:$E$508, MATCH($B1824, 'Job List'!$B$9:$B$508, 0)), ""), $G1824))</f>
        <v/>
      </c>
      <c r="N1824" s="126" t="str">
        <f t="shared" si="337"/>
        <v/>
      </c>
      <c r="O1824" s="77"/>
      <c r="AB1824" s="14" t="str">
        <f t="shared" si="338"/>
        <v/>
      </c>
      <c r="AC1824" s="20" t="str">
        <f t="shared" si="339"/>
        <v/>
      </c>
      <c r="AD1824" s="55" t="str">
        <f t="shared" si="340"/>
        <v/>
      </c>
      <c r="AE1824" s="88" t="str">
        <f t="shared" si="341"/>
        <v/>
      </c>
      <c r="AG1824" s="55" t="str">
        <f t="shared" si="342"/>
        <v/>
      </c>
      <c r="AH1824" s="88" t="str">
        <f t="shared" si="343"/>
        <v/>
      </c>
      <c r="AJ1824" s="55" t="str">
        <f t="shared" si="344"/>
        <v/>
      </c>
      <c r="AK1824" s="88" t="str">
        <f t="shared" si="345"/>
        <v/>
      </c>
      <c r="AM1824" s="55" t="str">
        <f t="shared" si="346"/>
        <v/>
      </c>
      <c r="AN1824" s="88" t="str">
        <f t="shared" si="347"/>
        <v/>
      </c>
    </row>
    <row r="1825" spans="1:40" x14ac:dyDescent="0.25">
      <c r="A1825" s="77"/>
      <c r="B1825" s="107"/>
      <c r="C1825" s="108"/>
      <c r="D1825" s="109"/>
      <c r="E1825" s="109"/>
      <c r="F1825" s="110"/>
      <c r="G1825" s="111"/>
      <c r="H1825" s="112"/>
      <c r="I1825" s="77"/>
      <c r="J1825" s="112" t="str">
        <f>IF($B1825="", "", IFERROR(INDEX('Job List'!$C$9:$C$508, MATCH($B1825, 'Job List'!$B$9:$B$508, 0)), ""))</f>
        <v/>
      </c>
      <c r="K1825" s="112" t="str">
        <f>IF($B1825="", "", IFERROR(INDEX('Job List'!$D$9:$D$508, MATCH($B1825, 'Job List'!$B$9:$B$508, 0)), ""))</f>
        <v/>
      </c>
      <c r="L1825" s="125" t="str">
        <f t="shared" si="336"/>
        <v/>
      </c>
      <c r="M1825" s="111" t="str">
        <f>IF($B1825="", "", IF($G1825="", IFERROR(INDEX('Job List'!$E$9:$E$508, MATCH($B1825, 'Job List'!$B$9:$B$508, 0)), ""), $G1825))</f>
        <v/>
      </c>
      <c r="N1825" s="126" t="str">
        <f t="shared" si="337"/>
        <v/>
      </c>
      <c r="O1825" s="77"/>
      <c r="AB1825" s="14" t="str">
        <f t="shared" si="338"/>
        <v/>
      </c>
      <c r="AC1825" s="20" t="str">
        <f t="shared" si="339"/>
        <v/>
      </c>
      <c r="AD1825" s="55" t="str">
        <f t="shared" si="340"/>
        <v/>
      </c>
      <c r="AE1825" s="88" t="str">
        <f t="shared" si="341"/>
        <v/>
      </c>
      <c r="AG1825" s="55" t="str">
        <f t="shared" si="342"/>
        <v/>
      </c>
      <c r="AH1825" s="88" t="str">
        <f t="shared" si="343"/>
        <v/>
      </c>
      <c r="AJ1825" s="55" t="str">
        <f t="shared" si="344"/>
        <v/>
      </c>
      <c r="AK1825" s="88" t="str">
        <f t="shared" si="345"/>
        <v/>
      </c>
      <c r="AM1825" s="55" t="str">
        <f t="shared" si="346"/>
        <v/>
      </c>
      <c r="AN1825" s="88" t="str">
        <f t="shared" si="347"/>
        <v/>
      </c>
    </row>
    <row r="1826" spans="1:40" x14ac:dyDescent="0.25">
      <c r="A1826" s="77"/>
      <c r="B1826" s="107"/>
      <c r="C1826" s="108"/>
      <c r="D1826" s="109"/>
      <c r="E1826" s="109"/>
      <c r="F1826" s="110"/>
      <c r="G1826" s="111"/>
      <c r="H1826" s="112"/>
      <c r="I1826" s="77"/>
      <c r="J1826" s="112" t="str">
        <f>IF($B1826="", "", IFERROR(INDEX('Job List'!$C$9:$C$508, MATCH($B1826, 'Job List'!$B$9:$B$508, 0)), ""))</f>
        <v/>
      </c>
      <c r="K1826" s="112" t="str">
        <f>IF($B1826="", "", IFERROR(INDEX('Job List'!$D$9:$D$508, MATCH($B1826, 'Job List'!$B$9:$B$508, 0)), ""))</f>
        <v/>
      </c>
      <c r="L1826" s="125" t="str">
        <f t="shared" si="336"/>
        <v/>
      </c>
      <c r="M1826" s="111" t="str">
        <f>IF($B1826="", "", IF($G1826="", IFERROR(INDEX('Job List'!$E$9:$E$508, MATCH($B1826, 'Job List'!$B$9:$B$508, 0)), ""), $G1826))</f>
        <v/>
      </c>
      <c r="N1826" s="126" t="str">
        <f t="shared" si="337"/>
        <v/>
      </c>
      <c r="O1826" s="77"/>
      <c r="AB1826" s="14" t="str">
        <f t="shared" si="338"/>
        <v/>
      </c>
      <c r="AC1826" s="20" t="str">
        <f t="shared" si="339"/>
        <v/>
      </c>
      <c r="AD1826" s="55" t="str">
        <f t="shared" si="340"/>
        <v/>
      </c>
      <c r="AE1826" s="88" t="str">
        <f t="shared" si="341"/>
        <v/>
      </c>
      <c r="AG1826" s="55" t="str">
        <f t="shared" si="342"/>
        <v/>
      </c>
      <c r="AH1826" s="88" t="str">
        <f t="shared" si="343"/>
        <v/>
      </c>
      <c r="AJ1826" s="55" t="str">
        <f t="shared" si="344"/>
        <v/>
      </c>
      <c r="AK1826" s="88" t="str">
        <f t="shared" si="345"/>
        <v/>
      </c>
      <c r="AM1826" s="55" t="str">
        <f t="shared" si="346"/>
        <v/>
      </c>
      <c r="AN1826" s="88" t="str">
        <f t="shared" si="347"/>
        <v/>
      </c>
    </row>
    <row r="1827" spans="1:40" x14ac:dyDescent="0.25">
      <c r="A1827" s="77"/>
      <c r="B1827" s="107"/>
      <c r="C1827" s="108"/>
      <c r="D1827" s="109"/>
      <c r="E1827" s="109"/>
      <c r="F1827" s="110"/>
      <c r="G1827" s="111"/>
      <c r="H1827" s="112"/>
      <c r="I1827" s="77"/>
      <c r="J1827" s="112" t="str">
        <f>IF($B1827="", "", IFERROR(INDEX('Job List'!$C$9:$C$508, MATCH($B1827, 'Job List'!$B$9:$B$508, 0)), ""))</f>
        <v/>
      </c>
      <c r="K1827" s="112" t="str">
        <f>IF($B1827="", "", IFERROR(INDEX('Job List'!$D$9:$D$508, MATCH($B1827, 'Job List'!$B$9:$B$508, 0)), ""))</f>
        <v/>
      </c>
      <c r="L1827" s="125" t="str">
        <f t="shared" si="336"/>
        <v/>
      </c>
      <c r="M1827" s="111" t="str">
        <f>IF($B1827="", "", IF($G1827="", IFERROR(INDEX('Job List'!$E$9:$E$508, MATCH($B1827, 'Job List'!$B$9:$B$508, 0)), ""), $G1827))</f>
        <v/>
      </c>
      <c r="N1827" s="126" t="str">
        <f t="shared" si="337"/>
        <v/>
      </c>
      <c r="O1827" s="77"/>
      <c r="AB1827" s="14" t="str">
        <f t="shared" si="338"/>
        <v/>
      </c>
      <c r="AC1827" s="20" t="str">
        <f t="shared" si="339"/>
        <v/>
      </c>
      <c r="AD1827" s="55" t="str">
        <f t="shared" si="340"/>
        <v/>
      </c>
      <c r="AE1827" s="88" t="str">
        <f t="shared" si="341"/>
        <v/>
      </c>
      <c r="AG1827" s="55" t="str">
        <f t="shared" si="342"/>
        <v/>
      </c>
      <c r="AH1827" s="88" t="str">
        <f t="shared" si="343"/>
        <v/>
      </c>
      <c r="AJ1827" s="55" t="str">
        <f t="shared" si="344"/>
        <v/>
      </c>
      <c r="AK1827" s="88" t="str">
        <f t="shared" si="345"/>
        <v/>
      </c>
      <c r="AM1827" s="55" t="str">
        <f t="shared" si="346"/>
        <v/>
      </c>
      <c r="AN1827" s="88" t="str">
        <f t="shared" si="347"/>
        <v/>
      </c>
    </row>
    <row r="1828" spans="1:40" x14ac:dyDescent="0.25">
      <c r="A1828" s="77"/>
      <c r="B1828" s="107"/>
      <c r="C1828" s="108"/>
      <c r="D1828" s="109"/>
      <c r="E1828" s="109"/>
      <c r="F1828" s="110"/>
      <c r="G1828" s="111"/>
      <c r="H1828" s="112"/>
      <c r="I1828" s="77"/>
      <c r="J1828" s="112" t="str">
        <f>IF($B1828="", "", IFERROR(INDEX('Job List'!$C$9:$C$508, MATCH($B1828, 'Job List'!$B$9:$B$508, 0)), ""))</f>
        <v/>
      </c>
      <c r="K1828" s="112" t="str">
        <f>IF($B1828="", "", IFERROR(INDEX('Job List'!$D$9:$D$508, MATCH($B1828, 'Job List'!$B$9:$B$508, 0)), ""))</f>
        <v/>
      </c>
      <c r="L1828" s="125" t="str">
        <f t="shared" si="336"/>
        <v/>
      </c>
      <c r="M1828" s="111" t="str">
        <f>IF($B1828="", "", IF($G1828="", IFERROR(INDEX('Job List'!$E$9:$E$508, MATCH($B1828, 'Job List'!$B$9:$B$508, 0)), ""), $G1828))</f>
        <v/>
      </c>
      <c r="N1828" s="126" t="str">
        <f t="shared" si="337"/>
        <v/>
      </c>
      <c r="O1828" s="77"/>
      <c r="AB1828" s="14" t="str">
        <f t="shared" si="338"/>
        <v/>
      </c>
      <c r="AC1828" s="20" t="str">
        <f t="shared" si="339"/>
        <v/>
      </c>
      <c r="AD1828" s="55" t="str">
        <f t="shared" si="340"/>
        <v/>
      </c>
      <c r="AE1828" s="88" t="str">
        <f t="shared" si="341"/>
        <v/>
      </c>
      <c r="AG1828" s="55" t="str">
        <f t="shared" si="342"/>
        <v/>
      </c>
      <c r="AH1828" s="88" t="str">
        <f t="shared" si="343"/>
        <v/>
      </c>
      <c r="AJ1828" s="55" t="str">
        <f t="shared" si="344"/>
        <v/>
      </c>
      <c r="AK1828" s="88" t="str">
        <f t="shared" si="345"/>
        <v/>
      </c>
      <c r="AM1828" s="55" t="str">
        <f t="shared" si="346"/>
        <v/>
      </c>
      <c r="AN1828" s="88" t="str">
        <f t="shared" si="347"/>
        <v/>
      </c>
    </row>
    <row r="1829" spans="1:40" x14ac:dyDescent="0.25">
      <c r="A1829" s="77"/>
      <c r="B1829" s="107"/>
      <c r="C1829" s="108"/>
      <c r="D1829" s="109"/>
      <c r="E1829" s="109"/>
      <c r="F1829" s="110"/>
      <c r="G1829" s="111"/>
      <c r="H1829" s="112"/>
      <c r="I1829" s="77"/>
      <c r="J1829" s="112" t="str">
        <f>IF($B1829="", "", IFERROR(INDEX('Job List'!$C$9:$C$508, MATCH($B1829, 'Job List'!$B$9:$B$508, 0)), ""))</f>
        <v/>
      </c>
      <c r="K1829" s="112" t="str">
        <f>IF($B1829="", "", IFERROR(INDEX('Job List'!$D$9:$D$508, MATCH($B1829, 'Job List'!$B$9:$B$508, 0)), ""))</f>
        <v/>
      </c>
      <c r="L1829" s="125" t="str">
        <f t="shared" si="336"/>
        <v/>
      </c>
      <c r="M1829" s="111" t="str">
        <f>IF($B1829="", "", IF($G1829="", IFERROR(INDEX('Job List'!$E$9:$E$508, MATCH($B1829, 'Job List'!$B$9:$B$508, 0)), ""), $G1829))</f>
        <v/>
      </c>
      <c r="N1829" s="126" t="str">
        <f t="shared" si="337"/>
        <v/>
      </c>
      <c r="O1829" s="77"/>
      <c r="AB1829" s="14" t="str">
        <f t="shared" si="338"/>
        <v/>
      </c>
      <c r="AC1829" s="20" t="str">
        <f t="shared" si="339"/>
        <v/>
      </c>
      <c r="AD1829" s="55" t="str">
        <f t="shared" si="340"/>
        <v/>
      </c>
      <c r="AE1829" s="88" t="str">
        <f t="shared" si="341"/>
        <v/>
      </c>
      <c r="AG1829" s="55" t="str">
        <f t="shared" si="342"/>
        <v/>
      </c>
      <c r="AH1829" s="88" t="str">
        <f t="shared" si="343"/>
        <v/>
      </c>
      <c r="AJ1829" s="55" t="str">
        <f t="shared" si="344"/>
        <v/>
      </c>
      <c r="AK1829" s="88" t="str">
        <f t="shared" si="345"/>
        <v/>
      </c>
      <c r="AM1829" s="55" t="str">
        <f t="shared" si="346"/>
        <v/>
      </c>
      <c r="AN1829" s="88" t="str">
        <f t="shared" si="347"/>
        <v/>
      </c>
    </row>
    <row r="1830" spans="1:40" x14ac:dyDescent="0.25">
      <c r="A1830" s="77"/>
      <c r="B1830" s="107"/>
      <c r="C1830" s="108"/>
      <c r="D1830" s="109"/>
      <c r="E1830" s="109"/>
      <c r="F1830" s="110"/>
      <c r="G1830" s="111"/>
      <c r="H1830" s="112"/>
      <c r="I1830" s="77"/>
      <c r="J1830" s="112" t="str">
        <f>IF($B1830="", "", IFERROR(INDEX('Job List'!$C$9:$C$508, MATCH($B1830, 'Job List'!$B$9:$B$508, 0)), ""))</f>
        <v/>
      </c>
      <c r="K1830" s="112" t="str">
        <f>IF($B1830="", "", IFERROR(INDEX('Job List'!$D$9:$D$508, MATCH($B1830, 'Job List'!$B$9:$B$508, 0)), ""))</f>
        <v/>
      </c>
      <c r="L1830" s="125" t="str">
        <f t="shared" si="336"/>
        <v/>
      </c>
      <c r="M1830" s="111" t="str">
        <f>IF($B1830="", "", IF($G1830="", IFERROR(INDEX('Job List'!$E$9:$E$508, MATCH($B1830, 'Job List'!$B$9:$B$508, 0)), ""), $G1830))</f>
        <v/>
      </c>
      <c r="N1830" s="126" t="str">
        <f t="shared" si="337"/>
        <v/>
      </c>
      <c r="O1830" s="77"/>
      <c r="AB1830" s="14" t="str">
        <f t="shared" si="338"/>
        <v/>
      </c>
      <c r="AC1830" s="20" t="str">
        <f t="shared" si="339"/>
        <v/>
      </c>
      <c r="AD1830" s="55" t="str">
        <f t="shared" si="340"/>
        <v/>
      </c>
      <c r="AE1830" s="88" t="str">
        <f t="shared" si="341"/>
        <v/>
      </c>
      <c r="AG1830" s="55" t="str">
        <f t="shared" si="342"/>
        <v/>
      </c>
      <c r="AH1830" s="88" t="str">
        <f t="shared" si="343"/>
        <v/>
      </c>
      <c r="AJ1830" s="55" t="str">
        <f t="shared" si="344"/>
        <v/>
      </c>
      <c r="AK1830" s="88" t="str">
        <f t="shared" si="345"/>
        <v/>
      </c>
      <c r="AM1830" s="55" t="str">
        <f t="shared" si="346"/>
        <v/>
      </c>
      <c r="AN1830" s="88" t="str">
        <f t="shared" si="347"/>
        <v/>
      </c>
    </row>
    <row r="1831" spans="1:40" x14ac:dyDescent="0.25">
      <c r="A1831" s="77"/>
      <c r="B1831" s="107"/>
      <c r="C1831" s="108"/>
      <c r="D1831" s="109"/>
      <c r="E1831" s="109"/>
      <c r="F1831" s="110"/>
      <c r="G1831" s="111"/>
      <c r="H1831" s="112"/>
      <c r="I1831" s="77"/>
      <c r="J1831" s="112" t="str">
        <f>IF($B1831="", "", IFERROR(INDEX('Job List'!$C$9:$C$508, MATCH($B1831, 'Job List'!$B$9:$B$508, 0)), ""))</f>
        <v/>
      </c>
      <c r="K1831" s="112" t="str">
        <f>IF($B1831="", "", IFERROR(INDEX('Job List'!$D$9:$D$508, MATCH($B1831, 'Job List'!$B$9:$B$508, 0)), ""))</f>
        <v/>
      </c>
      <c r="L1831" s="125" t="str">
        <f t="shared" si="336"/>
        <v/>
      </c>
      <c r="M1831" s="111" t="str">
        <f>IF($B1831="", "", IF($G1831="", IFERROR(INDEX('Job List'!$E$9:$E$508, MATCH($B1831, 'Job List'!$B$9:$B$508, 0)), ""), $G1831))</f>
        <v/>
      </c>
      <c r="N1831" s="126" t="str">
        <f t="shared" si="337"/>
        <v/>
      </c>
      <c r="O1831" s="77"/>
      <c r="AB1831" s="14" t="str">
        <f t="shared" si="338"/>
        <v/>
      </c>
      <c r="AC1831" s="20" t="str">
        <f t="shared" si="339"/>
        <v/>
      </c>
      <c r="AD1831" s="55" t="str">
        <f t="shared" si="340"/>
        <v/>
      </c>
      <c r="AE1831" s="88" t="str">
        <f t="shared" si="341"/>
        <v/>
      </c>
      <c r="AG1831" s="55" t="str">
        <f t="shared" si="342"/>
        <v/>
      </c>
      <c r="AH1831" s="88" t="str">
        <f t="shared" si="343"/>
        <v/>
      </c>
      <c r="AJ1831" s="55" t="str">
        <f t="shared" si="344"/>
        <v/>
      </c>
      <c r="AK1831" s="88" t="str">
        <f t="shared" si="345"/>
        <v/>
      </c>
      <c r="AM1831" s="55" t="str">
        <f t="shared" si="346"/>
        <v/>
      </c>
      <c r="AN1831" s="88" t="str">
        <f t="shared" si="347"/>
        <v/>
      </c>
    </row>
    <row r="1832" spans="1:40" x14ac:dyDescent="0.25">
      <c r="A1832" s="77"/>
      <c r="B1832" s="107"/>
      <c r="C1832" s="108"/>
      <c r="D1832" s="109"/>
      <c r="E1832" s="109"/>
      <c r="F1832" s="110"/>
      <c r="G1832" s="111"/>
      <c r="H1832" s="112"/>
      <c r="I1832" s="77"/>
      <c r="J1832" s="112" t="str">
        <f>IF($B1832="", "", IFERROR(INDEX('Job List'!$C$9:$C$508, MATCH($B1832, 'Job List'!$B$9:$B$508, 0)), ""))</f>
        <v/>
      </c>
      <c r="K1832" s="112" t="str">
        <f>IF($B1832="", "", IFERROR(INDEX('Job List'!$D$9:$D$508, MATCH($B1832, 'Job List'!$B$9:$B$508, 0)), ""))</f>
        <v/>
      </c>
      <c r="L1832" s="125" t="str">
        <f t="shared" si="336"/>
        <v/>
      </c>
      <c r="M1832" s="111" t="str">
        <f>IF($B1832="", "", IF($G1832="", IFERROR(INDEX('Job List'!$E$9:$E$508, MATCH($B1832, 'Job List'!$B$9:$B$508, 0)), ""), $G1832))</f>
        <v/>
      </c>
      <c r="N1832" s="126" t="str">
        <f t="shared" si="337"/>
        <v/>
      </c>
      <c r="O1832" s="77"/>
      <c r="AB1832" s="14" t="str">
        <f t="shared" si="338"/>
        <v/>
      </c>
      <c r="AC1832" s="20" t="str">
        <f t="shared" si="339"/>
        <v/>
      </c>
      <c r="AD1832" s="55" t="str">
        <f t="shared" si="340"/>
        <v/>
      </c>
      <c r="AE1832" s="88" t="str">
        <f t="shared" si="341"/>
        <v/>
      </c>
      <c r="AG1832" s="55" t="str">
        <f t="shared" si="342"/>
        <v/>
      </c>
      <c r="AH1832" s="88" t="str">
        <f t="shared" si="343"/>
        <v/>
      </c>
      <c r="AJ1832" s="55" t="str">
        <f t="shared" si="344"/>
        <v/>
      </c>
      <c r="AK1832" s="88" t="str">
        <f t="shared" si="345"/>
        <v/>
      </c>
      <c r="AM1832" s="55" t="str">
        <f t="shared" si="346"/>
        <v/>
      </c>
      <c r="AN1832" s="88" t="str">
        <f t="shared" si="347"/>
        <v/>
      </c>
    </row>
    <row r="1833" spans="1:40" x14ac:dyDescent="0.25">
      <c r="A1833" s="77"/>
      <c r="B1833" s="107"/>
      <c r="C1833" s="108"/>
      <c r="D1833" s="109"/>
      <c r="E1833" s="109"/>
      <c r="F1833" s="110"/>
      <c r="G1833" s="111"/>
      <c r="H1833" s="112"/>
      <c r="I1833" s="77"/>
      <c r="J1833" s="112" t="str">
        <f>IF($B1833="", "", IFERROR(INDEX('Job List'!$C$9:$C$508, MATCH($B1833, 'Job List'!$B$9:$B$508, 0)), ""))</f>
        <v/>
      </c>
      <c r="K1833" s="112" t="str">
        <f>IF($B1833="", "", IFERROR(INDEX('Job List'!$D$9:$D$508, MATCH($B1833, 'Job List'!$B$9:$B$508, 0)), ""))</f>
        <v/>
      </c>
      <c r="L1833" s="125" t="str">
        <f t="shared" si="336"/>
        <v/>
      </c>
      <c r="M1833" s="111" t="str">
        <f>IF($B1833="", "", IF($G1833="", IFERROR(INDEX('Job List'!$E$9:$E$508, MATCH($B1833, 'Job List'!$B$9:$B$508, 0)), ""), $G1833))</f>
        <v/>
      </c>
      <c r="N1833" s="126" t="str">
        <f t="shared" si="337"/>
        <v/>
      </c>
      <c r="O1833" s="77"/>
      <c r="AB1833" s="14" t="str">
        <f t="shared" si="338"/>
        <v/>
      </c>
      <c r="AC1833" s="20" t="str">
        <f t="shared" si="339"/>
        <v/>
      </c>
      <c r="AD1833" s="55" t="str">
        <f t="shared" si="340"/>
        <v/>
      </c>
      <c r="AE1833" s="88" t="str">
        <f t="shared" si="341"/>
        <v/>
      </c>
      <c r="AG1833" s="55" t="str">
        <f t="shared" si="342"/>
        <v/>
      </c>
      <c r="AH1833" s="88" t="str">
        <f t="shared" si="343"/>
        <v/>
      </c>
      <c r="AJ1833" s="55" t="str">
        <f t="shared" si="344"/>
        <v/>
      </c>
      <c r="AK1833" s="88" t="str">
        <f t="shared" si="345"/>
        <v/>
      </c>
      <c r="AM1833" s="55" t="str">
        <f t="shared" si="346"/>
        <v/>
      </c>
      <c r="AN1833" s="88" t="str">
        <f t="shared" si="347"/>
        <v/>
      </c>
    </row>
    <row r="1834" spans="1:40" x14ac:dyDescent="0.25">
      <c r="A1834" s="77"/>
      <c r="B1834" s="107"/>
      <c r="C1834" s="108"/>
      <c r="D1834" s="109"/>
      <c r="E1834" s="109"/>
      <c r="F1834" s="110"/>
      <c r="G1834" s="111"/>
      <c r="H1834" s="112"/>
      <c r="I1834" s="77"/>
      <c r="J1834" s="112" t="str">
        <f>IF($B1834="", "", IFERROR(INDEX('Job List'!$C$9:$C$508, MATCH($B1834, 'Job List'!$B$9:$B$508, 0)), ""))</f>
        <v/>
      </c>
      <c r="K1834" s="112" t="str">
        <f>IF($B1834="", "", IFERROR(INDEX('Job List'!$D$9:$D$508, MATCH($B1834, 'Job List'!$B$9:$B$508, 0)), ""))</f>
        <v/>
      </c>
      <c r="L1834" s="125" t="str">
        <f t="shared" si="336"/>
        <v/>
      </c>
      <c r="M1834" s="111" t="str">
        <f>IF($B1834="", "", IF($G1834="", IFERROR(INDEX('Job List'!$E$9:$E$508, MATCH($B1834, 'Job List'!$B$9:$B$508, 0)), ""), $G1834))</f>
        <v/>
      </c>
      <c r="N1834" s="126" t="str">
        <f t="shared" si="337"/>
        <v/>
      </c>
      <c r="O1834" s="77"/>
      <c r="AB1834" s="14" t="str">
        <f t="shared" si="338"/>
        <v/>
      </c>
      <c r="AC1834" s="20" t="str">
        <f t="shared" si="339"/>
        <v/>
      </c>
      <c r="AD1834" s="55" t="str">
        <f t="shared" si="340"/>
        <v/>
      </c>
      <c r="AE1834" s="88" t="str">
        <f t="shared" si="341"/>
        <v/>
      </c>
      <c r="AG1834" s="55" t="str">
        <f t="shared" si="342"/>
        <v/>
      </c>
      <c r="AH1834" s="88" t="str">
        <f t="shared" si="343"/>
        <v/>
      </c>
      <c r="AJ1834" s="55" t="str">
        <f t="shared" si="344"/>
        <v/>
      </c>
      <c r="AK1834" s="88" t="str">
        <f t="shared" si="345"/>
        <v/>
      </c>
      <c r="AM1834" s="55" t="str">
        <f t="shared" si="346"/>
        <v/>
      </c>
      <c r="AN1834" s="88" t="str">
        <f t="shared" si="347"/>
        <v/>
      </c>
    </row>
    <row r="1835" spans="1:40" x14ac:dyDescent="0.25">
      <c r="A1835" s="77"/>
      <c r="B1835" s="107"/>
      <c r="C1835" s="108"/>
      <c r="D1835" s="109"/>
      <c r="E1835" s="109"/>
      <c r="F1835" s="110"/>
      <c r="G1835" s="111"/>
      <c r="H1835" s="112"/>
      <c r="I1835" s="77"/>
      <c r="J1835" s="112" t="str">
        <f>IF($B1835="", "", IFERROR(INDEX('Job List'!$C$9:$C$508, MATCH($B1835, 'Job List'!$B$9:$B$508, 0)), ""))</f>
        <v/>
      </c>
      <c r="K1835" s="112" t="str">
        <f>IF($B1835="", "", IFERROR(INDEX('Job List'!$D$9:$D$508, MATCH($B1835, 'Job List'!$B$9:$B$508, 0)), ""))</f>
        <v/>
      </c>
      <c r="L1835" s="125" t="str">
        <f t="shared" si="336"/>
        <v/>
      </c>
      <c r="M1835" s="111" t="str">
        <f>IF($B1835="", "", IF($G1835="", IFERROR(INDEX('Job List'!$E$9:$E$508, MATCH($B1835, 'Job List'!$B$9:$B$508, 0)), ""), $G1835))</f>
        <v/>
      </c>
      <c r="N1835" s="126" t="str">
        <f t="shared" si="337"/>
        <v/>
      </c>
      <c r="O1835" s="77"/>
      <c r="AB1835" s="14" t="str">
        <f t="shared" si="338"/>
        <v/>
      </c>
      <c r="AC1835" s="20" t="str">
        <f t="shared" si="339"/>
        <v/>
      </c>
      <c r="AD1835" s="55" t="str">
        <f t="shared" si="340"/>
        <v/>
      </c>
      <c r="AE1835" s="88" t="str">
        <f t="shared" si="341"/>
        <v/>
      </c>
      <c r="AG1835" s="55" t="str">
        <f t="shared" si="342"/>
        <v/>
      </c>
      <c r="AH1835" s="88" t="str">
        <f t="shared" si="343"/>
        <v/>
      </c>
      <c r="AJ1835" s="55" t="str">
        <f t="shared" si="344"/>
        <v/>
      </c>
      <c r="AK1835" s="88" t="str">
        <f t="shared" si="345"/>
        <v/>
      </c>
      <c r="AM1835" s="55" t="str">
        <f t="shared" si="346"/>
        <v/>
      </c>
      <c r="AN1835" s="88" t="str">
        <f t="shared" si="347"/>
        <v/>
      </c>
    </row>
    <row r="1836" spans="1:40" x14ac:dyDescent="0.25">
      <c r="A1836" s="77"/>
      <c r="B1836" s="107"/>
      <c r="C1836" s="108"/>
      <c r="D1836" s="109"/>
      <c r="E1836" s="109"/>
      <c r="F1836" s="110"/>
      <c r="G1836" s="111"/>
      <c r="H1836" s="112"/>
      <c r="I1836" s="77"/>
      <c r="J1836" s="112" t="str">
        <f>IF($B1836="", "", IFERROR(INDEX('Job List'!$C$9:$C$508, MATCH($B1836, 'Job List'!$B$9:$B$508, 0)), ""))</f>
        <v/>
      </c>
      <c r="K1836" s="112" t="str">
        <f>IF($B1836="", "", IFERROR(INDEX('Job List'!$D$9:$D$508, MATCH($B1836, 'Job List'!$B$9:$B$508, 0)), ""))</f>
        <v/>
      </c>
      <c r="L1836" s="125" t="str">
        <f t="shared" si="336"/>
        <v/>
      </c>
      <c r="M1836" s="111" t="str">
        <f>IF($B1836="", "", IF($G1836="", IFERROR(INDEX('Job List'!$E$9:$E$508, MATCH($B1836, 'Job List'!$B$9:$B$508, 0)), ""), $G1836))</f>
        <v/>
      </c>
      <c r="N1836" s="126" t="str">
        <f t="shared" si="337"/>
        <v/>
      </c>
      <c r="O1836" s="77"/>
      <c r="AB1836" s="14" t="str">
        <f t="shared" si="338"/>
        <v/>
      </c>
      <c r="AC1836" s="20" t="str">
        <f t="shared" si="339"/>
        <v/>
      </c>
      <c r="AD1836" s="55" t="str">
        <f t="shared" si="340"/>
        <v/>
      </c>
      <c r="AE1836" s="88" t="str">
        <f t="shared" si="341"/>
        <v/>
      </c>
      <c r="AG1836" s="55" t="str">
        <f t="shared" si="342"/>
        <v/>
      </c>
      <c r="AH1836" s="88" t="str">
        <f t="shared" si="343"/>
        <v/>
      </c>
      <c r="AJ1836" s="55" t="str">
        <f t="shared" si="344"/>
        <v/>
      </c>
      <c r="AK1836" s="88" t="str">
        <f t="shared" si="345"/>
        <v/>
      </c>
      <c r="AM1836" s="55" t="str">
        <f t="shared" si="346"/>
        <v/>
      </c>
      <c r="AN1836" s="88" t="str">
        <f t="shared" si="347"/>
        <v/>
      </c>
    </row>
    <row r="1837" spans="1:40" x14ac:dyDescent="0.25">
      <c r="A1837" s="77"/>
      <c r="B1837" s="107"/>
      <c r="C1837" s="108"/>
      <c r="D1837" s="109"/>
      <c r="E1837" s="109"/>
      <c r="F1837" s="110"/>
      <c r="G1837" s="111"/>
      <c r="H1837" s="112"/>
      <c r="I1837" s="77"/>
      <c r="J1837" s="112" t="str">
        <f>IF($B1837="", "", IFERROR(INDEX('Job List'!$C$9:$C$508, MATCH($B1837, 'Job List'!$B$9:$B$508, 0)), ""))</f>
        <v/>
      </c>
      <c r="K1837" s="112" t="str">
        <f>IF($B1837="", "", IFERROR(INDEX('Job List'!$D$9:$D$508, MATCH($B1837, 'Job List'!$B$9:$B$508, 0)), ""))</f>
        <v/>
      </c>
      <c r="L1837" s="125" t="str">
        <f t="shared" si="336"/>
        <v/>
      </c>
      <c r="M1837" s="111" t="str">
        <f>IF($B1837="", "", IF($G1837="", IFERROR(INDEX('Job List'!$E$9:$E$508, MATCH($B1837, 'Job List'!$B$9:$B$508, 0)), ""), $G1837))</f>
        <v/>
      </c>
      <c r="N1837" s="126" t="str">
        <f t="shared" si="337"/>
        <v/>
      </c>
      <c r="O1837" s="77"/>
      <c r="AB1837" s="14" t="str">
        <f t="shared" si="338"/>
        <v/>
      </c>
      <c r="AC1837" s="20" t="str">
        <f t="shared" si="339"/>
        <v/>
      </c>
      <c r="AD1837" s="55" t="str">
        <f t="shared" si="340"/>
        <v/>
      </c>
      <c r="AE1837" s="88" t="str">
        <f t="shared" si="341"/>
        <v/>
      </c>
      <c r="AG1837" s="55" t="str">
        <f t="shared" si="342"/>
        <v/>
      </c>
      <c r="AH1837" s="88" t="str">
        <f t="shared" si="343"/>
        <v/>
      </c>
      <c r="AJ1837" s="55" t="str">
        <f t="shared" si="344"/>
        <v/>
      </c>
      <c r="AK1837" s="88" t="str">
        <f t="shared" si="345"/>
        <v/>
      </c>
      <c r="AM1837" s="55" t="str">
        <f t="shared" si="346"/>
        <v/>
      </c>
      <c r="AN1837" s="88" t="str">
        <f t="shared" si="347"/>
        <v/>
      </c>
    </row>
    <row r="1838" spans="1:40" x14ac:dyDescent="0.25">
      <c r="A1838" s="77"/>
      <c r="B1838" s="107"/>
      <c r="C1838" s="108"/>
      <c r="D1838" s="109"/>
      <c r="E1838" s="109"/>
      <c r="F1838" s="110"/>
      <c r="G1838" s="111"/>
      <c r="H1838" s="112"/>
      <c r="I1838" s="77"/>
      <c r="J1838" s="112" t="str">
        <f>IF($B1838="", "", IFERROR(INDEX('Job List'!$C$9:$C$508, MATCH($B1838, 'Job List'!$B$9:$B$508, 0)), ""))</f>
        <v/>
      </c>
      <c r="K1838" s="112" t="str">
        <f>IF($B1838="", "", IFERROR(INDEX('Job List'!$D$9:$D$508, MATCH($B1838, 'Job List'!$B$9:$B$508, 0)), ""))</f>
        <v/>
      </c>
      <c r="L1838" s="125" t="str">
        <f t="shared" si="336"/>
        <v/>
      </c>
      <c r="M1838" s="111" t="str">
        <f>IF($B1838="", "", IF($G1838="", IFERROR(INDEX('Job List'!$E$9:$E$508, MATCH($B1838, 'Job List'!$B$9:$B$508, 0)), ""), $G1838))</f>
        <v/>
      </c>
      <c r="N1838" s="126" t="str">
        <f t="shared" si="337"/>
        <v/>
      </c>
      <c r="O1838" s="77"/>
      <c r="AB1838" s="14" t="str">
        <f t="shared" si="338"/>
        <v/>
      </c>
      <c r="AC1838" s="20" t="str">
        <f t="shared" si="339"/>
        <v/>
      </c>
      <c r="AD1838" s="55" t="str">
        <f t="shared" si="340"/>
        <v/>
      </c>
      <c r="AE1838" s="88" t="str">
        <f t="shared" si="341"/>
        <v/>
      </c>
      <c r="AG1838" s="55" t="str">
        <f t="shared" si="342"/>
        <v/>
      </c>
      <c r="AH1838" s="88" t="str">
        <f t="shared" si="343"/>
        <v/>
      </c>
      <c r="AJ1838" s="55" t="str">
        <f t="shared" si="344"/>
        <v/>
      </c>
      <c r="AK1838" s="88" t="str">
        <f t="shared" si="345"/>
        <v/>
      </c>
      <c r="AM1838" s="55" t="str">
        <f t="shared" si="346"/>
        <v/>
      </c>
      <c r="AN1838" s="88" t="str">
        <f t="shared" si="347"/>
        <v/>
      </c>
    </row>
    <row r="1839" spans="1:40" x14ac:dyDescent="0.25">
      <c r="A1839" s="77"/>
      <c r="B1839" s="107"/>
      <c r="C1839" s="108"/>
      <c r="D1839" s="109"/>
      <c r="E1839" s="109"/>
      <c r="F1839" s="110"/>
      <c r="G1839" s="111"/>
      <c r="H1839" s="112"/>
      <c r="I1839" s="77"/>
      <c r="J1839" s="112" t="str">
        <f>IF($B1839="", "", IFERROR(INDEX('Job List'!$C$9:$C$508, MATCH($B1839, 'Job List'!$B$9:$B$508, 0)), ""))</f>
        <v/>
      </c>
      <c r="K1839" s="112" t="str">
        <f>IF($B1839="", "", IFERROR(INDEX('Job List'!$D$9:$D$508, MATCH($B1839, 'Job List'!$B$9:$B$508, 0)), ""))</f>
        <v/>
      </c>
      <c r="L1839" s="125" t="str">
        <f t="shared" si="336"/>
        <v/>
      </c>
      <c r="M1839" s="111" t="str">
        <f>IF($B1839="", "", IF($G1839="", IFERROR(INDEX('Job List'!$E$9:$E$508, MATCH($B1839, 'Job List'!$B$9:$B$508, 0)), ""), $G1839))</f>
        <v/>
      </c>
      <c r="N1839" s="126" t="str">
        <f t="shared" si="337"/>
        <v/>
      </c>
      <c r="O1839" s="77"/>
      <c r="AB1839" s="14" t="str">
        <f t="shared" si="338"/>
        <v/>
      </c>
      <c r="AC1839" s="20" t="str">
        <f t="shared" si="339"/>
        <v/>
      </c>
      <c r="AD1839" s="55" t="str">
        <f t="shared" si="340"/>
        <v/>
      </c>
      <c r="AE1839" s="88" t="str">
        <f t="shared" si="341"/>
        <v/>
      </c>
      <c r="AG1839" s="55" t="str">
        <f t="shared" si="342"/>
        <v/>
      </c>
      <c r="AH1839" s="88" t="str">
        <f t="shared" si="343"/>
        <v/>
      </c>
      <c r="AJ1839" s="55" t="str">
        <f t="shared" si="344"/>
        <v/>
      </c>
      <c r="AK1839" s="88" t="str">
        <f t="shared" si="345"/>
        <v/>
      </c>
      <c r="AM1839" s="55" t="str">
        <f t="shared" si="346"/>
        <v/>
      </c>
      <c r="AN1839" s="88" t="str">
        <f t="shared" si="347"/>
        <v/>
      </c>
    </row>
    <row r="1840" spans="1:40" x14ac:dyDescent="0.25">
      <c r="A1840" s="77"/>
      <c r="B1840" s="107"/>
      <c r="C1840" s="108"/>
      <c r="D1840" s="109"/>
      <c r="E1840" s="109"/>
      <c r="F1840" s="110"/>
      <c r="G1840" s="111"/>
      <c r="H1840" s="112"/>
      <c r="I1840" s="77"/>
      <c r="J1840" s="112" t="str">
        <f>IF($B1840="", "", IFERROR(INDEX('Job List'!$C$9:$C$508, MATCH($B1840, 'Job List'!$B$9:$B$508, 0)), ""))</f>
        <v/>
      </c>
      <c r="K1840" s="112" t="str">
        <f>IF($B1840="", "", IFERROR(INDEX('Job List'!$D$9:$D$508, MATCH($B1840, 'Job List'!$B$9:$B$508, 0)), ""))</f>
        <v/>
      </c>
      <c r="L1840" s="125" t="str">
        <f t="shared" si="336"/>
        <v/>
      </c>
      <c r="M1840" s="111" t="str">
        <f>IF($B1840="", "", IF($G1840="", IFERROR(INDEX('Job List'!$E$9:$E$508, MATCH($B1840, 'Job List'!$B$9:$B$508, 0)), ""), $G1840))</f>
        <v/>
      </c>
      <c r="N1840" s="126" t="str">
        <f t="shared" si="337"/>
        <v/>
      </c>
      <c r="O1840" s="77"/>
      <c r="AB1840" s="14" t="str">
        <f t="shared" si="338"/>
        <v/>
      </c>
      <c r="AC1840" s="20" t="str">
        <f t="shared" si="339"/>
        <v/>
      </c>
      <c r="AD1840" s="55" t="str">
        <f t="shared" si="340"/>
        <v/>
      </c>
      <c r="AE1840" s="88" t="str">
        <f t="shared" si="341"/>
        <v/>
      </c>
      <c r="AG1840" s="55" t="str">
        <f t="shared" si="342"/>
        <v/>
      </c>
      <c r="AH1840" s="88" t="str">
        <f t="shared" si="343"/>
        <v/>
      </c>
      <c r="AJ1840" s="55" t="str">
        <f t="shared" si="344"/>
        <v/>
      </c>
      <c r="AK1840" s="88" t="str">
        <f t="shared" si="345"/>
        <v/>
      </c>
      <c r="AM1840" s="55" t="str">
        <f t="shared" si="346"/>
        <v/>
      </c>
      <c r="AN1840" s="88" t="str">
        <f t="shared" si="347"/>
        <v/>
      </c>
    </row>
    <row r="1841" spans="1:40" x14ac:dyDescent="0.25">
      <c r="A1841" s="77"/>
      <c r="B1841" s="107"/>
      <c r="C1841" s="108"/>
      <c r="D1841" s="109"/>
      <c r="E1841" s="109"/>
      <c r="F1841" s="110"/>
      <c r="G1841" s="111"/>
      <c r="H1841" s="112"/>
      <c r="I1841" s="77"/>
      <c r="J1841" s="112" t="str">
        <f>IF($B1841="", "", IFERROR(INDEX('Job List'!$C$9:$C$508, MATCH($B1841, 'Job List'!$B$9:$B$508, 0)), ""))</f>
        <v/>
      </c>
      <c r="K1841" s="112" t="str">
        <f>IF($B1841="", "", IFERROR(INDEX('Job List'!$D$9:$D$508, MATCH($B1841, 'Job List'!$B$9:$B$508, 0)), ""))</f>
        <v/>
      </c>
      <c r="L1841" s="125" t="str">
        <f t="shared" si="336"/>
        <v/>
      </c>
      <c r="M1841" s="111" t="str">
        <f>IF($B1841="", "", IF($G1841="", IFERROR(INDEX('Job List'!$E$9:$E$508, MATCH($B1841, 'Job List'!$B$9:$B$508, 0)), ""), $G1841))</f>
        <v/>
      </c>
      <c r="N1841" s="126" t="str">
        <f t="shared" si="337"/>
        <v/>
      </c>
      <c r="O1841" s="77"/>
      <c r="AB1841" s="14" t="str">
        <f t="shared" si="338"/>
        <v/>
      </c>
      <c r="AC1841" s="20" t="str">
        <f t="shared" si="339"/>
        <v/>
      </c>
      <c r="AD1841" s="55" t="str">
        <f t="shared" si="340"/>
        <v/>
      </c>
      <c r="AE1841" s="88" t="str">
        <f t="shared" si="341"/>
        <v/>
      </c>
      <c r="AG1841" s="55" t="str">
        <f t="shared" si="342"/>
        <v/>
      </c>
      <c r="AH1841" s="88" t="str">
        <f t="shared" si="343"/>
        <v/>
      </c>
      <c r="AJ1841" s="55" t="str">
        <f t="shared" si="344"/>
        <v/>
      </c>
      <c r="AK1841" s="88" t="str">
        <f t="shared" si="345"/>
        <v/>
      </c>
      <c r="AM1841" s="55" t="str">
        <f t="shared" si="346"/>
        <v/>
      </c>
      <c r="AN1841" s="88" t="str">
        <f t="shared" si="347"/>
        <v/>
      </c>
    </row>
    <row r="1842" spans="1:40" x14ac:dyDescent="0.25">
      <c r="A1842" s="77"/>
      <c r="B1842" s="107"/>
      <c r="C1842" s="108"/>
      <c r="D1842" s="109"/>
      <c r="E1842" s="109"/>
      <c r="F1842" s="110"/>
      <c r="G1842" s="111"/>
      <c r="H1842" s="112"/>
      <c r="I1842" s="77"/>
      <c r="J1842" s="112" t="str">
        <f>IF($B1842="", "", IFERROR(INDEX('Job List'!$C$9:$C$508, MATCH($B1842, 'Job List'!$B$9:$B$508, 0)), ""))</f>
        <v/>
      </c>
      <c r="K1842" s="112" t="str">
        <f>IF($B1842="", "", IFERROR(INDEX('Job List'!$D$9:$D$508, MATCH($B1842, 'Job List'!$B$9:$B$508, 0)), ""))</f>
        <v/>
      </c>
      <c r="L1842" s="125" t="str">
        <f t="shared" si="336"/>
        <v/>
      </c>
      <c r="M1842" s="111" t="str">
        <f>IF($B1842="", "", IF($G1842="", IFERROR(INDEX('Job List'!$E$9:$E$508, MATCH($B1842, 'Job List'!$B$9:$B$508, 0)), ""), $G1842))</f>
        <v/>
      </c>
      <c r="N1842" s="126" t="str">
        <f t="shared" si="337"/>
        <v/>
      </c>
      <c r="O1842" s="77"/>
      <c r="AB1842" s="14" t="str">
        <f t="shared" si="338"/>
        <v/>
      </c>
      <c r="AC1842" s="20" t="str">
        <f t="shared" si="339"/>
        <v/>
      </c>
      <c r="AD1842" s="55" t="str">
        <f t="shared" si="340"/>
        <v/>
      </c>
      <c r="AE1842" s="88" t="str">
        <f t="shared" si="341"/>
        <v/>
      </c>
      <c r="AG1842" s="55" t="str">
        <f t="shared" si="342"/>
        <v/>
      </c>
      <c r="AH1842" s="88" t="str">
        <f t="shared" si="343"/>
        <v/>
      </c>
      <c r="AJ1842" s="55" t="str">
        <f t="shared" si="344"/>
        <v/>
      </c>
      <c r="AK1842" s="88" t="str">
        <f t="shared" si="345"/>
        <v/>
      </c>
      <c r="AM1842" s="55" t="str">
        <f t="shared" si="346"/>
        <v/>
      </c>
      <c r="AN1842" s="88" t="str">
        <f t="shared" si="347"/>
        <v/>
      </c>
    </row>
    <row r="1843" spans="1:40" x14ac:dyDescent="0.25">
      <c r="A1843" s="77"/>
      <c r="B1843" s="107"/>
      <c r="C1843" s="108"/>
      <c r="D1843" s="109"/>
      <c r="E1843" s="109"/>
      <c r="F1843" s="110"/>
      <c r="G1843" s="111"/>
      <c r="H1843" s="112"/>
      <c r="I1843" s="77"/>
      <c r="J1843" s="112" t="str">
        <f>IF($B1843="", "", IFERROR(INDEX('Job List'!$C$9:$C$508, MATCH($B1843, 'Job List'!$B$9:$B$508, 0)), ""))</f>
        <v/>
      </c>
      <c r="K1843" s="112" t="str">
        <f>IF($B1843="", "", IFERROR(INDEX('Job List'!$D$9:$D$508, MATCH($B1843, 'Job List'!$B$9:$B$508, 0)), ""))</f>
        <v/>
      </c>
      <c r="L1843" s="125" t="str">
        <f t="shared" si="336"/>
        <v/>
      </c>
      <c r="M1843" s="111" t="str">
        <f>IF($B1843="", "", IF($G1843="", IFERROR(INDEX('Job List'!$E$9:$E$508, MATCH($B1843, 'Job List'!$B$9:$B$508, 0)), ""), $G1843))</f>
        <v/>
      </c>
      <c r="N1843" s="126" t="str">
        <f t="shared" si="337"/>
        <v/>
      </c>
      <c r="O1843" s="77"/>
      <c r="AB1843" s="14" t="str">
        <f t="shared" si="338"/>
        <v/>
      </c>
      <c r="AC1843" s="20" t="str">
        <f t="shared" si="339"/>
        <v/>
      </c>
      <c r="AD1843" s="55" t="str">
        <f t="shared" si="340"/>
        <v/>
      </c>
      <c r="AE1843" s="88" t="str">
        <f t="shared" si="341"/>
        <v/>
      </c>
      <c r="AG1843" s="55" t="str">
        <f t="shared" si="342"/>
        <v/>
      </c>
      <c r="AH1843" s="88" t="str">
        <f t="shared" si="343"/>
        <v/>
      </c>
      <c r="AJ1843" s="55" t="str">
        <f t="shared" si="344"/>
        <v/>
      </c>
      <c r="AK1843" s="88" t="str">
        <f t="shared" si="345"/>
        <v/>
      </c>
      <c r="AM1843" s="55" t="str">
        <f t="shared" si="346"/>
        <v/>
      </c>
      <c r="AN1843" s="88" t="str">
        <f t="shared" si="347"/>
        <v/>
      </c>
    </row>
    <row r="1844" spans="1:40" x14ac:dyDescent="0.25">
      <c r="A1844" s="77"/>
      <c r="B1844" s="107"/>
      <c r="C1844" s="108"/>
      <c r="D1844" s="109"/>
      <c r="E1844" s="109"/>
      <c r="F1844" s="110"/>
      <c r="G1844" s="111"/>
      <c r="H1844" s="112"/>
      <c r="I1844" s="77"/>
      <c r="J1844" s="112" t="str">
        <f>IF($B1844="", "", IFERROR(INDEX('Job List'!$C$9:$C$508, MATCH($B1844, 'Job List'!$B$9:$B$508, 0)), ""))</f>
        <v/>
      </c>
      <c r="K1844" s="112" t="str">
        <f>IF($B1844="", "", IFERROR(INDEX('Job List'!$D$9:$D$508, MATCH($B1844, 'Job List'!$B$9:$B$508, 0)), ""))</f>
        <v/>
      </c>
      <c r="L1844" s="125" t="str">
        <f t="shared" si="336"/>
        <v/>
      </c>
      <c r="M1844" s="111" t="str">
        <f>IF($B1844="", "", IF($G1844="", IFERROR(INDEX('Job List'!$E$9:$E$508, MATCH($B1844, 'Job List'!$B$9:$B$508, 0)), ""), $G1844))</f>
        <v/>
      </c>
      <c r="N1844" s="126" t="str">
        <f t="shared" si="337"/>
        <v/>
      </c>
      <c r="O1844" s="77"/>
      <c r="AB1844" s="14" t="str">
        <f t="shared" si="338"/>
        <v/>
      </c>
      <c r="AC1844" s="20" t="str">
        <f t="shared" si="339"/>
        <v/>
      </c>
      <c r="AD1844" s="55" t="str">
        <f t="shared" si="340"/>
        <v/>
      </c>
      <c r="AE1844" s="88" t="str">
        <f t="shared" si="341"/>
        <v/>
      </c>
      <c r="AG1844" s="55" t="str">
        <f t="shared" si="342"/>
        <v/>
      </c>
      <c r="AH1844" s="88" t="str">
        <f t="shared" si="343"/>
        <v/>
      </c>
      <c r="AJ1844" s="55" t="str">
        <f t="shared" si="344"/>
        <v/>
      </c>
      <c r="AK1844" s="88" t="str">
        <f t="shared" si="345"/>
        <v/>
      </c>
      <c r="AM1844" s="55" t="str">
        <f t="shared" si="346"/>
        <v/>
      </c>
      <c r="AN1844" s="88" t="str">
        <f t="shared" si="347"/>
        <v/>
      </c>
    </row>
    <row r="1845" spans="1:40" x14ac:dyDescent="0.25">
      <c r="A1845" s="77"/>
      <c r="B1845" s="107"/>
      <c r="C1845" s="108"/>
      <c r="D1845" s="109"/>
      <c r="E1845" s="109"/>
      <c r="F1845" s="110"/>
      <c r="G1845" s="111"/>
      <c r="H1845" s="112"/>
      <c r="I1845" s="77"/>
      <c r="J1845" s="112" t="str">
        <f>IF($B1845="", "", IFERROR(INDEX('Job List'!$C$9:$C$508, MATCH($B1845, 'Job List'!$B$9:$B$508, 0)), ""))</f>
        <v/>
      </c>
      <c r="K1845" s="112" t="str">
        <f>IF($B1845="", "", IFERROR(INDEX('Job List'!$D$9:$D$508, MATCH($B1845, 'Job List'!$B$9:$B$508, 0)), ""))</f>
        <v/>
      </c>
      <c r="L1845" s="125" t="str">
        <f t="shared" si="336"/>
        <v/>
      </c>
      <c r="M1845" s="111" t="str">
        <f>IF($B1845="", "", IF($G1845="", IFERROR(INDEX('Job List'!$E$9:$E$508, MATCH($B1845, 'Job List'!$B$9:$B$508, 0)), ""), $G1845))</f>
        <v/>
      </c>
      <c r="N1845" s="126" t="str">
        <f t="shared" si="337"/>
        <v/>
      </c>
      <c r="O1845" s="77"/>
      <c r="AB1845" s="14" t="str">
        <f t="shared" si="338"/>
        <v/>
      </c>
      <c r="AC1845" s="20" t="str">
        <f t="shared" si="339"/>
        <v/>
      </c>
      <c r="AD1845" s="55" t="str">
        <f t="shared" si="340"/>
        <v/>
      </c>
      <c r="AE1845" s="88" t="str">
        <f t="shared" si="341"/>
        <v/>
      </c>
      <c r="AG1845" s="55" t="str">
        <f t="shared" si="342"/>
        <v/>
      </c>
      <c r="AH1845" s="88" t="str">
        <f t="shared" si="343"/>
        <v/>
      </c>
      <c r="AJ1845" s="55" t="str">
        <f t="shared" si="344"/>
        <v/>
      </c>
      <c r="AK1845" s="88" t="str">
        <f t="shared" si="345"/>
        <v/>
      </c>
      <c r="AM1845" s="55" t="str">
        <f t="shared" si="346"/>
        <v/>
      </c>
      <c r="AN1845" s="88" t="str">
        <f t="shared" si="347"/>
        <v/>
      </c>
    </row>
    <row r="1846" spans="1:40" x14ac:dyDescent="0.25">
      <c r="A1846" s="77"/>
      <c r="B1846" s="107"/>
      <c r="C1846" s="108"/>
      <c r="D1846" s="109"/>
      <c r="E1846" s="109"/>
      <c r="F1846" s="110"/>
      <c r="G1846" s="111"/>
      <c r="H1846" s="112"/>
      <c r="I1846" s="77"/>
      <c r="J1846" s="112" t="str">
        <f>IF($B1846="", "", IFERROR(INDEX('Job List'!$C$9:$C$508, MATCH($B1846, 'Job List'!$B$9:$B$508, 0)), ""))</f>
        <v/>
      </c>
      <c r="K1846" s="112" t="str">
        <f>IF($B1846="", "", IFERROR(INDEX('Job List'!$D$9:$D$508, MATCH($B1846, 'Job List'!$B$9:$B$508, 0)), ""))</f>
        <v/>
      </c>
      <c r="L1846" s="125" t="str">
        <f t="shared" si="336"/>
        <v/>
      </c>
      <c r="M1846" s="111" t="str">
        <f>IF($B1846="", "", IF($G1846="", IFERROR(INDEX('Job List'!$E$9:$E$508, MATCH($B1846, 'Job List'!$B$9:$B$508, 0)), ""), $G1846))</f>
        <v/>
      </c>
      <c r="N1846" s="126" t="str">
        <f t="shared" si="337"/>
        <v/>
      </c>
      <c r="O1846" s="77"/>
      <c r="AB1846" s="14" t="str">
        <f t="shared" si="338"/>
        <v/>
      </c>
      <c r="AC1846" s="20" t="str">
        <f t="shared" si="339"/>
        <v/>
      </c>
      <c r="AD1846" s="55" t="str">
        <f t="shared" si="340"/>
        <v/>
      </c>
      <c r="AE1846" s="88" t="str">
        <f t="shared" si="341"/>
        <v/>
      </c>
      <c r="AG1846" s="55" t="str">
        <f t="shared" si="342"/>
        <v/>
      </c>
      <c r="AH1846" s="88" t="str">
        <f t="shared" si="343"/>
        <v/>
      </c>
      <c r="AJ1846" s="55" t="str">
        <f t="shared" si="344"/>
        <v/>
      </c>
      <c r="AK1846" s="88" t="str">
        <f t="shared" si="345"/>
        <v/>
      </c>
      <c r="AM1846" s="55" t="str">
        <f t="shared" si="346"/>
        <v/>
      </c>
      <c r="AN1846" s="88" t="str">
        <f t="shared" si="347"/>
        <v/>
      </c>
    </row>
    <row r="1847" spans="1:40" x14ac:dyDescent="0.25">
      <c r="A1847" s="77"/>
      <c r="B1847" s="107"/>
      <c r="C1847" s="108"/>
      <c r="D1847" s="109"/>
      <c r="E1847" s="109"/>
      <c r="F1847" s="110"/>
      <c r="G1847" s="111"/>
      <c r="H1847" s="112"/>
      <c r="I1847" s="77"/>
      <c r="J1847" s="112" t="str">
        <f>IF($B1847="", "", IFERROR(INDEX('Job List'!$C$9:$C$508, MATCH($B1847, 'Job List'!$B$9:$B$508, 0)), ""))</f>
        <v/>
      </c>
      <c r="K1847" s="112" t="str">
        <f>IF($B1847="", "", IFERROR(INDEX('Job List'!$D$9:$D$508, MATCH($B1847, 'Job List'!$B$9:$B$508, 0)), ""))</f>
        <v/>
      </c>
      <c r="L1847" s="125" t="str">
        <f t="shared" si="336"/>
        <v/>
      </c>
      <c r="M1847" s="111" t="str">
        <f>IF($B1847="", "", IF($G1847="", IFERROR(INDEX('Job List'!$E$9:$E$508, MATCH($B1847, 'Job List'!$B$9:$B$508, 0)), ""), $G1847))</f>
        <v/>
      </c>
      <c r="N1847" s="126" t="str">
        <f t="shared" si="337"/>
        <v/>
      </c>
      <c r="O1847" s="77"/>
      <c r="AB1847" s="14" t="str">
        <f t="shared" si="338"/>
        <v/>
      </c>
      <c r="AC1847" s="20" t="str">
        <f t="shared" si="339"/>
        <v/>
      </c>
      <c r="AD1847" s="55" t="str">
        <f t="shared" si="340"/>
        <v/>
      </c>
      <c r="AE1847" s="88" t="str">
        <f t="shared" si="341"/>
        <v/>
      </c>
      <c r="AG1847" s="55" t="str">
        <f t="shared" si="342"/>
        <v/>
      </c>
      <c r="AH1847" s="88" t="str">
        <f t="shared" si="343"/>
        <v/>
      </c>
      <c r="AJ1847" s="55" t="str">
        <f t="shared" si="344"/>
        <v/>
      </c>
      <c r="AK1847" s="88" t="str">
        <f t="shared" si="345"/>
        <v/>
      </c>
      <c r="AM1847" s="55" t="str">
        <f t="shared" si="346"/>
        <v/>
      </c>
      <c r="AN1847" s="88" t="str">
        <f t="shared" si="347"/>
        <v/>
      </c>
    </row>
    <row r="1848" spans="1:40" x14ac:dyDescent="0.25">
      <c r="A1848" s="77"/>
      <c r="B1848" s="107"/>
      <c r="C1848" s="108"/>
      <c r="D1848" s="109"/>
      <c r="E1848" s="109"/>
      <c r="F1848" s="110"/>
      <c r="G1848" s="111"/>
      <c r="H1848" s="112"/>
      <c r="I1848" s="77"/>
      <c r="J1848" s="112" t="str">
        <f>IF($B1848="", "", IFERROR(INDEX('Job List'!$C$9:$C$508, MATCH($B1848, 'Job List'!$B$9:$B$508, 0)), ""))</f>
        <v/>
      </c>
      <c r="K1848" s="112" t="str">
        <f>IF($B1848="", "", IFERROR(INDEX('Job List'!$D$9:$D$508, MATCH($B1848, 'Job List'!$B$9:$B$508, 0)), ""))</f>
        <v/>
      </c>
      <c r="L1848" s="125" t="str">
        <f t="shared" si="336"/>
        <v/>
      </c>
      <c r="M1848" s="111" t="str">
        <f>IF($B1848="", "", IF($G1848="", IFERROR(INDEX('Job List'!$E$9:$E$508, MATCH($B1848, 'Job List'!$B$9:$B$508, 0)), ""), $G1848))</f>
        <v/>
      </c>
      <c r="N1848" s="126" t="str">
        <f t="shared" si="337"/>
        <v/>
      </c>
      <c r="O1848" s="77"/>
      <c r="AB1848" s="14" t="str">
        <f t="shared" si="338"/>
        <v/>
      </c>
      <c r="AC1848" s="20" t="str">
        <f t="shared" si="339"/>
        <v/>
      </c>
      <c r="AD1848" s="55" t="str">
        <f t="shared" si="340"/>
        <v/>
      </c>
      <c r="AE1848" s="88" t="str">
        <f t="shared" si="341"/>
        <v/>
      </c>
      <c r="AG1848" s="55" t="str">
        <f t="shared" si="342"/>
        <v/>
      </c>
      <c r="AH1848" s="88" t="str">
        <f t="shared" si="343"/>
        <v/>
      </c>
      <c r="AJ1848" s="55" t="str">
        <f t="shared" si="344"/>
        <v/>
      </c>
      <c r="AK1848" s="88" t="str">
        <f t="shared" si="345"/>
        <v/>
      </c>
      <c r="AM1848" s="55" t="str">
        <f t="shared" si="346"/>
        <v/>
      </c>
      <c r="AN1848" s="88" t="str">
        <f t="shared" si="347"/>
        <v/>
      </c>
    </row>
    <row r="1849" spans="1:40" x14ac:dyDescent="0.25">
      <c r="A1849" s="77"/>
      <c r="B1849" s="107"/>
      <c r="C1849" s="108"/>
      <c r="D1849" s="109"/>
      <c r="E1849" s="109"/>
      <c r="F1849" s="110"/>
      <c r="G1849" s="111"/>
      <c r="H1849" s="112"/>
      <c r="I1849" s="77"/>
      <c r="J1849" s="112" t="str">
        <f>IF($B1849="", "", IFERROR(INDEX('Job List'!$C$9:$C$508, MATCH($B1849, 'Job List'!$B$9:$B$508, 0)), ""))</f>
        <v/>
      </c>
      <c r="K1849" s="112" t="str">
        <f>IF($B1849="", "", IFERROR(INDEX('Job List'!$D$9:$D$508, MATCH($B1849, 'Job List'!$B$9:$B$508, 0)), ""))</f>
        <v/>
      </c>
      <c r="L1849" s="125" t="str">
        <f t="shared" si="336"/>
        <v/>
      </c>
      <c r="M1849" s="111" t="str">
        <f>IF($B1849="", "", IF($G1849="", IFERROR(INDEX('Job List'!$E$9:$E$508, MATCH($B1849, 'Job List'!$B$9:$B$508, 0)), ""), $G1849))</f>
        <v/>
      </c>
      <c r="N1849" s="126" t="str">
        <f t="shared" si="337"/>
        <v/>
      </c>
      <c r="O1849" s="77"/>
      <c r="AB1849" s="14" t="str">
        <f t="shared" si="338"/>
        <v/>
      </c>
      <c r="AC1849" s="20" t="str">
        <f t="shared" si="339"/>
        <v/>
      </c>
      <c r="AD1849" s="55" t="str">
        <f t="shared" si="340"/>
        <v/>
      </c>
      <c r="AE1849" s="88" t="str">
        <f t="shared" si="341"/>
        <v/>
      </c>
      <c r="AG1849" s="55" t="str">
        <f t="shared" si="342"/>
        <v/>
      </c>
      <c r="AH1849" s="88" t="str">
        <f t="shared" si="343"/>
        <v/>
      </c>
      <c r="AJ1849" s="55" t="str">
        <f t="shared" si="344"/>
        <v/>
      </c>
      <c r="AK1849" s="88" t="str">
        <f t="shared" si="345"/>
        <v/>
      </c>
      <c r="AM1849" s="55" t="str">
        <f t="shared" si="346"/>
        <v/>
      </c>
      <c r="AN1849" s="88" t="str">
        <f t="shared" si="347"/>
        <v/>
      </c>
    </row>
    <row r="1850" spans="1:40" x14ac:dyDescent="0.25">
      <c r="A1850" s="77"/>
      <c r="B1850" s="107"/>
      <c r="C1850" s="108"/>
      <c r="D1850" s="109"/>
      <c r="E1850" s="109"/>
      <c r="F1850" s="110"/>
      <c r="G1850" s="111"/>
      <c r="H1850" s="112"/>
      <c r="I1850" s="77"/>
      <c r="J1850" s="112" t="str">
        <f>IF($B1850="", "", IFERROR(INDEX('Job List'!$C$9:$C$508, MATCH($B1850, 'Job List'!$B$9:$B$508, 0)), ""))</f>
        <v/>
      </c>
      <c r="K1850" s="112" t="str">
        <f>IF($B1850="", "", IFERROR(INDEX('Job List'!$D$9:$D$508, MATCH($B1850, 'Job List'!$B$9:$B$508, 0)), ""))</f>
        <v/>
      </c>
      <c r="L1850" s="125" t="str">
        <f t="shared" si="336"/>
        <v/>
      </c>
      <c r="M1850" s="111" t="str">
        <f>IF($B1850="", "", IF($G1850="", IFERROR(INDEX('Job List'!$E$9:$E$508, MATCH($B1850, 'Job List'!$B$9:$B$508, 0)), ""), $G1850))</f>
        <v/>
      </c>
      <c r="N1850" s="126" t="str">
        <f t="shared" si="337"/>
        <v/>
      </c>
      <c r="O1850" s="77"/>
      <c r="AB1850" s="14" t="str">
        <f t="shared" si="338"/>
        <v/>
      </c>
      <c r="AC1850" s="20" t="str">
        <f t="shared" si="339"/>
        <v/>
      </c>
      <c r="AD1850" s="55" t="str">
        <f t="shared" si="340"/>
        <v/>
      </c>
      <c r="AE1850" s="88" t="str">
        <f t="shared" si="341"/>
        <v/>
      </c>
      <c r="AG1850" s="55" t="str">
        <f t="shared" si="342"/>
        <v/>
      </c>
      <c r="AH1850" s="88" t="str">
        <f t="shared" si="343"/>
        <v/>
      </c>
      <c r="AJ1850" s="55" t="str">
        <f t="shared" si="344"/>
        <v/>
      </c>
      <c r="AK1850" s="88" t="str">
        <f t="shared" si="345"/>
        <v/>
      </c>
      <c r="AM1850" s="55" t="str">
        <f t="shared" si="346"/>
        <v/>
      </c>
      <c r="AN1850" s="88" t="str">
        <f t="shared" si="347"/>
        <v/>
      </c>
    </row>
    <row r="1851" spans="1:40" x14ac:dyDescent="0.25">
      <c r="A1851" s="77"/>
      <c r="B1851" s="107"/>
      <c r="C1851" s="108"/>
      <c r="D1851" s="109"/>
      <c r="E1851" s="109"/>
      <c r="F1851" s="110"/>
      <c r="G1851" s="111"/>
      <c r="H1851" s="112"/>
      <c r="I1851" s="77"/>
      <c r="J1851" s="112" t="str">
        <f>IF($B1851="", "", IFERROR(INDEX('Job List'!$C$9:$C$508, MATCH($B1851, 'Job List'!$B$9:$B$508, 0)), ""))</f>
        <v/>
      </c>
      <c r="K1851" s="112" t="str">
        <f>IF($B1851="", "", IFERROR(INDEX('Job List'!$D$9:$D$508, MATCH($B1851, 'Job List'!$B$9:$B$508, 0)), ""))</f>
        <v/>
      </c>
      <c r="L1851" s="125" t="str">
        <f t="shared" si="336"/>
        <v/>
      </c>
      <c r="M1851" s="111" t="str">
        <f>IF($B1851="", "", IF($G1851="", IFERROR(INDEX('Job List'!$E$9:$E$508, MATCH($B1851, 'Job List'!$B$9:$B$508, 0)), ""), $G1851))</f>
        <v/>
      </c>
      <c r="N1851" s="126" t="str">
        <f t="shared" si="337"/>
        <v/>
      </c>
      <c r="O1851" s="77"/>
      <c r="AB1851" s="14" t="str">
        <f t="shared" si="338"/>
        <v/>
      </c>
      <c r="AC1851" s="20" t="str">
        <f t="shared" si="339"/>
        <v/>
      </c>
      <c r="AD1851" s="55" t="str">
        <f t="shared" si="340"/>
        <v/>
      </c>
      <c r="AE1851" s="88" t="str">
        <f t="shared" si="341"/>
        <v/>
      </c>
      <c r="AG1851" s="55" t="str">
        <f t="shared" si="342"/>
        <v/>
      </c>
      <c r="AH1851" s="88" t="str">
        <f t="shared" si="343"/>
        <v/>
      </c>
      <c r="AJ1851" s="55" t="str">
        <f t="shared" si="344"/>
        <v/>
      </c>
      <c r="AK1851" s="88" t="str">
        <f t="shared" si="345"/>
        <v/>
      </c>
      <c r="AM1851" s="55" t="str">
        <f t="shared" si="346"/>
        <v/>
      </c>
      <c r="AN1851" s="88" t="str">
        <f t="shared" si="347"/>
        <v/>
      </c>
    </row>
    <row r="1852" spans="1:40" x14ac:dyDescent="0.25">
      <c r="A1852" s="77"/>
      <c r="B1852" s="107"/>
      <c r="C1852" s="108"/>
      <c r="D1852" s="109"/>
      <c r="E1852" s="109"/>
      <c r="F1852" s="110"/>
      <c r="G1852" s="111"/>
      <c r="H1852" s="112"/>
      <c r="I1852" s="77"/>
      <c r="J1852" s="112" t="str">
        <f>IF($B1852="", "", IFERROR(INDEX('Job List'!$C$9:$C$508, MATCH($B1852, 'Job List'!$B$9:$B$508, 0)), ""))</f>
        <v/>
      </c>
      <c r="K1852" s="112" t="str">
        <f>IF($B1852="", "", IFERROR(INDEX('Job List'!$D$9:$D$508, MATCH($B1852, 'Job List'!$B$9:$B$508, 0)), ""))</f>
        <v/>
      </c>
      <c r="L1852" s="125" t="str">
        <f t="shared" si="336"/>
        <v/>
      </c>
      <c r="M1852" s="111" t="str">
        <f>IF($B1852="", "", IF($G1852="", IFERROR(INDEX('Job List'!$E$9:$E$508, MATCH($B1852, 'Job List'!$B$9:$B$508, 0)), ""), $G1852))</f>
        <v/>
      </c>
      <c r="N1852" s="126" t="str">
        <f t="shared" si="337"/>
        <v/>
      </c>
      <c r="O1852" s="77"/>
      <c r="AB1852" s="14" t="str">
        <f t="shared" si="338"/>
        <v/>
      </c>
      <c r="AC1852" s="20" t="str">
        <f t="shared" si="339"/>
        <v/>
      </c>
      <c r="AD1852" s="55" t="str">
        <f t="shared" si="340"/>
        <v/>
      </c>
      <c r="AE1852" s="88" t="str">
        <f t="shared" si="341"/>
        <v/>
      </c>
      <c r="AG1852" s="55" t="str">
        <f t="shared" si="342"/>
        <v/>
      </c>
      <c r="AH1852" s="88" t="str">
        <f t="shared" si="343"/>
        <v/>
      </c>
      <c r="AJ1852" s="55" t="str">
        <f t="shared" si="344"/>
        <v/>
      </c>
      <c r="AK1852" s="88" t="str">
        <f t="shared" si="345"/>
        <v/>
      </c>
      <c r="AM1852" s="55" t="str">
        <f t="shared" si="346"/>
        <v/>
      </c>
      <c r="AN1852" s="88" t="str">
        <f t="shared" si="347"/>
        <v/>
      </c>
    </row>
    <row r="1853" spans="1:40" x14ac:dyDescent="0.25">
      <c r="A1853" s="77"/>
      <c r="B1853" s="107"/>
      <c r="C1853" s="108"/>
      <c r="D1853" s="109"/>
      <c r="E1853" s="109"/>
      <c r="F1853" s="110"/>
      <c r="G1853" s="111"/>
      <c r="H1853" s="112"/>
      <c r="I1853" s="77"/>
      <c r="J1853" s="112" t="str">
        <f>IF($B1853="", "", IFERROR(INDEX('Job List'!$C$9:$C$508, MATCH($B1853, 'Job List'!$B$9:$B$508, 0)), ""))</f>
        <v/>
      </c>
      <c r="K1853" s="112" t="str">
        <f>IF($B1853="", "", IFERROR(INDEX('Job List'!$D$9:$D$508, MATCH($B1853, 'Job List'!$B$9:$B$508, 0)), ""))</f>
        <v/>
      </c>
      <c r="L1853" s="125" t="str">
        <f t="shared" si="336"/>
        <v/>
      </c>
      <c r="M1853" s="111" t="str">
        <f>IF($B1853="", "", IF($G1853="", IFERROR(INDEX('Job List'!$E$9:$E$508, MATCH($B1853, 'Job List'!$B$9:$B$508, 0)), ""), $G1853))</f>
        <v/>
      </c>
      <c r="N1853" s="126" t="str">
        <f t="shared" si="337"/>
        <v/>
      </c>
      <c r="O1853" s="77"/>
      <c r="AB1853" s="14" t="str">
        <f t="shared" si="338"/>
        <v/>
      </c>
      <c r="AC1853" s="20" t="str">
        <f t="shared" si="339"/>
        <v/>
      </c>
      <c r="AD1853" s="55" t="str">
        <f t="shared" si="340"/>
        <v/>
      </c>
      <c r="AE1853" s="88" t="str">
        <f t="shared" si="341"/>
        <v/>
      </c>
      <c r="AG1853" s="55" t="str">
        <f t="shared" si="342"/>
        <v/>
      </c>
      <c r="AH1853" s="88" t="str">
        <f t="shared" si="343"/>
        <v/>
      </c>
      <c r="AJ1853" s="55" t="str">
        <f t="shared" si="344"/>
        <v/>
      </c>
      <c r="AK1853" s="88" t="str">
        <f t="shared" si="345"/>
        <v/>
      </c>
      <c r="AM1853" s="55" t="str">
        <f t="shared" si="346"/>
        <v/>
      </c>
      <c r="AN1853" s="88" t="str">
        <f t="shared" si="347"/>
        <v/>
      </c>
    </row>
    <row r="1854" spans="1:40" x14ac:dyDescent="0.25">
      <c r="A1854" s="77"/>
      <c r="B1854" s="107"/>
      <c r="C1854" s="108"/>
      <c r="D1854" s="109"/>
      <c r="E1854" s="109"/>
      <c r="F1854" s="110"/>
      <c r="G1854" s="111"/>
      <c r="H1854" s="112"/>
      <c r="I1854" s="77"/>
      <c r="J1854" s="112" t="str">
        <f>IF($B1854="", "", IFERROR(INDEX('Job List'!$C$9:$C$508, MATCH($B1854, 'Job List'!$B$9:$B$508, 0)), ""))</f>
        <v/>
      </c>
      <c r="K1854" s="112" t="str">
        <f>IF($B1854="", "", IFERROR(INDEX('Job List'!$D$9:$D$508, MATCH($B1854, 'Job List'!$B$9:$B$508, 0)), ""))</f>
        <v/>
      </c>
      <c r="L1854" s="125" t="str">
        <f t="shared" si="336"/>
        <v/>
      </c>
      <c r="M1854" s="111" t="str">
        <f>IF($B1854="", "", IF($G1854="", IFERROR(INDEX('Job List'!$E$9:$E$508, MATCH($B1854, 'Job List'!$B$9:$B$508, 0)), ""), $G1854))</f>
        <v/>
      </c>
      <c r="N1854" s="126" t="str">
        <f t="shared" si="337"/>
        <v/>
      </c>
      <c r="O1854" s="77"/>
      <c r="AB1854" s="14" t="str">
        <f t="shared" si="338"/>
        <v/>
      </c>
      <c r="AC1854" s="20" t="str">
        <f t="shared" si="339"/>
        <v/>
      </c>
      <c r="AD1854" s="55" t="str">
        <f t="shared" si="340"/>
        <v/>
      </c>
      <c r="AE1854" s="88" t="str">
        <f t="shared" si="341"/>
        <v/>
      </c>
      <c r="AG1854" s="55" t="str">
        <f t="shared" si="342"/>
        <v/>
      </c>
      <c r="AH1854" s="88" t="str">
        <f t="shared" si="343"/>
        <v/>
      </c>
      <c r="AJ1854" s="55" t="str">
        <f t="shared" si="344"/>
        <v/>
      </c>
      <c r="AK1854" s="88" t="str">
        <f t="shared" si="345"/>
        <v/>
      </c>
      <c r="AM1854" s="55" t="str">
        <f t="shared" si="346"/>
        <v/>
      </c>
      <c r="AN1854" s="88" t="str">
        <f t="shared" si="347"/>
        <v/>
      </c>
    </row>
    <row r="1855" spans="1:40" x14ac:dyDescent="0.25">
      <c r="A1855" s="77"/>
      <c r="B1855" s="107"/>
      <c r="C1855" s="108"/>
      <c r="D1855" s="109"/>
      <c r="E1855" s="109"/>
      <c r="F1855" s="110"/>
      <c r="G1855" s="111"/>
      <c r="H1855" s="112"/>
      <c r="I1855" s="77"/>
      <c r="J1855" s="112" t="str">
        <f>IF($B1855="", "", IFERROR(INDEX('Job List'!$C$9:$C$508, MATCH($B1855, 'Job List'!$B$9:$B$508, 0)), ""))</f>
        <v/>
      </c>
      <c r="K1855" s="112" t="str">
        <f>IF($B1855="", "", IFERROR(INDEX('Job List'!$D$9:$D$508, MATCH($B1855, 'Job List'!$B$9:$B$508, 0)), ""))</f>
        <v/>
      </c>
      <c r="L1855" s="125" t="str">
        <f t="shared" si="336"/>
        <v/>
      </c>
      <c r="M1855" s="111" t="str">
        <f>IF($B1855="", "", IF($G1855="", IFERROR(INDEX('Job List'!$E$9:$E$508, MATCH($B1855, 'Job List'!$B$9:$B$508, 0)), ""), $G1855))</f>
        <v/>
      </c>
      <c r="N1855" s="126" t="str">
        <f t="shared" si="337"/>
        <v/>
      </c>
      <c r="O1855" s="77"/>
      <c r="AB1855" s="14" t="str">
        <f t="shared" si="338"/>
        <v/>
      </c>
      <c r="AC1855" s="20" t="str">
        <f t="shared" si="339"/>
        <v/>
      </c>
      <c r="AD1855" s="55" t="str">
        <f t="shared" si="340"/>
        <v/>
      </c>
      <c r="AE1855" s="88" t="str">
        <f t="shared" si="341"/>
        <v/>
      </c>
      <c r="AG1855" s="55" t="str">
        <f t="shared" si="342"/>
        <v/>
      </c>
      <c r="AH1855" s="88" t="str">
        <f t="shared" si="343"/>
        <v/>
      </c>
      <c r="AJ1855" s="55" t="str">
        <f t="shared" si="344"/>
        <v/>
      </c>
      <c r="AK1855" s="88" t="str">
        <f t="shared" si="345"/>
        <v/>
      </c>
      <c r="AM1855" s="55" t="str">
        <f t="shared" si="346"/>
        <v/>
      </c>
      <c r="AN1855" s="88" t="str">
        <f t="shared" si="347"/>
        <v/>
      </c>
    </row>
    <row r="1856" spans="1:40" x14ac:dyDescent="0.25">
      <c r="A1856" s="77"/>
      <c r="B1856" s="107"/>
      <c r="C1856" s="108"/>
      <c r="D1856" s="109"/>
      <c r="E1856" s="109"/>
      <c r="F1856" s="110"/>
      <c r="G1856" s="111"/>
      <c r="H1856" s="112"/>
      <c r="I1856" s="77"/>
      <c r="J1856" s="112" t="str">
        <f>IF($B1856="", "", IFERROR(INDEX('Job List'!$C$9:$C$508, MATCH($B1856, 'Job List'!$B$9:$B$508, 0)), ""))</f>
        <v/>
      </c>
      <c r="K1856" s="112" t="str">
        <f>IF($B1856="", "", IFERROR(INDEX('Job List'!$D$9:$D$508, MATCH($B1856, 'Job List'!$B$9:$B$508, 0)), ""))</f>
        <v/>
      </c>
      <c r="L1856" s="125" t="str">
        <f t="shared" si="336"/>
        <v/>
      </c>
      <c r="M1856" s="111" t="str">
        <f>IF($B1856="", "", IF($G1856="", IFERROR(INDEX('Job List'!$E$9:$E$508, MATCH($B1856, 'Job List'!$B$9:$B$508, 0)), ""), $G1856))</f>
        <v/>
      </c>
      <c r="N1856" s="126" t="str">
        <f t="shared" si="337"/>
        <v/>
      </c>
      <c r="O1856" s="77"/>
      <c r="AB1856" s="14" t="str">
        <f t="shared" si="338"/>
        <v/>
      </c>
      <c r="AC1856" s="20" t="str">
        <f t="shared" si="339"/>
        <v/>
      </c>
      <c r="AD1856" s="55" t="str">
        <f t="shared" si="340"/>
        <v/>
      </c>
      <c r="AE1856" s="88" t="str">
        <f t="shared" si="341"/>
        <v/>
      </c>
      <c r="AG1856" s="55" t="str">
        <f t="shared" si="342"/>
        <v/>
      </c>
      <c r="AH1856" s="88" t="str">
        <f t="shared" si="343"/>
        <v/>
      </c>
      <c r="AJ1856" s="55" t="str">
        <f t="shared" si="344"/>
        <v/>
      </c>
      <c r="AK1856" s="88" t="str">
        <f t="shared" si="345"/>
        <v/>
      </c>
      <c r="AM1856" s="55" t="str">
        <f t="shared" si="346"/>
        <v/>
      </c>
      <c r="AN1856" s="88" t="str">
        <f t="shared" si="347"/>
        <v/>
      </c>
    </row>
    <row r="1857" spans="1:40" x14ac:dyDescent="0.25">
      <c r="A1857" s="77"/>
      <c r="B1857" s="107"/>
      <c r="C1857" s="108"/>
      <c r="D1857" s="109"/>
      <c r="E1857" s="109"/>
      <c r="F1857" s="110"/>
      <c r="G1857" s="111"/>
      <c r="H1857" s="112"/>
      <c r="I1857" s="77"/>
      <c r="J1857" s="112" t="str">
        <f>IF($B1857="", "", IFERROR(INDEX('Job List'!$C$9:$C$508, MATCH($B1857, 'Job List'!$B$9:$B$508, 0)), ""))</f>
        <v/>
      </c>
      <c r="K1857" s="112" t="str">
        <f>IF($B1857="", "", IFERROR(INDEX('Job List'!$D$9:$D$508, MATCH($B1857, 'Job List'!$B$9:$B$508, 0)), ""))</f>
        <v/>
      </c>
      <c r="L1857" s="125" t="str">
        <f t="shared" si="336"/>
        <v/>
      </c>
      <c r="M1857" s="111" t="str">
        <f>IF($B1857="", "", IF($G1857="", IFERROR(INDEX('Job List'!$E$9:$E$508, MATCH($B1857, 'Job List'!$B$9:$B$508, 0)), ""), $G1857))</f>
        <v/>
      </c>
      <c r="N1857" s="126" t="str">
        <f t="shared" si="337"/>
        <v/>
      </c>
      <c r="O1857" s="77"/>
      <c r="AB1857" s="14" t="str">
        <f t="shared" si="338"/>
        <v/>
      </c>
      <c r="AC1857" s="20" t="str">
        <f t="shared" si="339"/>
        <v/>
      </c>
      <c r="AD1857" s="55" t="str">
        <f t="shared" si="340"/>
        <v/>
      </c>
      <c r="AE1857" s="88" t="str">
        <f t="shared" si="341"/>
        <v/>
      </c>
      <c r="AG1857" s="55" t="str">
        <f t="shared" si="342"/>
        <v/>
      </c>
      <c r="AH1857" s="88" t="str">
        <f t="shared" si="343"/>
        <v/>
      </c>
      <c r="AJ1857" s="55" t="str">
        <f t="shared" si="344"/>
        <v/>
      </c>
      <c r="AK1857" s="88" t="str">
        <f t="shared" si="345"/>
        <v/>
      </c>
      <c r="AM1857" s="55" t="str">
        <f t="shared" si="346"/>
        <v/>
      </c>
      <c r="AN1857" s="88" t="str">
        <f t="shared" si="347"/>
        <v/>
      </c>
    </row>
    <row r="1858" spans="1:40" x14ac:dyDescent="0.25">
      <c r="A1858" s="77"/>
      <c r="B1858" s="107"/>
      <c r="C1858" s="108"/>
      <c r="D1858" s="109"/>
      <c r="E1858" s="109"/>
      <c r="F1858" s="110"/>
      <c r="G1858" s="111"/>
      <c r="H1858" s="112"/>
      <c r="I1858" s="77"/>
      <c r="J1858" s="112" t="str">
        <f>IF($B1858="", "", IFERROR(INDEX('Job List'!$C$9:$C$508, MATCH($B1858, 'Job List'!$B$9:$B$508, 0)), ""))</f>
        <v/>
      </c>
      <c r="K1858" s="112" t="str">
        <f>IF($B1858="", "", IFERROR(INDEX('Job List'!$D$9:$D$508, MATCH($B1858, 'Job List'!$B$9:$B$508, 0)), ""))</f>
        <v/>
      </c>
      <c r="L1858" s="125" t="str">
        <f t="shared" si="336"/>
        <v/>
      </c>
      <c r="M1858" s="111" t="str">
        <f>IF($B1858="", "", IF($G1858="", IFERROR(INDEX('Job List'!$E$9:$E$508, MATCH($B1858, 'Job List'!$B$9:$B$508, 0)), ""), $G1858))</f>
        <v/>
      </c>
      <c r="N1858" s="126" t="str">
        <f t="shared" si="337"/>
        <v/>
      </c>
      <c r="O1858" s="77"/>
      <c r="AB1858" s="14" t="str">
        <f t="shared" si="338"/>
        <v/>
      </c>
      <c r="AC1858" s="20" t="str">
        <f t="shared" si="339"/>
        <v/>
      </c>
      <c r="AD1858" s="55" t="str">
        <f t="shared" si="340"/>
        <v/>
      </c>
      <c r="AE1858" s="88" t="str">
        <f t="shared" si="341"/>
        <v/>
      </c>
      <c r="AG1858" s="55" t="str">
        <f t="shared" si="342"/>
        <v/>
      </c>
      <c r="AH1858" s="88" t="str">
        <f t="shared" si="343"/>
        <v/>
      </c>
      <c r="AJ1858" s="55" t="str">
        <f t="shared" si="344"/>
        <v/>
      </c>
      <c r="AK1858" s="88" t="str">
        <f t="shared" si="345"/>
        <v/>
      </c>
      <c r="AM1858" s="55" t="str">
        <f t="shared" si="346"/>
        <v/>
      </c>
      <c r="AN1858" s="88" t="str">
        <f t="shared" si="347"/>
        <v/>
      </c>
    </row>
    <row r="1859" spans="1:40" x14ac:dyDescent="0.25">
      <c r="A1859" s="77"/>
      <c r="B1859" s="107"/>
      <c r="C1859" s="108"/>
      <c r="D1859" s="109"/>
      <c r="E1859" s="109"/>
      <c r="F1859" s="110"/>
      <c r="G1859" s="111"/>
      <c r="H1859" s="112"/>
      <c r="I1859" s="77"/>
      <c r="J1859" s="112" t="str">
        <f>IF($B1859="", "", IFERROR(INDEX('Job List'!$C$9:$C$508, MATCH($B1859, 'Job List'!$B$9:$B$508, 0)), ""))</f>
        <v/>
      </c>
      <c r="K1859" s="112" t="str">
        <f>IF($B1859="", "", IFERROR(INDEX('Job List'!$D$9:$D$508, MATCH($B1859, 'Job List'!$B$9:$B$508, 0)), ""))</f>
        <v/>
      </c>
      <c r="L1859" s="125" t="str">
        <f t="shared" si="336"/>
        <v/>
      </c>
      <c r="M1859" s="111" t="str">
        <f>IF($B1859="", "", IF($G1859="", IFERROR(INDEX('Job List'!$E$9:$E$508, MATCH($B1859, 'Job List'!$B$9:$B$508, 0)), ""), $G1859))</f>
        <v/>
      </c>
      <c r="N1859" s="126" t="str">
        <f t="shared" si="337"/>
        <v/>
      </c>
      <c r="O1859" s="77"/>
      <c r="AB1859" s="14" t="str">
        <f t="shared" si="338"/>
        <v/>
      </c>
      <c r="AC1859" s="20" t="str">
        <f t="shared" si="339"/>
        <v/>
      </c>
      <c r="AD1859" s="55" t="str">
        <f t="shared" si="340"/>
        <v/>
      </c>
      <c r="AE1859" s="88" t="str">
        <f t="shared" si="341"/>
        <v/>
      </c>
      <c r="AG1859" s="55" t="str">
        <f t="shared" si="342"/>
        <v/>
      </c>
      <c r="AH1859" s="88" t="str">
        <f t="shared" si="343"/>
        <v/>
      </c>
      <c r="AJ1859" s="55" t="str">
        <f t="shared" si="344"/>
        <v/>
      </c>
      <c r="AK1859" s="88" t="str">
        <f t="shared" si="345"/>
        <v/>
      </c>
      <c r="AM1859" s="55" t="str">
        <f t="shared" si="346"/>
        <v/>
      </c>
      <c r="AN1859" s="88" t="str">
        <f t="shared" si="347"/>
        <v/>
      </c>
    </row>
    <row r="1860" spans="1:40" x14ac:dyDescent="0.25">
      <c r="A1860" s="77"/>
      <c r="B1860" s="107"/>
      <c r="C1860" s="108"/>
      <c r="D1860" s="109"/>
      <c r="E1860" s="109"/>
      <c r="F1860" s="110"/>
      <c r="G1860" s="111"/>
      <c r="H1860" s="112"/>
      <c r="I1860" s="77"/>
      <c r="J1860" s="112" t="str">
        <f>IF($B1860="", "", IFERROR(INDEX('Job List'!$C$9:$C$508, MATCH($B1860, 'Job List'!$B$9:$B$508, 0)), ""))</f>
        <v/>
      </c>
      <c r="K1860" s="112" t="str">
        <f>IF($B1860="", "", IFERROR(INDEX('Job List'!$D$9:$D$508, MATCH($B1860, 'Job List'!$B$9:$B$508, 0)), ""))</f>
        <v/>
      </c>
      <c r="L1860" s="125" t="str">
        <f t="shared" si="336"/>
        <v/>
      </c>
      <c r="M1860" s="111" t="str">
        <f>IF($B1860="", "", IF($G1860="", IFERROR(INDEX('Job List'!$E$9:$E$508, MATCH($B1860, 'Job List'!$B$9:$B$508, 0)), ""), $G1860))</f>
        <v/>
      </c>
      <c r="N1860" s="126" t="str">
        <f t="shared" si="337"/>
        <v/>
      </c>
      <c r="O1860" s="77"/>
      <c r="AB1860" s="14" t="str">
        <f t="shared" si="338"/>
        <v/>
      </c>
      <c r="AC1860" s="20" t="str">
        <f t="shared" si="339"/>
        <v/>
      </c>
      <c r="AD1860" s="55" t="str">
        <f t="shared" si="340"/>
        <v/>
      </c>
      <c r="AE1860" s="88" t="str">
        <f t="shared" si="341"/>
        <v/>
      </c>
      <c r="AG1860" s="55" t="str">
        <f t="shared" si="342"/>
        <v/>
      </c>
      <c r="AH1860" s="88" t="str">
        <f t="shared" si="343"/>
        <v/>
      </c>
      <c r="AJ1860" s="55" t="str">
        <f t="shared" si="344"/>
        <v/>
      </c>
      <c r="AK1860" s="88" t="str">
        <f t="shared" si="345"/>
        <v/>
      </c>
      <c r="AM1860" s="55" t="str">
        <f t="shared" si="346"/>
        <v/>
      </c>
      <c r="AN1860" s="88" t="str">
        <f t="shared" si="347"/>
        <v/>
      </c>
    </row>
    <row r="1861" spans="1:40" x14ac:dyDescent="0.25">
      <c r="A1861" s="77"/>
      <c r="B1861" s="107"/>
      <c r="C1861" s="108"/>
      <c r="D1861" s="109"/>
      <c r="E1861" s="109"/>
      <c r="F1861" s="110"/>
      <c r="G1861" s="111"/>
      <c r="H1861" s="112"/>
      <c r="I1861" s="77"/>
      <c r="J1861" s="112" t="str">
        <f>IF($B1861="", "", IFERROR(INDEX('Job List'!$C$9:$C$508, MATCH($B1861, 'Job List'!$B$9:$B$508, 0)), ""))</f>
        <v/>
      </c>
      <c r="K1861" s="112" t="str">
        <f>IF($B1861="", "", IFERROR(INDEX('Job List'!$D$9:$D$508, MATCH($B1861, 'Job List'!$B$9:$B$508, 0)), ""))</f>
        <v/>
      </c>
      <c r="L1861" s="125" t="str">
        <f t="shared" si="336"/>
        <v/>
      </c>
      <c r="M1861" s="111" t="str">
        <f>IF($B1861="", "", IF($G1861="", IFERROR(INDEX('Job List'!$E$9:$E$508, MATCH($B1861, 'Job List'!$B$9:$B$508, 0)), ""), $G1861))</f>
        <v/>
      </c>
      <c r="N1861" s="126" t="str">
        <f t="shared" si="337"/>
        <v/>
      </c>
      <c r="O1861" s="77"/>
      <c r="AB1861" s="14" t="str">
        <f t="shared" si="338"/>
        <v/>
      </c>
      <c r="AC1861" s="20" t="str">
        <f t="shared" si="339"/>
        <v/>
      </c>
      <c r="AD1861" s="55" t="str">
        <f t="shared" si="340"/>
        <v/>
      </c>
      <c r="AE1861" s="88" t="str">
        <f t="shared" si="341"/>
        <v/>
      </c>
      <c r="AG1861" s="55" t="str">
        <f t="shared" si="342"/>
        <v/>
      </c>
      <c r="AH1861" s="88" t="str">
        <f t="shared" si="343"/>
        <v/>
      </c>
      <c r="AJ1861" s="55" t="str">
        <f t="shared" si="344"/>
        <v/>
      </c>
      <c r="AK1861" s="88" t="str">
        <f t="shared" si="345"/>
        <v/>
      </c>
      <c r="AM1861" s="55" t="str">
        <f t="shared" si="346"/>
        <v/>
      </c>
      <c r="AN1861" s="88" t="str">
        <f t="shared" si="347"/>
        <v/>
      </c>
    </row>
    <row r="1862" spans="1:40" x14ac:dyDescent="0.25">
      <c r="A1862" s="77"/>
      <c r="B1862" s="107"/>
      <c r="C1862" s="108"/>
      <c r="D1862" s="109"/>
      <c r="E1862" s="109"/>
      <c r="F1862" s="110"/>
      <c r="G1862" s="111"/>
      <c r="H1862" s="112"/>
      <c r="I1862" s="77"/>
      <c r="J1862" s="112" t="str">
        <f>IF($B1862="", "", IFERROR(INDEX('Job List'!$C$9:$C$508, MATCH($B1862, 'Job List'!$B$9:$B$508, 0)), ""))</f>
        <v/>
      </c>
      <c r="K1862" s="112" t="str">
        <f>IF($B1862="", "", IFERROR(INDEX('Job List'!$D$9:$D$508, MATCH($B1862, 'Job List'!$B$9:$B$508, 0)), ""))</f>
        <v/>
      </c>
      <c r="L1862" s="125" t="str">
        <f t="shared" si="336"/>
        <v/>
      </c>
      <c r="M1862" s="111" t="str">
        <f>IF($B1862="", "", IF($G1862="", IFERROR(INDEX('Job List'!$E$9:$E$508, MATCH($B1862, 'Job List'!$B$9:$B$508, 0)), ""), $G1862))</f>
        <v/>
      </c>
      <c r="N1862" s="126" t="str">
        <f t="shared" si="337"/>
        <v/>
      </c>
      <c r="O1862" s="77"/>
      <c r="AB1862" s="14" t="str">
        <f t="shared" si="338"/>
        <v/>
      </c>
      <c r="AC1862" s="20" t="str">
        <f t="shared" si="339"/>
        <v/>
      </c>
      <c r="AD1862" s="55" t="str">
        <f t="shared" si="340"/>
        <v/>
      </c>
      <c r="AE1862" s="88" t="str">
        <f t="shared" si="341"/>
        <v/>
      </c>
      <c r="AG1862" s="55" t="str">
        <f t="shared" si="342"/>
        <v/>
      </c>
      <c r="AH1862" s="88" t="str">
        <f t="shared" si="343"/>
        <v/>
      </c>
      <c r="AJ1862" s="55" t="str">
        <f t="shared" si="344"/>
        <v/>
      </c>
      <c r="AK1862" s="88" t="str">
        <f t="shared" si="345"/>
        <v/>
      </c>
      <c r="AM1862" s="55" t="str">
        <f t="shared" si="346"/>
        <v/>
      </c>
      <c r="AN1862" s="88" t="str">
        <f t="shared" si="347"/>
        <v/>
      </c>
    </row>
    <row r="1863" spans="1:40" x14ac:dyDescent="0.25">
      <c r="A1863" s="77"/>
      <c r="B1863" s="107"/>
      <c r="C1863" s="108"/>
      <c r="D1863" s="109"/>
      <c r="E1863" s="109"/>
      <c r="F1863" s="110"/>
      <c r="G1863" s="111"/>
      <c r="H1863" s="112"/>
      <c r="I1863" s="77"/>
      <c r="J1863" s="112" t="str">
        <f>IF($B1863="", "", IFERROR(INDEX('Job List'!$C$9:$C$508, MATCH($B1863, 'Job List'!$B$9:$B$508, 0)), ""))</f>
        <v/>
      </c>
      <c r="K1863" s="112" t="str">
        <f>IF($B1863="", "", IFERROR(INDEX('Job List'!$D$9:$D$508, MATCH($B1863, 'Job List'!$B$9:$B$508, 0)), ""))</f>
        <v/>
      </c>
      <c r="L1863" s="125" t="str">
        <f t="shared" si="336"/>
        <v/>
      </c>
      <c r="M1863" s="111" t="str">
        <f>IF($B1863="", "", IF($G1863="", IFERROR(INDEX('Job List'!$E$9:$E$508, MATCH($B1863, 'Job List'!$B$9:$B$508, 0)), ""), $G1863))</f>
        <v/>
      </c>
      <c r="N1863" s="126" t="str">
        <f t="shared" si="337"/>
        <v/>
      </c>
      <c r="O1863" s="77"/>
      <c r="AB1863" s="14" t="str">
        <f t="shared" si="338"/>
        <v/>
      </c>
      <c r="AC1863" s="20" t="str">
        <f t="shared" si="339"/>
        <v/>
      </c>
      <c r="AD1863" s="55" t="str">
        <f t="shared" si="340"/>
        <v/>
      </c>
      <c r="AE1863" s="88" t="str">
        <f t="shared" si="341"/>
        <v/>
      </c>
      <c r="AG1863" s="55" t="str">
        <f t="shared" si="342"/>
        <v/>
      </c>
      <c r="AH1863" s="88" t="str">
        <f t="shared" si="343"/>
        <v/>
      </c>
      <c r="AJ1863" s="55" t="str">
        <f t="shared" si="344"/>
        <v/>
      </c>
      <c r="AK1863" s="88" t="str">
        <f t="shared" si="345"/>
        <v/>
      </c>
      <c r="AM1863" s="55" t="str">
        <f t="shared" si="346"/>
        <v/>
      </c>
      <c r="AN1863" s="88" t="str">
        <f t="shared" si="347"/>
        <v/>
      </c>
    </row>
    <row r="1864" spans="1:40" x14ac:dyDescent="0.25">
      <c r="A1864" s="77"/>
      <c r="B1864" s="107"/>
      <c r="C1864" s="108"/>
      <c r="D1864" s="109"/>
      <c r="E1864" s="109"/>
      <c r="F1864" s="110"/>
      <c r="G1864" s="111"/>
      <c r="H1864" s="112"/>
      <c r="I1864" s="77"/>
      <c r="J1864" s="112" t="str">
        <f>IF($B1864="", "", IFERROR(INDEX('Job List'!$C$9:$C$508, MATCH($B1864, 'Job List'!$B$9:$B$508, 0)), ""))</f>
        <v/>
      </c>
      <c r="K1864" s="112" t="str">
        <f>IF($B1864="", "", IFERROR(INDEX('Job List'!$D$9:$D$508, MATCH($B1864, 'Job List'!$B$9:$B$508, 0)), ""))</f>
        <v/>
      </c>
      <c r="L1864" s="125" t="str">
        <f t="shared" si="336"/>
        <v/>
      </c>
      <c r="M1864" s="111" t="str">
        <f>IF($B1864="", "", IF($G1864="", IFERROR(INDEX('Job List'!$E$9:$E$508, MATCH($B1864, 'Job List'!$B$9:$B$508, 0)), ""), $G1864))</f>
        <v/>
      </c>
      <c r="N1864" s="126" t="str">
        <f t="shared" si="337"/>
        <v/>
      </c>
      <c r="O1864" s="77"/>
      <c r="AB1864" s="14" t="str">
        <f t="shared" si="338"/>
        <v/>
      </c>
      <c r="AC1864" s="20" t="str">
        <f t="shared" si="339"/>
        <v/>
      </c>
      <c r="AD1864" s="55" t="str">
        <f t="shared" si="340"/>
        <v/>
      </c>
      <c r="AE1864" s="88" t="str">
        <f t="shared" si="341"/>
        <v/>
      </c>
      <c r="AG1864" s="55" t="str">
        <f t="shared" si="342"/>
        <v/>
      </c>
      <c r="AH1864" s="88" t="str">
        <f t="shared" si="343"/>
        <v/>
      </c>
      <c r="AJ1864" s="55" t="str">
        <f t="shared" si="344"/>
        <v/>
      </c>
      <c r="AK1864" s="88" t="str">
        <f t="shared" si="345"/>
        <v/>
      </c>
      <c r="AM1864" s="55" t="str">
        <f t="shared" si="346"/>
        <v/>
      </c>
      <c r="AN1864" s="88" t="str">
        <f t="shared" si="347"/>
        <v/>
      </c>
    </row>
    <row r="1865" spans="1:40" x14ac:dyDescent="0.25">
      <c r="A1865" s="77"/>
      <c r="B1865" s="107"/>
      <c r="C1865" s="108"/>
      <c r="D1865" s="109"/>
      <c r="E1865" s="109"/>
      <c r="F1865" s="110"/>
      <c r="G1865" s="111"/>
      <c r="H1865" s="112"/>
      <c r="I1865" s="77"/>
      <c r="J1865" s="112" t="str">
        <f>IF($B1865="", "", IFERROR(INDEX('Job List'!$C$9:$C$508, MATCH($B1865, 'Job List'!$B$9:$B$508, 0)), ""))</f>
        <v/>
      </c>
      <c r="K1865" s="112" t="str">
        <f>IF($B1865="", "", IFERROR(INDEX('Job List'!$D$9:$D$508, MATCH($B1865, 'Job List'!$B$9:$B$508, 0)), ""))</f>
        <v/>
      </c>
      <c r="L1865" s="125" t="str">
        <f t="shared" si="336"/>
        <v/>
      </c>
      <c r="M1865" s="111" t="str">
        <f>IF($B1865="", "", IF($G1865="", IFERROR(INDEX('Job List'!$E$9:$E$508, MATCH($B1865, 'Job List'!$B$9:$B$508, 0)), ""), $G1865))</f>
        <v/>
      </c>
      <c r="N1865" s="126" t="str">
        <f t="shared" si="337"/>
        <v/>
      </c>
      <c r="O1865" s="77"/>
      <c r="AB1865" s="14" t="str">
        <f t="shared" si="338"/>
        <v/>
      </c>
      <c r="AC1865" s="20" t="str">
        <f t="shared" si="339"/>
        <v/>
      </c>
      <c r="AD1865" s="55" t="str">
        <f t="shared" si="340"/>
        <v/>
      </c>
      <c r="AE1865" s="88" t="str">
        <f t="shared" si="341"/>
        <v/>
      </c>
      <c r="AG1865" s="55" t="str">
        <f t="shared" si="342"/>
        <v/>
      </c>
      <c r="AH1865" s="88" t="str">
        <f t="shared" si="343"/>
        <v/>
      </c>
      <c r="AJ1865" s="55" t="str">
        <f t="shared" si="344"/>
        <v/>
      </c>
      <c r="AK1865" s="88" t="str">
        <f t="shared" si="345"/>
        <v/>
      </c>
      <c r="AM1865" s="55" t="str">
        <f t="shared" si="346"/>
        <v/>
      </c>
      <c r="AN1865" s="88" t="str">
        <f t="shared" si="347"/>
        <v/>
      </c>
    </row>
    <row r="1866" spans="1:40" x14ac:dyDescent="0.25">
      <c r="A1866" s="77"/>
      <c r="B1866" s="107"/>
      <c r="C1866" s="108"/>
      <c r="D1866" s="109"/>
      <c r="E1866" s="109"/>
      <c r="F1866" s="110"/>
      <c r="G1866" s="111"/>
      <c r="H1866" s="112"/>
      <c r="I1866" s="77"/>
      <c r="J1866" s="112" t="str">
        <f>IF($B1866="", "", IFERROR(INDEX('Job List'!$C$9:$C$508, MATCH($B1866, 'Job List'!$B$9:$B$508, 0)), ""))</f>
        <v/>
      </c>
      <c r="K1866" s="112" t="str">
        <f>IF($B1866="", "", IFERROR(INDEX('Job List'!$D$9:$D$508, MATCH($B1866, 'Job List'!$B$9:$B$508, 0)), ""))</f>
        <v/>
      </c>
      <c r="L1866" s="125" t="str">
        <f t="shared" ref="L1866:L1929" si="348">IFERROR(IF(B1866="", "", AC1866-F1866), "")</f>
        <v/>
      </c>
      <c r="M1866" s="111" t="str">
        <f>IF($B1866="", "", IF($G1866="", IFERROR(INDEX('Job List'!$E$9:$E$508, MATCH($B1866, 'Job List'!$B$9:$B$508, 0)), ""), $G1866))</f>
        <v/>
      </c>
      <c r="N1866" s="126" t="str">
        <f t="shared" ref="N1866:N1929" si="349">IF(OR(B1866="", L1866="", M1866=""), "", L1866*24*M1866)</f>
        <v/>
      </c>
      <c r="O1866" s="77"/>
      <c r="AB1866" s="14" t="str">
        <f t="shared" ref="AB1866:AB1929" si="350">IF(C1866="", "", TEXT(C1866, "mmm yyyy"))</f>
        <v/>
      </c>
      <c r="AC1866" s="20" t="str">
        <f t="shared" ref="AC1866:AC1929" si="351">IF(OR(D1866="", E1866=""), "", IF(IF(E1866&gt;D1866, E1866-D1866, E1866-D1866+1)=0, 1, IF(E1866&gt;D1866, E1866-D1866, E1866-D1866+1)))</f>
        <v/>
      </c>
      <c r="AD1866" s="55" t="str">
        <f t="shared" ref="AD1866:AD1929" si="352">IF($AB1866="", "", IF($AD$6="", L1866, IF($AD$6=$B1866, L1866, "")))</f>
        <v/>
      </c>
      <c r="AE1866" s="88" t="str">
        <f t="shared" ref="AE1866:AE1929" si="353">IF($AB1866="", "", IF($AD$6="", N1866, IF($AD$6=$B1866, N1866, "")))</f>
        <v/>
      </c>
      <c r="AG1866" s="55" t="str">
        <f t="shared" ref="AG1866:AG1929" si="354">IF($AB1866="", "", IF($AG$6="", AJ1866, IF($AG$6=$J1866, AJ1866, "")))</f>
        <v/>
      </c>
      <c r="AH1866" s="88" t="str">
        <f t="shared" ref="AH1866:AH1929" si="355">IF($AB1866="", "", IF($AG$6="", AK1866, IF($AG$6=$J1866, AK1866, "")))</f>
        <v/>
      </c>
      <c r="AJ1866" s="55" t="str">
        <f t="shared" ref="AJ1866:AJ1929" si="356">IFERROR(IF($AB1866="", "", IF(AND($C1866&gt;=$AJ$6, $C1866&lt;=$AK$6), L1866, "")), "")</f>
        <v/>
      </c>
      <c r="AK1866" s="88" t="str">
        <f t="shared" ref="AK1866:AK1929" si="357">IFERROR(IF($AB1866="", "", IF(AND($C1866&gt;=$AJ$6, $C1866&lt;=$AK$6), N1866, "")), "")</f>
        <v/>
      </c>
      <c r="AM1866" s="55" t="str">
        <f t="shared" ref="AM1866:AM1929" si="358">IFERROR(IF($J1866="", "", IF(AND($C1866&gt;=$AM$4, $C1866&lt;=$AN$4, $J1866=$AM$3), L1866, "")), "")</f>
        <v/>
      </c>
      <c r="AN1866" s="88" t="str">
        <f t="shared" ref="AN1866:AN1929" si="359">IFERROR(IF($J1866="", "", IF(AND($C1866&gt;=$AM$4, $C1866&lt;=$AN$4, $J1866=$AM$3), N1866, "")), "")</f>
        <v/>
      </c>
    </row>
    <row r="1867" spans="1:40" x14ac:dyDescent="0.25">
      <c r="A1867" s="77"/>
      <c r="B1867" s="107"/>
      <c r="C1867" s="108"/>
      <c r="D1867" s="109"/>
      <c r="E1867" s="109"/>
      <c r="F1867" s="110"/>
      <c r="G1867" s="111"/>
      <c r="H1867" s="112"/>
      <c r="I1867" s="77"/>
      <c r="J1867" s="112" t="str">
        <f>IF($B1867="", "", IFERROR(INDEX('Job List'!$C$9:$C$508, MATCH($B1867, 'Job List'!$B$9:$B$508, 0)), ""))</f>
        <v/>
      </c>
      <c r="K1867" s="112" t="str">
        <f>IF($B1867="", "", IFERROR(INDEX('Job List'!$D$9:$D$508, MATCH($B1867, 'Job List'!$B$9:$B$508, 0)), ""))</f>
        <v/>
      </c>
      <c r="L1867" s="125" t="str">
        <f t="shared" si="348"/>
        <v/>
      </c>
      <c r="M1867" s="111" t="str">
        <f>IF($B1867="", "", IF($G1867="", IFERROR(INDEX('Job List'!$E$9:$E$508, MATCH($B1867, 'Job List'!$B$9:$B$508, 0)), ""), $G1867))</f>
        <v/>
      </c>
      <c r="N1867" s="126" t="str">
        <f t="shared" si="349"/>
        <v/>
      </c>
      <c r="O1867" s="77"/>
      <c r="AB1867" s="14" t="str">
        <f t="shared" si="350"/>
        <v/>
      </c>
      <c r="AC1867" s="20" t="str">
        <f t="shared" si="351"/>
        <v/>
      </c>
      <c r="AD1867" s="55" t="str">
        <f t="shared" si="352"/>
        <v/>
      </c>
      <c r="AE1867" s="88" t="str">
        <f t="shared" si="353"/>
        <v/>
      </c>
      <c r="AG1867" s="55" t="str">
        <f t="shared" si="354"/>
        <v/>
      </c>
      <c r="AH1867" s="88" t="str">
        <f t="shared" si="355"/>
        <v/>
      </c>
      <c r="AJ1867" s="55" t="str">
        <f t="shared" si="356"/>
        <v/>
      </c>
      <c r="AK1867" s="88" t="str">
        <f t="shared" si="357"/>
        <v/>
      </c>
      <c r="AM1867" s="55" t="str">
        <f t="shared" si="358"/>
        <v/>
      </c>
      <c r="AN1867" s="88" t="str">
        <f t="shared" si="359"/>
        <v/>
      </c>
    </row>
    <row r="1868" spans="1:40" x14ac:dyDescent="0.25">
      <c r="A1868" s="77"/>
      <c r="B1868" s="107"/>
      <c r="C1868" s="108"/>
      <c r="D1868" s="109"/>
      <c r="E1868" s="109"/>
      <c r="F1868" s="110"/>
      <c r="G1868" s="111"/>
      <c r="H1868" s="112"/>
      <c r="I1868" s="77"/>
      <c r="J1868" s="112" t="str">
        <f>IF($B1868="", "", IFERROR(INDEX('Job List'!$C$9:$C$508, MATCH($B1868, 'Job List'!$B$9:$B$508, 0)), ""))</f>
        <v/>
      </c>
      <c r="K1868" s="112" t="str">
        <f>IF($B1868="", "", IFERROR(INDEX('Job List'!$D$9:$D$508, MATCH($B1868, 'Job List'!$B$9:$B$508, 0)), ""))</f>
        <v/>
      </c>
      <c r="L1868" s="125" t="str">
        <f t="shared" si="348"/>
        <v/>
      </c>
      <c r="M1868" s="111" t="str">
        <f>IF($B1868="", "", IF($G1868="", IFERROR(INDEX('Job List'!$E$9:$E$508, MATCH($B1868, 'Job List'!$B$9:$B$508, 0)), ""), $G1868))</f>
        <v/>
      </c>
      <c r="N1868" s="126" t="str">
        <f t="shared" si="349"/>
        <v/>
      </c>
      <c r="O1868" s="77"/>
      <c r="AB1868" s="14" t="str">
        <f t="shared" si="350"/>
        <v/>
      </c>
      <c r="AC1868" s="20" t="str">
        <f t="shared" si="351"/>
        <v/>
      </c>
      <c r="AD1868" s="55" t="str">
        <f t="shared" si="352"/>
        <v/>
      </c>
      <c r="AE1868" s="88" t="str">
        <f t="shared" si="353"/>
        <v/>
      </c>
      <c r="AG1868" s="55" t="str">
        <f t="shared" si="354"/>
        <v/>
      </c>
      <c r="AH1868" s="88" t="str">
        <f t="shared" si="355"/>
        <v/>
      </c>
      <c r="AJ1868" s="55" t="str">
        <f t="shared" si="356"/>
        <v/>
      </c>
      <c r="AK1868" s="88" t="str">
        <f t="shared" si="357"/>
        <v/>
      </c>
      <c r="AM1868" s="55" t="str">
        <f t="shared" si="358"/>
        <v/>
      </c>
      <c r="AN1868" s="88" t="str">
        <f t="shared" si="359"/>
        <v/>
      </c>
    </row>
    <row r="1869" spans="1:40" x14ac:dyDescent="0.25">
      <c r="A1869" s="77"/>
      <c r="B1869" s="107"/>
      <c r="C1869" s="108"/>
      <c r="D1869" s="109"/>
      <c r="E1869" s="109"/>
      <c r="F1869" s="110"/>
      <c r="G1869" s="111"/>
      <c r="H1869" s="112"/>
      <c r="I1869" s="77"/>
      <c r="J1869" s="112" t="str">
        <f>IF($B1869="", "", IFERROR(INDEX('Job List'!$C$9:$C$508, MATCH($B1869, 'Job List'!$B$9:$B$508, 0)), ""))</f>
        <v/>
      </c>
      <c r="K1869" s="112" t="str">
        <f>IF($B1869="", "", IFERROR(INDEX('Job List'!$D$9:$D$508, MATCH($B1869, 'Job List'!$B$9:$B$508, 0)), ""))</f>
        <v/>
      </c>
      <c r="L1869" s="125" t="str">
        <f t="shared" si="348"/>
        <v/>
      </c>
      <c r="M1869" s="111" t="str">
        <f>IF($B1869="", "", IF($G1869="", IFERROR(INDEX('Job List'!$E$9:$E$508, MATCH($B1869, 'Job List'!$B$9:$B$508, 0)), ""), $G1869))</f>
        <v/>
      </c>
      <c r="N1869" s="126" t="str">
        <f t="shared" si="349"/>
        <v/>
      </c>
      <c r="O1869" s="77"/>
      <c r="AB1869" s="14" t="str">
        <f t="shared" si="350"/>
        <v/>
      </c>
      <c r="AC1869" s="20" t="str">
        <f t="shared" si="351"/>
        <v/>
      </c>
      <c r="AD1869" s="55" t="str">
        <f t="shared" si="352"/>
        <v/>
      </c>
      <c r="AE1869" s="88" t="str">
        <f t="shared" si="353"/>
        <v/>
      </c>
      <c r="AG1869" s="55" t="str">
        <f t="shared" si="354"/>
        <v/>
      </c>
      <c r="AH1869" s="88" t="str">
        <f t="shared" si="355"/>
        <v/>
      </c>
      <c r="AJ1869" s="55" t="str">
        <f t="shared" si="356"/>
        <v/>
      </c>
      <c r="AK1869" s="88" t="str">
        <f t="shared" si="357"/>
        <v/>
      </c>
      <c r="AM1869" s="55" t="str">
        <f t="shared" si="358"/>
        <v/>
      </c>
      <c r="AN1869" s="88" t="str">
        <f t="shared" si="359"/>
        <v/>
      </c>
    </row>
    <row r="1870" spans="1:40" x14ac:dyDescent="0.25">
      <c r="A1870" s="77"/>
      <c r="B1870" s="107"/>
      <c r="C1870" s="108"/>
      <c r="D1870" s="109"/>
      <c r="E1870" s="109"/>
      <c r="F1870" s="110"/>
      <c r="G1870" s="111"/>
      <c r="H1870" s="112"/>
      <c r="I1870" s="77"/>
      <c r="J1870" s="112" t="str">
        <f>IF($B1870="", "", IFERROR(INDEX('Job List'!$C$9:$C$508, MATCH($B1870, 'Job List'!$B$9:$B$508, 0)), ""))</f>
        <v/>
      </c>
      <c r="K1870" s="112" t="str">
        <f>IF($B1870="", "", IFERROR(INDEX('Job List'!$D$9:$D$508, MATCH($B1870, 'Job List'!$B$9:$B$508, 0)), ""))</f>
        <v/>
      </c>
      <c r="L1870" s="125" t="str">
        <f t="shared" si="348"/>
        <v/>
      </c>
      <c r="M1870" s="111" t="str">
        <f>IF($B1870="", "", IF($G1870="", IFERROR(INDEX('Job List'!$E$9:$E$508, MATCH($B1870, 'Job List'!$B$9:$B$508, 0)), ""), $G1870))</f>
        <v/>
      </c>
      <c r="N1870" s="126" t="str">
        <f t="shared" si="349"/>
        <v/>
      </c>
      <c r="O1870" s="77"/>
      <c r="AB1870" s="14" t="str">
        <f t="shared" si="350"/>
        <v/>
      </c>
      <c r="AC1870" s="20" t="str">
        <f t="shared" si="351"/>
        <v/>
      </c>
      <c r="AD1870" s="55" t="str">
        <f t="shared" si="352"/>
        <v/>
      </c>
      <c r="AE1870" s="88" t="str">
        <f t="shared" si="353"/>
        <v/>
      </c>
      <c r="AG1870" s="55" t="str">
        <f t="shared" si="354"/>
        <v/>
      </c>
      <c r="AH1870" s="88" t="str">
        <f t="shared" si="355"/>
        <v/>
      </c>
      <c r="AJ1870" s="55" t="str">
        <f t="shared" si="356"/>
        <v/>
      </c>
      <c r="AK1870" s="88" t="str">
        <f t="shared" si="357"/>
        <v/>
      </c>
      <c r="AM1870" s="55" t="str">
        <f t="shared" si="358"/>
        <v/>
      </c>
      <c r="AN1870" s="88" t="str">
        <f t="shared" si="359"/>
        <v/>
      </c>
    </row>
    <row r="1871" spans="1:40" x14ac:dyDescent="0.25">
      <c r="A1871" s="77"/>
      <c r="B1871" s="107"/>
      <c r="C1871" s="108"/>
      <c r="D1871" s="109"/>
      <c r="E1871" s="109"/>
      <c r="F1871" s="110"/>
      <c r="G1871" s="111"/>
      <c r="H1871" s="112"/>
      <c r="I1871" s="77"/>
      <c r="J1871" s="112" t="str">
        <f>IF($B1871="", "", IFERROR(INDEX('Job List'!$C$9:$C$508, MATCH($B1871, 'Job List'!$B$9:$B$508, 0)), ""))</f>
        <v/>
      </c>
      <c r="K1871" s="112" t="str">
        <f>IF($B1871="", "", IFERROR(INDEX('Job List'!$D$9:$D$508, MATCH($B1871, 'Job List'!$B$9:$B$508, 0)), ""))</f>
        <v/>
      </c>
      <c r="L1871" s="125" t="str">
        <f t="shared" si="348"/>
        <v/>
      </c>
      <c r="M1871" s="111" t="str">
        <f>IF($B1871="", "", IF($G1871="", IFERROR(INDEX('Job List'!$E$9:$E$508, MATCH($B1871, 'Job List'!$B$9:$B$508, 0)), ""), $G1871))</f>
        <v/>
      </c>
      <c r="N1871" s="126" t="str">
        <f t="shared" si="349"/>
        <v/>
      </c>
      <c r="O1871" s="77"/>
      <c r="AB1871" s="14" t="str">
        <f t="shared" si="350"/>
        <v/>
      </c>
      <c r="AC1871" s="20" t="str">
        <f t="shared" si="351"/>
        <v/>
      </c>
      <c r="AD1871" s="55" t="str">
        <f t="shared" si="352"/>
        <v/>
      </c>
      <c r="AE1871" s="88" t="str">
        <f t="shared" si="353"/>
        <v/>
      </c>
      <c r="AG1871" s="55" t="str">
        <f t="shared" si="354"/>
        <v/>
      </c>
      <c r="AH1871" s="88" t="str">
        <f t="shared" si="355"/>
        <v/>
      </c>
      <c r="AJ1871" s="55" t="str">
        <f t="shared" si="356"/>
        <v/>
      </c>
      <c r="AK1871" s="88" t="str">
        <f t="shared" si="357"/>
        <v/>
      </c>
      <c r="AM1871" s="55" t="str">
        <f t="shared" si="358"/>
        <v/>
      </c>
      <c r="AN1871" s="88" t="str">
        <f t="shared" si="359"/>
        <v/>
      </c>
    </row>
    <row r="1872" spans="1:40" x14ac:dyDescent="0.25">
      <c r="A1872" s="77"/>
      <c r="B1872" s="107"/>
      <c r="C1872" s="108"/>
      <c r="D1872" s="109"/>
      <c r="E1872" s="109"/>
      <c r="F1872" s="110"/>
      <c r="G1872" s="111"/>
      <c r="H1872" s="112"/>
      <c r="I1872" s="77"/>
      <c r="J1872" s="112" t="str">
        <f>IF($B1872="", "", IFERROR(INDEX('Job List'!$C$9:$C$508, MATCH($B1872, 'Job List'!$B$9:$B$508, 0)), ""))</f>
        <v/>
      </c>
      <c r="K1872" s="112" t="str">
        <f>IF($B1872="", "", IFERROR(INDEX('Job List'!$D$9:$D$508, MATCH($B1872, 'Job List'!$B$9:$B$508, 0)), ""))</f>
        <v/>
      </c>
      <c r="L1872" s="125" t="str">
        <f t="shared" si="348"/>
        <v/>
      </c>
      <c r="M1872" s="111" t="str">
        <f>IF($B1872="", "", IF($G1872="", IFERROR(INDEX('Job List'!$E$9:$E$508, MATCH($B1872, 'Job List'!$B$9:$B$508, 0)), ""), $G1872))</f>
        <v/>
      </c>
      <c r="N1872" s="126" t="str">
        <f t="shared" si="349"/>
        <v/>
      </c>
      <c r="O1872" s="77"/>
      <c r="AB1872" s="14" t="str">
        <f t="shared" si="350"/>
        <v/>
      </c>
      <c r="AC1872" s="20" t="str">
        <f t="shared" si="351"/>
        <v/>
      </c>
      <c r="AD1872" s="55" t="str">
        <f t="shared" si="352"/>
        <v/>
      </c>
      <c r="AE1872" s="88" t="str">
        <f t="shared" si="353"/>
        <v/>
      </c>
      <c r="AG1872" s="55" t="str">
        <f t="shared" si="354"/>
        <v/>
      </c>
      <c r="AH1872" s="88" t="str">
        <f t="shared" si="355"/>
        <v/>
      </c>
      <c r="AJ1872" s="55" t="str">
        <f t="shared" si="356"/>
        <v/>
      </c>
      <c r="AK1872" s="88" t="str">
        <f t="shared" si="357"/>
        <v/>
      </c>
      <c r="AM1872" s="55" t="str">
        <f t="shared" si="358"/>
        <v/>
      </c>
      <c r="AN1872" s="88" t="str">
        <f t="shared" si="359"/>
        <v/>
      </c>
    </row>
    <row r="1873" spans="1:40" x14ac:dyDescent="0.25">
      <c r="A1873" s="77"/>
      <c r="B1873" s="107"/>
      <c r="C1873" s="108"/>
      <c r="D1873" s="109"/>
      <c r="E1873" s="109"/>
      <c r="F1873" s="110"/>
      <c r="G1873" s="111"/>
      <c r="H1873" s="112"/>
      <c r="I1873" s="77"/>
      <c r="J1873" s="112" t="str">
        <f>IF($B1873="", "", IFERROR(INDEX('Job List'!$C$9:$C$508, MATCH($B1873, 'Job List'!$B$9:$B$508, 0)), ""))</f>
        <v/>
      </c>
      <c r="K1873" s="112" t="str">
        <f>IF($B1873="", "", IFERROR(INDEX('Job List'!$D$9:$D$508, MATCH($B1873, 'Job List'!$B$9:$B$508, 0)), ""))</f>
        <v/>
      </c>
      <c r="L1873" s="125" t="str">
        <f t="shared" si="348"/>
        <v/>
      </c>
      <c r="M1873" s="111" t="str">
        <f>IF($B1873="", "", IF($G1873="", IFERROR(INDEX('Job List'!$E$9:$E$508, MATCH($B1873, 'Job List'!$B$9:$B$508, 0)), ""), $G1873))</f>
        <v/>
      </c>
      <c r="N1873" s="126" t="str">
        <f t="shared" si="349"/>
        <v/>
      </c>
      <c r="O1873" s="77"/>
      <c r="AB1873" s="14" t="str">
        <f t="shared" si="350"/>
        <v/>
      </c>
      <c r="AC1873" s="20" t="str">
        <f t="shared" si="351"/>
        <v/>
      </c>
      <c r="AD1873" s="55" t="str">
        <f t="shared" si="352"/>
        <v/>
      </c>
      <c r="AE1873" s="88" t="str">
        <f t="shared" si="353"/>
        <v/>
      </c>
      <c r="AG1873" s="55" t="str">
        <f t="shared" si="354"/>
        <v/>
      </c>
      <c r="AH1873" s="88" t="str">
        <f t="shared" si="355"/>
        <v/>
      </c>
      <c r="AJ1873" s="55" t="str">
        <f t="shared" si="356"/>
        <v/>
      </c>
      <c r="AK1873" s="88" t="str">
        <f t="shared" si="357"/>
        <v/>
      </c>
      <c r="AM1873" s="55" t="str">
        <f t="shared" si="358"/>
        <v/>
      </c>
      <c r="AN1873" s="88" t="str">
        <f t="shared" si="359"/>
        <v/>
      </c>
    </row>
    <row r="1874" spans="1:40" x14ac:dyDescent="0.25">
      <c r="A1874" s="77"/>
      <c r="B1874" s="107"/>
      <c r="C1874" s="108"/>
      <c r="D1874" s="109"/>
      <c r="E1874" s="109"/>
      <c r="F1874" s="110"/>
      <c r="G1874" s="111"/>
      <c r="H1874" s="112"/>
      <c r="I1874" s="77"/>
      <c r="J1874" s="112" t="str">
        <f>IF($B1874="", "", IFERROR(INDEX('Job List'!$C$9:$C$508, MATCH($B1874, 'Job List'!$B$9:$B$508, 0)), ""))</f>
        <v/>
      </c>
      <c r="K1874" s="112" t="str">
        <f>IF($B1874="", "", IFERROR(INDEX('Job List'!$D$9:$D$508, MATCH($B1874, 'Job List'!$B$9:$B$508, 0)), ""))</f>
        <v/>
      </c>
      <c r="L1874" s="125" t="str">
        <f t="shared" si="348"/>
        <v/>
      </c>
      <c r="M1874" s="111" t="str">
        <f>IF($B1874="", "", IF($G1874="", IFERROR(INDEX('Job List'!$E$9:$E$508, MATCH($B1874, 'Job List'!$B$9:$B$508, 0)), ""), $G1874))</f>
        <v/>
      </c>
      <c r="N1874" s="126" t="str">
        <f t="shared" si="349"/>
        <v/>
      </c>
      <c r="O1874" s="77"/>
      <c r="AB1874" s="14" t="str">
        <f t="shared" si="350"/>
        <v/>
      </c>
      <c r="AC1874" s="20" t="str">
        <f t="shared" si="351"/>
        <v/>
      </c>
      <c r="AD1874" s="55" t="str">
        <f t="shared" si="352"/>
        <v/>
      </c>
      <c r="AE1874" s="88" t="str">
        <f t="shared" si="353"/>
        <v/>
      </c>
      <c r="AG1874" s="55" t="str">
        <f t="shared" si="354"/>
        <v/>
      </c>
      <c r="AH1874" s="88" t="str">
        <f t="shared" si="355"/>
        <v/>
      </c>
      <c r="AJ1874" s="55" t="str">
        <f t="shared" si="356"/>
        <v/>
      </c>
      <c r="AK1874" s="88" t="str">
        <f t="shared" si="357"/>
        <v/>
      </c>
      <c r="AM1874" s="55" t="str">
        <f t="shared" si="358"/>
        <v/>
      </c>
      <c r="AN1874" s="88" t="str">
        <f t="shared" si="359"/>
        <v/>
      </c>
    </row>
    <row r="1875" spans="1:40" x14ac:dyDescent="0.25">
      <c r="A1875" s="77"/>
      <c r="B1875" s="107"/>
      <c r="C1875" s="108"/>
      <c r="D1875" s="109"/>
      <c r="E1875" s="109"/>
      <c r="F1875" s="110"/>
      <c r="G1875" s="111"/>
      <c r="H1875" s="112"/>
      <c r="I1875" s="77"/>
      <c r="J1875" s="112" t="str">
        <f>IF($B1875="", "", IFERROR(INDEX('Job List'!$C$9:$C$508, MATCH($B1875, 'Job List'!$B$9:$B$508, 0)), ""))</f>
        <v/>
      </c>
      <c r="K1875" s="112" t="str">
        <f>IF($B1875="", "", IFERROR(INDEX('Job List'!$D$9:$D$508, MATCH($B1875, 'Job List'!$B$9:$B$508, 0)), ""))</f>
        <v/>
      </c>
      <c r="L1875" s="125" t="str">
        <f t="shared" si="348"/>
        <v/>
      </c>
      <c r="M1875" s="111" t="str">
        <f>IF($B1875="", "", IF($G1875="", IFERROR(INDEX('Job List'!$E$9:$E$508, MATCH($B1875, 'Job List'!$B$9:$B$508, 0)), ""), $G1875))</f>
        <v/>
      </c>
      <c r="N1875" s="126" t="str">
        <f t="shared" si="349"/>
        <v/>
      </c>
      <c r="O1875" s="77"/>
      <c r="AB1875" s="14" t="str">
        <f t="shared" si="350"/>
        <v/>
      </c>
      <c r="AC1875" s="20" t="str">
        <f t="shared" si="351"/>
        <v/>
      </c>
      <c r="AD1875" s="55" t="str">
        <f t="shared" si="352"/>
        <v/>
      </c>
      <c r="AE1875" s="88" t="str">
        <f t="shared" si="353"/>
        <v/>
      </c>
      <c r="AG1875" s="55" t="str">
        <f t="shared" si="354"/>
        <v/>
      </c>
      <c r="AH1875" s="88" t="str">
        <f t="shared" si="355"/>
        <v/>
      </c>
      <c r="AJ1875" s="55" t="str">
        <f t="shared" si="356"/>
        <v/>
      </c>
      <c r="AK1875" s="88" t="str">
        <f t="shared" si="357"/>
        <v/>
      </c>
      <c r="AM1875" s="55" t="str">
        <f t="shared" si="358"/>
        <v/>
      </c>
      <c r="AN1875" s="88" t="str">
        <f t="shared" si="359"/>
        <v/>
      </c>
    </row>
    <row r="1876" spans="1:40" x14ac:dyDescent="0.25">
      <c r="A1876" s="77"/>
      <c r="B1876" s="107"/>
      <c r="C1876" s="108"/>
      <c r="D1876" s="109"/>
      <c r="E1876" s="109"/>
      <c r="F1876" s="110"/>
      <c r="G1876" s="111"/>
      <c r="H1876" s="112"/>
      <c r="I1876" s="77"/>
      <c r="J1876" s="112" t="str">
        <f>IF($B1876="", "", IFERROR(INDEX('Job List'!$C$9:$C$508, MATCH($B1876, 'Job List'!$B$9:$B$508, 0)), ""))</f>
        <v/>
      </c>
      <c r="K1876" s="112" t="str">
        <f>IF($B1876="", "", IFERROR(INDEX('Job List'!$D$9:$D$508, MATCH($B1876, 'Job List'!$B$9:$B$508, 0)), ""))</f>
        <v/>
      </c>
      <c r="L1876" s="125" t="str">
        <f t="shared" si="348"/>
        <v/>
      </c>
      <c r="M1876" s="111" t="str">
        <f>IF($B1876="", "", IF($G1876="", IFERROR(INDEX('Job List'!$E$9:$E$508, MATCH($B1876, 'Job List'!$B$9:$B$508, 0)), ""), $G1876))</f>
        <v/>
      </c>
      <c r="N1876" s="126" t="str">
        <f t="shared" si="349"/>
        <v/>
      </c>
      <c r="O1876" s="77"/>
      <c r="AB1876" s="14" t="str">
        <f t="shared" si="350"/>
        <v/>
      </c>
      <c r="AC1876" s="20" t="str">
        <f t="shared" si="351"/>
        <v/>
      </c>
      <c r="AD1876" s="55" t="str">
        <f t="shared" si="352"/>
        <v/>
      </c>
      <c r="AE1876" s="88" t="str">
        <f t="shared" si="353"/>
        <v/>
      </c>
      <c r="AG1876" s="55" t="str">
        <f t="shared" si="354"/>
        <v/>
      </c>
      <c r="AH1876" s="88" t="str">
        <f t="shared" si="355"/>
        <v/>
      </c>
      <c r="AJ1876" s="55" t="str">
        <f t="shared" si="356"/>
        <v/>
      </c>
      <c r="AK1876" s="88" t="str">
        <f t="shared" si="357"/>
        <v/>
      </c>
      <c r="AM1876" s="55" t="str">
        <f t="shared" si="358"/>
        <v/>
      </c>
      <c r="AN1876" s="88" t="str">
        <f t="shared" si="359"/>
        <v/>
      </c>
    </row>
    <row r="1877" spans="1:40" x14ac:dyDescent="0.25">
      <c r="A1877" s="77"/>
      <c r="B1877" s="107"/>
      <c r="C1877" s="108"/>
      <c r="D1877" s="109"/>
      <c r="E1877" s="109"/>
      <c r="F1877" s="110"/>
      <c r="G1877" s="111"/>
      <c r="H1877" s="112"/>
      <c r="I1877" s="77"/>
      <c r="J1877" s="112" t="str">
        <f>IF($B1877="", "", IFERROR(INDEX('Job List'!$C$9:$C$508, MATCH($B1877, 'Job List'!$B$9:$B$508, 0)), ""))</f>
        <v/>
      </c>
      <c r="K1877" s="112" t="str">
        <f>IF($B1877="", "", IFERROR(INDEX('Job List'!$D$9:$D$508, MATCH($B1877, 'Job List'!$B$9:$B$508, 0)), ""))</f>
        <v/>
      </c>
      <c r="L1877" s="125" t="str">
        <f t="shared" si="348"/>
        <v/>
      </c>
      <c r="M1877" s="111" t="str">
        <f>IF($B1877="", "", IF($G1877="", IFERROR(INDEX('Job List'!$E$9:$E$508, MATCH($B1877, 'Job List'!$B$9:$B$508, 0)), ""), $G1877))</f>
        <v/>
      </c>
      <c r="N1877" s="126" t="str">
        <f t="shared" si="349"/>
        <v/>
      </c>
      <c r="O1877" s="77"/>
      <c r="AB1877" s="14" t="str">
        <f t="shared" si="350"/>
        <v/>
      </c>
      <c r="AC1877" s="20" t="str">
        <f t="shared" si="351"/>
        <v/>
      </c>
      <c r="AD1877" s="55" t="str">
        <f t="shared" si="352"/>
        <v/>
      </c>
      <c r="AE1877" s="88" t="str">
        <f t="shared" si="353"/>
        <v/>
      </c>
      <c r="AG1877" s="55" t="str">
        <f t="shared" si="354"/>
        <v/>
      </c>
      <c r="AH1877" s="88" t="str">
        <f t="shared" si="355"/>
        <v/>
      </c>
      <c r="AJ1877" s="55" t="str">
        <f t="shared" si="356"/>
        <v/>
      </c>
      <c r="AK1877" s="88" t="str">
        <f t="shared" si="357"/>
        <v/>
      </c>
      <c r="AM1877" s="55" t="str">
        <f t="shared" si="358"/>
        <v/>
      </c>
      <c r="AN1877" s="88" t="str">
        <f t="shared" si="359"/>
        <v/>
      </c>
    </row>
    <row r="1878" spans="1:40" x14ac:dyDescent="0.25">
      <c r="A1878" s="77"/>
      <c r="B1878" s="107"/>
      <c r="C1878" s="108"/>
      <c r="D1878" s="109"/>
      <c r="E1878" s="109"/>
      <c r="F1878" s="110"/>
      <c r="G1878" s="111"/>
      <c r="H1878" s="112"/>
      <c r="I1878" s="77"/>
      <c r="J1878" s="112" t="str">
        <f>IF($B1878="", "", IFERROR(INDEX('Job List'!$C$9:$C$508, MATCH($B1878, 'Job List'!$B$9:$B$508, 0)), ""))</f>
        <v/>
      </c>
      <c r="K1878" s="112" t="str">
        <f>IF($B1878="", "", IFERROR(INDEX('Job List'!$D$9:$D$508, MATCH($B1878, 'Job List'!$B$9:$B$508, 0)), ""))</f>
        <v/>
      </c>
      <c r="L1878" s="125" t="str">
        <f t="shared" si="348"/>
        <v/>
      </c>
      <c r="M1878" s="111" t="str">
        <f>IF($B1878="", "", IF($G1878="", IFERROR(INDEX('Job List'!$E$9:$E$508, MATCH($B1878, 'Job List'!$B$9:$B$508, 0)), ""), $G1878))</f>
        <v/>
      </c>
      <c r="N1878" s="126" t="str">
        <f t="shared" si="349"/>
        <v/>
      </c>
      <c r="O1878" s="77"/>
      <c r="AB1878" s="14" t="str">
        <f t="shared" si="350"/>
        <v/>
      </c>
      <c r="AC1878" s="20" t="str">
        <f t="shared" si="351"/>
        <v/>
      </c>
      <c r="AD1878" s="55" t="str">
        <f t="shared" si="352"/>
        <v/>
      </c>
      <c r="AE1878" s="88" t="str">
        <f t="shared" si="353"/>
        <v/>
      </c>
      <c r="AG1878" s="55" t="str">
        <f t="shared" si="354"/>
        <v/>
      </c>
      <c r="AH1878" s="88" t="str">
        <f t="shared" si="355"/>
        <v/>
      </c>
      <c r="AJ1878" s="55" t="str">
        <f t="shared" si="356"/>
        <v/>
      </c>
      <c r="AK1878" s="88" t="str">
        <f t="shared" si="357"/>
        <v/>
      </c>
      <c r="AM1878" s="55" t="str">
        <f t="shared" si="358"/>
        <v/>
      </c>
      <c r="AN1878" s="88" t="str">
        <f t="shared" si="359"/>
        <v/>
      </c>
    </row>
    <row r="1879" spans="1:40" x14ac:dyDescent="0.25">
      <c r="A1879" s="77"/>
      <c r="B1879" s="107"/>
      <c r="C1879" s="108"/>
      <c r="D1879" s="109"/>
      <c r="E1879" s="109"/>
      <c r="F1879" s="110"/>
      <c r="G1879" s="111"/>
      <c r="H1879" s="112"/>
      <c r="I1879" s="77"/>
      <c r="J1879" s="112" t="str">
        <f>IF($B1879="", "", IFERROR(INDEX('Job List'!$C$9:$C$508, MATCH($B1879, 'Job List'!$B$9:$B$508, 0)), ""))</f>
        <v/>
      </c>
      <c r="K1879" s="112" t="str">
        <f>IF($B1879="", "", IFERROR(INDEX('Job List'!$D$9:$D$508, MATCH($B1879, 'Job List'!$B$9:$B$508, 0)), ""))</f>
        <v/>
      </c>
      <c r="L1879" s="125" t="str">
        <f t="shared" si="348"/>
        <v/>
      </c>
      <c r="M1879" s="111" t="str">
        <f>IF($B1879="", "", IF($G1879="", IFERROR(INDEX('Job List'!$E$9:$E$508, MATCH($B1879, 'Job List'!$B$9:$B$508, 0)), ""), $G1879))</f>
        <v/>
      </c>
      <c r="N1879" s="126" t="str">
        <f t="shared" si="349"/>
        <v/>
      </c>
      <c r="O1879" s="77"/>
      <c r="AB1879" s="14" t="str">
        <f t="shared" si="350"/>
        <v/>
      </c>
      <c r="AC1879" s="20" t="str">
        <f t="shared" si="351"/>
        <v/>
      </c>
      <c r="AD1879" s="55" t="str">
        <f t="shared" si="352"/>
        <v/>
      </c>
      <c r="AE1879" s="88" t="str">
        <f t="shared" si="353"/>
        <v/>
      </c>
      <c r="AG1879" s="55" t="str">
        <f t="shared" si="354"/>
        <v/>
      </c>
      <c r="AH1879" s="88" t="str">
        <f t="shared" si="355"/>
        <v/>
      </c>
      <c r="AJ1879" s="55" t="str">
        <f t="shared" si="356"/>
        <v/>
      </c>
      <c r="AK1879" s="88" t="str">
        <f t="shared" si="357"/>
        <v/>
      </c>
      <c r="AM1879" s="55" t="str">
        <f t="shared" si="358"/>
        <v/>
      </c>
      <c r="AN1879" s="88" t="str">
        <f t="shared" si="359"/>
        <v/>
      </c>
    </row>
    <row r="1880" spans="1:40" x14ac:dyDescent="0.25">
      <c r="A1880" s="77"/>
      <c r="B1880" s="107"/>
      <c r="C1880" s="108"/>
      <c r="D1880" s="109"/>
      <c r="E1880" s="109"/>
      <c r="F1880" s="110"/>
      <c r="G1880" s="111"/>
      <c r="H1880" s="112"/>
      <c r="I1880" s="77"/>
      <c r="J1880" s="112" t="str">
        <f>IF($B1880="", "", IFERROR(INDEX('Job List'!$C$9:$C$508, MATCH($B1880, 'Job List'!$B$9:$B$508, 0)), ""))</f>
        <v/>
      </c>
      <c r="K1880" s="112" t="str">
        <f>IF($B1880="", "", IFERROR(INDEX('Job List'!$D$9:$D$508, MATCH($B1880, 'Job List'!$B$9:$B$508, 0)), ""))</f>
        <v/>
      </c>
      <c r="L1880" s="125" t="str">
        <f t="shared" si="348"/>
        <v/>
      </c>
      <c r="M1880" s="111" t="str">
        <f>IF($B1880="", "", IF($G1880="", IFERROR(INDEX('Job List'!$E$9:$E$508, MATCH($B1880, 'Job List'!$B$9:$B$508, 0)), ""), $G1880))</f>
        <v/>
      </c>
      <c r="N1880" s="126" t="str">
        <f t="shared" si="349"/>
        <v/>
      </c>
      <c r="O1880" s="77"/>
      <c r="AB1880" s="14" t="str">
        <f t="shared" si="350"/>
        <v/>
      </c>
      <c r="AC1880" s="20" t="str">
        <f t="shared" si="351"/>
        <v/>
      </c>
      <c r="AD1880" s="55" t="str">
        <f t="shared" si="352"/>
        <v/>
      </c>
      <c r="AE1880" s="88" t="str">
        <f t="shared" si="353"/>
        <v/>
      </c>
      <c r="AG1880" s="55" t="str">
        <f t="shared" si="354"/>
        <v/>
      </c>
      <c r="AH1880" s="88" t="str">
        <f t="shared" si="355"/>
        <v/>
      </c>
      <c r="AJ1880" s="55" t="str">
        <f t="shared" si="356"/>
        <v/>
      </c>
      <c r="AK1880" s="88" t="str">
        <f t="shared" si="357"/>
        <v/>
      </c>
      <c r="AM1880" s="55" t="str">
        <f t="shared" si="358"/>
        <v/>
      </c>
      <c r="AN1880" s="88" t="str">
        <f t="shared" si="359"/>
        <v/>
      </c>
    </row>
    <row r="1881" spans="1:40" x14ac:dyDescent="0.25">
      <c r="A1881" s="77"/>
      <c r="B1881" s="107"/>
      <c r="C1881" s="108"/>
      <c r="D1881" s="109"/>
      <c r="E1881" s="109"/>
      <c r="F1881" s="110"/>
      <c r="G1881" s="111"/>
      <c r="H1881" s="112"/>
      <c r="I1881" s="77"/>
      <c r="J1881" s="112" t="str">
        <f>IF($B1881="", "", IFERROR(INDEX('Job List'!$C$9:$C$508, MATCH($B1881, 'Job List'!$B$9:$B$508, 0)), ""))</f>
        <v/>
      </c>
      <c r="K1881" s="112" t="str">
        <f>IF($B1881="", "", IFERROR(INDEX('Job List'!$D$9:$D$508, MATCH($B1881, 'Job List'!$B$9:$B$508, 0)), ""))</f>
        <v/>
      </c>
      <c r="L1881" s="125" t="str">
        <f t="shared" si="348"/>
        <v/>
      </c>
      <c r="M1881" s="111" t="str">
        <f>IF($B1881="", "", IF($G1881="", IFERROR(INDEX('Job List'!$E$9:$E$508, MATCH($B1881, 'Job List'!$B$9:$B$508, 0)), ""), $G1881))</f>
        <v/>
      </c>
      <c r="N1881" s="126" t="str">
        <f t="shared" si="349"/>
        <v/>
      </c>
      <c r="O1881" s="77"/>
      <c r="AB1881" s="14" t="str">
        <f t="shared" si="350"/>
        <v/>
      </c>
      <c r="AC1881" s="20" t="str">
        <f t="shared" si="351"/>
        <v/>
      </c>
      <c r="AD1881" s="55" t="str">
        <f t="shared" si="352"/>
        <v/>
      </c>
      <c r="AE1881" s="88" t="str">
        <f t="shared" si="353"/>
        <v/>
      </c>
      <c r="AG1881" s="55" t="str">
        <f t="shared" si="354"/>
        <v/>
      </c>
      <c r="AH1881" s="88" t="str">
        <f t="shared" si="355"/>
        <v/>
      </c>
      <c r="AJ1881" s="55" t="str">
        <f t="shared" si="356"/>
        <v/>
      </c>
      <c r="AK1881" s="88" t="str">
        <f t="shared" si="357"/>
        <v/>
      </c>
      <c r="AM1881" s="55" t="str">
        <f t="shared" si="358"/>
        <v/>
      </c>
      <c r="AN1881" s="88" t="str">
        <f t="shared" si="359"/>
        <v/>
      </c>
    </row>
    <row r="1882" spans="1:40" x14ac:dyDescent="0.25">
      <c r="A1882" s="77"/>
      <c r="B1882" s="107"/>
      <c r="C1882" s="108"/>
      <c r="D1882" s="109"/>
      <c r="E1882" s="109"/>
      <c r="F1882" s="110"/>
      <c r="G1882" s="111"/>
      <c r="H1882" s="112"/>
      <c r="I1882" s="77"/>
      <c r="J1882" s="112" t="str">
        <f>IF($B1882="", "", IFERROR(INDEX('Job List'!$C$9:$C$508, MATCH($B1882, 'Job List'!$B$9:$B$508, 0)), ""))</f>
        <v/>
      </c>
      <c r="K1882" s="112" t="str">
        <f>IF($B1882="", "", IFERROR(INDEX('Job List'!$D$9:$D$508, MATCH($B1882, 'Job List'!$B$9:$B$508, 0)), ""))</f>
        <v/>
      </c>
      <c r="L1882" s="125" t="str">
        <f t="shared" si="348"/>
        <v/>
      </c>
      <c r="M1882" s="111" t="str">
        <f>IF($B1882="", "", IF($G1882="", IFERROR(INDEX('Job List'!$E$9:$E$508, MATCH($B1882, 'Job List'!$B$9:$B$508, 0)), ""), $G1882))</f>
        <v/>
      </c>
      <c r="N1882" s="126" t="str">
        <f t="shared" si="349"/>
        <v/>
      </c>
      <c r="O1882" s="77"/>
      <c r="AB1882" s="14" t="str">
        <f t="shared" si="350"/>
        <v/>
      </c>
      <c r="AC1882" s="20" t="str">
        <f t="shared" si="351"/>
        <v/>
      </c>
      <c r="AD1882" s="55" t="str">
        <f t="shared" si="352"/>
        <v/>
      </c>
      <c r="AE1882" s="88" t="str">
        <f t="shared" si="353"/>
        <v/>
      </c>
      <c r="AG1882" s="55" t="str">
        <f t="shared" si="354"/>
        <v/>
      </c>
      <c r="AH1882" s="88" t="str">
        <f t="shared" si="355"/>
        <v/>
      </c>
      <c r="AJ1882" s="55" t="str">
        <f t="shared" si="356"/>
        <v/>
      </c>
      <c r="AK1882" s="88" t="str">
        <f t="shared" si="357"/>
        <v/>
      </c>
      <c r="AM1882" s="55" t="str">
        <f t="shared" si="358"/>
        <v/>
      </c>
      <c r="AN1882" s="88" t="str">
        <f t="shared" si="359"/>
        <v/>
      </c>
    </row>
    <row r="1883" spans="1:40" x14ac:dyDescent="0.25">
      <c r="A1883" s="77"/>
      <c r="B1883" s="107"/>
      <c r="C1883" s="108"/>
      <c r="D1883" s="109"/>
      <c r="E1883" s="109"/>
      <c r="F1883" s="110"/>
      <c r="G1883" s="111"/>
      <c r="H1883" s="112"/>
      <c r="I1883" s="77"/>
      <c r="J1883" s="112" t="str">
        <f>IF($B1883="", "", IFERROR(INDEX('Job List'!$C$9:$C$508, MATCH($B1883, 'Job List'!$B$9:$B$508, 0)), ""))</f>
        <v/>
      </c>
      <c r="K1883" s="112" t="str">
        <f>IF($B1883="", "", IFERROR(INDEX('Job List'!$D$9:$D$508, MATCH($B1883, 'Job List'!$B$9:$B$508, 0)), ""))</f>
        <v/>
      </c>
      <c r="L1883" s="125" t="str">
        <f t="shared" si="348"/>
        <v/>
      </c>
      <c r="M1883" s="111" t="str">
        <f>IF($B1883="", "", IF($G1883="", IFERROR(INDEX('Job List'!$E$9:$E$508, MATCH($B1883, 'Job List'!$B$9:$B$508, 0)), ""), $G1883))</f>
        <v/>
      </c>
      <c r="N1883" s="126" t="str">
        <f t="shared" si="349"/>
        <v/>
      </c>
      <c r="O1883" s="77"/>
      <c r="AB1883" s="14" t="str">
        <f t="shared" si="350"/>
        <v/>
      </c>
      <c r="AC1883" s="20" t="str">
        <f t="shared" si="351"/>
        <v/>
      </c>
      <c r="AD1883" s="55" t="str">
        <f t="shared" si="352"/>
        <v/>
      </c>
      <c r="AE1883" s="88" t="str">
        <f t="shared" si="353"/>
        <v/>
      </c>
      <c r="AG1883" s="55" t="str">
        <f t="shared" si="354"/>
        <v/>
      </c>
      <c r="AH1883" s="88" t="str">
        <f t="shared" si="355"/>
        <v/>
      </c>
      <c r="AJ1883" s="55" t="str">
        <f t="shared" si="356"/>
        <v/>
      </c>
      <c r="AK1883" s="88" t="str">
        <f t="shared" si="357"/>
        <v/>
      </c>
      <c r="AM1883" s="55" t="str">
        <f t="shared" si="358"/>
        <v/>
      </c>
      <c r="AN1883" s="88" t="str">
        <f t="shared" si="359"/>
        <v/>
      </c>
    </row>
    <row r="1884" spans="1:40" x14ac:dyDescent="0.25">
      <c r="A1884" s="77"/>
      <c r="B1884" s="107"/>
      <c r="C1884" s="108"/>
      <c r="D1884" s="109"/>
      <c r="E1884" s="109"/>
      <c r="F1884" s="110"/>
      <c r="G1884" s="111"/>
      <c r="H1884" s="112"/>
      <c r="I1884" s="77"/>
      <c r="J1884" s="112" t="str">
        <f>IF($B1884="", "", IFERROR(INDEX('Job List'!$C$9:$C$508, MATCH($B1884, 'Job List'!$B$9:$B$508, 0)), ""))</f>
        <v/>
      </c>
      <c r="K1884" s="112" t="str">
        <f>IF($B1884="", "", IFERROR(INDEX('Job List'!$D$9:$D$508, MATCH($B1884, 'Job List'!$B$9:$B$508, 0)), ""))</f>
        <v/>
      </c>
      <c r="L1884" s="125" t="str">
        <f t="shared" si="348"/>
        <v/>
      </c>
      <c r="M1884" s="111" t="str">
        <f>IF($B1884="", "", IF($G1884="", IFERROR(INDEX('Job List'!$E$9:$E$508, MATCH($B1884, 'Job List'!$B$9:$B$508, 0)), ""), $G1884))</f>
        <v/>
      </c>
      <c r="N1884" s="126" t="str">
        <f t="shared" si="349"/>
        <v/>
      </c>
      <c r="O1884" s="77"/>
      <c r="AB1884" s="14" t="str">
        <f t="shared" si="350"/>
        <v/>
      </c>
      <c r="AC1884" s="20" t="str">
        <f t="shared" si="351"/>
        <v/>
      </c>
      <c r="AD1884" s="55" t="str">
        <f t="shared" si="352"/>
        <v/>
      </c>
      <c r="AE1884" s="88" t="str">
        <f t="shared" si="353"/>
        <v/>
      </c>
      <c r="AG1884" s="55" t="str">
        <f t="shared" si="354"/>
        <v/>
      </c>
      <c r="AH1884" s="88" t="str">
        <f t="shared" si="355"/>
        <v/>
      </c>
      <c r="AJ1884" s="55" t="str">
        <f t="shared" si="356"/>
        <v/>
      </c>
      <c r="AK1884" s="88" t="str">
        <f t="shared" si="357"/>
        <v/>
      </c>
      <c r="AM1884" s="55" t="str">
        <f t="shared" si="358"/>
        <v/>
      </c>
      <c r="AN1884" s="88" t="str">
        <f t="shared" si="359"/>
        <v/>
      </c>
    </row>
    <row r="1885" spans="1:40" x14ac:dyDescent="0.25">
      <c r="A1885" s="77"/>
      <c r="B1885" s="107"/>
      <c r="C1885" s="108"/>
      <c r="D1885" s="109"/>
      <c r="E1885" s="109"/>
      <c r="F1885" s="110"/>
      <c r="G1885" s="111"/>
      <c r="H1885" s="112"/>
      <c r="I1885" s="77"/>
      <c r="J1885" s="112" t="str">
        <f>IF($B1885="", "", IFERROR(INDEX('Job List'!$C$9:$C$508, MATCH($B1885, 'Job List'!$B$9:$B$508, 0)), ""))</f>
        <v/>
      </c>
      <c r="K1885" s="112" t="str">
        <f>IF($B1885="", "", IFERROR(INDEX('Job List'!$D$9:$D$508, MATCH($B1885, 'Job List'!$B$9:$B$508, 0)), ""))</f>
        <v/>
      </c>
      <c r="L1885" s="125" t="str">
        <f t="shared" si="348"/>
        <v/>
      </c>
      <c r="M1885" s="111" t="str">
        <f>IF($B1885="", "", IF($G1885="", IFERROR(INDEX('Job List'!$E$9:$E$508, MATCH($B1885, 'Job List'!$B$9:$B$508, 0)), ""), $G1885))</f>
        <v/>
      </c>
      <c r="N1885" s="126" t="str">
        <f t="shared" si="349"/>
        <v/>
      </c>
      <c r="O1885" s="77"/>
      <c r="AB1885" s="14" t="str">
        <f t="shared" si="350"/>
        <v/>
      </c>
      <c r="AC1885" s="20" t="str">
        <f t="shared" si="351"/>
        <v/>
      </c>
      <c r="AD1885" s="55" t="str">
        <f t="shared" si="352"/>
        <v/>
      </c>
      <c r="AE1885" s="88" t="str">
        <f t="shared" si="353"/>
        <v/>
      </c>
      <c r="AG1885" s="55" t="str">
        <f t="shared" si="354"/>
        <v/>
      </c>
      <c r="AH1885" s="88" t="str">
        <f t="shared" si="355"/>
        <v/>
      </c>
      <c r="AJ1885" s="55" t="str">
        <f t="shared" si="356"/>
        <v/>
      </c>
      <c r="AK1885" s="88" t="str">
        <f t="shared" si="357"/>
        <v/>
      </c>
      <c r="AM1885" s="55" t="str">
        <f t="shared" si="358"/>
        <v/>
      </c>
      <c r="AN1885" s="88" t="str">
        <f t="shared" si="359"/>
        <v/>
      </c>
    </row>
    <row r="1886" spans="1:40" x14ac:dyDescent="0.25">
      <c r="A1886" s="77"/>
      <c r="B1886" s="107"/>
      <c r="C1886" s="108"/>
      <c r="D1886" s="109"/>
      <c r="E1886" s="109"/>
      <c r="F1886" s="110"/>
      <c r="G1886" s="111"/>
      <c r="H1886" s="112"/>
      <c r="I1886" s="77"/>
      <c r="J1886" s="112" t="str">
        <f>IF($B1886="", "", IFERROR(INDEX('Job List'!$C$9:$C$508, MATCH($B1886, 'Job List'!$B$9:$B$508, 0)), ""))</f>
        <v/>
      </c>
      <c r="K1886" s="112" t="str">
        <f>IF($B1886="", "", IFERROR(INDEX('Job List'!$D$9:$D$508, MATCH($B1886, 'Job List'!$B$9:$B$508, 0)), ""))</f>
        <v/>
      </c>
      <c r="L1886" s="125" t="str">
        <f t="shared" si="348"/>
        <v/>
      </c>
      <c r="M1886" s="111" t="str">
        <f>IF($B1886="", "", IF($G1886="", IFERROR(INDEX('Job List'!$E$9:$E$508, MATCH($B1886, 'Job List'!$B$9:$B$508, 0)), ""), $G1886))</f>
        <v/>
      </c>
      <c r="N1886" s="126" t="str">
        <f t="shared" si="349"/>
        <v/>
      </c>
      <c r="O1886" s="77"/>
      <c r="AB1886" s="14" t="str">
        <f t="shared" si="350"/>
        <v/>
      </c>
      <c r="AC1886" s="20" t="str">
        <f t="shared" si="351"/>
        <v/>
      </c>
      <c r="AD1886" s="55" t="str">
        <f t="shared" si="352"/>
        <v/>
      </c>
      <c r="AE1886" s="88" t="str">
        <f t="shared" si="353"/>
        <v/>
      </c>
      <c r="AG1886" s="55" t="str">
        <f t="shared" si="354"/>
        <v/>
      </c>
      <c r="AH1886" s="88" t="str">
        <f t="shared" si="355"/>
        <v/>
      </c>
      <c r="AJ1886" s="55" t="str">
        <f t="shared" si="356"/>
        <v/>
      </c>
      <c r="AK1886" s="88" t="str">
        <f t="shared" si="357"/>
        <v/>
      </c>
      <c r="AM1886" s="55" t="str">
        <f t="shared" si="358"/>
        <v/>
      </c>
      <c r="AN1886" s="88" t="str">
        <f t="shared" si="359"/>
        <v/>
      </c>
    </row>
    <row r="1887" spans="1:40" x14ac:dyDescent="0.25">
      <c r="A1887" s="77"/>
      <c r="B1887" s="107"/>
      <c r="C1887" s="108"/>
      <c r="D1887" s="109"/>
      <c r="E1887" s="109"/>
      <c r="F1887" s="110"/>
      <c r="G1887" s="111"/>
      <c r="H1887" s="112"/>
      <c r="I1887" s="77"/>
      <c r="J1887" s="112" t="str">
        <f>IF($B1887="", "", IFERROR(INDEX('Job List'!$C$9:$C$508, MATCH($B1887, 'Job List'!$B$9:$B$508, 0)), ""))</f>
        <v/>
      </c>
      <c r="K1887" s="112" t="str">
        <f>IF($B1887="", "", IFERROR(INDEX('Job List'!$D$9:$D$508, MATCH($B1887, 'Job List'!$B$9:$B$508, 0)), ""))</f>
        <v/>
      </c>
      <c r="L1887" s="125" t="str">
        <f t="shared" si="348"/>
        <v/>
      </c>
      <c r="M1887" s="111" t="str">
        <f>IF($B1887="", "", IF($G1887="", IFERROR(INDEX('Job List'!$E$9:$E$508, MATCH($B1887, 'Job List'!$B$9:$B$508, 0)), ""), $G1887))</f>
        <v/>
      </c>
      <c r="N1887" s="126" t="str">
        <f t="shared" si="349"/>
        <v/>
      </c>
      <c r="O1887" s="77"/>
      <c r="AB1887" s="14" t="str">
        <f t="shared" si="350"/>
        <v/>
      </c>
      <c r="AC1887" s="20" t="str">
        <f t="shared" si="351"/>
        <v/>
      </c>
      <c r="AD1887" s="55" t="str">
        <f t="shared" si="352"/>
        <v/>
      </c>
      <c r="AE1887" s="88" t="str">
        <f t="shared" si="353"/>
        <v/>
      </c>
      <c r="AG1887" s="55" t="str">
        <f t="shared" si="354"/>
        <v/>
      </c>
      <c r="AH1887" s="88" t="str">
        <f t="shared" si="355"/>
        <v/>
      </c>
      <c r="AJ1887" s="55" t="str">
        <f t="shared" si="356"/>
        <v/>
      </c>
      <c r="AK1887" s="88" t="str">
        <f t="shared" si="357"/>
        <v/>
      </c>
      <c r="AM1887" s="55" t="str">
        <f t="shared" si="358"/>
        <v/>
      </c>
      <c r="AN1887" s="88" t="str">
        <f t="shared" si="359"/>
        <v/>
      </c>
    </row>
    <row r="1888" spans="1:40" x14ac:dyDescent="0.25">
      <c r="A1888" s="77"/>
      <c r="B1888" s="107"/>
      <c r="C1888" s="108"/>
      <c r="D1888" s="109"/>
      <c r="E1888" s="109"/>
      <c r="F1888" s="110"/>
      <c r="G1888" s="111"/>
      <c r="H1888" s="112"/>
      <c r="I1888" s="77"/>
      <c r="J1888" s="112" t="str">
        <f>IF($B1888="", "", IFERROR(INDEX('Job List'!$C$9:$C$508, MATCH($B1888, 'Job List'!$B$9:$B$508, 0)), ""))</f>
        <v/>
      </c>
      <c r="K1888" s="112" t="str">
        <f>IF($B1888="", "", IFERROR(INDEX('Job List'!$D$9:$D$508, MATCH($B1888, 'Job List'!$B$9:$B$508, 0)), ""))</f>
        <v/>
      </c>
      <c r="L1888" s="125" t="str">
        <f t="shared" si="348"/>
        <v/>
      </c>
      <c r="M1888" s="111" t="str">
        <f>IF($B1888="", "", IF($G1888="", IFERROR(INDEX('Job List'!$E$9:$E$508, MATCH($B1888, 'Job List'!$B$9:$B$508, 0)), ""), $G1888))</f>
        <v/>
      </c>
      <c r="N1888" s="126" t="str">
        <f t="shared" si="349"/>
        <v/>
      </c>
      <c r="O1888" s="77"/>
      <c r="AB1888" s="14" t="str">
        <f t="shared" si="350"/>
        <v/>
      </c>
      <c r="AC1888" s="20" t="str">
        <f t="shared" si="351"/>
        <v/>
      </c>
      <c r="AD1888" s="55" t="str">
        <f t="shared" si="352"/>
        <v/>
      </c>
      <c r="AE1888" s="88" t="str">
        <f t="shared" si="353"/>
        <v/>
      </c>
      <c r="AG1888" s="55" t="str">
        <f t="shared" si="354"/>
        <v/>
      </c>
      <c r="AH1888" s="88" t="str">
        <f t="shared" si="355"/>
        <v/>
      </c>
      <c r="AJ1888" s="55" t="str">
        <f t="shared" si="356"/>
        <v/>
      </c>
      <c r="AK1888" s="88" t="str">
        <f t="shared" si="357"/>
        <v/>
      </c>
      <c r="AM1888" s="55" t="str">
        <f t="shared" si="358"/>
        <v/>
      </c>
      <c r="AN1888" s="88" t="str">
        <f t="shared" si="359"/>
        <v/>
      </c>
    </row>
    <row r="1889" spans="1:40" x14ac:dyDescent="0.25">
      <c r="A1889" s="77"/>
      <c r="B1889" s="107"/>
      <c r="C1889" s="108"/>
      <c r="D1889" s="109"/>
      <c r="E1889" s="109"/>
      <c r="F1889" s="110"/>
      <c r="G1889" s="111"/>
      <c r="H1889" s="112"/>
      <c r="I1889" s="77"/>
      <c r="J1889" s="112" t="str">
        <f>IF($B1889="", "", IFERROR(INDEX('Job List'!$C$9:$C$508, MATCH($B1889, 'Job List'!$B$9:$B$508, 0)), ""))</f>
        <v/>
      </c>
      <c r="K1889" s="112" t="str">
        <f>IF($B1889="", "", IFERROR(INDEX('Job List'!$D$9:$D$508, MATCH($B1889, 'Job List'!$B$9:$B$508, 0)), ""))</f>
        <v/>
      </c>
      <c r="L1889" s="125" t="str">
        <f t="shared" si="348"/>
        <v/>
      </c>
      <c r="M1889" s="111" t="str">
        <f>IF($B1889="", "", IF($G1889="", IFERROR(INDEX('Job List'!$E$9:$E$508, MATCH($B1889, 'Job List'!$B$9:$B$508, 0)), ""), $G1889))</f>
        <v/>
      </c>
      <c r="N1889" s="126" t="str">
        <f t="shared" si="349"/>
        <v/>
      </c>
      <c r="O1889" s="77"/>
      <c r="AB1889" s="14" t="str">
        <f t="shared" si="350"/>
        <v/>
      </c>
      <c r="AC1889" s="20" t="str">
        <f t="shared" si="351"/>
        <v/>
      </c>
      <c r="AD1889" s="55" t="str">
        <f t="shared" si="352"/>
        <v/>
      </c>
      <c r="AE1889" s="88" t="str">
        <f t="shared" si="353"/>
        <v/>
      </c>
      <c r="AG1889" s="55" t="str">
        <f t="shared" si="354"/>
        <v/>
      </c>
      <c r="AH1889" s="88" t="str">
        <f t="shared" si="355"/>
        <v/>
      </c>
      <c r="AJ1889" s="55" t="str">
        <f t="shared" si="356"/>
        <v/>
      </c>
      <c r="AK1889" s="88" t="str">
        <f t="shared" si="357"/>
        <v/>
      </c>
      <c r="AM1889" s="55" t="str">
        <f t="shared" si="358"/>
        <v/>
      </c>
      <c r="AN1889" s="88" t="str">
        <f t="shared" si="359"/>
        <v/>
      </c>
    </row>
    <row r="1890" spans="1:40" x14ac:dyDescent="0.25">
      <c r="A1890" s="77"/>
      <c r="B1890" s="107"/>
      <c r="C1890" s="108"/>
      <c r="D1890" s="109"/>
      <c r="E1890" s="109"/>
      <c r="F1890" s="110"/>
      <c r="G1890" s="111"/>
      <c r="H1890" s="112"/>
      <c r="I1890" s="77"/>
      <c r="J1890" s="112" t="str">
        <f>IF($B1890="", "", IFERROR(INDEX('Job List'!$C$9:$C$508, MATCH($B1890, 'Job List'!$B$9:$B$508, 0)), ""))</f>
        <v/>
      </c>
      <c r="K1890" s="112" t="str">
        <f>IF($B1890="", "", IFERROR(INDEX('Job List'!$D$9:$D$508, MATCH($B1890, 'Job List'!$B$9:$B$508, 0)), ""))</f>
        <v/>
      </c>
      <c r="L1890" s="125" t="str">
        <f t="shared" si="348"/>
        <v/>
      </c>
      <c r="M1890" s="111" t="str">
        <f>IF($B1890="", "", IF($G1890="", IFERROR(INDEX('Job List'!$E$9:$E$508, MATCH($B1890, 'Job List'!$B$9:$B$508, 0)), ""), $G1890))</f>
        <v/>
      </c>
      <c r="N1890" s="126" t="str">
        <f t="shared" si="349"/>
        <v/>
      </c>
      <c r="O1890" s="77"/>
      <c r="AB1890" s="14" t="str">
        <f t="shared" si="350"/>
        <v/>
      </c>
      <c r="AC1890" s="20" t="str">
        <f t="shared" si="351"/>
        <v/>
      </c>
      <c r="AD1890" s="55" t="str">
        <f t="shared" si="352"/>
        <v/>
      </c>
      <c r="AE1890" s="88" t="str">
        <f t="shared" si="353"/>
        <v/>
      </c>
      <c r="AG1890" s="55" t="str">
        <f t="shared" si="354"/>
        <v/>
      </c>
      <c r="AH1890" s="88" t="str">
        <f t="shared" si="355"/>
        <v/>
      </c>
      <c r="AJ1890" s="55" t="str">
        <f t="shared" si="356"/>
        <v/>
      </c>
      <c r="AK1890" s="88" t="str">
        <f t="shared" si="357"/>
        <v/>
      </c>
      <c r="AM1890" s="55" t="str">
        <f t="shared" si="358"/>
        <v/>
      </c>
      <c r="AN1890" s="88" t="str">
        <f t="shared" si="359"/>
        <v/>
      </c>
    </row>
    <row r="1891" spans="1:40" x14ac:dyDescent="0.25">
      <c r="A1891" s="77"/>
      <c r="B1891" s="107"/>
      <c r="C1891" s="108"/>
      <c r="D1891" s="109"/>
      <c r="E1891" s="109"/>
      <c r="F1891" s="110"/>
      <c r="G1891" s="111"/>
      <c r="H1891" s="112"/>
      <c r="I1891" s="77"/>
      <c r="J1891" s="112" t="str">
        <f>IF($B1891="", "", IFERROR(INDEX('Job List'!$C$9:$C$508, MATCH($B1891, 'Job List'!$B$9:$B$508, 0)), ""))</f>
        <v/>
      </c>
      <c r="K1891" s="112" t="str">
        <f>IF($B1891="", "", IFERROR(INDEX('Job List'!$D$9:$D$508, MATCH($B1891, 'Job List'!$B$9:$B$508, 0)), ""))</f>
        <v/>
      </c>
      <c r="L1891" s="125" t="str">
        <f t="shared" si="348"/>
        <v/>
      </c>
      <c r="M1891" s="111" t="str">
        <f>IF($B1891="", "", IF($G1891="", IFERROR(INDEX('Job List'!$E$9:$E$508, MATCH($B1891, 'Job List'!$B$9:$B$508, 0)), ""), $G1891))</f>
        <v/>
      </c>
      <c r="N1891" s="126" t="str">
        <f t="shared" si="349"/>
        <v/>
      </c>
      <c r="O1891" s="77"/>
      <c r="AB1891" s="14" t="str">
        <f t="shared" si="350"/>
        <v/>
      </c>
      <c r="AC1891" s="20" t="str">
        <f t="shared" si="351"/>
        <v/>
      </c>
      <c r="AD1891" s="55" t="str">
        <f t="shared" si="352"/>
        <v/>
      </c>
      <c r="AE1891" s="88" t="str">
        <f t="shared" si="353"/>
        <v/>
      </c>
      <c r="AG1891" s="55" t="str">
        <f t="shared" si="354"/>
        <v/>
      </c>
      <c r="AH1891" s="88" t="str">
        <f t="shared" si="355"/>
        <v/>
      </c>
      <c r="AJ1891" s="55" t="str">
        <f t="shared" si="356"/>
        <v/>
      </c>
      <c r="AK1891" s="88" t="str">
        <f t="shared" si="357"/>
        <v/>
      </c>
      <c r="AM1891" s="55" t="str">
        <f t="shared" si="358"/>
        <v/>
      </c>
      <c r="AN1891" s="88" t="str">
        <f t="shared" si="359"/>
        <v/>
      </c>
    </row>
    <row r="1892" spans="1:40" x14ac:dyDescent="0.25">
      <c r="A1892" s="77"/>
      <c r="B1892" s="107"/>
      <c r="C1892" s="108"/>
      <c r="D1892" s="109"/>
      <c r="E1892" s="109"/>
      <c r="F1892" s="110"/>
      <c r="G1892" s="111"/>
      <c r="H1892" s="112"/>
      <c r="I1892" s="77"/>
      <c r="J1892" s="112" t="str">
        <f>IF($B1892="", "", IFERROR(INDEX('Job List'!$C$9:$C$508, MATCH($B1892, 'Job List'!$B$9:$B$508, 0)), ""))</f>
        <v/>
      </c>
      <c r="K1892" s="112" t="str">
        <f>IF($B1892="", "", IFERROR(INDEX('Job List'!$D$9:$D$508, MATCH($B1892, 'Job List'!$B$9:$B$508, 0)), ""))</f>
        <v/>
      </c>
      <c r="L1892" s="125" t="str">
        <f t="shared" si="348"/>
        <v/>
      </c>
      <c r="M1892" s="111" t="str">
        <f>IF($B1892="", "", IF($G1892="", IFERROR(INDEX('Job List'!$E$9:$E$508, MATCH($B1892, 'Job List'!$B$9:$B$508, 0)), ""), $G1892))</f>
        <v/>
      </c>
      <c r="N1892" s="126" t="str">
        <f t="shared" si="349"/>
        <v/>
      </c>
      <c r="O1892" s="77"/>
      <c r="AB1892" s="14" t="str">
        <f t="shared" si="350"/>
        <v/>
      </c>
      <c r="AC1892" s="20" t="str">
        <f t="shared" si="351"/>
        <v/>
      </c>
      <c r="AD1892" s="55" t="str">
        <f t="shared" si="352"/>
        <v/>
      </c>
      <c r="AE1892" s="88" t="str">
        <f t="shared" si="353"/>
        <v/>
      </c>
      <c r="AG1892" s="55" t="str">
        <f t="shared" si="354"/>
        <v/>
      </c>
      <c r="AH1892" s="88" t="str">
        <f t="shared" si="355"/>
        <v/>
      </c>
      <c r="AJ1892" s="55" t="str">
        <f t="shared" si="356"/>
        <v/>
      </c>
      <c r="AK1892" s="88" t="str">
        <f t="shared" si="357"/>
        <v/>
      </c>
      <c r="AM1892" s="55" t="str">
        <f t="shared" si="358"/>
        <v/>
      </c>
      <c r="AN1892" s="88" t="str">
        <f t="shared" si="359"/>
        <v/>
      </c>
    </row>
    <row r="1893" spans="1:40" x14ac:dyDescent="0.25">
      <c r="A1893" s="77"/>
      <c r="B1893" s="107"/>
      <c r="C1893" s="108"/>
      <c r="D1893" s="109"/>
      <c r="E1893" s="109"/>
      <c r="F1893" s="110"/>
      <c r="G1893" s="111"/>
      <c r="H1893" s="112"/>
      <c r="I1893" s="77"/>
      <c r="J1893" s="112" t="str">
        <f>IF($B1893="", "", IFERROR(INDEX('Job List'!$C$9:$C$508, MATCH($B1893, 'Job List'!$B$9:$B$508, 0)), ""))</f>
        <v/>
      </c>
      <c r="K1893" s="112" t="str">
        <f>IF($B1893="", "", IFERROR(INDEX('Job List'!$D$9:$D$508, MATCH($B1893, 'Job List'!$B$9:$B$508, 0)), ""))</f>
        <v/>
      </c>
      <c r="L1893" s="125" t="str">
        <f t="shared" si="348"/>
        <v/>
      </c>
      <c r="M1893" s="111" t="str">
        <f>IF($B1893="", "", IF($G1893="", IFERROR(INDEX('Job List'!$E$9:$E$508, MATCH($B1893, 'Job List'!$B$9:$B$508, 0)), ""), $G1893))</f>
        <v/>
      </c>
      <c r="N1893" s="126" t="str">
        <f t="shared" si="349"/>
        <v/>
      </c>
      <c r="O1893" s="77"/>
      <c r="AB1893" s="14" t="str">
        <f t="shared" si="350"/>
        <v/>
      </c>
      <c r="AC1893" s="20" t="str">
        <f t="shared" si="351"/>
        <v/>
      </c>
      <c r="AD1893" s="55" t="str">
        <f t="shared" si="352"/>
        <v/>
      </c>
      <c r="AE1893" s="88" t="str">
        <f t="shared" si="353"/>
        <v/>
      </c>
      <c r="AG1893" s="55" t="str">
        <f t="shared" si="354"/>
        <v/>
      </c>
      <c r="AH1893" s="88" t="str">
        <f t="shared" si="355"/>
        <v/>
      </c>
      <c r="AJ1893" s="55" t="str">
        <f t="shared" si="356"/>
        <v/>
      </c>
      <c r="AK1893" s="88" t="str">
        <f t="shared" si="357"/>
        <v/>
      </c>
      <c r="AM1893" s="55" t="str">
        <f t="shared" si="358"/>
        <v/>
      </c>
      <c r="AN1893" s="88" t="str">
        <f t="shared" si="359"/>
        <v/>
      </c>
    </row>
    <row r="1894" spans="1:40" x14ac:dyDescent="0.25">
      <c r="A1894" s="77"/>
      <c r="B1894" s="107"/>
      <c r="C1894" s="108"/>
      <c r="D1894" s="109"/>
      <c r="E1894" s="109"/>
      <c r="F1894" s="110"/>
      <c r="G1894" s="111"/>
      <c r="H1894" s="112"/>
      <c r="I1894" s="77"/>
      <c r="J1894" s="112" t="str">
        <f>IF($B1894="", "", IFERROR(INDEX('Job List'!$C$9:$C$508, MATCH($B1894, 'Job List'!$B$9:$B$508, 0)), ""))</f>
        <v/>
      </c>
      <c r="K1894" s="112" t="str">
        <f>IF($B1894="", "", IFERROR(INDEX('Job List'!$D$9:$D$508, MATCH($B1894, 'Job List'!$B$9:$B$508, 0)), ""))</f>
        <v/>
      </c>
      <c r="L1894" s="125" t="str">
        <f t="shared" si="348"/>
        <v/>
      </c>
      <c r="M1894" s="111" t="str">
        <f>IF($B1894="", "", IF($G1894="", IFERROR(INDEX('Job List'!$E$9:$E$508, MATCH($B1894, 'Job List'!$B$9:$B$508, 0)), ""), $G1894))</f>
        <v/>
      </c>
      <c r="N1894" s="126" t="str">
        <f t="shared" si="349"/>
        <v/>
      </c>
      <c r="O1894" s="77"/>
      <c r="AB1894" s="14" t="str">
        <f t="shared" si="350"/>
        <v/>
      </c>
      <c r="AC1894" s="20" t="str">
        <f t="shared" si="351"/>
        <v/>
      </c>
      <c r="AD1894" s="55" t="str">
        <f t="shared" si="352"/>
        <v/>
      </c>
      <c r="AE1894" s="88" t="str">
        <f t="shared" si="353"/>
        <v/>
      </c>
      <c r="AG1894" s="55" t="str">
        <f t="shared" si="354"/>
        <v/>
      </c>
      <c r="AH1894" s="88" t="str">
        <f t="shared" si="355"/>
        <v/>
      </c>
      <c r="AJ1894" s="55" t="str">
        <f t="shared" si="356"/>
        <v/>
      </c>
      <c r="AK1894" s="88" t="str">
        <f t="shared" si="357"/>
        <v/>
      </c>
      <c r="AM1894" s="55" t="str">
        <f t="shared" si="358"/>
        <v/>
      </c>
      <c r="AN1894" s="88" t="str">
        <f t="shared" si="359"/>
        <v/>
      </c>
    </row>
    <row r="1895" spans="1:40" x14ac:dyDescent="0.25">
      <c r="A1895" s="77"/>
      <c r="B1895" s="107"/>
      <c r="C1895" s="108"/>
      <c r="D1895" s="109"/>
      <c r="E1895" s="109"/>
      <c r="F1895" s="110"/>
      <c r="G1895" s="111"/>
      <c r="H1895" s="112"/>
      <c r="I1895" s="77"/>
      <c r="J1895" s="112" t="str">
        <f>IF($B1895="", "", IFERROR(INDEX('Job List'!$C$9:$C$508, MATCH($B1895, 'Job List'!$B$9:$B$508, 0)), ""))</f>
        <v/>
      </c>
      <c r="K1895" s="112" t="str">
        <f>IF($B1895="", "", IFERROR(INDEX('Job List'!$D$9:$D$508, MATCH($B1895, 'Job List'!$B$9:$B$508, 0)), ""))</f>
        <v/>
      </c>
      <c r="L1895" s="125" t="str">
        <f t="shared" si="348"/>
        <v/>
      </c>
      <c r="M1895" s="111" t="str">
        <f>IF($B1895="", "", IF($G1895="", IFERROR(INDEX('Job List'!$E$9:$E$508, MATCH($B1895, 'Job List'!$B$9:$B$508, 0)), ""), $G1895))</f>
        <v/>
      </c>
      <c r="N1895" s="126" t="str">
        <f t="shared" si="349"/>
        <v/>
      </c>
      <c r="O1895" s="77"/>
      <c r="AB1895" s="14" t="str">
        <f t="shared" si="350"/>
        <v/>
      </c>
      <c r="AC1895" s="20" t="str">
        <f t="shared" si="351"/>
        <v/>
      </c>
      <c r="AD1895" s="55" t="str">
        <f t="shared" si="352"/>
        <v/>
      </c>
      <c r="AE1895" s="88" t="str">
        <f t="shared" si="353"/>
        <v/>
      </c>
      <c r="AG1895" s="55" t="str">
        <f t="shared" si="354"/>
        <v/>
      </c>
      <c r="AH1895" s="88" t="str">
        <f t="shared" si="355"/>
        <v/>
      </c>
      <c r="AJ1895" s="55" t="str">
        <f t="shared" si="356"/>
        <v/>
      </c>
      <c r="AK1895" s="88" t="str">
        <f t="shared" si="357"/>
        <v/>
      </c>
      <c r="AM1895" s="55" t="str">
        <f t="shared" si="358"/>
        <v/>
      </c>
      <c r="AN1895" s="88" t="str">
        <f t="shared" si="359"/>
        <v/>
      </c>
    </row>
    <row r="1896" spans="1:40" x14ac:dyDescent="0.25">
      <c r="A1896" s="77"/>
      <c r="B1896" s="107"/>
      <c r="C1896" s="108"/>
      <c r="D1896" s="109"/>
      <c r="E1896" s="109"/>
      <c r="F1896" s="110"/>
      <c r="G1896" s="111"/>
      <c r="H1896" s="112"/>
      <c r="I1896" s="77"/>
      <c r="J1896" s="112" t="str">
        <f>IF($B1896="", "", IFERROR(INDEX('Job List'!$C$9:$C$508, MATCH($B1896, 'Job List'!$B$9:$B$508, 0)), ""))</f>
        <v/>
      </c>
      <c r="K1896" s="112" t="str">
        <f>IF($B1896="", "", IFERROR(INDEX('Job List'!$D$9:$D$508, MATCH($B1896, 'Job List'!$B$9:$B$508, 0)), ""))</f>
        <v/>
      </c>
      <c r="L1896" s="125" t="str">
        <f t="shared" si="348"/>
        <v/>
      </c>
      <c r="M1896" s="111" t="str">
        <f>IF($B1896="", "", IF($G1896="", IFERROR(INDEX('Job List'!$E$9:$E$508, MATCH($B1896, 'Job List'!$B$9:$B$508, 0)), ""), $G1896))</f>
        <v/>
      </c>
      <c r="N1896" s="126" t="str">
        <f t="shared" si="349"/>
        <v/>
      </c>
      <c r="O1896" s="77"/>
      <c r="AB1896" s="14" t="str">
        <f t="shared" si="350"/>
        <v/>
      </c>
      <c r="AC1896" s="20" t="str">
        <f t="shared" si="351"/>
        <v/>
      </c>
      <c r="AD1896" s="55" t="str">
        <f t="shared" si="352"/>
        <v/>
      </c>
      <c r="AE1896" s="88" t="str">
        <f t="shared" si="353"/>
        <v/>
      </c>
      <c r="AG1896" s="55" t="str">
        <f t="shared" si="354"/>
        <v/>
      </c>
      <c r="AH1896" s="88" t="str">
        <f t="shared" si="355"/>
        <v/>
      </c>
      <c r="AJ1896" s="55" t="str">
        <f t="shared" si="356"/>
        <v/>
      </c>
      <c r="AK1896" s="88" t="str">
        <f t="shared" si="357"/>
        <v/>
      </c>
      <c r="AM1896" s="55" t="str">
        <f t="shared" si="358"/>
        <v/>
      </c>
      <c r="AN1896" s="88" t="str">
        <f t="shared" si="359"/>
        <v/>
      </c>
    </row>
    <row r="1897" spans="1:40" x14ac:dyDescent="0.25">
      <c r="A1897" s="77"/>
      <c r="B1897" s="107"/>
      <c r="C1897" s="108"/>
      <c r="D1897" s="109"/>
      <c r="E1897" s="109"/>
      <c r="F1897" s="110"/>
      <c r="G1897" s="111"/>
      <c r="H1897" s="112"/>
      <c r="I1897" s="77"/>
      <c r="J1897" s="112" t="str">
        <f>IF($B1897="", "", IFERROR(INDEX('Job List'!$C$9:$C$508, MATCH($B1897, 'Job List'!$B$9:$B$508, 0)), ""))</f>
        <v/>
      </c>
      <c r="K1897" s="112" t="str">
        <f>IF($B1897="", "", IFERROR(INDEX('Job List'!$D$9:$D$508, MATCH($B1897, 'Job List'!$B$9:$B$508, 0)), ""))</f>
        <v/>
      </c>
      <c r="L1897" s="125" t="str">
        <f t="shared" si="348"/>
        <v/>
      </c>
      <c r="M1897" s="111" t="str">
        <f>IF($B1897="", "", IF($G1897="", IFERROR(INDEX('Job List'!$E$9:$E$508, MATCH($B1897, 'Job List'!$B$9:$B$508, 0)), ""), $G1897))</f>
        <v/>
      </c>
      <c r="N1897" s="126" t="str">
        <f t="shared" si="349"/>
        <v/>
      </c>
      <c r="O1897" s="77"/>
      <c r="AB1897" s="14" t="str">
        <f t="shared" si="350"/>
        <v/>
      </c>
      <c r="AC1897" s="20" t="str">
        <f t="shared" si="351"/>
        <v/>
      </c>
      <c r="AD1897" s="55" t="str">
        <f t="shared" si="352"/>
        <v/>
      </c>
      <c r="AE1897" s="88" t="str">
        <f t="shared" si="353"/>
        <v/>
      </c>
      <c r="AG1897" s="55" t="str">
        <f t="shared" si="354"/>
        <v/>
      </c>
      <c r="AH1897" s="88" t="str">
        <f t="shared" si="355"/>
        <v/>
      </c>
      <c r="AJ1897" s="55" t="str">
        <f t="shared" si="356"/>
        <v/>
      </c>
      <c r="AK1897" s="88" t="str">
        <f t="shared" si="357"/>
        <v/>
      </c>
      <c r="AM1897" s="55" t="str">
        <f t="shared" si="358"/>
        <v/>
      </c>
      <c r="AN1897" s="88" t="str">
        <f t="shared" si="359"/>
        <v/>
      </c>
    </row>
    <row r="1898" spans="1:40" x14ac:dyDescent="0.25">
      <c r="A1898" s="77"/>
      <c r="B1898" s="107"/>
      <c r="C1898" s="108"/>
      <c r="D1898" s="109"/>
      <c r="E1898" s="109"/>
      <c r="F1898" s="110"/>
      <c r="G1898" s="111"/>
      <c r="H1898" s="112"/>
      <c r="I1898" s="77"/>
      <c r="J1898" s="112" t="str">
        <f>IF($B1898="", "", IFERROR(INDEX('Job List'!$C$9:$C$508, MATCH($B1898, 'Job List'!$B$9:$B$508, 0)), ""))</f>
        <v/>
      </c>
      <c r="K1898" s="112" t="str">
        <f>IF($B1898="", "", IFERROR(INDEX('Job List'!$D$9:$D$508, MATCH($B1898, 'Job List'!$B$9:$B$508, 0)), ""))</f>
        <v/>
      </c>
      <c r="L1898" s="125" t="str">
        <f t="shared" si="348"/>
        <v/>
      </c>
      <c r="M1898" s="111" t="str">
        <f>IF($B1898="", "", IF($G1898="", IFERROR(INDEX('Job List'!$E$9:$E$508, MATCH($B1898, 'Job List'!$B$9:$B$508, 0)), ""), $G1898))</f>
        <v/>
      </c>
      <c r="N1898" s="126" t="str">
        <f t="shared" si="349"/>
        <v/>
      </c>
      <c r="O1898" s="77"/>
      <c r="AB1898" s="14" t="str">
        <f t="shared" si="350"/>
        <v/>
      </c>
      <c r="AC1898" s="20" t="str">
        <f t="shared" si="351"/>
        <v/>
      </c>
      <c r="AD1898" s="55" t="str">
        <f t="shared" si="352"/>
        <v/>
      </c>
      <c r="AE1898" s="88" t="str">
        <f t="shared" si="353"/>
        <v/>
      </c>
      <c r="AG1898" s="55" t="str">
        <f t="shared" si="354"/>
        <v/>
      </c>
      <c r="AH1898" s="88" t="str">
        <f t="shared" si="355"/>
        <v/>
      </c>
      <c r="AJ1898" s="55" t="str">
        <f t="shared" si="356"/>
        <v/>
      </c>
      <c r="AK1898" s="88" t="str">
        <f t="shared" si="357"/>
        <v/>
      </c>
      <c r="AM1898" s="55" t="str">
        <f t="shared" si="358"/>
        <v/>
      </c>
      <c r="AN1898" s="88" t="str">
        <f t="shared" si="359"/>
        <v/>
      </c>
    </row>
    <row r="1899" spans="1:40" x14ac:dyDescent="0.25">
      <c r="A1899" s="77"/>
      <c r="B1899" s="107"/>
      <c r="C1899" s="108"/>
      <c r="D1899" s="109"/>
      <c r="E1899" s="109"/>
      <c r="F1899" s="110"/>
      <c r="G1899" s="111"/>
      <c r="H1899" s="112"/>
      <c r="I1899" s="77"/>
      <c r="J1899" s="112" t="str">
        <f>IF($B1899="", "", IFERROR(INDEX('Job List'!$C$9:$C$508, MATCH($B1899, 'Job List'!$B$9:$B$508, 0)), ""))</f>
        <v/>
      </c>
      <c r="K1899" s="112" t="str">
        <f>IF($B1899="", "", IFERROR(INDEX('Job List'!$D$9:$D$508, MATCH($B1899, 'Job List'!$B$9:$B$508, 0)), ""))</f>
        <v/>
      </c>
      <c r="L1899" s="125" t="str">
        <f t="shared" si="348"/>
        <v/>
      </c>
      <c r="M1899" s="111" t="str">
        <f>IF($B1899="", "", IF($G1899="", IFERROR(INDEX('Job List'!$E$9:$E$508, MATCH($B1899, 'Job List'!$B$9:$B$508, 0)), ""), $G1899))</f>
        <v/>
      </c>
      <c r="N1899" s="126" t="str">
        <f t="shared" si="349"/>
        <v/>
      </c>
      <c r="O1899" s="77"/>
      <c r="AB1899" s="14" t="str">
        <f t="shared" si="350"/>
        <v/>
      </c>
      <c r="AC1899" s="20" t="str">
        <f t="shared" si="351"/>
        <v/>
      </c>
      <c r="AD1899" s="55" t="str">
        <f t="shared" si="352"/>
        <v/>
      </c>
      <c r="AE1899" s="88" t="str">
        <f t="shared" si="353"/>
        <v/>
      </c>
      <c r="AG1899" s="55" t="str">
        <f t="shared" si="354"/>
        <v/>
      </c>
      <c r="AH1899" s="88" t="str">
        <f t="shared" si="355"/>
        <v/>
      </c>
      <c r="AJ1899" s="55" t="str">
        <f t="shared" si="356"/>
        <v/>
      </c>
      <c r="AK1899" s="88" t="str">
        <f t="shared" si="357"/>
        <v/>
      </c>
      <c r="AM1899" s="55" t="str">
        <f t="shared" si="358"/>
        <v/>
      </c>
      <c r="AN1899" s="88" t="str">
        <f t="shared" si="359"/>
        <v/>
      </c>
    </row>
    <row r="1900" spans="1:40" x14ac:dyDescent="0.25">
      <c r="A1900" s="77"/>
      <c r="B1900" s="107"/>
      <c r="C1900" s="108"/>
      <c r="D1900" s="109"/>
      <c r="E1900" s="109"/>
      <c r="F1900" s="110"/>
      <c r="G1900" s="111"/>
      <c r="H1900" s="112"/>
      <c r="I1900" s="77"/>
      <c r="J1900" s="112" t="str">
        <f>IF($B1900="", "", IFERROR(INDEX('Job List'!$C$9:$C$508, MATCH($B1900, 'Job List'!$B$9:$B$508, 0)), ""))</f>
        <v/>
      </c>
      <c r="K1900" s="112" t="str">
        <f>IF($B1900="", "", IFERROR(INDEX('Job List'!$D$9:$D$508, MATCH($B1900, 'Job List'!$B$9:$B$508, 0)), ""))</f>
        <v/>
      </c>
      <c r="L1900" s="125" t="str">
        <f t="shared" si="348"/>
        <v/>
      </c>
      <c r="M1900" s="111" t="str">
        <f>IF($B1900="", "", IF($G1900="", IFERROR(INDEX('Job List'!$E$9:$E$508, MATCH($B1900, 'Job List'!$B$9:$B$508, 0)), ""), $G1900))</f>
        <v/>
      </c>
      <c r="N1900" s="126" t="str">
        <f t="shared" si="349"/>
        <v/>
      </c>
      <c r="O1900" s="77"/>
      <c r="AB1900" s="14" t="str">
        <f t="shared" si="350"/>
        <v/>
      </c>
      <c r="AC1900" s="20" t="str">
        <f t="shared" si="351"/>
        <v/>
      </c>
      <c r="AD1900" s="55" t="str">
        <f t="shared" si="352"/>
        <v/>
      </c>
      <c r="AE1900" s="88" t="str">
        <f t="shared" si="353"/>
        <v/>
      </c>
      <c r="AG1900" s="55" t="str">
        <f t="shared" si="354"/>
        <v/>
      </c>
      <c r="AH1900" s="88" t="str">
        <f t="shared" si="355"/>
        <v/>
      </c>
      <c r="AJ1900" s="55" t="str">
        <f t="shared" si="356"/>
        <v/>
      </c>
      <c r="AK1900" s="88" t="str">
        <f t="shared" si="357"/>
        <v/>
      </c>
      <c r="AM1900" s="55" t="str">
        <f t="shared" si="358"/>
        <v/>
      </c>
      <c r="AN1900" s="88" t="str">
        <f t="shared" si="359"/>
        <v/>
      </c>
    </row>
    <row r="1901" spans="1:40" x14ac:dyDescent="0.25">
      <c r="A1901" s="77"/>
      <c r="B1901" s="107"/>
      <c r="C1901" s="108"/>
      <c r="D1901" s="109"/>
      <c r="E1901" s="109"/>
      <c r="F1901" s="110"/>
      <c r="G1901" s="111"/>
      <c r="H1901" s="112"/>
      <c r="I1901" s="77"/>
      <c r="J1901" s="112" t="str">
        <f>IF($B1901="", "", IFERROR(INDEX('Job List'!$C$9:$C$508, MATCH($B1901, 'Job List'!$B$9:$B$508, 0)), ""))</f>
        <v/>
      </c>
      <c r="K1901" s="112" t="str">
        <f>IF($B1901="", "", IFERROR(INDEX('Job List'!$D$9:$D$508, MATCH($B1901, 'Job List'!$B$9:$B$508, 0)), ""))</f>
        <v/>
      </c>
      <c r="L1901" s="125" t="str">
        <f t="shared" si="348"/>
        <v/>
      </c>
      <c r="M1901" s="111" t="str">
        <f>IF($B1901="", "", IF($G1901="", IFERROR(INDEX('Job List'!$E$9:$E$508, MATCH($B1901, 'Job List'!$B$9:$B$508, 0)), ""), $G1901))</f>
        <v/>
      </c>
      <c r="N1901" s="126" t="str">
        <f t="shared" si="349"/>
        <v/>
      </c>
      <c r="O1901" s="77"/>
      <c r="AB1901" s="14" t="str">
        <f t="shared" si="350"/>
        <v/>
      </c>
      <c r="AC1901" s="20" t="str">
        <f t="shared" si="351"/>
        <v/>
      </c>
      <c r="AD1901" s="55" t="str">
        <f t="shared" si="352"/>
        <v/>
      </c>
      <c r="AE1901" s="88" t="str">
        <f t="shared" si="353"/>
        <v/>
      </c>
      <c r="AG1901" s="55" t="str">
        <f t="shared" si="354"/>
        <v/>
      </c>
      <c r="AH1901" s="88" t="str">
        <f t="shared" si="355"/>
        <v/>
      </c>
      <c r="AJ1901" s="55" t="str">
        <f t="shared" si="356"/>
        <v/>
      </c>
      <c r="AK1901" s="88" t="str">
        <f t="shared" si="357"/>
        <v/>
      </c>
      <c r="AM1901" s="55" t="str">
        <f t="shared" si="358"/>
        <v/>
      </c>
      <c r="AN1901" s="88" t="str">
        <f t="shared" si="359"/>
        <v/>
      </c>
    </row>
    <row r="1902" spans="1:40" x14ac:dyDescent="0.25">
      <c r="A1902" s="77"/>
      <c r="B1902" s="107"/>
      <c r="C1902" s="108"/>
      <c r="D1902" s="109"/>
      <c r="E1902" s="109"/>
      <c r="F1902" s="110"/>
      <c r="G1902" s="111"/>
      <c r="H1902" s="112"/>
      <c r="I1902" s="77"/>
      <c r="J1902" s="112" t="str">
        <f>IF($B1902="", "", IFERROR(INDEX('Job List'!$C$9:$C$508, MATCH($B1902, 'Job List'!$B$9:$B$508, 0)), ""))</f>
        <v/>
      </c>
      <c r="K1902" s="112" t="str">
        <f>IF($B1902="", "", IFERROR(INDEX('Job List'!$D$9:$D$508, MATCH($B1902, 'Job List'!$B$9:$B$508, 0)), ""))</f>
        <v/>
      </c>
      <c r="L1902" s="125" t="str">
        <f t="shared" si="348"/>
        <v/>
      </c>
      <c r="M1902" s="111" t="str">
        <f>IF($B1902="", "", IF($G1902="", IFERROR(INDEX('Job List'!$E$9:$E$508, MATCH($B1902, 'Job List'!$B$9:$B$508, 0)), ""), $G1902))</f>
        <v/>
      </c>
      <c r="N1902" s="126" t="str">
        <f t="shared" si="349"/>
        <v/>
      </c>
      <c r="O1902" s="77"/>
      <c r="AB1902" s="14" t="str">
        <f t="shared" si="350"/>
        <v/>
      </c>
      <c r="AC1902" s="20" t="str">
        <f t="shared" si="351"/>
        <v/>
      </c>
      <c r="AD1902" s="55" t="str">
        <f t="shared" si="352"/>
        <v/>
      </c>
      <c r="AE1902" s="88" t="str">
        <f t="shared" si="353"/>
        <v/>
      </c>
      <c r="AG1902" s="55" t="str">
        <f t="shared" si="354"/>
        <v/>
      </c>
      <c r="AH1902" s="88" t="str">
        <f t="shared" si="355"/>
        <v/>
      </c>
      <c r="AJ1902" s="55" t="str">
        <f t="shared" si="356"/>
        <v/>
      </c>
      <c r="AK1902" s="88" t="str">
        <f t="shared" si="357"/>
        <v/>
      </c>
      <c r="AM1902" s="55" t="str">
        <f t="shared" si="358"/>
        <v/>
      </c>
      <c r="AN1902" s="88" t="str">
        <f t="shared" si="359"/>
        <v/>
      </c>
    </row>
    <row r="1903" spans="1:40" x14ac:dyDescent="0.25">
      <c r="A1903" s="77"/>
      <c r="B1903" s="107"/>
      <c r="C1903" s="108"/>
      <c r="D1903" s="109"/>
      <c r="E1903" s="109"/>
      <c r="F1903" s="110"/>
      <c r="G1903" s="111"/>
      <c r="H1903" s="112"/>
      <c r="I1903" s="77"/>
      <c r="J1903" s="112" t="str">
        <f>IF($B1903="", "", IFERROR(INDEX('Job List'!$C$9:$C$508, MATCH($B1903, 'Job List'!$B$9:$B$508, 0)), ""))</f>
        <v/>
      </c>
      <c r="K1903" s="112" t="str">
        <f>IF($B1903="", "", IFERROR(INDEX('Job List'!$D$9:$D$508, MATCH($B1903, 'Job List'!$B$9:$B$508, 0)), ""))</f>
        <v/>
      </c>
      <c r="L1903" s="125" t="str">
        <f t="shared" si="348"/>
        <v/>
      </c>
      <c r="M1903" s="111" t="str">
        <f>IF($B1903="", "", IF($G1903="", IFERROR(INDEX('Job List'!$E$9:$E$508, MATCH($B1903, 'Job List'!$B$9:$B$508, 0)), ""), $G1903))</f>
        <v/>
      </c>
      <c r="N1903" s="126" t="str">
        <f t="shared" si="349"/>
        <v/>
      </c>
      <c r="O1903" s="77"/>
      <c r="AB1903" s="14" t="str">
        <f t="shared" si="350"/>
        <v/>
      </c>
      <c r="AC1903" s="20" t="str">
        <f t="shared" si="351"/>
        <v/>
      </c>
      <c r="AD1903" s="55" t="str">
        <f t="shared" si="352"/>
        <v/>
      </c>
      <c r="AE1903" s="88" t="str">
        <f t="shared" si="353"/>
        <v/>
      </c>
      <c r="AG1903" s="55" t="str">
        <f t="shared" si="354"/>
        <v/>
      </c>
      <c r="AH1903" s="88" t="str">
        <f t="shared" si="355"/>
        <v/>
      </c>
      <c r="AJ1903" s="55" t="str">
        <f t="shared" si="356"/>
        <v/>
      </c>
      <c r="AK1903" s="88" t="str">
        <f t="shared" si="357"/>
        <v/>
      </c>
      <c r="AM1903" s="55" t="str">
        <f t="shared" si="358"/>
        <v/>
      </c>
      <c r="AN1903" s="88" t="str">
        <f t="shared" si="359"/>
        <v/>
      </c>
    </row>
    <row r="1904" spans="1:40" x14ac:dyDescent="0.25">
      <c r="A1904" s="77"/>
      <c r="B1904" s="107"/>
      <c r="C1904" s="108"/>
      <c r="D1904" s="109"/>
      <c r="E1904" s="109"/>
      <c r="F1904" s="110"/>
      <c r="G1904" s="111"/>
      <c r="H1904" s="112"/>
      <c r="I1904" s="77"/>
      <c r="J1904" s="112" t="str">
        <f>IF($B1904="", "", IFERROR(INDEX('Job List'!$C$9:$C$508, MATCH($B1904, 'Job List'!$B$9:$B$508, 0)), ""))</f>
        <v/>
      </c>
      <c r="K1904" s="112" t="str">
        <f>IF($B1904="", "", IFERROR(INDEX('Job List'!$D$9:$D$508, MATCH($B1904, 'Job List'!$B$9:$B$508, 0)), ""))</f>
        <v/>
      </c>
      <c r="L1904" s="125" t="str">
        <f t="shared" si="348"/>
        <v/>
      </c>
      <c r="M1904" s="111" t="str">
        <f>IF($B1904="", "", IF($G1904="", IFERROR(INDEX('Job List'!$E$9:$E$508, MATCH($B1904, 'Job List'!$B$9:$B$508, 0)), ""), $G1904))</f>
        <v/>
      </c>
      <c r="N1904" s="126" t="str">
        <f t="shared" si="349"/>
        <v/>
      </c>
      <c r="O1904" s="77"/>
      <c r="AB1904" s="14" t="str">
        <f t="shared" si="350"/>
        <v/>
      </c>
      <c r="AC1904" s="20" t="str">
        <f t="shared" si="351"/>
        <v/>
      </c>
      <c r="AD1904" s="55" t="str">
        <f t="shared" si="352"/>
        <v/>
      </c>
      <c r="AE1904" s="88" t="str">
        <f t="shared" si="353"/>
        <v/>
      </c>
      <c r="AG1904" s="55" t="str">
        <f t="shared" si="354"/>
        <v/>
      </c>
      <c r="AH1904" s="88" t="str">
        <f t="shared" si="355"/>
        <v/>
      </c>
      <c r="AJ1904" s="55" t="str">
        <f t="shared" si="356"/>
        <v/>
      </c>
      <c r="AK1904" s="88" t="str">
        <f t="shared" si="357"/>
        <v/>
      </c>
      <c r="AM1904" s="55" t="str">
        <f t="shared" si="358"/>
        <v/>
      </c>
      <c r="AN1904" s="88" t="str">
        <f t="shared" si="359"/>
        <v/>
      </c>
    </row>
    <row r="1905" spans="1:40" x14ac:dyDescent="0.25">
      <c r="A1905" s="77"/>
      <c r="B1905" s="107"/>
      <c r="C1905" s="108"/>
      <c r="D1905" s="109"/>
      <c r="E1905" s="109"/>
      <c r="F1905" s="110"/>
      <c r="G1905" s="111"/>
      <c r="H1905" s="112"/>
      <c r="I1905" s="77"/>
      <c r="J1905" s="112" t="str">
        <f>IF($B1905="", "", IFERROR(INDEX('Job List'!$C$9:$C$508, MATCH($B1905, 'Job List'!$B$9:$B$508, 0)), ""))</f>
        <v/>
      </c>
      <c r="K1905" s="112" t="str">
        <f>IF($B1905="", "", IFERROR(INDEX('Job List'!$D$9:$D$508, MATCH($B1905, 'Job List'!$B$9:$B$508, 0)), ""))</f>
        <v/>
      </c>
      <c r="L1905" s="125" t="str">
        <f t="shared" si="348"/>
        <v/>
      </c>
      <c r="M1905" s="111" t="str">
        <f>IF($B1905="", "", IF($G1905="", IFERROR(INDEX('Job List'!$E$9:$E$508, MATCH($B1905, 'Job List'!$B$9:$B$508, 0)), ""), $G1905))</f>
        <v/>
      </c>
      <c r="N1905" s="126" t="str">
        <f t="shared" si="349"/>
        <v/>
      </c>
      <c r="O1905" s="77"/>
      <c r="AB1905" s="14" t="str">
        <f t="shared" si="350"/>
        <v/>
      </c>
      <c r="AC1905" s="20" t="str">
        <f t="shared" si="351"/>
        <v/>
      </c>
      <c r="AD1905" s="55" t="str">
        <f t="shared" si="352"/>
        <v/>
      </c>
      <c r="AE1905" s="88" t="str">
        <f t="shared" si="353"/>
        <v/>
      </c>
      <c r="AG1905" s="55" t="str">
        <f t="shared" si="354"/>
        <v/>
      </c>
      <c r="AH1905" s="88" t="str">
        <f t="shared" si="355"/>
        <v/>
      </c>
      <c r="AJ1905" s="55" t="str">
        <f t="shared" si="356"/>
        <v/>
      </c>
      <c r="AK1905" s="88" t="str">
        <f t="shared" si="357"/>
        <v/>
      </c>
      <c r="AM1905" s="55" t="str">
        <f t="shared" si="358"/>
        <v/>
      </c>
      <c r="AN1905" s="88" t="str">
        <f t="shared" si="359"/>
        <v/>
      </c>
    </row>
    <row r="1906" spans="1:40" x14ac:dyDescent="0.25">
      <c r="A1906" s="77"/>
      <c r="B1906" s="107"/>
      <c r="C1906" s="108"/>
      <c r="D1906" s="109"/>
      <c r="E1906" s="109"/>
      <c r="F1906" s="110"/>
      <c r="G1906" s="111"/>
      <c r="H1906" s="112"/>
      <c r="I1906" s="77"/>
      <c r="J1906" s="112" t="str">
        <f>IF($B1906="", "", IFERROR(INDEX('Job List'!$C$9:$C$508, MATCH($B1906, 'Job List'!$B$9:$B$508, 0)), ""))</f>
        <v/>
      </c>
      <c r="K1906" s="112" t="str">
        <f>IF($B1906="", "", IFERROR(INDEX('Job List'!$D$9:$D$508, MATCH($B1906, 'Job List'!$B$9:$B$508, 0)), ""))</f>
        <v/>
      </c>
      <c r="L1906" s="125" t="str">
        <f t="shared" si="348"/>
        <v/>
      </c>
      <c r="M1906" s="111" t="str">
        <f>IF($B1906="", "", IF($G1906="", IFERROR(INDEX('Job List'!$E$9:$E$508, MATCH($B1906, 'Job List'!$B$9:$B$508, 0)), ""), $G1906))</f>
        <v/>
      </c>
      <c r="N1906" s="126" t="str">
        <f t="shared" si="349"/>
        <v/>
      </c>
      <c r="O1906" s="77"/>
      <c r="AB1906" s="14" t="str">
        <f t="shared" si="350"/>
        <v/>
      </c>
      <c r="AC1906" s="20" t="str">
        <f t="shared" si="351"/>
        <v/>
      </c>
      <c r="AD1906" s="55" t="str">
        <f t="shared" si="352"/>
        <v/>
      </c>
      <c r="AE1906" s="88" t="str">
        <f t="shared" si="353"/>
        <v/>
      </c>
      <c r="AG1906" s="55" t="str">
        <f t="shared" si="354"/>
        <v/>
      </c>
      <c r="AH1906" s="88" t="str">
        <f t="shared" si="355"/>
        <v/>
      </c>
      <c r="AJ1906" s="55" t="str">
        <f t="shared" si="356"/>
        <v/>
      </c>
      <c r="AK1906" s="88" t="str">
        <f t="shared" si="357"/>
        <v/>
      </c>
      <c r="AM1906" s="55" t="str">
        <f t="shared" si="358"/>
        <v/>
      </c>
      <c r="AN1906" s="88" t="str">
        <f t="shared" si="359"/>
        <v/>
      </c>
    </row>
    <row r="1907" spans="1:40" x14ac:dyDescent="0.25">
      <c r="A1907" s="77"/>
      <c r="B1907" s="107"/>
      <c r="C1907" s="108"/>
      <c r="D1907" s="109"/>
      <c r="E1907" s="109"/>
      <c r="F1907" s="110"/>
      <c r="G1907" s="111"/>
      <c r="H1907" s="112"/>
      <c r="I1907" s="77"/>
      <c r="J1907" s="112" t="str">
        <f>IF($B1907="", "", IFERROR(INDEX('Job List'!$C$9:$C$508, MATCH($B1907, 'Job List'!$B$9:$B$508, 0)), ""))</f>
        <v/>
      </c>
      <c r="K1907" s="112" t="str">
        <f>IF($B1907="", "", IFERROR(INDEX('Job List'!$D$9:$D$508, MATCH($B1907, 'Job List'!$B$9:$B$508, 0)), ""))</f>
        <v/>
      </c>
      <c r="L1907" s="125" t="str">
        <f t="shared" si="348"/>
        <v/>
      </c>
      <c r="M1907" s="111" t="str">
        <f>IF($B1907="", "", IF($G1907="", IFERROR(INDEX('Job List'!$E$9:$E$508, MATCH($B1907, 'Job List'!$B$9:$B$508, 0)), ""), $G1907))</f>
        <v/>
      </c>
      <c r="N1907" s="126" t="str">
        <f t="shared" si="349"/>
        <v/>
      </c>
      <c r="O1907" s="77"/>
      <c r="AB1907" s="14" t="str">
        <f t="shared" si="350"/>
        <v/>
      </c>
      <c r="AC1907" s="20" t="str">
        <f t="shared" si="351"/>
        <v/>
      </c>
      <c r="AD1907" s="55" t="str">
        <f t="shared" si="352"/>
        <v/>
      </c>
      <c r="AE1907" s="88" t="str">
        <f t="shared" si="353"/>
        <v/>
      </c>
      <c r="AG1907" s="55" t="str">
        <f t="shared" si="354"/>
        <v/>
      </c>
      <c r="AH1907" s="88" t="str">
        <f t="shared" si="355"/>
        <v/>
      </c>
      <c r="AJ1907" s="55" t="str">
        <f t="shared" si="356"/>
        <v/>
      </c>
      <c r="AK1907" s="88" t="str">
        <f t="shared" si="357"/>
        <v/>
      </c>
      <c r="AM1907" s="55" t="str">
        <f t="shared" si="358"/>
        <v/>
      </c>
      <c r="AN1907" s="88" t="str">
        <f t="shared" si="359"/>
        <v/>
      </c>
    </row>
    <row r="1908" spans="1:40" x14ac:dyDescent="0.25">
      <c r="A1908" s="77"/>
      <c r="B1908" s="107"/>
      <c r="C1908" s="108"/>
      <c r="D1908" s="109"/>
      <c r="E1908" s="109"/>
      <c r="F1908" s="110"/>
      <c r="G1908" s="111"/>
      <c r="H1908" s="112"/>
      <c r="I1908" s="77"/>
      <c r="J1908" s="112" t="str">
        <f>IF($B1908="", "", IFERROR(INDEX('Job List'!$C$9:$C$508, MATCH($B1908, 'Job List'!$B$9:$B$508, 0)), ""))</f>
        <v/>
      </c>
      <c r="K1908" s="112" t="str">
        <f>IF($B1908="", "", IFERROR(INDEX('Job List'!$D$9:$D$508, MATCH($B1908, 'Job List'!$B$9:$B$508, 0)), ""))</f>
        <v/>
      </c>
      <c r="L1908" s="125" t="str">
        <f t="shared" si="348"/>
        <v/>
      </c>
      <c r="M1908" s="111" t="str">
        <f>IF($B1908="", "", IF($G1908="", IFERROR(INDEX('Job List'!$E$9:$E$508, MATCH($B1908, 'Job List'!$B$9:$B$508, 0)), ""), $G1908))</f>
        <v/>
      </c>
      <c r="N1908" s="126" t="str">
        <f t="shared" si="349"/>
        <v/>
      </c>
      <c r="O1908" s="77"/>
      <c r="AB1908" s="14" t="str">
        <f t="shared" si="350"/>
        <v/>
      </c>
      <c r="AC1908" s="20" t="str">
        <f t="shared" si="351"/>
        <v/>
      </c>
      <c r="AD1908" s="55" t="str">
        <f t="shared" si="352"/>
        <v/>
      </c>
      <c r="AE1908" s="88" t="str">
        <f t="shared" si="353"/>
        <v/>
      </c>
      <c r="AG1908" s="55" t="str">
        <f t="shared" si="354"/>
        <v/>
      </c>
      <c r="AH1908" s="88" t="str">
        <f t="shared" si="355"/>
        <v/>
      </c>
      <c r="AJ1908" s="55" t="str">
        <f t="shared" si="356"/>
        <v/>
      </c>
      <c r="AK1908" s="88" t="str">
        <f t="shared" si="357"/>
        <v/>
      </c>
      <c r="AM1908" s="55" t="str">
        <f t="shared" si="358"/>
        <v/>
      </c>
      <c r="AN1908" s="88" t="str">
        <f t="shared" si="359"/>
        <v/>
      </c>
    </row>
    <row r="1909" spans="1:40" x14ac:dyDescent="0.25">
      <c r="A1909" s="77"/>
      <c r="B1909" s="107"/>
      <c r="C1909" s="108"/>
      <c r="D1909" s="109"/>
      <c r="E1909" s="109"/>
      <c r="F1909" s="110"/>
      <c r="G1909" s="111"/>
      <c r="H1909" s="112"/>
      <c r="I1909" s="77"/>
      <c r="J1909" s="112" t="str">
        <f>IF($B1909="", "", IFERROR(INDEX('Job List'!$C$9:$C$508, MATCH($B1909, 'Job List'!$B$9:$B$508, 0)), ""))</f>
        <v/>
      </c>
      <c r="K1909" s="112" t="str">
        <f>IF($B1909="", "", IFERROR(INDEX('Job List'!$D$9:$D$508, MATCH($B1909, 'Job List'!$B$9:$B$508, 0)), ""))</f>
        <v/>
      </c>
      <c r="L1909" s="125" t="str">
        <f t="shared" si="348"/>
        <v/>
      </c>
      <c r="M1909" s="111" t="str">
        <f>IF($B1909="", "", IF($G1909="", IFERROR(INDEX('Job List'!$E$9:$E$508, MATCH($B1909, 'Job List'!$B$9:$B$508, 0)), ""), $G1909))</f>
        <v/>
      </c>
      <c r="N1909" s="126" t="str">
        <f t="shared" si="349"/>
        <v/>
      </c>
      <c r="O1909" s="77"/>
      <c r="AB1909" s="14" t="str">
        <f t="shared" si="350"/>
        <v/>
      </c>
      <c r="AC1909" s="20" t="str">
        <f t="shared" si="351"/>
        <v/>
      </c>
      <c r="AD1909" s="55" t="str">
        <f t="shared" si="352"/>
        <v/>
      </c>
      <c r="AE1909" s="88" t="str">
        <f t="shared" si="353"/>
        <v/>
      </c>
      <c r="AG1909" s="55" t="str">
        <f t="shared" si="354"/>
        <v/>
      </c>
      <c r="AH1909" s="88" t="str">
        <f t="shared" si="355"/>
        <v/>
      </c>
      <c r="AJ1909" s="55" t="str">
        <f t="shared" si="356"/>
        <v/>
      </c>
      <c r="AK1909" s="88" t="str">
        <f t="shared" si="357"/>
        <v/>
      </c>
      <c r="AM1909" s="55" t="str">
        <f t="shared" si="358"/>
        <v/>
      </c>
      <c r="AN1909" s="88" t="str">
        <f t="shared" si="359"/>
        <v/>
      </c>
    </row>
    <row r="1910" spans="1:40" x14ac:dyDescent="0.25">
      <c r="A1910" s="77"/>
      <c r="B1910" s="107"/>
      <c r="C1910" s="108"/>
      <c r="D1910" s="109"/>
      <c r="E1910" s="109"/>
      <c r="F1910" s="110"/>
      <c r="G1910" s="111"/>
      <c r="H1910" s="112"/>
      <c r="I1910" s="77"/>
      <c r="J1910" s="112" t="str">
        <f>IF($B1910="", "", IFERROR(INDEX('Job List'!$C$9:$C$508, MATCH($B1910, 'Job List'!$B$9:$B$508, 0)), ""))</f>
        <v/>
      </c>
      <c r="K1910" s="112" t="str">
        <f>IF($B1910="", "", IFERROR(INDEX('Job List'!$D$9:$D$508, MATCH($B1910, 'Job List'!$B$9:$B$508, 0)), ""))</f>
        <v/>
      </c>
      <c r="L1910" s="125" t="str">
        <f t="shared" si="348"/>
        <v/>
      </c>
      <c r="M1910" s="111" t="str">
        <f>IF($B1910="", "", IF($G1910="", IFERROR(INDEX('Job List'!$E$9:$E$508, MATCH($B1910, 'Job List'!$B$9:$B$508, 0)), ""), $G1910))</f>
        <v/>
      </c>
      <c r="N1910" s="126" t="str">
        <f t="shared" si="349"/>
        <v/>
      </c>
      <c r="O1910" s="77"/>
      <c r="AB1910" s="14" t="str">
        <f t="shared" si="350"/>
        <v/>
      </c>
      <c r="AC1910" s="20" t="str">
        <f t="shared" si="351"/>
        <v/>
      </c>
      <c r="AD1910" s="55" t="str">
        <f t="shared" si="352"/>
        <v/>
      </c>
      <c r="AE1910" s="88" t="str">
        <f t="shared" si="353"/>
        <v/>
      </c>
      <c r="AG1910" s="55" t="str">
        <f t="shared" si="354"/>
        <v/>
      </c>
      <c r="AH1910" s="88" t="str">
        <f t="shared" si="355"/>
        <v/>
      </c>
      <c r="AJ1910" s="55" t="str">
        <f t="shared" si="356"/>
        <v/>
      </c>
      <c r="AK1910" s="88" t="str">
        <f t="shared" si="357"/>
        <v/>
      </c>
      <c r="AM1910" s="55" t="str">
        <f t="shared" si="358"/>
        <v/>
      </c>
      <c r="AN1910" s="88" t="str">
        <f t="shared" si="359"/>
        <v/>
      </c>
    </row>
    <row r="1911" spans="1:40" x14ac:dyDescent="0.25">
      <c r="A1911" s="77"/>
      <c r="B1911" s="107"/>
      <c r="C1911" s="108"/>
      <c r="D1911" s="109"/>
      <c r="E1911" s="109"/>
      <c r="F1911" s="110"/>
      <c r="G1911" s="111"/>
      <c r="H1911" s="112"/>
      <c r="I1911" s="77"/>
      <c r="J1911" s="112" t="str">
        <f>IF($B1911="", "", IFERROR(INDEX('Job List'!$C$9:$C$508, MATCH($B1911, 'Job List'!$B$9:$B$508, 0)), ""))</f>
        <v/>
      </c>
      <c r="K1911" s="112" t="str">
        <f>IF($B1911="", "", IFERROR(INDEX('Job List'!$D$9:$D$508, MATCH($B1911, 'Job List'!$B$9:$B$508, 0)), ""))</f>
        <v/>
      </c>
      <c r="L1911" s="125" t="str">
        <f t="shared" si="348"/>
        <v/>
      </c>
      <c r="M1911" s="111" t="str">
        <f>IF($B1911="", "", IF($G1911="", IFERROR(INDEX('Job List'!$E$9:$E$508, MATCH($B1911, 'Job List'!$B$9:$B$508, 0)), ""), $G1911))</f>
        <v/>
      </c>
      <c r="N1911" s="126" t="str">
        <f t="shared" si="349"/>
        <v/>
      </c>
      <c r="O1911" s="77"/>
      <c r="AB1911" s="14" t="str">
        <f t="shared" si="350"/>
        <v/>
      </c>
      <c r="AC1911" s="20" t="str">
        <f t="shared" si="351"/>
        <v/>
      </c>
      <c r="AD1911" s="55" t="str">
        <f t="shared" si="352"/>
        <v/>
      </c>
      <c r="AE1911" s="88" t="str">
        <f t="shared" si="353"/>
        <v/>
      </c>
      <c r="AG1911" s="55" t="str">
        <f t="shared" si="354"/>
        <v/>
      </c>
      <c r="AH1911" s="88" t="str">
        <f t="shared" si="355"/>
        <v/>
      </c>
      <c r="AJ1911" s="55" t="str">
        <f t="shared" si="356"/>
        <v/>
      </c>
      <c r="AK1911" s="88" t="str">
        <f t="shared" si="357"/>
        <v/>
      </c>
      <c r="AM1911" s="55" t="str">
        <f t="shared" si="358"/>
        <v/>
      </c>
      <c r="AN1911" s="88" t="str">
        <f t="shared" si="359"/>
        <v/>
      </c>
    </row>
    <row r="1912" spans="1:40" x14ac:dyDescent="0.25">
      <c r="A1912" s="77"/>
      <c r="B1912" s="107"/>
      <c r="C1912" s="108"/>
      <c r="D1912" s="109"/>
      <c r="E1912" s="109"/>
      <c r="F1912" s="110"/>
      <c r="G1912" s="111"/>
      <c r="H1912" s="112"/>
      <c r="I1912" s="77"/>
      <c r="J1912" s="112" t="str">
        <f>IF($B1912="", "", IFERROR(INDEX('Job List'!$C$9:$C$508, MATCH($B1912, 'Job List'!$B$9:$B$508, 0)), ""))</f>
        <v/>
      </c>
      <c r="K1912" s="112" t="str">
        <f>IF($B1912="", "", IFERROR(INDEX('Job List'!$D$9:$D$508, MATCH($B1912, 'Job List'!$B$9:$B$508, 0)), ""))</f>
        <v/>
      </c>
      <c r="L1912" s="125" t="str">
        <f t="shared" si="348"/>
        <v/>
      </c>
      <c r="M1912" s="111" t="str">
        <f>IF($B1912="", "", IF($G1912="", IFERROR(INDEX('Job List'!$E$9:$E$508, MATCH($B1912, 'Job List'!$B$9:$B$508, 0)), ""), $G1912))</f>
        <v/>
      </c>
      <c r="N1912" s="126" t="str">
        <f t="shared" si="349"/>
        <v/>
      </c>
      <c r="O1912" s="77"/>
      <c r="AB1912" s="14" t="str">
        <f t="shared" si="350"/>
        <v/>
      </c>
      <c r="AC1912" s="20" t="str">
        <f t="shared" si="351"/>
        <v/>
      </c>
      <c r="AD1912" s="55" t="str">
        <f t="shared" si="352"/>
        <v/>
      </c>
      <c r="AE1912" s="88" t="str">
        <f t="shared" si="353"/>
        <v/>
      </c>
      <c r="AG1912" s="55" t="str">
        <f t="shared" si="354"/>
        <v/>
      </c>
      <c r="AH1912" s="88" t="str">
        <f t="shared" si="355"/>
        <v/>
      </c>
      <c r="AJ1912" s="55" t="str">
        <f t="shared" si="356"/>
        <v/>
      </c>
      <c r="AK1912" s="88" t="str">
        <f t="shared" si="357"/>
        <v/>
      </c>
      <c r="AM1912" s="55" t="str">
        <f t="shared" si="358"/>
        <v/>
      </c>
      <c r="AN1912" s="88" t="str">
        <f t="shared" si="359"/>
        <v/>
      </c>
    </row>
    <row r="1913" spans="1:40" x14ac:dyDescent="0.25">
      <c r="A1913" s="77"/>
      <c r="B1913" s="107"/>
      <c r="C1913" s="108"/>
      <c r="D1913" s="109"/>
      <c r="E1913" s="109"/>
      <c r="F1913" s="110"/>
      <c r="G1913" s="111"/>
      <c r="H1913" s="112"/>
      <c r="I1913" s="77"/>
      <c r="J1913" s="112" t="str">
        <f>IF($B1913="", "", IFERROR(INDEX('Job List'!$C$9:$C$508, MATCH($B1913, 'Job List'!$B$9:$B$508, 0)), ""))</f>
        <v/>
      </c>
      <c r="K1913" s="112" t="str">
        <f>IF($B1913="", "", IFERROR(INDEX('Job List'!$D$9:$D$508, MATCH($B1913, 'Job List'!$B$9:$B$508, 0)), ""))</f>
        <v/>
      </c>
      <c r="L1913" s="125" t="str">
        <f t="shared" si="348"/>
        <v/>
      </c>
      <c r="M1913" s="111" t="str">
        <f>IF($B1913="", "", IF($G1913="", IFERROR(INDEX('Job List'!$E$9:$E$508, MATCH($B1913, 'Job List'!$B$9:$B$508, 0)), ""), $G1913))</f>
        <v/>
      </c>
      <c r="N1913" s="126" t="str">
        <f t="shared" si="349"/>
        <v/>
      </c>
      <c r="O1913" s="77"/>
      <c r="AB1913" s="14" t="str">
        <f t="shared" si="350"/>
        <v/>
      </c>
      <c r="AC1913" s="20" t="str">
        <f t="shared" si="351"/>
        <v/>
      </c>
      <c r="AD1913" s="55" t="str">
        <f t="shared" si="352"/>
        <v/>
      </c>
      <c r="AE1913" s="88" t="str">
        <f t="shared" si="353"/>
        <v/>
      </c>
      <c r="AG1913" s="55" t="str">
        <f t="shared" si="354"/>
        <v/>
      </c>
      <c r="AH1913" s="88" t="str">
        <f t="shared" si="355"/>
        <v/>
      </c>
      <c r="AJ1913" s="55" t="str">
        <f t="shared" si="356"/>
        <v/>
      </c>
      <c r="AK1913" s="88" t="str">
        <f t="shared" si="357"/>
        <v/>
      </c>
      <c r="AM1913" s="55" t="str">
        <f t="shared" si="358"/>
        <v/>
      </c>
      <c r="AN1913" s="88" t="str">
        <f t="shared" si="359"/>
        <v/>
      </c>
    </row>
    <row r="1914" spans="1:40" x14ac:dyDescent="0.25">
      <c r="A1914" s="77"/>
      <c r="B1914" s="107"/>
      <c r="C1914" s="108"/>
      <c r="D1914" s="109"/>
      <c r="E1914" s="109"/>
      <c r="F1914" s="110"/>
      <c r="G1914" s="111"/>
      <c r="H1914" s="112"/>
      <c r="I1914" s="77"/>
      <c r="J1914" s="112" t="str">
        <f>IF($B1914="", "", IFERROR(INDEX('Job List'!$C$9:$C$508, MATCH($B1914, 'Job List'!$B$9:$B$508, 0)), ""))</f>
        <v/>
      </c>
      <c r="K1914" s="112" t="str">
        <f>IF($B1914="", "", IFERROR(INDEX('Job List'!$D$9:$D$508, MATCH($B1914, 'Job List'!$B$9:$B$508, 0)), ""))</f>
        <v/>
      </c>
      <c r="L1914" s="125" t="str">
        <f t="shared" si="348"/>
        <v/>
      </c>
      <c r="M1914" s="111" t="str">
        <f>IF($B1914="", "", IF($G1914="", IFERROR(INDEX('Job List'!$E$9:$E$508, MATCH($B1914, 'Job List'!$B$9:$B$508, 0)), ""), $G1914))</f>
        <v/>
      </c>
      <c r="N1914" s="126" t="str">
        <f t="shared" si="349"/>
        <v/>
      </c>
      <c r="O1914" s="77"/>
      <c r="AB1914" s="14" t="str">
        <f t="shared" si="350"/>
        <v/>
      </c>
      <c r="AC1914" s="20" t="str">
        <f t="shared" si="351"/>
        <v/>
      </c>
      <c r="AD1914" s="55" t="str">
        <f t="shared" si="352"/>
        <v/>
      </c>
      <c r="AE1914" s="88" t="str">
        <f t="shared" si="353"/>
        <v/>
      </c>
      <c r="AG1914" s="55" t="str">
        <f t="shared" si="354"/>
        <v/>
      </c>
      <c r="AH1914" s="88" t="str">
        <f t="shared" si="355"/>
        <v/>
      </c>
      <c r="AJ1914" s="55" t="str">
        <f t="shared" si="356"/>
        <v/>
      </c>
      <c r="AK1914" s="88" t="str">
        <f t="shared" si="357"/>
        <v/>
      </c>
      <c r="AM1914" s="55" t="str">
        <f t="shared" si="358"/>
        <v/>
      </c>
      <c r="AN1914" s="88" t="str">
        <f t="shared" si="359"/>
        <v/>
      </c>
    </row>
    <row r="1915" spans="1:40" x14ac:dyDescent="0.25">
      <c r="A1915" s="77"/>
      <c r="B1915" s="107"/>
      <c r="C1915" s="108"/>
      <c r="D1915" s="109"/>
      <c r="E1915" s="109"/>
      <c r="F1915" s="110"/>
      <c r="G1915" s="111"/>
      <c r="H1915" s="112"/>
      <c r="I1915" s="77"/>
      <c r="J1915" s="112" t="str">
        <f>IF($B1915="", "", IFERROR(INDEX('Job List'!$C$9:$C$508, MATCH($B1915, 'Job List'!$B$9:$B$508, 0)), ""))</f>
        <v/>
      </c>
      <c r="K1915" s="112" t="str">
        <f>IF($B1915="", "", IFERROR(INDEX('Job List'!$D$9:$D$508, MATCH($B1915, 'Job List'!$B$9:$B$508, 0)), ""))</f>
        <v/>
      </c>
      <c r="L1915" s="125" t="str">
        <f t="shared" si="348"/>
        <v/>
      </c>
      <c r="M1915" s="111" t="str">
        <f>IF($B1915="", "", IF($G1915="", IFERROR(INDEX('Job List'!$E$9:$E$508, MATCH($B1915, 'Job List'!$B$9:$B$508, 0)), ""), $G1915))</f>
        <v/>
      </c>
      <c r="N1915" s="126" t="str">
        <f t="shared" si="349"/>
        <v/>
      </c>
      <c r="O1915" s="77"/>
      <c r="AB1915" s="14" t="str">
        <f t="shared" si="350"/>
        <v/>
      </c>
      <c r="AC1915" s="20" t="str">
        <f t="shared" si="351"/>
        <v/>
      </c>
      <c r="AD1915" s="55" t="str">
        <f t="shared" si="352"/>
        <v/>
      </c>
      <c r="AE1915" s="88" t="str">
        <f t="shared" si="353"/>
        <v/>
      </c>
      <c r="AG1915" s="55" t="str">
        <f t="shared" si="354"/>
        <v/>
      </c>
      <c r="AH1915" s="88" t="str">
        <f t="shared" si="355"/>
        <v/>
      </c>
      <c r="AJ1915" s="55" t="str">
        <f t="shared" si="356"/>
        <v/>
      </c>
      <c r="AK1915" s="88" t="str">
        <f t="shared" si="357"/>
        <v/>
      </c>
      <c r="AM1915" s="55" t="str">
        <f t="shared" si="358"/>
        <v/>
      </c>
      <c r="AN1915" s="88" t="str">
        <f t="shared" si="359"/>
        <v/>
      </c>
    </row>
    <row r="1916" spans="1:40" x14ac:dyDescent="0.25">
      <c r="A1916" s="77"/>
      <c r="B1916" s="107"/>
      <c r="C1916" s="108"/>
      <c r="D1916" s="109"/>
      <c r="E1916" s="109"/>
      <c r="F1916" s="110"/>
      <c r="G1916" s="111"/>
      <c r="H1916" s="112"/>
      <c r="I1916" s="77"/>
      <c r="J1916" s="112" t="str">
        <f>IF($B1916="", "", IFERROR(INDEX('Job List'!$C$9:$C$508, MATCH($B1916, 'Job List'!$B$9:$B$508, 0)), ""))</f>
        <v/>
      </c>
      <c r="K1916" s="112" t="str">
        <f>IF($B1916="", "", IFERROR(INDEX('Job List'!$D$9:$D$508, MATCH($B1916, 'Job List'!$B$9:$B$508, 0)), ""))</f>
        <v/>
      </c>
      <c r="L1916" s="125" t="str">
        <f t="shared" si="348"/>
        <v/>
      </c>
      <c r="M1916" s="111" t="str">
        <f>IF($B1916="", "", IF($G1916="", IFERROR(INDEX('Job List'!$E$9:$E$508, MATCH($B1916, 'Job List'!$B$9:$B$508, 0)), ""), $G1916))</f>
        <v/>
      </c>
      <c r="N1916" s="126" t="str">
        <f t="shared" si="349"/>
        <v/>
      </c>
      <c r="O1916" s="77"/>
      <c r="AB1916" s="14" t="str">
        <f t="shared" si="350"/>
        <v/>
      </c>
      <c r="AC1916" s="20" t="str">
        <f t="shared" si="351"/>
        <v/>
      </c>
      <c r="AD1916" s="55" t="str">
        <f t="shared" si="352"/>
        <v/>
      </c>
      <c r="AE1916" s="88" t="str">
        <f t="shared" si="353"/>
        <v/>
      </c>
      <c r="AG1916" s="55" t="str">
        <f t="shared" si="354"/>
        <v/>
      </c>
      <c r="AH1916" s="88" t="str">
        <f t="shared" si="355"/>
        <v/>
      </c>
      <c r="AJ1916" s="55" t="str">
        <f t="shared" si="356"/>
        <v/>
      </c>
      <c r="AK1916" s="88" t="str">
        <f t="shared" si="357"/>
        <v/>
      </c>
      <c r="AM1916" s="55" t="str">
        <f t="shared" si="358"/>
        <v/>
      </c>
      <c r="AN1916" s="88" t="str">
        <f t="shared" si="359"/>
        <v/>
      </c>
    </row>
    <row r="1917" spans="1:40" x14ac:dyDescent="0.25">
      <c r="A1917" s="77"/>
      <c r="B1917" s="107"/>
      <c r="C1917" s="108"/>
      <c r="D1917" s="109"/>
      <c r="E1917" s="109"/>
      <c r="F1917" s="110"/>
      <c r="G1917" s="111"/>
      <c r="H1917" s="112"/>
      <c r="I1917" s="77"/>
      <c r="J1917" s="112" t="str">
        <f>IF($B1917="", "", IFERROR(INDEX('Job List'!$C$9:$C$508, MATCH($B1917, 'Job List'!$B$9:$B$508, 0)), ""))</f>
        <v/>
      </c>
      <c r="K1917" s="112" t="str">
        <f>IF($B1917="", "", IFERROR(INDEX('Job List'!$D$9:$D$508, MATCH($B1917, 'Job List'!$B$9:$B$508, 0)), ""))</f>
        <v/>
      </c>
      <c r="L1917" s="125" t="str">
        <f t="shared" si="348"/>
        <v/>
      </c>
      <c r="M1917" s="111" t="str">
        <f>IF($B1917="", "", IF($G1917="", IFERROR(INDEX('Job List'!$E$9:$E$508, MATCH($B1917, 'Job List'!$B$9:$B$508, 0)), ""), $G1917))</f>
        <v/>
      </c>
      <c r="N1917" s="126" t="str">
        <f t="shared" si="349"/>
        <v/>
      </c>
      <c r="O1917" s="77"/>
      <c r="AB1917" s="14" t="str">
        <f t="shared" si="350"/>
        <v/>
      </c>
      <c r="AC1917" s="20" t="str">
        <f t="shared" si="351"/>
        <v/>
      </c>
      <c r="AD1917" s="55" t="str">
        <f t="shared" si="352"/>
        <v/>
      </c>
      <c r="AE1917" s="88" t="str">
        <f t="shared" si="353"/>
        <v/>
      </c>
      <c r="AG1917" s="55" t="str">
        <f t="shared" si="354"/>
        <v/>
      </c>
      <c r="AH1917" s="88" t="str">
        <f t="shared" si="355"/>
        <v/>
      </c>
      <c r="AJ1917" s="55" t="str">
        <f t="shared" si="356"/>
        <v/>
      </c>
      <c r="AK1917" s="88" t="str">
        <f t="shared" si="357"/>
        <v/>
      </c>
      <c r="AM1917" s="55" t="str">
        <f t="shared" si="358"/>
        <v/>
      </c>
      <c r="AN1917" s="88" t="str">
        <f t="shared" si="359"/>
        <v/>
      </c>
    </row>
    <row r="1918" spans="1:40" x14ac:dyDescent="0.25">
      <c r="A1918" s="77"/>
      <c r="B1918" s="107"/>
      <c r="C1918" s="108"/>
      <c r="D1918" s="109"/>
      <c r="E1918" s="109"/>
      <c r="F1918" s="110"/>
      <c r="G1918" s="111"/>
      <c r="H1918" s="112"/>
      <c r="I1918" s="77"/>
      <c r="J1918" s="112" t="str">
        <f>IF($B1918="", "", IFERROR(INDEX('Job List'!$C$9:$C$508, MATCH($B1918, 'Job List'!$B$9:$B$508, 0)), ""))</f>
        <v/>
      </c>
      <c r="K1918" s="112" t="str">
        <f>IF($B1918="", "", IFERROR(INDEX('Job List'!$D$9:$D$508, MATCH($B1918, 'Job List'!$B$9:$B$508, 0)), ""))</f>
        <v/>
      </c>
      <c r="L1918" s="125" t="str">
        <f t="shared" si="348"/>
        <v/>
      </c>
      <c r="M1918" s="111" t="str">
        <f>IF($B1918="", "", IF($G1918="", IFERROR(INDEX('Job List'!$E$9:$E$508, MATCH($B1918, 'Job List'!$B$9:$B$508, 0)), ""), $G1918))</f>
        <v/>
      </c>
      <c r="N1918" s="126" t="str">
        <f t="shared" si="349"/>
        <v/>
      </c>
      <c r="O1918" s="77"/>
      <c r="AB1918" s="14" t="str">
        <f t="shared" si="350"/>
        <v/>
      </c>
      <c r="AC1918" s="20" t="str">
        <f t="shared" si="351"/>
        <v/>
      </c>
      <c r="AD1918" s="55" t="str">
        <f t="shared" si="352"/>
        <v/>
      </c>
      <c r="AE1918" s="88" t="str">
        <f t="shared" si="353"/>
        <v/>
      </c>
      <c r="AG1918" s="55" t="str">
        <f t="shared" si="354"/>
        <v/>
      </c>
      <c r="AH1918" s="88" t="str">
        <f t="shared" si="355"/>
        <v/>
      </c>
      <c r="AJ1918" s="55" t="str">
        <f t="shared" si="356"/>
        <v/>
      </c>
      <c r="AK1918" s="88" t="str">
        <f t="shared" si="357"/>
        <v/>
      </c>
      <c r="AM1918" s="55" t="str">
        <f t="shared" si="358"/>
        <v/>
      </c>
      <c r="AN1918" s="88" t="str">
        <f t="shared" si="359"/>
        <v/>
      </c>
    </row>
    <row r="1919" spans="1:40" x14ac:dyDescent="0.25">
      <c r="A1919" s="77"/>
      <c r="B1919" s="107"/>
      <c r="C1919" s="108"/>
      <c r="D1919" s="109"/>
      <c r="E1919" s="109"/>
      <c r="F1919" s="110"/>
      <c r="G1919" s="111"/>
      <c r="H1919" s="112"/>
      <c r="I1919" s="77"/>
      <c r="J1919" s="112" t="str">
        <f>IF($B1919="", "", IFERROR(INDEX('Job List'!$C$9:$C$508, MATCH($B1919, 'Job List'!$B$9:$B$508, 0)), ""))</f>
        <v/>
      </c>
      <c r="K1919" s="112" t="str">
        <f>IF($B1919="", "", IFERROR(INDEX('Job List'!$D$9:$D$508, MATCH($B1919, 'Job List'!$B$9:$B$508, 0)), ""))</f>
        <v/>
      </c>
      <c r="L1919" s="125" t="str">
        <f t="shared" si="348"/>
        <v/>
      </c>
      <c r="M1919" s="111" t="str">
        <f>IF($B1919="", "", IF($G1919="", IFERROR(INDEX('Job List'!$E$9:$E$508, MATCH($B1919, 'Job List'!$B$9:$B$508, 0)), ""), $G1919))</f>
        <v/>
      </c>
      <c r="N1919" s="126" t="str">
        <f t="shared" si="349"/>
        <v/>
      </c>
      <c r="O1919" s="77"/>
      <c r="AB1919" s="14" t="str">
        <f t="shared" si="350"/>
        <v/>
      </c>
      <c r="AC1919" s="20" t="str">
        <f t="shared" si="351"/>
        <v/>
      </c>
      <c r="AD1919" s="55" t="str">
        <f t="shared" si="352"/>
        <v/>
      </c>
      <c r="AE1919" s="88" t="str">
        <f t="shared" si="353"/>
        <v/>
      </c>
      <c r="AG1919" s="55" t="str">
        <f t="shared" si="354"/>
        <v/>
      </c>
      <c r="AH1919" s="88" t="str">
        <f t="shared" si="355"/>
        <v/>
      </c>
      <c r="AJ1919" s="55" t="str">
        <f t="shared" si="356"/>
        <v/>
      </c>
      <c r="AK1919" s="88" t="str">
        <f t="shared" si="357"/>
        <v/>
      </c>
      <c r="AM1919" s="55" t="str">
        <f t="shared" si="358"/>
        <v/>
      </c>
      <c r="AN1919" s="88" t="str">
        <f t="shared" si="359"/>
        <v/>
      </c>
    </row>
    <row r="1920" spans="1:40" x14ac:dyDescent="0.25">
      <c r="A1920" s="77"/>
      <c r="B1920" s="107"/>
      <c r="C1920" s="108"/>
      <c r="D1920" s="109"/>
      <c r="E1920" s="109"/>
      <c r="F1920" s="110"/>
      <c r="G1920" s="111"/>
      <c r="H1920" s="112"/>
      <c r="I1920" s="77"/>
      <c r="J1920" s="112" t="str">
        <f>IF($B1920="", "", IFERROR(INDEX('Job List'!$C$9:$C$508, MATCH($B1920, 'Job List'!$B$9:$B$508, 0)), ""))</f>
        <v/>
      </c>
      <c r="K1920" s="112" t="str">
        <f>IF($B1920="", "", IFERROR(INDEX('Job List'!$D$9:$D$508, MATCH($B1920, 'Job List'!$B$9:$B$508, 0)), ""))</f>
        <v/>
      </c>
      <c r="L1920" s="125" t="str">
        <f t="shared" si="348"/>
        <v/>
      </c>
      <c r="M1920" s="111" t="str">
        <f>IF($B1920="", "", IF($G1920="", IFERROR(INDEX('Job List'!$E$9:$E$508, MATCH($B1920, 'Job List'!$B$9:$B$508, 0)), ""), $G1920))</f>
        <v/>
      </c>
      <c r="N1920" s="126" t="str">
        <f t="shared" si="349"/>
        <v/>
      </c>
      <c r="O1920" s="77"/>
      <c r="AB1920" s="14" t="str">
        <f t="shared" si="350"/>
        <v/>
      </c>
      <c r="AC1920" s="20" t="str">
        <f t="shared" si="351"/>
        <v/>
      </c>
      <c r="AD1920" s="55" t="str">
        <f t="shared" si="352"/>
        <v/>
      </c>
      <c r="AE1920" s="88" t="str">
        <f t="shared" si="353"/>
        <v/>
      </c>
      <c r="AG1920" s="55" t="str">
        <f t="shared" si="354"/>
        <v/>
      </c>
      <c r="AH1920" s="88" t="str">
        <f t="shared" si="355"/>
        <v/>
      </c>
      <c r="AJ1920" s="55" t="str">
        <f t="shared" si="356"/>
        <v/>
      </c>
      <c r="AK1920" s="88" t="str">
        <f t="shared" si="357"/>
        <v/>
      </c>
      <c r="AM1920" s="55" t="str">
        <f t="shared" si="358"/>
        <v/>
      </c>
      <c r="AN1920" s="88" t="str">
        <f t="shared" si="359"/>
        <v/>
      </c>
    </row>
    <row r="1921" spans="1:40" x14ac:dyDescent="0.25">
      <c r="A1921" s="77"/>
      <c r="B1921" s="107"/>
      <c r="C1921" s="108"/>
      <c r="D1921" s="109"/>
      <c r="E1921" s="109"/>
      <c r="F1921" s="110"/>
      <c r="G1921" s="111"/>
      <c r="H1921" s="112"/>
      <c r="I1921" s="77"/>
      <c r="J1921" s="112" t="str">
        <f>IF($B1921="", "", IFERROR(INDEX('Job List'!$C$9:$C$508, MATCH($B1921, 'Job List'!$B$9:$B$508, 0)), ""))</f>
        <v/>
      </c>
      <c r="K1921" s="112" t="str">
        <f>IF($B1921="", "", IFERROR(INDEX('Job List'!$D$9:$D$508, MATCH($B1921, 'Job List'!$B$9:$B$508, 0)), ""))</f>
        <v/>
      </c>
      <c r="L1921" s="125" t="str">
        <f t="shared" si="348"/>
        <v/>
      </c>
      <c r="M1921" s="111" t="str">
        <f>IF($B1921="", "", IF($G1921="", IFERROR(INDEX('Job List'!$E$9:$E$508, MATCH($B1921, 'Job List'!$B$9:$B$508, 0)), ""), $G1921))</f>
        <v/>
      </c>
      <c r="N1921" s="126" t="str">
        <f t="shared" si="349"/>
        <v/>
      </c>
      <c r="O1921" s="77"/>
      <c r="AB1921" s="14" t="str">
        <f t="shared" si="350"/>
        <v/>
      </c>
      <c r="AC1921" s="20" t="str">
        <f t="shared" si="351"/>
        <v/>
      </c>
      <c r="AD1921" s="55" t="str">
        <f t="shared" si="352"/>
        <v/>
      </c>
      <c r="AE1921" s="88" t="str">
        <f t="shared" si="353"/>
        <v/>
      </c>
      <c r="AG1921" s="55" t="str">
        <f t="shared" si="354"/>
        <v/>
      </c>
      <c r="AH1921" s="88" t="str">
        <f t="shared" si="355"/>
        <v/>
      </c>
      <c r="AJ1921" s="55" t="str">
        <f t="shared" si="356"/>
        <v/>
      </c>
      <c r="AK1921" s="88" t="str">
        <f t="shared" si="357"/>
        <v/>
      </c>
      <c r="AM1921" s="55" t="str">
        <f t="shared" si="358"/>
        <v/>
      </c>
      <c r="AN1921" s="88" t="str">
        <f t="shared" si="359"/>
        <v/>
      </c>
    </row>
    <row r="1922" spans="1:40" x14ac:dyDescent="0.25">
      <c r="A1922" s="77"/>
      <c r="B1922" s="107"/>
      <c r="C1922" s="108"/>
      <c r="D1922" s="109"/>
      <c r="E1922" s="109"/>
      <c r="F1922" s="110"/>
      <c r="G1922" s="111"/>
      <c r="H1922" s="112"/>
      <c r="I1922" s="77"/>
      <c r="J1922" s="112" t="str">
        <f>IF($B1922="", "", IFERROR(INDEX('Job List'!$C$9:$C$508, MATCH($B1922, 'Job List'!$B$9:$B$508, 0)), ""))</f>
        <v/>
      </c>
      <c r="K1922" s="112" t="str">
        <f>IF($B1922="", "", IFERROR(INDEX('Job List'!$D$9:$D$508, MATCH($B1922, 'Job List'!$B$9:$B$508, 0)), ""))</f>
        <v/>
      </c>
      <c r="L1922" s="125" t="str">
        <f t="shared" si="348"/>
        <v/>
      </c>
      <c r="M1922" s="111" t="str">
        <f>IF($B1922="", "", IF($G1922="", IFERROR(INDEX('Job List'!$E$9:$E$508, MATCH($B1922, 'Job List'!$B$9:$B$508, 0)), ""), $G1922))</f>
        <v/>
      </c>
      <c r="N1922" s="126" t="str">
        <f t="shared" si="349"/>
        <v/>
      </c>
      <c r="O1922" s="77"/>
      <c r="AB1922" s="14" t="str">
        <f t="shared" si="350"/>
        <v/>
      </c>
      <c r="AC1922" s="20" t="str">
        <f t="shared" si="351"/>
        <v/>
      </c>
      <c r="AD1922" s="55" t="str">
        <f t="shared" si="352"/>
        <v/>
      </c>
      <c r="AE1922" s="88" t="str">
        <f t="shared" si="353"/>
        <v/>
      </c>
      <c r="AG1922" s="55" t="str">
        <f t="shared" si="354"/>
        <v/>
      </c>
      <c r="AH1922" s="88" t="str">
        <f t="shared" si="355"/>
        <v/>
      </c>
      <c r="AJ1922" s="55" t="str">
        <f t="shared" si="356"/>
        <v/>
      </c>
      <c r="AK1922" s="88" t="str">
        <f t="shared" si="357"/>
        <v/>
      </c>
      <c r="AM1922" s="55" t="str">
        <f t="shared" si="358"/>
        <v/>
      </c>
      <c r="AN1922" s="88" t="str">
        <f t="shared" si="359"/>
        <v/>
      </c>
    </row>
    <row r="1923" spans="1:40" x14ac:dyDescent="0.25">
      <c r="A1923" s="77"/>
      <c r="B1923" s="107"/>
      <c r="C1923" s="108"/>
      <c r="D1923" s="109"/>
      <c r="E1923" s="109"/>
      <c r="F1923" s="110"/>
      <c r="G1923" s="111"/>
      <c r="H1923" s="112"/>
      <c r="I1923" s="77"/>
      <c r="J1923" s="112" t="str">
        <f>IF($B1923="", "", IFERROR(INDEX('Job List'!$C$9:$C$508, MATCH($B1923, 'Job List'!$B$9:$B$508, 0)), ""))</f>
        <v/>
      </c>
      <c r="K1923" s="112" t="str">
        <f>IF($B1923="", "", IFERROR(INDEX('Job List'!$D$9:$D$508, MATCH($B1923, 'Job List'!$B$9:$B$508, 0)), ""))</f>
        <v/>
      </c>
      <c r="L1923" s="125" t="str">
        <f t="shared" si="348"/>
        <v/>
      </c>
      <c r="M1923" s="111" t="str">
        <f>IF($B1923="", "", IF($G1923="", IFERROR(INDEX('Job List'!$E$9:$E$508, MATCH($B1923, 'Job List'!$B$9:$B$508, 0)), ""), $G1923))</f>
        <v/>
      </c>
      <c r="N1923" s="126" t="str">
        <f t="shared" si="349"/>
        <v/>
      </c>
      <c r="O1923" s="77"/>
      <c r="AB1923" s="14" t="str">
        <f t="shared" si="350"/>
        <v/>
      </c>
      <c r="AC1923" s="20" t="str">
        <f t="shared" si="351"/>
        <v/>
      </c>
      <c r="AD1923" s="55" t="str">
        <f t="shared" si="352"/>
        <v/>
      </c>
      <c r="AE1923" s="88" t="str">
        <f t="shared" si="353"/>
        <v/>
      </c>
      <c r="AG1923" s="55" t="str">
        <f t="shared" si="354"/>
        <v/>
      </c>
      <c r="AH1923" s="88" t="str">
        <f t="shared" si="355"/>
        <v/>
      </c>
      <c r="AJ1923" s="55" t="str">
        <f t="shared" si="356"/>
        <v/>
      </c>
      <c r="AK1923" s="88" t="str">
        <f t="shared" si="357"/>
        <v/>
      </c>
      <c r="AM1923" s="55" t="str">
        <f t="shared" si="358"/>
        <v/>
      </c>
      <c r="AN1923" s="88" t="str">
        <f t="shared" si="359"/>
        <v/>
      </c>
    </row>
    <row r="1924" spans="1:40" x14ac:dyDescent="0.25">
      <c r="A1924" s="77"/>
      <c r="B1924" s="107"/>
      <c r="C1924" s="108"/>
      <c r="D1924" s="109"/>
      <c r="E1924" s="109"/>
      <c r="F1924" s="110"/>
      <c r="G1924" s="111"/>
      <c r="H1924" s="112"/>
      <c r="I1924" s="77"/>
      <c r="J1924" s="112" t="str">
        <f>IF($B1924="", "", IFERROR(INDEX('Job List'!$C$9:$C$508, MATCH($B1924, 'Job List'!$B$9:$B$508, 0)), ""))</f>
        <v/>
      </c>
      <c r="K1924" s="112" t="str">
        <f>IF($B1924="", "", IFERROR(INDEX('Job List'!$D$9:$D$508, MATCH($B1924, 'Job List'!$B$9:$B$508, 0)), ""))</f>
        <v/>
      </c>
      <c r="L1924" s="125" t="str">
        <f t="shared" si="348"/>
        <v/>
      </c>
      <c r="M1924" s="111" t="str">
        <f>IF($B1924="", "", IF($G1924="", IFERROR(INDEX('Job List'!$E$9:$E$508, MATCH($B1924, 'Job List'!$B$9:$B$508, 0)), ""), $G1924))</f>
        <v/>
      </c>
      <c r="N1924" s="126" t="str">
        <f t="shared" si="349"/>
        <v/>
      </c>
      <c r="O1924" s="77"/>
      <c r="AB1924" s="14" t="str">
        <f t="shared" si="350"/>
        <v/>
      </c>
      <c r="AC1924" s="20" t="str">
        <f t="shared" si="351"/>
        <v/>
      </c>
      <c r="AD1924" s="55" t="str">
        <f t="shared" si="352"/>
        <v/>
      </c>
      <c r="AE1924" s="88" t="str">
        <f t="shared" si="353"/>
        <v/>
      </c>
      <c r="AG1924" s="55" t="str">
        <f t="shared" si="354"/>
        <v/>
      </c>
      <c r="AH1924" s="88" t="str">
        <f t="shared" si="355"/>
        <v/>
      </c>
      <c r="AJ1924" s="55" t="str">
        <f t="shared" si="356"/>
        <v/>
      </c>
      <c r="AK1924" s="88" t="str">
        <f t="shared" si="357"/>
        <v/>
      </c>
      <c r="AM1924" s="55" t="str">
        <f t="shared" si="358"/>
        <v/>
      </c>
      <c r="AN1924" s="88" t="str">
        <f t="shared" si="359"/>
        <v/>
      </c>
    </row>
    <row r="1925" spans="1:40" x14ac:dyDescent="0.25">
      <c r="A1925" s="77"/>
      <c r="B1925" s="107"/>
      <c r="C1925" s="108"/>
      <c r="D1925" s="109"/>
      <c r="E1925" s="109"/>
      <c r="F1925" s="110"/>
      <c r="G1925" s="111"/>
      <c r="H1925" s="112"/>
      <c r="I1925" s="77"/>
      <c r="J1925" s="112" t="str">
        <f>IF($B1925="", "", IFERROR(INDEX('Job List'!$C$9:$C$508, MATCH($B1925, 'Job List'!$B$9:$B$508, 0)), ""))</f>
        <v/>
      </c>
      <c r="K1925" s="112" t="str">
        <f>IF($B1925="", "", IFERROR(INDEX('Job List'!$D$9:$D$508, MATCH($B1925, 'Job List'!$B$9:$B$508, 0)), ""))</f>
        <v/>
      </c>
      <c r="L1925" s="125" t="str">
        <f t="shared" si="348"/>
        <v/>
      </c>
      <c r="M1925" s="111" t="str">
        <f>IF($B1925="", "", IF($G1925="", IFERROR(INDEX('Job List'!$E$9:$E$508, MATCH($B1925, 'Job List'!$B$9:$B$508, 0)), ""), $G1925))</f>
        <v/>
      </c>
      <c r="N1925" s="126" t="str">
        <f t="shared" si="349"/>
        <v/>
      </c>
      <c r="O1925" s="77"/>
      <c r="AB1925" s="14" t="str">
        <f t="shared" si="350"/>
        <v/>
      </c>
      <c r="AC1925" s="20" t="str">
        <f t="shared" si="351"/>
        <v/>
      </c>
      <c r="AD1925" s="55" t="str">
        <f t="shared" si="352"/>
        <v/>
      </c>
      <c r="AE1925" s="88" t="str">
        <f t="shared" si="353"/>
        <v/>
      </c>
      <c r="AG1925" s="55" t="str">
        <f t="shared" si="354"/>
        <v/>
      </c>
      <c r="AH1925" s="88" t="str">
        <f t="shared" si="355"/>
        <v/>
      </c>
      <c r="AJ1925" s="55" t="str">
        <f t="shared" si="356"/>
        <v/>
      </c>
      <c r="AK1925" s="88" t="str">
        <f t="shared" si="357"/>
        <v/>
      </c>
      <c r="AM1925" s="55" t="str">
        <f t="shared" si="358"/>
        <v/>
      </c>
      <c r="AN1925" s="88" t="str">
        <f t="shared" si="359"/>
        <v/>
      </c>
    </row>
    <row r="1926" spans="1:40" x14ac:dyDescent="0.25">
      <c r="A1926" s="77"/>
      <c r="B1926" s="107"/>
      <c r="C1926" s="108"/>
      <c r="D1926" s="109"/>
      <c r="E1926" s="109"/>
      <c r="F1926" s="110"/>
      <c r="G1926" s="111"/>
      <c r="H1926" s="112"/>
      <c r="I1926" s="77"/>
      <c r="J1926" s="112" t="str">
        <f>IF($B1926="", "", IFERROR(INDEX('Job List'!$C$9:$C$508, MATCH($B1926, 'Job List'!$B$9:$B$508, 0)), ""))</f>
        <v/>
      </c>
      <c r="K1926" s="112" t="str">
        <f>IF($B1926="", "", IFERROR(INDEX('Job List'!$D$9:$D$508, MATCH($B1926, 'Job List'!$B$9:$B$508, 0)), ""))</f>
        <v/>
      </c>
      <c r="L1926" s="125" t="str">
        <f t="shared" si="348"/>
        <v/>
      </c>
      <c r="M1926" s="111" t="str">
        <f>IF($B1926="", "", IF($G1926="", IFERROR(INDEX('Job List'!$E$9:$E$508, MATCH($B1926, 'Job List'!$B$9:$B$508, 0)), ""), $G1926))</f>
        <v/>
      </c>
      <c r="N1926" s="126" t="str">
        <f t="shared" si="349"/>
        <v/>
      </c>
      <c r="O1926" s="77"/>
      <c r="AB1926" s="14" t="str">
        <f t="shared" si="350"/>
        <v/>
      </c>
      <c r="AC1926" s="20" t="str">
        <f t="shared" si="351"/>
        <v/>
      </c>
      <c r="AD1926" s="55" t="str">
        <f t="shared" si="352"/>
        <v/>
      </c>
      <c r="AE1926" s="88" t="str">
        <f t="shared" si="353"/>
        <v/>
      </c>
      <c r="AG1926" s="55" t="str">
        <f t="shared" si="354"/>
        <v/>
      </c>
      <c r="AH1926" s="88" t="str">
        <f t="shared" si="355"/>
        <v/>
      </c>
      <c r="AJ1926" s="55" t="str">
        <f t="shared" si="356"/>
        <v/>
      </c>
      <c r="AK1926" s="88" t="str">
        <f t="shared" si="357"/>
        <v/>
      </c>
      <c r="AM1926" s="55" t="str">
        <f t="shared" si="358"/>
        <v/>
      </c>
      <c r="AN1926" s="88" t="str">
        <f t="shared" si="359"/>
        <v/>
      </c>
    </row>
    <row r="1927" spans="1:40" x14ac:dyDescent="0.25">
      <c r="A1927" s="77"/>
      <c r="B1927" s="107"/>
      <c r="C1927" s="108"/>
      <c r="D1927" s="109"/>
      <c r="E1927" s="109"/>
      <c r="F1927" s="110"/>
      <c r="G1927" s="111"/>
      <c r="H1927" s="112"/>
      <c r="I1927" s="77"/>
      <c r="J1927" s="112" t="str">
        <f>IF($B1927="", "", IFERROR(INDEX('Job List'!$C$9:$C$508, MATCH($B1927, 'Job List'!$B$9:$B$508, 0)), ""))</f>
        <v/>
      </c>
      <c r="K1927" s="112" t="str">
        <f>IF($B1927="", "", IFERROR(INDEX('Job List'!$D$9:$D$508, MATCH($B1927, 'Job List'!$B$9:$B$508, 0)), ""))</f>
        <v/>
      </c>
      <c r="L1927" s="125" t="str">
        <f t="shared" si="348"/>
        <v/>
      </c>
      <c r="M1927" s="111" t="str">
        <f>IF($B1927="", "", IF($G1927="", IFERROR(INDEX('Job List'!$E$9:$E$508, MATCH($B1927, 'Job List'!$B$9:$B$508, 0)), ""), $G1927))</f>
        <v/>
      </c>
      <c r="N1927" s="126" t="str">
        <f t="shared" si="349"/>
        <v/>
      </c>
      <c r="O1927" s="77"/>
      <c r="AB1927" s="14" t="str">
        <f t="shared" si="350"/>
        <v/>
      </c>
      <c r="AC1927" s="20" t="str">
        <f t="shared" si="351"/>
        <v/>
      </c>
      <c r="AD1927" s="55" t="str">
        <f t="shared" si="352"/>
        <v/>
      </c>
      <c r="AE1927" s="88" t="str">
        <f t="shared" si="353"/>
        <v/>
      </c>
      <c r="AG1927" s="55" t="str">
        <f t="shared" si="354"/>
        <v/>
      </c>
      <c r="AH1927" s="88" t="str">
        <f t="shared" si="355"/>
        <v/>
      </c>
      <c r="AJ1927" s="55" t="str">
        <f t="shared" si="356"/>
        <v/>
      </c>
      <c r="AK1927" s="88" t="str">
        <f t="shared" si="357"/>
        <v/>
      </c>
      <c r="AM1927" s="55" t="str">
        <f t="shared" si="358"/>
        <v/>
      </c>
      <c r="AN1927" s="88" t="str">
        <f t="shared" si="359"/>
        <v/>
      </c>
    </row>
    <row r="1928" spans="1:40" x14ac:dyDescent="0.25">
      <c r="A1928" s="77"/>
      <c r="B1928" s="107"/>
      <c r="C1928" s="108"/>
      <c r="D1928" s="109"/>
      <c r="E1928" s="109"/>
      <c r="F1928" s="110"/>
      <c r="G1928" s="111"/>
      <c r="H1928" s="112"/>
      <c r="I1928" s="77"/>
      <c r="J1928" s="112" t="str">
        <f>IF($B1928="", "", IFERROR(INDEX('Job List'!$C$9:$C$508, MATCH($B1928, 'Job List'!$B$9:$B$508, 0)), ""))</f>
        <v/>
      </c>
      <c r="K1928" s="112" t="str">
        <f>IF($B1928="", "", IFERROR(INDEX('Job List'!$D$9:$D$508, MATCH($B1928, 'Job List'!$B$9:$B$508, 0)), ""))</f>
        <v/>
      </c>
      <c r="L1928" s="125" t="str">
        <f t="shared" si="348"/>
        <v/>
      </c>
      <c r="M1928" s="111" t="str">
        <f>IF($B1928="", "", IF($G1928="", IFERROR(INDEX('Job List'!$E$9:$E$508, MATCH($B1928, 'Job List'!$B$9:$B$508, 0)), ""), $G1928))</f>
        <v/>
      </c>
      <c r="N1928" s="126" t="str">
        <f t="shared" si="349"/>
        <v/>
      </c>
      <c r="O1928" s="77"/>
      <c r="AB1928" s="14" t="str">
        <f t="shared" si="350"/>
        <v/>
      </c>
      <c r="AC1928" s="20" t="str">
        <f t="shared" si="351"/>
        <v/>
      </c>
      <c r="AD1928" s="55" t="str">
        <f t="shared" si="352"/>
        <v/>
      </c>
      <c r="AE1928" s="88" t="str">
        <f t="shared" si="353"/>
        <v/>
      </c>
      <c r="AG1928" s="55" t="str">
        <f t="shared" si="354"/>
        <v/>
      </c>
      <c r="AH1928" s="88" t="str">
        <f t="shared" si="355"/>
        <v/>
      </c>
      <c r="AJ1928" s="55" t="str">
        <f t="shared" si="356"/>
        <v/>
      </c>
      <c r="AK1928" s="88" t="str">
        <f t="shared" si="357"/>
        <v/>
      </c>
      <c r="AM1928" s="55" t="str">
        <f t="shared" si="358"/>
        <v/>
      </c>
      <c r="AN1928" s="88" t="str">
        <f t="shared" si="359"/>
        <v/>
      </c>
    </row>
    <row r="1929" spans="1:40" x14ac:dyDescent="0.25">
      <c r="A1929" s="77"/>
      <c r="B1929" s="107"/>
      <c r="C1929" s="108"/>
      <c r="D1929" s="109"/>
      <c r="E1929" s="109"/>
      <c r="F1929" s="110"/>
      <c r="G1929" s="111"/>
      <c r="H1929" s="112"/>
      <c r="I1929" s="77"/>
      <c r="J1929" s="112" t="str">
        <f>IF($B1929="", "", IFERROR(INDEX('Job List'!$C$9:$C$508, MATCH($B1929, 'Job List'!$B$9:$B$508, 0)), ""))</f>
        <v/>
      </c>
      <c r="K1929" s="112" t="str">
        <f>IF($B1929="", "", IFERROR(INDEX('Job List'!$D$9:$D$508, MATCH($B1929, 'Job List'!$B$9:$B$508, 0)), ""))</f>
        <v/>
      </c>
      <c r="L1929" s="125" t="str">
        <f t="shared" si="348"/>
        <v/>
      </c>
      <c r="M1929" s="111" t="str">
        <f>IF($B1929="", "", IF($G1929="", IFERROR(INDEX('Job List'!$E$9:$E$508, MATCH($B1929, 'Job List'!$B$9:$B$508, 0)), ""), $G1929))</f>
        <v/>
      </c>
      <c r="N1929" s="126" t="str">
        <f t="shared" si="349"/>
        <v/>
      </c>
      <c r="O1929" s="77"/>
      <c r="AB1929" s="14" t="str">
        <f t="shared" si="350"/>
        <v/>
      </c>
      <c r="AC1929" s="20" t="str">
        <f t="shared" si="351"/>
        <v/>
      </c>
      <c r="AD1929" s="55" t="str">
        <f t="shared" si="352"/>
        <v/>
      </c>
      <c r="AE1929" s="88" t="str">
        <f t="shared" si="353"/>
        <v/>
      </c>
      <c r="AG1929" s="55" t="str">
        <f t="shared" si="354"/>
        <v/>
      </c>
      <c r="AH1929" s="88" t="str">
        <f t="shared" si="355"/>
        <v/>
      </c>
      <c r="AJ1929" s="55" t="str">
        <f t="shared" si="356"/>
        <v/>
      </c>
      <c r="AK1929" s="88" t="str">
        <f t="shared" si="357"/>
        <v/>
      </c>
      <c r="AM1929" s="55" t="str">
        <f t="shared" si="358"/>
        <v/>
      </c>
      <c r="AN1929" s="88" t="str">
        <f t="shared" si="359"/>
        <v/>
      </c>
    </row>
    <row r="1930" spans="1:40" x14ac:dyDescent="0.25">
      <c r="A1930" s="77"/>
      <c r="B1930" s="107"/>
      <c r="C1930" s="108"/>
      <c r="D1930" s="109"/>
      <c r="E1930" s="109"/>
      <c r="F1930" s="110"/>
      <c r="G1930" s="111"/>
      <c r="H1930" s="112"/>
      <c r="I1930" s="77"/>
      <c r="J1930" s="112" t="str">
        <f>IF($B1930="", "", IFERROR(INDEX('Job List'!$C$9:$C$508, MATCH($B1930, 'Job List'!$B$9:$B$508, 0)), ""))</f>
        <v/>
      </c>
      <c r="K1930" s="112" t="str">
        <f>IF($B1930="", "", IFERROR(INDEX('Job List'!$D$9:$D$508, MATCH($B1930, 'Job List'!$B$9:$B$508, 0)), ""))</f>
        <v/>
      </c>
      <c r="L1930" s="125" t="str">
        <f t="shared" ref="L1930:L1993" si="360">IFERROR(IF(B1930="", "", AC1930-F1930), "")</f>
        <v/>
      </c>
      <c r="M1930" s="111" t="str">
        <f>IF($B1930="", "", IF($G1930="", IFERROR(INDEX('Job List'!$E$9:$E$508, MATCH($B1930, 'Job List'!$B$9:$B$508, 0)), ""), $G1930))</f>
        <v/>
      </c>
      <c r="N1930" s="126" t="str">
        <f t="shared" ref="N1930:N1993" si="361">IF(OR(B1930="", L1930="", M1930=""), "", L1930*24*M1930)</f>
        <v/>
      </c>
      <c r="O1930" s="77"/>
      <c r="AB1930" s="14" t="str">
        <f t="shared" ref="AB1930:AB1993" si="362">IF(C1930="", "", TEXT(C1930, "mmm yyyy"))</f>
        <v/>
      </c>
      <c r="AC1930" s="20" t="str">
        <f t="shared" ref="AC1930:AC1993" si="363">IF(OR(D1930="", E1930=""), "", IF(IF(E1930&gt;D1930, E1930-D1930, E1930-D1930+1)=0, 1, IF(E1930&gt;D1930, E1930-D1930, E1930-D1930+1)))</f>
        <v/>
      </c>
      <c r="AD1930" s="55" t="str">
        <f t="shared" ref="AD1930:AD1993" si="364">IF($AB1930="", "", IF($AD$6="", L1930, IF($AD$6=$B1930, L1930, "")))</f>
        <v/>
      </c>
      <c r="AE1930" s="88" t="str">
        <f t="shared" ref="AE1930:AE1993" si="365">IF($AB1930="", "", IF($AD$6="", N1930, IF($AD$6=$B1930, N1930, "")))</f>
        <v/>
      </c>
      <c r="AG1930" s="55" t="str">
        <f t="shared" ref="AG1930:AG1993" si="366">IF($AB1930="", "", IF($AG$6="", AJ1930, IF($AG$6=$J1930, AJ1930, "")))</f>
        <v/>
      </c>
      <c r="AH1930" s="88" t="str">
        <f t="shared" ref="AH1930:AH1993" si="367">IF($AB1930="", "", IF($AG$6="", AK1930, IF($AG$6=$J1930, AK1930, "")))</f>
        <v/>
      </c>
      <c r="AJ1930" s="55" t="str">
        <f t="shared" ref="AJ1930:AJ1993" si="368">IFERROR(IF($AB1930="", "", IF(AND($C1930&gt;=$AJ$6, $C1930&lt;=$AK$6), L1930, "")), "")</f>
        <v/>
      </c>
      <c r="AK1930" s="88" t="str">
        <f t="shared" ref="AK1930:AK1993" si="369">IFERROR(IF($AB1930="", "", IF(AND($C1930&gt;=$AJ$6, $C1930&lt;=$AK$6), N1930, "")), "")</f>
        <v/>
      </c>
      <c r="AM1930" s="55" t="str">
        <f t="shared" ref="AM1930:AM1993" si="370">IFERROR(IF($J1930="", "", IF(AND($C1930&gt;=$AM$4, $C1930&lt;=$AN$4, $J1930=$AM$3), L1930, "")), "")</f>
        <v/>
      </c>
      <c r="AN1930" s="88" t="str">
        <f t="shared" ref="AN1930:AN1993" si="371">IFERROR(IF($J1930="", "", IF(AND($C1930&gt;=$AM$4, $C1930&lt;=$AN$4, $J1930=$AM$3), N1930, "")), "")</f>
        <v/>
      </c>
    </row>
    <row r="1931" spans="1:40" x14ac:dyDescent="0.25">
      <c r="A1931" s="77"/>
      <c r="B1931" s="107"/>
      <c r="C1931" s="108"/>
      <c r="D1931" s="109"/>
      <c r="E1931" s="109"/>
      <c r="F1931" s="110"/>
      <c r="G1931" s="111"/>
      <c r="H1931" s="112"/>
      <c r="I1931" s="77"/>
      <c r="J1931" s="112" t="str">
        <f>IF($B1931="", "", IFERROR(INDEX('Job List'!$C$9:$C$508, MATCH($B1931, 'Job List'!$B$9:$B$508, 0)), ""))</f>
        <v/>
      </c>
      <c r="K1931" s="112" t="str">
        <f>IF($B1931="", "", IFERROR(INDEX('Job List'!$D$9:$D$508, MATCH($B1931, 'Job List'!$B$9:$B$508, 0)), ""))</f>
        <v/>
      </c>
      <c r="L1931" s="125" t="str">
        <f t="shared" si="360"/>
        <v/>
      </c>
      <c r="M1931" s="111" t="str">
        <f>IF($B1931="", "", IF($G1931="", IFERROR(INDEX('Job List'!$E$9:$E$508, MATCH($B1931, 'Job List'!$B$9:$B$508, 0)), ""), $G1931))</f>
        <v/>
      </c>
      <c r="N1931" s="126" t="str">
        <f t="shared" si="361"/>
        <v/>
      </c>
      <c r="O1931" s="77"/>
      <c r="AB1931" s="14" t="str">
        <f t="shared" si="362"/>
        <v/>
      </c>
      <c r="AC1931" s="20" t="str">
        <f t="shared" si="363"/>
        <v/>
      </c>
      <c r="AD1931" s="55" t="str">
        <f t="shared" si="364"/>
        <v/>
      </c>
      <c r="AE1931" s="88" t="str">
        <f t="shared" si="365"/>
        <v/>
      </c>
      <c r="AG1931" s="55" t="str">
        <f t="shared" si="366"/>
        <v/>
      </c>
      <c r="AH1931" s="88" t="str">
        <f t="shared" si="367"/>
        <v/>
      </c>
      <c r="AJ1931" s="55" t="str">
        <f t="shared" si="368"/>
        <v/>
      </c>
      <c r="AK1931" s="88" t="str">
        <f t="shared" si="369"/>
        <v/>
      </c>
      <c r="AM1931" s="55" t="str">
        <f t="shared" si="370"/>
        <v/>
      </c>
      <c r="AN1931" s="88" t="str">
        <f t="shared" si="371"/>
        <v/>
      </c>
    </row>
    <row r="1932" spans="1:40" x14ac:dyDescent="0.25">
      <c r="A1932" s="77"/>
      <c r="B1932" s="107"/>
      <c r="C1932" s="108"/>
      <c r="D1932" s="109"/>
      <c r="E1932" s="109"/>
      <c r="F1932" s="110"/>
      <c r="G1932" s="111"/>
      <c r="H1932" s="112"/>
      <c r="I1932" s="77"/>
      <c r="J1932" s="112" t="str">
        <f>IF($B1932="", "", IFERROR(INDEX('Job List'!$C$9:$C$508, MATCH($B1932, 'Job List'!$B$9:$B$508, 0)), ""))</f>
        <v/>
      </c>
      <c r="K1932" s="112" t="str">
        <f>IF($B1932="", "", IFERROR(INDEX('Job List'!$D$9:$D$508, MATCH($B1932, 'Job List'!$B$9:$B$508, 0)), ""))</f>
        <v/>
      </c>
      <c r="L1932" s="125" t="str">
        <f t="shared" si="360"/>
        <v/>
      </c>
      <c r="M1932" s="111" t="str">
        <f>IF($B1932="", "", IF($G1932="", IFERROR(INDEX('Job List'!$E$9:$E$508, MATCH($B1932, 'Job List'!$B$9:$B$508, 0)), ""), $G1932))</f>
        <v/>
      </c>
      <c r="N1932" s="126" t="str">
        <f t="shared" si="361"/>
        <v/>
      </c>
      <c r="O1932" s="77"/>
      <c r="AB1932" s="14" t="str">
        <f t="shared" si="362"/>
        <v/>
      </c>
      <c r="AC1932" s="20" t="str">
        <f t="shared" si="363"/>
        <v/>
      </c>
      <c r="AD1932" s="55" t="str">
        <f t="shared" si="364"/>
        <v/>
      </c>
      <c r="AE1932" s="88" t="str">
        <f t="shared" si="365"/>
        <v/>
      </c>
      <c r="AG1932" s="55" t="str">
        <f t="shared" si="366"/>
        <v/>
      </c>
      <c r="AH1932" s="88" t="str">
        <f t="shared" si="367"/>
        <v/>
      </c>
      <c r="AJ1932" s="55" t="str">
        <f t="shared" si="368"/>
        <v/>
      </c>
      <c r="AK1932" s="88" t="str">
        <f t="shared" si="369"/>
        <v/>
      </c>
      <c r="AM1932" s="55" t="str">
        <f t="shared" si="370"/>
        <v/>
      </c>
      <c r="AN1932" s="88" t="str">
        <f t="shared" si="371"/>
        <v/>
      </c>
    </row>
    <row r="1933" spans="1:40" x14ac:dyDescent="0.25">
      <c r="A1933" s="77"/>
      <c r="B1933" s="107"/>
      <c r="C1933" s="108"/>
      <c r="D1933" s="109"/>
      <c r="E1933" s="109"/>
      <c r="F1933" s="110"/>
      <c r="G1933" s="111"/>
      <c r="H1933" s="112"/>
      <c r="I1933" s="77"/>
      <c r="J1933" s="112" t="str">
        <f>IF($B1933="", "", IFERROR(INDEX('Job List'!$C$9:$C$508, MATCH($B1933, 'Job List'!$B$9:$B$508, 0)), ""))</f>
        <v/>
      </c>
      <c r="K1933" s="112" t="str">
        <f>IF($B1933="", "", IFERROR(INDEX('Job List'!$D$9:$D$508, MATCH($B1933, 'Job List'!$B$9:$B$508, 0)), ""))</f>
        <v/>
      </c>
      <c r="L1933" s="125" t="str">
        <f t="shared" si="360"/>
        <v/>
      </c>
      <c r="M1933" s="111" t="str">
        <f>IF($B1933="", "", IF($G1933="", IFERROR(INDEX('Job List'!$E$9:$E$508, MATCH($B1933, 'Job List'!$B$9:$B$508, 0)), ""), $G1933))</f>
        <v/>
      </c>
      <c r="N1933" s="126" t="str">
        <f t="shared" si="361"/>
        <v/>
      </c>
      <c r="O1933" s="77"/>
      <c r="AB1933" s="14" t="str">
        <f t="shared" si="362"/>
        <v/>
      </c>
      <c r="AC1933" s="20" t="str">
        <f t="shared" si="363"/>
        <v/>
      </c>
      <c r="AD1933" s="55" t="str">
        <f t="shared" si="364"/>
        <v/>
      </c>
      <c r="AE1933" s="88" t="str">
        <f t="shared" si="365"/>
        <v/>
      </c>
      <c r="AG1933" s="55" t="str">
        <f t="shared" si="366"/>
        <v/>
      </c>
      <c r="AH1933" s="88" t="str">
        <f t="shared" si="367"/>
        <v/>
      </c>
      <c r="AJ1933" s="55" t="str">
        <f t="shared" si="368"/>
        <v/>
      </c>
      <c r="AK1933" s="88" t="str">
        <f t="shared" si="369"/>
        <v/>
      </c>
      <c r="AM1933" s="55" t="str">
        <f t="shared" si="370"/>
        <v/>
      </c>
      <c r="AN1933" s="88" t="str">
        <f t="shared" si="371"/>
        <v/>
      </c>
    </row>
    <row r="1934" spans="1:40" x14ac:dyDescent="0.25">
      <c r="A1934" s="77"/>
      <c r="B1934" s="107"/>
      <c r="C1934" s="108"/>
      <c r="D1934" s="109"/>
      <c r="E1934" s="109"/>
      <c r="F1934" s="110"/>
      <c r="G1934" s="111"/>
      <c r="H1934" s="112"/>
      <c r="I1934" s="77"/>
      <c r="J1934" s="112" t="str">
        <f>IF($B1934="", "", IFERROR(INDEX('Job List'!$C$9:$C$508, MATCH($B1934, 'Job List'!$B$9:$B$508, 0)), ""))</f>
        <v/>
      </c>
      <c r="K1934" s="112" t="str">
        <f>IF($B1934="", "", IFERROR(INDEX('Job List'!$D$9:$D$508, MATCH($B1934, 'Job List'!$B$9:$B$508, 0)), ""))</f>
        <v/>
      </c>
      <c r="L1934" s="125" t="str">
        <f t="shared" si="360"/>
        <v/>
      </c>
      <c r="M1934" s="111" t="str">
        <f>IF($B1934="", "", IF($G1934="", IFERROR(INDEX('Job List'!$E$9:$E$508, MATCH($B1934, 'Job List'!$B$9:$B$508, 0)), ""), $G1934))</f>
        <v/>
      </c>
      <c r="N1934" s="126" t="str">
        <f t="shared" si="361"/>
        <v/>
      </c>
      <c r="O1934" s="77"/>
      <c r="AB1934" s="14" t="str">
        <f t="shared" si="362"/>
        <v/>
      </c>
      <c r="AC1934" s="20" t="str">
        <f t="shared" si="363"/>
        <v/>
      </c>
      <c r="AD1934" s="55" t="str">
        <f t="shared" si="364"/>
        <v/>
      </c>
      <c r="AE1934" s="88" t="str">
        <f t="shared" si="365"/>
        <v/>
      </c>
      <c r="AG1934" s="55" t="str">
        <f t="shared" si="366"/>
        <v/>
      </c>
      <c r="AH1934" s="88" t="str">
        <f t="shared" si="367"/>
        <v/>
      </c>
      <c r="AJ1934" s="55" t="str">
        <f t="shared" si="368"/>
        <v/>
      </c>
      <c r="AK1934" s="88" t="str">
        <f t="shared" si="369"/>
        <v/>
      </c>
      <c r="AM1934" s="55" t="str">
        <f t="shared" si="370"/>
        <v/>
      </c>
      <c r="AN1934" s="88" t="str">
        <f t="shared" si="371"/>
        <v/>
      </c>
    </row>
    <row r="1935" spans="1:40" x14ac:dyDescent="0.25">
      <c r="A1935" s="77"/>
      <c r="B1935" s="107"/>
      <c r="C1935" s="108"/>
      <c r="D1935" s="109"/>
      <c r="E1935" s="109"/>
      <c r="F1935" s="110"/>
      <c r="G1935" s="111"/>
      <c r="H1935" s="112"/>
      <c r="I1935" s="77"/>
      <c r="J1935" s="112" t="str">
        <f>IF($B1935="", "", IFERROR(INDEX('Job List'!$C$9:$C$508, MATCH($B1935, 'Job List'!$B$9:$B$508, 0)), ""))</f>
        <v/>
      </c>
      <c r="K1935" s="112" t="str">
        <f>IF($B1935="", "", IFERROR(INDEX('Job List'!$D$9:$D$508, MATCH($B1935, 'Job List'!$B$9:$B$508, 0)), ""))</f>
        <v/>
      </c>
      <c r="L1935" s="125" t="str">
        <f t="shared" si="360"/>
        <v/>
      </c>
      <c r="M1935" s="111" t="str">
        <f>IF($B1935="", "", IF($G1935="", IFERROR(INDEX('Job List'!$E$9:$E$508, MATCH($B1935, 'Job List'!$B$9:$B$508, 0)), ""), $G1935))</f>
        <v/>
      </c>
      <c r="N1935" s="126" t="str">
        <f t="shared" si="361"/>
        <v/>
      </c>
      <c r="O1935" s="77"/>
      <c r="AB1935" s="14" t="str">
        <f t="shared" si="362"/>
        <v/>
      </c>
      <c r="AC1935" s="20" t="str">
        <f t="shared" si="363"/>
        <v/>
      </c>
      <c r="AD1935" s="55" t="str">
        <f t="shared" si="364"/>
        <v/>
      </c>
      <c r="AE1935" s="88" t="str">
        <f t="shared" si="365"/>
        <v/>
      </c>
      <c r="AG1935" s="55" t="str">
        <f t="shared" si="366"/>
        <v/>
      </c>
      <c r="AH1935" s="88" t="str">
        <f t="shared" si="367"/>
        <v/>
      </c>
      <c r="AJ1935" s="55" t="str">
        <f t="shared" si="368"/>
        <v/>
      </c>
      <c r="AK1935" s="88" t="str">
        <f t="shared" si="369"/>
        <v/>
      </c>
      <c r="AM1935" s="55" t="str">
        <f t="shared" si="370"/>
        <v/>
      </c>
      <c r="AN1935" s="88" t="str">
        <f t="shared" si="371"/>
        <v/>
      </c>
    </row>
    <row r="1936" spans="1:40" x14ac:dyDescent="0.25">
      <c r="A1936" s="77"/>
      <c r="B1936" s="107"/>
      <c r="C1936" s="108"/>
      <c r="D1936" s="109"/>
      <c r="E1936" s="109"/>
      <c r="F1936" s="110"/>
      <c r="G1936" s="111"/>
      <c r="H1936" s="112"/>
      <c r="I1936" s="77"/>
      <c r="J1936" s="112" t="str">
        <f>IF($B1936="", "", IFERROR(INDEX('Job List'!$C$9:$C$508, MATCH($B1936, 'Job List'!$B$9:$B$508, 0)), ""))</f>
        <v/>
      </c>
      <c r="K1936" s="112" t="str">
        <f>IF($B1936="", "", IFERROR(INDEX('Job List'!$D$9:$D$508, MATCH($B1936, 'Job List'!$B$9:$B$508, 0)), ""))</f>
        <v/>
      </c>
      <c r="L1936" s="125" t="str">
        <f t="shared" si="360"/>
        <v/>
      </c>
      <c r="M1936" s="111" t="str">
        <f>IF($B1936="", "", IF($G1936="", IFERROR(INDEX('Job List'!$E$9:$E$508, MATCH($B1936, 'Job List'!$B$9:$B$508, 0)), ""), $G1936))</f>
        <v/>
      </c>
      <c r="N1936" s="126" t="str">
        <f t="shared" si="361"/>
        <v/>
      </c>
      <c r="O1936" s="77"/>
      <c r="AB1936" s="14" t="str">
        <f t="shared" si="362"/>
        <v/>
      </c>
      <c r="AC1936" s="20" t="str">
        <f t="shared" si="363"/>
        <v/>
      </c>
      <c r="AD1936" s="55" t="str">
        <f t="shared" si="364"/>
        <v/>
      </c>
      <c r="AE1936" s="88" t="str">
        <f t="shared" si="365"/>
        <v/>
      </c>
      <c r="AG1936" s="55" t="str">
        <f t="shared" si="366"/>
        <v/>
      </c>
      <c r="AH1936" s="88" t="str">
        <f t="shared" si="367"/>
        <v/>
      </c>
      <c r="AJ1936" s="55" t="str">
        <f t="shared" si="368"/>
        <v/>
      </c>
      <c r="AK1936" s="88" t="str">
        <f t="shared" si="369"/>
        <v/>
      </c>
      <c r="AM1936" s="55" t="str">
        <f t="shared" si="370"/>
        <v/>
      </c>
      <c r="AN1936" s="88" t="str">
        <f t="shared" si="371"/>
        <v/>
      </c>
    </row>
    <row r="1937" spans="1:40" x14ac:dyDescent="0.25">
      <c r="A1937" s="77"/>
      <c r="B1937" s="107"/>
      <c r="C1937" s="108"/>
      <c r="D1937" s="109"/>
      <c r="E1937" s="109"/>
      <c r="F1937" s="110"/>
      <c r="G1937" s="111"/>
      <c r="H1937" s="112"/>
      <c r="I1937" s="77"/>
      <c r="J1937" s="112" t="str">
        <f>IF($B1937="", "", IFERROR(INDEX('Job List'!$C$9:$C$508, MATCH($B1937, 'Job List'!$B$9:$B$508, 0)), ""))</f>
        <v/>
      </c>
      <c r="K1937" s="112" t="str">
        <f>IF($B1937="", "", IFERROR(INDEX('Job List'!$D$9:$D$508, MATCH($B1937, 'Job List'!$B$9:$B$508, 0)), ""))</f>
        <v/>
      </c>
      <c r="L1937" s="125" t="str">
        <f t="shared" si="360"/>
        <v/>
      </c>
      <c r="M1937" s="111" t="str">
        <f>IF($B1937="", "", IF($G1937="", IFERROR(INDEX('Job List'!$E$9:$E$508, MATCH($B1937, 'Job List'!$B$9:$B$508, 0)), ""), $G1937))</f>
        <v/>
      </c>
      <c r="N1937" s="126" t="str">
        <f t="shared" si="361"/>
        <v/>
      </c>
      <c r="O1937" s="77"/>
      <c r="AB1937" s="14" t="str">
        <f t="shared" si="362"/>
        <v/>
      </c>
      <c r="AC1937" s="20" t="str">
        <f t="shared" si="363"/>
        <v/>
      </c>
      <c r="AD1937" s="55" t="str">
        <f t="shared" si="364"/>
        <v/>
      </c>
      <c r="AE1937" s="88" t="str">
        <f t="shared" si="365"/>
        <v/>
      </c>
      <c r="AG1937" s="55" t="str">
        <f t="shared" si="366"/>
        <v/>
      </c>
      <c r="AH1937" s="88" t="str">
        <f t="shared" si="367"/>
        <v/>
      </c>
      <c r="AJ1937" s="55" t="str">
        <f t="shared" si="368"/>
        <v/>
      </c>
      <c r="AK1937" s="88" t="str">
        <f t="shared" si="369"/>
        <v/>
      </c>
      <c r="AM1937" s="55" t="str">
        <f t="shared" si="370"/>
        <v/>
      </c>
      <c r="AN1937" s="88" t="str">
        <f t="shared" si="371"/>
        <v/>
      </c>
    </row>
    <row r="1938" spans="1:40" x14ac:dyDescent="0.25">
      <c r="A1938" s="77"/>
      <c r="B1938" s="107"/>
      <c r="C1938" s="108"/>
      <c r="D1938" s="109"/>
      <c r="E1938" s="109"/>
      <c r="F1938" s="110"/>
      <c r="G1938" s="111"/>
      <c r="H1938" s="112"/>
      <c r="I1938" s="77"/>
      <c r="J1938" s="112" t="str">
        <f>IF($B1938="", "", IFERROR(INDEX('Job List'!$C$9:$C$508, MATCH($B1938, 'Job List'!$B$9:$B$508, 0)), ""))</f>
        <v/>
      </c>
      <c r="K1938" s="112" t="str">
        <f>IF($B1938="", "", IFERROR(INDEX('Job List'!$D$9:$D$508, MATCH($B1938, 'Job List'!$B$9:$B$508, 0)), ""))</f>
        <v/>
      </c>
      <c r="L1938" s="125" t="str">
        <f t="shared" si="360"/>
        <v/>
      </c>
      <c r="M1938" s="111" t="str">
        <f>IF($B1938="", "", IF($G1938="", IFERROR(INDEX('Job List'!$E$9:$E$508, MATCH($B1938, 'Job List'!$B$9:$B$508, 0)), ""), $G1938))</f>
        <v/>
      </c>
      <c r="N1938" s="126" t="str">
        <f t="shared" si="361"/>
        <v/>
      </c>
      <c r="O1938" s="77"/>
      <c r="AB1938" s="14" t="str">
        <f t="shared" si="362"/>
        <v/>
      </c>
      <c r="AC1938" s="20" t="str">
        <f t="shared" si="363"/>
        <v/>
      </c>
      <c r="AD1938" s="55" t="str">
        <f t="shared" si="364"/>
        <v/>
      </c>
      <c r="AE1938" s="88" t="str">
        <f t="shared" si="365"/>
        <v/>
      </c>
      <c r="AG1938" s="55" t="str">
        <f t="shared" si="366"/>
        <v/>
      </c>
      <c r="AH1938" s="88" t="str">
        <f t="shared" si="367"/>
        <v/>
      </c>
      <c r="AJ1938" s="55" t="str">
        <f t="shared" si="368"/>
        <v/>
      </c>
      <c r="AK1938" s="88" t="str">
        <f t="shared" si="369"/>
        <v/>
      </c>
      <c r="AM1938" s="55" t="str">
        <f t="shared" si="370"/>
        <v/>
      </c>
      <c r="AN1938" s="88" t="str">
        <f t="shared" si="371"/>
        <v/>
      </c>
    </row>
    <row r="1939" spans="1:40" x14ac:dyDescent="0.25">
      <c r="A1939" s="77"/>
      <c r="B1939" s="107"/>
      <c r="C1939" s="108"/>
      <c r="D1939" s="109"/>
      <c r="E1939" s="109"/>
      <c r="F1939" s="110"/>
      <c r="G1939" s="111"/>
      <c r="H1939" s="112"/>
      <c r="I1939" s="77"/>
      <c r="J1939" s="112" t="str">
        <f>IF($B1939="", "", IFERROR(INDEX('Job List'!$C$9:$C$508, MATCH($B1939, 'Job List'!$B$9:$B$508, 0)), ""))</f>
        <v/>
      </c>
      <c r="K1939" s="112" t="str">
        <f>IF($B1939="", "", IFERROR(INDEX('Job List'!$D$9:$D$508, MATCH($B1939, 'Job List'!$B$9:$B$508, 0)), ""))</f>
        <v/>
      </c>
      <c r="L1939" s="125" t="str">
        <f t="shared" si="360"/>
        <v/>
      </c>
      <c r="M1939" s="111" t="str">
        <f>IF($B1939="", "", IF($G1939="", IFERROR(INDEX('Job List'!$E$9:$E$508, MATCH($B1939, 'Job List'!$B$9:$B$508, 0)), ""), $G1939))</f>
        <v/>
      </c>
      <c r="N1939" s="126" t="str">
        <f t="shared" si="361"/>
        <v/>
      </c>
      <c r="O1939" s="77"/>
      <c r="AB1939" s="14" t="str">
        <f t="shared" si="362"/>
        <v/>
      </c>
      <c r="AC1939" s="20" t="str">
        <f t="shared" si="363"/>
        <v/>
      </c>
      <c r="AD1939" s="55" t="str">
        <f t="shared" si="364"/>
        <v/>
      </c>
      <c r="AE1939" s="88" t="str">
        <f t="shared" si="365"/>
        <v/>
      </c>
      <c r="AG1939" s="55" t="str">
        <f t="shared" si="366"/>
        <v/>
      </c>
      <c r="AH1939" s="88" t="str">
        <f t="shared" si="367"/>
        <v/>
      </c>
      <c r="AJ1939" s="55" t="str">
        <f t="shared" si="368"/>
        <v/>
      </c>
      <c r="AK1939" s="88" t="str">
        <f t="shared" si="369"/>
        <v/>
      </c>
      <c r="AM1939" s="55" t="str">
        <f t="shared" si="370"/>
        <v/>
      </c>
      <c r="AN1939" s="88" t="str">
        <f t="shared" si="371"/>
        <v/>
      </c>
    </row>
    <row r="1940" spans="1:40" x14ac:dyDescent="0.25">
      <c r="A1940" s="77"/>
      <c r="B1940" s="107"/>
      <c r="C1940" s="108"/>
      <c r="D1940" s="109"/>
      <c r="E1940" s="109"/>
      <c r="F1940" s="110"/>
      <c r="G1940" s="111"/>
      <c r="H1940" s="112"/>
      <c r="I1940" s="77"/>
      <c r="J1940" s="112" t="str">
        <f>IF($B1940="", "", IFERROR(INDEX('Job List'!$C$9:$C$508, MATCH($B1940, 'Job List'!$B$9:$B$508, 0)), ""))</f>
        <v/>
      </c>
      <c r="K1940" s="112" t="str">
        <f>IF($B1940="", "", IFERROR(INDEX('Job List'!$D$9:$D$508, MATCH($B1940, 'Job List'!$B$9:$B$508, 0)), ""))</f>
        <v/>
      </c>
      <c r="L1940" s="125" t="str">
        <f t="shared" si="360"/>
        <v/>
      </c>
      <c r="M1940" s="111" t="str">
        <f>IF($B1940="", "", IF($G1940="", IFERROR(INDEX('Job List'!$E$9:$E$508, MATCH($B1940, 'Job List'!$B$9:$B$508, 0)), ""), $G1940))</f>
        <v/>
      </c>
      <c r="N1940" s="126" t="str">
        <f t="shared" si="361"/>
        <v/>
      </c>
      <c r="O1940" s="77"/>
      <c r="AB1940" s="14" t="str">
        <f t="shared" si="362"/>
        <v/>
      </c>
      <c r="AC1940" s="20" t="str">
        <f t="shared" si="363"/>
        <v/>
      </c>
      <c r="AD1940" s="55" t="str">
        <f t="shared" si="364"/>
        <v/>
      </c>
      <c r="AE1940" s="88" t="str">
        <f t="shared" si="365"/>
        <v/>
      </c>
      <c r="AG1940" s="55" t="str">
        <f t="shared" si="366"/>
        <v/>
      </c>
      <c r="AH1940" s="88" t="str">
        <f t="shared" si="367"/>
        <v/>
      </c>
      <c r="AJ1940" s="55" t="str">
        <f t="shared" si="368"/>
        <v/>
      </c>
      <c r="AK1940" s="88" t="str">
        <f t="shared" si="369"/>
        <v/>
      </c>
      <c r="AM1940" s="55" t="str">
        <f t="shared" si="370"/>
        <v/>
      </c>
      <c r="AN1940" s="88" t="str">
        <f t="shared" si="371"/>
        <v/>
      </c>
    </row>
    <row r="1941" spans="1:40" x14ac:dyDescent="0.25">
      <c r="A1941" s="77"/>
      <c r="B1941" s="107"/>
      <c r="C1941" s="108"/>
      <c r="D1941" s="109"/>
      <c r="E1941" s="109"/>
      <c r="F1941" s="110"/>
      <c r="G1941" s="111"/>
      <c r="H1941" s="112"/>
      <c r="I1941" s="77"/>
      <c r="J1941" s="112" t="str">
        <f>IF($B1941="", "", IFERROR(INDEX('Job List'!$C$9:$C$508, MATCH($B1941, 'Job List'!$B$9:$B$508, 0)), ""))</f>
        <v/>
      </c>
      <c r="K1941" s="112" t="str">
        <f>IF($B1941="", "", IFERROR(INDEX('Job List'!$D$9:$D$508, MATCH($B1941, 'Job List'!$B$9:$B$508, 0)), ""))</f>
        <v/>
      </c>
      <c r="L1941" s="125" t="str">
        <f t="shared" si="360"/>
        <v/>
      </c>
      <c r="M1941" s="111" t="str">
        <f>IF($B1941="", "", IF($G1941="", IFERROR(INDEX('Job List'!$E$9:$E$508, MATCH($B1941, 'Job List'!$B$9:$B$508, 0)), ""), $G1941))</f>
        <v/>
      </c>
      <c r="N1941" s="126" t="str">
        <f t="shared" si="361"/>
        <v/>
      </c>
      <c r="O1941" s="77"/>
      <c r="AB1941" s="14" t="str">
        <f t="shared" si="362"/>
        <v/>
      </c>
      <c r="AC1941" s="20" t="str">
        <f t="shared" si="363"/>
        <v/>
      </c>
      <c r="AD1941" s="55" t="str">
        <f t="shared" si="364"/>
        <v/>
      </c>
      <c r="AE1941" s="88" t="str">
        <f t="shared" si="365"/>
        <v/>
      </c>
      <c r="AG1941" s="55" t="str">
        <f t="shared" si="366"/>
        <v/>
      </c>
      <c r="AH1941" s="88" t="str">
        <f t="shared" si="367"/>
        <v/>
      </c>
      <c r="AJ1941" s="55" t="str">
        <f t="shared" si="368"/>
        <v/>
      </c>
      <c r="AK1941" s="88" t="str">
        <f t="shared" si="369"/>
        <v/>
      </c>
      <c r="AM1941" s="55" t="str">
        <f t="shared" si="370"/>
        <v/>
      </c>
      <c r="AN1941" s="88" t="str">
        <f t="shared" si="371"/>
        <v/>
      </c>
    </row>
    <row r="1942" spans="1:40" x14ac:dyDescent="0.25">
      <c r="A1942" s="77"/>
      <c r="B1942" s="107"/>
      <c r="C1942" s="108"/>
      <c r="D1942" s="109"/>
      <c r="E1942" s="109"/>
      <c r="F1942" s="110"/>
      <c r="G1942" s="111"/>
      <c r="H1942" s="112"/>
      <c r="I1942" s="77"/>
      <c r="J1942" s="112" t="str">
        <f>IF($B1942="", "", IFERROR(INDEX('Job List'!$C$9:$C$508, MATCH($B1942, 'Job List'!$B$9:$B$508, 0)), ""))</f>
        <v/>
      </c>
      <c r="K1942" s="112" t="str">
        <f>IF($B1942="", "", IFERROR(INDEX('Job List'!$D$9:$D$508, MATCH($B1942, 'Job List'!$B$9:$B$508, 0)), ""))</f>
        <v/>
      </c>
      <c r="L1942" s="125" t="str">
        <f t="shared" si="360"/>
        <v/>
      </c>
      <c r="M1942" s="111" t="str">
        <f>IF($B1942="", "", IF($G1942="", IFERROR(INDEX('Job List'!$E$9:$E$508, MATCH($B1942, 'Job List'!$B$9:$B$508, 0)), ""), $G1942))</f>
        <v/>
      </c>
      <c r="N1942" s="126" t="str">
        <f t="shared" si="361"/>
        <v/>
      </c>
      <c r="O1942" s="77"/>
      <c r="AB1942" s="14" t="str">
        <f t="shared" si="362"/>
        <v/>
      </c>
      <c r="AC1942" s="20" t="str">
        <f t="shared" si="363"/>
        <v/>
      </c>
      <c r="AD1942" s="55" t="str">
        <f t="shared" si="364"/>
        <v/>
      </c>
      <c r="AE1942" s="88" t="str">
        <f t="shared" si="365"/>
        <v/>
      </c>
      <c r="AG1942" s="55" t="str">
        <f t="shared" si="366"/>
        <v/>
      </c>
      <c r="AH1942" s="88" t="str">
        <f t="shared" si="367"/>
        <v/>
      </c>
      <c r="AJ1942" s="55" t="str">
        <f t="shared" si="368"/>
        <v/>
      </c>
      <c r="AK1942" s="88" t="str">
        <f t="shared" si="369"/>
        <v/>
      </c>
      <c r="AM1942" s="55" t="str">
        <f t="shared" si="370"/>
        <v/>
      </c>
      <c r="AN1942" s="88" t="str">
        <f t="shared" si="371"/>
        <v/>
      </c>
    </row>
    <row r="1943" spans="1:40" x14ac:dyDescent="0.25">
      <c r="A1943" s="77"/>
      <c r="B1943" s="107"/>
      <c r="C1943" s="108"/>
      <c r="D1943" s="109"/>
      <c r="E1943" s="109"/>
      <c r="F1943" s="110"/>
      <c r="G1943" s="111"/>
      <c r="H1943" s="112"/>
      <c r="I1943" s="77"/>
      <c r="J1943" s="112" t="str">
        <f>IF($B1943="", "", IFERROR(INDEX('Job List'!$C$9:$C$508, MATCH($B1943, 'Job List'!$B$9:$B$508, 0)), ""))</f>
        <v/>
      </c>
      <c r="K1943" s="112" t="str">
        <f>IF($B1943="", "", IFERROR(INDEX('Job List'!$D$9:$D$508, MATCH($B1943, 'Job List'!$B$9:$B$508, 0)), ""))</f>
        <v/>
      </c>
      <c r="L1943" s="125" t="str">
        <f t="shared" si="360"/>
        <v/>
      </c>
      <c r="M1943" s="111" t="str">
        <f>IF($B1943="", "", IF($G1943="", IFERROR(INDEX('Job List'!$E$9:$E$508, MATCH($B1943, 'Job List'!$B$9:$B$508, 0)), ""), $G1943))</f>
        <v/>
      </c>
      <c r="N1943" s="126" t="str">
        <f t="shared" si="361"/>
        <v/>
      </c>
      <c r="O1943" s="77"/>
      <c r="AB1943" s="14" t="str">
        <f t="shared" si="362"/>
        <v/>
      </c>
      <c r="AC1943" s="20" t="str">
        <f t="shared" si="363"/>
        <v/>
      </c>
      <c r="AD1943" s="55" t="str">
        <f t="shared" si="364"/>
        <v/>
      </c>
      <c r="AE1943" s="88" t="str">
        <f t="shared" si="365"/>
        <v/>
      </c>
      <c r="AG1943" s="55" t="str">
        <f t="shared" si="366"/>
        <v/>
      </c>
      <c r="AH1943" s="88" t="str">
        <f t="shared" si="367"/>
        <v/>
      </c>
      <c r="AJ1943" s="55" t="str">
        <f t="shared" si="368"/>
        <v/>
      </c>
      <c r="AK1943" s="88" t="str">
        <f t="shared" si="369"/>
        <v/>
      </c>
      <c r="AM1943" s="55" t="str">
        <f t="shared" si="370"/>
        <v/>
      </c>
      <c r="AN1943" s="88" t="str">
        <f t="shared" si="371"/>
        <v/>
      </c>
    </row>
    <row r="1944" spans="1:40" x14ac:dyDescent="0.25">
      <c r="A1944" s="77"/>
      <c r="B1944" s="107"/>
      <c r="C1944" s="108"/>
      <c r="D1944" s="109"/>
      <c r="E1944" s="109"/>
      <c r="F1944" s="110"/>
      <c r="G1944" s="111"/>
      <c r="H1944" s="112"/>
      <c r="I1944" s="77"/>
      <c r="J1944" s="112" t="str">
        <f>IF($B1944="", "", IFERROR(INDEX('Job List'!$C$9:$C$508, MATCH($B1944, 'Job List'!$B$9:$B$508, 0)), ""))</f>
        <v/>
      </c>
      <c r="K1944" s="112" t="str">
        <f>IF($B1944="", "", IFERROR(INDEX('Job List'!$D$9:$D$508, MATCH($B1944, 'Job List'!$B$9:$B$508, 0)), ""))</f>
        <v/>
      </c>
      <c r="L1944" s="125" t="str">
        <f t="shared" si="360"/>
        <v/>
      </c>
      <c r="M1944" s="111" t="str">
        <f>IF($B1944="", "", IF($G1944="", IFERROR(INDEX('Job List'!$E$9:$E$508, MATCH($B1944, 'Job List'!$B$9:$B$508, 0)), ""), $G1944))</f>
        <v/>
      </c>
      <c r="N1944" s="126" t="str">
        <f t="shared" si="361"/>
        <v/>
      </c>
      <c r="O1944" s="77"/>
      <c r="AB1944" s="14" t="str">
        <f t="shared" si="362"/>
        <v/>
      </c>
      <c r="AC1944" s="20" t="str">
        <f t="shared" si="363"/>
        <v/>
      </c>
      <c r="AD1944" s="55" t="str">
        <f t="shared" si="364"/>
        <v/>
      </c>
      <c r="AE1944" s="88" t="str">
        <f t="shared" si="365"/>
        <v/>
      </c>
      <c r="AG1944" s="55" t="str">
        <f t="shared" si="366"/>
        <v/>
      </c>
      <c r="AH1944" s="88" t="str">
        <f t="shared" si="367"/>
        <v/>
      </c>
      <c r="AJ1944" s="55" t="str">
        <f t="shared" si="368"/>
        <v/>
      </c>
      <c r="AK1944" s="88" t="str">
        <f t="shared" si="369"/>
        <v/>
      </c>
      <c r="AM1944" s="55" t="str">
        <f t="shared" si="370"/>
        <v/>
      </c>
      <c r="AN1944" s="88" t="str">
        <f t="shared" si="371"/>
        <v/>
      </c>
    </row>
    <row r="1945" spans="1:40" x14ac:dyDescent="0.25">
      <c r="A1945" s="77"/>
      <c r="B1945" s="107"/>
      <c r="C1945" s="108"/>
      <c r="D1945" s="109"/>
      <c r="E1945" s="109"/>
      <c r="F1945" s="110"/>
      <c r="G1945" s="111"/>
      <c r="H1945" s="112"/>
      <c r="I1945" s="77"/>
      <c r="J1945" s="112" t="str">
        <f>IF($B1945="", "", IFERROR(INDEX('Job List'!$C$9:$C$508, MATCH($B1945, 'Job List'!$B$9:$B$508, 0)), ""))</f>
        <v/>
      </c>
      <c r="K1945" s="112" t="str">
        <f>IF($B1945="", "", IFERROR(INDEX('Job List'!$D$9:$D$508, MATCH($B1945, 'Job List'!$B$9:$B$508, 0)), ""))</f>
        <v/>
      </c>
      <c r="L1945" s="125" t="str">
        <f t="shared" si="360"/>
        <v/>
      </c>
      <c r="M1945" s="111" t="str">
        <f>IF($B1945="", "", IF($G1945="", IFERROR(INDEX('Job List'!$E$9:$E$508, MATCH($B1945, 'Job List'!$B$9:$B$508, 0)), ""), $G1945))</f>
        <v/>
      </c>
      <c r="N1945" s="126" t="str">
        <f t="shared" si="361"/>
        <v/>
      </c>
      <c r="O1945" s="77"/>
      <c r="AB1945" s="14" t="str">
        <f t="shared" si="362"/>
        <v/>
      </c>
      <c r="AC1945" s="20" t="str">
        <f t="shared" si="363"/>
        <v/>
      </c>
      <c r="AD1945" s="55" t="str">
        <f t="shared" si="364"/>
        <v/>
      </c>
      <c r="AE1945" s="88" t="str">
        <f t="shared" si="365"/>
        <v/>
      </c>
      <c r="AG1945" s="55" t="str">
        <f t="shared" si="366"/>
        <v/>
      </c>
      <c r="AH1945" s="88" t="str">
        <f t="shared" si="367"/>
        <v/>
      </c>
      <c r="AJ1945" s="55" t="str">
        <f t="shared" si="368"/>
        <v/>
      </c>
      <c r="AK1945" s="88" t="str">
        <f t="shared" si="369"/>
        <v/>
      </c>
      <c r="AM1945" s="55" t="str">
        <f t="shared" si="370"/>
        <v/>
      </c>
      <c r="AN1945" s="88" t="str">
        <f t="shared" si="371"/>
        <v/>
      </c>
    </row>
    <row r="1946" spans="1:40" x14ac:dyDescent="0.25">
      <c r="A1946" s="77"/>
      <c r="B1946" s="107"/>
      <c r="C1946" s="108"/>
      <c r="D1946" s="109"/>
      <c r="E1946" s="109"/>
      <c r="F1946" s="110"/>
      <c r="G1946" s="111"/>
      <c r="H1946" s="112"/>
      <c r="I1946" s="77"/>
      <c r="J1946" s="112" t="str">
        <f>IF($B1946="", "", IFERROR(INDEX('Job List'!$C$9:$C$508, MATCH($B1946, 'Job List'!$B$9:$B$508, 0)), ""))</f>
        <v/>
      </c>
      <c r="K1946" s="112" t="str">
        <f>IF($B1946="", "", IFERROR(INDEX('Job List'!$D$9:$D$508, MATCH($B1946, 'Job List'!$B$9:$B$508, 0)), ""))</f>
        <v/>
      </c>
      <c r="L1946" s="125" t="str">
        <f t="shared" si="360"/>
        <v/>
      </c>
      <c r="M1946" s="111" t="str">
        <f>IF($B1946="", "", IF($G1946="", IFERROR(INDEX('Job List'!$E$9:$E$508, MATCH($B1946, 'Job List'!$B$9:$B$508, 0)), ""), $G1946))</f>
        <v/>
      </c>
      <c r="N1946" s="126" t="str">
        <f t="shared" si="361"/>
        <v/>
      </c>
      <c r="O1946" s="77"/>
      <c r="AB1946" s="14" t="str">
        <f t="shared" si="362"/>
        <v/>
      </c>
      <c r="AC1946" s="20" t="str">
        <f t="shared" si="363"/>
        <v/>
      </c>
      <c r="AD1946" s="55" t="str">
        <f t="shared" si="364"/>
        <v/>
      </c>
      <c r="AE1946" s="88" t="str">
        <f t="shared" si="365"/>
        <v/>
      </c>
      <c r="AG1946" s="55" t="str">
        <f t="shared" si="366"/>
        <v/>
      </c>
      <c r="AH1946" s="88" t="str">
        <f t="shared" si="367"/>
        <v/>
      </c>
      <c r="AJ1946" s="55" t="str">
        <f t="shared" si="368"/>
        <v/>
      </c>
      <c r="AK1946" s="88" t="str">
        <f t="shared" si="369"/>
        <v/>
      </c>
      <c r="AM1946" s="55" t="str">
        <f t="shared" si="370"/>
        <v/>
      </c>
      <c r="AN1946" s="88" t="str">
        <f t="shared" si="371"/>
        <v/>
      </c>
    </row>
    <row r="1947" spans="1:40" x14ac:dyDescent="0.25">
      <c r="A1947" s="77"/>
      <c r="B1947" s="107"/>
      <c r="C1947" s="108"/>
      <c r="D1947" s="109"/>
      <c r="E1947" s="109"/>
      <c r="F1947" s="110"/>
      <c r="G1947" s="111"/>
      <c r="H1947" s="112"/>
      <c r="I1947" s="77"/>
      <c r="J1947" s="112" t="str">
        <f>IF($B1947="", "", IFERROR(INDEX('Job List'!$C$9:$C$508, MATCH($B1947, 'Job List'!$B$9:$B$508, 0)), ""))</f>
        <v/>
      </c>
      <c r="K1947" s="112" t="str">
        <f>IF($B1947="", "", IFERROR(INDEX('Job List'!$D$9:$D$508, MATCH($B1947, 'Job List'!$B$9:$B$508, 0)), ""))</f>
        <v/>
      </c>
      <c r="L1947" s="125" t="str">
        <f t="shared" si="360"/>
        <v/>
      </c>
      <c r="M1947" s="111" t="str">
        <f>IF($B1947="", "", IF($G1947="", IFERROR(INDEX('Job List'!$E$9:$E$508, MATCH($B1947, 'Job List'!$B$9:$B$508, 0)), ""), $G1947))</f>
        <v/>
      </c>
      <c r="N1947" s="126" t="str">
        <f t="shared" si="361"/>
        <v/>
      </c>
      <c r="O1947" s="77"/>
      <c r="AB1947" s="14" t="str">
        <f t="shared" si="362"/>
        <v/>
      </c>
      <c r="AC1947" s="20" t="str">
        <f t="shared" si="363"/>
        <v/>
      </c>
      <c r="AD1947" s="55" t="str">
        <f t="shared" si="364"/>
        <v/>
      </c>
      <c r="AE1947" s="88" t="str">
        <f t="shared" si="365"/>
        <v/>
      </c>
      <c r="AG1947" s="55" t="str">
        <f t="shared" si="366"/>
        <v/>
      </c>
      <c r="AH1947" s="88" t="str">
        <f t="shared" si="367"/>
        <v/>
      </c>
      <c r="AJ1947" s="55" t="str">
        <f t="shared" si="368"/>
        <v/>
      </c>
      <c r="AK1947" s="88" t="str">
        <f t="shared" si="369"/>
        <v/>
      </c>
      <c r="AM1947" s="55" t="str">
        <f t="shared" si="370"/>
        <v/>
      </c>
      <c r="AN1947" s="88" t="str">
        <f t="shared" si="371"/>
        <v/>
      </c>
    </row>
    <row r="1948" spans="1:40" x14ac:dyDescent="0.25">
      <c r="A1948" s="77"/>
      <c r="B1948" s="107"/>
      <c r="C1948" s="108"/>
      <c r="D1948" s="109"/>
      <c r="E1948" s="109"/>
      <c r="F1948" s="110"/>
      <c r="G1948" s="111"/>
      <c r="H1948" s="112"/>
      <c r="I1948" s="77"/>
      <c r="J1948" s="112" t="str">
        <f>IF($B1948="", "", IFERROR(INDEX('Job List'!$C$9:$C$508, MATCH($B1948, 'Job List'!$B$9:$B$508, 0)), ""))</f>
        <v/>
      </c>
      <c r="K1948" s="112" t="str">
        <f>IF($B1948="", "", IFERROR(INDEX('Job List'!$D$9:$D$508, MATCH($B1948, 'Job List'!$B$9:$B$508, 0)), ""))</f>
        <v/>
      </c>
      <c r="L1948" s="125" t="str">
        <f t="shared" si="360"/>
        <v/>
      </c>
      <c r="M1948" s="111" t="str">
        <f>IF($B1948="", "", IF($G1948="", IFERROR(INDEX('Job List'!$E$9:$E$508, MATCH($B1948, 'Job List'!$B$9:$B$508, 0)), ""), $G1948))</f>
        <v/>
      </c>
      <c r="N1948" s="126" t="str">
        <f t="shared" si="361"/>
        <v/>
      </c>
      <c r="O1948" s="77"/>
      <c r="AB1948" s="14" t="str">
        <f t="shared" si="362"/>
        <v/>
      </c>
      <c r="AC1948" s="20" t="str">
        <f t="shared" si="363"/>
        <v/>
      </c>
      <c r="AD1948" s="55" t="str">
        <f t="shared" si="364"/>
        <v/>
      </c>
      <c r="AE1948" s="88" t="str">
        <f t="shared" si="365"/>
        <v/>
      </c>
      <c r="AG1948" s="55" t="str">
        <f t="shared" si="366"/>
        <v/>
      </c>
      <c r="AH1948" s="88" t="str">
        <f t="shared" si="367"/>
        <v/>
      </c>
      <c r="AJ1948" s="55" t="str">
        <f t="shared" si="368"/>
        <v/>
      </c>
      <c r="AK1948" s="88" t="str">
        <f t="shared" si="369"/>
        <v/>
      </c>
      <c r="AM1948" s="55" t="str">
        <f t="shared" si="370"/>
        <v/>
      </c>
      <c r="AN1948" s="88" t="str">
        <f t="shared" si="371"/>
        <v/>
      </c>
    </row>
    <row r="1949" spans="1:40" x14ac:dyDescent="0.25">
      <c r="A1949" s="77"/>
      <c r="B1949" s="107"/>
      <c r="C1949" s="108"/>
      <c r="D1949" s="109"/>
      <c r="E1949" s="109"/>
      <c r="F1949" s="110"/>
      <c r="G1949" s="111"/>
      <c r="H1949" s="112"/>
      <c r="I1949" s="77"/>
      <c r="J1949" s="112" t="str">
        <f>IF($B1949="", "", IFERROR(INDEX('Job List'!$C$9:$C$508, MATCH($B1949, 'Job List'!$B$9:$B$508, 0)), ""))</f>
        <v/>
      </c>
      <c r="K1949" s="112" t="str">
        <f>IF($B1949="", "", IFERROR(INDEX('Job List'!$D$9:$D$508, MATCH($B1949, 'Job List'!$B$9:$B$508, 0)), ""))</f>
        <v/>
      </c>
      <c r="L1949" s="125" t="str">
        <f t="shared" si="360"/>
        <v/>
      </c>
      <c r="M1949" s="111" t="str">
        <f>IF($B1949="", "", IF($G1949="", IFERROR(INDEX('Job List'!$E$9:$E$508, MATCH($B1949, 'Job List'!$B$9:$B$508, 0)), ""), $G1949))</f>
        <v/>
      </c>
      <c r="N1949" s="126" t="str">
        <f t="shared" si="361"/>
        <v/>
      </c>
      <c r="O1949" s="77"/>
      <c r="AB1949" s="14" t="str">
        <f t="shared" si="362"/>
        <v/>
      </c>
      <c r="AC1949" s="20" t="str">
        <f t="shared" si="363"/>
        <v/>
      </c>
      <c r="AD1949" s="55" t="str">
        <f t="shared" si="364"/>
        <v/>
      </c>
      <c r="AE1949" s="88" t="str">
        <f t="shared" si="365"/>
        <v/>
      </c>
      <c r="AG1949" s="55" t="str">
        <f t="shared" si="366"/>
        <v/>
      </c>
      <c r="AH1949" s="88" t="str">
        <f t="shared" si="367"/>
        <v/>
      </c>
      <c r="AJ1949" s="55" t="str">
        <f t="shared" si="368"/>
        <v/>
      </c>
      <c r="AK1949" s="88" t="str">
        <f t="shared" si="369"/>
        <v/>
      </c>
      <c r="AM1949" s="55" t="str">
        <f t="shared" si="370"/>
        <v/>
      </c>
      <c r="AN1949" s="88" t="str">
        <f t="shared" si="371"/>
        <v/>
      </c>
    </row>
    <row r="1950" spans="1:40" x14ac:dyDescent="0.25">
      <c r="A1950" s="77"/>
      <c r="B1950" s="107"/>
      <c r="C1950" s="108"/>
      <c r="D1950" s="109"/>
      <c r="E1950" s="109"/>
      <c r="F1950" s="110"/>
      <c r="G1950" s="111"/>
      <c r="H1950" s="112"/>
      <c r="I1950" s="77"/>
      <c r="J1950" s="112" t="str">
        <f>IF($B1950="", "", IFERROR(INDEX('Job List'!$C$9:$C$508, MATCH($B1950, 'Job List'!$B$9:$B$508, 0)), ""))</f>
        <v/>
      </c>
      <c r="K1950" s="112" t="str">
        <f>IF($B1950="", "", IFERROR(INDEX('Job List'!$D$9:$D$508, MATCH($B1950, 'Job List'!$B$9:$B$508, 0)), ""))</f>
        <v/>
      </c>
      <c r="L1950" s="125" t="str">
        <f t="shared" si="360"/>
        <v/>
      </c>
      <c r="M1950" s="111" t="str">
        <f>IF($B1950="", "", IF($G1950="", IFERROR(INDEX('Job List'!$E$9:$E$508, MATCH($B1950, 'Job List'!$B$9:$B$508, 0)), ""), $G1950))</f>
        <v/>
      </c>
      <c r="N1950" s="126" t="str">
        <f t="shared" si="361"/>
        <v/>
      </c>
      <c r="O1950" s="77"/>
      <c r="AB1950" s="14" t="str">
        <f t="shared" si="362"/>
        <v/>
      </c>
      <c r="AC1950" s="20" t="str">
        <f t="shared" si="363"/>
        <v/>
      </c>
      <c r="AD1950" s="55" t="str">
        <f t="shared" si="364"/>
        <v/>
      </c>
      <c r="AE1950" s="88" t="str">
        <f t="shared" si="365"/>
        <v/>
      </c>
      <c r="AG1950" s="55" t="str">
        <f t="shared" si="366"/>
        <v/>
      </c>
      <c r="AH1950" s="88" t="str">
        <f t="shared" si="367"/>
        <v/>
      </c>
      <c r="AJ1950" s="55" t="str">
        <f t="shared" si="368"/>
        <v/>
      </c>
      <c r="AK1950" s="88" t="str">
        <f t="shared" si="369"/>
        <v/>
      </c>
      <c r="AM1950" s="55" t="str">
        <f t="shared" si="370"/>
        <v/>
      </c>
      <c r="AN1950" s="88" t="str">
        <f t="shared" si="371"/>
        <v/>
      </c>
    </row>
    <row r="1951" spans="1:40" x14ac:dyDescent="0.25">
      <c r="A1951" s="77"/>
      <c r="B1951" s="107"/>
      <c r="C1951" s="108"/>
      <c r="D1951" s="109"/>
      <c r="E1951" s="109"/>
      <c r="F1951" s="110"/>
      <c r="G1951" s="111"/>
      <c r="H1951" s="112"/>
      <c r="I1951" s="77"/>
      <c r="J1951" s="112" t="str">
        <f>IF($B1951="", "", IFERROR(INDEX('Job List'!$C$9:$C$508, MATCH($B1951, 'Job List'!$B$9:$B$508, 0)), ""))</f>
        <v/>
      </c>
      <c r="K1951" s="112" t="str">
        <f>IF($B1951="", "", IFERROR(INDEX('Job List'!$D$9:$D$508, MATCH($B1951, 'Job List'!$B$9:$B$508, 0)), ""))</f>
        <v/>
      </c>
      <c r="L1951" s="125" t="str">
        <f t="shared" si="360"/>
        <v/>
      </c>
      <c r="M1951" s="111" t="str">
        <f>IF($B1951="", "", IF($G1951="", IFERROR(INDEX('Job List'!$E$9:$E$508, MATCH($B1951, 'Job List'!$B$9:$B$508, 0)), ""), $G1951))</f>
        <v/>
      </c>
      <c r="N1951" s="126" t="str">
        <f t="shared" si="361"/>
        <v/>
      </c>
      <c r="O1951" s="77"/>
      <c r="AB1951" s="14" t="str">
        <f t="shared" si="362"/>
        <v/>
      </c>
      <c r="AC1951" s="20" t="str">
        <f t="shared" si="363"/>
        <v/>
      </c>
      <c r="AD1951" s="55" t="str">
        <f t="shared" si="364"/>
        <v/>
      </c>
      <c r="AE1951" s="88" t="str">
        <f t="shared" si="365"/>
        <v/>
      </c>
      <c r="AG1951" s="55" t="str">
        <f t="shared" si="366"/>
        <v/>
      </c>
      <c r="AH1951" s="88" t="str">
        <f t="shared" si="367"/>
        <v/>
      </c>
      <c r="AJ1951" s="55" t="str">
        <f t="shared" si="368"/>
        <v/>
      </c>
      <c r="AK1951" s="88" t="str">
        <f t="shared" si="369"/>
        <v/>
      </c>
      <c r="AM1951" s="55" t="str">
        <f t="shared" si="370"/>
        <v/>
      </c>
      <c r="AN1951" s="88" t="str">
        <f t="shared" si="371"/>
        <v/>
      </c>
    </row>
    <row r="1952" spans="1:40" x14ac:dyDescent="0.25">
      <c r="A1952" s="77"/>
      <c r="B1952" s="107"/>
      <c r="C1952" s="108"/>
      <c r="D1952" s="109"/>
      <c r="E1952" s="109"/>
      <c r="F1952" s="110"/>
      <c r="G1952" s="111"/>
      <c r="H1952" s="112"/>
      <c r="I1952" s="77"/>
      <c r="J1952" s="112" t="str">
        <f>IF($B1952="", "", IFERROR(INDEX('Job List'!$C$9:$C$508, MATCH($B1952, 'Job List'!$B$9:$B$508, 0)), ""))</f>
        <v/>
      </c>
      <c r="K1952" s="112" t="str">
        <f>IF($B1952="", "", IFERROR(INDEX('Job List'!$D$9:$D$508, MATCH($B1952, 'Job List'!$B$9:$B$508, 0)), ""))</f>
        <v/>
      </c>
      <c r="L1952" s="125" t="str">
        <f t="shared" si="360"/>
        <v/>
      </c>
      <c r="M1952" s="111" t="str">
        <f>IF($B1952="", "", IF($G1952="", IFERROR(INDEX('Job List'!$E$9:$E$508, MATCH($B1952, 'Job List'!$B$9:$B$508, 0)), ""), $G1952))</f>
        <v/>
      </c>
      <c r="N1952" s="126" t="str">
        <f t="shared" si="361"/>
        <v/>
      </c>
      <c r="O1952" s="77"/>
      <c r="AB1952" s="14" t="str">
        <f t="shared" si="362"/>
        <v/>
      </c>
      <c r="AC1952" s="20" t="str">
        <f t="shared" si="363"/>
        <v/>
      </c>
      <c r="AD1952" s="55" t="str">
        <f t="shared" si="364"/>
        <v/>
      </c>
      <c r="AE1952" s="88" t="str">
        <f t="shared" si="365"/>
        <v/>
      </c>
      <c r="AG1952" s="55" t="str">
        <f t="shared" si="366"/>
        <v/>
      </c>
      <c r="AH1952" s="88" t="str">
        <f t="shared" si="367"/>
        <v/>
      </c>
      <c r="AJ1952" s="55" t="str">
        <f t="shared" si="368"/>
        <v/>
      </c>
      <c r="AK1952" s="88" t="str">
        <f t="shared" si="369"/>
        <v/>
      </c>
      <c r="AM1952" s="55" t="str">
        <f t="shared" si="370"/>
        <v/>
      </c>
      <c r="AN1952" s="88" t="str">
        <f t="shared" si="371"/>
        <v/>
      </c>
    </row>
    <row r="1953" spans="1:40" x14ac:dyDescent="0.25">
      <c r="A1953" s="77"/>
      <c r="B1953" s="107"/>
      <c r="C1953" s="108"/>
      <c r="D1953" s="109"/>
      <c r="E1953" s="109"/>
      <c r="F1953" s="110"/>
      <c r="G1953" s="111"/>
      <c r="H1953" s="112"/>
      <c r="I1953" s="77"/>
      <c r="J1953" s="112" t="str">
        <f>IF($B1953="", "", IFERROR(INDEX('Job List'!$C$9:$C$508, MATCH($B1953, 'Job List'!$B$9:$B$508, 0)), ""))</f>
        <v/>
      </c>
      <c r="K1953" s="112" t="str">
        <f>IF($B1953="", "", IFERROR(INDEX('Job List'!$D$9:$D$508, MATCH($B1953, 'Job List'!$B$9:$B$508, 0)), ""))</f>
        <v/>
      </c>
      <c r="L1953" s="125" t="str">
        <f t="shared" si="360"/>
        <v/>
      </c>
      <c r="M1953" s="111" t="str">
        <f>IF($B1953="", "", IF($G1953="", IFERROR(INDEX('Job List'!$E$9:$E$508, MATCH($B1953, 'Job List'!$B$9:$B$508, 0)), ""), $G1953))</f>
        <v/>
      </c>
      <c r="N1953" s="126" t="str">
        <f t="shared" si="361"/>
        <v/>
      </c>
      <c r="O1953" s="77"/>
      <c r="AB1953" s="14" t="str">
        <f t="shared" si="362"/>
        <v/>
      </c>
      <c r="AC1953" s="20" t="str">
        <f t="shared" si="363"/>
        <v/>
      </c>
      <c r="AD1953" s="55" t="str">
        <f t="shared" si="364"/>
        <v/>
      </c>
      <c r="AE1953" s="88" t="str">
        <f t="shared" si="365"/>
        <v/>
      </c>
      <c r="AG1953" s="55" t="str">
        <f t="shared" si="366"/>
        <v/>
      </c>
      <c r="AH1953" s="88" t="str">
        <f t="shared" si="367"/>
        <v/>
      </c>
      <c r="AJ1953" s="55" t="str">
        <f t="shared" si="368"/>
        <v/>
      </c>
      <c r="AK1953" s="88" t="str">
        <f t="shared" si="369"/>
        <v/>
      </c>
      <c r="AM1953" s="55" t="str">
        <f t="shared" si="370"/>
        <v/>
      </c>
      <c r="AN1953" s="88" t="str">
        <f t="shared" si="371"/>
        <v/>
      </c>
    </row>
    <row r="1954" spans="1:40" x14ac:dyDescent="0.25">
      <c r="A1954" s="77"/>
      <c r="B1954" s="107"/>
      <c r="C1954" s="108"/>
      <c r="D1954" s="109"/>
      <c r="E1954" s="109"/>
      <c r="F1954" s="110"/>
      <c r="G1954" s="111"/>
      <c r="H1954" s="112"/>
      <c r="I1954" s="77"/>
      <c r="J1954" s="112" t="str">
        <f>IF($B1954="", "", IFERROR(INDEX('Job List'!$C$9:$C$508, MATCH($B1954, 'Job List'!$B$9:$B$508, 0)), ""))</f>
        <v/>
      </c>
      <c r="K1954" s="112" t="str">
        <f>IF($B1954="", "", IFERROR(INDEX('Job List'!$D$9:$D$508, MATCH($B1954, 'Job List'!$B$9:$B$508, 0)), ""))</f>
        <v/>
      </c>
      <c r="L1954" s="125" t="str">
        <f t="shared" si="360"/>
        <v/>
      </c>
      <c r="M1954" s="111" t="str">
        <f>IF($B1954="", "", IF($G1954="", IFERROR(INDEX('Job List'!$E$9:$E$508, MATCH($B1954, 'Job List'!$B$9:$B$508, 0)), ""), $G1954))</f>
        <v/>
      </c>
      <c r="N1954" s="126" t="str">
        <f t="shared" si="361"/>
        <v/>
      </c>
      <c r="O1954" s="77"/>
      <c r="AB1954" s="14" t="str">
        <f t="shared" si="362"/>
        <v/>
      </c>
      <c r="AC1954" s="20" t="str">
        <f t="shared" si="363"/>
        <v/>
      </c>
      <c r="AD1954" s="55" t="str">
        <f t="shared" si="364"/>
        <v/>
      </c>
      <c r="AE1954" s="88" t="str">
        <f t="shared" si="365"/>
        <v/>
      </c>
      <c r="AG1954" s="55" t="str">
        <f t="shared" si="366"/>
        <v/>
      </c>
      <c r="AH1954" s="88" t="str">
        <f t="shared" si="367"/>
        <v/>
      </c>
      <c r="AJ1954" s="55" t="str">
        <f t="shared" si="368"/>
        <v/>
      </c>
      <c r="AK1954" s="88" t="str">
        <f t="shared" si="369"/>
        <v/>
      </c>
      <c r="AM1954" s="55" t="str">
        <f t="shared" si="370"/>
        <v/>
      </c>
      <c r="AN1954" s="88" t="str">
        <f t="shared" si="371"/>
        <v/>
      </c>
    </row>
    <row r="1955" spans="1:40" x14ac:dyDescent="0.25">
      <c r="A1955" s="77"/>
      <c r="B1955" s="107"/>
      <c r="C1955" s="108"/>
      <c r="D1955" s="109"/>
      <c r="E1955" s="109"/>
      <c r="F1955" s="110"/>
      <c r="G1955" s="111"/>
      <c r="H1955" s="112"/>
      <c r="I1955" s="77"/>
      <c r="J1955" s="112" t="str">
        <f>IF($B1955="", "", IFERROR(INDEX('Job List'!$C$9:$C$508, MATCH($B1955, 'Job List'!$B$9:$B$508, 0)), ""))</f>
        <v/>
      </c>
      <c r="K1955" s="112" t="str">
        <f>IF($B1955="", "", IFERROR(INDEX('Job List'!$D$9:$D$508, MATCH($B1955, 'Job List'!$B$9:$B$508, 0)), ""))</f>
        <v/>
      </c>
      <c r="L1955" s="125" t="str">
        <f t="shared" si="360"/>
        <v/>
      </c>
      <c r="M1955" s="111" t="str">
        <f>IF($B1955="", "", IF($G1955="", IFERROR(INDEX('Job List'!$E$9:$E$508, MATCH($B1955, 'Job List'!$B$9:$B$508, 0)), ""), $G1955))</f>
        <v/>
      </c>
      <c r="N1955" s="126" t="str">
        <f t="shared" si="361"/>
        <v/>
      </c>
      <c r="O1955" s="77"/>
      <c r="AB1955" s="14" t="str">
        <f t="shared" si="362"/>
        <v/>
      </c>
      <c r="AC1955" s="20" t="str">
        <f t="shared" si="363"/>
        <v/>
      </c>
      <c r="AD1955" s="55" t="str">
        <f t="shared" si="364"/>
        <v/>
      </c>
      <c r="AE1955" s="88" t="str">
        <f t="shared" si="365"/>
        <v/>
      </c>
      <c r="AG1955" s="55" t="str">
        <f t="shared" si="366"/>
        <v/>
      </c>
      <c r="AH1955" s="88" t="str">
        <f t="shared" si="367"/>
        <v/>
      </c>
      <c r="AJ1955" s="55" t="str">
        <f t="shared" si="368"/>
        <v/>
      </c>
      <c r="AK1955" s="88" t="str">
        <f t="shared" si="369"/>
        <v/>
      </c>
      <c r="AM1955" s="55" t="str">
        <f t="shared" si="370"/>
        <v/>
      </c>
      <c r="AN1955" s="88" t="str">
        <f t="shared" si="371"/>
        <v/>
      </c>
    </row>
    <row r="1956" spans="1:40" x14ac:dyDescent="0.25">
      <c r="A1956" s="77"/>
      <c r="B1956" s="107"/>
      <c r="C1956" s="108"/>
      <c r="D1956" s="109"/>
      <c r="E1956" s="109"/>
      <c r="F1956" s="110"/>
      <c r="G1956" s="111"/>
      <c r="H1956" s="112"/>
      <c r="I1956" s="77"/>
      <c r="J1956" s="112" t="str">
        <f>IF($B1956="", "", IFERROR(INDEX('Job List'!$C$9:$C$508, MATCH($B1956, 'Job List'!$B$9:$B$508, 0)), ""))</f>
        <v/>
      </c>
      <c r="K1956" s="112" t="str">
        <f>IF($B1956="", "", IFERROR(INDEX('Job List'!$D$9:$D$508, MATCH($B1956, 'Job List'!$B$9:$B$508, 0)), ""))</f>
        <v/>
      </c>
      <c r="L1956" s="125" t="str">
        <f t="shared" si="360"/>
        <v/>
      </c>
      <c r="M1956" s="111" t="str">
        <f>IF($B1956="", "", IF($G1956="", IFERROR(INDEX('Job List'!$E$9:$E$508, MATCH($B1956, 'Job List'!$B$9:$B$508, 0)), ""), $G1956))</f>
        <v/>
      </c>
      <c r="N1956" s="126" t="str">
        <f t="shared" si="361"/>
        <v/>
      </c>
      <c r="O1956" s="77"/>
      <c r="AB1956" s="14" t="str">
        <f t="shared" si="362"/>
        <v/>
      </c>
      <c r="AC1956" s="20" t="str">
        <f t="shared" si="363"/>
        <v/>
      </c>
      <c r="AD1956" s="55" t="str">
        <f t="shared" si="364"/>
        <v/>
      </c>
      <c r="AE1956" s="88" t="str">
        <f t="shared" si="365"/>
        <v/>
      </c>
      <c r="AG1956" s="55" t="str">
        <f t="shared" si="366"/>
        <v/>
      </c>
      <c r="AH1956" s="88" t="str">
        <f t="shared" si="367"/>
        <v/>
      </c>
      <c r="AJ1956" s="55" t="str">
        <f t="shared" si="368"/>
        <v/>
      </c>
      <c r="AK1956" s="88" t="str">
        <f t="shared" si="369"/>
        <v/>
      </c>
      <c r="AM1956" s="55" t="str">
        <f t="shared" si="370"/>
        <v/>
      </c>
      <c r="AN1956" s="88" t="str">
        <f t="shared" si="371"/>
        <v/>
      </c>
    </row>
    <row r="1957" spans="1:40" x14ac:dyDescent="0.25">
      <c r="A1957" s="77"/>
      <c r="B1957" s="107"/>
      <c r="C1957" s="108"/>
      <c r="D1957" s="109"/>
      <c r="E1957" s="109"/>
      <c r="F1957" s="110"/>
      <c r="G1957" s="111"/>
      <c r="H1957" s="112"/>
      <c r="I1957" s="77"/>
      <c r="J1957" s="112" t="str">
        <f>IF($B1957="", "", IFERROR(INDEX('Job List'!$C$9:$C$508, MATCH($B1957, 'Job List'!$B$9:$B$508, 0)), ""))</f>
        <v/>
      </c>
      <c r="K1957" s="112" t="str">
        <f>IF($B1957="", "", IFERROR(INDEX('Job List'!$D$9:$D$508, MATCH($B1957, 'Job List'!$B$9:$B$508, 0)), ""))</f>
        <v/>
      </c>
      <c r="L1957" s="125" t="str">
        <f t="shared" si="360"/>
        <v/>
      </c>
      <c r="M1957" s="111" t="str">
        <f>IF($B1957="", "", IF($G1957="", IFERROR(INDEX('Job List'!$E$9:$E$508, MATCH($B1957, 'Job List'!$B$9:$B$508, 0)), ""), $G1957))</f>
        <v/>
      </c>
      <c r="N1957" s="126" t="str">
        <f t="shared" si="361"/>
        <v/>
      </c>
      <c r="O1957" s="77"/>
      <c r="AB1957" s="14" t="str">
        <f t="shared" si="362"/>
        <v/>
      </c>
      <c r="AC1957" s="20" t="str">
        <f t="shared" si="363"/>
        <v/>
      </c>
      <c r="AD1957" s="55" t="str">
        <f t="shared" si="364"/>
        <v/>
      </c>
      <c r="AE1957" s="88" t="str">
        <f t="shared" si="365"/>
        <v/>
      </c>
      <c r="AG1957" s="55" t="str">
        <f t="shared" si="366"/>
        <v/>
      </c>
      <c r="AH1957" s="88" t="str">
        <f t="shared" si="367"/>
        <v/>
      </c>
      <c r="AJ1957" s="55" t="str">
        <f t="shared" si="368"/>
        <v/>
      </c>
      <c r="AK1957" s="88" t="str">
        <f t="shared" si="369"/>
        <v/>
      </c>
      <c r="AM1957" s="55" t="str">
        <f t="shared" si="370"/>
        <v/>
      </c>
      <c r="AN1957" s="88" t="str">
        <f t="shared" si="371"/>
        <v/>
      </c>
    </row>
    <row r="1958" spans="1:40" x14ac:dyDescent="0.25">
      <c r="A1958" s="77"/>
      <c r="B1958" s="107"/>
      <c r="C1958" s="108"/>
      <c r="D1958" s="109"/>
      <c r="E1958" s="109"/>
      <c r="F1958" s="110"/>
      <c r="G1958" s="111"/>
      <c r="H1958" s="112"/>
      <c r="I1958" s="77"/>
      <c r="J1958" s="112" t="str">
        <f>IF($B1958="", "", IFERROR(INDEX('Job List'!$C$9:$C$508, MATCH($B1958, 'Job List'!$B$9:$B$508, 0)), ""))</f>
        <v/>
      </c>
      <c r="K1958" s="112" t="str">
        <f>IF($B1958="", "", IFERROR(INDEX('Job List'!$D$9:$D$508, MATCH($B1958, 'Job List'!$B$9:$B$508, 0)), ""))</f>
        <v/>
      </c>
      <c r="L1958" s="125" t="str">
        <f t="shared" si="360"/>
        <v/>
      </c>
      <c r="M1958" s="111" t="str">
        <f>IF($B1958="", "", IF($G1958="", IFERROR(INDEX('Job List'!$E$9:$E$508, MATCH($B1958, 'Job List'!$B$9:$B$508, 0)), ""), $G1958))</f>
        <v/>
      </c>
      <c r="N1958" s="126" t="str">
        <f t="shared" si="361"/>
        <v/>
      </c>
      <c r="O1958" s="77"/>
      <c r="AB1958" s="14" t="str">
        <f t="shared" si="362"/>
        <v/>
      </c>
      <c r="AC1958" s="20" t="str">
        <f t="shared" si="363"/>
        <v/>
      </c>
      <c r="AD1958" s="55" t="str">
        <f t="shared" si="364"/>
        <v/>
      </c>
      <c r="AE1958" s="88" t="str">
        <f t="shared" si="365"/>
        <v/>
      </c>
      <c r="AG1958" s="55" t="str">
        <f t="shared" si="366"/>
        <v/>
      </c>
      <c r="AH1958" s="88" t="str">
        <f t="shared" si="367"/>
        <v/>
      </c>
      <c r="AJ1958" s="55" t="str">
        <f t="shared" si="368"/>
        <v/>
      </c>
      <c r="AK1958" s="88" t="str">
        <f t="shared" si="369"/>
        <v/>
      </c>
      <c r="AM1958" s="55" t="str">
        <f t="shared" si="370"/>
        <v/>
      </c>
      <c r="AN1958" s="88" t="str">
        <f t="shared" si="371"/>
        <v/>
      </c>
    </row>
    <row r="1959" spans="1:40" x14ac:dyDescent="0.25">
      <c r="A1959" s="77"/>
      <c r="B1959" s="107"/>
      <c r="C1959" s="108"/>
      <c r="D1959" s="109"/>
      <c r="E1959" s="109"/>
      <c r="F1959" s="110"/>
      <c r="G1959" s="111"/>
      <c r="H1959" s="112"/>
      <c r="I1959" s="77"/>
      <c r="J1959" s="112" t="str">
        <f>IF($B1959="", "", IFERROR(INDEX('Job List'!$C$9:$C$508, MATCH($B1959, 'Job List'!$B$9:$B$508, 0)), ""))</f>
        <v/>
      </c>
      <c r="K1959" s="112" t="str">
        <f>IF($B1959="", "", IFERROR(INDEX('Job List'!$D$9:$D$508, MATCH($B1959, 'Job List'!$B$9:$B$508, 0)), ""))</f>
        <v/>
      </c>
      <c r="L1959" s="125" t="str">
        <f t="shared" si="360"/>
        <v/>
      </c>
      <c r="M1959" s="111" t="str">
        <f>IF($B1959="", "", IF($G1959="", IFERROR(INDEX('Job List'!$E$9:$E$508, MATCH($B1959, 'Job List'!$B$9:$B$508, 0)), ""), $G1959))</f>
        <v/>
      </c>
      <c r="N1959" s="126" t="str">
        <f t="shared" si="361"/>
        <v/>
      </c>
      <c r="O1959" s="77"/>
      <c r="AB1959" s="14" t="str">
        <f t="shared" si="362"/>
        <v/>
      </c>
      <c r="AC1959" s="20" t="str">
        <f t="shared" si="363"/>
        <v/>
      </c>
      <c r="AD1959" s="55" t="str">
        <f t="shared" si="364"/>
        <v/>
      </c>
      <c r="AE1959" s="88" t="str">
        <f t="shared" si="365"/>
        <v/>
      </c>
      <c r="AG1959" s="55" t="str">
        <f t="shared" si="366"/>
        <v/>
      </c>
      <c r="AH1959" s="88" t="str">
        <f t="shared" si="367"/>
        <v/>
      </c>
      <c r="AJ1959" s="55" t="str">
        <f t="shared" si="368"/>
        <v/>
      </c>
      <c r="AK1959" s="88" t="str">
        <f t="shared" si="369"/>
        <v/>
      </c>
      <c r="AM1959" s="55" t="str">
        <f t="shared" si="370"/>
        <v/>
      </c>
      <c r="AN1959" s="88" t="str">
        <f t="shared" si="371"/>
        <v/>
      </c>
    </row>
    <row r="1960" spans="1:40" x14ac:dyDescent="0.25">
      <c r="A1960" s="77"/>
      <c r="B1960" s="107"/>
      <c r="C1960" s="108"/>
      <c r="D1960" s="109"/>
      <c r="E1960" s="109"/>
      <c r="F1960" s="110"/>
      <c r="G1960" s="111"/>
      <c r="H1960" s="112"/>
      <c r="I1960" s="77"/>
      <c r="J1960" s="112" t="str">
        <f>IF($B1960="", "", IFERROR(INDEX('Job List'!$C$9:$C$508, MATCH($B1960, 'Job List'!$B$9:$B$508, 0)), ""))</f>
        <v/>
      </c>
      <c r="K1960" s="112" t="str">
        <f>IF($B1960="", "", IFERROR(INDEX('Job List'!$D$9:$D$508, MATCH($B1960, 'Job List'!$B$9:$B$508, 0)), ""))</f>
        <v/>
      </c>
      <c r="L1960" s="125" t="str">
        <f t="shared" si="360"/>
        <v/>
      </c>
      <c r="M1960" s="111" t="str">
        <f>IF($B1960="", "", IF($G1960="", IFERROR(INDEX('Job List'!$E$9:$E$508, MATCH($B1960, 'Job List'!$B$9:$B$508, 0)), ""), $G1960))</f>
        <v/>
      </c>
      <c r="N1960" s="126" t="str">
        <f t="shared" si="361"/>
        <v/>
      </c>
      <c r="O1960" s="77"/>
      <c r="AB1960" s="14" t="str">
        <f t="shared" si="362"/>
        <v/>
      </c>
      <c r="AC1960" s="20" t="str">
        <f t="shared" si="363"/>
        <v/>
      </c>
      <c r="AD1960" s="55" t="str">
        <f t="shared" si="364"/>
        <v/>
      </c>
      <c r="AE1960" s="88" t="str">
        <f t="shared" si="365"/>
        <v/>
      </c>
      <c r="AG1960" s="55" t="str">
        <f t="shared" si="366"/>
        <v/>
      </c>
      <c r="AH1960" s="88" t="str">
        <f t="shared" si="367"/>
        <v/>
      </c>
      <c r="AJ1960" s="55" t="str">
        <f t="shared" si="368"/>
        <v/>
      </c>
      <c r="AK1960" s="88" t="str">
        <f t="shared" si="369"/>
        <v/>
      </c>
      <c r="AM1960" s="55" t="str">
        <f t="shared" si="370"/>
        <v/>
      </c>
      <c r="AN1960" s="88" t="str">
        <f t="shared" si="371"/>
        <v/>
      </c>
    </row>
    <row r="1961" spans="1:40" x14ac:dyDescent="0.25">
      <c r="A1961" s="77"/>
      <c r="B1961" s="107"/>
      <c r="C1961" s="108"/>
      <c r="D1961" s="109"/>
      <c r="E1961" s="109"/>
      <c r="F1961" s="110"/>
      <c r="G1961" s="111"/>
      <c r="H1961" s="112"/>
      <c r="I1961" s="77"/>
      <c r="J1961" s="112" t="str">
        <f>IF($B1961="", "", IFERROR(INDEX('Job List'!$C$9:$C$508, MATCH($B1961, 'Job List'!$B$9:$B$508, 0)), ""))</f>
        <v/>
      </c>
      <c r="K1961" s="112" t="str">
        <f>IF($B1961="", "", IFERROR(INDEX('Job List'!$D$9:$D$508, MATCH($B1961, 'Job List'!$B$9:$B$508, 0)), ""))</f>
        <v/>
      </c>
      <c r="L1961" s="125" t="str">
        <f t="shared" si="360"/>
        <v/>
      </c>
      <c r="M1961" s="111" t="str">
        <f>IF($B1961="", "", IF($G1961="", IFERROR(INDEX('Job List'!$E$9:$E$508, MATCH($B1961, 'Job List'!$B$9:$B$508, 0)), ""), $G1961))</f>
        <v/>
      </c>
      <c r="N1961" s="126" t="str">
        <f t="shared" si="361"/>
        <v/>
      </c>
      <c r="O1961" s="77"/>
      <c r="AB1961" s="14" t="str">
        <f t="shared" si="362"/>
        <v/>
      </c>
      <c r="AC1961" s="20" t="str">
        <f t="shared" si="363"/>
        <v/>
      </c>
      <c r="AD1961" s="55" t="str">
        <f t="shared" si="364"/>
        <v/>
      </c>
      <c r="AE1961" s="88" t="str">
        <f t="shared" si="365"/>
        <v/>
      </c>
      <c r="AG1961" s="55" t="str">
        <f t="shared" si="366"/>
        <v/>
      </c>
      <c r="AH1961" s="88" t="str">
        <f t="shared" si="367"/>
        <v/>
      </c>
      <c r="AJ1961" s="55" t="str">
        <f t="shared" si="368"/>
        <v/>
      </c>
      <c r="AK1961" s="88" t="str">
        <f t="shared" si="369"/>
        <v/>
      </c>
      <c r="AM1961" s="55" t="str">
        <f t="shared" si="370"/>
        <v/>
      </c>
      <c r="AN1961" s="88" t="str">
        <f t="shared" si="371"/>
        <v/>
      </c>
    </row>
    <row r="1962" spans="1:40" x14ac:dyDescent="0.25">
      <c r="A1962" s="77"/>
      <c r="B1962" s="107"/>
      <c r="C1962" s="108"/>
      <c r="D1962" s="109"/>
      <c r="E1962" s="109"/>
      <c r="F1962" s="110"/>
      <c r="G1962" s="111"/>
      <c r="H1962" s="112"/>
      <c r="I1962" s="77"/>
      <c r="J1962" s="112" t="str">
        <f>IF($B1962="", "", IFERROR(INDEX('Job List'!$C$9:$C$508, MATCH($B1962, 'Job List'!$B$9:$B$508, 0)), ""))</f>
        <v/>
      </c>
      <c r="K1962" s="112" t="str">
        <f>IF($B1962="", "", IFERROR(INDEX('Job List'!$D$9:$D$508, MATCH($B1962, 'Job List'!$B$9:$B$508, 0)), ""))</f>
        <v/>
      </c>
      <c r="L1962" s="125" t="str">
        <f t="shared" si="360"/>
        <v/>
      </c>
      <c r="M1962" s="111" t="str">
        <f>IF($B1962="", "", IF($G1962="", IFERROR(INDEX('Job List'!$E$9:$E$508, MATCH($B1962, 'Job List'!$B$9:$B$508, 0)), ""), $G1962))</f>
        <v/>
      </c>
      <c r="N1962" s="126" t="str">
        <f t="shared" si="361"/>
        <v/>
      </c>
      <c r="O1962" s="77"/>
      <c r="AB1962" s="14" t="str">
        <f t="shared" si="362"/>
        <v/>
      </c>
      <c r="AC1962" s="20" t="str">
        <f t="shared" si="363"/>
        <v/>
      </c>
      <c r="AD1962" s="55" t="str">
        <f t="shared" si="364"/>
        <v/>
      </c>
      <c r="AE1962" s="88" t="str">
        <f t="shared" si="365"/>
        <v/>
      </c>
      <c r="AG1962" s="55" t="str">
        <f t="shared" si="366"/>
        <v/>
      </c>
      <c r="AH1962" s="88" t="str">
        <f t="shared" si="367"/>
        <v/>
      </c>
      <c r="AJ1962" s="55" t="str">
        <f t="shared" si="368"/>
        <v/>
      </c>
      <c r="AK1962" s="88" t="str">
        <f t="shared" si="369"/>
        <v/>
      </c>
      <c r="AM1962" s="55" t="str">
        <f t="shared" si="370"/>
        <v/>
      </c>
      <c r="AN1962" s="88" t="str">
        <f t="shared" si="371"/>
        <v/>
      </c>
    </row>
    <row r="1963" spans="1:40" x14ac:dyDescent="0.25">
      <c r="A1963" s="77"/>
      <c r="B1963" s="107"/>
      <c r="C1963" s="108"/>
      <c r="D1963" s="109"/>
      <c r="E1963" s="109"/>
      <c r="F1963" s="110"/>
      <c r="G1963" s="111"/>
      <c r="H1963" s="112"/>
      <c r="I1963" s="77"/>
      <c r="J1963" s="112" t="str">
        <f>IF($B1963="", "", IFERROR(INDEX('Job List'!$C$9:$C$508, MATCH($B1963, 'Job List'!$B$9:$B$508, 0)), ""))</f>
        <v/>
      </c>
      <c r="K1963" s="112" t="str">
        <f>IF($B1963="", "", IFERROR(INDEX('Job List'!$D$9:$D$508, MATCH($B1963, 'Job List'!$B$9:$B$508, 0)), ""))</f>
        <v/>
      </c>
      <c r="L1963" s="125" t="str">
        <f t="shared" si="360"/>
        <v/>
      </c>
      <c r="M1963" s="111" t="str">
        <f>IF($B1963="", "", IF($G1963="", IFERROR(INDEX('Job List'!$E$9:$E$508, MATCH($B1963, 'Job List'!$B$9:$B$508, 0)), ""), $G1963))</f>
        <v/>
      </c>
      <c r="N1963" s="126" t="str">
        <f t="shared" si="361"/>
        <v/>
      </c>
      <c r="O1963" s="77"/>
      <c r="AB1963" s="14" t="str">
        <f t="shared" si="362"/>
        <v/>
      </c>
      <c r="AC1963" s="20" t="str">
        <f t="shared" si="363"/>
        <v/>
      </c>
      <c r="AD1963" s="55" t="str">
        <f t="shared" si="364"/>
        <v/>
      </c>
      <c r="AE1963" s="88" t="str">
        <f t="shared" si="365"/>
        <v/>
      </c>
      <c r="AG1963" s="55" t="str">
        <f t="shared" si="366"/>
        <v/>
      </c>
      <c r="AH1963" s="88" t="str">
        <f t="shared" si="367"/>
        <v/>
      </c>
      <c r="AJ1963" s="55" t="str">
        <f t="shared" si="368"/>
        <v/>
      </c>
      <c r="AK1963" s="88" t="str">
        <f t="shared" si="369"/>
        <v/>
      </c>
      <c r="AM1963" s="55" t="str">
        <f t="shared" si="370"/>
        <v/>
      </c>
      <c r="AN1963" s="88" t="str">
        <f t="shared" si="371"/>
        <v/>
      </c>
    </row>
    <row r="1964" spans="1:40" x14ac:dyDescent="0.25">
      <c r="A1964" s="77"/>
      <c r="B1964" s="107"/>
      <c r="C1964" s="108"/>
      <c r="D1964" s="109"/>
      <c r="E1964" s="109"/>
      <c r="F1964" s="110"/>
      <c r="G1964" s="111"/>
      <c r="H1964" s="112"/>
      <c r="I1964" s="77"/>
      <c r="J1964" s="112" t="str">
        <f>IF($B1964="", "", IFERROR(INDEX('Job List'!$C$9:$C$508, MATCH($B1964, 'Job List'!$B$9:$B$508, 0)), ""))</f>
        <v/>
      </c>
      <c r="K1964" s="112" t="str">
        <f>IF($B1964="", "", IFERROR(INDEX('Job List'!$D$9:$D$508, MATCH($B1964, 'Job List'!$B$9:$B$508, 0)), ""))</f>
        <v/>
      </c>
      <c r="L1964" s="125" t="str">
        <f t="shared" si="360"/>
        <v/>
      </c>
      <c r="M1964" s="111" t="str">
        <f>IF($B1964="", "", IF($G1964="", IFERROR(INDEX('Job List'!$E$9:$E$508, MATCH($B1964, 'Job List'!$B$9:$B$508, 0)), ""), $G1964))</f>
        <v/>
      </c>
      <c r="N1964" s="126" t="str">
        <f t="shared" si="361"/>
        <v/>
      </c>
      <c r="O1964" s="77"/>
      <c r="AB1964" s="14" t="str">
        <f t="shared" si="362"/>
        <v/>
      </c>
      <c r="AC1964" s="20" t="str">
        <f t="shared" si="363"/>
        <v/>
      </c>
      <c r="AD1964" s="55" t="str">
        <f t="shared" si="364"/>
        <v/>
      </c>
      <c r="AE1964" s="88" t="str">
        <f t="shared" si="365"/>
        <v/>
      </c>
      <c r="AG1964" s="55" t="str">
        <f t="shared" si="366"/>
        <v/>
      </c>
      <c r="AH1964" s="88" t="str">
        <f t="shared" si="367"/>
        <v/>
      </c>
      <c r="AJ1964" s="55" t="str">
        <f t="shared" si="368"/>
        <v/>
      </c>
      <c r="AK1964" s="88" t="str">
        <f t="shared" si="369"/>
        <v/>
      </c>
      <c r="AM1964" s="55" t="str">
        <f t="shared" si="370"/>
        <v/>
      </c>
      <c r="AN1964" s="88" t="str">
        <f t="shared" si="371"/>
        <v/>
      </c>
    </row>
    <row r="1965" spans="1:40" x14ac:dyDescent="0.25">
      <c r="A1965" s="77"/>
      <c r="B1965" s="107"/>
      <c r="C1965" s="108"/>
      <c r="D1965" s="109"/>
      <c r="E1965" s="109"/>
      <c r="F1965" s="110"/>
      <c r="G1965" s="111"/>
      <c r="H1965" s="112"/>
      <c r="I1965" s="77"/>
      <c r="J1965" s="112" t="str">
        <f>IF($B1965="", "", IFERROR(INDEX('Job List'!$C$9:$C$508, MATCH($B1965, 'Job List'!$B$9:$B$508, 0)), ""))</f>
        <v/>
      </c>
      <c r="K1965" s="112" t="str">
        <f>IF($B1965="", "", IFERROR(INDEX('Job List'!$D$9:$D$508, MATCH($B1965, 'Job List'!$B$9:$B$508, 0)), ""))</f>
        <v/>
      </c>
      <c r="L1965" s="125" t="str">
        <f t="shared" si="360"/>
        <v/>
      </c>
      <c r="M1965" s="111" t="str">
        <f>IF($B1965="", "", IF($G1965="", IFERROR(INDEX('Job List'!$E$9:$E$508, MATCH($B1965, 'Job List'!$B$9:$B$508, 0)), ""), $G1965))</f>
        <v/>
      </c>
      <c r="N1965" s="126" t="str">
        <f t="shared" si="361"/>
        <v/>
      </c>
      <c r="O1965" s="77"/>
      <c r="AB1965" s="14" t="str">
        <f t="shared" si="362"/>
        <v/>
      </c>
      <c r="AC1965" s="20" t="str">
        <f t="shared" si="363"/>
        <v/>
      </c>
      <c r="AD1965" s="55" t="str">
        <f t="shared" si="364"/>
        <v/>
      </c>
      <c r="AE1965" s="88" t="str">
        <f t="shared" si="365"/>
        <v/>
      </c>
      <c r="AG1965" s="55" t="str">
        <f t="shared" si="366"/>
        <v/>
      </c>
      <c r="AH1965" s="88" t="str">
        <f t="shared" si="367"/>
        <v/>
      </c>
      <c r="AJ1965" s="55" t="str">
        <f t="shared" si="368"/>
        <v/>
      </c>
      <c r="AK1965" s="88" t="str">
        <f t="shared" si="369"/>
        <v/>
      </c>
      <c r="AM1965" s="55" t="str">
        <f t="shared" si="370"/>
        <v/>
      </c>
      <c r="AN1965" s="88" t="str">
        <f t="shared" si="371"/>
        <v/>
      </c>
    </row>
    <row r="1966" spans="1:40" x14ac:dyDescent="0.25">
      <c r="A1966" s="77"/>
      <c r="B1966" s="107"/>
      <c r="C1966" s="108"/>
      <c r="D1966" s="109"/>
      <c r="E1966" s="109"/>
      <c r="F1966" s="110"/>
      <c r="G1966" s="111"/>
      <c r="H1966" s="112"/>
      <c r="I1966" s="77"/>
      <c r="J1966" s="112" t="str">
        <f>IF($B1966="", "", IFERROR(INDEX('Job List'!$C$9:$C$508, MATCH($B1966, 'Job List'!$B$9:$B$508, 0)), ""))</f>
        <v/>
      </c>
      <c r="K1966" s="112" t="str">
        <f>IF($B1966="", "", IFERROR(INDEX('Job List'!$D$9:$D$508, MATCH($B1966, 'Job List'!$B$9:$B$508, 0)), ""))</f>
        <v/>
      </c>
      <c r="L1966" s="125" t="str">
        <f t="shared" si="360"/>
        <v/>
      </c>
      <c r="M1966" s="111" t="str">
        <f>IF($B1966="", "", IF($G1966="", IFERROR(INDEX('Job List'!$E$9:$E$508, MATCH($B1966, 'Job List'!$B$9:$B$508, 0)), ""), $G1966))</f>
        <v/>
      </c>
      <c r="N1966" s="126" t="str">
        <f t="shared" si="361"/>
        <v/>
      </c>
      <c r="O1966" s="77"/>
      <c r="AB1966" s="14" t="str">
        <f t="shared" si="362"/>
        <v/>
      </c>
      <c r="AC1966" s="20" t="str">
        <f t="shared" si="363"/>
        <v/>
      </c>
      <c r="AD1966" s="55" t="str">
        <f t="shared" si="364"/>
        <v/>
      </c>
      <c r="AE1966" s="88" t="str">
        <f t="shared" si="365"/>
        <v/>
      </c>
      <c r="AG1966" s="55" t="str">
        <f t="shared" si="366"/>
        <v/>
      </c>
      <c r="AH1966" s="88" t="str">
        <f t="shared" si="367"/>
        <v/>
      </c>
      <c r="AJ1966" s="55" t="str">
        <f t="shared" si="368"/>
        <v/>
      </c>
      <c r="AK1966" s="88" t="str">
        <f t="shared" si="369"/>
        <v/>
      </c>
      <c r="AM1966" s="55" t="str">
        <f t="shared" si="370"/>
        <v/>
      </c>
      <c r="AN1966" s="88" t="str">
        <f t="shared" si="371"/>
        <v/>
      </c>
    </row>
    <row r="1967" spans="1:40" x14ac:dyDescent="0.25">
      <c r="A1967" s="77"/>
      <c r="B1967" s="107"/>
      <c r="C1967" s="108"/>
      <c r="D1967" s="109"/>
      <c r="E1967" s="109"/>
      <c r="F1967" s="110"/>
      <c r="G1967" s="111"/>
      <c r="H1967" s="112"/>
      <c r="I1967" s="77"/>
      <c r="J1967" s="112" t="str">
        <f>IF($B1967="", "", IFERROR(INDEX('Job List'!$C$9:$C$508, MATCH($B1967, 'Job List'!$B$9:$B$508, 0)), ""))</f>
        <v/>
      </c>
      <c r="K1967" s="112" t="str">
        <f>IF($B1967="", "", IFERROR(INDEX('Job List'!$D$9:$D$508, MATCH($B1967, 'Job List'!$B$9:$B$508, 0)), ""))</f>
        <v/>
      </c>
      <c r="L1967" s="125" t="str">
        <f t="shared" si="360"/>
        <v/>
      </c>
      <c r="M1967" s="111" t="str">
        <f>IF($B1967="", "", IF($G1967="", IFERROR(INDEX('Job List'!$E$9:$E$508, MATCH($B1967, 'Job List'!$B$9:$B$508, 0)), ""), $G1967))</f>
        <v/>
      </c>
      <c r="N1967" s="126" t="str">
        <f t="shared" si="361"/>
        <v/>
      </c>
      <c r="O1967" s="77"/>
      <c r="AB1967" s="14" t="str">
        <f t="shared" si="362"/>
        <v/>
      </c>
      <c r="AC1967" s="20" t="str">
        <f t="shared" si="363"/>
        <v/>
      </c>
      <c r="AD1967" s="55" t="str">
        <f t="shared" si="364"/>
        <v/>
      </c>
      <c r="AE1967" s="88" t="str">
        <f t="shared" si="365"/>
        <v/>
      </c>
      <c r="AG1967" s="55" t="str">
        <f t="shared" si="366"/>
        <v/>
      </c>
      <c r="AH1967" s="88" t="str">
        <f t="shared" si="367"/>
        <v/>
      </c>
      <c r="AJ1967" s="55" t="str">
        <f t="shared" si="368"/>
        <v/>
      </c>
      <c r="AK1967" s="88" t="str">
        <f t="shared" si="369"/>
        <v/>
      </c>
      <c r="AM1967" s="55" t="str">
        <f t="shared" si="370"/>
        <v/>
      </c>
      <c r="AN1967" s="88" t="str">
        <f t="shared" si="371"/>
        <v/>
      </c>
    </row>
    <row r="1968" spans="1:40" x14ac:dyDescent="0.25">
      <c r="A1968" s="77"/>
      <c r="B1968" s="107"/>
      <c r="C1968" s="108"/>
      <c r="D1968" s="109"/>
      <c r="E1968" s="109"/>
      <c r="F1968" s="110"/>
      <c r="G1968" s="111"/>
      <c r="H1968" s="112"/>
      <c r="I1968" s="77"/>
      <c r="J1968" s="112" t="str">
        <f>IF($B1968="", "", IFERROR(INDEX('Job List'!$C$9:$C$508, MATCH($B1968, 'Job List'!$B$9:$B$508, 0)), ""))</f>
        <v/>
      </c>
      <c r="K1968" s="112" t="str">
        <f>IF($B1968="", "", IFERROR(INDEX('Job List'!$D$9:$D$508, MATCH($B1968, 'Job List'!$B$9:$B$508, 0)), ""))</f>
        <v/>
      </c>
      <c r="L1968" s="125" t="str">
        <f t="shared" si="360"/>
        <v/>
      </c>
      <c r="M1968" s="111" t="str">
        <f>IF($B1968="", "", IF($G1968="", IFERROR(INDEX('Job List'!$E$9:$E$508, MATCH($B1968, 'Job List'!$B$9:$B$508, 0)), ""), $G1968))</f>
        <v/>
      </c>
      <c r="N1968" s="126" t="str">
        <f t="shared" si="361"/>
        <v/>
      </c>
      <c r="O1968" s="77"/>
      <c r="AB1968" s="14" t="str">
        <f t="shared" si="362"/>
        <v/>
      </c>
      <c r="AC1968" s="20" t="str">
        <f t="shared" si="363"/>
        <v/>
      </c>
      <c r="AD1968" s="55" t="str">
        <f t="shared" si="364"/>
        <v/>
      </c>
      <c r="AE1968" s="88" t="str">
        <f t="shared" si="365"/>
        <v/>
      </c>
      <c r="AG1968" s="55" t="str">
        <f t="shared" si="366"/>
        <v/>
      </c>
      <c r="AH1968" s="88" t="str">
        <f t="shared" si="367"/>
        <v/>
      </c>
      <c r="AJ1968" s="55" t="str">
        <f t="shared" si="368"/>
        <v/>
      </c>
      <c r="AK1968" s="88" t="str">
        <f t="shared" si="369"/>
        <v/>
      </c>
      <c r="AM1968" s="55" t="str">
        <f t="shared" si="370"/>
        <v/>
      </c>
      <c r="AN1968" s="88" t="str">
        <f t="shared" si="371"/>
        <v/>
      </c>
    </row>
    <row r="1969" spans="1:40" x14ac:dyDescent="0.25">
      <c r="A1969" s="77"/>
      <c r="B1969" s="107"/>
      <c r="C1969" s="108"/>
      <c r="D1969" s="109"/>
      <c r="E1969" s="109"/>
      <c r="F1969" s="110"/>
      <c r="G1969" s="111"/>
      <c r="H1969" s="112"/>
      <c r="I1969" s="77"/>
      <c r="J1969" s="112" t="str">
        <f>IF($B1969="", "", IFERROR(INDEX('Job List'!$C$9:$C$508, MATCH($B1969, 'Job List'!$B$9:$B$508, 0)), ""))</f>
        <v/>
      </c>
      <c r="K1969" s="112" t="str">
        <f>IF($B1969="", "", IFERROR(INDEX('Job List'!$D$9:$D$508, MATCH($B1969, 'Job List'!$B$9:$B$508, 0)), ""))</f>
        <v/>
      </c>
      <c r="L1969" s="125" t="str">
        <f t="shared" si="360"/>
        <v/>
      </c>
      <c r="M1969" s="111" t="str">
        <f>IF($B1969="", "", IF($G1969="", IFERROR(INDEX('Job List'!$E$9:$E$508, MATCH($B1969, 'Job List'!$B$9:$B$508, 0)), ""), $G1969))</f>
        <v/>
      </c>
      <c r="N1969" s="126" t="str">
        <f t="shared" si="361"/>
        <v/>
      </c>
      <c r="O1969" s="77"/>
      <c r="AB1969" s="14" t="str">
        <f t="shared" si="362"/>
        <v/>
      </c>
      <c r="AC1969" s="20" t="str">
        <f t="shared" si="363"/>
        <v/>
      </c>
      <c r="AD1969" s="55" t="str">
        <f t="shared" si="364"/>
        <v/>
      </c>
      <c r="AE1969" s="88" t="str">
        <f t="shared" si="365"/>
        <v/>
      </c>
      <c r="AG1969" s="55" t="str">
        <f t="shared" si="366"/>
        <v/>
      </c>
      <c r="AH1969" s="88" t="str">
        <f t="shared" si="367"/>
        <v/>
      </c>
      <c r="AJ1969" s="55" t="str">
        <f t="shared" si="368"/>
        <v/>
      </c>
      <c r="AK1969" s="88" t="str">
        <f t="shared" si="369"/>
        <v/>
      </c>
      <c r="AM1969" s="55" t="str">
        <f t="shared" si="370"/>
        <v/>
      </c>
      <c r="AN1969" s="88" t="str">
        <f t="shared" si="371"/>
        <v/>
      </c>
    </row>
    <row r="1970" spans="1:40" x14ac:dyDescent="0.25">
      <c r="A1970" s="77"/>
      <c r="B1970" s="107"/>
      <c r="C1970" s="108"/>
      <c r="D1970" s="109"/>
      <c r="E1970" s="109"/>
      <c r="F1970" s="110"/>
      <c r="G1970" s="111"/>
      <c r="H1970" s="112"/>
      <c r="I1970" s="77"/>
      <c r="J1970" s="112" t="str">
        <f>IF($B1970="", "", IFERROR(INDEX('Job List'!$C$9:$C$508, MATCH($B1970, 'Job List'!$B$9:$B$508, 0)), ""))</f>
        <v/>
      </c>
      <c r="K1970" s="112" t="str">
        <f>IF($B1970="", "", IFERROR(INDEX('Job List'!$D$9:$D$508, MATCH($B1970, 'Job List'!$B$9:$B$508, 0)), ""))</f>
        <v/>
      </c>
      <c r="L1970" s="125" t="str">
        <f t="shared" si="360"/>
        <v/>
      </c>
      <c r="M1970" s="111" t="str">
        <f>IF($B1970="", "", IF($G1970="", IFERROR(INDEX('Job List'!$E$9:$E$508, MATCH($B1970, 'Job List'!$B$9:$B$508, 0)), ""), $G1970))</f>
        <v/>
      </c>
      <c r="N1970" s="126" t="str">
        <f t="shared" si="361"/>
        <v/>
      </c>
      <c r="O1970" s="77"/>
      <c r="AB1970" s="14" t="str">
        <f t="shared" si="362"/>
        <v/>
      </c>
      <c r="AC1970" s="20" t="str">
        <f t="shared" si="363"/>
        <v/>
      </c>
      <c r="AD1970" s="55" t="str">
        <f t="shared" si="364"/>
        <v/>
      </c>
      <c r="AE1970" s="88" t="str">
        <f t="shared" si="365"/>
        <v/>
      </c>
      <c r="AG1970" s="55" t="str">
        <f t="shared" si="366"/>
        <v/>
      </c>
      <c r="AH1970" s="88" t="str">
        <f t="shared" si="367"/>
        <v/>
      </c>
      <c r="AJ1970" s="55" t="str">
        <f t="shared" si="368"/>
        <v/>
      </c>
      <c r="AK1970" s="88" t="str">
        <f t="shared" si="369"/>
        <v/>
      </c>
      <c r="AM1970" s="55" t="str">
        <f t="shared" si="370"/>
        <v/>
      </c>
      <c r="AN1970" s="88" t="str">
        <f t="shared" si="371"/>
        <v/>
      </c>
    </row>
    <row r="1971" spans="1:40" x14ac:dyDescent="0.25">
      <c r="A1971" s="77"/>
      <c r="B1971" s="107"/>
      <c r="C1971" s="108"/>
      <c r="D1971" s="109"/>
      <c r="E1971" s="109"/>
      <c r="F1971" s="110"/>
      <c r="G1971" s="111"/>
      <c r="H1971" s="112"/>
      <c r="I1971" s="77"/>
      <c r="J1971" s="112" t="str">
        <f>IF($B1971="", "", IFERROR(INDEX('Job List'!$C$9:$C$508, MATCH($B1971, 'Job List'!$B$9:$B$508, 0)), ""))</f>
        <v/>
      </c>
      <c r="K1971" s="112" t="str">
        <f>IF($B1971="", "", IFERROR(INDEX('Job List'!$D$9:$D$508, MATCH($B1971, 'Job List'!$B$9:$B$508, 0)), ""))</f>
        <v/>
      </c>
      <c r="L1971" s="125" t="str">
        <f t="shared" si="360"/>
        <v/>
      </c>
      <c r="M1971" s="111" t="str">
        <f>IF($B1971="", "", IF($G1971="", IFERROR(INDEX('Job List'!$E$9:$E$508, MATCH($B1971, 'Job List'!$B$9:$B$508, 0)), ""), $G1971))</f>
        <v/>
      </c>
      <c r="N1971" s="126" t="str">
        <f t="shared" si="361"/>
        <v/>
      </c>
      <c r="O1971" s="77"/>
      <c r="AB1971" s="14" t="str">
        <f t="shared" si="362"/>
        <v/>
      </c>
      <c r="AC1971" s="20" t="str">
        <f t="shared" si="363"/>
        <v/>
      </c>
      <c r="AD1971" s="55" t="str">
        <f t="shared" si="364"/>
        <v/>
      </c>
      <c r="AE1971" s="88" t="str">
        <f t="shared" si="365"/>
        <v/>
      </c>
      <c r="AG1971" s="55" t="str">
        <f t="shared" si="366"/>
        <v/>
      </c>
      <c r="AH1971" s="88" t="str">
        <f t="shared" si="367"/>
        <v/>
      </c>
      <c r="AJ1971" s="55" t="str">
        <f t="shared" si="368"/>
        <v/>
      </c>
      <c r="AK1971" s="88" t="str">
        <f t="shared" si="369"/>
        <v/>
      </c>
      <c r="AM1971" s="55" t="str">
        <f t="shared" si="370"/>
        <v/>
      </c>
      <c r="AN1971" s="88" t="str">
        <f t="shared" si="371"/>
        <v/>
      </c>
    </row>
    <row r="1972" spans="1:40" x14ac:dyDescent="0.25">
      <c r="A1972" s="77"/>
      <c r="B1972" s="107"/>
      <c r="C1972" s="108"/>
      <c r="D1972" s="109"/>
      <c r="E1972" s="109"/>
      <c r="F1972" s="110"/>
      <c r="G1972" s="111"/>
      <c r="H1972" s="112"/>
      <c r="I1972" s="77"/>
      <c r="J1972" s="112" t="str">
        <f>IF($B1972="", "", IFERROR(INDEX('Job List'!$C$9:$C$508, MATCH($B1972, 'Job List'!$B$9:$B$508, 0)), ""))</f>
        <v/>
      </c>
      <c r="K1972" s="112" t="str">
        <f>IF($B1972="", "", IFERROR(INDEX('Job List'!$D$9:$D$508, MATCH($B1972, 'Job List'!$B$9:$B$508, 0)), ""))</f>
        <v/>
      </c>
      <c r="L1972" s="125" t="str">
        <f t="shared" si="360"/>
        <v/>
      </c>
      <c r="M1972" s="111" t="str">
        <f>IF($B1972="", "", IF($G1972="", IFERROR(INDEX('Job List'!$E$9:$E$508, MATCH($B1972, 'Job List'!$B$9:$B$508, 0)), ""), $G1972))</f>
        <v/>
      </c>
      <c r="N1972" s="126" t="str">
        <f t="shared" si="361"/>
        <v/>
      </c>
      <c r="O1972" s="77"/>
      <c r="AB1972" s="14" t="str">
        <f t="shared" si="362"/>
        <v/>
      </c>
      <c r="AC1972" s="20" t="str">
        <f t="shared" si="363"/>
        <v/>
      </c>
      <c r="AD1972" s="55" t="str">
        <f t="shared" si="364"/>
        <v/>
      </c>
      <c r="AE1972" s="88" t="str">
        <f t="shared" si="365"/>
        <v/>
      </c>
      <c r="AG1972" s="55" t="str">
        <f t="shared" si="366"/>
        <v/>
      </c>
      <c r="AH1972" s="88" t="str">
        <f t="shared" si="367"/>
        <v/>
      </c>
      <c r="AJ1972" s="55" t="str">
        <f t="shared" si="368"/>
        <v/>
      </c>
      <c r="AK1972" s="88" t="str">
        <f t="shared" si="369"/>
        <v/>
      </c>
      <c r="AM1972" s="55" t="str">
        <f t="shared" si="370"/>
        <v/>
      </c>
      <c r="AN1972" s="88" t="str">
        <f t="shared" si="371"/>
        <v/>
      </c>
    </row>
    <row r="1973" spans="1:40" x14ac:dyDescent="0.25">
      <c r="A1973" s="77"/>
      <c r="B1973" s="107"/>
      <c r="C1973" s="108"/>
      <c r="D1973" s="109"/>
      <c r="E1973" s="109"/>
      <c r="F1973" s="110"/>
      <c r="G1973" s="111"/>
      <c r="H1973" s="112"/>
      <c r="I1973" s="77"/>
      <c r="J1973" s="112" t="str">
        <f>IF($B1973="", "", IFERROR(INDEX('Job List'!$C$9:$C$508, MATCH($B1973, 'Job List'!$B$9:$B$508, 0)), ""))</f>
        <v/>
      </c>
      <c r="K1973" s="112" t="str">
        <f>IF($B1973="", "", IFERROR(INDEX('Job List'!$D$9:$D$508, MATCH($B1973, 'Job List'!$B$9:$B$508, 0)), ""))</f>
        <v/>
      </c>
      <c r="L1973" s="125" t="str">
        <f t="shared" si="360"/>
        <v/>
      </c>
      <c r="M1973" s="111" t="str">
        <f>IF($B1973="", "", IF($G1973="", IFERROR(INDEX('Job List'!$E$9:$E$508, MATCH($B1973, 'Job List'!$B$9:$B$508, 0)), ""), $G1973))</f>
        <v/>
      </c>
      <c r="N1973" s="126" t="str">
        <f t="shared" si="361"/>
        <v/>
      </c>
      <c r="O1973" s="77"/>
      <c r="AB1973" s="14" t="str">
        <f t="shared" si="362"/>
        <v/>
      </c>
      <c r="AC1973" s="20" t="str">
        <f t="shared" si="363"/>
        <v/>
      </c>
      <c r="AD1973" s="55" t="str">
        <f t="shared" si="364"/>
        <v/>
      </c>
      <c r="AE1973" s="88" t="str">
        <f t="shared" si="365"/>
        <v/>
      </c>
      <c r="AG1973" s="55" t="str">
        <f t="shared" si="366"/>
        <v/>
      </c>
      <c r="AH1973" s="88" t="str">
        <f t="shared" si="367"/>
        <v/>
      </c>
      <c r="AJ1973" s="55" t="str">
        <f t="shared" si="368"/>
        <v/>
      </c>
      <c r="AK1973" s="88" t="str">
        <f t="shared" si="369"/>
        <v/>
      </c>
      <c r="AM1973" s="55" t="str">
        <f t="shared" si="370"/>
        <v/>
      </c>
      <c r="AN1973" s="88" t="str">
        <f t="shared" si="371"/>
        <v/>
      </c>
    </row>
    <row r="1974" spans="1:40" x14ac:dyDescent="0.25">
      <c r="A1974" s="77"/>
      <c r="B1974" s="107"/>
      <c r="C1974" s="108"/>
      <c r="D1974" s="109"/>
      <c r="E1974" s="109"/>
      <c r="F1974" s="110"/>
      <c r="G1974" s="111"/>
      <c r="H1974" s="112"/>
      <c r="I1974" s="77"/>
      <c r="J1974" s="112" t="str">
        <f>IF($B1974="", "", IFERROR(INDEX('Job List'!$C$9:$C$508, MATCH($B1974, 'Job List'!$B$9:$B$508, 0)), ""))</f>
        <v/>
      </c>
      <c r="K1974" s="112" t="str">
        <f>IF($B1974="", "", IFERROR(INDEX('Job List'!$D$9:$D$508, MATCH($B1974, 'Job List'!$B$9:$B$508, 0)), ""))</f>
        <v/>
      </c>
      <c r="L1974" s="125" t="str">
        <f t="shared" si="360"/>
        <v/>
      </c>
      <c r="M1974" s="111" t="str">
        <f>IF($B1974="", "", IF($G1974="", IFERROR(INDEX('Job List'!$E$9:$E$508, MATCH($B1974, 'Job List'!$B$9:$B$508, 0)), ""), $G1974))</f>
        <v/>
      </c>
      <c r="N1974" s="126" t="str">
        <f t="shared" si="361"/>
        <v/>
      </c>
      <c r="O1974" s="77"/>
      <c r="AB1974" s="14" t="str">
        <f t="shared" si="362"/>
        <v/>
      </c>
      <c r="AC1974" s="20" t="str">
        <f t="shared" si="363"/>
        <v/>
      </c>
      <c r="AD1974" s="55" t="str">
        <f t="shared" si="364"/>
        <v/>
      </c>
      <c r="AE1974" s="88" t="str">
        <f t="shared" si="365"/>
        <v/>
      </c>
      <c r="AG1974" s="55" t="str">
        <f t="shared" si="366"/>
        <v/>
      </c>
      <c r="AH1974" s="88" t="str">
        <f t="shared" si="367"/>
        <v/>
      </c>
      <c r="AJ1974" s="55" t="str">
        <f t="shared" si="368"/>
        <v/>
      </c>
      <c r="AK1974" s="88" t="str">
        <f t="shared" si="369"/>
        <v/>
      </c>
      <c r="AM1974" s="55" t="str">
        <f t="shared" si="370"/>
        <v/>
      </c>
      <c r="AN1974" s="88" t="str">
        <f t="shared" si="371"/>
        <v/>
      </c>
    </row>
    <row r="1975" spans="1:40" x14ac:dyDescent="0.25">
      <c r="A1975" s="77"/>
      <c r="B1975" s="107"/>
      <c r="C1975" s="108"/>
      <c r="D1975" s="109"/>
      <c r="E1975" s="109"/>
      <c r="F1975" s="110"/>
      <c r="G1975" s="111"/>
      <c r="H1975" s="112"/>
      <c r="I1975" s="77"/>
      <c r="J1975" s="112" t="str">
        <f>IF($B1975="", "", IFERROR(INDEX('Job List'!$C$9:$C$508, MATCH($B1975, 'Job List'!$B$9:$B$508, 0)), ""))</f>
        <v/>
      </c>
      <c r="K1975" s="112" t="str">
        <f>IF($B1975="", "", IFERROR(INDEX('Job List'!$D$9:$D$508, MATCH($B1975, 'Job List'!$B$9:$B$508, 0)), ""))</f>
        <v/>
      </c>
      <c r="L1975" s="125" t="str">
        <f t="shared" si="360"/>
        <v/>
      </c>
      <c r="M1975" s="111" t="str">
        <f>IF($B1975="", "", IF($G1975="", IFERROR(INDEX('Job List'!$E$9:$E$508, MATCH($B1975, 'Job List'!$B$9:$B$508, 0)), ""), $G1975))</f>
        <v/>
      </c>
      <c r="N1975" s="126" t="str">
        <f t="shared" si="361"/>
        <v/>
      </c>
      <c r="O1975" s="77"/>
      <c r="AB1975" s="14" t="str">
        <f t="shared" si="362"/>
        <v/>
      </c>
      <c r="AC1975" s="20" t="str">
        <f t="shared" si="363"/>
        <v/>
      </c>
      <c r="AD1975" s="55" t="str">
        <f t="shared" si="364"/>
        <v/>
      </c>
      <c r="AE1975" s="88" t="str">
        <f t="shared" si="365"/>
        <v/>
      </c>
      <c r="AG1975" s="55" t="str">
        <f t="shared" si="366"/>
        <v/>
      </c>
      <c r="AH1975" s="88" t="str">
        <f t="shared" si="367"/>
        <v/>
      </c>
      <c r="AJ1975" s="55" t="str">
        <f t="shared" si="368"/>
        <v/>
      </c>
      <c r="AK1975" s="88" t="str">
        <f t="shared" si="369"/>
        <v/>
      </c>
      <c r="AM1975" s="55" t="str">
        <f t="shared" si="370"/>
        <v/>
      </c>
      <c r="AN1975" s="88" t="str">
        <f t="shared" si="371"/>
        <v/>
      </c>
    </row>
    <row r="1976" spans="1:40" x14ac:dyDescent="0.25">
      <c r="A1976" s="77"/>
      <c r="B1976" s="107"/>
      <c r="C1976" s="108"/>
      <c r="D1976" s="109"/>
      <c r="E1976" s="109"/>
      <c r="F1976" s="110"/>
      <c r="G1976" s="111"/>
      <c r="H1976" s="112"/>
      <c r="I1976" s="77"/>
      <c r="J1976" s="112" t="str">
        <f>IF($B1976="", "", IFERROR(INDEX('Job List'!$C$9:$C$508, MATCH($B1976, 'Job List'!$B$9:$B$508, 0)), ""))</f>
        <v/>
      </c>
      <c r="K1976" s="112" t="str">
        <f>IF($B1976="", "", IFERROR(INDEX('Job List'!$D$9:$D$508, MATCH($B1976, 'Job List'!$B$9:$B$508, 0)), ""))</f>
        <v/>
      </c>
      <c r="L1976" s="125" t="str">
        <f t="shared" si="360"/>
        <v/>
      </c>
      <c r="M1976" s="111" t="str">
        <f>IF($B1976="", "", IF($G1976="", IFERROR(INDEX('Job List'!$E$9:$E$508, MATCH($B1976, 'Job List'!$B$9:$B$508, 0)), ""), $G1976))</f>
        <v/>
      </c>
      <c r="N1976" s="126" t="str">
        <f t="shared" si="361"/>
        <v/>
      </c>
      <c r="O1976" s="77"/>
      <c r="AB1976" s="14" t="str">
        <f t="shared" si="362"/>
        <v/>
      </c>
      <c r="AC1976" s="20" t="str">
        <f t="shared" si="363"/>
        <v/>
      </c>
      <c r="AD1976" s="55" t="str">
        <f t="shared" si="364"/>
        <v/>
      </c>
      <c r="AE1976" s="88" t="str">
        <f t="shared" si="365"/>
        <v/>
      </c>
      <c r="AG1976" s="55" t="str">
        <f t="shared" si="366"/>
        <v/>
      </c>
      <c r="AH1976" s="88" t="str">
        <f t="shared" si="367"/>
        <v/>
      </c>
      <c r="AJ1976" s="55" t="str">
        <f t="shared" si="368"/>
        <v/>
      </c>
      <c r="AK1976" s="88" t="str">
        <f t="shared" si="369"/>
        <v/>
      </c>
      <c r="AM1976" s="55" t="str">
        <f t="shared" si="370"/>
        <v/>
      </c>
      <c r="AN1976" s="88" t="str">
        <f t="shared" si="371"/>
        <v/>
      </c>
    </row>
    <row r="1977" spans="1:40" x14ac:dyDescent="0.25">
      <c r="A1977" s="77"/>
      <c r="B1977" s="107"/>
      <c r="C1977" s="108"/>
      <c r="D1977" s="109"/>
      <c r="E1977" s="109"/>
      <c r="F1977" s="110"/>
      <c r="G1977" s="111"/>
      <c r="H1977" s="112"/>
      <c r="I1977" s="77"/>
      <c r="J1977" s="112" t="str">
        <f>IF($B1977="", "", IFERROR(INDEX('Job List'!$C$9:$C$508, MATCH($B1977, 'Job List'!$B$9:$B$508, 0)), ""))</f>
        <v/>
      </c>
      <c r="K1977" s="112" t="str">
        <f>IF($B1977="", "", IFERROR(INDEX('Job List'!$D$9:$D$508, MATCH($B1977, 'Job List'!$B$9:$B$508, 0)), ""))</f>
        <v/>
      </c>
      <c r="L1977" s="125" t="str">
        <f t="shared" si="360"/>
        <v/>
      </c>
      <c r="M1977" s="111" t="str">
        <f>IF($B1977="", "", IF($G1977="", IFERROR(INDEX('Job List'!$E$9:$E$508, MATCH($B1977, 'Job List'!$B$9:$B$508, 0)), ""), $G1977))</f>
        <v/>
      </c>
      <c r="N1977" s="126" t="str">
        <f t="shared" si="361"/>
        <v/>
      </c>
      <c r="O1977" s="77"/>
      <c r="AB1977" s="14" t="str">
        <f t="shared" si="362"/>
        <v/>
      </c>
      <c r="AC1977" s="20" t="str">
        <f t="shared" si="363"/>
        <v/>
      </c>
      <c r="AD1977" s="55" t="str">
        <f t="shared" si="364"/>
        <v/>
      </c>
      <c r="AE1977" s="88" t="str">
        <f t="shared" si="365"/>
        <v/>
      </c>
      <c r="AG1977" s="55" t="str">
        <f t="shared" si="366"/>
        <v/>
      </c>
      <c r="AH1977" s="88" t="str">
        <f t="shared" si="367"/>
        <v/>
      </c>
      <c r="AJ1977" s="55" t="str">
        <f t="shared" si="368"/>
        <v/>
      </c>
      <c r="AK1977" s="88" t="str">
        <f t="shared" si="369"/>
        <v/>
      </c>
      <c r="AM1977" s="55" t="str">
        <f t="shared" si="370"/>
        <v/>
      </c>
      <c r="AN1977" s="88" t="str">
        <f t="shared" si="371"/>
        <v/>
      </c>
    </row>
    <row r="1978" spans="1:40" x14ac:dyDescent="0.25">
      <c r="A1978" s="77"/>
      <c r="B1978" s="107"/>
      <c r="C1978" s="108"/>
      <c r="D1978" s="109"/>
      <c r="E1978" s="109"/>
      <c r="F1978" s="110"/>
      <c r="G1978" s="111"/>
      <c r="H1978" s="112"/>
      <c r="I1978" s="77"/>
      <c r="J1978" s="112" t="str">
        <f>IF($B1978="", "", IFERROR(INDEX('Job List'!$C$9:$C$508, MATCH($B1978, 'Job List'!$B$9:$B$508, 0)), ""))</f>
        <v/>
      </c>
      <c r="K1978" s="112" t="str">
        <f>IF($B1978="", "", IFERROR(INDEX('Job List'!$D$9:$D$508, MATCH($B1978, 'Job List'!$B$9:$B$508, 0)), ""))</f>
        <v/>
      </c>
      <c r="L1978" s="125" t="str">
        <f t="shared" si="360"/>
        <v/>
      </c>
      <c r="M1978" s="111" t="str">
        <f>IF($B1978="", "", IF($G1978="", IFERROR(INDEX('Job List'!$E$9:$E$508, MATCH($B1978, 'Job List'!$B$9:$B$508, 0)), ""), $G1978))</f>
        <v/>
      </c>
      <c r="N1978" s="126" t="str">
        <f t="shared" si="361"/>
        <v/>
      </c>
      <c r="O1978" s="77"/>
      <c r="AB1978" s="14" t="str">
        <f t="shared" si="362"/>
        <v/>
      </c>
      <c r="AC1978" s="20" t="str">
        <f t="shared" si="363"/>
        <v/>
      </c>
      <c r="AD1978" s="55" t="str">
        <f t="shared" si="364"/>
        <v/>
      </c>
      <c r="AE1978" s="88" t="str">
        <f t="shared" si="365"/>
        <v/>
      </c>
      <c r="AG1978" s="55" t="str">
        <f t="shared" si="366"/>
        <v/>
      </c>
      <c r="AH1978" s="88" t="str">
        <f t="shared" si="367"/>
        <v/>
      </c>
      <c r="AJ1978" s="55" t="str">
        <f t="shared" si="368"/>
        <v/>
      </c>
      <c r="AK1978" s="88" t="str">
        <f t="shared" si="369"/>
        <v/>
      </c>
      <c r="AM1978" s="55" t="str">
        <f t="shared" si="370"/>
        <v/>
      </c>
      <c r="AN1978" s="88" t="str">
        <f t="shared" si="371"/>
        <v/>
      </c>
    </row>
    <row r="1979" spans="1:40" x14ac:dyDescent="0.25">
      <c r="A1979" s="77"/>
      <c r="B1979" s="107"/>
      <c r="C1979" s="108"/>
      <c r="D1979" s="109"/>
      <c r="E1979" s="109"/>
      <c r="F1979" s="110"/>
      <c r="G1979" s="111"/>
      <c r="H1979" s="112"/>
      <c r="I1979" s="77"/>
      <c r="J1979" s="112" t="str">
        <f>IF($B1979="", "", IFERROR(INDEX('Job List'!$C$9:$C$508, MATCH($B1979, 'Job List'!$B$9:$B$508, 0)), ""))</f>
        <v/>
      </c>
      <c r="K1979" s="112" t="str">
        <f>IF($B1979="", "", IFERROR(INDEX('Job List'!$D$9:$D$508, MATCH($B1979, 'Job List'!$B$9:$B$508, 0)), ""))</f>
        <v/>
      </c>
      <c r="L1979" s="125" t="str">
        <f t="shared" si="360"/>
        <v/>
      </c>
      <c r="M1979" s="111" t="str">
        <f>IF($B1979="", "", IF($G1979="", IFERROR(INDEX('Job List'!$E$9:$E$508, MATCH($B1979, 'Job List'!$B$9:$B$508, 0)), ""), $G1979))</f>
        <v/>
      </c>
      <c r="N1979" s="126" t="str">
        <f t="shared" si="361"/>
        <v/>
      </c>
      <c r="O1979" s="77"/>
      <c r="AB1979" s="14" t="str">
        <f t="shared" si="362"/>
        <v/>
      </c>
      <c r="AC1979" s="20" t="str">
        <f t="shared" si="363"/>
        <v/>
      </c>
      <c r="AD1979" s="55" t="str">
        <f t="shared" si="364"/>
        <v/>
      </c>
      <c r="AE1979" s="88" t="str">
        <f t="shared" si="365"/>
        <v/>
      </c>
      <c r="AG1979" s="55" t="str">
        <f t="shared" si="366"/>
        <v/>
      </c>
      <c r="AH1979" s="88" t="str">
        <f t="shared" si="367"/>
        <v/>
      </c>
      <c r="AJ1979" s="55" t="str">
        <f t="shared" si="368"/>
        <v/>
      </c>
      <c r="AK1979" s="88" t="str">
        <f t="shared" si="369"/>
        <v/>
      </c>
      <c r="AM1979" s="55" t="str">
        <f t="shared" si="370"/>
        <v/>
      </c>
      <c r="AN1979" s="88" t="str">
        <f t="shared" si="371"/>
        <v/>
      </c>
    </row>
    <row r="1980" spans="1:40" x14ac:dyDescent="0.25">
      <c r="A1980" s="77"/>
      <c r="B1980" s="107"/>
      <c r="C1980" s="108"/>
      <c r="D1980" s="109"/>
      <c r="E1980" s="109"/>
      <c r="F1980" s="110"/>
      <c r="G1980" s="111"/>
      <c r="H1980" s="112"/>
      <c r="I1980" s="77"/>
      <c r="J1980" s="112" t="str">
        <f>IF($B1980="", "", IFERROR(INDEX('Job List'!$C$9:$C$508, MATCH($B1980, 'Job List'!$B$9:$B$508, 0)), ""))</f>
        <v/>
      </c>
      <c r="K1980" s="112" t="str">
        <f>IF($B1980="", "", IFERROR(INDEX('Job List'!$D$9:$D$508, MATCH($B1980, 'Job List'!$B$9:$B$508, 0)), ""))</f>
        <v/>
      </c>
      <c r="L1980" s="125" t="str">
        <f t="shared" si="360"/>
        <v/>
      </c>
      <c r="M1980" s="111" t="str">
        <f>IF($B1980="", "", IF($G1980="", IFERROR(INDEX('Job List'!$E$9:$E$508, MATCH($B1980, 'Job List'!$B$9:$B$508, 0)), ""), $G1980))</f>
        <v/>
      </c>
      <c r="N1980" s="126" t="str">
        <f t="shared" si="361"/>
        <v/>
      </c>
      <c r="O1980" s="77"/>
      <c r="AB1980" s="14" t="str">
        <f t="shared" si="362"/>
        <v/>
      </c>
      <c r="AC1980" s="20" t="str">
        <f t="shared" si="363"/>
        <v/>
      </c>
      <c r="AD1980" s="55" t="str">
        <f t="shared" si="364"/>
        <v/>
      </c>
      <c r="AE1980" s="88" t="str">
        <f t="shared" si="365"/>
        <v/>
      </c>
      <c r="AG1980" s="55" t="str">
        <f t="shared" si="366"/>
        <v/>
      </c>
      <c r="AH1980" s="88" t="str">
        <f t="shared" si="367"/>
        <v/>
      </c>
      <c r="AJ1980" s="55" t="str">
        <f t="shared" si="368"/>
        <v/>
      </c>
      <c r="AK1980" s="88" t="str">
        <f t="shared" si="369"/>
        <v/>
      </c>
      <c r="AM1980" s="55" t="str">
        <f t="shared" si="370"/>
        <v/>
      </c>
      <c r="AN1980" s="88" t="str">
        <f t="shared" si="371"/>
        <v/>
      </c>
    </row>
    <row r="1981" spans="1:40" x14ac:dyDescent="0.25">
      <c r="A1981" s="77"/>
      <c r="B1981" s="107"/>
      <c r="C1981" s="108"/>
      <c r="D1981" s="109"/>
      <c r="E1981" s="109"/>
      <c r="F1981" s="110"/>
      <c r="G1981" s="111"/>
      <c r="H1981" s="112"/>
      <c r="I1981" s="77"/>
      <c r="J1981" s="112" t="str">
        <f>IF($B1981="", "", IFERROR(INDEX('Job List'!$C$9:$C$508, MATCH($B1981, 'Job List'!$B$9:$B$508, 0)), ""))</f>
        <v/>
      </c>
      <c r="K1981" s="112" t="str">
        <f>IF($B1981="", "", IFERROR(INDEX('Job List'!$D$9:$D$508, MATCH($B1981, 'Job List'!$B$9:$B$508, 0)), ""))</f>
        <v/>
      </c>
      <c r="L1981" s="125" t="str">
        <f t="shared" si="360"/>
        <v/>
      </c>
      <c r="M1981" s="111" t="str">
        <f>IF($B1981="", "", IF($G1981="", IFERROR(INDEX('Job List'!$E$9:$E$508, MATCH($B1981, 'Job List'!$B$9:$B$508, 0)), ""), $G1981))</f>
        <v/>
      </c>
      <c r="N1981" s="126" t="str">
        <f t="shared" si="361"/>
        <v/>
      </c>
      <c r="O1981" s="77"/>
      <c r="AB1981" s="14" t="str">
        <f t="shared" si="362"/>
        <v/>
      </c>
      <c r="AC1981" s="20" t="str">
        <f t="shared" si="363"/>
        <v/>
      </c>
      <c r="AD1981" s="55" t="str">
        <f t="shared" si="364"/>
        <v/>
      </c>
      <c r="AE1981" s="88" t="str">
        <f t="shared" si="365"/>
        <v/>
      </c>
      <c r="AG1981" s="55" t="str">
        <f t="shared" si="366"/>
        <v/>
      </c>
      <c r="AH1981" s="88" t="str">
        <f t="shared" si="367"/>
        <v/>
      </c>
      <c r="AJ1981" s="55" t="str">
        <f t="shared" si="368"/>
        <v/>
      </c>
      <c r="AK1981" s="88" t="str">
        <f t="shared" si="369"/>
        <v/>
      </c>
      <c r="AM1981" s="55" t="str">
        <f t="shared" si="370"/>
        <v/>
      </c>
      <c r="AN1981" s="88" t="str">
        <f t="shared" si="371"/>
        <v/>
      </c>
    </row>
    <row r="1982" spans="1:40" x14ac:dyDescent="0.25">
      <c r="A1982" s="77"/>
      <c r="B1982" s="107"/>
      <c r="C1982" s="108"/>
      <c r="D1982" s="109"/>
      <c r="E1982" s="109"/>
      <c r="F1982" s="110"/>
      <c r="G1982" s="111"/>
      <c r="H1982" s="112"/>
      <c r="I1982" s="77"/>
      <c r="J1982" s="112" t="str">
        <f>IF($B1982="", "", IFERROR(INDEX('Job List'!$C$9:$C$508, MATCH($B1982, 'Job List'!$B$9:$B$508, 0)), ""))</f>
        <v/>
      </c>
      <c r="K1982" s="112" t="str">
        <f>IF($B1982="", "", IFERROR(INDEX('Job List'!$D$9:$D$508, MATCH($B1982, 'Job List'!$B$9:$B$508, 0)), ""))</f>
        <v/>
      </c>
      <c r="L1982" s="125" t="str">
        <f t="shared" si="360"/>
        <v/>
      </c>
      <c r="M1982" s="111" t="str">
        <f>IF($B1982="", "", IF($G1982="", IFERROR(INDEX('Job List'!$E$9:$E$508, MATCH($B1982, 'Job List'!$B$9:$B$508, 0)), ""), $G1982))</f>
        <v/>
      </c>
      <c r="N1982" s="126" t="str">
        <f t="shared" si="361"/>
        <v/>
      </c>
      <c r="O1982" s="77"/>
      <c r="AB1982" s="14" t="str">
        <f t="shared" si="362"/>
        <v/>
      </c>
      <c r="AC1982" s="20" t="str">
        <f t="shared" si="363"/>
        <v/>
      </c>
      <c r="AD1982" s="55" t="str">
        <f t="shared" si="364"/>
        <v/>
      </c>
      <c r="AE1982" s="88" t="str">
        <f t="shared" si="365"/>
        <v/>
      </c>
      <c r="AG1982" s="55" t="str">
        <f t="shared" si="366"/>
        <v/>
      </c>
      <c r="AH1982" s="88" t="str">
        <f t="shared" si="367"/>
        <v/>
      </c>
      <c r="AJ1982" s="55" t="str">
        <f t="shared" si="368"/>
        <v/>
      </c>
      <c r="AK1982" s="88" t="str">
        <f t="shared" si="369"/>
        <v/>
      </c>
      <c r="AM1982" s="55" t="str">
        <f t="shared" si="370"/>
        <v/>
      </c>
      <c r="AN1982" s="88" t="str">
        <f t="shared" si="371"/>
        <v/>
      </c>
    </row>
    <row r="1983" spans="1:40" x14ac:dyDescent="0.25">
      <c r="A1983" s="77"/>
      <c r="B1983" s="107"/>
      <c r="C1983" s="108"/>
      <c r="D1983" s="109"/>
      <c r="E1983" s="109"/>
      <c r="F1983" s="110"/>
      <c r="G1983" s="111"/>
      <c r="H1983" s="112"/>
      <c r="I1983" s="77"/>
      <c r="J1983" s="112" t="str">
        <f>IF($B1983="", "", IFERROR(INDEX('Job List'!$C$9:$C$508, MATCH($B1983, 'Job List'!$B$9:$B$508, 0)), ""))</f>
        <v/>
      </c>
      <c r="K1983" s="112" t="str">
        <f>IF($B1983="", "", IFERROR(INDEX('Job List'!$D$9:$D$508, MATCH($B1983, 'Job List'!$B$9:$B$508, 0)), ""))</f>
        <v/>
      </c>
      <c r="L1983" s="125" t="str">
        <f t="shared" si="360"/>
        <v/>
      </c>
      <c r="M1983" s="111" t="str">
        <f>IF($B1983="", "", IF($G1983="", IFERROR(INDEX('Job List'!$E$9:$E$508, MATCH($B1983, 'Job List'!$B$9:$B$508, 0)), ""), $G1983))</f>
        <v/>
      </c>
      <c r="N1983" s="126" t="str">
        <f t="shared" si="361"/>
        <v/>
      </c>
      <c r="O1983" s="77"/>
      <c r="AB1983" s="14" t="str">
        <f t="shared" si="362"/>
        <v/>
      </c>
      <c r="AC1983" s="20" t="str">
        <f t="shared" si="363"/>
        <v/>
      </c>
      <c r="AD1983" s="55" t="str">
        <f t="shared" si="364"/>
        <v/>
      </c>
      <c r="AE1983" s="88" t="str">
        <f t="shared" si="365"/>
        <v/>
      </c>
      <c r="AG1983" s="55" t="str">
        <f t="shared" si="366"/>
        <v/>
      </c>
      <c r="AH1983" s="88" t="str">
        <f t="shared" si="367"/>
        <v/>
      </c>
      <c r="AJ1983" s="55" t="str">
        <f t="shared" si="368"/>
        <v/>
      </c>
      <c r="AK1983" s="88" t="str">
        <f t="shared" si="369"/>
        <v/>
      </c>
      <c r="AM1983" s="55" t="str">
        <f t="shared" si="370"/>
        <v/>
      </c>
      <c r="AN1983" s="88" t="str">
        <f t="shared" si="371"/>
        <v/>
      </c>
    </row>
    <row r="1984" spans="1:40" x14ac:dyDescent="0.25">
      <c r="A1984" s="77"/>
      <c r="B1984" s="107"/>
      <c r="C1984" s="108"/>
      <c r="D1984" s="109"/>
      <c r="E1984" s="109"/>
      <c r="F1984" s="110"/>
      <c r="G1984" s="111"/>
      <c r="H1984" s="112"/>
      <c r="I1984" s="77"/>
      <c r="J1984" s="112" t="str">
        <f>IF($B1984="", "", IFERROR(INDEX('Job List'!$C$9:$C$508, MATCH($B1984, 'Job List'!$B$9:$B$508, 0)), ""))</f>
        <v/>
      </c>
      <c r="K1984" s="112" t="str">
        <f>IF($B1984="", "", IFERROR(INDEX('Job List'!$D$9:$D$508, MATCH($B1984, 'Job List'!$B$9:$B$508, 0)), ""))</f>
        <v/>
      </c>
      <c r="L1984" s="125" t="str">
        <f t="shared" si="360"/>
        <v/>
      </c>
      <c r="M1984" s="111" t="str">
        <f>IF($B1984="", "", IF($G1984="", IFERROR(INDEX('Job List'!$E$9:$E$508, MATCH($B1984, 'Job List'!$B$9:$B$508, 0)), ""), $G1984))</f>
        <v/>
      </c>
      <c r="N1984" s="126" t="str">
        <f t="shared" si="361"/>
        <v/>
      </c>
      <c r="O1984" s="77"/>
      <c r="AB1984" s="14" t="str">
        <f t="shared" si="362"/>
        <v/>
      </c>
      <c r="AC1984" s="20" t="str">
        <f t="shared" si="363"/>
        <v/>
      </c>
      <c r="AD1984" s="55" t="str">
        <f t="shared" si="364"/>
        <v/>
      </c>
      <c r="AE1984" s="88" t="str">
        <f t="shared" si="365"/>
        <v/>
      </c>
      <c r="AG1984" s="55" t="str">
        <f t="shared" si="366"/>
        <v/>
      </c>
      <c r="AH1984" s="88" t="str">
        <f t="shared" si="367"/>
        <v/>
      </c>
      <c r="AJ1984" s="55" t="str">
        <f t="shared" si="368"/>
        <v/>
      </c>
      <c r="AK1984" s="88" t="str">
        <f t="shared" si="369"/>
        <v/>
      </c>
      <c r="AM1984" s="55" t="str">
        <f t="shared" si="370"/>
        <v/>
      </c>
      <c r="AN1984" s="88" t="str">
        <f t="shared" si="371"/>
        <v/>
      </c>
    </row>
    <row r="1985" spans="1:40" x14ac:dyDescent="0.25">
      <c r="A1985" s="77"/>
      <c r="B1985" s="107"/>
      <c r="C1985" s="108"/>
      <c r="D1985" s="109"/>
      <c r="E1985" s="109"/>
      <c r="F1985" s="110"/>
      <c r="G1985" s="111"/>
      <c r="H1985" s="112"/>
      <c r="I1985" s="77"/>
      <c r="J1985" s="112" t="str">
        <f>IF($B1985="", "", IFERROR(INDEX('Job List'!$C$9:$C$508, MATCH($B1985, 'Job List'!$B$9:$B$508, 0)), ""))</f>
        <v/>
      </c>
      <c r="K1985" s="112" t="str">
        <f>IF($B1985="", "", IFERROR(INDEX('Job List'!$D$9:$D$508, MATCH($B1985, 'Job List'!$B$9:$B$508, 0)), ""))</f>
        <v/>
      </c>
      <c r="L1985" s="125" t="str">
        <f t="shared" si="360"/>
        <v/>
      </c>
      <c r="M1985" s="111" t="str">
        <f>IF($B1985="", "", IF($G1985="", IFERROR(INDEX('Job List'!$E$9:$E$508, MATCH($B1985, 'Job List'!$B$9:$B$508, 0)), ""), $G1985))</f>
        <v/>
      </c>
      <c r="N1985" s="126" t="str">
        <f t="shared" si="361"/>
        <v/>
      </c>
      <c r="O1985" s="77"/>
      <c r="AB1985" s="14" t="str">
        <f t="shared" si="362"/>
        <v/>
      </c>
      <c r="AC1985" s="20" t="str">
        <f t="shared" si="363"/>
        <v/>
      </c>
      <c r="AD1985" s="55" t="str">
        <f t="shared" si="364"/>
        <v/>
      </c>
      <c r="AE1985" s="88" t="str">
        <f t="shared" si="365"/>
        <v/>
      </c>
      <c r="AG1985" s="55" t="str">
        <f t="shared" si="366"/>
        <v/>
      </c>
      <c r="AH1985" s="88" t="str">
        <f t="shared" si="367"/>
        <v/>
      </c>
      <c r="AJ1985" s="55" t="str">
        <f t="shared" si="368"/>
        <v/>
      </c>
      <c r="AK1985" s="88" t="str">
        <f t="shared" si="369"/>
        <v/>
      </c>
      <c r="AM1985" s="55" t="str">
        <f t="shared" si="370"/>
        <v/>
      </c>
      <c r="AN1985" s="88" t="str">
        <f t="shared" si="371"/>
        <v/>
      </c>
    </row>
    <row r="1986" spans="1:40" x14ac:dyDescent="0.25">
      <c r="A1986" s="77"/>
      <c r="B1986" s="107"/>
      <c r="C1986" s="108"/>
      <c r="D1986" s="109"/>
      <c r="E1986" s="109"/>
      <c r="F1986" s="110"/>
      <c r="G1986" s="111"/>
      <c r="H1986" s="112"/>
      <c r="I1986" s="77"/>
      <c r="J1986" s="112" t="str">
        <f>IF($B1986="", "", IFERROR(INDEX('Job List'!$C$9:$C$508, MATCH($B1986, 'Job List'!$B$9:$B$508, 0)), ""))</f>
        <v/>
      </c>
      <c r="K1986" s="112" t="str">
        <f>IF($B1986="", "", IFERROR(INDEX('Job List'!$D$9:$D$508, MATCH($B1986, 'Job List'!$B$9:$B$508, 0)), ""))</f>
        <v/>
      </c>
      <c r="L1986" s="125" t="str">
        <f t="shared" si="360"/>
        <v/>
      </c>
      <c r="M1986" s="111" t="str">
        <f>IF($B1986="", "", IF($G1986="", IFERROR(INDEX('Job List'!$E$9:$E$508, MATCH($B1986, 'Job List'!$B$9:$B$508, 0)), ""), $G1986))</f>
        <v/>
      </c>
      <c r="N1986" s="126" t="str">
        <f t="shared" si="361"/>
        <v/>
      </c>
      <c r="O1986" s="77"/>
      <c r="AB1986" s="14" t="str">
        <f t="shared" si="362"/>
        <v/>
      </c>
      <c r="AC1986" s="20" t="str">
        <f t="shared" si="363"/>
        <v/>
      </c>
      <c r="AD1986" s="55" t="str">
        <f t="shared" si="364"/>
        <v/>
      </c>
      <c r="AE1986" s="88" t="str">
        <f t="shared" si="365"/>
        <v/>
      </c>
      <c r="AG1986" s="55" t="str">
        <f t="shared" si="366"/>
        <v/>
      </c>
      <c r="AH1986" s="88" t="str">
        <f t="shared" si="367"/>
        <v/>
      </c>
      <c r="AJ1986" s="55" t="str">
        <f t="shared" si="368"/>
        <v/>
      </c>
      <c r="AK1986" s="88" t="str">
        <f t="shared" si="369"/>
        <v/>
      </c>
      <c r="AM1986" s="55" t="str">
        <f t="shared" si="370"/>
        <v/>
      </c>
      <c r="AN1986" s="88" t="str">
        <f t="shared" si="371"/>
        <v/>
      </c>
    </row>
    <row r="1987" spans="1:40" x14ac:dyDescent="0.25">
      <c r="A1987" s="77"/>
      <c r="B1987" s="107"/>
      <c r="C1987" s="108"/>
      <c r="D1987" s="109"/>
      <c r="E1987" s="109"/>
      <c r="F1987" s="110"/>
      <c r="G1987" s="111"/>
      <c r="H1987" s="112"/>
      <c r="I1987" s="77"/>
      <c r="J1987" s="112" t="str">
        <f>IF($B1987="", "", IFERROR(INDEX('Job List'!$C$9:$C$508, MATCH($B1987, 'Job List'!$B$9:$B$508, 0)), ""))</f>
        <v/>
      </c>
      <c r="K1987" s="112" t="str">
        <f>IF($B1987="", "", IFERROR(INDEX('Job List'!$D$9:$D$508, MATCH($B1987, 'Job List'!$B$9:$B$508, 0)), ""))</f>
        <v/>
      </c>
      <c r="L1987" s="125" t="str">
        <f t="shared" si="360"/>
        <v/>
      </c>
      <c r="M1987" s="111" t="str">
        <f>IF($B1987="", "", IF($G1987="", IFERROR(INDEX('Job List'!$E$9:$E$508, MATCH($B1987, 'Job List'!$B$9:$B$508, 0)), ""), $G1987))</f>
        <v/>
      </c>
      <c r="N1987" s="126" t="str">
        <f t="shared" si="361"/>
        <v/>
      </c>
      <c r="O1987" s="77"/>
      <c r="AB1987" s="14" t="str">
        <f t="shared" si="362"/>
        <v/>
      </c>
      <c r="AC1987" s="20" t="str">
        <f t="shared" si="363"/>
        <v/>
      </c>
      <c r="AD1987" s="55" t="str">
        <f t="shared" si="364"/>
        <v/>
      </c>
      <c r="AE1987" s="88" t="str">
        <f t="shared" si="365"/>
        <v/>
      </c>
      <c r="AG1987" s="55" t="str">
        <f t="shared" si="366"/>
        <v/>
      </c>
      <c r="AH1987" s="88" t="str">
        <f t="shared" si="367"/>
        <v/>
      </c>
      <c r="AJ1987" s="55" t="str">
        <f t="shared" si="368"/>
        <v/>
      </c>
      <c r="AK1987" s="88" t="str">
        <f t="shared" si="369"/>
        <v/>
      </c>
      <c r="AM1987" s="55" t="str">
        <f t="shared" si="370"/>
        <v/>
      </c>
      <c r="AN1987" s="88" t="str">
        <f t="shared" si="371"/>
        <v/>
      </c>
    </row>
    <row r="1988" spans="1:40" x14ac:dyDescent="0.25">
      <c r="A1988" s="77"/>
      <c r="B1988" s="107"/>
      <c r="C1988" s="108"/>
      <c r="D1988" s="109"/>
      <c r="E1988" s="109"/>
      <c r="F1988" s="110"/>
      <c r="G1988" s="111"/>
      <c r="H1988" s="112"/>
      <c r="I1988" s="77"/>
      <c r="J1988" s="112" t="str">
        <f>IF($B1988="", "", IFERROR(INDEX('Job List'!$C$9:$C$508, MATCH($B1988, 'Job List'!$B$9:$B$508, 0)), ""))</f>
        <v/>
      </c>
      <c r="K1988" s="112" t="str">
        <f>IF($B1988="", "", IFERROR(INDEX('Job List'!$D$9:$D$508, MATCH($B1988, 'Job List'!$B$9:$B$508, 0)), ""))</f>
        <v/>
      </c>
      <c r="L1988" s="125" t="str">
        <f t="shared" si="360"/>
        <v/>
      </c>
      <c r="M1988" s="111" t="str">
        <f>IF($B1988="", "", IF($G1988="", IFERROR(INDEX('Job List'!$E$9:$E$508, MATCH($B1988, 'Job List'!$B$9:$B$508, 0)), ""), $G1988))</f>
        <v/>
      </c>
      <c r="N1988" s="126" t="str">
        <f t="shared" si="361"/>
        <v/>
      </c>
      <c r="O1988" s="77"/>
      <c r="AB1988" s="14" t="str">
        <f t="shared" si="362"/>
        <v/>
      </c>
      <c r="AC1988" s="20" t="str">
        <f t="shared" si="363"/>
        <v/>
      </c>
      <c r="AD1988" s="55" t="str">
        <f t="shared" si="364"/>
        <v/>
      </c>
      <c r="AE1988" s="88" t="str">
        <f t="shared" si="365"/>
        <v/>
      </c>
      <c r="AG1988" s="55" t="str">
        <f t="shared" si="366"/>
        <v/>
      </c>
      <c r="AH1988" s="88" t="str">
        <f t="shared" si="367"/>
        <v/>
      </c>
      <c r="AJ1988" s="55" t="str">
        <f t="shared" si="368"/>
        <v/>
      </c>
      <c r="AK1988" s="88" t="str">
        <f t="shared" si="369"/>
        <v/>
      </c>
      <c r="AM1988" s="55" t="str">
        <f t="shared" si="370"/>
        <v/>
      </c>
      <c r="AN1988" s="88" t="str">
        <f t="shared" si="371"/>
        <v/>
      </c>
    </row>
    <row r="1989" spans="1:40" x14ac:dyDescent="0.25">
      <c r="A1989" s="77"/>
      <c r="B1989" s="107"/>
      <c r="C1989" s="108"/>
      <c r="D1989" s="109"/>
      <c r="E1989" s="109"/>
      <c r="F1989" s="110"/>
      <c r="G1989" s="111"/>
      <c r="H1989" s="112"/>
      <c r="I1989" s="77"/>
      <c r="J1989" s="112" t="str">
        <f>IF($B1989="", "", IFERROR(INDEX('Job List'!$C$9:$C$508, MATCH($B1989, 'Job List'!$B$9:$B$508, 0)), ""))</f>
        <v/>
      </c>
      <c r="K1989" s="112" t="str">
        <f>IF($B1989="", "", IFERROR(INDEX('Job List'!$D$9:$D$508, MATCH($B1989, 'Job List'!$B$9:$B$508, 0)), ""))</f>
        <v/>
      </c>
      <c r="L1989" s="125" t="str">
        <f t="shared" si="360"/>
        <v/>
      </c>
      <c r="M1989" s="111" t="str">
        <f>IF($B1989="", "", IF($G1989="", IFERROR(INDEX('Job List'!$E$9:$E$508, MATCH($B1989, 'Job List'!$B$9:$B$508, 0)), ""), $G1989))</f>
        <v/>
      </c>
      <c r="N1989" s="126" t="str">
        <f t="shared" si="361"/>
        <v/>
      </c>
      <c r="O1989" s="77"/>
      <c r="AB1989" s="14" t="str">
        <f t="shared" si="362"/>
        <v/>
      </c>
      <c r="AC1989" s="20" t="str">
        <f t="shared" si="363"/>
        <v/>
      </c>
      <c r="AD1989" s="55" t="str">
        <f t="shared" si="364"/>
        <v/>
      </c>
      <c r="AE1989" s="88" t="str">
        <f t="shared" si="365"/>
        <v/>
      </c>
      <c r="AG1989" s="55" t="str">
        <f t="shared" si="366"/>
        <v/>
      </c>
      <c r="AH1989" s="88" t="str">
        <f t="shared" si="367"/>
        <v/>
      </c>
      <c r="AJ1989" s="55" t="str">
        <f t="shared" si="368"/>
        <v/>
      </c>
      <c r="AK1989" s="88" t="str">
        <f t="shared" si="369"/>
        <v/>
      </c>
      <c r="AM1989" s="55" t="str">
        <f t="shared" si="370"/>
        <v/>
      </c>
      <c r="AN1989" s="88" t="str">
        <f t="shared" si="371"/>
        <v/>
      </c>
    </row>
    <row r="1990" spans="1:40" x14ac:dyDescent="0.25">
      <c r="A1990" s="77"/>
      <c r="B1990" s="107"/>
      <c r="C1990" s="108"/>
      <c r="D1990" s="109"/>
      <c r="E1990" s="109"/>
      <c r="F1990" s="110"/>
      <c r="G1990" s="111"/>
      <c r="H1990" s="112"/>
      <c r="I1990" s="77"/>
      <c r="J1990" s="112" t="str">
        <f>IF($B1990="", "", IFERROR(INDEX('Job List'!$C$9:$C$508, MATCH($B1990, 'Job List'!$B$9:$B$508, 0)), ""))</f>
        <v/>
      </c>
      <c r="K1990" s="112" t="str">
        <f>IF($B1990="", "", IFERROR(INDEX('Job List'!$D$9:$D$508, MATCH($B1990, 'Job List'!$B$9:$B$508, 0)), ""))</f>
        <v/>
      </c>
      <c r="L1990" s="125" t="str">
        <f t="shared" si="360"/>
        <v/>
      </c>
      <c r="M1990" s="111" t="str">
        <f>IF($B1990="", "", IF($G1990="", IFERROR(INDEX('Job List'!$E$9:$E$508, MATCH($B1990, 'Job List'!$B$9:$B$508, 0)), ""), $G1990))</f>
        <v/>
      </c>
      <c r="N1990" s="126" t="str">
        <f t="shared" si="361"/>
        <v/>
      </c>
      <c r="O1990" s="77"/>
      <c r="AB1990" s="14" t="str">
        <f t="shared" si="362"/>
        <v/>
      </c>
      <c r="AC1990" s="20" t="str">
        <f t="shared" si="363"/>
        <v/>
      </c>
      <c r="AD1990" s="55" t="str">
        <f t="shared" si="364"/>
        <v/>
      </c>
      <c r="AE1990" s="88" t="str">
        <f t="shared" si="365"/>
        <v/>
      </c>
      <c r="AG1990" s="55" t="str">
        <f t="shared" si="366"/>
        <v/>
      </c>
      <c r="AH1990" s="88" t="str">
        <f t="shared" si="367"/>
        <v/>
      </c>
      <c r="AJ1990" s="55" t="str">
        <f t="shared" si="368"/>
        <v/>
      </c>
      <c r="AK1990" s="88" t="str">
        <f t="shared" si="369"/>
        <v/>
      </c>
      <c r="AM1990" s="55" t="str">
        <f t="shared" si="370"/>
        <v/>
      </c>
      <c r="AN1990" s="88" t="str">
        <f t="shared" si="371"/>
        <v/>
      </c>
    </row>
    <row r="1991" spans="1:40" x14ac:dyDescent="0.25">
      <c r="A1991" s="77"/>
      <c r="B1991" s="107"/>
      <c r="C1991" s="108"/>
      <c r="D1991" s="109"/>
      <c r="E1991" s="109"/>
      <c r="F1991" s="110"/>
      <c r="G1991" s="111"/>
      <c r="H1991" s="112"/>
      <c r="I1991" s="77"/>
      <c r="J1991" s="112" t="str">
        <f>IF($B1991="", "", IFERROR(INDEX('Job List'!$C$9:$C$508, MATCH($B1991, 'Job List'!$B$9:$B$508, 0)), ""))</f>
        <v/>
      </c>
      <c r="K1991" s="112" t="str">
        <f>IF($B1991="", "", IFERROR(INDEX('Job List'!$D$9:$D$508, MATCH($B1991, 'Job List'!$B$9:$B$508, 0)), ""))</f>
        <v/>
      </c>
      <c r="L1991" s="125" t="str">
        <f t="shared" si="360"/>
        <v/>
      </c>
      <c r="M1991" s="111" t="str">
        <f>IF($B1991="", "", IF($G1991="", IFERROR(INDEX('Job List'!$E$9:$E$508, MATCH($B1991, 'Job List'!$B$9:$B$508, 0)), ""), $G1991))</f>
        <v/>
      </c>
      <c r="N1991" s="126" t="str">
        <f t="shared" si="361"/>
        <v/>
      </c>
      <c r="O1991" s="77"/>
      <c r="AB1991" s="14" t="str">
        <f t="shared" si="362"/>
        <v/>
      </c>
      <c r="AC1991" s="20" t="str">
        <f t="shared" si="363"/>
        <v/>
      </c>
      <c r="AD1991" s="55" t="str">
        <f t="shared" si="364"/>
        <v/>
      </c>
      <c r="AE1991" s="88" t="str">
        <f t="shared" si="365"/>
        <v/>
      </c>
      <c r="AG1991" s="55" t="str">
        <f t="shared" si="366"/>
        <v/>
      </c>
      <c r="AH1991" s="88" t="str">
        <f t="shared" si="367"/>
        <v/>
      </c>
      <c r="AJ1991" s="55" t="str">
        <f t="shared" si="368"/>
        <v/>
      </c>
      <c r="AK1991" s="88" t="str">
        <f t="shared" si="369"/>
        <v/>
      </c>
      <c r="AM1991" s="55" t="str">
        <f t="shared" si="370"/>
        <v/>
      </c>
      <c r="AN1991" s="88" t="str">
        <f t="shared" si="371"/>
        <v/>
      </c>
    </row>
    <row r="1992" spans="1:40" x14ac:dyDescent="0.25">
      <c r="A1992" s="77"/>
      <c r="B1992" s="107"/>
      <c r="C1992" s="108"/>
      <c r="D1992" s="109"/>
      <c r="E1992" s="109"/>
      <c r="F1992" s="110"/>
      <c r="G1992" s="111"/>
      <c r="H1992" s="112"/>
      <c r="I1992" s="77"/>
      <c r="J1992" s="112" t="str">
        <f>IF($B1992="", "", IFERROR(INDEX('Job List'!$C$9:$C$508, MATCH($B1992, 'Job List'!$B$9:$B$508, 0)), ""))</f>
        <v/>
      </c>
      <c r="K1992" s="112" t="str">
        <f>IF($B1992="", "", IFERROR(INDEX('Job List'!$D$9:$D$508, MATCH($B1992, 'Job List'!$B$9:$B$508, 0)), ""))</f>
        <v/>
      </c>
      <c r="L1992" s="125" t="str">
        <f t="shared" si="360"/>
        <v/>
      </c>
      <c r="M1992" s="111" t="str">
        <f>IF($B1992="", "", IF($G1992="", IFERROR(INDEX('Job List'!$E$9:$E$508, MATCH($B1992, 'Job List'!$B$9:$B$508, 0)), ""), $G1992))</f>
        <v/>
      </c>
      <c r="N1992" s="126" t="str">
        <f t="shared" si="361"/>
        <v/>
      </c>
      <c r="O1992" s="77"/>
      <c r="AB1992" s="14" t="str">
        <f t="shared" si="362"/>
        <v/>
      </c>
      <c r="AC1992" s="20" t="str">
        <f t="shared" si="363"/>
        <v/>
      </c>
      <c r="AD1992" s="55" t="str">
        <f t="shared" si="364"/>
        <v/>
      </c>
      <c r="AE1992" s="88" t="str">
        <f t="shared" si="365"/>
        <v/>
      </c>
      <c r="AG1992" s="55" t="str">
        <f t="shared" si="366"/>
        <v/>
      </c>
      <c r="AH1992" s="88" t="str">
        <f t="shared" si="367"/>
        <v/>
      </c>
      <c r="AJ1992" s="55" t="str">
        <f t="shared" si="368"/>
        <v/>
      </c>
      <c r="AK1992" s="88" t="str">
        <f t="shared" si="369"/>
        <v/>
      </c>
      <c r="AM1992" s="55" t="str">
        <f t="shared" si="370"/>
        <v/>
      </c>
      <c r="AN1992" s="88" t="str">
        <f t="shared" si="371"/>
        <v/>
      </c>
    </row>
    <row r="1993" spans="1:40" x14ac:dyDescent="0.25">
      <c r="A1993" s="77"/>
      <c r="B1993" s="107"/>
      <c r="C1993" s="108"/>
      <c r="D1993" s="109"/>
      <c r="E1993" s="109"/>
      <c r="F1993" s="110"/>
      <c r="G1993" s="111"/>
      <c r="H1993" s="112"/>
      <c r="I1993" s="77"/>
      <c r="J1993" s="112" t="str">
        <f>IF($B1993="", "", IFERROR(INDEX('Job List'!$C$9:$C$508, MATCH($B1993, 'Job List'!$B$9:$B$508, 0)), ""))</f>
        <v/>
      </c>
      <c r="K1993" s="112" t="str">
        <f>IF($B1993="", "", IFERROR(INDEX('Job List'!$D$9:$D$508, MATCH($B1993, 'Job List'!$B$9:$B$508, 0)), ""))</f>
        <v/>
      </c>
      <c r="L1993" s="125" t="str">
        <f t="shared" si="360"/>
        <v/>
      </c>
      <c r="M1993" s="111" t="str">
        <f>IF($B1993="", "", IF($G1993="", IFERROR(INDEX('Job List'!$E$9:$E$508, MATCH($B1993, 'Job List'!$B$9:$B$508, 0)), ""), $G1993))</f>
        <v/>
      </c>
      <c r="N1993" s="126" t="str">
        <f t="shared" si="361"/>
        <v/>
      </c>
      <c r="O1993" s="77"/>
      <c r="AB1993" s="14" t="str">
        <f t="shared" si="362"/>
        <v/>
      </c>
      <c r="AC1993" s="20" t="str">
        <f t="shared" si="363"/>
        <v/>
      </c>
      <c r="AD1993" s="55" t="str">
        <f t="shared" si="364"/>
        <v/>
      </c>
      <c r="AE1993" s="88" t="str">
        <f t="shared" si="365"/>
        <v/>
      </c>
      <c r="AG1993" s="55" t="str">
        <f t="shared" si="366"/>
        <v/>
      </c>
      <c r="AH1993" s="88" t="str">
        <f t="shared" si="367"/>
        <v/>
      </c>
      <c r="AJ1993" s="55" t="str">
        <f t="shared" si="368"/>
        <v/>
      </c>
      <c r="AK1993" s="88" t="str">
        <f t="shared" si="369"/>
        <v/>
      </c>
      <c r="AM1993" s="55" t="str">
        <f t="shared" si="370"/>
        <v/>
      </c>
      <c r="AN1993" s="88" t="str">
        <f t="shared" si="371"/>
        <v/>
      </c>
    </row>
    <row r="1994" spans="1:40" x14ac:dyDescent="0.25">
      <c r="A1994" s="77"/>
      <c r="B1994" s="107"/>
      <c r="C1994" s="108"/>
      <c r="D1994" s="109"/>
      <c r="E1994" s="109"/>
      <c r="F1994" s="110"/>
      <c r="G1994" s="111"/>
      <c r="H1994" s="112"/>
      <c r="I1994" s="77"/>
      <c r="J1994" s="112" t="str">
        <f>IF($B1994="", "", IFERROR(INDEX('Job List'!$C$9:$C$508, MATCH($B1994, 'Job List'!$B$9:$B$508, 0)), ""))</f>
        <v/>
      </c>
      <c r="K1994" s="112" t="str">
        <f>IF($B1994="", "", IFERROR(INDEX('Job List'!$D$9:$D$508, MATCH($B1994, 'Job List'!$B$9:$B$508, 0)), ""))</f>
        <v/>
      </c>
      <c r="L1994" s="125" t="str">
        <f t="shared" ref="L1994:L2057" si="372">IFERROR(IF(B1994="", "", AC1994-F1994), "")</f>
        <v/>
      </c>
      <c r="M1994" s="111" t="str">
        <f>IF($B1994="", "", IF($G1994="", IFERROR(INDEX('Job List'!$E$9:$E$508, MATCH($B1994, 'Job List'!$B$9:$B$508, 0)), ""), $G1994))</f>
        <v/>
      </c>
      <c r="N1994" s="126" t="str">
        <f t="shared" ref="N1994:N2057" si="373">IF(OR(B1994="", L1994="", M1994=""), "", L1994*24*M1994)</f>
        <v/>
      </c>
      <c r="O1994" s="77"/>
      <c r="AB1994" s="14" t="str">
        <f t="shared" ref="AB1994:AB2057" si="374">IF(C1994="", "", TEXT(C1994, "mmm yyyy"))</f>
        <v/>
      </c>
      <c r="AC1994" s="20" t="str">
        <f t="shared" ref="AC1994:AC2057" si="375">IF(OR(D1994="", E1994=""), "", IF(IF(E1994&gt;D1994, E1994-D1994, E1994-D1994+1)=0, 1, IF(E1994&gt;D1994, E1994-D1994, E1994-D1994+1)))</f>
        <v/>
      </c>
      <c r="AD1994" s="55" t="str">
        <f t="shared" ref="AD1994:AD2057" si="376">IF($AB1994="", "", IF($AD$6="", L1994, IF($AD$6=$B1994, L1994, "")))</f>
        <v/>
      </c>
      <c r="AE1994" s="88" t="str">
        <f t="shared" ref="AE1994:AE2057" si="377">IF($AB1994="", "", IF($AD$6="", N1994, IF($AD$6=$B1994, N1994, "")))</f>
        <v/>
      </c>
      <c r="AG1994" s="55" t="str">
        <f t="shared" ref="AG1994:AG2057" si="378">IF($AB1994="", "", IF($AG$6="", AJ1994, IF($AG$6=$J1994, AJ1994, "")))</f>
        <v/>
      </c>
      <c r="AH1994" s="88" t="str">
        <f t="shared" ref="AH1994:AH2057" si="379">IF($AB1994="", "", IF($AG$6="", AK1994, IF($AG$6=$J1994, AK1994, "")))</f>
        <v/>
      </c>
      <c r="AJ1994" s="55" t="str">
        <f t="shared" ref="AJ1994:AJ2057" si="380">IFERROR(IF($AB1994="", "", IF(AND($C1994&gt;=$AJ$6, $C1994&lt;=$AK$6), L1994, "")), "")</f>
        <v/>
      </c>
      <c r="AK1994" s="88" t="str">
        <f t="shared" ref="AK1994:AK2057" si="381">IFERROR(IF($AB1994="", "", IF(AND($C1994&gt;=$AJ$6, $C1994&lt;=$AK$6), N1994, "")), "")</f>
        <v/>
      </c>
      <c r="AM1994" s="55" t="str">
        <f t="shared" ref="AM1994:AM2057" si="382">IFERROR(IF($J1994="", "", IF(AND($C1994&gt;=$AM$4, $C1994&lt;=$AN$4, $J1994=$AM$3), L1994, "")), "")</f>
        <v/>
      </c>
      <c r="AN1994" s="88" t="str">
        <f t="shared" ref="AN1994:AN2057" si="383">IFERROR(IF($J1994="", "", IF(AND($C1994&gt;=$AM$4, $C1994&lt;=$AN$4, $J1994=$AM$3), N1994, "")), "")</f>
        <v/>
      </c>
    </row>
    <row r="1995" spans="1:40" x14ac:dyDescent="0.25">
      <c r="A1995" s="77"/>
      <c r="B1995" s="107"/>
      <c r="C1995" s="108"/>
      <c r="D1995" s="109"/>
      <c r="E1995" s="109"/>
      <c r="F1995" s="110"/>
      <c r="G1995" s="111"/>
      <c r="H1995" s="112"/>
      <c r="I1995" s="77"/>
      <c r="J1995" s="112" t="str">
        <f>IF($B1995="", "", IFERROR(INDEX('Job List'!$C$9:$C$508, MATCH($B1995, 'Job List'!$B$9:$B$508, 0)), ""))</f>
        <v/>
      </c>
      <c r="K1995" s="112" t="str">
        <f>IF($B1995="", "", IFERROR(INDEX('Job List'!$D$9:$D$508, MATCH($B1995, 'Job List'!$B$9:$B$508, 0)), ""))</f>
        <v/>
      </c>
      <c r="L1995" s="125" t="str">
        <f t="shared" si="372"/>
        <v/>
      </c>
      <c r="M1995" s="111" t="str">
        <f>IF($B1995="", "", IF($G1995="", IFERROR(INDEX('Job List'!$E$9:$E$508, MATCH($B1995, 'Job List'!$B$9:$B$508, 0)), ""), $G1995))</f>
        <v/>
      </c>
      <c r="N1995" s="126" t="str">
        <f t="shared" si="373"/>
        <v/>
      </c>
      <c r="O1995" s="77"/>
      <c r="AB1995" s="14" t="str">
        <f t="shared" si="374"/>
        <v/>
      </c>
      <c r="AC1995" s="20" t="str">
        <f t="shared" si="375"/>
        <v/>
      </c>
      <c r="AD1995" s="55" t="str">
        <f t="shared" si="376"/>
        <v/>
      </c>
      <c r="AE1995" s="88" t="str">
        <f t="shared" si="377"/>
        <v/>
      </c>
      <c r="AG1995" s="55" t="str">
        <f t="shared" si="378"/>
        <v/>
      </c>
      <c r="AH1995" s="88" t="str">
        <f t="shared" si="379"/>
        <v/>
      </c>
      <c r="AJ1995" s="55" t="str">
        <f t="shared" si="380"/>
        <v/>
      </c>
      <c r="AK1995" s="88" t="str">
        <f t="shared" si="381"/>
        <v/>
      </c>
      <c r="AM1995" s="55" t="str">
        <f t="shared" si="382"/>
        <v/>
      </c>
      <c r="AN1995" s="88" t="str">
        <f t="shared" si="383"/>
        <v/>
      </c>
    </row>
    <row r="1996" spans="1:40" x14ac:dyDescent="0.25">
      <c r="A1996" s="77"/>
      <c r="B1996" s="107"/>
      <c r="C1996" s="108"/>
      <c r="D1996" s="109"/>
      <c r="E1996" s="109"/>
      <c r="F1996" s="110"/>
      <c r="G1996" s="111"/>
      <c r="H1996" s="112"/>
      <c r="I1996" s="77"/>
      <c r="J1996" s="112" t="str">
        <f>IF($B1996="", "", IFERROR(INDEX('Job List'!$C$9:$C$508, MATCH($B1996, 'Job List'!$B$9:$B$508, 0)), ""))</f>
        <v/>
      </c>
      <c r="K1996" s="112" t="str">
        <f>IF($B1996="", "", IFERROR(INDEX('Job List'!$D$9:$D$508, MATCH($B1996, 'Job List'!$B$9:$B$508, 0)), ""))</f>
        <v/>
      </c>
      <c r="L1996" s="125" t="str">
        <f t="shared" si="372"/>
        <v/>
      </c>
      <c r="M1996" s="111" t="str">
        <f>IF($B1996="", "", IF($G1996="", IFERROR(INDEX('Job List'!$E$9:$E$508, MATCH($B1996, 'Job List'!$B$9:$B$508, 0)), ""), $G1996))</f>
        <v/>
      </c>
      <c r="N1996" s="126" t="str">
        <f t="shared" si="373"/>
        <v/>
      </c>
      <c r="O1996" s="77"/>
      <c r="AB1996" s="14" t="str">
        <f t="shared" si="374"/>
        <v/>
      </c>
      <c r="AC1996" s="20" t="str">
        <f t="shared" si="375"/>
        <v/>
      </c>
      <c r="AD1996" s="55" t="str">
        <f t="shared" si="376"/>
        <v/>
      </c>
      <c r="AE1996" s="88" t="str">
        <f t="shared" si="377"/>
        <v/>
      </c>
      <c r="AG1996" s="55" t="str">
        <f t="shared" si="378"/>
        <v/>
      </c>
      <c r="AH1996" s="88" t="str">
        <f t="shared" si="379"/>
        <v/>
      </c>
      <c r="AJ1996" s="55" t="str">
        <f t="shared" si="380"/>
        <v/>
      </c>
      <c r="AK1996" s="88" t="str">
        <f t="shared" si="381"/>
        <v/>
      </c>
      <c r="AM1996" s="55" t="str">
        <f t="shared" si="382"/>
        <v/>
      </c>
      <c r="AN1996" s="88" t="str">
        <f t="shared" si="383"/>
        <v/>
      </c>
    </row>
    <row r="1997" spans="1:40" x14ac:dyDescent="0.25">
      <c r="A1997" s="77"/>
      <c r="B1997" s="107"/>
      <c r="C1997" s="108"/>
      <c r="D1997" s="109"/>
      <c r="E1997" s="109"/>
      <c r="F1997" s="110"/>
      <c r="G1997" s="111"/>
      <c r="H1997" s="112"/>
      <c r="I1997" s="77"/>
      <c r="J1997" s="112" t="str">
        <f>IF($B1997="", "", IFERROR(INDEX('Job List'!$C$9:$C$508, MATCH($B1997, 'Job List'!$B$9:$B$508, 0)), ""))</f>
        <v/>
      </c>
      <c r="K1997" s="112" t="str">
        <f>IF($B1997="", "", IFERROR(INDEX('Job List'!$D$9:$D$508, MATCH($B1997, 'Job List'!$B$9:$B$508, 0)), ""))</f>
        <v/>
      </c>
      <c r="L1997" s="125" t="str">
        <f t="shared" si="372"/>
        <v/>
      </c>
      <c r="M1997" s="111" t="str">
        <f>IF($B1997="", "", IF($G1997="", IFERROR(INDEX('Job List'!$E$9:$E$508, MATCH($B1997, 'Job List'!$B$9:$B$508, 0)), ""), $G1997))</f>
        <v/>
      </c>
      <c r="N1997" s="126" t="str">
        <f t="shared" si="373"/>
        <v/>
      </c>
      <c r="O1997" s="77"/>
      <c r="AB1997" s="14" t="str">
        <f t="shared" si="374"/>
        <v/>
      </c>
      <c r="AC1997" s="20" t="str">
        <f t="shared" si="375"/>
        <v/>
      </c>
      <c r="AD1997" s="55" t="str">
        <f t="shared" si="376"/>
        <v/>
      </c>
      <c r="AE1997" s="88" t="str">
        <f t="shared" si="377"/>
        <v/>
      </c>
      <c r="AG1997" s="55" t="str">
        <f t="shared" si="378"/>
        <v/>
      </c>
      <c r="AH1997" s="88" t="str">
        <f t="shared" si="379"/>
        <v/>
      </c>
      <c r="AJ1997" s="55" t="str">
        <f t="shared" si="380"/>
        <v/>
      </c>
      <c r="AK1997" s="88" t="str">
        <f t="shared" si="381"/>
        <v/>
      </c>
      <c r="AM1997" s="55" t="str">
        <f t="shared" si="382"/>
        <v/>
      </c>
      <c r="AN1997" s="88" t="str">
        <f t="shared" si="383"/>
        <v/>
      </c>
    </row>
    <row r="1998" spans="1:40" x14ac:dyDescent="0.25">
      <c r="A1998" s="77"/>
      <c r="B1998" s="107"/>
      <c r="C1998" s="108"/>
      <c r="D1998" s="109"/>
      <c r="E1998" s="109"/>
      <c r="F1998" s="110"/>
      <c r="G1998" s="111"/>
      <c r="H1998" s="112"/>
      <c r="I1998" s="77"/>
      <c r="J1998" s="112" t="str">
        <f>IF($B1998="", "", IFERROR(INDEX('Job List'!$C$9:$C$508, MATCH($B1998, 'Job List'!$B$9:$B$508, 0)), ""))</f>
        <v/>
      </c>
      <c r="K1998" s="112" t="str">
        <f>IF($B1998="", "", IFERROR(INDEX('Job List'!$D$9:$D$508, MATCH($B1998, 'Job List'!$B$9:$B$508, 0)), ""))</f>
        <v/>
      </c>
      <c r="L1998" s="125" t="str">
        <f t="shared" si="372"/>
        <v/>
      </c>
      <c r="M1998" s="111" t="str">
        <f>IF($B1998="", "", IF($G1998="", IFERROR(INDEX('Job List'!$E$9:$E$508, MATCH($B1998, 'Job List'!$B$9:$B$508, 0)), ""), $G1998))</f>
        <v/>
      </c>
      <c r="N1998" s="126" t="str">
        <f t="shared" si="373"/>
        <v/>
      </c>
      <c r="O1998" s="77"/>
      <c r="AB1998" s="14" t="str">
        <f t="shared" si="374"/>
        <v/>
      </c>
      <c r="AC1998" s="20" t="str">
        <f t="shared" si="375"/>
        <v/>
      </c>
      <c r="AD1998" s="55" t="str">
        <f t="shared" si="376"/>
        <v/>
      </c>
      <c r="AE1998" s="88" t="str">
        <f t="shared" si="377"/>
        <v/>
      </c>
      <c r="AG1998" s="55" t="str">
        <f t="shared" si="378"/>
        <v/>
      </c>
      <c r="AH1998" s="88" t="str">
        <f t="shared" si="379"/>
        <v/>
      </c>
      <c r="AJ1998" s="55" t="str">
        <f t="shared" si="380"/>
        <v/>
      </c>
      <c r="AK1998" s="88" t="str">
        <f t="shared" si="381"/>
        <v/>
      </c>
      <c r="AM1998" s="55" t="str">
        <f t="shared" si="382"/>
        <v/>
      </c>
      <c r="AN1998" s="88" t="str">
        <f t="shared" si="383"/>
        <v/>
      </c>
    </row>
    <row r="1999" spans="1:40" x14ac:dyDescent="0.25">
      <c r="A1999" s="77"/>
      <c r="B1999" s="107"/>
      <c r="C1999" s="108"/>
      <c r="D1999" s="109"/>
      <c r="E1999" s="109"/>
      <c r="F1999" s="110"/>
      <c r="G1999" s="111"/>
      <c r="H1999" s="112"/>
      <c r="I1999" s="77"/>
      <c r="J1999" s="112" t="str">
        <f>IF($B1999="", "", IFERROR(INDEX('Job List'!$C$9:$C$508, MATCH($B1999, 'Job List'!$B$9:$B$508, 0)), ""))</f>
        <v/>
      </c>
      <c r="K1999" s="112" t="str">
        <f>IF($B1999="", "", IFERROR(INDEX('Job List'!$D$9:$D$508, MATCH($B1999, 'Job List'!$B$9:$B$508, 0)), ""))</f>
        <v/>
      </c>
      <c r="L1999" s="125" t="str">
        <f t="shared" si="372"/>
        <v/>
      </c>
      <c r="M1999" s="111" t="str">
        <f>IF($B1999="", "", IF($G1999="", IFERROR(INDEX('Job List'!$E$9:$E$508, MATCH($B1999, 'Job List'!$B$9:$B$508, 0)), ""), $G1999))</f>
        <v/>
      </c>
      <c r="N1999" s="126" t="str">
        <f t="shared" si="373"/>
        <v/>
      </c>
      <c r="O1999" s="77"/>
      <c r="AB1999" s="14" t="str">
        <f t="shared" si="374"/>
        <v/>
      </c>
      <c r="AC1999" s="20" t="str">
        <f t="shared" si="375"/>
        <v/>
      </c>
      <c r="AD1999" s="55" t="str">
        <f t="shared" si="376"/>
        <v/>
      </c>
      <c r="AE1999" s="88" t="str">
        <f t="shared" si="377"/>
        <v/>
      </c>
      <c r="AG1999" s="55" t="str">
        <f t="shared" si="378"/>
        <v/>
      </c>
      <c r="AH1999" s="88" t="str">
        <f t="shared" si="379"/>
        <v/>
      </c>
      <c r="AJ1999" s="55" t="str">
        <f t="shared" si="380"/>
        <v/>
      </c>
      <c r="AK1999" s="88" t="str">
        <f t="shared" si="381"/>
        <v/>
      </c>
      <c r="AM1999" s="55" t="str">
        <f t="shared" si="382"/>
        <v/>
      </c>
      <c r="AN1999" s="88" t="str">
        <f t="shared" si="383"/>
        <v/>
      </c>
    </row>
    <row r="2000" spans="1:40" x14ac:dyDescent="0.25">
      <c r="A2000" s="77"/>
      <c r="B2000" s="107"/>
      <c r="C2000" s="108"/>
      <c r="D2000" s="109"/>
      <c r="E2000" s="109"/>
      <c r="F2000" s="110"/>
      <c r="G2000" s="111"/>
      <c r="H2000" s="112"/>
      <c r="I2000" s="77"/>
      <c r="J2000" s="112" t="str">
        <f>IF($B2000="", "", IFERROR(INDEX('Job List'!$C$9:$C$508, MATCH($B2000, 'Job List'!$B$9:$B$508, 0)), ""))</f>
        <v/>
      </c>
      <c r="K2000" s="112" t="str">
        <f>IF($B2000="", "", IFERROR(INDEX('Job List'!$D$9:$D$508, MATCH($B2000, 'Job List'!$B$9:$B$508, 0)), ""))</f>
        <v/>
      </c>
      <c r="L2000" s="125" t="str">
        <f t="shared" si="372"/>
        <v/>
      </c>
      <c r="M2000" s="111" t="str">
        <f>IF($B2000="", "", IF($G2000="", IFERROR(INDEX('Job List'!$E$9:$E$508, MATCH($B2000, 'Job List'!$B$9:$B$508, 0)), ""), $G2000))</f>
        <v/>
      </c>
      <c r="N2000" s="126" t="str">
        <f t="shared" si="373"/>
        <v/>
      </c>
      <c r="O2000" s="77"/>
      <c r="AB2000" s="14" t="str">
        <f t="shared" si="374"/>
        <v/>
      </c>
      <c r="AC2000" s="20" t="str">
        <f t="shared" si="375"/>
        <v/>
      </c>
      <c r="AD2000" s="55" t="str">
        <f t="shared" si="376"/>
        <v/>
      </c>
      <c r="AE2000" s="88" t="str">
        <f t="shared" si="377"/>
        <v/>
      </c>
      <c r="AG2000" s="55" t="str">
        <f t="shared" si="378"/>
        <v/>
      </c>
      <c r="AH2000" s="88" t="str">
        <f t="shared" si="379"/>
        <v/>
      </c>
      <c r="AJ2000" s="55" t="str">
        <f t="shared" si="380"/>
        <v/>
      </c>
      <c r="AK2000" s="88" t="str">
        <f t="shared" si="381"/>
        <v/>
      </c>
      <c r="AM2000" s="55" t="str">
        <f t="shared" si="382"/>
        <v/>
      </c>
      <c r="AN2000" s="88" t="str">
        <f t="shared" si="383"/>
        <v/>
      </c>
    </row>
    <row r="2001" spans="1:40" x14ac:dyDescent="0.25">
      <c r="A2001" s="77"/>
      <c r="B2001" s="107"/>
      <c r="C2001" s="108"/>
      <c r="D2001" s="109"/>
      <c r="E2001" s="109"/>
      <c r="F2001" s="110"/>
      <c r="G2001" s="111"/>
      <c r="H2001" s="112"/>
      <c r="I2001" s="77"/>
      <c r="J2001" s="112" t="str">
        <f>IF($B2001="", "", IFERROR(INDEX('Job List'!$C$9:$C$508, MATCH($B2001, 'Job List'!$B$9:$B$508, 0)), ""))</f>
        <v/>
      </c>
      <c r="K2001" s="112" t="str">
        <f>IF($B2001="", "", IFERROR(INDEX('Job List'!$D$9:$D$508, MATCH($B2001, 'Job List'!$B$9:$B$508, 0)), ""))</f>
        <v/>
      </c>
      <c r="L2001" s="125" t="str">
        <f t="shared" si="372"/>
        <v/>
      </c>
      <c r="M2001" s="111" t="str">
        <f>IF($B2001="", "", IF($G2001="", IFERROR(INDEX('Job List'!$E$9:$E$508, MATCH($B2001, 'Job List'!$B$9:$B$508, 0)), ""), $G2001))</f>
        <v/>
      </c>
      <c r="N2001" s="126" t="str">
        <f t="shared" si="373"/>
        <v/>
      </c>
      <c r="O2001" s="77"/>
      <c r="AB2001" s="14" t="str">
        <f t="shared" si="374"/>
        <v/>
      </c>
      <c r="AC2001" s="20" t="str">
        <f t="shared" si="375"/>
        <v/>
      </c>
      <c r="AD2001" s="55" t="str">
        <f t="shared" si="376"/>
        <v/>
      </c>
      <c r="AE2001" s="88" t="str">
        <f t="shared" si="377"/>
        <v/>
      </c>
      <c r="AG2001" s="55" t="str">
        <f t="shared" si="378"/>
        <v/>
      </c>
      <c r="AH2001" s="88" t="str">
        <f t="shared" si="379"/>
        <v/>
      </c>
      <c r="AJ2001" s="55" t="str">
        <f t="shared" si="380"/>
        <v/>
      </c>
      <c r="AK2001" s="88" t="str">
        <f t="shared" si="381"/>
        <v/>
      </c>
      <c r="AM2001" s="55" t="str">
        <f t="shared" si="382"/>
        <v/>
      </c>
      <c r="AN2001" s="88" t="str">
        <f t="shared" si="383"/>
        <v/>
      </c>
    </row>
    <row r="2002" spans="1:40" x14ac:dyDescent="0.25">
      <c r="A2002" s="77"/>
      <c r="B2002" s="107"/>
      <c r="C2002" s="108"/>
      <c r="D2002" s="109"/>
      <c r="E2002" s="109"/>
      <c r="F2002" s="110"/>
      <c r="G2002" s="111"/>
      <c r="H2002" s="112"/>
      <c r="I2002" s="77"/>
      <c r="J2002" s="112" t="str">
        <f>IF($B2002="", "", IFERROR(INDEX('Job List'!$C$9:$C$508, MATCH($B2002, 'Job List'!$B$9:$B$508, 0)), ""))</f>
        <v/>
      </c>
      <c r="K2002" s="112" t="str">
        <f>IF($B2002="", "", IFERROR(INDEX('Job List'!$D$9:$D$508, MATCH($B2002, 'Job List'!$B$9:$B$508, 0)), ""))</f>
        <v/>
      </c>
      <c r="L2002" s="125" t="str">
        <f t="shared" si="372"/>
        <v/>
      </c>
      <c r="M2002" s="111" t="str">
        <f>IF($B2002="", "", IF($G2002="", IFERROR(INDEX('Job List'!$E$9:$E$508, MATCH($B2002, 'Job List'!$B$9:$B$508, 0)), ""), $G2002))</f>
        <v/>
      </c>
      <c r="N2002" s="126" t="str">
        <f t="shared" si="373"/>
        <v/>
      </c>
      <c r="O2002" s="77"/>
      <c r="AB2002" s="14" t="str">
        <f t="shared" si="374"/>
        <v/>
      </c>
      <c r="AC2002" s="20" t="str">
        <f t="shared" si="375"/>
        <v/>
      </c>
      <c r="AD2002" s="55" t="str">
        <f t="shared" si="376"/>
        <v/>
      </c>
      <c r="AE2002" s="88" t="str">
        <f t="shared" si="377"/>
        <v/>
      </c>
      <c r="AG2002" s="55" t="str">
        <f t="shared" si="378"/>
        <v/>
      </c>
      <c r="AH2002" s="88" t="str">
        <f t="shared" si="379"/>
        <v/>
      </c>
      <c r="AJ2002" s="55" t="str">
        <f t="shared" si="380"/>
        <v/>
      </c>
      <c r="AK2002" s="88" t="str">
        <f t="shared" si="381"/>
        <v/>
      </c>
      <c r="AM2002" s="55" t="str">
        <f t="shared" si="382"/>
        <v/>
      </c>
      <c r="AN2002" s="88" t="str">
        <f t="shared" si="383"/>
        <v/>
      </c>
    </row>
    <row r="2003" spans="1:40" x14ac:dyDescent="0.25">
      <c r="A2003" s="77"/>
      <c r="B2003" s="107"/>
      <c r="C2003" s="108"/>
      <c r="D2003" s="109"/>
      <c r="E2003" s="109"/>
      <c r="F2003" s="110"/>
      <c r="G2003" s="111"/>
      <c r="H2003" s="112"/>
      <c r="I2003" s="77"/>
      <c r="J2003" s="112" t="str">
        <f>IF($B2003="", "", IFERROR(INDEX('Job List'!$C$9:$C$508, MATCH($B2003, 'Job List'!$B$9:$B$508, 0)), ""))</f>
        <v/>
      </c>
      <c r="K2003" s="112" t="str">
        <f>IF($B2003="", "", IFERROR(INDEX('Job List'!$D$9:$D$508, MATCH($B2003, 'Job List'!$B$9:$B$508, 0)), ""))</f>
        <v/>
      </c>
      <c r="L2003" s="125" t="str">
        <f t="shared" si="372"/>
        <v/>
      </c>
      <c r="M2003" s="111" t="str">
        <f>IF($B2003="", "", IF($G2003="", IFERROR(INDEX('Job List'!$E$9:$E$508, MATCH($B2003, 'Job List'!$B$9:$B$508, 0)), ""), $G2003))</f>
        <v/>
      </c>
      <c r="N2003" s="126" t="str">
        <f t="shared" si="373"/>
        <v/>
      </c>
      <c r="O2003" s="77"/>
      <c r="AB2003" s="14" t="str">
        <f t="shared" si="374"/>
        <v/>
      </c>
      <c r="AC2003" s="20" t="str">
        <f t="shared" si="375"/>
        <v/>
      </c>
      <c r="AD2003" s="55" t="str">
        <f t="shared" si="376"/>
        <v/>
      </c>
      <c r="AE2003" s="88" t="str">
        <f t="shared" si="377"/>
        <v/>
      </c>
      <c r="AG2003" s="55" t="str">
        <f t="shared" si="378"/>
        <v/>
      </c>
      <c r="AH2003" s="88" t="str">
        <f t="shared" si="379"/>
        <v/>
      </c>
      <c r="AJ2003" s="55" t="str">
        <f t="shared" si="380"/>
        <v/>
      </c>
      <c r="AK2003" s="88" t="str">
        <f t="shared" si="381"/>
        <v/>
      </c>
      <c r="AM2003" s="55" t="str">
        <f t="shared" si="382"/>
        <v/>
      </c>
      <c r="AN2003" s="88" t="str">
        <f t="shared" si="383"/>
        <v/>
      </c>
    </row>
    <row r="2004" spans="1:40" x14ac:dyDescent="0.25">
      <c r="A2004" s="77"/>
      <c r="B2004" s="107"/>
      <c r="C2004" s="108"/>
      <c r="D2004" s="109"/>
      <c r="E2004" s="109"/>
      <c r="F2004" s="110"/>
      <c r="G2004" s="111"/>
      <c r="H2004" s="112"/>
      <c r="I2004" s="77"/>
      <c r="J2004" s="112" t="str">
        <f>IF($B2004="", "", IFERROR(INDEX('Job List'!$C$9:$C$508, MATCH($B2004, 'Job List'!$B$9:$B$508, 0)), ""))</f>
        <v/>
      </c>
      <c r="K2004" s="112" t="str">
        <f>IF($B2004="", "", IFERROR(INDEX('Job List'!$D$9:$D$508, MATCH($B2004, 'Job List'!$B$9:$B$508, 0)), ""))</f>
        <v/>
      </c>
      <c r="L2004" s="125" t="str">
        <f t="shared" si="372"/>
        <v/>
      </c>
      <c r="M2004" s="111" t="str">
        <f>IF($B2004="", "", IF($G2004="", IFERROR(INDEX('Job List'!$E$9:$E$508, MATCH($B2004, 'Job List'!$B$9:$B$508, 0)), ""), $G2004))</f>
        <v/>
      </c>
      <c r="N2004" s="126" t="str">
        <f t="shared" si="373"/>
        <v/>
      </c>
      <c r="O2004" s="77"/>
      <c r="AB2004" s="14" t="str">
        <f t="shared" si="374"/>
        <v/>
      </c>
      <c r="AC2004" s="20" t="str">
        <f t="shared" si="375"/>
        <v/>
      </c>
      <c r="AD2004" s="55" t="str">
        <f t="shared" si="376"/>
        <v/>
      </c>
      <c r="AE2004" s="88" t="str">
        <f t="shared" si="377"/>
        <v/>
      </c>
      <c r="AG2004" s="55" t="str">
        <f t="shared" si="378"/>
        <v/>
      </c>
      <c r="AH2004" s="88" t="str">
        <f t="shared" si="379"/>
        <v/>
      </c>
      <c r="AJ2004" s="55" t="str">
        <f t="shared" si="380"/>
        <v/>
      </c>
      <c r="AK2004" s="88" t="str">
        <f t="shared" si="381"/>
        <v/>
      </c>
      <c r="AM2004" s="55" t="str">
        <f t="shared" si="382"/>
        <v/>
      </c>
      <c r="AN2004" s="88" t="str">
        <f t="shared" si="383"/>
        <v/>
      </c>
    </row>
    <row r="2005" spans="1:40" x14ac:dyDescent="0.25">
      <c r="A2005" s="77"/>
      <c r="B2005" s="107"/>
      <c r="C2005" s="108"/>
      <c r="D2005" s="109"/>
      <c r="E2005" s="109"/>
      <c r="F2005" s="110"/>
      <c r="G2005" s="111"/>
      <c r="H2005" s="112"/>
      <c r="I2005" s="77"/>
      <c r="J2005" s="112" t="str">
        <f>IF($B2005="", "", IFERROR(INDEX('Job List'!$C$9:$C$508, MATCH($B2005, 'Job List'!$B$9:$B$508, 0)), ""))</f>
        <v/>
      </c>
      <c r="K2005" s="112" t="str">
        <f>IF($B2005="", "", IFERROR(INDEX('Job List'!$D$9:$D$508, MATCH($B2005, 'Job List'!$B$9:$B$508, 0)), ""))</f>
        <v/>
      </c>
      <c r="L2005" s="125" t="str">
        <f t="shared" si="372"/>
        <v/>
      </c>
      <c r="M2005" s="111" t="str">
        <f>IF($B2005="", "", IF($G2005="", IFERROR(INDEX('Job List'!$E$9:$E$508, MATCH($B2005, 'Job List'!$B$9:$B$508, 0)), ""), $G2005))</f>
        <v/>
      </c>
      <c r="N2005" s="126" t="str">
        <f t="shared" si="373"/>
        <v/>
      </c>
      <c r="O2005" s="77"/>
      <c r="AB2005" s="14" t="str">
        <f t="shared" si="374"/>
        <v/>
      </c>
      <c r="AC2005" s="20" t="str">
        <f t="shared" si="375"/>
        <v/>
      </c>
      <c r="AD2005" s="55" t="str">
        <f t="shared" si="376"/>
        <v/>
      </c>
      <c r="AE2005" s="88" t="str">
        <f t="shared" si="377"/>
        <v/>
      </c>
      <c r="AG2005" s="55" t="str">
        <f t="shared" si="378"/>
        <v/>
      </c>
      <c r="AH2005" s="88" t="str">
        <f t="shared" si="379"/>
        <v/>
      </c>
      <c r="AJ2005" s="55" t="str">
        <f t="shared" si="380"/>
        <v/>
      </c>
      <c r="AK2005" s="88" t="str">
        <f t="shared" si="381"/>
        <v/>
      </c>
      <c r="AM2005" s="55" t="str">
        <f t="shared" si="382"/>
        <v/>
      </c>
      <c r="AN2005" s="88" t="str">
        <f t="shared" si="383"/>
        <v/>
      </c>
    </row>
    <row r="2006" spans="1:40" x14ac:dyDescent="0.25">
      <c r="A2006" s="77"/>
      <c r="B2006" s="107"/>
      <c r="C2006" s="108"/>
      <c r="D2006" s="109"/>
      <c r="E2006" s="109"/>
      <c r="F2006" s="110"/>
      <c r="G2006" s="111"/>
      <c r="H2006" s="112"/>
      <c r="I2006" s="77"/>
      <c r="J2006" s="112" t="str">
        <f>IF($B2006="", "", IFERROR(INDEX('Job List'!$C$9:$C$508, MATCH($B2006, 'Job List'!$B$9:$B$508, 0)), ""))</f>
        <v/>
      </c>
      <c r="K2006" s="112" t="str">
        <f>IF($B2006="", "", IFERROR(INDEX('Job List'!$D$9:$D$508, MATCH($B2006, 'Job List'!$B$9:$B$508, 0)), ""))</f>
        <v/>
      </c>
      <c r="L2006" s="125" t="str">
        <f t="shared" si="372"/>
        <v/>
      </c>
      <c r="M2006" s="111" t="str">
        <f>IF($B2006="", "", IF($G2006="", IFERROR(INDEX('Job List'!$E$9:$E$508, MATCH($B2006, 'Job List'!$B$9:$B$508, 0)), ""), $G2006))</f>
        <v/>
      </c>
      <c r="N2006" s="126" t="str">
        <f t="shared" si="373"/>
        <v/>
      </c>
      <c r="O2006" s="77"/>
      <c r="AB2006" s="14" t="str">
        <f t="shared" si="374"/>
        <v/>
      </c>
      <c r="AC2006" s="20" t="str">
        <f t="shared" si="375"/>
        <v/>
      </c>
      <c r="AD2006" s="55" t="str">
        <f t="shared" si="376"/>
        <v/>
      </c>
      <c r="AE2006" s="88" t="str">
        <f t="shared" si="377"/>
        <v/>
      </c>
      <c r="AG2006" s="55" t="str">
        <f t="shared" si="378"/>
        <v/>
      </c>
      <c r="AH2006" s="88" t="str">
        <f t="shared" si="379"/>
        <v/>
      </c>
      <c r="AJ2006" s="55" t="str">
        <f t="shared" si="380"/>
        <v/>
      </c>
      <c r="AK2006" s="88" t="str">
        <f t="shared" si="381"/>
        <v/>
      </c>
      <c r="AM2006" s="55" t="str">
        <f t="shared" si="382"/>
        <v/>
      </c>
      <c r="AN2006" s="88" t="str">
        <f t="shared" si="383"/>
        <v/>
      </c>
    </row>
    <row r="2007" spans="1:40" x14ac:dyDescent="0.25">
      <c r="A2007" s="77"/>
      <c r="B2007" s="107"/>
      <c r="C2007" s="108"/>
      <c r="D2007" s="109"/>
      <c r="E2007" s="109"/>
      <c r="F2007" s="110"/>
      <c r="G2007" s="111"/>
      <c r="H2007" s="112"/>
      <c r="I2007" s="77"/>
      <c r="J2007" s="112" t="str">
        <f>IF($B2007="", "", IFERROR(INDEX('Job List'!$C$9:$C$508, MATCH($B2007, 'Job List'!$B$9:$B$508, 0)), ""))</f>
        <v/>
      </c>
      <c r="K2007" s="112" t="str">
        <f>IF($B2007="", "", IFERROR(INDEX('Job List'!$D$9:$D$508, MATCH($B2007, 'Job List'!$B$9:$B$508, 0)), ""))</f>
        <v/>
      </c>
      <c r="L2007" s="125" t="str">
        <f t="shared" si="372"/>
        <v/>
      </c>
      <c r="M2007" s="111" t="str">
        <f>IF($B2007="", "", IF($G2007="", IFERROR(INDEX('Job List'!$E$9:$E$508, MATCH($B2007, 'Job List'!$B$9:$B$508, 0)), ""), $G2007))</f>
        <v/>
      </c>
      <c r="N2007" s="126" t="str">
        <f t="shared" si="373"/>
        <v/>
      </c>
      <c r="O2007" s="77"/>
      <c r="AB2007" s="14" t="str">
        <f t="shared" si="374"/>
        <v/>
      </c>
      <c r="AC2007" s="20" t="str">
        <f t="shared" si="375"/>
        <v/>
      </c>
      <c r="AD2007" s="55" t="str">
        <f t="shared" si="376"/>
        <v/>
      </c>
      <c r="AE2007" s="88" t="str">
        <f t="shared" si="377"/>
        <v/>
      </c>
      <c r="AG2007" s="55" t="str">
        <f t="shared" si="378"/>
        <v/>
      </c>
      <c r="AH2007" s="88" t="str">
        <f t="shared" si="379"/>
        <v/>
      </c>
      <c r="AJ2007" s="55" t="str">
        <f t="shared" si="380"/>
        <v/>
      </c>
      <c r="AK2007" s="88" t="str">
        <f t="shared" si="381"/>
        <v/>
      </c>
      <c r="AM2007" s="55" t="str">
        <f t="shared" si="382"/>
        <v/>
      </c>
      <c r="AN2007" s="88" t="str">
        <f t="shared" si="383"/>
        <v/>
      </c>
    </row>
    <row r="2008" spans="1:40" x14ac:dyDescent="0.25">
      <c r="A2008" s="77"/>
      <c r="B2008" s="107"/>
      <c r="C2008" s="108"/>
      <c r="D2008" s="109"/>
      <c r="E2008" s="109"/>
      <c r="F2008" s="110"/>
      <c r="G2008" s="111"/>
      <c r="H2008" s="112"/>
      <c r="I2008" s="77"/>
      <c r="J2008" s="112" t="str">
        <f>IF($B2008="", "", IFERROR(INDEX('Job List'!$C$9:$C$508, MATCH($B2008, 'Job List'!$B$9:$B$508, 0)), ""))</f>
        <v/>
      </c>
      <c r="K2008" s="112" t="str">
        <f>IF($B2008="", "", IFERROR(INDEX('Job List'!$D$9:$D$508, MATCH($B2008, 'Job List'!$B$9:$B$508, 0)), ""))</f>
        <v/>
      </c>
      <c r="L2008" s="125" t="str">
        <f t="shared" si="372"/>
        <v/>
      </c>
      <c r="M2008" s="111" t="str">
        <f>IF($B2008="", "", IF($G2008="", IFERROR(INDEX('Job List'!$E$9:$E$508, MATCH($B2008, 'Job List'!$B$9:$B$508, 0)), ""), $G2008))</f>
        <v/>
      </c>
      <c r="N2008" s="126" t="str">
        <f t="shared" si="373"/>
        <v/>
      </c>
      <c r="O2008" s="77"/>
      <c r="AB2008" s="14" t="str">
        <f t="shared" si="374"/>
        <v/>
      </c>
      <c r="AC2008" s="20" t="str">
        <f t="shared" si="375"/>
        <v/>
      </c>
      <c r="AD2008" s="55" t="str">
        <f t="shared" si="376"/>
        <v/>
      </c>
      <c r="AE2008" s="88" t="str">
        <f t="shared" si="377"/>
        <v/>
      </c>
      <c r="AG2008" s="55" t="str">
        <f t="shared" si="378"/>
        <v/>
      </c>
      <c r="AH2008" s="88" t="str">
        <f t="shared" si="379"/>
        <v/>
      </c>
      <c r="AJ2008" s="55" t="str">
        <f t="shared" si="380"/>
        <v/>
      </c>
      <c r="AK2008" s="88" t="str">
        <f t="shared" si="381"/>
        <v/>
      </c>
      <c r="AM2008" s="55" t="str">
        <f t="shared" si="382"/>
        <v/>
      </c>
      <c r="AN2008" s="88" t="str">
        <f t="shared" si="383"/>
        <v/>
      </c>
    </row>
    <row r="2009" spans="1:40" x14ac:dyDescent="0.25">
      <c r="A2009" s="77"/>
      <c r="B2009" s="107"/>
      <c r="C2009" s="108"/>
      <c r="D2009" s="109"/>
      <c r="E2009" s="109"/>
      <c r="F2009" s="110"/>
      <c r="G2009" s="111"/>
      <c r="H2009" s="112"/>
      <c r="I2009" s="77"/>
      <c r="J2009" s="112" t="str">
        <f>IF($B2009="", "", IFERROR(INDEX('Job List'!$C$9:$C$508, MATCH($B2009, 'Job List'!$B$9:$B$508, 0)), ""))</f>
        <v/>
      </c>
      <c r="K2009" s="112" t="str">
        <f>IF($B2009="", "", IFERROR(INDEX('Job List'!$D$9:$D$508, MATCH($B2009, 'Job List'!$B$9:$B$508, 0)), ""))</f>
        <v/>
      </c>
      <c r="L2009" s="125" t="str">
        <f t="shared" si="372"/>
        <v/>
      </c>
      <c r="M2009" s="111" t="str">
        <f>IF($B2009="", "", IF($G2009="", IFERROR(INDEX('Job List'!$E$9:$E$508, MATCH($B2009, 'Job List'!$B$9:$B$508, 0)), ""), $G2009))</f>
        <v/>
      </c>
      <c r="N2009" s="126" t="str">
        <f t="shared" si="373"/>
        <v/>
      </c>
      <c r="O2009" s="77"/>
      <c r="AB2009" s="14" t="str">
        <f t="shared" si="374"/>
        <v/>
      </c>
      <c r="AC2009" s="20" t="str">
        <f t="shared" si="375"/>
        <v/>
      </c>
      <c r="AD2009" s="55" t="str">
        <f t="shared" si="376"/>
        <v/>
      </c>
      <c r="AE2009" s="88" t="str">
        <f t="shared" si="377"/>
        <v/>
      </c>
      <c r="AG2009" s="55" t="str">
        <f t="shared" si="378"/>
        <v/>
      </c>
      <c r="AH2009" s="88" t="str">
        <f t="shared" si="379"/>
        <v/>
      </c>
      <c r="AJ2009" s="55" t="str">
        <f t="shared" si="380"/>
        <v/>
      </c>
      <c r="AK2009" s="88" t="str">
        <f t="shared" si="381"/>
        <v/>
      </c>
      <c r="AM2009" s="55" t="str">
        <f t="shared" si="382"/>
        <v/>
      </c>
      <c r="AN2009" s="88" t="str">
        <f t="shared" si="383"/>
        <v/>
      </c>
    </row>
    <row r="2010" spans="1:40" x14ac:dyDescent="0.25">
      <c r="A2010" s="77"/>
      <c r="B2010" s="107"/>
      <c r="C2010" s="108"/>
      <c r="D2010" s="109"/>
      <c r="E2010" s="109"/>
      <c r="F2010" s="110"/>
      <c r="G2010" s="111"/>
      <c r="H2010" s="112"/>
      <c r="I2010" s="77"/>
      <c r="J2010" s="112" t="str">
        <f>IF($B2010="", "", IFERROR(INDEX('Job List'!$C$9:$C$508, MATCH($B2010, 'Job List'!$B$9:$B$508, 0)), ""))</f>
        <v/>
      </c>
      <c r="K2010" s="112" t="str">
        <f>IF($B2010="", "", IFERROR(INDEX('Job List'!$D$9:$D$508, MATCH($B2010, 'Job List'!$B$9:$B$508, 0)), ""))</f>
        <v/>
      </c>
      <c r="L2010" s="125" t="str">
        <f t="shared" si="372"/>
        <v/>
      </c>
      <c r="M2010" s="111" t="str">
        <f>IF($B2010="", "", IF($G2010="", IFERROR(INDEX('Job List'!$E$9:$E$508, MATCH($B2010, 'Job List'!$B$9:$B$508, 0)), ""), $G2010))</f>
        <v/>
      </c>
      <c r="N2010" s="126" t="str">
        <f t="shared" si="373"/>
        <v/>
      </c>
      <c r="O2010" s="77"/>
      <c r="AB2010" s="14" t="str">
        <f t="shared" si="374"/>
        <v/>
      </c>
      <c r="AC2010" s="20" t="str">
        <f t="shared" si="375"/>
        <v/>
      </c>
      <c r="AD2010" s="55" t="str">
        <f t="shared" si="376"/>
        <v/>
      </c>
      <c r="AE2010" s="88" t="str">
        <f t="shared" si="377"/>
        <v/>
      </c>
      <c r="AG2010" s="55" t="str">
        <f t="shared" si="378"/>
        <v/>
      </c>
      <c r="AH2010" s="88" t="str">
        <f t="shared" si="379"/>
        <v/>
      </c>
      <c r="AJ2010" s="55" t="str">
        <f t="shared" si="380"/>
        <v/>
      </c>
      <c r="AK2010" s="88" t="str">
        <f t="shared" si="381"/>
        <v/>
      </c>
      <c r="AM2010" s="55" t="str">
        <f t="shared" si="382"/>
        <v/>
      </c>
      <c r="AN2010" s="88" t="str">
        <f t="shared" si="383"/>
        <v/>
      </c>
    </row>
    <row r="2011" spans="1:40" x14ac:dyDescent="0.25">
      <c r="A2011" s="77"/>
      <c r="B2011" s="107"/>
      <c r="C2011" s="108"/>
      <c r="D2011" s="109"/>
      <c r="E2011" s="109"/>
      <c r="F2011" s="110"/>
      <c r="G2011" s="111"/>
      <c r="H2011" s="112"/>
      <c r="I2011" s="77"/>
      <c r="J2011" s="112" t="str">
        <f>IF($B2011="", "", IFERROR(INDEX('Job List'!$C$9:$C$508, MATCH($B2011, 'Job List'!$B$9:$B$508, 0)), ""))</f>
        <v/>
      </c>
      <c r="K2011" s="112" t="str">
        <f>IF($B2011="", "", IFERROR(INDEX('Job List'!$D$9:$D$508, MATCH($B2011, 'Job List'!$B$9:$B$508, 0)), ""))</f>
        <v/>
      </c>
      <c r="L2011" s="125" t="str">
        <f t="shared" si="372"/>
        <v/>
      </c>
      <c r="M2011" s="111" t="str">
        <f>IF($B2011="", "", IF($G2011="", IFERROR(INDEX('Job List'!$E$9:$E$508, MATCH($B2011, 'Job List'!$B$9:$B$508, 0)), ""), $G2011))</f>
        <v/>
      </c>
      <c r="N2011" s="126" t="str">
        <f t="shared" si="373"/>
        <v/>
      </c>
      <c r="O2011" s="77"/>
      <c r="AB2011" s="14" t="str">
        <f t="shared" si="374"/>
        <v/>
      </c>
      <c r="AC2011" s="20" t="str">
        <f t="shared" si="375"/>
        <v/>
      </c>
      <c r="AD2011" s="55" t="str">
        <f t="shared" si="376"/>
        <v/>
      </c>
      <c r="AE2011" s="88" t="str">
        <f t="shared" si="377"/>
        <v/>
      </c>
      <c r="AG2011" s="55" t="str">
        <f t="shared" si="378"/>
        <v/>
      </c>
      <c r="AH2011" s="88" t="str">
        <f t="shared" si="379"/>
        <v/>
      </c>
      <c r="AJ2011" s="55" t="str">
        <f t="shared" si="380"/>
        <v/>
      </c>
      <c r="AK2011" s="88" t="str">
        <f t="shared" si="381"/>
        <v/>
      </c>
      <c r="AM2011" s="55" t="str">
        <f t="shared" si="382"/>
        <v/>
      </c>
      <c r="AN2011" s="88" t="str">
        <f t="shared" si="383"/>
        <v/>
      </c>
    </row>
    <row r="2012" spans="1:40" x14ac:dyDescent="0.25">
      <c r="A2012" s="77"/>
      <c r="B2012" s="107"/>
      <c r="C2012" s="108"/>
      <c r="D2012" s="109"/>
      <c r="E2012" s="109"/>
      <c r="F2012" s="110"/>
      <c r="G2012" s="111"/>
      <c r="H2012" s="112"/>
      <c r="I2012" s="77"/>
      <c r="J2012" s="112" t="str">
        <f>IF($B2012="", "", IFERROR(INDEX('Job List'!$C$9:$C$508, MATCH($B2012, 'Job List'!$B$9:$B$508, 0)), ""))</f>
        <v/>
      </c>
      <c r="K2012" s="112" t="str">
        <f>IF($B2012="", "", IFERROR(INDEX('Job List'!$D$9:$D$508, MATCH($B2012, 'Job List'!$B$9:$B$508, 0)), ""))</f>
        <v/>
      </c>
      <c r="L2012" s="125" t="str">
        <f t="shared" si="372"/>
        <v/>
      </c>
      <c r="M2012" s="111" t="str">
        <f>IF($B2012="", "", IF($G2012="", IFERROR(INDEX('Job List'!$E$9:$E$508, MATCH($B2012, 'Job List'!$B$9:$B$508, 0)), ""), $G2012))</f>
        <v/>
      </c>
      <c r="N2012" s="126" t="str">
        <f t="shared" si="373"/>
        <v/>
      </c>
      <c r="O2012" s="77"/>
      <c r="AB2012" s="14" t="str">
        <f t="shared" si="374"/>
        <v/>
      </c>
      <c r="AC2012" s="20" t="str">
        <f t="shared" si="375"/>
        <v/>
      </c>
      <c r="AD2012" s="55" t="str">
        <f t="shared" si="376"/>
        <v/>
      </c>
      <c r="AE2012" s="88" t="str">
        <f t="shared" si="377"/>
        <v/>
      </c>
      <c r="AG2012" s="55" t="str">
        <f t="shared" si="378"/>
        <v/>
      </c>
      <c r="AH2012" s="88" t="str">
        <f t="shared" si="379"/>
        <v/>
      </c>
      <c r="AJ2012" s="55" t="str">
        <f t="shared" si="380"/>
        <v/>
      </c>
      <c r="AK2012" s="88" t="str">
        <f t="shared" si="381"/>
        <v/>
      </c>
      <c r="AM2012" s="55" t="str">
        <f t="shared" si="382"/>
        <v/>
      </c>
      <c r="AN2012" s="88" t="str">
        <f t="shared" si="383"/>
        <v/>
      </c>
    </row>
    <row r="2013" spans="1:40" x14ac:dyDescent="0.25">
      <c r="A2013" s="77"/>
      <c r="B2013" s="107"/>
      <c r="C2013" s="108"/>
      <c r="D2013" s="109"/>
      <c r="E2013" s="109"/>
      <c r="F2013" s="110"/>
      <c r="G2013" s="111"/>
      <c r="H2013" s="112"/>
      <c r="I2013" s="77"/>
      <c r="J2013" s="112" t="str">
        <f>IF($B2013="", "", IFERROR(INDEX('Job List'!$C$9:$C$508, MATCH($B2013, 'Job List'!$B$9:$B$508, 0)), ""))</f>
        <v/>
      </c>
      <c r="K2013" s="112" t="str">
        <f>IF($B2013="", "", IFERROR(INDEX('Job List'!$D$9:$D$508, MATCH($B2013, 'Job List'!$B$9:$B$508, 0)), ""))</f>
        <v/>
      </c>
      <c r="L2013" s="125" t="str">
        <f t="shared" si="372"/>
        <v/>
      </c>
      <c r="M2013" s="111" t="str">
        <f>IF($B2013="", "", IF($G2013="", IFERROR(INDEX('Job List'!$E$9:$E$508, MATCH($B2013, 'Job List'!$B$9:$B$508, 0)), ""), $G2013))</f>
        <v/>
      </c>
      <c r="N2013" s="126" t="str">
        <f t="shared" si="373"/>
        <v/>
      </c>
      <c r="O2013" s="77"/>
      <c r="AB2013" s="14" t="str">
        <f t="shared" si="374"/>
        <v/>
      </c>
      <c r="AC2013" s="20" t="str">
        <f t="shared" si="375"/>
        <v/>
      </c>
      <c r="AD2013" s="55" t="str">
        <f t="shared" si="376"/>
        <v/>
      </c>
      <c r="AE2013" s="88" t="str">
        <f t="shared" si="377"/>
        <v/>
      </c>
      <c r="AG2013" s="55" t="str">
        <f t="shared" si="378"/>
        <v/>
      </c>
      <c r="AH2013" s="88" t="str">
        <f t="shared" si="379"/>
        <v/>
      </c>
      <c r="AJ2013" s="55" t="str">
        <f t="shared" si="380"/>
        <v/>
      </c>
      <c r="AK2013" s="88" t="str">
        <f t="shared" si="381"/>
        <v/>
      </c>
      <c r="AM2013" s="55" t="str">
        <f t="shared" si="382"/>
        <v/>
      </c>
      <c r="AN2013" s="88" t="str">
        <f t="shared" si="383"/>
        <v/>
      </c>
    </row>
    <row r="2014" spans="1:40" x14ac:dyDescent="0.25">
      <c r="A2014" s="77"/>
      <c r="B2014" s="107"/>
      <c r="C2014" s="108"/>
      <c r="D2014" s="109"/>
      <c r="E2014" s="109"/>
      <c r="F2014" s="110"/>
      <c r="G2014" s="111"/>
      <c r="H2014" s="112"/>
      <c r="I2014" s="77"/>
      <c r="J2014" s="112" t="str">
        <f>IF($B2014="", "", IFERROR(INDEX('Job List'!$C$9:$C$508, MATCH($B2014, 'Job List'!$B$9:$B$508, 0)), ""))</f>
        <v/>
      </c>
      <c r="K2014" s="112" t="str">
        <f>IF($B2014="", "", IFERROR(INDEX('Job List'!$D$9:$D$508, MATCH($B2014, 'Job List'!$B$9:$B$508, 0)), ""))</f>
        <v/>
      </c>
      <c r="L2014" s="125" t="str">
        <f t="shared" si="372"/>
        <v/>
      </c>
      <c r="M2014" s="111" t="str">
        <f>IF($B2014="", "", IF($G2014="", IFERROR(INDEX('Job List'!$E$9:$E$508, MATCH($B2014, 'Job List'!$B$9:$B$508, 0)), ""), $G2014))</f>
        <v/>
      </c>
      <c r="N2014" s="126" t="str">
        <f t="shared" si="373"/>
        <v/>
      </c>
      <c r="O2014" s="77"/>
      <c r="AB2014" s="14" t="str">
        <f t="shared" si="374"/>
        <v/>
      </c>
      <c r="AC2014" s="20" t="str">
        <f t="shared" si="375"/>
        <v/>
      </c>
      <c r="AD2014" s="55" t="str">
        <f t="shared" si="376"/>
        <v/>
      </c>
      <c r="AE2014" s="88" t="str">
        <f t="shared" si="377"/>
        <v/>
      </c>
      <c r="AG2014" s="55" t="str">
        <f t="shared" si="378"/>
        <v/>
      </c>
      <c r="AH2014" s="88" t="str">
        <f t="shared" si="379"/>
        <v/>
      </c>
      <c r="AJ2014" s="55" t="str">
        <f t="shared" si="380"/>
        <v/>
      </c>
      <c r="AK2014" s="88" t="str">
        <f t="shared" si="381"/>
        <v/>
      </c>
      <c r="AM2014" s="55" t="str">
        <f t="shared" si="382"/>
        <v/>
      </c>
      <c r="AN2014" s="88" t="str">
        <f t="shared" si="383"/>
        <v/>
      </c>
    </row>
    <row r="2015" spans="1:40" x14ac:dyDescent="0.25">
      <c r="A2015" s="77"/>
      <c r="B2015" s="107"/>
      <c r="C2015" s="108"/>
      <c r="D2015" s="109"/>
      <c r="E2015" s="109"/>
      <c r="F2015" s="110"/>
      <c r="G2015" s="111"/>
      <c r="H2015" s="112"/>
      <c r="I2015" s="77"/>
      <c r="J2015" s="112" t="str">
        <f>IF($B2015="", "", IFERROR(INDEX('Job List'!$C$9:$C$508, MATCH($B2015, 'Job List'!$B$9:$B$508, 0)), ""))</f>
        <v/>
      </c>
      <c r="K2015" s="112" t="str">
        <f>IF($B2015="", "", IFERROR(INDEX('Job List'!$D$9:$D$508, MATCH($B2015, 'Job List'!$B$9:$B$508, 0)), ""))</f>
        <v/>
      </c>
      <c r="L2015" s="125" t="str">
        <f t="shared" si="372"/>
        <v/>
      </c>
      <c r="M2015" s="111" t="str">
        <f>IF($B2015="", "", IF($G2015="", IFERROR(INDEX('Job List'!$E$9:$E$508, MATCH($B2015, 'Job List'!$B$9:$B$508, 0)), ""), $G2015))</f>
        <v/>
      </c>
      <c r="N2015" s="126" t="str">
        <f t="shared" si="373"/>
        <v/>
      </c>
      <c r="O2015" s="77"/>
      <c r="AB2015" s="14" t="str">
        <f t="shared" si="374"/>
        <v/>
      </c>
      <c r="AC2015" s="20" t="str">
        <f t="shared" si="375"/>
        <v/>
      </c>
      <c r="AD2015" s="55" t="str">
        <f t="shared" si="376"/>
        <v/>
      </c>
      <c r="AE2015" s="88" t="str">
        <f t="shared" si="377"/>
        <v/>
      </c>
      <c r="AG2015" s="55" t="str">
        <f t="shared" si="378"/>
        <v/>
      </c>
      <c r="AH2015" s="88" t="str">
        <f t="shared" si="379"/>
        <v/>
      </c>
      <c r="AJ2015" s="55" t="str">
        <f t="shared" si="380"/>
        <v/>
      </c>
      <c r="AK2015" s="88" t="str">
        <f t="shared" si="381"/>
        <v/>
      </c>
      <c r="AM2015" s="55" t="str">
        <f t="shared" si="382"/>
        <v/>
      </c>
      <c r="AN2015" s="88" t="str">
        <f t="shared" si="383"/>
        <v/>
      </c>
    </row>
    <row r="2016" spans="1:40" x14ac:dyDescent="0.25">
      <c r="A2016" s="77"/>
      <c r="B2016" s="107"/>
      <c r="C2016" s="108"/>
      <c r="D2016" s="109"/>
      <c r="E2016" s="109"/>
      <c r="F2016" s="110"/>
      <c r="G2016" s="111"/>
      <c r="H2016" s="112"/>
      <c r="I2016" s="77"/>
      <c r="J2016" s="112" t="str">
        <f>IF($B2016="", "", IFERROR(INDEX('Job List'!$C$9:$C$508, MATCH($B2016, 'Job List'!$B$9:$B$508, 0)), ""))</f>
        <v/>
      </c>
      <c r="K2016" s="112" t="str">
        <f>IF($B2016="", "", IFERROR(INDEX('Job List'!$D$9:$D$508, MATCH($B2016, 'Job List'!$B$9:$B$508, 0)), ""))</f>
        <v/>
      </c>
      <c r="L2016" s="125" t="str">
        <f t="shared" si="372"/>
        <v/>
      </c>
      <c r="M2016" s="111" t="str">
        <f>IF($B2016="", "", IF($G2016="", IFERROR(INDEX('Job List'!$E$9:$E$508, MATCH($B2016, 'Job List'!$B$9:$B$508, 0)), ""), $G2016))</f>
        <v/>
      </c>
      <c r="N2016" s="126" t="str">
        <f t="shared" si="373"/>
        <v/>
      </c>
      <c r="O2016" s="77"/>
      <c r="AB2016" s="14" t="str">
        <f t="shared" si="374"/>
        <v/>
      </c>
      <c r="AC2016" s="20" t="str">
        <f t="shared" si="375"/>
        <v/>
      </c>
      <c r="AD2016" s="55" t="str">
        <f t="shared" si="376"/>
        <v/>
      </c>
      <c r="AE2016" s="88" t="str">
        <f t="shared" si="377"/>
        <v/>
      </c>
      <c r="AG2016" s="55" t="str">
        <f t="shared" si="378"/>
        <v/>
      </c>
      <c r="AH2016" s="88" t="str">
        <f t="shared" si="379"/>
        <v/>
      </c>
      <c r="AJ2016" s="55" t="str">
        <f t="shared" si="380"/>
        <v/>
      </c>
      <c r="AK2016" s="88" t="str">
        <f t="shared" si="381"/>
        <v/>
      </c>
      <c r="AM2016" s="55" t="str">
        <f t="shared" si="382"/>
        <v/>
      </c>
      <c r="AN2016" s="88" t="str">
        <f t="shared" si="383"/>
        <v/>
      </c>
    </row>
    <row r="2017" spans="1:40" x14ac:dyDescent="0.25">
      <c r="A2017" s="77"/>
      <c r="B2017" s="107"/>
      <c r="C2017" s="108"/>
      <c r="D2017" s="109"/>
      <c r="E2017" s="109"/>
      <c r="F2017" s="110"/>
      <c r="G2017" s="111"/>
      <c r="H2017" s="112"/>
      <c r="I2017" s="77"/>
      <c r="J2017" s="112" t="str">
        <f>IF($B2017="", "", IFERROR(INDEX('Job List'!$C$9:$C$508, MATCH($B2017, 'Job List'!$B$9:$B$508, 0)), ""))</f>
        <v/>
      </c>
      <c r="K2017" s="112" t="str">
        <f>IF($B2017="", "", IFERROR(INDEX('Job List'!$D$9:$D$508, MATCH($B2017, 'Job List'!$B$9:$B$508, 0)), ""))</f>
        <v/>
      </c>
      <c r="L2017" s="125" t="str">
        <f t="shared" si="372"/>
        <v/>
      </c>
      <c r="M2017" s="111" t="str">
        <f>IF($B2017="", "", IF($G2017="", IFERROR(INDEX('Job List'!$E$9:$E$508, MATCH($B2017, 'Job List'!$B$9:$B$508, 0)), ""), $G2017))</f>
        <v/>
      </c>
      <c r="N2017" s="126" t="str">
        <f t="shared" si="373"/>
        <v/>
      </c>
      <c r="O2017" s="77"/>
      <c r="AB2017" s="14" t="str">
        <f t="shared" si="374"/>
        <v/>
      </c>
      <c r="AC2017" s="20" t="str">
        <f t="shared" si="375"/>
        <v/>
      </c>
      <c r="AD2017" s="55" t="str">
        <f t="shared" si="376"/>
        <v/>
      </c>
      <c r="AE2017" s="88" t="str">
        <f t="shared" si="377"/>
        <v/>
      </c>
      <c r="AG2017" s="55" t="str">
        <f t="shared" si="378"/>
        <v/>
      </c>
      <c r="AH2017" s="88" t="str">
        <f t="shared" si="379"/>
        <v/>
      </c>
      <c r="AJ2017" s="55" t="str">
        <f t="shared" si="380"/>
        <v/>
      </c>
      <c r="AK2017" s="88" t="str">
        <f t="shared" si="381"/>
        <v/>
      </c>
      <c r="AM2017" s="55" t="str">
        <f t="shared" si="382"/>
        <v/>
      </c>
      <c r="AN2017" s="88" t="str">
        <f t="shared" si="383"/>
        <v/>
      </c>
    </row>
    <row r="2018" spans="1:40" x14ac:dyDescent="0.25">
      <c r="A2018" s="77"/>
      <c r="B2018" s="107"/>
      <c r="C2018" s="108"/>
      <c r="D2018" s="109"/>
      <c r="E2018" s="109"/>
      <c r="F2018" s="110"/>
      <c r="G2018" s="111"/>
      <c r="H2018" s="112"/>
      <c r="I2018" s="77"/>
      <c r="J2018" s="112" t="str">
        <f>IF($B2018="", "", IFERROR(INDEX('Job List'!$C$9:$C$508, MATCH($B2018, 'Job List'!$B$9:$B$508, 0)), ""))</f>
        <v/>
      </c>
      <c r="K2018" s="112" t="str">
        <f>IF($B2018="", "", IFERROR(INDEX('Job List'!$D$9:$D$508, MATCH($B2018, 'Job List'!$B$9:$B$508, 0)), ""))</f>
        <v/>
      </c>
      <c r="L2018" s="125" t="str">
        <f t="shared" si="372"/>
        <v/>
      </c>
      <c r="M2018" s="111" t="str">
        <f>IF($B2018="", "", IF($G2018="", IFERROR(INDEX('Job List'!$E$9:$E$508, MATCH($B2018, 'Job List'!$B$9:$B$508, 0)), ""), $G2018))</f>
        <v/>
      </c>
      <c r="N2018" s="126" t="str">
        <f t="shared" si="373"/>
        <v/>
      </c>
      <c r="O2018" s="77"/>
      <c r="AB2018" s="14" t="str">
        <f t="shared" si="374"/>
        <v/>
      </c>
      <c r="AC2018" s="20" t="str">
        <f t="shared" si="375"/>
        <v/>
      </c>
      <c r="AD2018" s="55" t="str">
        <f t="shared" si="376"/>
        <v/>
      </c>
      <c r="AE2018" s="88" t="str">
        <f t="shared" si="377"/>
        <v/>
      </c>
      <c r="AG2018" s="55" t="str">
        <f t="shared" si="378"/>
        <v/>
      </c>
      <c r="AH2018" s="88" t="str">
        <f t="shared" si="379"/>
        <v/>
      </c>
      <c r="AJ2018" s="55" t="str">
        <f t="shared" si="380"/>
        <v/>
      </c>
      <c r="AK2018" s="88" t="str">
        <f t="shared" si="381"/>
        <v/>
      </c>
      <c r="AM2018" s="55" t="str">
        <f t="shared" si="382"/>
        <v/>
      </c>
      <c r="AN2018" s="88" t="str">
        <f t="shared" si="383"/>
        <v/>
      </c>
    </row>
    <row r="2019" spans="1:40" x14ac:dyDescent="0.25">
      <c r="A2019" s="77"/>
      <c r="B2019" s="107"/>
      <c r="C2019" s="108"/>
      <c r="D2019" s="109"/>
      <c r="E2019" s="109"/>
      <c r="F2019" s="110"/>
      <c r="G2019" s="111"/>
      <c r="H2019" s="112"/>
      <c r="I2019" s="77"/>
      <c r="J2019" s="112" t="str">
        <f>IF($B2019="", "", IFERROR(INDEX('Job List'!$C$9:$C$508, MATCH($B2019, 'Job List'!$B$9:$B$508, 0)), ""))</f>
        <v/>
      </c>
      <c r="K2019" s="112" t="str">
        <f>IF($B2019="", "", IFERROR(INDEX('Job List'!$D$9:$D$508, MATCH($B2019, 'Job List'!$B$9:$B$508, 0)), ""))</f>
        <v/>
      </c>
      <c r="L2019" s="125" t="str">
        <f t="shared" si="372"/>
        <v/>
      </c>
      <c r="M2019" s="111" t="str">
        <f>IF($B2019="", "", IF($G2019="", IFERROR(INDEX('Job List'!$E$9:$E$508, MATCH($B2019, 'Job List'!$B$9:$B$508, 0)), ""), $G2019))</f>
        <v/>
      </c>
      <c r="N2019" s="126" t="str">
        <f t="shared" si="373"/>
        <v/>
      </c>
      <c r="O2019" s="77"/>
      <c r="AB2019" s="14" t="str">
        <f t="shared" si="374"/>
        <v/>
      </c>
      <c r="AC2019" s="20" t="str">
        <f t="shared" si="375"/>
        <v/>
      </c>
      <c r="AD2019" s="55" t="str">
        <f t="shared" si="376"/>
        <v/>
      </c>
      <c r="AE2019" s="88" t="str">
        <f t="shared" si="377"/>
        <v/>
      </c>
      <c r="AG2019" s="55" t="str">
        <f t="shared" si="378"/>
        <v/>
      </c>
      <c r="AH2019" s="88" t="str">
        <f t="shared" si="379"/>
        <v/>
      </c>
      <c r="AJ2019" s="55" t="str">
        <f t="shared" si="380"/>
        <v/>
      </c>
      <c r="AK2019" s="88" t="str">
        <f t="shared" si="381"/>
        <v/>
      </c>
      <c r="AM2019" s="55" t="str">
        <f t="shared" si="382"/>
        <v/>
      </c>
      <c r="AN2019" s="88" t="str">
        <f t="shared" si="383"/>
        <v/>
      </c>
    </row>
    <row r="2020" spans="1:40" x14ac:dyDescent="0.25">
      <c r="A2020" s="77"/>
      <c r="B2020" s="107"/>
      <c r="C2020" s="108"/>
      <c r="D2020" s="109"/>
      <c r="E2020" s="109"/>
      <c r="F2020" s="110"/>
      <c r="G2020" s="111"/>
      <c r="H2020" s="112"/>
      <c r="I2020" s="77"/>
      <c r="J2020" s="112" t="str">
        <f>IF($B2020="", "", IFERROR(INDEX('Job List'!$C$9:$C$508, MATCH($B2020, 'Job List'!$B$9:$B$508, 0)), ""))</f>
        <v/>
      </c>
      <c r="K2020" s="112" t="str">
        <f>IF($B2020="", "", IFERROR(INDEX('Job List'!$D$9:$D$508, MATCH($B2020, 'Job List'!$B$9:$B$508, 0)), ""))</f>
        <v/>
      </c>
      <c r="L2020" s="125" t="str">
        <f t="shared" si="372"/>
        <v/>
      </c>
      <c r="M2020" s="111" t="str">
        <f>IF($B2020="", "", IF($G2020="", IFERROR(INDEX('Job List'!$E$9:$E$508, MATCH($B2020, 'Job List'!$B$9:$B$508, 0)), ""), $G2020))</f>
        <v/>
      </c>
      <c r="N2020" s="126" t="str">
        <f t="shared" si="373"/>
        <v/>
      </c>
      <c r="O2020" s="77"/>
      <c r="AB2020" s="14" t="str">
        <f t="shared" si="374"/>
        <v/>
      </c>
      <c r="AC2020" s="20" t="str">
        <f t="shared" si="375"/>
        <v/>
      </c>
      <c r="AD2020" s="55" t="str">
        <f t="shared" si="376"/>
        <v/>
      </c>
      <c r="AE2020" s="88" t="str">
        <f t="shared" si="377"/>
        <v/>
      </c>
      <c r="AG2020" s="55" t="str">
        <f t="shared" si="378"/>
        <v/>
      </c>
      <c r="AH2020" s="88" t="str">
        <f t="shared" si="379"/>
        <v/>
      </c>
      <c r="AJ2020" s="55" t="str">
        <f t="shared" si="380"/>
        <v/>
      </c>
      <c r="AK2020" s="88" t="str">
        <f t="shared" si="381"/>
        <v/>
      </c>
      <c r="AM2020" s="55" t="str">
        <f t="shared" si="382"/>
        <v/>
      </c>
      <c r="AN2020" s="88" t="str">
        <f t="shared" si="383"/>
        <v/>
      </c>
    </row>
    <row r="2021" spans="1:40" x14ac:dyDescent="0.25">
      <c r="A2021" s="77"/>
      <c r="B2021" s="107"/>
      <c r="C2021" s="108"/>
      <c r="D2021" s="109"/>
      <c r="E2021" s="109"/>
      <c r="F2021" s="110"/>
      <c r="G2021" s="111"/>
      <c r="H2021" s="112"/>
      <c r="I2021" s="77"/>
      <c r="J2021" s="112" t="str">
        <f>IF($B2021="", "", IFERROR(INDEX('Job List'!$C$9:$C$508, MATCH($B2021, 'Job List'!$B$9:$B$508, 0)), ""))</f>
        <v/>
      </c>
      <c r="K2021" s="112" t="str">
        <f>IF($B2021="", "", IFERROR(INDEX('Job List'!$D$9:$D$508, MATCH($B2021, 'Job List'!$B$9:$B$508, 0)), ""))</f>
        <v/>
      </c>
      <c r="L2021" s="125" t="str">
        <f t="shared" si="372"/>
        <v/>
      </c>
      <c r="M2021" s="111" t="str">
        <f>IF($B2021="", "", IF($G2021="", IFERROR(INDEX('Job List'!$E$9:$E$508, MATCH($B2021, 'Job List'!$B$9:$B$508, 0)), ""), $G2021))</f>
        <v/>
      </c>
      <c r="N2021" s="126" t="str">
        <f t="shared" si="373"/>
        <v/>
      </c>
      <c r="O2021" s="77"/>
      <c r="AB2021" s="14" t="str">
        <f t="shared" si="374"/>
        <v/>
      </c>
      <c r="AC2021" s="20" t="str">
        <f t="shared" si="375"/>
        <v/>
      </c>
      <c r="AD2021" s="55" t="str">
        <f t="shared" si="376"/>
        <v/>
      </c>
      <c r="AE2021" s="88" t="str">
        <f t="shared" si="377"/>
        <v/>
      </c>
      <c r="AG2021" s="55" t="str">
        <f t="shared" si="378"/>
        <v/>
      </c>
      <c r="AH2021" s="88" t="str">
        <f t="shared" si="379"/>
        <v/>
      </c>
      <c r="AJ2021" s="55" t="str">
        <f t="shared" si="380"/>
        <v/>
      </c>
      <c r="AK2021" s="88" t="str">
        <f t="shared" si="381"/>
        <v/>
      </c>
      <c r="AM2021" s="55" t="str">
        <f t="shared" si="382"/>
        <v/>
      </c>
      <c r="AN2021" s="88" t="str">
        <f t="shared" si="383"/>
        <v/>
      </c>
    </row>
    <row r="2022" spans="1:40" x14ac:dyDescent="0.25">
      <c r="A2022" s="77"/>
      <c r="B2022" s="107"/>
      <c r="C2022" s="108"/>
      <c r="D2022" s="109"/>
      <c r="E2022" s="109"/>
      <c r="F2022" s="110"/>
      <c r="G2022" s="111"/>
      <c r="H2022" s="112"/>
      <c r="I2022" s="77"/>
      <c r="J2022" s="112" t="str">
        <f>IF($B2022="", "", IFERROR(INDEX('Job List'!$C$9:$C$508, MATCH($B2022, 'Job List'!$B$9:$B$508, 0)), ""))</f>
        <v/>
      </c>
      <c r="K2022" s="112" t="str">
        <f>IF($B2022="", "", IFERROR(INDEX('Job List'!$D$9:$D$508, MATCH($B2022, 'Job List'!$B$9:$B$508, 0)), ""))</f>
        <v/>
      </c>
      <c r="L2022" s="125" t="str">
        <f t="shared" si="372"/>
        <v/>
      </c>
      <c r="M2022" s="111" t="str">
        <f>IF($B2022="", "", IF($G2022="", IFERROR(INDEX('Job List'!$E$9:$E$508, MATCH($B2022, 'Job List'!$B$9:$B$508, 0)), ""), $G2022))</f>
        <v/>
      </c>
      <c r="N2022" s="126" t="str">
        <f t="shared" si="373"/>
        <v/>
      </c>
      <c r="O2022" s="77"/>
      <c r="AB2022" s="14" t="str">
        <f t="shared" si="374"/>
        <v/>
      </c>
      <c r="AC2022" s="20" t="str">
        <f t="shared" si="375"/>
        <v/>
      </c>
      <c r="AD2022" s="55" t="str">
        <f t="shared" si="376"/>
        <v/>
      </c>
      <c r="AE2022" s="88" t="str">
        <f t="shared" si="377"/>
        <v/>
      </c>
      <c r="AG2022" s="55" t="str">
        <f t="shared" si="378"/>
        <v/>
      </c>
      <c r="AH2022" s="88" t="str">
        <f t="shared" si="379"/>
        <v/>
      </c>
      <c r="AJ2022" s="55" t="str">
        <f t="shared" si="380"/>
        <v/>
      </c>
      <c r="AK2022" s="88" t="str">
        <f t="shared" si="381"/>
        <v/>
      </c>
      <c r="AM2022" s="55" t="str">
        <f t="shared" si="382"/>
        <v/>
      </c>
      <c r="AN2022" s="88" t="str">
        <f t="shared" si="383"/>
        <v/>
      </c>
    </row>
    <row r="2023" spans="1:40" x14ac:dyDescent="0.25">
      <c r="A2023" s="77"/>
      <c r="B2023" s="107"/>
      <c r="C2023" s="108"/>
      <c r="D2023" s="109"/>
      <c r="E2023" s="109"/>
      <c r="F2023" s="110"/>
      <c r="G2023" s="111"/>
      <c r="H2023" s="112"/>
      <c r="I2023" s="77"/>
      <c r="J2023" s="112" t="str">
        <f>IF($B2023="", "", IFERROR(INDEX('Job List'!$C$9:$C$508, MATCH($B2023, 'Job List'!$B$9:$B$508, 0)), ""))</f>
        <v/>
      </c>
      <c r="K2023" s="112" t="str">
        <f>IF($B2023="", "", IFERROR(INDEX('Job List'!$D$9:$D$508, MATCH($B2023, 'Job List'!$B$9:$B$508, 0)), ""))</f>
        <v/>
      </c>
      <c r="L2023" s="125" t="str">
        <f t="shared" si="372"/>
        <v/>
      </c>
      <c r="M2023" s="111" t="str">
        <f>IF($B2023="", "", IF($G2023="", IFERROR(INDEX('Job List'!$E$9:$E$508, MATCH($B2023, 'Job List'!$B$9:$B$508, 0)), ""), $G2023))</f>
        <v/>
      </c>
      <c r="N2023" s="126" t="str">
        <f t="shared" si="373"/>
        <v/>
      </c>
      <c r="O2023" s="77"/>
      <c r="AB2023" s="14" t="str">
        <f t="shared" si="374"/>
        <v/>
      </c>
      <c r="AC2023" s="20" t="str">
        <f t="shared" si="375"/>
        <v/>
      </c>
      <c r="AD2023" s="55" t="str">
        <f t="shared" si="376"/>
        <v/>
      </c>
      <c r="AE2023" s="88" t="str">
        <f t="shared" si="377"/>
        <v/>
      </c>
      <c r="AG2023" s="55" t="str">
        <f t="shared" si="378"/>
        <v/>
      </c>
      <c r="AH2023" s="88" t="str">
        <f t="shared" si="379"/>
        <v/>
      </c>
      <c r="AJ2023" s="55" t="str">
        <f t="shared" si="380"/>
        <v/>
      </c>
      <c r="AK2023" s="88" t="str">
        <f t="shared" si="381"/>
        <v/>
      </c>
      <c r="AM2023" s="55" t="str">
        <f t="shared" si="382"/>
        <v/>
      </c>
      <c r="AN2023" s="88" t="str">
        <f t="shared" si="383"/>
        <v/>
      </c>
    </row>
    <row r="2024" spans="1:40" x14ac:dyDescent="0.25">
      <c r="A2024" s="77"/>
      <c r="B2024" s="107"/>
      <c r="C2024" s="108"/>
      <c r="D2024" s="109"/>
      <c r="E2024" s="109"/>
      <c r="F2024" s="110"/>
      <c r="G2024" s="111"/>
      <c r="H2024" s="112"/>
      <c r="I2024" s="77"/>
      <c r="J2024" s="112" t="str">
        <f>IF($B2024="", "", IFERROR(INDEX('Job List'!$C$9:$C$508, MATCH($B2024, 'Job List'!$B$9:$B$508, 0)), ""))</f>
        <v/>
      </c>
      <c r="K2024" s="112" t="str">
        <f>IF($B2024="", "", IFERROR(INDEX('Job List'!$D$9:$D$508, MATCH($B2024, 'Job List'!$B$9:$B$508, 0)), ""))</f>
        <v/>
      </c>
      <c r="L2024" s="125" t="str">
        <f t="shared" si="372"/>
        <v/>
      </c>
      <c r="M2024" s="111" t="str">
        <f>IF($B2024="", "", IF($G2024="", IFERROR(INDEX('Job List'!$E$9:$E$508, MATCH($B2024, 'Job List'!$B$9:$B$508, 0)), ""), $G2024))</f>
        <v/>
      </c>
      <c r="N2024" s="126" t="str">
        <f t="shared" si="373"/>
        <v/>
      </c>
      <c r="O2024" s="77"/>
      <c r="AB2024" s="14" t="str">
        <f t="shared" si="374"/>
        <v/>
      </c>
      <c r="AC2024" s="20" t="str">
        <f t="shared" si="375"/>
        <v/>
      </c>
      <c r="AD2024" s="55" t="str">
        <f t="shared" si="376"/>
        <v/>
      </c>
      <c r="AE2024" s="88" t="str">
        <f t="shared" si="377"/>
        <v/>
      </c>
      <c r="AG2024" s="55" t="str">
        <f t="shared" si="378"/>
        <v/>
      </c>
      <c r="AH2024" s="88" t="str">
        <f t="shared" si="379"/>
        <v/>
      </c>
      <c r="AJ2024" s="55" t="str">
        <f t="shared" si="380"/>
        <v/>
      </c>
      <c r="AK2024" s="88" t="str">
        <f t="shared" si="381"/>
        <v/>
      </c>
      <c r="AM2024" s="55" t="str">
        <f t="shared" si="382"/>
        <v/>
      </c>
      <c r="AN2024" s="88" t="str">
        <f t="shared" si="383"/>
        <v/>
      </c>
    </row>
    <row r="2025" spans="1:40" x14ac:dyDescent="0.25">
      <c r="A2025" s="77"/>
      <c r="B2025" s="107"/>
      <c r="C2025" s="108"/>
      <c r="D2025" s="109"/>
      <c r="E2025" s="109"/>
      <c r="F2025" s="110"/>
      <c r="G2025" s="111"/>
      <c r="H2025" s="112"/>
      <c r="I2025" s="77"/>
      <c r="J2025" s="112" t="str">
        <f>IF($B2025="", "", IFERROR(INDEX('Job List'!$C$9:$C$508, MATCH($B2025, 'Job List'!$B$9:$B$508, 0)), ""))</f>
        <v/>
      </c>
      <c r="K2025" s="112" t="str">
        <f>IF($B2025="", "", IFERROR(INDEX('Job List'!$D$9:$D$508, MATCH($B2025, 'Job List'!$B$9:$B$508, 0)), ""))</f>
        <v/>
      </c>
      <c r="L2025" s="125" t="str">
        <f t="shared" si="372"/>
        <v/>
      </c>
      <c r="M2025" s="111" t="str">
        <f>IF($B2025="", "", IF($G2025="", IFERROR(INDEX('Job List'!$E$9:$E$508, MATCH($B2025, 'Job List'!$B$9:$B$508, 0)), ""), $G2025))</f>
        <v/>
      </c>
      <c r="N2025" s="126" t="str">
        <f t="shared" si="373"/>
        <v/>
      </c>
      <c r="O2025" s="77"/>
      <c r="AB2025" s="14" t="str">
        <f t="shared" si="374"/>
        <v/>
      </c>
      <c r="AC2025" s="20" t="str">
        <f t="shared" si="375"/>
        <v/>
      </c>
      <c r="AD2025" s="55" t="str">
        <f t="shared" si="376"/>
        <v/>
      </c>
      <c r="AE2025" s="88" t="str">
        <f t="shared" si="377"/>
        <v/>
      </c>
      <c r="AG2025" s="55" t="str">
        <f t="shared" si="378"/>
        <v/>
      </c>
      <c r="AH2025" s="88" t="str">
        <f t="shared" si="379"/>
        <v/>
      </c>
      <c r="AJ2025" s="55" t="str">
        <f t="shared" si="380"/>
        <v/>
      </c>
      <c r="AK2025" s="88" t="str">
        <f t="shared" si="381"/>
        <v/>
      </c>
      <c r="AM2025" s="55" t="str">
        <f t="shared" si="382"/>
        <v/>
      </c>
      <c r="AN2025" s="88" t="str">
        <f t="shared" si="383"/>
        <v/>
      </c>
    </row>
    <row r="2026" spans="1:40" x14ac:dyDescent="0.25">
      <c r="A2026" s="77"/>
      <c r="B2026" s="107"/>
      <c r="C2026" s="108"/>
      <c r="D2026" s="109"/>
      <c r="E2026" s="109"/>
      <c r="F2026" s="110"/>
      <c r="G2026" s="111"/>
      <c r="H2026" s="112"/>
      <c r="I2026" s="77"/>
      <c r="J2026" s="112" t="str">
        <f>IF($B2026="", "", IFERROR(INDEX('Job List'!$C$9:$C$508, MATCH($B2026, 'Job List'!$B$9:$B$508, 0)), ""))</f>
        <v/>
      </c>
      <c r="K2026" s="112" t="str">
        <f>IF($B2026="", "", IFERROR(INDEX('Job List'!$D$9:$D$508, MATCH($B2026, 'Job List'!$B$9:$B$508, 0)), ""))</f>
        <v/>
      </c>
      <c r="L2026" s="125" t="str">
        <f t="shared" si="372"/>
        <v/>
      </c>
      <c r="M2026" s="111" t="str">
        <f>IF($B2026="", "", IF($G2026="", IFERROR(INDEX('Job List'!$E$9:$E$508, MATCH($B2026, 'Job List'!$B$9:$B$508, 0)), ""), $G2026))</f>
        <v/>
      </c>
      <c r="N2026" s="126" t="str">
        <f t="shared" si="373"/>
        <v/>
      </c>
      <c r="O2026" s="77"/>
      <c r="AB2026" s="14" t="str">
        <f t="shared" si="374"/>
        <v/>
      </c>
      <c r="AC2026" s="20" t="str">
        <f t="shared" si="375"/>
        <v/>
      </c>
      <c r="AD2026" s="55" t="str">
        <f t="shared" si="376"/>
        <v/>
      </c>
      <c r="AE2026" s="88" t="str">
        <f t="shared" si="377"/>
        <v/>
      </c>
      <c r="AG2026" s="55" t="str">
        <f t="shared" si="378"/>
        <v/>
      </c>
      <c r="AH2026" s="88" t="str">
        <f t="shared" si="379"/>
        <v/>
      </c>
      <c r="AJ2026" s="55" t="str">
        <f t="shared" si="380"/>
        <v/>
      </c>
      <c r="AK2026" s="88" t="str">
        <f t="shared" si="381"/>
        <v/>
      </c>
      <c r="AM2026" s="55" t="str">
        <f t="shared" si="382"/>
        <v/>
      </c>
      <c r="AN2026" s="88" t="str">
        <f t="shared" si="383"/>
        <v/>
      </c>
    </row>
    <row r="2027" spans="1:40" x14ac:dyDescent="0.25">
      <c r="A2027" s="77"/>
      <c r="B2027" s="107"/>
      <c r="C2027" s="108"/>
      <c r="D2027" s="109"/>
      <c r="E2027" s="109"/>
      <c r="F2027" s="110"/>
      <c r="G2027" s="111"/>
      <c r="H2027" s="112"/>
      <c r="I2027" s="77"/>
      <c r="J2027" s="112" t="str">
        <f>IF($B2027="", "", IFERROR(INDEX('Job List'!$C$9:$C$508, MATCH($B2027, 'Job List'!$B$9:$B$508, 0)), ""))</f>
        <v/>
      </c>
      <c r="K2027" s="112" t="str">
        <f>IF($B2027="", "", IFERROR(INDEX('Job List'!$D$9:$D$508, MATCH($B2027, 'Job List'!$B$9:$B$508, 0)), ""))</f>
        <v/>
      </c>
      <c r="L2027" s="125" t="str">
        <f t="shared" si="372"/>
        <v/>
      </c>
      <c r="M2027" s="111" t="str">
        <f>IF($B2027="", "", IF($G2027="", IFERROR(INDEX('Job List'!$E$9:$E$508, MATCH($B2027, 'Job List'!$B$9:$B$508, 0)), ""), $G2027))</f>
        <v/>
      </c>
      <c r="N2027" s="126" t="str">
        <f t="shared" si="373"/>
        <v/>
      </c>
      <c r="O2027" s="77"/>
      <c r="AB2027" s="14" t="str">
        <f t="shared" si="374"/>
        <v/>
      </c>
      <c r="AC2027" s="20" t="str">
        <f t="shared" si="375"/>
        <v/>
      </c>
      <c r="AD2027" s="55" t="str">
        <f t="shared" si="376"/>
        <v/>
      </c>
      <c r="AE2027" s="88" t="str">
        <f t="shared" si="377"/>
        <v/>
      </c>
      <c r="AG2027" s="55" t="str">
        <f t="shared" si="378"/>
        <v/>
      </c>
      <c r="AH2027" s="88" t="str">
        <f t="shared" si="379"/>
        <v/>
      </c>
      <c r="AJ2027" s="55" t="str">
        <f t="shared" si="380"/>
        <v/>
      </c>
      <c r="AK2027" s="88" t="str">
        <f t="shared" si="381"/>
        <v/>
      </c>
      <c r="AM2027" s="55" t="str">
        <f t="shared" si="382"/>
        <v/>
      </c>
      <c r="AN2027" s="88" t="str">
        <f t="shared" si="383"/>
        <v/>
      </c>
    </row>
    <row r="2028" spans="1:40" x14ac:dyDescent="0.25">
      <c r="A2028" s="77"/>
      <c r="B2028" s="107"/>
      <c r="C2028" s="108"/>
      <c r="D2028" s="109"/>
      <c r="E2028" s="109"/>
      <c r="F2028" s="110"/>
      <c r="G2028" s="111"/>
      <c r="H2028" s="112"/>
      <c r="I2028" s="77"/>
      <c r="J2028" s="112" t="str">
        <f>IF($B2028="", "", IFERROR(INDEX('Job List'!$C$9:$C$508, MATCH($B2028, 'Job List'!$B$9:$B$508, 0)), ""))</f>
        <v/>
      </c>
      <c r="K2028" s="112" t="str">
        <f>IF($B2028="", "", IFERROR(INDEX('Job List'!$D$9:$D$508, MATCH($B2028, 'Job List'!$B$9:$B$508, 0)), ""))</f>
        <v/>
      </c>
      <c r="L2028" s="125" t="str">
        <f t="shared" si="372"/>
        <v/>
      </c>
      <c r="M2028" s="111" t="str">
        <f>IF($B2028="", "", IF($G2028="", IFERROR(INDEX('Job List'!$E$9:$E$508, MATCH($B2028, 'Job List'!$B$9:$B$508, 0)), ""), $G2028))</f>
        <v/>
      </c>
      <c r="N2028" s="126" t="str">
        <f t="shared" si="373"/>
        <v/>
      </c>
      <c r="O2028" s="77"/>
      <c r="AB2028" s="14" t="str">
        <f t="shared" si="374"/>
        <v/>
      </c>
      <c r="AC2028" s="20" t="str">
        <f t="shared" si="375"/>
        <v/>
      </c>
      <c r="AD2028" s="55" t="str">
        <f t="shared" si="376"/>
        <v/>
      </c>
      <c r="AE2028" s="88" t="str">
        <f t="shared" si="377"/>
        <v/>
      </c>
      <c r="AG2028" s="55" t="str">
        <f t="shared" si="378"/>
        <v/>
      </c>
      <c r="AH2028" s="88" t="str">
        <f t="shared" si="379"/>
        <v/>
      </c>
      <c r="AJ2028" s="55" t="str">
        <f t="shared" si="380"/>
        <v/>
      </c>
      <c r="AK2028" s="88" t="str">
        <f t="shared" si="381"/>
        <v/>
      </c>
      <c r="AM2028" s="55" t="str">
        <f t="shared" si="382"/>
        <v/>
      </c>
      <c r="AN2028" s="88" t="str">
        <f t="shared" si="383"/>
        <v/>
      </c>
    </row>
    <row r="2029" spans="1:40" x14ac:dyDescent="0.25">
      <c r="A2029" s="77"/>
      <c r="B2029" s="107"/>
      <c r="C2029" s="108"/>
      <c r="D2029" s="109"/>
      <c r="E2029" s="109"/>
      <c r="F2029" s="110"/>
      <c r="G2029" s="111"/>
      <c r="H2029" s="112"/>
      <c r="I2029" s="77"/>
      <c r="J2029" s="112" t="str">
        <f>IF($B2029="", "", IFERROR(INDEX('Job List'!$C$9:$C$508, MATCH($B2029, 'Job List'!$B$9:$B$508, 0)), ""))</f>
        <v/>
      </c>
      <c r="K2029" s="112" t="str">
        <f>IF($B2029="", "", IFERROR(INDEX('Job List'!$D$9:$D$508, MATCH($B2029, 'Job List'!$B$9:$B$508, 0)), ""))</f>
        <v/>
      </c>
      <c r="L2029" s="125" t="str">
        <f t="shared" si="372"/>
        <v/>
      </c>
      <c r="M2029" s="111" t="str">
        <f>IF($B2029="", "", IF($G2029="", IFERROR(INDEX('Job List'!$E$9:$E$508, MATCH($B2029, 'Job List'!$B$9:$B$508, 0)), ""), $G2029))</f>
        <v/>
      </c>
      <c r="N2029" s="126" t="str">
        <f t="shared" si="373"/>
        <v/>
      </c>
      <c r="O2029" s="77"/>
      <c r="AB2029" s="14" t="str">
        <f t="shared" si="374"/>
        <v/>
      </c>
      <c r="AC2029" s="20" t="str">
        <f t="shared" si="375"/>
        <v/>
      </c>
      <c r="AD2029" s="55" t="str">
        <f t="shared" si="376"/>
        <v/>
      </c>
      <c r="AE2029" s="88" t="str">
        <f t="shared" si="377"/>
        <v/>
      </c>
      <c r="AG2029" s="55" t="str">
        <f t="shared" si="378"/>
        <v/>
      </c>
      <c r="AH2029" s="88" t="str">
        <f t="shared" si="379"/>
        <v/>
      </c>
      <c r="AJ2029" s="55" t="str">
        <f t="shared" si="380"/>
        <v/>
      </c>
      <c r="AK2029" s="88" t="str">
        <f t="shared" si="381"/>
        <v/>
      </c>
      <c r="AM2029" s="55" t="str">
        <f t="shared" si="382"/>
        <v/>
      </c>
      <c r="AN2029" s="88" t="str">
        <f t="shared" si="383"/>
        <v/>
      </c>
    </row>
    <row r="2030" spans="1:40" x14ac:dyDescent="0.25">
      <c r="A2030" s="77"/>
      <c r="B2030" s="107"/>
      <c r="C2030" s="108"/>
      <c r="D2030" s="109"/>
      <c r="E2030" s="109"/>
      <c r="F2030" s="110"/>
      <c r="G2030" s="111"/>
      <c r="H2030" s="112"/>
      <c r="I2030" s="77"/>
      <c r="J2030" s="112" t="str">
        <f>IF($B2030="", "", IFERROR(INDEX('Job List'!$C$9:$C$508, MATCH($B2030, 'Job List'!$B$9:$B$508, 0)), ""))</f>
        <v/>
      </c>
      <c r="K2030" s="112" t="str">
        <f>IF($B2030="", "", IFERROR(INDEX('Job List'!$D$9:$D$508, MATCH($B2030, 'Job List'!$B$9:$B$508, 0)), ""))</f>
        <v/>
      </c>
      <c r="L2030" s="125" t="str">
        <f t="shared" si="372"/>
        <v/>
      </c>
      <c r="M2030" s="111" t="str">
        <f>IF($B2030="", "", IF($G2030="", IFERROR(INDEX('Job List'!$E$9:$E$508, MATCH($B2030, 'Job List'!$B$9:$B$508, 0)), ""), $G2030))</f>
        <v/>
      </c>
      <c r="N2030" s="126" t="str">
        <f t="shared" si="373"/>
        <v/>
      </c>
      <c r="O2030" s="77"/>
      <c r="AB2030" s="14" t="str">
        <f t="shared" si="374"/>
        <v/>
      </c>
      <c r="AC2030" s="20" t="str">
        <f t="shared" si="375"/>
        <v/>
      </c>
      <c r="AD2030" s="55" t="str">
        <f t="shared" si="376"/>
        <v/>
      </c>
      <c r="AE2030" s="88" t="str">
        <f t="shared" si="377"/>
        <v/>
      </c>
      <c r="AG2030" s="55" t="str">
        <f t="shared" si="378"/>
        <v/>
      </c>
      <c r="AH2030" s="88" t="str">
        <f t="shared" si="379"/>
        <v/>
      </c>
      <c r="AJ2030" s="55" t="str">
        <f t="shared" si="380"/>
        <v/>
      </c>
      <c r="AK2030" s="88" t="str">
        <f t="shared" si="381"/>
        <v/>
      </c>
      <c r="AM2030" s="55" t="str">
        <f t="shared" si="382"/>
        <v/>
      </c>
      <c r="AN2030" s="88" t="str">
        <f t="shared" si="383"/>
        <v/>
      </c>
    </row>
    <row r="2031" spans="1:40" x14ac:dyDescent="0.25">
      <c r="A2031" s="77"/>
      <c r="B2031" s="107"/>
      <c r="C2031" s="108"/>
      <c r="D2031" s="109"/>
      <c r="E2031" s="109"/>
      <c r="F2031" s="110"/>
      <c r="G2031" s="111"/>
      <c r="H2031" s="112"/>
      <c r="I2031" s="77"/>
      <c r="J2031" s="112" t="str">
        <f>IF($B2031="", "", IFERROR(INDEX('Job List'!$C$9:$C$508, MATCH($B2031, 'Job List'!$B$9:$B$508, 0)), ""))</f>
        <v/>
      </c>
      <c r="K2031" s="112" t="str">
        <f>IF($B2031="", "", IFERROR(INDEX('Job List'!$D$9:$D$508, MATCH($B2031, 'Job List'!$B$9:$B$508, 0)), ""))</f>
        <v/>
      </c>
      <c r="L2031" s="125" t="str">
        <f t="shared" si="372"/>
        <v/>
      </c>
      <c r="M2031" s="111" t="str">
        <f>IF($B2031="", "", IF($G2031="", IFERROR(INDEX('Job List'!$E$9:$E$508, MATCH($B2031, 'Job List'!$B$9:$B$508, 0)), ""), $G2031))</f>
        <v/>
      </c>
      <c r="N2031" s="126" t="str">
        <f t="shared" si="373"/>
        <v/>
      </c>
      <c r="O2031" s="77"/>
      <c r="AB2031" s="14" t="str">
        <f t="shared" si="374"/>
        <v/>
      </c>
      <c r="AC2031" s="20" t="str">
        <f t="shared" si="375"/>
        <v/>
      </c>
      <c r="AD2031" s="55" t="str">
        <f t="shared" si="376"/>
        <v/>
      </c>
      <c r="AE2031" s="88" t="str">
        <f t="shared" si="377"/>
        <v/>
      </c>
      <c r="AG2031" s="55" t="str">
        <f t="shared" si="378"/>
        <v/>
      </c>
      <c r="AH2031" s="88" t="str">
        <f t="shared" si="379"/>
        <v/>
      </c>
      <c r="AJ2031" s="55" t="str">
        <f t="shared" si="380"/>
        <v/>
      </c>
      <c r="AK2031" s="88" t="str">
        <f t="shared" si="381"/>
        <v/>
      </c>
      <c r="AM2031" s="55" t="str">
        <f t="shared" si="382"/>
        <v/>
      </c>
      <c r="AN2031" s="88" t="str">
        <f t="shared" si="383"/>
        <v/>
      </c>
    </row>
    <row r="2032" spans="1:40" x14ac:dyDescent="0.25">
      <c r="A2032" s="77"/>
      <c r="B2032" s="107"/>
      <c r="C2032" s="108"/>
      <c r="D2032" s="109"/>
      <c r="E2032" s="109"/>
      <c r="F2032" s="110"/>
      <c r="G2032" s="111"/>
      <c r="H2032" s="112"/>
      <c r="I2032" s="77"/>
      <c r="J2032" s="112" t="str">
        <f>IF($B2032="", "", IFERROR(INDEX('Job List'!$C$9:$C$508, MATCH($B2032, 'Job List'!$B$9:$B$508, 0)), ""))</f>
        <v/>
      </c>
      <c r="K2032" s="112" t="str">
        <f>IF($B2032="", "", IFERROR(INDEX('Job List'!$D$9:$D$508, MATCH($B2032, 'Job List'!$B$9:$B$508, 0)), ""))</f>
        <v/>
      </c>
      <c r="L2032" s="125" t="str">
        <f t="shared" si="372"/>
        <v/>
      </c>
      <c r="M2032" s="111" t="str">
        <f>IF($B2032="", "", IF($G2032="", IFERROR(INDEX('Job List'!$E$9:$E$508, MATCH($B2032, 'Job List'!$B$9:$B$508, 0)), ""), $G2032))</f>
        <v/>
      </c>
      <c r="N2032" s="126" t="str">
        <f t="shared" si="373"/>
        <v/>
      </c>
      <c r="O2032" s="77"/>
      <c r="AB2032" s="14" t="str">
        <f t="shared" si="374"/>
        <v/>
      </c>
      <c r="AC2032" s="20" t="str">
        <f t="shared" si="375"/>
        <v/>
      </c>
      <c r="AD2032" s="55" t="str">
        <f t="shared" si="376"/>
        <v/>
      </c>
      <c r="AE2032" s="88" t="str">
        <f t="shared" si="377"/>
        <v/>
      </c>
      <c r="AG2032" s="55" t="str">
        <f t="shared" si="378"/>
        <v/>
      </c>
      <c r="AH2032" s="88" t="str">
        <f t="shared" si="379"/>
        <v/>
      </c>
      <c r="AJ2032" s="55" t="str">
        <f t="shared" si="380"/>
        <v/>
      </c>
      <c r="AK2032" s="88" t="str">
        <f t="shared" si="381"/>
        <v/>
      </c>
      <c r="AM2032" s="55" t="str">
        <f t="shared" si="382"/>
        <v/>
      </c>
      <c r="AN2032" s="88" t="str">
        <f t="shared" si="383"/>
        <v/>
      </c>
    </row>
    <row r="2033" spans="1:40" x14ac:dyDescent="0.25">
      <c r="A2033" s="77"/>
      <c r="B2033" s="107"/>
      <c r="C2033" s="108"/>
      <c r="D2033" s="109"/>
      <c r="E2033" s="109"/>
      <c r="F2033" s="110"/>
      <c r="G2033" s="111"/>
      <c r="H2033" s="112"/>
      <c r="I2033" s="77"/>
      <c r="J2033" s="112" t="str">
        <f>IF($B2033="", "", IFERROR(INDEX('Job List'!$C$9:$C$508, MATCH($B2033, 'Job List'!$B$9:$B$508, 0)), ""))</f>
        <v/>
      </c>
      <c r="K2033" s="112" t="str">
        <f>IF($B2033="", "", IFERROR(INDEX('Job List'!$D$9:$D$508, MATCH($B2033, 'Job List'!$B$9:$B$508, 0)), ""))</f>
        <v/>
      </c>
      <c r="L2033" s="125" t="str">
        <f t="shared" si="372"/>
        <v/>
      </c>
      <c r="M2033" s="111" t="str">
        <f>IF($B2033="", "", IF($G2033="", IFERROR(INDEX('Job List'!$E$9:$E$508, MATCH($B2033, 'Job List'!$B$9:$B$508, 0)), ""), $G2033))</f>
        <v/>
      </c>
      <c r="N2033" s="126" t="str">
        <f t="shared" si="373"/>
        <v/>
      </c>
      <c r="O2033" s="77"/>
      <c r="AB2033" s="14" t="str">
        <f t="shared" si="374"/>
        <v/>
      </c>
      <c r="AC2033" s="20" t="str">
        <f t="shared" si="375"/>
        <v/>
      </c>
      <c r="AD2033" s="55" t="str">
        <f t="shared" si="376"/>
        <v/>
      </c>
      <c r="AE2033" s="88" t="str">
        <f t="shared" si="377"/>
        <v/>
      </c>
      <c r="AG2033" s="55" t="str">
        <f t="shared" si="378"/>
        <v/>
      </c>
      <c r="AH2033" s="88" t="str">
        <f t="shared" si="379"/>
        <v/>
      </c>
      <c r="AJ2033" s="55" t="str">
        <f t="shared" si="380"/>
        <v/>
      </c>
      <c r="AK2033" s="88" t="str">
        <f t="shared" si="381"/>
        <v/>
      </c>
      <c r="AM2033" s="55" t="str">
        <f t="shared" si="382"/>
        <v/>
      </c>
      <c r="AN2033" s="88" t="str">
        <f t="shared" si="383"/>
        <v/>
      </c>
    </row>
    <row r="2034" spans="1:40" x14ac:dyDescent="0.25">
      <c r="A2034" s="77"/>
      <c r="B2034" s="107"/>
      <c r="C2034" s="108"/>
      <c r="D2034" s="109"/>
      <c r="E2034" s="109"/>
      <c r="F2034" s="110"/>
      <c r="G2034" s="111"/>
      <c r="H2034" s="112"/>
      <c r="I2034" s="77"/>
      <c r="J2034" s="112" t="str">
        <f>IF($B2034="", "", IFERROR(INDEX('Job List'!$C$9:$C$508, MATCH($B2034, 'Job List'!$B$9:$B$508, 0)), ""))</f>
        <v/>
      </c>
      <c r="K2034" s="112" t="str">
        <f>IF($B2034="", "", IFERROR(INDEX('Job List'!$D$9:$D$508, MATCH($B2034, 'Job List'!$B$9:$B$508, 0)), ""))</f>
        <v/>
      </c>
      <c r="L2034" s="125" t="str">
        <f t="shared" si="372"/>
        <v/>
      </c>
      <c r="M2034" s="111" t="str">
        <f>IF($B2034="", "", IF($G2034="", IFERROR(INDEX('Job List'!$E$9:$E$508, MATCH($B2034, 'Job List'!$B$9:$B$508, 0)), ""), $G2034))</f>
        <v/>
      </c>
      <c r="N2034" s="126" t="str">
        <f t="shared" si="373"/>
        <v/>
      </c>
      <c r="O2034" s="77"/>
      <c r="AB2034" s="14" t="str">
        <f t="shared" si="374"/>
        <v/>
      </c>
      <c r="AC2034" s="20" t="str">
        <f t="shared" si="375"/>
        <v/>
      </c>
      <c r="AD2034" s="55" t="str">
        <f t="shared" si="376"/>
        <v/>
      </c>
      <c r="AE2034" s="88" t="str">
        <f t="shared" si="377"/>
        <v/>
      </c>
      <c r="AG2034" s="55" t="str">
        <f t="shared" si="378"/>
        <v/>
      </c>
      <c r="AH2034" s="88" t="str">
        <f t="shared" si="379"/>
        <v/>
      </c>
      <c r="AJ2034" s="55" t="str">
        <f t="shared" si="380"/>
        <v/>
      </c>
      <c r="AK2034" s="88" t="str">
        <f t="shared" si="381"/>
        <v/>
      </c>
      <c r="AM2034" s="55" t="str">
        <f t="shared" si="382"/>
        <v/>
      </c>
      <c r="AN2034" s="88" t="str">
        <f t="shared" si="383"/>
        <v/>
      </c>
    </row>
    <row r="2035" spans="1:40" x14ac:dyDescent="0.25">
      <c r="A2035" s="77"/>
      <c r="B2035" s="107"/>
      <c r="C2035" s="108"/>
      <c r="D2035" s="109"/>
      <c r="E2035" s="109"/>
      <c r="F2035" s="110"/>
      <c r="G2035" s="111"/>
      <c r="H2035" s="112"/>
      <c r="I2035" s="77"/>
      <c r="J2035" s="112" t="str">
        <f>IF($B2035="", "", IFERROR(INDEX('Job List'!$C$9:$C$508, MATCH($B2035, 'Job List'!$B$9:$B$508, 0)), ""))</f>
        <v/>
      </c>
      <c r="K2035" s="112" t="str">
        <f>IF($B2035="", "", IFERROR(INDEX('Job List'!$D$9:$D$508, MATCH($B2035, 'Job List'!$B$9:$B$508, 0)), ""))</f>
        <v/>
      </c>
      <c r="L2035" s="125" t="str">
        <f t="shared" si="372"/>
        <v/>
      </c>
      <c r="M2035" s="111" t="str">
        <f>IF($B2035="", "", IF($G2035="", IFERROR(INDEX('Job List'!$E$9:$E$508, MATCH($B2035, 'Job List'!$B$9:$B$508, 0)), ""), $G2035))</f>
        <v/>
      </c>
      <c r="N2035" s="126" t="str">
        <f t="shared" si="373"/>
        <v/>
      </c>
      <c r="O2035" s="77"/>
      <c r="AB2035" s="14" t="str">
        <f t="shared" si="374"/>
        <v/>
      </c>
      <c r="AC2035" s="20" t="str">
        <f t="shared" si="375"/>
        <v/>
      </c>
      <c r="AD2035" s="55" t="str">
        <f t="shared" si="376"/>
        <v/>
      </c>
      <c r="AE2035" s="88" t="str">
        <f t="shared" si="377"/>
        <v/>
      </c>
      <c r="AG2035" s="55" t="str">
        <f t="shared" si="378"/>
        <v/>
      </c>
      <c r="AH2035" s="88" t="str">
        <f t="shared" si="379"/>
        <v/>
      </c>
      <c r="AJ2035" s="55" t="str">
        <f t="shared" si="380"/>
        <v/>
      </c>
      <c r="AK2035" s="88" t="str">
        <f t="shared" si="381"/>
        <v/>
      </c>
      <c r="AM2035" s="55" t="str">
        <f t="shared" si="382"/>
        <v/>
      </c>
      <c r="AN2035" s="88" t="str">
        <f t="shared" si="383"/>
        <v/>
      </c>
    </row>
    <row r="2036" spans="1:40" x14ac:dyDescent="0.25">
      <c r="A2036" s="77"/>
      <c r="B2036" s="107"/>
      <c r="C2036" s="108"/>
      <c r="D2036" s="109"/>
      <c r="E2036" s="109"/>
      <c r="F2036" s="110"/>
      <c r="G2036" s="111"/>
      <c r="H2036" s="112"/>
      <c r="I2036" s="77"/>
      <c r="J2036" s="112" t="str">
        <f>IF($B2036="", "", IFERROR(INDEX('Job List'!$C$9:$C$508, MATCH($B2036, 'Job List'!$B$9:$B$508, 0)), ""))</f>
        <v/>
      </c>
      <c r="K2036" s="112" t="str">
        <f>IF($B2036="", "", IFERROR(INDEX('Job List'!$D$9:$D$508, MATCH($B2036, 'Job List'!$B$9:$B$508, 0)), ""))</f>
        <v/>
      </c>
      <c r="L2036" s="125" t="str">
        <f t="shared" si="372"/>
        <v/>
      </c>
      <c r="M2036" s="111" t="str">
        <f>IF($B2036="", "", IF($G2036="", IFERROR(INDEX('Job List'!$E$9:$E$508, MATCH($B2036, 'Job List'!$B$9:$B$508, 0)), ""), $G2036))</f>
        <v/>
      </c>
      <c r="N2036" s="126" t="str">
        <f t="shared" si="373"/>
        <v/>
      </c>
      <c r="O2036" s="77"/>
      <c r="AB2036" s="14" t="str">
        <f t="shared" si="374"/>
        <v/>
      </c>
      <c r="AC2036" s="20" t="str">
        <f t="shared" si="375"/>
        <v/>
      </c>
      <c r="AD2036" s="55" t="str">
        <f t="shared" si="376"/>
        <v/>
      </c>
      <c r="AE2036" s="88" t="str">
        <f t="shared" si="377"/>
        <v/>
      </c>
      <c r="AG2036" s="55" t="str">
        <f t="shared" si="378"/>
        <v/>
      </c>
      <c r="AH2036" s="88" t="str">
        <f t="shared" si="379"/>
        <v/>
      </c>
      <c r="AJ2036" s="55" t="str">
        <f t="shared" si="380"/>
        <v/>
      </c>
      <c r="AK2036" s="88" t="str">
        <f t="shared" si="381"/>
        <v/>
      </c>
      <c r="AM2036" s="55" t="str">
        <f t="shared" si="382"/>
        <v/>
      </c>
      <c r="AN2036" s="88" t="str">
        <f t="shared" si="383"/>
        <v/>
      </c>
    </row>
    <row r="2037" spans="1:40" x14ac:dyDescent="0.25">
      <c r="A2037" s="77"/>
      <c r="B2037" s="107"/>
      <c r="C2037" s="108"/>
      <c r="D2037" s="109"/>
      <c r="E2037" s="109"/>
      <c r="F2037" s="110"/>
      <c r="G2037" s="111"/>
      <c r="H2037" s="112"/>
      <c r="I2037" s="77"/>
      <c r="J2037" s="112" t="str">
        <f>IF($B2037="", "", IFERROR(INDEX('Job List'!$C$9:$C$508, MATCH($B2037, 'Job List'!$B$9:$B$508, 0)), ""))</f>
        <v/>
      </c>
      <c r="K2037" s="112" t="str">
        <f>IF($B2037="", "", IFERROR(INDEX('Job List'!$D$9:$D$508, MATCH($B2037, 'Job List'!$B$9:$B$508, 0)), ""))</f>
        <v/>
      </c>
      <c r="L2037" s="125" t="str">
        <f t="shared" si="372"/>
        <v/>
      </c>
      <c r="M2037" s="111" t="str">
        <f>IF($B2037="", "", IF($G2037="", IFERROR(INDEX('Job List'!$E$9:$E$508, MATCH($B2037, 'Job List'!$B$9:$B$508, 0)), ""), $G2037))</f>
        <v/>
      </c>
      <c r="N2037" s="126" t="str">
        <f t="shared" si="373"/>
        <v/>
      </c>
      <c r="O2037" s="77"/>
      <c r="AB2037" s="14" t="str">
        <f t="shared" si="374"/>
        <v/>
      </c>
      <c r="AC2037" s="20" t="str">
        <f t="shared" si="375"/>
        <v/>
      </c>
      <c r="AD2037" s="55" t="str">
        <f t="shared" si="376"/>
        <v/>
      </c>
      <c r="AE2037" s="88" t="str">
        <f t="shared" si="377"/>
        <v/>
      </c>
      <c r="AG2037" s="55" t="str">
        <f t="shared" si="378"/>
        <v/>
      </c>
      <c r="AH2037" s="88" t="str">
        <f t="shared" si="379"/>
        <v/>
      </c>
      <c r="AJ2037" s="55" t="str">
        <f t="shared" si="380"/>
        <v/>
      </c>
      <c r="AK2037" s="88" t="str">
        <f t="shared" si="381"/>
        <v/>
      </c>
      <c r="AM2037" s="55" t="str">
        <f t="shared" si="382"/>
        <v/>
      </c>
      <c r="AN2037" s="88" t="str">
        <f t="shared" si="383"/>
        <v/>
      </c>
    </row>
    <row r="2038" spans="1:40" x14ac:dyDescent="0.25">
      <c r="A2038" s="77"/>
      <c r="B2038" s="107"/>
      <c r="C2038" s="108"/>
      <c r="D2038" s="109"/>
      <c r="E2038" s="109"/>
      <c r="F2038" s="110"/>
      <c r="G2038" s="111"/>
      <c r="H2038" s="112"/>
      <c r="I2038" s="77"/>
      <c r="J2038" s="112" t="str">
        <f>IF($B2038="", "", IFERROR(INDEX('Job List'!$C$9:$C$508, MATCH($B2038, 'Job List'!$B$9:$B$508, 0)), ""))</f>
        <v/>
      </c>
      <c r="K2038" s="112" t="str">
        <f>IF($B2038="", "", IFERROR(INDEX('Job List'!$D$9:$D$508, MATCH($B2038, 'Job List'!$B$9:$B$508, 0)), ""))</f>
        <v/>
      </c>
      <c r="L2038" s="125" t="str">
        <f t="shared" si="372"/>
        <v/>
      </c>
      <c r="M2038" s="111" t="str">
        <f>IF($B2038="", "", IF($G2038="", IFERROR(INDEX('Job List'!$E$9:$E$508, MATCH($B2038, 'Job List'!$B$9:$B$508, 0)), ""), $G2038))</f>
        <v/>
      </c>
      <c r="N2038" s="126" t="str">
        <f t="shared" si="373"/>
        <v/>
      </c>
      <c r="O2038" s="77"/>
      <c r="AB2038" s="14" t="str">
        <f t="shared" si="374"/>
        <v/>
      </c>
      <c r="AC2038" s="20" t="str">
        <f t="shared" si="375"/>
        <v/>
      </c>
      <c r="AD2038" s="55" t="str">
        <f t="shared" si="376"/>
        <v/>
      </c>
      <c r="AE2038" s="88" t="str">
        <f t="shared" si="377"/>
        <v/>
      </c>
      <c r="AG2038" s="55" t="str">
        <f t="shared" si="378"/>
        <v/>
      </c>
      <c r="AH2038" s="88" t="str">
        <f t="shared" si="379"/>
        <v/>
      </c>
      <c r="AJ2038" s="55" t="str">
        <f t="shared" si="380"/>
        <v/>
      </c>
      <c r="AK2038" s="88" t="str">
        <f t="shared" si="381"/>
        <v/>
      </c>
      <c r="AM2038" s="55" t="str">
        <f t="shared" si="382"/>
        <v/>
      </c>
      <c r="AN2038" s="88" t="str">
        <f t="shared" si="383"/>
        <v/>
      </c>
    </row>
    <row r="2039" spans="1:40" x14ac:dyDescent="0.25">
      <c r="A2039" s="77"/>
      <c r="B2039" s="107"/>
      <c r="C2039" s="108"/>
      <c r="D2039" s="109"/>
      <c r="E2039" s="109"/>
      <c r="F2039" s="110"/>
      <c r="G2039" s="111"/>
      <c r="H2039" s="112"/>
      <c r="I2039" s="77"/>
      <c r="J2039" s="112" t="str">
        <f>IF($B2039="", "", IFERROR(INDEX('Job List'!$C$9:$C$508, MATCH($B2039, 'Job List'!$B$9:$B$508, 0)), ""))</f>
        <v/>
      </c>
      <c r="K2039" s="112" t="str">
        <f>IF($B2039="", "", IFERROR(INDEX('Job List'!$D$9:$D$508, MATCH($B2039, 'Job List'!$B$9:$B$508, 0)), ""))</f>
        <v/>
      </c>
      <c r="L2039" s="125" t="str">
        <f t="shared" si="372"/>
        <v/>
      </c>
      <c r="M2039" s="111" t="str">
        <f>IF($B2039="", "", IF($G2039="", IFERROR(INDEX('Job List'!$E$9:$E$508, MATCH($B2039, 'Job List'!$B$9:$B$508, 0)), ""), $G2039))</f>
        <v/>
      </c>
      <c r="N2039" s="126" t="str">
        <f t="shared" si="373"/>
        <v/>
      </c>
      <c r="O2039" s="77"/>
      <c r="AB2039" s="14" t="str">
        <f t="shared" si="374"/>
        <v/>
      </c>
      <c r="AC2039" s="20" t="str">
        <f t="shared" si="375"/>
        <v/>
      </c>
      <c r="AD2039" s="55" t="str">
        <f t="shared" si="376"/>
        <v/>
      </c>
      <c r="AE2039" s="88" t="str">
        <f t="shared" si="377"/>
        <v/>
      </c>
      <c r="AG2039" s="55" t="str">
        <f t="shared" si="378"/>
        <v/>
      </c>
      <c r="AH2039" s="88" t="str">
        <f t="shared" si="379"/>
        <v/>
      </c>
      <c r="AJ2039" s="55" t="str">
        <f t="shared" si="380"/>
        <v/>
      </c>
      <c r="AK2039" s="88" t="str">
        <f t="shared" si="381"/>
        <v/>
      </c>
      <c r="AM2039" s="55" t="str">
        <f t="shared" si="382"/>
        <v/>
      </c>
      <c r="AN2039" s="88" t="str">
        <f t="shared" si="383"/>
        <v/>
      </c>
    </row>
    <row r="2040" spans="1:40" x14ac:dyDescent="0.25">
      <c r="A2040" s="77"/>
      <c r="B2040" s="107"/>
      <c r="C2040" s="108"/>
      <c r="D2040" s="109"/>
      <c r="E2040" s="109"/>
      <c r="F2040" s="110"/>
      <c r="G2040" s="111"/>
      <c r="H2040" s="112"/>
      <c r="I2040" s="77"/>
      <c r="J2040" s="112" t="str">
        <f>IF($B2040="", "", IFERROR(INDEX('Job List'!$C$9:$C$508, MATCH($B2040, 'Job List'!$B$9:$B$508, 0)), ""))</f>
        <v/>
      </c>
      <c r="K2040" s="112" t="str">
        <f>IF($B2040="", "", IFERROR(INDEX('Job List'!$D$9:$D$508, MATCH($B2040, 'Job List'!$B$9:$B$508, 0)), ""))</f>
        <v/>
      </c>
      <c r="L2040" s="125" t="str">
        <f t="shared" si="372"/>
        <v/>
      </c>
      <c r="M2040" s="111" t="str">
        <f>IF($B2040="", "", IF($G2040="", IFERROR(INDEX('Job List'!$E$9:$E$508, MATCH($B2040, 'Job List'!$B$9:$B$508, 0)), ""), $G2040))</f>
        <v/>
      </c>
      <c r="N2040" s="126" t="str">
        <f t="shared" si="373"/>
        <v/>
      </c>
      <c r="O2040" s="77"/>
      <c r="AB2040" s="14" t="str">
        <f t="shared" si="374"/>
        <v/>
      </c>
      <c r="AC2040" s="20" t="str">
        <f t="shared" si="375"/>
        <v/>
      </c>
      <c r="AD2040" s="55" t="str">
        <f t="shared" si="376"/>
        <v/>
      </c>
      <c r="AE2040" s="88" t="str">
        <f t="shared" si="377"/>
        <v/>
      </c>
      <c r="AG2040" s="55" t="str">
        <f t="shared" si="378"/>
        <v/>
      </c>
      <c r="AH2040" s="88" t="str">
        <f t="shared" si="379"/>
        <v/>
      </c>
      <c r="AJ2040" s="55" t="str">
        <f t="shared" si="380"/>
        <v/>
      </c>
      <c r="AK2040" s="88" t="str">
        <f t="shared" si="381"/>
        <v/>
      </c>
      <c r="AM2040" s="55" t="str">
        <f t="shared" si="382"/>
        <v/>
      </c>
      <c r="AN2040" s="88" t="str">
        <f t="shared" si="383"/>
        <v/>
      </c>
    </row>
    <row r="2041" spans="1:40" x14ac:dyDescent="0.25">
      <c r="A2041" s="77"/>
      <c r="B2041" s="107"/>
      <c r="C2041" s="108"/>
      <c r="D2041" s="109"/>
      <c r="E2041" s="109"/>
      <c r="F2041" s="110"/>
      <c r="G2041" s="111"/>
      <c r="H2041" s="112"/>
      <c r="I2041" s="77"/>
      <c r="J2041" s="112" t="str">
        <f>IF($B2041="", "", IFERROR(INDEX('Job List'!$C$9:$C$508, MATCH($B2041, 'Job List'!$B$9:$B$508, 0)), ""))</f>
        <v/>
      </c>
      <c r="K2041" s="112" t="str">
        <f>IF($B2041="", "", IFERROR(INDEX('Job List'!$D$9:$D$508, MATCH($B2041, 'Job List'!$B$9:$B$508, 0)), ""))</f>
        <v/>
      </c>
      <c r="L2041" s="125" t="str">
        <f t="shared" si="372"/>
        <v/>
      </c>
      <c r="M2041" s="111" t="str">
        <f>IF($B2041="", "", IF($G2041="", IFERROR(INDEX('Job List'!$E$9:$E$508, MATCH($B2041, 'Job List'!$B$9:$B$508, 0)), ""), $G2041))</f>
        <v/>
      </c>
      <c r="N2041" s="126" t="str">
        <f t="shared" si="373"/>
        <v/>
      </c>
      <c r="O2041" s="77"/>
      <c r="AB2041" s="14" t="str">
        <f t="shared" si="374"/>
        <v/>
      </c>
      <c r="AC2041" s="20" t="str">
        <f t="shared" si="375"/>
        <v/>
      </c>
      <c r="AD2041" s="55" t="str">
        <f t="shared" si="376"/>
        <v/>
      </c>
      <c r="AE2041" s="88" t="str">
        <f t="shared" si="377"/>
        <v/>
      </c>
      <c r="AG2041" s="55" t="str">
        <f t="shared" si="378"/>
        <v/>
      </c>
      <c r="AH2041" s="88" t="str">
        <f t="shared" si="379"/>
        <v/>
      </c>
      <c r="AJ2041" s="55" t="str">
        <f t="shared" si="380"/>
        <v/>
      </c>
      <c r="AK2041" s="88" t="str">
        <f t="shared" si="381"/>
        <v/>
      </c>
      <c r="AM2041" s="55" t="str">
        <f t="shared" si="382"/>
        <v/>
      </c>
      <c r="AN2041" s="88" t="str">
        <f t="shared" si="383"/>
        <v/>
      </c>
    </row>
    <row r="2042" spans="1:40" x14ac:dyDescent="0.25">
      <c r="A2042" s="77"/>
      <c r="B2042" s="107"/>
      <c r="C2042" s="108"/>
      <c r="D2042" s="109"/>
      <c r="E2042" s="109"/>
      <c r="F2042" s="110"/>
      <c r="G2042" s="111"/>
      <c r="H2042" s="112"/>
      <c r="I2042" s="77"/>
      <c r="J2042" s="112" t="str">
        <f>IF($B2042="", "", IFERROR(INDEX('Job List'!$C$9:$C$508, MATCH($B2042, 'Job List'!$B$9:$B$508, 0)), ""))</f>
        <v/>
      </c>
      <c r="K2042" s="112" t="str">
        <f>IF($B2042="", "", IFERROR(INDEX('Job List'!$D$9:$D$508, MATCH($B2042, 'Job List'!$B$9:$B$508, 0)), ""))</f>
        <v/>
      </c>
      <c r="L2042" s="125" t="str">
        <f t="shared" si="372"/>
        <v/>
      </c>
      <c r="M2042" s="111" t="str">
        <f>IF($B2042="", "", IF($G2042="", IFERROR(INDEX('Job List'!$E$9:$E$508, MATCH($B2042, 'Job List'!$B$9:$B$508, 0)), ""), $G2042))</f>
        <v/>
      </c>
      <c r="N2042" s="126" t="str">
        <f t="shared" si="373"/>
        <v/>
      </c>
      <c r="O2042" s="77"/>
      <c r="AB2042" s="14" t="str">
        <f t="shared" si="374"/>
        <v/>
      </c>
      <c r="AC2042" s="20" t="str">
        <f t="shared" si="375"/>
        <v/>
      </c>
      <c r="AD2042" s="55" t="str">
        <f t="shared" si="376"/>
        <v/>
      </c>
      <c r="AE2042" s="88" t="str">
        <f t="shared" si="377"/>
        <v/>
      </c>
      <c r="AG2042" s="55" t="str">
        <f t="shared" si="378"/>
        <v/>
      </c>
      <c r="AH2042" s="88" t="str">
        <f t="shared" si="379"/>
        <v/>
      </c>
      <c r="AJ2042" s="55" t="str">
        <f t="shared" si="380"/>
        <v/>
      </c>
      <c r="AK2042" s="88" t="str">
        <f t="shared" si="381"/>
        <v/>
      </c>
      <c r="AM2042" s="55" t="str">
        <f t="shared" si="382"/>
        <v/>
      </c>
      <c r="AN2042" s="88" t="str">
        <f t="shared" si="383"/>
        <v/>
      </c>
    </row>
    <row r="2043" spans="1:40" x14ac:dyDescent="0.25">
      <c r="A2043" s="77"/>
      <c r="B2043" s="107"/>
      <c r="C2043" s="108"/>
      <c r="D2043" s="109"/>
      <c r="E2043" s="109"/>
      <c r="F2043" s="110"/>
      <c r="G2043" s="111"/>
      <c r="H2043" s="112"/>
      <c r="I2043" s="77"/>
      <c r="J2043" s="112" t="str">
        <f>IF($B2043="", "", IFERROR(INDEX('Job List'!$C$9:$C$508, MATCH($B2043, 'Job List'!$B$9:$B$508, 0)), ""))</f>
        <v/>
      </c>
      <c r="K2043" s="112" t="str">
        <f>IF($B2043="", "", IFERROR(INDEX('Job List'!$D$9:$D$508, MATCH($B2043, 'Job List'!$B$9:$B$508, 0)), ""))</f>
        <v/>
      </c>
      <c r="L2043" s="125" t="str">
        <f t="shared" si="372"/>
        <v/>
      </c>
      <c r="M2043" s="111" t="str">
        <f>IF($B2043="", "", IF($G2043="", IFERROR(INDEX('Job List'!$E$9:$E$508, MATCH($B2043, 'Job List'!$B$9:$B$508, 0)), ""), $G2043))</f>
        <v/>
      </c>
      <c r="N2043" s="126" t="str">
        <f t="shared" si="373"/>
        <v/>
      </c>
      <c r="O2043" s="77"/>
      <c r="AB2043" s="14" t="str">
        <f t="shared" si="374"/>
        <v/>
      </c>
      <c r="AC2043" s="20" t="str">
        <f t="shared" si="375"/>
        <v/>
      </c>
      <c r="AD2043" s="55" t="str">
        <f t="shared" si="376"/>
        <v/>
      </c>
      <c r="AE2043" s="88" t="str">
        <f t="shared" si="377"/>
        <v/>
      </c>
      <c r="AG2043" s="55" t="str">
        <f t="shared" si="378"/>
        <v/>
      </c>
      <c r="AH2043" s="88" t="str">
        <f t="shared" si="379"/>
        <v/>
      </c>
      <c r="AJ2043" s="55" t="str">
        <f t="shared" si="380"/>
        <v/>
      </c>
      <c r="AK2043" s="88" t="str">
        <f t="shared" si="381"/>
        <v/>
      </c>
      <c r="AM2043" s="55" t="str">
        <f t="shared" si="382"/>
        <v/>
      </c>
      <c r="AN2043" s="88" t="str">
        <f t="shared" si="383"/>
        <v/>
      </c>
    </row>
    <row r="2044" spans="1:40" x14ac:dyDescent="0.25">
      <c r="A2044" s="77"/>
      <c r="B2044" s="107"/>
      <c r="C2044" s="108"/>
      <c r="D2044" s="109"/>
      <c r="E2044" s="109"/>
      <c r="F2044" s="110"/>
      <c r="G2044" s="111"/>
      <c r="H2044" s="112"/>
      <c r="I2044" s="77"/>
      <c r="J2044" s="112" t="str">
        <f>IF($B2044="", "", IFERROR(INDEX('Job List'!$C$9:$C$508, MATCH($B2044, 'Job List'!$B$9:$B$508, 0)), ""))</f>
        <v/>
      </c>
      <c r="K2044" s="112" t="str">
        <f>IF($B2044="", "", IFERROR(INDEX('Job List'!$D$9:$D$508, MATCH($B2044, 'Job List'!$B$9:$B$508, 0)), ""))</f>
        <v/>
      </c>
      <c r="L2044" s="125" t="str">
        <f t="shared" si="372"/>
        <v/>
      </c>
      <c r="M2044" s="111" t="str">
        <f>IF($B2044="", "", IF($G2044="", IFERROR(INDEX('Job List'!$E$9:$E$508, MATCH($B2044, 'Job List'!$B$9:$B$508, 0)), ""), $G2044))</f>
        <v/>
      </c>
      <c r="N2044" s="126" t="str">
        <f t="shared" si="373"/>
        <v/>
      </c>
      <c r="O2044" s="77"/>
      <c r="AB2044" s="14" t="str">
        <f t="shared" si="374"/>
        <v/>
      </c>
      <c r="AC2044" s="20" t="str">
        <f t="shared" si="375"/>
        <v/>
      </c>
      <c r="AD2044" s="55" t="str">
        <f t="shared" si="376"/>
        <v/>
      </c>
      <c r="AE2044" s="88" t="str">
        <f t="shared" si="377"/>
        <v/>
      </c>
      <c r="AG2044" s="55" t="str">
        <f t="shared" si="378"/>
        <v/>
      </c>
      <c r="AH2044" s="88" t="str">
        <f t="shared" si="379"/>
        <v/>
      </c>
      <c r="AJ2044" s="55" t="str">
        <f t="shared" si="380"/>
        <v/>
      </c>
      <c r="AK2044" s="88" t="str">
        <f t="shared" si="381"/>
        <v/>
      </c>
      <c r="AM2044" s="55" t="str">
        <f t="shared" si="382"/>
        <v/>
      </c>
      <c r="AN2044" s="88" t="str">
        <f t="shared" si="383"/>
        <v/>
      </c>
    </row>
    <row r="2045" spans="1:40" x14ac:dyDescent="0.25">
      <c r="A2045" s="77"/>
      <c r="B2045" s="107"/>
      <c r="C2045" s="108"/>
      <c r="D2045" s="109"/>
      <c r="E2045" s="109"/>
      <c r="F2045" s="110"/>
      <c r="G2045" s="111"/>
      <c r="H2045" s="112"/>
      <c r="I2045" s="77"/>
      <c r="J2045" s="112" t="str">
        <f>IF($B2045="", "", IFERROR(INDEX('Job List'!$C$9:$C$508, MATCH($B2045, 'Job List'!$B$9:$B$508, 0)), ""))</f>
        <v/>
      </c>
      <c r="K2045" s="112" t="str">
        <f>IF($B2045="", "", IFERROR(INDEX('Job List'!$D$9:$D$508, MATCH($B2045, 'Job List'!$B$9:$B$508, 0)), ""))</f>
        <v/>
      </c>
      <c r="L2045" s="125" t="str">
        <f t="shared" si="372"/>
        <v/>
      </c>
      <c r="M2045" s="111" t="str">
        <f>IF($B2045="", "", IF($G2045="", IFERROR(INDEX('Job List'!$E$9:$E$508, MATCH($B2045, 'Job List'!$B$9:$B$508, 0)), ""), $G2045))</f>
        <v/>
      </c>
      <c r="N2045" s="126" t="str">
        <f t="shared" si="373"/>
        <v/>
      </c>
      <c r="O2045" s="77"/>
      <c r="AB2045" s="14" t="str">
        <f t="shared" si="374"/>
        <v/>
      </c>
      <c r="AC2045" s="20" t="str">
        <f t="shared" si="375"/>
        <v/>
      </c>
      <c r="AD2045" s="55" t="str">
        <f t="shared" si="376"/>
        <v/>
      </c>
      <c r="AE2045" s="88" t="str">
        <f t="shared" si="377"/>
        <v/>
      </c>
      <c r="AG2045" s="55" t="str">
        <f t="shared" si="378"/>
        <v/>
      </c>
      <c r="AH2045" s="88" t="str">
        <f t="shared" si="379"/>
        <v/>
      </c>
      <c r="AJ2045" s="55" t="str">
        <f t="shared" si="380"/>
        <v/>
      </c>
      <c r="AK2045" s="88" t="str">
        <f t="shared" si="381"/>
        <v/>
      </c>
      <c r="AM2045" s="55" t="str">
        <f t="shared" si="382"/>
        <v/>
      </c>
      <c r="AN2045" s="88" t="str">
        <f t="shared" si="383"/>
        <v/>
      </c>
    </row>
    <row r="2046" spans="1:40" x14ac:dyDescent="0.25">
      <c r="A2046" s="77"/>
      <c r="B2046" s="107"/>
      <c r="C2046" s="108"/>
      <c r="D2046" s="109"/>
      <c r="E2046" s="109"/>
      <c r="F2046" s="110"/>
      <c r="G2046" s="111"/>
      <c r="H2046" s="112"/>
      <c r="I2046" s="77"/>
      <c r="J2046" s="112" t="str">
        <f>IF($B2046="", "", IFERROR(INDEX('Job List'!$C$9:$C$508, MATCH($B2046, 'Job List'!$B$9:$B$508, 0)), ""))</f>
        <v/>
      </c>
      <c r="K2046" s="112" t="str">
        <f>IF($B2046="", "", IFERROR(INDEX('Job List'!$D$9:$D$508, MATCH($B2046, 'Job List'!$B$9:$B$508, 0)), ""))</f>
        <v/>
      </c>
      <c r="L2046" s="125" t="str">
        <f t="shared" si="372"/>
        <v/>
      </c>
      <c r="M2046" s="111" t="str">
        <f>IF($B2046="", "", IF($G2046="", IFERROR(INDEX('Job List'!$E$9:$E$508, MATCH($B2046, 'Job List'!$B$9:$B$508, 0)), ""), $G2046))</f>
        <v/>
      </c>
      <c r="N2046" s="126" t="str">
        <f t="shared" si="373"/>
        <v/>
      </c>
      <c r="O2046" s="77"/>
      <c r="AB2046" s="14" t="str">
        <f t="shared" si="374"/>
        <v/>
      </c>
      <c r="AC2046" s="20" t="str">
        <f t="shared" si="375"/>
        <v/>
      </c>
      <c r="AD2046" s="55" t="str">
        <f t="shared" si="376"/>
        <v/>
      </c>
      <c r="AE2046" s="88" t="str">
        <f t="shared" si="377"/>
        <v/>
      </c>
      <c r="AG2046" s="55" t="str">
        <f t="shared" si="378"/>
        <v/>
      </c>
      <c r="AH2046" s="88" t="str">
        <f t="shared" si="379"/>
        <v/>
      </c>
      <c r="AJ2046" s="55" t="str">
        <f t="shared" si="380"/>
        <v/>
      </c>
      <c r="AK2046" s="88" t="str">
        <f t="shared" si="381"/>
        <v/>
      </c>
      <c r="AM2046" s="55" t="str">
        <f t="shared" si="382"/>
        <v/>
      </c>
      <c r="AN2046" s="88" t="str">
        <f t="shared" si="383"/>
        <v/>
      </c>
    </row>
    <row r="2047" spans="1:40" x14ac:dyDescent="0.25">
      <c r="A2047" s="77"/>
      <c r="B2047" s="107"/>
      <c r="C2047" s="108"/>
      <c r="D2047" s="109"/>
      <c r="E2047" s="109"/>
      <c r="F2047" s="110"/>
      <c r="G2047" s="111"/>
      <c r="H2047" s="112"/>
      <c r="I2047" s="77"/>
      <c r="J2047" s="112" t="str">
        <f>IF($B2047="", "", IFERROR(INDEX('Job List'!$C$9:$C$508, MATCH($B2047, 'Job List'!$B$9:$B$508, 0)), ""))</f>
        <v/>
      </c>
      <c r="K2047" s="112" t="str">
        <f>IF($B2047="", "", IFERROR(INDEX('Job List'!$D$9:$D$508, MATCH($B2047, 'Job List'!$B$9:$B$508, 0)), ""))</f>
        <v/>
      </c>
      <c r="L2047" s="125" t="str">
        <f t="shared" si="372"/>
        <v/>
      </c>
      <c r="M2047" s="111" t="str">
        <f>IF($B2047="", "", IF($G2047="", IFERROR(INDEX('Job List'!$E$9:$E$508, MATCH($B2047, 'Job List'!$B$9:$B$508, 0)), ""), $G2047))</f>
        <v/>
      </c>
      <c r="N2047" s="126" t="str">
        <f t="shared" si="373"/>
        <v/>
      </c>
      <c r="O2047" s="77"/>
      <c r="AB2047" s="14" t="str">
        <f t="shared" si="374"/>
        <v/>
      </c>
      <c r="AC2047" s="20" t="str">
        <f t="shared" si="375"/>
        <v/>
      </c>
      <c r="AD2047" s="55" t="str">
        <f t="shared" si="376"/>
        <v/>
      </c>
      <c r="AE2047" s="88" t="str">
        <f t="shared" si="377"/>
        <v/>
      </c>
      <c r="AG2047" s="55" t="str">
        <f t="shared" si="378"/>
        <v/>
      </c>
      <c r="AH2047" s="88" t="str">
        <f t="shared" si="379"/>
        <v/>
      </c>
      <c r="AJ2047" s="55" t="str">
        <f t="shared" si="380"/>
        <v/>
      </c>
      <c r="AK2047" s="88" t="str">
        <f t="shared" si="381"/>
        <v/>
      </c>
      <c r="AM2047" s="55" t="str">
        <f t="shared" si="382"/>
        <v/>
      </c>
      <c r="AN2047" s="88" t="str">
        <f t="shared" si="383"/>
        <v/>
      </c>
    </row>
    <row r="2048" spans="1:40" x14ac:dyDescent="0.25">
      <c r="A2048" s="77"/>
      <c r="B2048" s="107"/>
      <c r="C2048" s="108"/>
      <c r="D2048" s="109"/>
      <c r="E2048" s="109"/>
      <c r="F2048" s="110"/>
      <c r="G2048" s="111"/>
      <c r="H2048" s="112"/>
      <c r="I2048" s="77"/>
      <c r="J2048" s="112" t="str">
        <f>IF($B2048="", "", IFERROR(INDEX('Job List'!$C$9:$C$508, MATCH($B2048, 'Job List'!$B$9:$B$508, 0)), ""))</f>
        <v/>
      </c>
      <c r="K2048" s="112" t="str">
        <f>IF($B2048="", "", IFERROR(INDEX('Job List'!$D$9:$D$508, MATCH($B2048, 'Job List'!$B$9:$B$508, 0)), ""))</f>
        <v/>
      </c>
      <c r="L2048" s="125" t="str">
        <f t="shared" si="372"/>
        <v/>
      </c>
      <c r="M2048" s="111" t="str">
        <f>IF($B2048="", "", IF($G2048="", IFERROR(INDEX('Job List'!$E$9:$E$508, MATCH($B2048, 'Job List'!$B$9:$B$508, 0)), ""), $G2048))</f>
        <v/>
      </c>
      <c r="N2048" s="126" t="str">
        <f t="shared" si="373"/>
        <v/>
      </c>
      <c r="O2048" s="77"/>
      <c r="AB2048" s="14" t="str">
        <f t="shared" si="374"/>
        <v/>
      </c>
      <c r="AC2048" s="20" t="str">
        <f t="shared" si="375"/>
        <v/>
      </c>
      <c r="AD2048" s="55" t="str">
        <f t="shared" si="376"/>
        <v/>
      </c>
      <c r="AE2048" s="88" t="str">
        <f t="shared" si="377"/>
        <v/>
      </c>
      <c r="AG2048" s="55" t="str">
        <f t="shared" si="378"/>
        <v/>
      </c>
      <c r="AH2048" s="88" t="str">
        <f t="shared" si="379"/>
        <v/>
      </c>
      <c r="AJ2048" s="55" t="str">
        <f t="shared" si="380"/>
        <v/>
      </c>
      <c r="AK2048" s="88" t="str">
        <f t="shared" si="381"/>
        <v/>
      </c>
      <c r="AM2048" s="55" t="str">
        <f t="shared" si="382"/>
        <v/>
      </c>
      <c r="AN2048" s="88" t="str">
        <f t="shared" si="383"/>
        <v/>
      </c>
    </row>
    <row r="2049" spans="1:40" x14ac:dyDescent="0.25">
      <c r="A2049" s="77"/>
      <c r="B2049" s="107"/>
      <c r="C2049" s="108"/>
      <c r="D2049" s="109"/>
      <c r="E2049" s="109"/>
      <c r="F2049" s="110"/>
      <c r="G2049" s="111"/>
      <c r="H2049" s="112"/>
      <c r="I2049" s="77"/>
      <c r="J2049" s="112" t="str">
        <f>IF($B2049="", "", IFERROR(INDEX('Job List'!$C$9:$C$508, MATCH($B2049, 'Job List'!$B$9:$B$508, 0)), ""))</f>
        <v/>
      </c>
      <c r="K2049" s="112" t="str">
        <f>IF($B2049="", "", IFERROR(INDEX('Job List'!$D$9:$D$508, MATCH($B2049, 'Job List'!$B$9:$B$508, 0)), ""))</f>
        <v/>
      </c>
      <c r="L2049" s="125" t="str">
        <f t="shared" si="372"/>
        <v/>
      </c>
      <c r="M2049" s="111" t="str">
        <f>IF($B2049="", "", IF($G2049="", IFERROR(INDEX('Job List'!$E$9:$E$508, MATCH($B2049, 'Job List'!$B$9:$B$508, 0)), ""), $G2049))</f>
        <v/>
      </c>
      <c r="N2049" s="126" t="str">
        <f t="shared" si="373"/>
        <v/>
      </c>
      <c r="O2049" s="77"/>
      <c r="AB2049" s="14" t="str">
        <f t="shared" si="374"/>
        <v/>
      </c>
      <c r="AC2049" s="20" t="str">
        <f t="shared" si="375"/>
        <v/>
      </c>
      <c r="AD2049" s="55" t="str">
        <f t="shared" si="376"/>
        <v/>
      </c>
      <c r="AE2049" s="88" t="str">
        <f t="shared" si="377"/>
        <v/>
      </c>
      <c r="AG2049" s="55" t="str">
        <f t="shared" si="378"/>
        <v/>
      </c>
      <c r="AH2049" s="88" t="str">
        <f t="shared" si="379"/>
        <v/>
      </c>
      <c r="AJ2049" s="55" t="str">
        <f t="shared" si="380"/>
        <v/>
      </c>
      <c r="AK2049" s="88" t="str">
        <f t="shared" si="381"/>
        <v/>
      </c>
      <c r="AM2049" s="55" t="str">
        <f t="shared" si="382"/>
        <v/>
      </c>
      <c r="AN2049" s="88" t="str">
        <f t="shared" si="383"/>
        <v/>
      </c>
    </row>
    <row r="2050" spans="1:40" x14ac:dyDescent="0.25">
      <c r="A2050" s="77"/>
      <c r="B2050" s="107"/>
      <c r="C2050" s="108"/>
      <c r="D2050" s="109"/>
      <c r="E2050" s="109"/>
      <c r="F2050" s="110"/>
      <c r="G2050" s="111"/>
      <c r="H2050" s="112"/>
      <c r="I2050" s="77"/>
      <c r="J2050" s="112" t="str">
        <f>IF($B2050="", "", IFERROR(INDEX('Job List'!$C$9:$C$508, MATCH($B2050, 'Job List'!$B$9:$B$508, 0)), ""))</f>
        <v/>
      </c>
      <c r="K2050" s="112" t="str">
        <f>IF($B2050="", "", IFERROR(INDEX('Job List'!$D$9:$D$508, MATCH($B2050, 'Job List'!$B$9:$B$508, 0)), ""))</f>
        <v/>
      </c>
      <c r="L2050" s="125" t="str">
        <f t="shared" si="372"/>
        <v/>
      </c>
      <c r="M2050" s="111" t="str">
        <f>IF($B2050="", "", IF($G2050="", IFERROR(INDEX('Job List'!$E$9:$E$508, MATCH($B2050, 'Job List'!$B$9:$B$508, 0)), ""), $G2050))</f>
        <v/>
      </c>
      <c r="N2050" s="126" t="str">
        <f t="shared" si="373"/>
        <v/>
      </c>
      <c r="O2050" s="77"/>
      <c r="AB2050" s="14" t="str">
        <f t="shared" si="374"/>
        <v/>
      </c>
      <c r="AC2050" s="20" t="str">
        <f t="shared" si="375"/>
        <v/>
      </c>
      <c r="AD2050" s="55" t="str">
        <f t="shared" si="376"/>
        <v/>
      </c>
      <c r="AE2050" s="88" t="str">
        <f t="shared" si="377"/>
        <v/>
      </c>
      <c r="AG2050" s="55" t="str">
        <f t="shared" si="378"/>
        <v/>
      </c>
      <c r="AH2050" s="88" t="str">
        <f t="shared" si="379"/>
        <v/>
      </c>
      <c r="AJ2050" s="55" t="str">
        <f t="shared" si="380"/>
        <v/>
      </c>
      <c r="AK2050" s="88" t="str">
        <f t="shared" si="381"/>
        <v/>
      </c>
      <c r="AM2050" s="55" t="str">
        <f t="shared" si="382"/>
        <v/>
      </c>
      <c r="AN2050" s="88" t="str">
        <f t="shared" si="383"/>
        <v/>
      </c>
    </row>
    <row r="2051" spans="1:40" x14ac:dyDescent="0.25">
      <c r="A2051" s="77"/>
      <c r="B2051" s="107"/>
      <c r="C2051" s="108"/>
      <c r="D2051" s="109"/>
      <c r="E2051" s="109"/>
      <c r="F2051" s="110"/>
      <c r="G2051" s="111"/>
      <c r="H2051" s="112"/>
      <c r="I2051" s="77"/>
      <c r="J2051" s="112" t="str">
        <f>IF($B2051="", "", IFERROR(INDEX('Job List'!$C$9:$C$508, MATCH($B2051, 'Job List'!$B$9:$B$508, 0)), ""))</f>
        <v/>
      </c>
      <c r="K2051" s="112" t="str">
        <f>IF($B2051="", "", IFERROR(INDEX('Job List'!$D$9:$D$508, MATCH($B2051, 'Job List'!$B$9:$B$508, 0)), ""))</f>
        <v/>
      </c>
      <c r="L2051" s="125" t="str">
        <f t="shared" si="372"/>
        <v/>
      </c>
      <c r="M2051" s="111" t="str">
        <f>IF($B2051="", "", IF($G2051="", IFERROR(INDEX('Job List'!$E$9:$E$508, MATCH($B2051, 'Job List'!$B$9:$B$508, 0)), ""), $G2051))</f>
        <v/>
      </c>
      <c r="N2051" s="126" t="str">
        <f t="shared" si="373"/>
        <v/>
      </c>
      <c r="O2051" s="77"/>
      <c r="AB2051" s="14" t="str">
        <f t="shared" si="374"/>
        <v/>
      </c>
      <c r="AC2051" s="20" t="str">
        <f t="shared" si="375"/>
        <v/>
      </c>
      <c r="AD2051" s="55" t="str">
        <f t="shared" si="376"/>
        <v/>
      </c>
      <c r="AE2051" s="88" t="str">
        <f t="shared" si="377"/>
        <v/>
      </c>
      <c r="AG2051" s="55" t="str">
        <f t="shared" si="378"/>
        <v/>
      </c>
      <c r="AH2051" s="88" t="str">
        <f t="shared" si="379"/>
        <v/>
      </c>
      <c r="AJ2051" s="55" t="str">
        <f t="shared" si="380"/>
        <v/>
      </c>
      <c r="AK2051" s="88" t="str">
        <f t="shared" si="381"/>
        <v/>
      </c>
      <c r="AM2051" s="55" t="str">
        <f t="shared" si="382"/>
        <v/>
      </c>
      <c r="AN2051" s="88" t="str">
        <f t="shared" si="383"/>
        <v/>
      </c>
    </row>
    <row r="2052" spans="1:40" x14ac:dyDescent="0.25">
      <c r="A2052" s="77"/>
      <c r="B2052" s="107"/>
      <c r="C2052" s="108"/>
      <c r="D2052" s="109"/>
      <c r="E2052" s="109"/>
      <c r="F2052" s="110"/>
      <c r="G2052" s="111"/>
      <c r="H2052" s="112"/>
      <c r="I2052" s="77"/>
      <c r="J2052" s="112" t="str">
        <f>IF($B2052="", "", IFERROR(INDEX('Job List'!$C$9:$C$508, MATCH($B2052, 'Job List'!$B$9:$B$508, 0)), ""))</f>
        <v/>
      </c>
      <c r="K2052" s="112" t="str">
        <f>IF($B2052="", "", IFERROR(INDEX('Job List'!$D$9:$D$508, MATCH($B2052, 'Job List'!$B$9:$B$508, 0)), ""))</f>
        <v/>
      </c>
      <c r="L2052" s="125" t="str">
        <f t="shared" si="372"/>
        <v/>
      </c>
      <c r="M2052" s="111" t="str">
        <f>IF($B2052="", "", IF($G2052="", IFERROR(INDEX('Job List'!$E$9:$E$508, MATCH($B2052, 'Job List'!$B$9:$B$508, 0)), ""), $G2052))</f>
        <v/>
      </c>
      <c r="N2052" s="126" t="str">
        <f t="shared" si="373"/>
        <v/>
      </c>
      <c r="O2052" s="77"/>
      <c r="AB2052" s="14" t="str">
        <f t="shared" si="374"/>
        <v/>
      </c>
      <c r="AC2052" s="20" t="str">
        <f t="shared" si="375"/>
        <v/>
      </c>
      <c r="AD2052" s="55" t="str">
        <f t="shared" si="376"/>
        <v/>
      </c>
      <c r="AE2052" s="88" t="str">
        <f t="shared" si="377"/>
        <v/>
      </c>
      <c r="AG2052" s="55" t="str">
        <f t="shared" si="378"/>
        <v/>
      </c>
      <c r="AH2052" s="88" t="str">
        <f t="shared" si="379"/>
        <v/>
      </c>
      <c r="AJ2052" s="55" t="str">
        <f t="shared" si="380"/>
        <v/>
      </c>
      <c r="AK2052" s="88" t="str">
        <f t="shared" si="381"/>
        <v/>
      </c>
      <c r="AM2052" s="55" t="str">
        <f t="shared" si="382"/>
        <v/>
      </c>
      <c r="AN2052" s="88" t="str">
        <f t="shared" si="383"/>
        <v/>
      </c>
    </row>
    <row r="2053" spans="1:40" x14ac:dyDescent="0.25">
      <c r="A2053" s="77"/>
      <c r="B2053" s="107"/>
      <c r="C2053" s="108"/>
      <c r="D2053" s="109"/>
      <c r="E2053" s="109"/>
      <c r="F2053" s="110"/>
      <c r="G2053" s="111"/>
      <c r="H2053" s="112"/>
      <c r="I2053" s="77"/>
      <c r="J2053" s="112" t="str">
        <f>IF($B2053="", "", IFERROR(INDEX('Job List'!$C$9:$C$508, MATCH($B2053, 'Job List'!$B$9:$B$508, 0)), ""))</f>
        <v/>
      </c>
      <c r="K2053" s="112" t="str">
        <f>IF($B2053="", "", IFERROR(INDEX('Job List'!$D$9:$D$508, MATCH($B2053, 'Job List'!$B$9:$B$508, 0)), ""))</f>
        <v/>
      </c>
      <c r="L2053" s="125" t="str">
        <f t="shared" si="372"/>
        <v/>
      </c>
      <c r="M2053" s="111" t="str">
        <f>IF($B2053="", "", IF($G2053="", IFERROR(INDEX('Job List'!$E$9:$E$508, MATCH($B2053, 'Job List'!$B$9:$B$508, 0)), ""), $G2053))</f>
        <v/>
      </c>
      <c r="N2053" s="126" t="str">
        <f t="shared" si="373"/>
        <v/>
      </c>
      <c r="O2053" s="77"/>
      <c r="AB2053" s="14" t="str">
        <f t="shared" si="374"/>
        <v/>
      </c>
      <c r="AC2053" s="20" t="str">
        <f t="shared" si="375"/>
        <v/>
      </c>
      <c r="AD2053" s="55" t="str">
        <f t="shared" si="376"/>
        <v/>
      </c>
      <c r="AE2053" s="88" t="str">
        <f t="shared" si="377"/>
        <v/>
      </c>
      <c r="AG2053" s="55" t="str">
        <f t="shared" si="378"/>
        <v/>
      </c>
      <c r="AH2053" s="88" t="str">
        <f t="shared" si="379"/>
        <v/>
      </c>
      <c r="AJ2053" s="55" t="str">
        <f t="shared" si="380"/>
        <v/>
      </c>
      <c r="AK2053" s="88" t="str">
        <f t="shared" si="381"/>
        <v/>
      </c>
      <c r="AM2053" s="55" t="str">
        <f t="shared" si="382"/>
        <v/>
      </c>
      <c r="AN2053" s="88" t="str">
        <f t="shared" si="383"/>
        <v/>
      </c>
    </row>
    <row r="2054" spans="1:40" x14ac:dyDescent="0.25">
      <c r="A2054" s="77"/>
      <c r="B2054" s="107"/>
      <c r="C2054" s="108"/>
      <c r="D2054" s="109"/>
      <c r="E2054" s="109"/>
      <c r="F2054" s="110"/>
      <c r="G2054" s="111"/>
      <c r="H2054" s="112"/>
      <c r="I2054" s="77"/>
      <c r="J2054" s="112" t="str">
        <f>IF($B2054="", "", IFERROR(INDEX('Job List'!$C$9:$C$508, MATCH($B2054, 'Job List'!$B$9:$B$508, 0)), ""))</f>
        <v/>
      </c>
      <c r="K2054" s="112" t="str">
        <f>IF($B2054="", "", IFERROR(INDEX('Job List'!$D$9:$D$508, MATCH($B2054, 'Job List'!$B$9:$B$508, 0)), ""))</f>
        <v/>
      </c>
      <c r="L2054" s="125" t="str">
        <f t="shared" si="372"/>
        <v/>
      </c>
      <c r="M2054" s="111" t="str">
        <f>IF($B2054="", "", IF($G2054="", IFERROR(INDEX('Job List'!$E$9:$E$508, MATCH($B2054, 'Job List'!$B$9:$B$508, 0)), ""), $G2054))</f>
        <v/>
      </c>
      <c r="N2054" s="126" t="str">
        <f t="shared" si="373"/>
        <v/>
      </c>
      <c r="O2054" s="77"/>
      <c r="AB2054" s="14" t="str">
        <f t="shared" si="374"/>
        <v/>
      </c>
      <c r="AC2054" s="20" t="str">
        <f t="shared" si="375"/>
        <v/>
      </c>
      <c r="AD2054" s="55" t="str">
        <f t="shared" si="376"/>
        <v/>
      </c>
      <c r="AE2054" s="88" t="str">
        <f t="shared" si="377"/>
        <v/>
      </c>
      <c r="AG2054" s="55" t="str">
        <f t="shared" si="378"/>
        <v/>
      </c>
      <c r="AH2054" s="88" t="str">
        <f t="shared" si="379"/>
        <v/>
      </c>
      <c r="AJ2054" s="55" t="str">
        <f t="shared" si="380"/>
        <v/>
      </c>
      <c r="AK2054" s="88" t="str">
        <f t="shared" si="381"/>
        <v/>
      </c>
      <c r="AM2054" s="55" t="str">
        <f t="shared" si="382"/>
        <v/>
      </c>
      <c r="AN2054" s="88" t="str">
        <f t="shared" si="383"/>
        <v/>
      </c>
    </row>
    <row r="2055" spans="1:40" x14ac:dyDescent="0.25">
      <c r="A2055" s="77"/>
      <c r="B2055" s="107"/>
      <c r="C2055" s="108"/>
      <c r="D2055" s="109"/>
      <c r="E2055" s="109"/>
      <c r="F2055" s="110"/>
      <c r="G2055" s="111"/>
      <c r="H2055" s="112"/>
      <c r="I2055" s="77"/>
      <c r="J2055" s="112" t="str">
        <f>IF($B2055="", "", IFERROR(INDEX('Job List'!$C$9:$C$508, MATCH($B2055, 'Job List'!$B$9:$B$508, 0)), ""))</f>
        <v/>
      </c>
      <c r="K2055" s="112" t="str">
        <f>IF($B2055="", "", IFERROR(INDEX('Job List'!$D$9:$D$508, MATCH($B2055, 'Job List'!$B$9:$B$508, 0)), ""))</f>
        <v/>
      </c>
      <c r="L2055" s="125" t="str">
        <f t="shared" si="372"/>
        <v/>
      </c>
      <c r="M2055" s="111" t="str">
        <f>IF($B2055="", "", IF($G2055="", IFERROR(INDEX('Job List'!$E$9:$E$508, MATCH($B2055, 'Job List'!$B$9:$B$508, 0)), ""), $G2055))</f>
        <v/>
      </c>
      <c r="N2055" s="126" t="str">
        <f t="shared" si="373"/>
        <v/>
      </c>
      <c r="O2055" s="77"/>
      <c r="AB2055" s="14" t="str">
        <f t="shared" si="374"/>
        <v/>
      </c>
      <c r="AC2055" s="20" t="str">
        <f t="shared" si="375"/>
        <v/>
      </c>
      <c r="AD2055" s="55" t="str">
        <f t="shared" si="376"/>
        <v/>
      </c>
      <c r="AE2055" s="88" t="str">
        <f t="shared" si="377"/>
        <v/>
      </c>
      <c r="AG2055" s="55" t="str">
        <f t="shared" si="378"/>
        <v/>
      </c>
      <c r="AH2055" s="88" t="str">
        <f t="shared" si="379"/>
        <v/>
      </c>
      <c r="AJ2055" s="55" t="str">
        <f t="shared" si="380"/>
        <v/>
      </c>
      <c r="AK2055" s="88" t="str">
        <f t="shared" si="381"/>
        <v/>
      </c>
      <c r="AM2055" s="55" t="str">
        <f t="shared" si="382"/>
        <v/>
      </c>
      <c r="AN2055" s="88" t="str">
        <f t="shared" si="383"/>
        <v/>
      </c>
    </row>
    <row r="2056" spans="1:40" x14ac:dyDescent="0.25">
      <c r="A2056" s="77"/>
      <c r="B2056" s="107"/>
      <c r="C2056" s="108"/>
      <c r="D2056" s="109"/>
      <c r="E2056" s="109"/>
      <c r="F2056" s="110"/>
      <c r="G2056" s="111"/>
      <c r="H2056" s="112"/>
      <c r="I2056" s="77"/>
      <c r="J2056" s="112" t="str">
        <f>IF($B2056="", "", IFERROR(INDEX('Job List'!$C$9:$C$508, MATCH($B2056, 'Job List'!$B$9:$B$508, 0)), ""))</f>
        <v/>
      </c>
      <c r="K2056" s="112" t="str">
        <f>IF($B2056="", "", IFERROR(INDEX('Job List'!$D$9:$D$508, MATCH($B2056, 'Job List'!$B$9:$B$508, 0)), ""))</f>
        <v/>
      </c>
      <c r="L2056" s="125" t="str">
        <f t="shared" si="372"/>
        <v/>
      </c>
      <c r="M2056" s="111" t="str">
        <f>IF($B2056="", "", IF($G2056="", IFERROR(INDEX('Job List'!$E$9:$E$508, MATCH($B2056, 'Job List'!$B$9:$B$508, 0)), ""), $G2056))</f>
        <v/>
      </c>
      <c r="N2056" s="126" t="str">
        <f t="shared" si="373"/>
        <v/>
      </c>
      <c r="O2056" s="77"/>
      <c r="AB2056" s="14" t="str">
        <f t="shared" si="374"/>
        <v/>
      </c>
      <c r="AC2056" s="20" t="str">
        <f t="shared" si="375"/>
        <v/>
      </c>
      <c r="AD2056" s="55" t="str">
        <f t="shared" si="376"/>
        <v/>
      </c>
      <c r="AE2056" s="88" t="str">
        <f t="shared" si="377"/>
        <v/>
      </c>
      <c r="AG2056" s="55" t="str">
        <f t="shared" si="378"/>
        <v/>
      </c>
      <c r="AH2056" s="88" t="str">
        <f t="shared" si="379"/>
        <v/>
      </c>
      <c r="AJ2056" s="55" t="str">
        <f t="shared" si="380"/>
        <v/>
      </c>
      <c r="AK2056" s="88" t="str">
        <f t="shared" si="381"/>
        <v/>
      </c>
      <c r="AM2056" s="55" t="str">
        <f t="shared" si="382"/>
        <v/>
      </c>
      <c r="AN2056" s="88" t="str">
        <f t="shared" si="383"/>
        <v/>
      </c>
    </row>
    <row r="2057" spans="1:40" x14ac:dyDescent="0.25">
      <c r="A2057" s="77"/>
      <c r="B2057" s="107"/>
      <c r="C2057" s="108"/>
      <c r="D2057" s="109"/>
      <c r="E2057" s="109"/>
      <c r="F2057" s="110"/>
      <c r="G2057" s="111"/>
      <c r="H2057" s="112"/>
      <c r="I2057" s="77"/>
      <c r="J2057" s="112" t="str">
        <f>IF($B2057="", "", IFERROR(INDEX('Job List'!$C$9:$C$508, MATCH($B2057, 'Job List'!$B$9:$B$508, 0)), ""))</f>
        <v/>
      </c>
      <c r="K2057" s="112" t="str">
        <f>IF($B2057="", "", IFERROR(INDEX('Job List'!$D$9:$D$508, MATCH($B2057, 'Job List'!$B$9:$B$508, 0)), ""))</f>
        <v/>
      </c>
      <c r="L2057" s="125" t="str">
        <f t="shared" si="372"/>
        <v/>
      </c>
      <c r="M2057" s="111" t="str">
        <f>IF($B2057="", "", IF($G2057="", IFERROR(INDEX('Job List'!$E$9:$E$508, MATCH($B2057, 'Job List'!$B$9:$B$508, 0)), ""), $G2057))</f>
        <v/>
      </c>
      <c r="N2057" s="126" t="str">
        <f t="shared" si="373"/>
        <v/>
      </c>
      <c r="O2057" s="77"/>
      <c r="AB2057" s="14" t="str">
        <f t="shared" si="374"/>
        <v/>
      </c>
      <c r="AC2057" s="20" t="str">
        <f t="shared" si="375"/>
        <v/>
      </c>
      <c r="AD2057" s="55" t="str">
        <f t="shared" si="376"/>
        <v/>
      </c>
      <c r="AE2057" s="88" t="str">
        <f t="shared" si="377"/>
        <v/>
      </c>
      <c r="AG2057" s="55" t="str">
        <f t="shared" si="378"/>
        <v/>
      </c>
      <c r="AH2057" s="88" t="str">
        <f t="shared" si="379"/>
        <v/>
      </c>
      <c r="AJ2057" s="55" t="str">
        <f t="shared" si="380"/>
        <v/>
      </c>
      <c r="AK2057" s="88" t="str">
        <f t="shared" si="381"/>
        <v/>
      </c>
      <c r="AM2057" s="55" t="str">
        <f t="shared" si="382"/>
        <v/>
      </c>
      <c r="AN2057" s="88" t="str">
        <f t="shared" si="383"/>
        <v/>
      </c>
    </row>
    <row r="2058" spans="1:40" x14ac:dyDescent="0.25">
      <c r="A2058" s="77"/>
      <c r="B2058" s="107"/>
      <c r="C2058" s="108"/>
      <c r="D2058" s="109"/>
      <c r="E2058" s="109"/>
      <c r="F2058" s="110"/>
      <c r="G2058" s="111"/>
      <c r="H2058" s="112"/>
      <c r="I2058" s="77"/>
      <c r="J2058" s="112" t="str">
        <f>IF($B2058="", "", IFERROR(INDEX('Job List'!$C$9:$C$508, MATCH($B2058, 'Job List'!$B$9:$B$508, 0)), ""))</f>
        <v/>
      </c>
      <c r="K2058" s="112" t="str">
        <f>IF($B2058="", "", IFERROR(INDEX('Job List'!$D$9:$D$508, MATCH($B2058, 'Job List'!$B$9:$B$508, 0)), ""))</f>
        <v/>
      </c>
      <c r="L2058" s="125" t="str">
        <f t="shared" ref="L2058:L2121" si="384">IFERROR(IF(B2058="", "", AC2058-F2058), "")</f>
        <v/>
      </c>
      <c r="M2058" s="111" t="str">
        <f>IF($B2058="", "", IF($G2058="", IFERROR(INDEX('Job List'!$E$9:$E$508, MATCH($B2058, 'Job List'!$B$9:$B$508, 0)), ""), $G2058))</f>
        <v/>
      </c>
      <c r="N2058" s="126" t="str">
        <f t="shared" ref="N2058:N2121" si="385">IF(OR(B2058="", L2058="", M2058=""), "", L2058*24*M2058)</f>
        <v/>
      </c>
      <c r="O2058" s="77"/>
      <c r="AB2058" s="14" t="str">
        <f t="shared" ref="AB2058:AB2121" si="386">IF(C2058="", "", TEXT(C2058, "mmm yyyy"))</f>
        <v/>
      </c>
      <c r="AC2058" s="20" t="str">
        <f t="shared" ref="AC2058:AC2121" si="387">IF(OR(D2058="", E2058=""), "", IF(IF(E2058&gt;D2058, E2058-D2058, E2058-D2058+1)=0, 1, IF(E2058&gt;D2058, E2058-D2058, E2058-D2058+1)))</f>
        <v/>
      </c>
      <c r="AD2058" s="55" t="str">
        <f t="shared" ref="AD2058:AD2121" si="388">IF($AB2058="", "", IF($AD$6="", L2058, IF($AD$6=$B2058, L2058, "")))</f>
        <v/>
      </c>
      <c r="AE2058" s="88" t="str">
        <f t="shared" ref="AE2058:AE2121" si="389">IF($AB2058="", "", IF($AD$6="", N2058, IF($AD$6=$B2058, N2058, "")))</f>
        <v/>
      </c>
      <c r="AG2058" s="55" t="str">
        <f t="shared" ref="AG2058:AG2121" si="390">IF($AB2058="", "", IF($AG$6="", AJ2058, IF($AG$6=$J2058, AJ2058, "")))</f>
        <v/>
      </c>
      <c r="AH2058" s="88" t="str">
        <f t="shared" ref="AH2058:AH2121" si="391">IF($AB2058="", "", IF($AG$6="", AK2058, IF($AG$6=$J2058, AK2058, "")))</f>
        <v/>
      </c>
      <c r="AJ2058" s="55" t="str">
        <f t="shared" ref="AJ2058:AJ2121" si="392">IFERROR(IF($AB2058="", "", IF(AND($C2058&gt;=$AJ$6, $C2058&lt;=$AK$6), L2058, "")), "")</f>
        <v/>
      </c>
      <c r="AK2058" s="88" t="str">
        <f t="shared" ref="AK2058:AK2121" si="393">IFERROR(IF($AB2058="", "", IF(AND($C2058&gt;=$AJ$6, $C2058&lt;=$AK$6), N2058, "")), "")</f>
        <v/>
      </c>
      <c r="AM2058" s="55" t="str">
        <f t="shared" ref="AM2058:AM2121" si="394">IFERROR(IF($J2058="", "", IF(AND($C2058&gt;=$AM$4, $C2058&lt;=$AN$4, $J2058=$AM$3), L2058, "")), "")</f>
        <v/>
      </c>
      <c r="AN2058" s="88" t="str">
        <f t="shared" ref="AN2058:AN2121" si="395">IFERROR(IF($J2058="", "", IF(AND($C2058&gt;=$AM$4, $C2058&lt;=$AN$4, $J2058=$AM$3), N2058, "")), "")</f>
        <v/>
      </c>
    </row>
    <row r="2059" spans="1:40" x14ac:dyDescent="0.25">
      <c r="A2059" s="77"/>
      <c r="B2059" s="107"/>
      <c r="C2059" s="108"/>
      <c r="D2059" s="109"/>
      <c r="E2059" s="109"/>
      <c r="F2059" s="110"/>
      <c r="G2059" s="111"/>
      <c r="H2059" s="112"/>
      <c r="I2059" s="77"/>
      <c r="J2059" s="112" t="str">
        <f>IF($B2059="", "", IFERROR(INDEX('Job List'!$C$9:$C$508, MATCH($B2059, 'Job List'!$B$9:$B$508, 0)), ""))</f>
        <v/>
      </c>
      <c r="K2059" s="112" t="str">
        <f>IF($B2059="", "", IFERROR(INDEX('Job List'!$D$9:$D$508, MATCH($B2059, 'Job List'!$B$9:$B$508, 0)), ""))</f>
        <v/>
      </c>
      <c r="L2059" s="125" t="str">
        <f t="shared" si="384"/>
        <v/>
      </c>
      <c r="M2059" s="111" t="str">
        <f>IF($B2059="", "", IF($G2059="", IFERROR(INDEX('Job List'!$E$9:$E$508, MATCH($B2059, 'Job List'!$B$9:$B$508, 0)), ""), $G2059))</f>
        <v/>
      </c>
      <c r="N2059" s="126" t="str">
        <f t="shared" si="385"/>
        <v/>
      </c>
      <c r="O2059" s="77"/>
      <c r="AB2059" s="14" t="str">
        <f t="shared" si="386"/>
        <v/>
      </c>
      <c r="AC2059" s="20" t="str">
        <f t="shared" si="387"/>
        <v/>
      </c>
      <c r="AD2059" s="55" t="str">
        <f t="shared" si="388"/>
        <v/>
      </c>
      <c r="AE2059" s="88" t="str">
        <f t="shared" si="389"/>
        <v/>
      </c>
      <c r="AG2059" s="55" t="str">
        <f t="shared" si="390"/>
        <v/>
      </c>
      <c r="AH2059" s="88" t="str">
        <f t="shared" si="391"/>
        <v/>
      </c>
      <c r="AJ2059" s="55" t="str">
        <f t="shared" si="392"/>
        <v/>
      </c>
      <c r="AK2059" s="88" t="str">
        <f t="shared" si="393"/>
        <v/>
      </c>
      <c r="AM2059" s="55" t="str">
        <f t="shared" si="394"/>
        <v/>
      </c>
      <c r="AN2059" s="88" t="str">
        <f t="shared" si="395"/>
        <v/>
      </c>
    </row>
    <row r="2060" spans="1:40" x14ac:dyDescent="0.25">
      <c r="A2060" s="77"/>
      <c r="B2060" s="107"/>
      <c r="C2060" s="108"/>
      <c r="D2060" s="109"/>
      <c r="E2060" s="109"/>
      <c r="F2060" s="110"/>
      <c r="G2060" s="111"/>
      <c r="H2060" s="112"/>
      <c r="I2060" s="77"/>
      <c r="J2060" s="112" t="str">
        <f>IF($B2060="", "", IFERROR(INDEX('Job List'!$C$9:$C$508, MATCH($B2060, 'Job List'!$B$9:$B$508, 0)), ""))</f>
        <v/>
      </c>
      <c r="K2060" s="112" t="str">
        <f>IF($B2060="", "", IFERROR(INDEX('Job List'!$D$9:$D$508, MATCH($B2060, 'Job List'!$B$9:$B$508, 0)), ""))</f>
        <v/>
      </c>
      <c r="L2060" s="125" t="str">
        <f t="shared" si="384"/>
        <v/>
      </c>
      <c r="M2060" s="111" t="str">
        <f>IF($B2060="", "", IF($G2060="", IFERROR(INDEX('Job List'!$E$9:$E$508, MATCH($B2060, 'Job List'!$B$9:$B$508, 0)), ""), $G2060))</f>
        <v/>
      </c>
      <c r="N2060" s="126" t="str">
        <f t="shared" si="385"/>
        <v/>
      </c>
      <c r="O2060" s="77"/>
      <c r="AB2060" s="14" t="str">
        <f t="shared" si="386"/>
        <v/>
      </c>
      <c r="AC2060" s="20" t="str">
        <f t="shared" si="387"/>
        <v/>
      </c>
      <c r="AD2060" s="55" t="str">
        <f t="shared" si="388"/>
        <v/>
      </c>
      <c r="AE2060" s="88" t="str">
        <f t="shared" si="389"/>
        <v/>
      </c>
      <c r="AG2060" s="55" t="str">
        <f t="shared" si="390"/>
        <v/>
      </c>
      <c r="AH2060" s="88" t="str">
        <f t="shared" si="391"/>
        <v/>
      </c>
      <c r="AJ2060" s="55" t="str">
        <f t="shared" si="392"/>
        <v/>
      </c>
      <c r="AK2060" s="88" t="str">
        <f t="shared" si="393"/>
        <v/>
      </c>
      <c r="AM2060" s="55" t="str">
        <f t="shared" si="394"/>
        <v/>
      </c>
      <c r="AN2060" s="88" t="str">
        <f t="shared" si="395"/>
        <v/>
      </c>
    </row>
    <row r="2061" spans="1:40" x14ac:dyDescent="0.25">
      <c r="A2061" s="77"/>
      <c r="B2061" s="107"/>
      <c r="C2061" s="108"/>
      <c r="D2061" s="109"/>
      <c r="E2061" s="109"/>
      <c r="F2061" s="110"/>
      <c r="G2061" s="111"/>
      <c r="H2061" s="112"/>
      <c r="I2061" s="77"/>
      <c r="J2061" s="112" t="str">
        <f>IF($B2061="", "", IFERROR(INDEX('Job List'!$C$9:$C$508, MATCH($B2061, 'Job List'!$B$9:$B$508, 0)), ""))</f>
        <v/>
      </c>
      <c r="K2061" s="112" t="str">
        <f>IF($B2061="", "", IFERROR(INDEX('Job List'!$D$9:$D$508, MATCH($B2061, 'Job List'!$B$9:$B$508, 0)), ""))</f>
        <v/>
      </c>
      <c r="L2061" s="125" t="str">
        <f t="shared" si="384"/>
        <v/>
      </c>
      <c r="M2061" s="111" t="str">
        <f>IF($B2061="", "", IF($G2061="", IFERROR(INDEX('Job List'!$E$9:$E$508, MATCH($B2061, 'Job List'!$B$9:$B$508, 0)), ""), $G2061))</f>
        <v/>
      </c>
      <c r="N2061" s="126" t="str">
        <f t="shared" si="385"/>
        <v/>
      </c>
      <c r="O2061" s="77"/>
      <c r="AB2061" s="14" t="str">
        <f t="shared" si="386"/>
        <v/>
      </c>
      <c r="AC2061" s="20" t="str">
        <f t="shared" si="387"/>
        <v/>
      </c>
      <c r="AD2061" s="55" t="str">
        <f t="shared" si="388"/>
        <v/>
      </c>
      <c r="AE2061" s="88" t="str">
        <f t="shared" si="389"/>
        <v/>
      </c>
      <c r="AG2061" s="55" t="str">
        <f t="shared" si="390"/>
        <v/>
      </c>
      <c r="AH2061" s="88" t="str">
        <f t="shared" si="391"/>
        <v/>
      </c>
      <c r="AJ2061" s="55" t="str">
        <f t="shared" si="392"/>
        <v/>
      </c>
      <c r="AK2061" s="88" t="str">
        <f t="shared" si="393"/>
        <v/>
      </c>
      <c r="AM2061" s="55" t="str">
        <f t="shared" si="394"/>
        <v/>
      </c>
      <c r="AN2061" s="88" t="str">
        <f t="shared" si="395"/>
        <v/>
      </c>
    </row>
    <row r="2062" spans="1:40" x14ac:dyDescent="0.25">
      <c r="A2062" s="77"/>
      <c r="B2062" s="107"/>
      <c r="C2062" s="108"/>
      <c r="D2062" s="109"/>
      <c r="E2062" s="109"/>
      <c r="F2062" s="110"/>
      <c r="G2062" s="111"/>
      <c r="H2062" s="112"/>
      <c r="I2062" s="77"/>
      <c r="J2062" s="112" t="str">
        <f>IF($B2062="", "", IFERROR(INDEX('Job List'!$C$9:$C$508, MATCH($B2062, 'Job List'!$B$9:$B$508, 0)), ""))</f>
        <v/>
      </c>
      <c r="K2062" s="112" t="str">
        <f>IF($B2062="", "", IFERROR(INDEX('Job List'!$D$9:$D$508, MATCH($B2062, 'Job List'!$B$9:$B$508, 0)), ""))</f>
        <v/>
      </c>
      <c r="L2062" s="125" t="str">
        <f t="shared" si="384"/>
        <v/>
      </c>
      <c r="M2062" s="111" t="str">
        <f>IF($B2062="", "", IF($G2062="", IFERROR(INDEX('Job List'!$E$9:$E$508, MATCH($B2062, 'Job List'!$B$9:$B$508, 0)), ""), $G2062))</f>
        <v/>
      </c>
      <c r="N2062" s="126" t="str">
        <f t="shared" si="385"/>
        <v/>
      </c>
      <c r="O2062" s="77"/>
      <c r="AB2062" s="14" t="str">
        <f t="shared" si="386"/>
        <v/>
      </c>
      <c r="AC2062" s="20" t="str">
        <f t="shared" si="387"/>
        <v/>
      </c>
      <c r="AD2062" s="55" t="str">
        <f t="shared" si="388"/>
        <v/>
      </c>
      <c r="AE2062" s="88" t="str">
        <f t="shared" si="389"/>
        <v/>
      </c>
      <c r="AG2062" s="55" t="str">
        <f t="shared" si="390"/>
        <v/>
      </c>
      <c r="AH2062" s="88" t="str">
        <f t="shared" si="391"/>
        <v/>
      </c>
      <c r="AJ2062" s="55" t="str">
        <f t="shared" si="392"/>
        <v/>
      </c>
      <c r="AK2062" s="88" t="str">
        <f t="shared" si="393"/>
        <v/>
      </c>
      <c r="AM2062" s="55" t="str">
        <f t="shared" si="394"/>
        <v/>
      </c>
      <c r="AN2062" s="88" t="str">
        <f t="shared" si="395"/>
        <v/>
      </c>
    </row>
    <row r="2063" spans="1:40" x14ac:dyDescent="0.25">
      <c r="A2063" s="77"/>
      <c r="B2063" s="107"/>
      <c r="C2063" s="108"/>
      <c r="D2063" s="109"/>
      <c r="E2063" s="109"/>
      <c r="F2063" s="110"/>
      <c r="G2063" s="111"/>
      <c r="H2063" s="112"/>
      <c r="I2063" s="77"/>
      <c r="J2063" s="112" t="str">
        <f>IF($B2063="", "", IFERROR(INDEX('Job List'!$C$9:$C$508, MATCH($B2063, 'Job List'!$B$9:$B$508, 0)), ""))</f>
        <v/>
      </c>
      <c r="K2063" s="112" t="str">
        <f>IF($B2063="", "", IFERROR(INDEX('Job List'!$D$9:$D$508, MATCH($B2063, 'Job List'!$B$9:$B$508, 0)), ""))</f>
        <v/>
      </c>
      <c r="L2063" s="125" t="str">
        <f t="shared" si="384"/>
        <v/>
      </c>
      <c r="M2063" s="111" t="str">
        <f>IF($B2063="", "", IF($G2063="", IFERROR(INDEX('Job List'!$E$9:$E$508, MATCH($B2063, 'Job List'!$B$9:$B$508, 0)), ""), $G2063))</f>
        <v/>
      </c>
      <c r="N2063" s="126" t="str">
        <f t="shared" si="385"/>
        <v/>
      </c>
      <c r="O2063" s="77"/>
      <c r="AB2063" s="14" t="str">
        <f t="shared" si="386"/>
        <v/>
      </c>
      <c r="AC2063" s="20" t="str">
        <f t="shared" si="387"/>
        <v/>
      </c>
      <c r="AD2063" s="55" t="str">
        <f t="shared" si="388"/>
        <v/>
      </c>
      <c r="AE2063" s="88" t="str">
        <f t="shared" si="389"/>
        <v/>
      </c>
      <c r="AG2063" s="55" t="str">
        <f t="shared" si="390"/>
        <v/>
      </c>
      <c r="AH2063" s="88" t="str">
        <f t="shared" si="391"/>
        <v/>
      </c>
      <c r="AJ2063" s="55" t="str">
        <f t="shared" si="392"/>
        <v/>
      </c>
      <c r="AK2063" s="88" t="str">
        <f t="shared" si="393"/>
        <v/>
      </c>
      <c r="AM2063" s="55" t="str">
        <f t="shared" si="394"/>
        <v/>
      </c>
      <c r="AN2063" s="88" t="str">
        <f t="shared" si="395"/>
        <v/>
      </c>
    </row>
    <row r="2064" spans="1:40" x14ac:dyDescent="0.25">
      <c r="A2064" s="77"/>
      <c r="B2064" s="107"/>
      <c r="C2064" s="108"/>
      <c r="D2064" s="109"/>
      <c r="E2064" s="109"/>
      <c r="F2064" s="110"/>
      <c r="G2064" s="111"/>
      <c r="H2064" s="112"/>
      <c r="I2064" s="77"/>
      <c r="J2064" s="112" t="str">
        <f>IF($B2064="", "", IFERROR(INDEX('Job List'!$C$9:$C$508, MATCH($B2064, 'Job List'!$B$9:$B$508, 0)), ""))</f>
        <v/>
      </c>
      <c r="K2064" s="112" t="str">
        <f>IF($B2064="", "", IFERROR(INDEX('Job List'!$D$9:$D$508, MATCH($B2064, 'Job List'!$B$9:$B$508, 0)), ""))</f>
        <v/>
      </c>
      <c r="L2064" s="125" t="str">
        <f t="shared" si="384"/>
        <v/>
      </c>
      <c r="M2064" s="111" t="str">
        <f>IF($B2064="", "", IF($G2064="", IFERROR(INDEX('Job List'!$E$9:$E$508, MATCH($B2064, 'Job List'!$B$9:$B$508, 0)), ""), $G2064))</f>
        <v/>
      </c>
      <c r="N2064" s="126" t="str">
        <f t="shared" si="385"/>
        <v/>
      </c>
      <c r="O2064" s="77"/>
      <c r="AB2064" s="14" t="str">
        <f t="shared" si="386"/>
        <v/>
      </c>
      <c r="AC2064" s="20" t="str">
        <f t="shared" si="387"/>
        <v/>
      </c>
      <c r="AD2064" s="55" t="str">
        <f t="shared" si="388"/>
        <v/>
      </c>
      <c r="AE2064" s="88" t="str">
        <f t="shared" si="389"/>
        <v/>
      </c>
      <c r="AG2064" s="55" t="str">
        <f t="shared" si="390"/>
        <v/>
      </c>
      <c r="AH2064" s="88" t="str">
        <f t="shared" si="391"/>
        <v/>
      </c>
      <c r="AJ2064" s="55" t="str">
        <f t="shared" si="392"/>
        <v/>
      </c>
      <c r="AK2064" s="88" t="str">
        <f t="shared" si="393"/>
        <v/>
      </c>
      <c r="AM2064" s="55" t="str">
        <f t="shared" si="394"/>
        <v/>
      </c>
      <c r="AN2064" s="88" t="str">
        <f t="shared" si="395"/>
        <v/>
      </c>
    </row>
    <row r="2065" spans="1:40" x14ac:dyDescent="0.25">
      <c r="A2065" s="77"/>
      <c r="B2065" s="107"/>
      <c r="C2065" s="108"/>
      <c r="D2065" s="109"/>
      <c r="E2065" s="109"/>
      <c r="F2065" s="110"/>
      <c r="G2065" s="111"/>
      <c r="H2065" s="112"/>
      <c r="I2065" s="77"/>
      <c r="J2065" s="112" t="str">
        <f>IF($B2065="", "", IFERROR(INDEX('Job List'!$C$9:$C$508, MATCH($B2065, 'Job List'!$B$9:$B$508, 0)), ""))</f>
        <v/>
      </c>
      <c r="K2065" s="112" t="str">
        <f>IF($B2065="", "", IFERROR(INDEX('Job List'!$D$9:$D$508, MATCH($B2065, 'Job List'!$B$9:$B$508, 0)), ""))</f>
        <v/>
      </c>
      <c r="L2065" s="125" t="str">
        <f t="shared" si="384"/>
        <v/>
      </c>
      <c r="M2065" s="111" t="str">
        <f>IF($B2065="", "", IF($G2065="", IFERROR(INDEX('Job List'!$E$9:$E$508, MATCH($B2065, 'Job List'!$B$9:$B$508, 0)), ""), $G2065))</f>
        <v/>
      </c>
      <c r="N2065" s="126" t="str">
        <f t="shared" si="385"/>
        <v/>
      </c>
      <c r="O2065" s="77"/>
      <c r="AB2065" s="14" t="str">
        <f t="shared" si="386"/>
        <v/>
      </c>
      <c r="AC2065" s="20" t="str">
        <f t="shared" si="387"/>
        <v/>
      </c>
      <c r="AD2065" s="55" t="str">
        <f t="shared" si="388"/>
        <v/>
      </c>
      <c r="AE2065" s="88" t="str">
        <f t="shared" si="389"/>
        <v/>
      </c>
      <c r="AG2065" s="55" t="str">
        <f t="shared" si="390"/>
        <v/>
      </c>
      <c r="AH2065" s="88" t="str">
        <f t="shared" si="391"/>
        <v/>
      </c>
      <c r="AJ2065" s="55" t="str">
        <f t="shared" si="392"/>
        <v/>
      </c>
      <c r="AK2065" s="88" t="str">
        <f t="shared" si="393"/>
        <v/>
      </c>
      <c r="AM2065" s="55" t="str">
        <f t="shared" si="394"/>
        <v/>
      </c>
      <c r="AN2065" s="88" t="str">
        <f t="shared" si="395"/>
        <v/>
      </c>
    </row>
    <row r="2066" spans="1:40" x14ac:dyDescent="0.25">
      <c r="A2066" s="77"/>
      <c r="B2066" s="107"/>
      <c r="C2066" s="108"/>
      <c r="D2066" s="109"/>
      <c r="E2066" s="109"/>
      <c r="F2066" s="110"/>
      <c r="G2066" s="111"/>
      <c r="H2066" s="112"/>
      <c r="I2066" s="77"/>
      <c r="J2066" s="112" t="str">
        <f>IF($B2066="", "", IFERROR(INDEX('Job List'!$C$9:$C$508, MATCH($B2066, 'Job List'!$B$9:$B$508, 0)), ""))</f>
        <v/>
      </c>
      <c r="K2066" s="112" t="str">
        <f>IF($B2066="", "", IFERROR(INDEX('Job List'!$D$9:$D$508, MATCH($B2066, 'Job List'!$B$9:$B$508, 0)), ""))</f>
        <v/>
      </c>
      <c r="L2066" s="125" t="str">
        <f t="shared" si="384"/>
        <v/>
      </c>
      <c r="M2066" s="111" t="str">
        <f>IF($B2066="", "", IF($G2066="", IFERROR(INDEX('Job List'!$E$9:$E$508, MATCH($B2066, 'Job List'!$B$9:$B$508, 0)), ""), $G2066))</f>
        <v/>
      </c>
      <c r="N2066" s="126" t="str">
        <f t="shared" si="385"/>
        <v/>
      </c>
      <c r="O2066" s="77"/>
      <c r="AB2066" s="14" t="str">
        <f t="shared" si="386"/>
        <v/>
      </c>
      <c r="AC2066" s="20" t="str">
        <f t="shared" si="387"/>
        <v/>
      </c>
      <c r="AD2066" s="55" t="str">
        <f t="shared" si="388"/>
        <v/>
      </c>
      <c r="AE2066" s="88" t="str">
        <f t="shared" si="389"/>
        <v/>
      </c>
      <c r="AG2066" s="55" t="str">
        <f t="shared" si="390"/>
        <v/>
      </c>
      <c r="AH2066" s="88" t="str">
        <f t="shared" si="391"/>
        <v/>
      </c>
      <c r="AJ2066" s="55" t="str">
        <f t="shared" si="392"/>
        <v/>
      </c>
      <c r="AK2066" s="88" t="str">
        <f t="shared" si="393"/>
        <v/>
      </c>
      <c r="AM2066" s="55" t="str">
        <f t="shared" si="394"/>
        <v/>
      </c>
      <c r="AN2066" s="88" t="str">
        <f t="shared" si="395"/>
        <v/>
      </c>
    </row>
    <row r="2067" spans="1:40" x14ac:dyDescent="0.25">
      <c r="A2067" s="77"/>
      <c r="B2067" s="107"/>
      <c r="C2067" s="108"/>
      <c r="D2067" s="109"/>
      <c r="E2067" s="109"/>
      <c r="F2067" s="110"/>
      <c r="G2067" s="111"/>
      <c r="H2067" s="112"/>
      <c r="I2067" s="77"/>
      <c r="J2067" s="112" t="str">
        <f>IF($B2067="", "", IFERROR(INDEX('Job List'!$C$9:$C$508, MATCH($B2067, 'Job List'!$B$9:$B$508, 0)), ""))</f>
        <v/>
      </c>
      <c r="K2067" s="112" t="str">
        <f>IF($B2067="", "", IFERROR(INDEX('Job List'!$D$9:$D$508, MATCH($B2067, 'Job List'!$B$9:$B$508, 0)), ""))</f>
        <v/>
      </c>
      <c r="L2067" s="125" t="str">
        <f t="shared" si="384"/>
        <v/>
      </c>
      <c r="M2067" s="111" t="str">
        <f>IF($B2067="", "", IF($G2067="", IFERROR(INDEX('Job List'!$E$9:$E$508, MATCH($B2067, 'Job List'!$B$9:$B$508, 0)), ""), $G2067))</f>
        <v/>
      </c>
      <c r="N2067" s="126" t="str">
        <f t="shared" si="385"/>
        <v/>
      </c>
      <c r="O2067" s="77"/>
      <c r="AB2067" s="14" t="str">
        <f t="shared" si="386"/>
        <v/>
      </c>
      <c r="AC2067" s="20" t="str">
        <f t="shared" si="387"/>
        <v/>
      </c>
      <c r="AD2067" s="55" t="str">
        <f t="shared" si="388"/>
        <v/>
      </c>
      <c r="AE2067" s="88" t="str">
        <f t="shared" si="389"/>
        <v/>
      </c>
      <c r="AG2067" s="55" t="str">
        <f t="shared" si="390"/>
        <v/>
      </c>
      <c r="AH2067" s="88" t="str">
        <f t="shared" si="391"/>
        <v/>
      </c>
      <c r="AJ2067" s="55" t="str">
        <f t="shared" si="392"/>
        <v/>
      </c>
      <c r="AK2067" s="88" t="str">
        <f t="shared" si="393"/>
        <v/>
      </c>
      <c r="AM2067" s="55" t="str">
        <f t="shared" si="394"/>
        <v/>
      </c>
      <c r="AN2067" s="88" t="str">
        <f t="shared" si="395"/>
        <v/>
      </c>
    </row>
    <row r="2068" spans="1:40" x14ac:dyDescent="0.25">
      <c r="A2068" s="77"/>
      <c r="B2068" s="107"/>
      <c r="C2068" s="108"/>
      <c r="D2068" s="109"/>
      <c r="E2068" s="109"/>
      <c r="F2068" s="110"/>
      <c r="G2068" s="111"/>
      <c r="H2068" s="112"/>
      <c r="I2068" s="77"/>
      <c r="J2068" s="112" t="str">
        <f>IF($B2068="", "", IFERROR(INDEX('Job List'!$C$9:$C$508, MATCH($B2068, 'Job List'!$B$9:$B$508, 0)), ""))</f>
        <v/>
      </c>
      <c r="K2068" s="112" t="str">
        <f>IF($B2068="", "", IFERROR(INDEX('Job List'!$D$9:$D$508, MATCH($B2068, 'Job List'!$B$9:$B$508, 0)), ""))</f>
        <v/>
      </c>
      <c r="L2068" s="125" t="str">
        <f t="shared" si="384"/>
        <v/>
      </c>
      <c r="M2068" s="111" t="str">
        <f>IF($B2068="", "", IF($G2068="", IFERROR(INDEX('Job List'!$E$9:$E$508, MATCH($B2068, 'Job List'!$B$9:$B$508, 0)), ""), $G2068))</f>
        <v/>
      </c>
      <c r="N2068" s="126" t="str">
        <f t="shared" si="385"/>
        <v/>
      </c>
      <c r="O2068" s="77"/>
      <c r="AB2068" s="14" t="str">
        <f t="shared" si="386"/>
        <v/>
      </c>
      <c r="AC2068" s="20" t="str">
        <f t="shared" si="387"/>
        <v/>
      </c>
      <c r="AD2068" s="55" t="str">
        <f t="shared" si="388"/>
        <v/>
      </c>
      <c r="AE2068" s="88" t="str">
        <f t="shared" si="389"/>
        <v/>
      </c>
      <c r="AG2068" s="55" t="str">
        <f t="shared" si="390"/>
        <v/>
      </c>
      <c r="AH2068" s="88" t="str">
        <f t="shared" si="391"/>
        <v/>
      </c>
      <c r="AJ2068" s="55" t="str">
        <f t="shared" si="392"/>
        <v/>
      </c>
      <c r="AK2068" s="88" t="str">
        <f t="shared" si="393"/>
        <v/>
      </c>
      <c r="AM2068" s="55" t="str">
        <f t="shared" si="394"/>
        <v/>
      </c>
      <c r="AN2068" s="88" t="str">
        <f t="shared" si="395"/>
        <v/>
      </c>
    </row>
    <row r="2069" spans="1:40" x14ac:dyDescent="0.25">
      <c r="A2069" s="77"/>
      <c r="B2069" s="107"/>
      <c r="C2069" s="108"/>
      <c r="D2069" s="109"/>
      <c r="E2069" s="109"/>
      <c r="F2069" s="110"/>
      <c r="G2069" s="111"/>
      <c r="H2069" s="112"/>
      <c r="I2069" s="77"/>
      <c r="J2069" s="112" t="str">
        <f>IF($B2069="", "", IFERROR(INDEX('Job List'!$C$9:$C$508, MATCH($B2069, 'Job List'!$B$9:$B$508, 0)), ""))</f>
        <v/>
      </c>
      <c r="K2069" s="112" t="str">
        <f>IF($B2069="", "", IFERROR(INDEX('Job List'!$D$9:$D$508, MATCH($B2069, 'Job List'!$B$9:$B$508, 0)), ""))</f>
        <v/>
      </c>
      <c r="L2069" s="125" t="str">
        <f t="shared" si="384"/>
        <v/>
      </c>
      <c r="M2069" s="111" t="str">
        <f>IF($B2069="", "", IF($G2069="", IFERROR(INDEX('Job List'!$E$9:$E$508, MATCH($B2069, 'Job List'!$B$9:$B$508, 0)), ""), $G2069))</f>
        <v/>
      </c>
      <c r="N2069" s="126" t="str">
        <f t="shared" si="385"/>
        <v/>
      </c>
      <c r="O2069" s="77"/>
      <c r="AB2069" s="14" t="str">
        <f t="shared" si="386"/>
        <v/>
      </c>
      <c r="AC2069" s="20" t="str">
        <f t="shared" si="387"/>
        <v/>
      </c>
      <c r="AD2069" s="55" t="str">
        <f t="shared" si="388"/>
        <v/>
      </c>
      <c r="AE2069" s="88" t="str">
        <f t="shared" si="389"/>
        <v/>
      </c>
      <c r="AG2069" s="55" t="str">
        <f t="shared" si="390"/>
        <v/>
      </c>
      <c r="AH2069" s="88" t="str">
        <f t="shared" si="391"/>
        <v/>
      </c>
      <c r="AJ2069" s="55" t="str">
        <f t="shared" si="392"/>
        <v/>
      </c>
      <c r="AK2069" s="88" t="str">
        <f t="shared" si="393"/>
        <v/>
      </c>
      <c r="AM2069" s="55" t="str">
        <f t="shared" si="394"/>
        <v/>
      </c>
      <c r="AN2069" s="88" t="str">
        <f t="shared" si="395"/>
        <v/>
      </c>
    </row>
    <row r="2070" spans="1:40" x14ac:dyDescent="0.25">
      <c r="A2070" s="77"/>
      <c r="B2070" s="107"/>
      <c r="C2070" s="108"/>
      <c r="D2070" s="109"/>
      <c r="E2070" s="109"/>
      <c r="F2070" s="110"/>
      <c r="G2070" s="111"/>
      <c r="H2070" s="112"/>
      <c r="I2070" s="77"/>
      <c r="J2070" s="112" t="str">
        <f>IF($B2070="", "", IFERROR(INDEX('Job List'!$C$9:$C$508, MATCH($B2070, 'Job List'!$B$9:$B$508, 0)), ""))</f>
        <v/>
      </c>
      <c r="K2070" s="112" t="str">
        <f>IF($B2070="", "", IFERROR(INDEX('Job List'!$D$9:$D$508, MATCH($B2070, 'Job List'!$B$9:$B$508, 0)), ""))</f>
        <v/>
      </c>
      <c r="L2070" s="125" t="str">
        <f t="shared" si="384"/>
        <v/>
      </c>
      <c r="M2070" s="111" t="str">
        <f>IF($B2070="", "", IF($G2070="", IFERROR(INDEX('Job List'!$E$9:$E$508, MATCH($B2070, 'Job List'!$B$9:$B$508, 0)), ""), $G2070))</f>
        <v/>
      </c>
      <c r="N2070" s="126" t="str">
        <f t="shared" si="385"/>
        <v/>
      </c>
      <c r="O2070" s="77"/>
      <c r="AB2070" s="14" t="str">
        <f t="shared" si="386"/>
        <v/>
      </c>
      <c r="AC2070" s="20" t="str">
        <f t="shared" si="387"/>
        <v/>
      </c>
      <c r="AD2070" s="55" t="str">
        <f t="shared" si="388"/>
        <v/>
      </c>
      <c r="AE2070" s="88" t="str">
        <f t="shared" si="389"/>
        <v/>
      </c>
      <c r="AG2070" s="55" t="str">
        <f t="shared" si="390"/>
        <v/>
      </c>
      <c r="AH2070" s="88" t="str">
        <f t="shared" si="391"/>
        <v/>
      </c>
      <c r="AJ2070" s="55" t="str">
        <f t="shared" si="392"/>
        <v/>
      </c>
      <c r="AK2070" s="88" t="str">
        <f t="shared" si="393"/>
        <v/>
      </c>
      <c r="AM2070" s="55" t="str">
        <f t="shared" si="394"/>
        <v/>
      </c>
      <c r="AN2070" s="88" t="str">
        <f t="shared" si="395"/>
        <v/>
      </c>
    </row>
    <row r="2071" spans="1:40" x14ac:dyDescent="0.25">
      <c r="A2071" s="77"/>
      <c r="B2071" s="107"/>
      <c r="C2071" s="108"/>
      <c r="D2071" s="109"/>
      <c r="E2071" s="109"/>
      <c r="F2071" s="110"/>
      <c r="G2071" s="111"/>
      <c r="H2071" s="112"/>
      <c r="I2071" s="77"/>
      <c r="J2071" s="112" t="str">
        <f>IF($B2071="", "", IFERROR(INDEX('Job List'!$C$9:$C$508, MATCH($B2071, 'Job List'!$B$9:$B$508, 0)), ""))</f>
        <v/>
      </c>
      <c r="K2071" s="112" t="str">
        <f>IF($B2071="", "", IFERROR(INDEX('Job List'!$D$9:$D$508, MATCH($B2071, 'Job List'!$B$9:$B$508, 0)), ""))</f>
        <v/>
      </c>
      <c r="L2071" s="125" t="str">
        <f t="shared" si="384"/>
        <v/>
      </c>
      <c r="M2071" s="111" t="str">
        <f>IF($B2071="", "", IF($G2071="", IFERROR(INDEX('Job List'!$E$9:$E$508, MATCH($B2071, 'Job List'!$B$9:$B$508, 0)), ""), $G2071))</f>
        <v/>
      </c>
      <c r="N2071" s="126" t="str">
        <f t="shared" si="385"/>
        <v/>
      </c>
      <c r="O2071" s="77"/>
      <c r="AB2071" s="14" t="str">
        <f t="shared" si="386"/>
        <v/>
      </c>
      <c r="AC2071" s="20" t="str">
        <f t="shared" si="387"/>
        <v/>
      </c>
      <c r="AD2071" s="55" t="str">
        <f t="shared" si="388"/>
        <v/>
      </c>
      <c r="AE2071" s="88" t="str">
        <f t="shared" si="389"/>
        <v/>
      </c>
      <c r="AG2071" s="55" t="str">
        <f t="shared" si="390"/>
        <v/>
      </c>
      <c r="AH2071" s="88" t="str">
        <f t="shared" si="391"/>
        <v/>
      </c>
      <c r="AJ2071" s="55" t="str">
        <f t="shared" si="392"/>
        <v/>
      </c>
      <c r="AK2071" s="88" t="str">
        <f t="shared" si="393"/>
        <v/>
      </c>
      <c r="AM2071" s="55" t="str">
        <f t="shared" si="394"/>
        <v/>
      </c>
      <c r="AN2071" s="88" t="str">
        <f t="shared" si="395"/>
        <v/>
      </c>
    </row>
    <row r="2072" spans="1:40" x14ac:dyDescent="0.25">
      <c r="A2072" s="77"/>
      <c r="B2072" s="107"/>
      <c r="C2072" s="108"/>
      <c r="D2072" s="109"/>
      <c r="E2072" s="109"/>
      <c r="F2072" s="110"/>
      <c r="G2072" s="111"/>
      <c r="H2072" s="112"/>
      <c r="I2072" s="77"/>
      <c r="J2072" s="112" t="str">
        <f>IF($B2072="", "", IFERROR(INDEX('Job List'!$C$9:$C$508, MATCH($B2072, 'Job List'!$B$9:$B$508, 0)), ""))</f>
        <v/>
      </c>
      <c r="K2072" s="112" t="str">
        <f>IF($B2072="", "", IFERROR(INDEX('Job List'!$D$9:$D$508, MATCH($B2072, 'Job List'!$B$9:$B$508, 0)), ""))</f>
        <v/>
      </c>
      <c r="L2072" s="125" t="str">
        <f t="shared" si="384"/>
        <v/>
      </c>
      <c r="M2072" s="111" t="str">
        <f>IF($B2072="", "", IF($G2072="", IFERROR(INDEX('Job List'!$E$9:$E$508, MATCH($B2072, 'Job List'!$B$9:$B$508, 0)), ""), $G2072))</f>
        <v/>
      </c>
      <c r="N2072" s="126" t="str">
        <f t="shared" si="385"/>
        <v/>
      </c>
      <c r="O2072" s="77"/>
      <c r="AB2072" s="14" t="str">
        <f t="shared" si="386"/>
        <v/>
      </c>
      <c r="AC2072" s="20" t="str">
        <f t="shared" si="387"/>
        <v/>
      </c>
      <c r="AD2072" s="55" t="str">
        <f t="shared" si="388"/>
        <v/>
      </c>
      <c r="AE2072" s="88" t="str">
        <f t="shared" si="389"/>
        <v/>
      </c>
      <c r="AG2072" s="55" t="str">
        <f t="shared" si="390"/>
        <v/>
      </c>
      <c r="AH2072" s="88" t="str">
        <f t="shared" si="391"/>
        <v/>
      </c>
      <c r="AJ2072" s="55" t="str">
        <f t="shared" si="392"/>
        <v/>
      </c>
      <c r="AK2072" s="88" t="str">
        <f t="shared" si="393"/>
        <v/>
      </c>
      <c r="AM2072" s="55" t="str">
        <f t="shared" si="394"/>
        <v/>
      </c>
      <c r="AN2072" s="88" t="str">
        <f t="shared" si="395"/>
        <v/>
      </c>
    </row>
    <row r="2073" spans="1:40" x14ac:dyDescent="0.25">
      <c r="A2073" s="77"/>
      <c r="B2073" s="107"/>
      <c r="C2073" s="108"/>
      <c r="D2073" s="109"/>
      <c r="E2073" s="109"/>
      <c r="F2073" s="110"/>
      <c r="G2073" s="111"/>
      <c r="H2073" s="112"/>
      <c r="I2073" s="77"/>
      <c r="J2073" s="112" t="str">
        <f>IF($B2073="", "", IFERROR(INDEX('Job List'!$C$9:$C$508, MATCH($B2073, 'Job List'!$B$9:$B$508, 0)), ""))</f>
        <v/>
      </c>
      <c r="K2073" s="112" t="str">
        <f>IF($B2073="", "", IFERROR(INDEX('Job List'!$D$9:$D$508, MATCH($B2073, 'Job List'!$B$9:$B$508, 0)), ""))</f>
        <v/>
      </c>
      <c r="L2073" s="125" t="str">
        <f t="shared" si="384"/>
        <v/>
      </c>
      <c r="M2073" s="111" t="str">
        <f>IF($B2073="", "", IF($G2073="", IFERROR(INDEX('Job List'!$E$9:$E$508, MATCH($B2073, 'Job List'!$B$9:$B$508, 0)), ""), $G2073))</f>
        <v/>
      </c>
      <c r="N2073" s="126" t="str">
        <f t="shared" si="385"/>
        <v/>
      </c>
      <c r="O2073" s="77"/>
      <c r="AB2073" s="14" t="str">
        <f t="shared" si="386"/>
        <v/>
      </c>
      <c r="AC2073" s="20" t="str">
        <f t="shared" si="387"/>
        <v/>
      </c>
      <c r="AD2073" s="55" t="str">
        <f t="shared" si="388"/>
        <v/>
      </c>
      <c r="AE2073" s="88" t="str">
        <f t="shared" si="389"/>
        <v/>
      </c>
      <c r="AG2073" s="55" t="str">
        <f t="shared" si="390"/>
        <v/>
      </c>
      <c r="AH2073" s="88" t="str">
        <f t="shared" si="391"/>
        <v/>
      </c>
      <c r="AJ2073" s="55" t="str">
        <f t="shared" si="392"/>
        <v/>
      </c>
      <c r="AK2073" s="88" t="str">
        <f t="shared" si="393"/>
        <v/>
      </c>
      <c r="AM2073" s="55" t="str">
        <f t="shared" si="394"/>
        <v/>
      </c>
      <c r="AN2073" s="88" t="str">
        <f t="shared" si="395"/>
        <v/>
      </c>
    </row>
    <row r="2074" spans="1:40" x14ac:dyDescent="0.25">
      <c r="A2074" s="77"/>
      <c r="B2074" s="107"/>
      <c r="C2074" s="108"/>
      <c r="D2074" s="109"/>
      <c r="E2074" s="109"/>
      <c r="F2074" s="110"/>
      <c r="G2074" s="111"/>
      <c r="H2074" s="112"/>
      <c r="I2074" s="77"/>
      <c r="J2074" s="112" t="str">
        <f>IF($B2074="", "", IFERROR(INDEX('Job List'!$C$9:$C$508, MATCH($B2074, 'Job List'!$B$9:$B$508, 0)), ""))</f>
        <v/>
      </c>
      <c r="K2074" s="112" t="str">
        <f>IF($B2074="", "", IFERROR(INDEX('Job List'!$D$9:$D$508, MATCH($B2074, 'Job List'!$B$9:$B$508, 0)), ""))</f>
        <v/>
      </c>
      <c r="L2074" s="125" t="str">
        <f t="shared" si="384"/>
        <v/>
      </c>
      <c r="M2074" s="111" t="str">
        <f>IF($B2074="", "", IF($G2074="", IFERROR(INDEX('Job List'!$E$9:$E$508, MATCH($B2074, 'Job List'!$B$9:$B$508, 0)), ""), $G2074))</f>
        <v/>
      </c>
      <c r="N2074" s="126" t="str">
        <f t="shared" si="385"/>
        <v/>
      </c>
      <c r="O2074" s="77"/>
      <c r="AB2074" s="14" t="str">
        <f t="shared" si="386"/>
        <v/>
      </c>
      <c r="AC2074" s="20" t="str">
        <f t="shared" si="387"/>
        <v/>
      </c>
      <c r="AD2074" s="55" t="str">
        <f t="shared" si="388"/>
        <v/>
      </c>
      <c r="AE2074" s="88" t="str">
        <f t="shared" si="389"/>
        <v/>
      </c>
      <c r="AG2074" s="55" t="str">
        <f t="shared" si="390"/>
        <v/>
      </c>
      <c r="AH2074" s="88" t="str">
        <f t="shared" si="391"/>
        <v/>
      </c>
      <c r="AJ2074" s="55" t="str">
        <f t="shared" si="392"/>
        <v/>
      </c>
      <c r="AK2074" s="88" t="str">
        <f t="shared" si="393"/>
        <v/>
      </c>
      <c r="AM2074" s="55" t="str">
        <f t="shared" si="394"/>
        <v/>
      </c>
      <c r="AN2074" s="88" t="str">
        <f t="shared" si="395"/>
        <v/>
      </c>
    </row>
    <row r="2075" spans="1:40" x14ac:dyDescent="0.25">
      <c r="A2075" s="77"/>
      <c r="B2075" s="107"/>
      <c r="C2075" s="108"/>
      <c r="D2075" s="109"/>
      <c r="E2075" s="109"/>
      <c r="F2075" s="110"/>
      <c r="G2075" s="111"/>
      <c r="H2075" s="112"/>
      <c r="I2075" s="77"/>
      <c r="J2075" s="112" t="str">
        <f>IF($B2075="", "", IFERROR(INDEX('Job List'!$C$9:$C$508, MATCH($B2075, 'Job List'!$B$9:$B$508, 0)), ""))</f>
        <v/>
      </c>
      <c r="K2075" s="112" t="str">
        <f>IF($B2075="", "", IFERROR(INDEX('Job List'!$D$9:$D$508, MATCH($B2075, 'Job List'!$B$9:$B$508, 0)), ""))</f>
        <v/>
      </c>
      <c r="L2075" s="125" t="str">
        <f t="shared" si="384"/>
        <v/>
      </c>
      <c r="M2075" s="111" t="str">
        <f>IF($B2075="", "", IF($G2075="", IFERROR(INDEX('Job List'!$E$9:$E$508, MATCH($B2075, 'Job List'!$B$9:$B$508, 0)), ""), $G2075))</f>
        <v/>
      </c>
      <c r="N2075" s="126" t="str">
        <f t="shared" si="385"/>
        <v/>
      </c>
      <c r="O2075" s="77"/>
      <c r="AB2075" s="14" t="str">
        <f t="shared" si="386"/>
        <v/>
      </c>
      <c r="AC2075" s="20" t="str">
        <f t="shared" si="387"/>
        <v/>
      </c>
      <c r="AD2075" s="55" t="str">
        <f t="shared" si="388"/>
        <v/>
      </c>
      <c r="AE2075" s="88" t="str">
        <f t="shared" si="389"/>
        <v/>
      </c>
      <c r="AG2075" s="55" t="str">
        <f t="shared" si="390"/>
        <v/>
      </c>
      <c r="AH2075" s="88" t="str">
        <f t="shared" si="391"/>
        <v/>
      </c>
      <c r="AJ2075" s="55" t="str">
        <f t="shared" si="392"/>
        <v/>
      </c>
      <c r="AK2075" s="88" t="str">
        <f t="shared" si="393"/>
        <v/>
      </c>
      <c r="AM2075" s="55" t="str">
        <f t="shared" si="394"/>
        <v/>
      </c>
      <c r="AN2075" s="88" t="str">
        <f t="shared" si="395"/>
        <v/>
      </c>
    </row>
    <row r="2076" spans="1:40" x14ac:dyDescent="0.25">
      <c r="A2076" s="77"/>
      <c r="B2076" s="107"/>
      <c r="C2076" s="108"/>
      <c r="D2076" s="109"/>
      <c r="E2076" s="109"/>
      <c r="F2076" s="110"/>
      <c r="G2076" s="111"/>
      <c r="H2076" s="112"/>
      <c r="I2076" s="77"/>
      <c r="J2076" s="112" t="str">
        <f>IF($B2076="", "", IFERROR(INDEX('Job List'!$C$9:$C$508, MATCH($B2076, 'Job List'!$B$9:$B$508, 0)), ""))</f>
        <v/>
      </c>
      <c r="K2076" s="112" t="str">
        <f>IF($B2076="", "", IFERROR(INDEX('Job List'!$D$9:$D$508, MATCH($B2076, 'Job List'!$B$9:$B$508, 0)), ""))</f>
        <v/>
      </c>
      <c r="L2076" s="125" t="str">
        <f t="shared" si="384"/>
        <v/>
      </c>
      <c r="M2076" s="111" t="str">
        <f>IF($B2076="", "", IF($G2076="", IFERROR(INDEX('Job List'!$E$9:$E$508, MATCH($B2076, 'Job List'!$B$9:$B$508, 0)), ""), $G2076))</f>
        <v/>
      </c>
      <c r="N2076" s="126" t="str">
        <f t="shared" si="385"/>
        <v/>
      </c>
      <c r="O2076" s="77"/>
      <c r="AB2076" s="14" t="str">
        <f t="shared" si="386"/>
        <v/>
      </c>
      <c r="AC2076" s="20" t="str">
        <f t="shared" si="387"/>
        <v/>
      </c>
      <c r="AD2076" s="55" t="str">
        <f t="shared" si="388"/>
        <v/>
      </c>
      <c r="AE2076" s="88" t="str">
        <f t="shared" si="389"/>
        <v/>
      </c>
      <c r="AG2076" s="55" t="str">
        <f t="shared" si="390"/>
        <v/>
      </c>
      <c r="AH2076" s="88" t="str">
        <f t="shared" si="391"/>
        <v/>
      </c>
      <c r="AJ2076" s="55" t="str">
        <f t="shared" si="392"/>
        <v/>
      </c>
      <c r="AK2076" s="88" t="str">
        <f t="shared" si="393"/>
        <v/>
      </c>
      <c r="AM2076" s="55" t="str">
        <f t="shared" si="394"/>
        <v/>
      </c>
      <c r="AN2076" s="88" t="str">
        <f t="shared" si="395"/>
        <v/>
      </c>
    </row>
    <row r="2077" spans="1:40" x14ac:dyDescent="0.25">
      <c r="A2077" s="77"/>
      <c r="B2077" s="107"/>
      <c r="C2077" s="108"/>
      <c r="D2077" s="109"/>
      <c r="E2077" s="109"/>
      <c r="F2077" s="110"/>
      <c r="G2077" s="111"/>
      <c r="H2077" s="112"/>
      <c r="I2077" s="77"/>
      <c r="J2077" s="112" t="str">
        <f>IF($B2077="", "", IFERROR(INDEX('Job List'!$C$9:$C$508, MATCH($B2077, 'Job List'!$B$9:$B$508, 0)), ""))</f>
        <v/>
      </c>
      <c r="K2077" s="112" t="str">
        <f>IF($B2077="", "", IFERROR(INDEX('Job List'!$D$9:$D$508, MATCH($B2077, 'Job List'!$B$9:$B$508, 0)), ""))</f>
        <v/>
      </c>
      <c r="L2077" s="125" t="str">
        <f t="shared" si="384"/>
        <v/>
      </c>
      <c r="M2077" s="111" t="str">
        <f>IF($B2077="", "", IF($G2077="", IFERROR(INDEX('Job List'!$E$9:$E$508, MATCH($B2077, 'Job List'!$B$9:$B$508, 0)), ""), $G2077))</f>
        <v/>
      </c>
      <c r="N2077" s="126" t="str">
        <f t="shared" si="385"/>
        <v/>
      </c>
      <c r="O2077" s="77"/>
      <c r="AB2077" s="14" t="str">
        <f t="shared" si="386"/>
        <v/>
      </c>
      <c r="AC2077" s="20" t="str">
        <f t="shared" si="387"/>
        <v/>
      </c>
      <c r="AD2077" s="55" t="str">
        <f t="shared" si="388"/>
        <v/>
      </c>
      <c r="AE2077" s="88" t="str">
        <f t="shared" si="389"/>
        <v/>
      </c>
      <c r="AG2077" s="55" t="str">
        <f t="shared" si="390"/>
        <v/>
      </c>
      <c r="AH2077" s="88" t="str">
        <f t="shared" si="391"/>
        <v/>
      </c>
      <c r="AJ2077" s="55" t="str">
        <f t="shared" si="392"/>
        <v/>
      </c>
      <c r="AK2077" s="88" t="str">
        <f t="shared" si="393"/>
        <v/>
      </c>
      <c r="AM2077" s="55" t="str">
        <f t="shared" si="394"/>
        <v/>
      </c>
      <c r="AN2077" s="88" t="str">
        <f t="shared" si="395"/>
        <v/>
      </c>
    </row>
    <row r="2078" spans="1:40" x14ac:dyDescent="0.25">
      <c r="A2078" s="77"/>
      <c r="B2078" s="107"/>
      <c r="C2078" s="108"/>
      <c r="D2078" s="109"/>
      <c r="E2078" s="109"/>
      <c r="F2078" s="110"/>
      <c r="G2078" s="111"/>
      <c r="H2078" s="112"/>
      <c r="I2078" s="77"/>
      <c r="J2078" s="112" t="str">
        <f>IF($B2078="", "", IFERROR(INDEX('Job List'!$C$9:$C$508, MATCH($B2078, 'Job List'!$B$9:$B$508, 0)), ""))</f>
        <v/>
      </c>
      <c r="K2078" s="112" t="str">
        <f>IF($B2078="", "", IFERROR(INDEX('Job List'!$D$9:$D$508, MATCH($B2078, 'Job List'!$B$9:$B$508, 0)), ""))</f>
        <v/>
      </c>
      <c r="L2078" s="125" t="str">
        <f t="shared" si="384"/>
        <v/>
      </c>
      <c r="M2078" s="111" t="str">
        <f>IF($B2078="", "", IF($G2078="", IFERROR(INDEX('Job List'!$E$9:$E$508, MATCH($B2078, 'Job List'!$B$9:$B$508, 0)), ""), $G2078))</f>
        <v/>
      </c>
      <c r="N2078" s="126" t="str">
        <f t="shared" si="385"/>
        <v/>
      </c>
      <c r="O2078" s="77"/>
      <c r="AB2078" s="14" t="str">
        <f t="shared" si="386"/>
        <v/>
      </c>
      <c r="AC2078" s="20" t="str">
        <f t="shared" si="387"/>
        <v/>
      </c>
      <c r="AD2078" s="55" t="str">
        <f t="shared" si="388"/>
        <v/>
      </c>
      <c r="AE2078" s="88" t="str">
        <f t="shared" si="389"/>
        <v/>
      </c>
      <c r="AG2078" s="55" t="str">
        <f t="shared" si="390"/>
        <v/>
      </c>
      <c r="AH2078" s="88" t="str">
        <f t="shared" si="391"/>
        <v/>
      </c>
      <c r="AJ2078" s="55" t="str">
        <f t="shared" si="392"/>
        <v/>
      </c>
      <c r="AK2078" s="88" t="str">
        <f t="shared" si="393"/>
        <v/>
      </c>
      <c r="AM2078" s="55" t="str">
        <f t="shared" si="394"/>
        <v/>
      </c>
      <c r="AN2078" s="88" t="str">
        <f t="shared" si="395"/>
        <v/>
      </c>
    </row>
    <row r="2079" spans="1:40" x14ac:dyDescent="0.25">
      <c r="A2079" s="77"/>
      <c r="B2079" s="107"/>
      <c r="C2079" s="108"/>
      <c r="D2079" s="109"/>
      <c r="E2079" s="109"/>
      <c r="F2079" s="110"/>
      <c r="G2079" s="111"/>
      <c r="H2079" s="112"/>
      <c r="I2079" s="77"/>
      <c r="J2079" s="112" t="str">
        <f>IF($B2079="", "", IFERROR(INDEX('Job List'!$C$9:$C$508, MATCH($B2079, 'Job List'!$B$9:$B$508, 0)), ""))</f>
        <v/>
      </c>
      <c r="K2079" s="112" t="str">
        <f>IF($B2079="", "", IFERROR(INDEX('Job List'!$D$9:$D$508, MATCH($B2079, 'Job List'!$B$9:$B$508, 0)), ""))</f>
        <v/>
      </c>
      <c r="L2079" s="125" t="str">
        <f t="shared" si="384"/>
        <v/>
      </c>
      <c r="M2079" s="111" t="str">
        <f>IF($B2079="", "", IF($G2079="", IFERROR(INDEX('Job List'!$E$9:$E$508, MATCH($B2079, 'Job List'!$B$9:$B$508, 0)), ""), $G2079))</f>
        <v/>
      </c>
      <c r="N2079" s="126" t="str">
        <f t="shared" si="385"/>
        <v/>
      </c>
      <c r="O2079" s="77"/>
      <c r="AB2079" s="14" t="str">
        <f t="shared" si="386"/>
        <v/>
      </c>
      <c r="AC2079" s="20" t="str">
        <f t="shared" si="387"/>
        <v/>
      </c>
      <c r="AD2079" s="55" t="str">
        <f t="shared" si="388"/>
        <v/>
      </c>
      <c r="AE2079" s="88" t="str">
        <f t="shared" si="389"/>
        <v/>
      </c>
      <c r="AG2079" s="55" t="str">
        <f t="shared" si="390"/>
        <v/>
      </c>
      <c r="AH2079" s="88" t="str">
        <f t="shared" si="391"/>
        <v/>
      </c>
      <c r="AJ2079" s="55" t="str">
        <f t="shared" si="392"/>
        <v/>
      </c>
      <c r="AK2079" s="88" t="str">
        <f t="shared" si="393"/>
        <v/>
      </c>
      <c r="AM2079" s="55" t="str">
        <f t="shared" si="394"/>
        <v/>
      </c>
      <c r="AN2079" s="88" t="str">
        <f t="shared" si="395"/>
        <v/>
      </c>
    </row>
    <row r="2080" spans="1:40" x14ac:dyDescent="0.25">
      <c r="A2080" s="77"/>
      <c r="B2080" s="107"/>
      <c r="C2080" s="108"/>
      <c r="D2080" s="109"/>
      <c r="E2080" s="109"/>
      <c r="F2080" s="110"/>
      <c r="G2080" s="111"/>
      <c r="H2080" s="112"/>
      <c r="I2080" s="77"/>
      <c r="J2080" s="112" t="str">
        <f>IF($B2080="", "", IFERROR(INDEX('Job List'!$C$9:$C$508, MATCH($B2080, 'Job List'!$B$9:$B$508, 0)), ""))</f>
        <v/>
      </c>
      <c r="K2080" s="112" t="str">
        <f>IF($B2080="", "", IFERROR(INDEX('Job List'!$D$9:$D$508, MATCH($B2080, 'Job List'!$B$9:$B$508, 0)), ""))</f>
        <v/>
      </c>
      <c r="L2080" s="125" t="str">
        <f t="shared" si="384"/>
        <v/>
      </c>
      <c r="M2080" s="111" t="str">
        <f>IF($B2080="", "", IF($G2080="", IFERROR(INDEX('Job List'!$E$9:$E$508, MATCH($B2080, 'Job List'!$B$9:$B$508, 0)), ""), $G2080))</f>
        <v/>
      </c>
      <c r="N2080" s="126" t="str">
        <f t="shared" si="385"/>
        <v/>
      </c>
      <c r="O2080" s="77"/>
      <c r="AB2080" s="14" t="str">
        <f t="shared" si="386"/>
        <v/>
      </c>
      <c r="AC2080" s="20" t="str">
        <f t="shared" si="387"/>
        <v/>
      </c>
      <c r="AD2080" s="55" t="str">
        <f t="shared" si="388"/>
        <v/>
      </c>
      <c r="AE2080" s="88" t="str">
        <f t="shared" si="389"/>
        <v/>
      </c>
      <c r="AG2080" s="55" t="str">
        <f t="shared" si="390"/>
        <v/>
      </c>
      <c r="AH2080" s="88" t="str">
        <f t="shared" si="391"/>
        <v/>
      </c>
      <c r="AJ2080" s="55" t="str">
        <f t="shared" si="392"/>
        <v/>
      </c>
      <c r="AK2080" s="88" t="str">
        <f t="shared" si="393"/>
        <v/>
      </c>
      <c r="AM2080" s="55" t="str">
        <f t="shared" si="394"/>
        <v/>
      </c>
      <c r="AN2080" s="88" t="str">
        <f t="shared" si="395"/>
        <v/>
      </c>
    </row>
    <row r="2081" spans="1:40" x14ac:dyDescent="0.25">
      <c r="A2081" s="77"/>
      <c r="B2081" s="107"/>
      <c r="C2081" s="108"/>
      <c r="D2081" s="109"/>
      <c r="E2081" s="109"/>
      <c r="F2081" s="110"/>
      <c r="G2081" s="111"/>
      <c r="H2081" s="112"/>
      <c r="I2081" s="77"/>
      <c r="J2081" s="112" t="str">
        <f>IF($B2081="", "", IFERROR(INDEX('Job List'!$C$9:$C$508, MATCH($B2081, 'Job List'!$B$9:$B$508, 0)), ""))</f>
        <v/>
      </c>
      <c r="K2081" s="112" t="str">
        <f>IF($B2081="", "", IFERROR(INDEX('Job List'!$D$9:$D$508, MATCH($B2081, 'Job List'!$B$9:$B$508, 0)), ""))</f>
        <v/>
      </c>
      <c r="L2081" s="125" t="str">
        <f t="shared" si="384"/>
        <v/>
      </c>
      <c r="M2081" s="111" t="str">
        <f>IF($B2081="", "", IF($G2081="", IFERROR(INDEX('Job List'!$E$9:$E$508, MATCH($B2081, 'Job List'!$B$9:$B$508, 0)), ""), $G2081))</f>
        <v/>
      </c>
      <c r="N2081" s="126" t="str">
        <f t="shared" si="385"/>
        <v/>
      </c>
      <c r="O2081" s="77"/>
      <c r="AB2081" s="14" t="str">
        <f t="shared" si="386"/>
        <v/>
      </c>
      <c r="AC2081" s="20" t="str">
        <f t="shared" si="387"/>
        <v/>
      </c>
      <c r="AD2081" s="55" t="str">
        <f t="shared" si="388"/>
        <v/>
      </c>
      <c r="AE2081" s="88" t="str">
        <f t="shared" si="389"/>
        <v/>
      </c>
      <c r="AG2081" s="55" t="str">
        <f t="shared" si="390"/>
        <v/>
      </c>
      <c r="AH2081" s="88" t="str">
        <f t="shared" si="391"/>
        <v/>
      </c>
      <c r="AJ2081" s="55" t="str">
        <f t="shared" si="392"/>
        <v/>
      </c>
      <c r="AK2081" s="88" t="str">
        <f t="shared" si="393"/>
        <v/>
      </c>
      <c r="AM2081" s="55" t="str">
        <f t="shared" si="394"/>
        <v/>
      </c>
      <c r="AN2081" s="88" t="str">
        <f t="shared" si="395"/>
        <v/>
      </c>
    </row>
    <row r="2082" spans="1:40" x14ac:dyDescent="0.25">
      <c r="A2082" s="77"/>
      <c r="B2082" s="107"/>
      <c r="C2082" s="108"/>
      <c r="D2082" s="109"/>
      <c r="E2082" s="109"/>
      <c r="F2082" s="110"/>
      <c r="G2082" s="111"/>
      <c r="H2082" s="112"/>
      <c r="I2082" s="77"/>
      <c r="J2082" s="112" t="str">
        <f>IF($B2082="", "", IFERROR(INDEX('Job List'!$C$9:$C$508, MATCH($B2082, 'Job List'!$B$9:$B$508, 0)), ""))</f>
        <v/>
      </c>
      <c r="K2082" s="112" t="str">
        <f>IF($B2082="", "", IFERROR(INDEX('Job List'!$D$9:$D$508, MATCH($B2082, 'Job List'!$B$9:$B$508, 0)), ""))</f>
        <v/>
      </c>
      <c r="L2082" s="125" t="str">
        <f t="shared" si="384"/>
        <v/>
      </c>
      <c r="M2082" s="111" t="str">
        <f>IF($B2082="", "", IF($G2082="", IFERROR(INDEX('Job List'!$E$9:$E$508, MATCH($B2082, 'Job List'!$B$9:$B$508, 0)), ""), $G2082))</f>
        <v/>
      </c>
      <c r="N2082" s="126" t="str">
        <f t="shared" si="385"/>
        <v/>
      </c>
      <c r="O2082" s="77"/>
      <c r="AB2082" s="14" t="str">
        <f t="shared" si="386"/>
        <v/>
      </c>
      <c r="AC2082" s="20" t="str">
        <f t="shared" si="387"/>
        <v/>
      </c>
      <c r="AD2082" s="55" t="str">
        <f t="shared" si="388"/>
        <v/>
      </c>
      <c r="AE2082" s="88" t="str">
        <f t="shared" si="389"/>
        <v/>
      </c>
      <c r="AG2082" s="55" t="str">
        <f t="shared" si="390"/>
        <v/>
      </c>
      <c r="AH2082" s="88" t="str">
        <f t="shared" si="391"/>
        <v/>
      </c>
      <c r="AJ2082" s="55" t="str">
        <f t="shared" si="392"/>
        <v/>
      </c>
      <c r="AK2082" s="88" t="str">
        <f t="shared" si="393"/>
        <v/>
      </c>
      <c r="AM2082" s="55" t="str">
        <f t="shared" si="394"/>
        <v/>
      </c>
      <c r="AN2082" s="88" t="str">
        <f t="shared" si="395"/>
        <v/>
      </c>
    </row>
    <row r="2083" spans="1:40" x14ac:dyDescent="0.25">
      <c r="A2083" s="77"/>
      <c r="B2083" s="107"/>
      <c r="C2083" s="108"/>
      <c r="D2083" s="109"/>
      <c r="E2083" s="109"/>
      <c r="F2083" s="110"/>
      <c r="G2083" s="111"/>
      <c r="H2083" s="112"/>
      <c r="I2083" s="77"/>
      <c r="J2083" s="112" t="str">
        <f>IF($B2083="", "", IFERROR(INDEX('Job List'!$C$9:$C$508, MATCH($B2083, 'Job List'!$B$9:$B$508, 0)), ""))</f>
        <v/>
      </c>
      <c r="K2083" s="112" t="str">
        <f>IF($B2083="", "", IFERROR(INDEX('Job List'!$D$9:$D$508, MATCH($B2083, 'Job List'!$B$9:$B$508, 0)), ""))</f>
        <v/>
      </c>
      <c r="L2083" s="125" t="str">
        <f t="shared" si="384"/>
        <v/>
      </c>
      <c r="M2083" s="111" t="str">
        <f>IF($B2083="", "", IF($G2083="", IFERROR(INDEX('Job List'!$E$9:$E$508, MATCH($B2083, 'Job List'!$B$9:$B$508, 0)), ""), $G2083))</f>
        <v/>
      </c>
      <c r="N2083" s="126" t="str">
        <f t="shared" si="385"/>
        <v/>
      </c>
      <c r="O2083" s="77"/>
      <c r="AB2083" s="14" t="str">
        <f t="shared" si="386"/>
        <v/>
      </c>
      <c r="AC2083" s="20" t="str">
        <f t="shared" si="387"/>
        <v/>
      </c>
      <c r="AD2083" s="55" t="str">
        <f t="shared" si="388"/>
        <v/>
      </c>
      <c r="AE2083" s="88" t="str">
        <f t="shared" si="389"/>
        <v/>
      </c>
      <c r="AG2083" s="55" t="str">
        <f t="shared" si="390"/>
        <v/>
      </c>
      <c r="AH2083" s="88" t="str">
        <f t="shared" si="391"/>
        <v/>
      </c>
      <c r="AJ2083" s="55" t="str">
        <f t="shared" si="392"/>
        <v/>
      </c>
      <c r="AK2083" s="88" t="str">
        <f t="shared" si="393"/>
        <v/>
      </c>
      <c r="AM2083" s="55" t="str">
        <f t="shared" si="394"/>
        <v/>
      </c>
      <c r="AN2083" s="88" t="str">
        <f t="shared" si="395"/>
        <v/>
      </c>
    </row>
    <row r="2084" spans="1:40" x14ac:dyDescent="0.25">
      <c r="A2084" s="77"/>
      <c r="B2084" s="107"/>
      <c r="C2084" s="108"/>
      <c r="D2084" s="109"/>
      <c r="E2084" s="109"/>
      <c r="F2084" s="110"/>
      <c r="G2084" s="111"/>
      <c r="H2084" s="112"/>
      <c r="I2084" s="77"/>
      <c r="J2084" s="112" t="str">
        <f>IF($B2084="", "", IFERROR(INDEX('Job List'!$C$9:$C$508, MATCH($B2084, 'Job List'!$B$9:$B$508, 0)), ""))</f>
        <v/>
      </c>
      <c r="K2084" s="112" t="str">
        <f>IF($B2084="", "", IFERROR(INDEX('Job List'!$D$9:$D$508, MATCH($B2084, 'Job List'!$B$9:$B$508, 0)), ""))</f>
        <v/>
      </c>
      <c r="L2084" s="125" t="str">
        <f t="shared" si="384"/>
        <v/>
      </c>
      <c r="M2084" s="111" t="str">
        <f>IF($B2084="", "", IF($G2084="", IFERROR(INDEX('Job List'!$E$9:$E$508, MATCH($B2084, 'Job List'!$B$9:$B$508, 0)), ""), $G2084))</f>
        <v/>
      </c>
      <c r="N2084" s="126" t="str">
        <f t="shared" si="385"/>
        <v/>
      </c>
      <c r="O2084" s="77"/>
      <c r="AB2084" s="14" t="str">
        <f t="shared" si="386"/>
        <v/>
      </c>
      <c r="AC2084" s="20" t="str">
        <f t="shared" si="387"/>
        <v/>
      </c>
      <c r="AD2084" s="55" t="str">
        <f t="shared" si="388"/>
        <v/>
      </c>
      <c r="AE2084" s="88" t="str">
        <f t="shared" si="389"/>
        <v/>
      </c>
      <c r="AG2084" s="55" t="str">
        <f t="shared" si="390"/>
        <v/>
      </c>
      <c r="AH2084" s="88" t="str">
        <f t="shared" si="391"/>
        <v/>
      </c>
      <c r="AJ2084" s="55" t="str">
        <f t="shared" si="392"/>
        <v/>
      </c>
      <c r="AK2084" s="88" t="str">
        <f t="shared" si="393"/>
        <v/>
      </c>
      <c r="AM2084" s="55" t="str">
        <f t="shared" si="394"/>
        <v/>
      </c>
      <c r="AN2084" s="88" t="str">
        <f t="shared" si="395"/>
        <v/>
      </c>
    </row>
    <row r="2085" spans="1:40" x14ac:dyDescent="0.25">
      <c r="A2085" s="77"/>
      <c r="B2085" s="107"/>
      <c r="C2085" s="108"/>
      <c r="D2085" s="109"/>
      <c r="E2085" s="109"/>
      <c r="F2085" s="110"/>
      <c r="G2085" s="111"/>
      <c r="H2085" s="112"/>
      <c r="I2085" s="77"/>
      <c r="J2085" s="112" t="str">
        <f>IF($B2085="", "", IFERROR(INDEX('Job List'!$C$9:$C$508, MATCH($B2085, 'Job List'!$B$9:$B$508, 0)), ""))</f>
        <v/>
      </c>
      <c r="K2085" s="112" t="str">
        <f>IF($B2085="", "", IFERROR(INDEX('Job List'!$D$9:$D$508, MATCH($B2085, 'Job List'!$B$9:$B$508, 0)), ""))</f>
        <v/>
      </c>
      <c r="L2085" s="125" t="str">
        <f t="shared" si="384"/>
        <v/>
      </c>
      <c r="M2085" s="111" t="str">
        <f>IF($B2085="", "", IF($G2085="", IFERROR(INDEX('Job List'!$E$9:$E$508, MATCH($B2085, 'Job List'!$B$9:$B$508, 0)), ""), $G2085))</f>
        <v/>
      </c>
      <c r="N2085" s="126" t="str">
        <f t="shared" si="385"/>
        <v/>
      </c>
      <c r="O2085" s="77"/>
      <c r="AB2085" s="14" t="str">
        <f t="shared" si="386"/>
        <v/>
      </c>
      <c r="AC2085" s="20" t="str">
        <f t="shared" si="387"/>
        <v/>
      </c>
      <c r="AD2085" s="55" t="str">
        <f t="shared" si="388"/>
        <v/>
      </c>
      <c r="AE2085" s="88" t="str">
        <f t="shared" si="389"/>
        <v/>
      </c>
      <c r="AG2085" s="55" t="str">
        <f t="shared" si="390"/>
        <v/>
      </c>
      <c r="AH2085" s="88" t="str">
        <f t="shared" si="391"/>
        <v/>
      </c>
      <c r="AJ2085" s="55" t="str">
        <f t="shared" si="392"/>
        <v/>
      </c>
      <c r="AK2085" s="88" t="str">
        <f t="shared" si="393"/>
        <v/>
      </c>
      <c r="AM2085" s="55" t="str">
        <f t="shared" si="394"/>
        <v/>
      </c>
      <c r="AN2085" s="88" t="str">
        <f t="shared" si="395"/>
        <v/>
      </c>
    </row>
    <row r="2086" spans="1:40" x14ac:dyDescent="0.25">
      <c r="A2086" s="77"/>
      <c r="B2086" s="107"/>
      <c r="C2086" s="108"/>
      <c r="D2086" s="109"/>
      <c r="E2086" s="109"/>
      <c r="F2086" s="110"/>
      <c r="G2086" s="111"/>
      <c r="H2086" s="112"/>
      <c r="I2086" s="77"/>
      <c r="J2086" s="112" t="str">
        <f>IF($B2086="", "", IFERROR(INDEX('Job List'!$C$9:$C$508, MATCH($B2086, 'Job List'!$B$9:$B$508, 0)), ""))</f>
        <v/>
      </c>
      <c r="K2086" s="112" t="str">
        <f>IF($B2086="", "", IFERROR(INDEX('Job List'!$D$9:$D$508, MATCH($B2086, 'Job List'!$B$9:$B$508, 0)), ""))</f>
        <v/>
      </c>
      <c r="L2086" s="125" t="str">
        <f t="shared" si="384"/>
        <v/>
      </c>
      <c r="M2086" s="111" t="str">
        <f>IF($B2086="", "", IF($G2086="", IFERROR(INDEX('Job List'!$E$9:$E$508, MATCH($B2086, 'Job List'!$B$9:$B$508, 0)), ""), $G2086))</f>
        <v/>
      </c>
      <c r="N2086" s="126" t="str">
        <f t="shared" si="385"/>
        <v/>
      </c>
      <c r="O2086" s="77"/>
      <c r="AB2086" s="14" t="str">
        <f t="shared" si="386"/>
        <v/>
      </c>
      <c r="AC2086" s="20" t="str">
        <f t="shared" si="387"/>
        <v/>
      </c>
      <c r="AD2086" s="55" t="str">
        <f t="shared" si="388"/>
        <v/>
      </c>
      <c r="AE2086" s="88" t="str">
        <f t="shared" si="389"/>
        <v/>
      </c>
      <c r="AG2086" s="55" t="str">
        <f t="shared" si="390"/>
        <v/>
      </c>
      <c r="AH2086" s="88" t="str">
        <f t="shared" si="391"/>
        <v/>
      </c>
      <c r="AJ2086" s="55" t="str">
        <f t="shared" si="392"/>
        <v/>
      </c>
      <c r="AK2086" s="88" t="str">
        <f t="shared" si="393"/>
        <v/>
      </c>
      <c r="AM2086" s="55" t="str">
        <f t="shared" si="394"/>
        <v/>
      </c>
      <c r="AN2086" s="88" t="str">
        <f t="shared" si="395"/>
        <v/>
      </c>
    </row>
    <row r="2087" spans="1:40" x14ac:dyDescent="0.25">
      <c r="A2087" s="77"/>
      <c r="B2087" s="107"/>
      <c r="C2087" s="108"/>
      <c r="D2087" s="109"/>
      <c r="E2087" s="109"/>
      <c r="F2087" s="110"/>
      <c r="G2087" s="111"/>
      <c r="H2087" s="112"/>
      <c r="I2087" s="77"/>
      <c r="J2087" s="112" t="str">
        <f>IF($B2087="", "", IFERROR(INDEX('Job List'!$C$9:$C$508, MATCH($B2087, 'Job List'!$B$9:$B$508, 0)), ""))</f>
        <v/>
      </c>
      <c r="K2087" s="112" t="str">
        <f>IF($B2087="", "", IFERROR(INDEX('Job List'!$D$9:$D$508, MATCH($B2087, 'Job List'!$B$9:$B$508, 0)), ""))</f>
        <v/>
      </c>
      <c r="L2087" s="125" t="str">
        <f t="shared" si="384"/>
        <v/>
      </c>
      <c r="M2087" s="111" t="str">
        <f>IF($B2087="", "", IF($G2087="", IFERROR(INDEX('Job List'!$E$9:$E$508, MATCH($B2087, 'Job List'!$B$9:$B$508, 0)), ""), $G2087))</f>
        <v/>
      </c>
      <c r="N2087" s="126" t="str">
        <f t="shared" si="385"/>
        <v/>
      </c>
      <c r="O2087" s="77"/>
      <c r="AB2087" s="14" t="str">
        <f t="shared" si="386"/>
        <v/>
      </c>
      <c r="AC2087" s="20" t="str">
        <f t="shared" si="387"/>
        <v/>
      </c>
      <c r="AD2087" s="55" t="str">
        <f t="shared" si="388"/>
        <v/>
      </c>
      <c r="AE2087" s="88" t="str">
        <f t="shared" si="389"/>
        <v/>
      </c>
      <c r="AG2087" s="55" t="str">
        <f t="shared" si="390"/>
        <v/>
      </c>
      <c r="AH2087" s="88" t="str">
        <f t="shared" si="391"/>
        <v/>
      </c>
      <c r="AJ2087" s="55" t="str">
        <f t="shared" si="392"/>
        <v/>
      </c>
      <c r="AK2087" s="88" t="str">
        <f t="shared" si="393"/>
        <v/>
      </c>
      <c r="AM2087" s="55" t="str">
        <f t="shared" si="394"/>
        <v/>
      </c>
      <c r="AN2087" s="88" t="str">
        <f t="shared" si="395"/>
        <v/>
      </c>
    </row>
    <row r="2088" spans="1:40" x14ac:dyDescent="0.25">
      <c r="A2088" s="77"/>
      <c r="B2088" s="107"/>
      <c r="C2088" s="108"/>
      <c r="D2088" s="109"/>
      <c r="E2088" s="109"/>
      <c r="F2088" s="110"/>
      <c r="G2088" s="111"/>
      <c r="H2088" s="112"/>
      <c r="I2088" s="77"/>
      <c r="J2088" s="112" t="str">
        <f>IF($B2088="", "", IFERROR(INDEX('Job List'!$C$9:$C$508, MATCH($B2088, 'Job List'!$B$9:$B$508, 0)), ""))</f>
        <v/>
      </c>
      <c r="K2088" s="112" t="str">
        <f>IF($B2088="", "", IFERROR(INDEX('Job List'!$D$9:$D$508, MATCH($B2088, 'Job List'!$B$9:$B$508, 0)), ""))</f>
        <v/>
      </c>
      <c r="L2088" s="125" t="str">
        <f t="shared" si="384"/>
        <v/>
      </c>
      <c r="M2088" s="111" t="str">
        <f>IF($B2088="", "", IF($G2088="", IFERROR(INDEX('Job List'!$E$9:$E$508, MATCH($B2088, 'Job List'!$B$9:$B$508, 0)), ""), $G2088))</f>
        <v/>
      </c>
      <c r="N2088" s="126" t="str">
        <f t="shared" si="385"/>
        <v/>
      </c>
      <c r="O2088" s="77"/>
      <c r="AB2088" s="14" t="str">
        <f t="shared" si="386"/>
        <v/>
      </c>
      <c r="AC2088" s="20" t="str">
        <f t="shared" si="387"/>
        <v/>
      </c>
      <c r="AD2088" s="55" t="str">
        <f t="shared" si="388"/>
        <v/>
      </c>
      <c r="AE2088" s="88" t="str">
        <f t="shared" si="389"/>
        <v/>
      </c>
      <c r="AG2088" s="55" t="str">
        <f t="shared" si="390"/>
        <v/>
      </c>
      <c r="AH2088" s="88" t="str">
        <f t="shared" si="391"/>
        <v/>
      </c>
      <c r="AJ2088" s="55" t="str">
        <f t="shared" si="392"/>
        <v/>
      </c>
      <c r="AK2088" s="88" t="str">
        <f t="shared" si="393"/>
        <v/>
      </c>
      <c r="AM2088" s="55" t="str">
        <f t="shared" si="394"/>
        <v/>
      </c>
      <c r="AN2088" s="88" t="str">
        <f t="shared" si="395"/>
        <v/>
      </c>
    </row>
    <row r="2089" spans="1:40" x14ac:dyDescent="0.25">
      <c r="A2089" s="77"/>
      <c r="B2089" s="107"/>
      <c r="C2089" s="108"/>
      <c r="D2089" s="109"/>
      <c r="E2089" s="109"/>
      <c r="F2089" s="110"/>
      <c r="G2089" s="111"/>
      <c r="H2089" s="112"/>
      <c r="I2089" s="77"/>
      <c r="J2089" s="112" t="str">
        <f>IF($B2089="", "", IFERROR(INDEX('Job List'!$C$9:$C$508, MATCH($B2089, 'Job List'!$B$9:$B$508, 0)), ""))</f>
        <v/>
      </c>
      <c r="K2089" s="112" t="str">
        <f>IF($B2089="", "", IFERROR(INDEX('Job List'!$D$9:$D$508, MATCH($B2089, 'Job List'!$B$9:$B$508, 0)), ""))</f>
        <v/>
      </c>
      <c r="L2089" s="125" t="str">
        <f t="shared" si="384"/>
        <v/>
      </c>
      <c r="M2089" s="111" t="str">
        <f>IF($B2089="", "", IF($G2089="", IFERROR(INDEX('Job List'!$E$9:$E$508, MATCH($B2089, 'Job List'!$B$9:$B$508, 0)), ""), $G2089))</f>
        <v/>
      </c>
      <c r="N2089" s="126" t="str">
        <f t="shared" si="385"/>
        <v/>
      </c>
      <c r="O2089" s="77"/>
      <c r="AB2089" s="14" t="str">
        <f t="shared" si="386"/>
        <v/>
      </c>
      <c r="AC2089" s="20" t="str">
        <f t="shared" si="387"/>
        <v/>
      </c>
      <c r="AD2089" s="55" t="str">
        <f t="shared" si="388"/>
        <v/>
      </c>
      <c r="AE2089" s="88" t="str">
        <f t="shared" si="389"/>
        <v/>
      </c>
      <c r="AG2089" s="55" t="str">
        <f t="shared" si="390"/>
        <v/>
      </c>
      <c r="AH2089" s="88" t="str">
        <f t="shared" si="391"/>
        <v/>
      </c>
      <c r="AJ2089" s="55" t="str">
        <f t="shared" si="392"/>
        <v/>
      </c>
      <c r="AK2089" s="88" t="str">
        <f t="shared" si="393"/>
        <v/>
      </c>
      <c r="AM2089" s="55" t="str">
        <f t="shared" si="394"/>
        <v/>
      </c>
      <c r="AN2089" s="88" t="str">
        <f t="shared" si="395"/>
        <v/>
      </c>
    </row>
    <row r="2090" spans="1:40" x14ac:dyDescent="0.25">
      <c r="A2090" s="77"/>
      <c r="B2090" s="107"/>
      <c r="C2090" s="108"/>
      <c r="D2090" s="109"/>
      <c r="E2090" s="109"/>
      <c r="F2090" s="110"/>
      <c r="G2090" s="111"/>
      <c r="H2090" s="112"/>
      <c r="I2090" s="77"/>
      <c r="J2090" s="112" t="str">
        <f>IF($B2090="", "", IFERROR(INDEX('Job List'!$C$9:$C$508, MATCH($B2090, 'Job List'!$B$9:$B$508, 0)), ""))</f>
        <v/>
      </c>
      <c r="K2090" s="112" t="str">
        <f>IF($B2090="", "", IFERROR(INDEX('Job List'!$D$9:$D$508, MATCH($B2090, 'Job List'!$B$9:$B$508, 0)), ""))</f>
        <v/>
      </c>
      <c r="L2090" s="125" t="str">
        <f t="shared" si="384"/>
        <v/>
      </c>
      <c r="M2090" s="111" t="str">
        <f>IF($B2090="", "", IF($G2090="", IFERROR(INDEX('Job List'!$E$9:$E$508, MATCH($B2090, 'Job List'!$B$9:$B$508, 0)), ""), $G2090))</f>
        <v/>
      </c>
      <c r="N2090" s="126" t="str">
        <f t="shared" si="385"/>
        <v/>
      </c>
      <c r="O2090" s="77"/>
      <c r="AB2090" s="14" t="str">
        <f t="shared" si="386"/>
        <v/>
      </c>
      <c r="AC2090" s="20" t="str">
        <f t="shared" si="387"/>
        <v/>
      </c>
      <c r="AD2090" s="55" t="str">
        <f t="shared" si="388"/>
        <v/>
      </c>
      <c r="AE2090" s="88" t="str">
        <f t="shared" si="389"/>
        <v/>
      </c>
      <c r="AG2090" s="55" t="str">
        <f t="shared" si="390"/>
        <v/>
      </c>
      <c r="AH2090" s="88" t="str">
        <f t="shared" si="391"/>
        <v/>
      </c>
      <c r="AJ2090" s="55" t="str">
        <f t="shared" si="392"/>
        <v/>
      </c>
      <c r="AK2090" s="88" t="str">
        <f t="shared" si="393"/>
        <v/>
      </c>
      <c r="AM2090" s="55" t="str">
        <f t="shared" si="394"/>
        <v/>
      </c>
      <c r="AN2090" s="88" t="str">
        <f t="shared" si="395"/>
        <v/>
      </c>
    </row>
    <row r="2091" spans="1:40" x14ac:dyDescent="0.25">
      <c r="A2091" s="77"/>
      <c r="B2091" s="107"/>
      <c r="C2091" s="108"/>
      <c r="D2091" s="109"/>
      <c r="E2091" s="109"/>
      <c r="F2091" s="110"/>
      <c r="G2091" s="111"/>
      <c r="H2091" s="112"/>
      <c r="I2091" s="77"/>
      <c r="J2091" s="112" t="str">
        <f>IF($B2091="", "", IFERROR(INDEX('Job List'!$C$9:$C$508, MATCH($B2091, 'Job List'!$B$9:$B$508, 0)), ""))</f>
        <v/>
      </c>
      <c r="K2091" s="112" t="str">
        <f>IF($B2091="", "", IFERROR(INDEX('Job List'!$D$9:$D$508, MATCH($B2091, 'Job List'!$B$9:$B$508, 0)), ""))</f>
        <v/>
      </c>
      <c r="L2091" s="125" t="str">
        <f t="shared" si="384"/>
        <v/>
      </c>
      <c r="M2091" s="111" t="str">
        <f>IF($B2091="", "", IF($G2091="", IFERROR(INDEX('Job List'!$E$9:$E$508, MATCH($B2091, 'Job List'!$B$9:$B$508, 0)), ""), $G2091))</f>
        <v/>
      </c>
      <c r="N2091" s="126" t="str">
        <f t="shared" si="385"/>
        <v/>
      </c>
      <c r="O2091" s="77"/>
      <c r="AB2091" s="14" t="str">
        <f t="shared" si="386"/>
        <v/>
      </c>
      <c r="AC2091" s="20" t="str">
        <f t="shared" si="387"/>
        <v/>
      </c>
      <c r="AD2091" s="55" t="str">
        <f t="shared" si="388"/>
        <v/>
      </c>
      <c r="AE2091" s="88" t="str">
        <f t="shared" si="389"/>
        <v/>
      </c>
      <c r="AG2091" s="55" t="str">
        <f t="shared" si="390"/>
        <v/>
      </c>
      <c r="AH2091" s="88" t="str">
        <f t="shared" si="391"/>
        <v/>
      </c>
      <c r="AJ2091" s="55" t="str">
        <f t="shared" si="392"/>
        <v/>
      </c>
      <c r="AK2091" s="88" t="str">
        <f t="shared" si="393"/>
        <v/>
      </c>
      <c r="AM2091" s="55" t="str">
        <f t="shared" si="394"/>
        <v/>
      </c>
      <c r="AN2091" s="88" t="str">
        <f t="shared" si="395"/>
        <v/>
      </c>
    </row>
    <row r="2092" spans="1:40" x14ac:dyDescent="0.25">
      <c r="A2092" s="77"/>
      <c r="B2092" s="107"/>
      <c r="C2092" s="108"/>
      <c r="D2092" s="109"/>
      <c r="E2092" s="109"/>
      <c r="F2092" s="110"/>
      <c r="G2092" s="111"/>
      <c r="H2092" s="112"/>
      <c r="I2092" s="77"/>
      <c r="J2092" s="112" t="str">
        <f>IF($B2092="", "", IFERROR(INDEX('Job List'!$C$9:$C$508, MATCH($B2092, 'Job List'!$B$9:$B$508, 0)), ""))</f>
        <v/>
      </c>
      <c r="K2092" s="112" t="str">
        <f>IF($B2092="", "", IFERROR(INDEX('Job List'!$D$9:$D$508, MATCH($B2092, 'Job List'!$B$9:$B$508, 0)), ""))</f>
        <v/>
      </c>
      <c r="L2092" s="125" t="str">
        <f t="shared" si="384"/>
        <v/>
      </c>
      <c r="M2092" s="111" t="str">
        <f>IF($B2092="", "", IF($G2092="", IFERROR(INDEX('Job List'!$E$9:$E$508, MATCH($B2092, 'Job List'!$B$9:$B$508, 0)), ""), $G2092))</f>
        <v/>
      </c>
      <c r="N2092" s="126" t="str">
        <f t="shared" si="385"/>
        <v/>
      </c>
      <c r="O2092" s="77"/>
      <c r="AB2092" s="14" t="str">
        <f t="shared" si="386"/>
        <v/>
      </c>
      <c r="AC2092" s="20" t="str">
        <f t="shared" si="387"/>
        <v/>
      </c>
      <c r="AD2092" s="55" t="str">
        <f t="shared" si="388"/>
        <v/>
      </c>
      <c r="AE2092" s="88" t="str">
        <f t="shared" si="389"/>
        <v/>
      </c>
      <c r="AG2092" s="55" t="str">
        <f t="shared" si="390"/>
        <v/>
      </c>
      <c r="AH2092" s="88" t="str">
        <f t="shared" si="391"/>
        <v/>
      </c>
      <c r="AJ2092" s="55" t="str">
        <f t="shared" si="392"/>
        <v/>
      </c>
      <c r="AK2092" s="88" t="str">
        <f t="shared" si="393"/>
        <v/>
      </c>
      <c r="AM2092" s="55" t="str">
        <f t="shared" si="394"/>
        <v/>
      </c>
      <c r="AN2092" s="88" t="str">
        <f t="shared" si="395"/>
        <v/>
      </c>
    </row>
    <row r="2093" spans="1:40" x14ac:dyDescent="0.25">
      <c r="A2093" s="77"/>
      <c r="B2093" s="107"/>
      <c r="C2093" s="108"/>
      <c r="D2093" s="109"/>
      <c r="E2093" s="109"/>
      <c r="F2093" s="110"/>
      <c r="G2093" s="111"/>
      <c r="H2093" s="112"/>
      <c r="I2093" s="77"/>
      <c r="J2093" s="112" t="str">
        <f>IF($B2093="", "", IFERROR(INDEX('Job List'!$C$9:$C$508, MATCH($B2093, 'Job List'!$B$9:$B$508, 0)), ""))</f>
        <v/>
      </c>
      <c r="K2093" s="112" t="str">
        <f>IF($B2093="", "", IFERROR(INDEX('Job List'!$D$9:$D$508, MATCH($B2093, 'Job List'!$B$9:$B$508, 0)), ""))</f>
        <v/>
      </c>
      <c r="L2093" s="125" t="str">
        <f t="shared" si="384"/>
        <v/>
      </c>
      <c r="M2093" s="111" t="str">
        <f>IF($B2093="", "", IF($G2093="", IFERROR(INDEX('Job List'!$E$9:$E$508, MATCH($B2093, 'Job List'!$B$9:$B$508, 0)), ""), $G2093))</f>
        <v/>
      </c>
      <c r="N2093" s="126" t="str">
        <f t="shared" si="385"/>
        <v/>
      </c>
      <c r="O2093" s="77"/>
      <c r="AB2093" s="14" t="str">
        <f t="shared" si="386"/>
        <v/>
      </c>
      <c r="AC2093" s="20" t="str">
        <f t="shared" si="387"/>
        <v/>
      </c>
      <c r="AD2093" s="55" t="str">
        <f t="shared" si="388"/>
        <v/>
      </c>
      <c r="AE2093" s="88" t="str">
        <f t="shared" si="389"/>
        <v/>
      </c>
      <c r="AG2093" s="55" t="str">
        <f t="shared" si="390"/>
        <v/>
      </c>
      <c r="AH2093" s="88" t="str">
        <f t="shared" si="391"/>
        <v/>
      </c>
      <c r="AJ2093" s="55" t="str">
        <f t="shared" si="392"/>
        <v/>
      </c>
      <c r="AK2093" s="88" t="str">
        <f t="shared" si="393"/>
        <v/>
      </c>
      <c r="AM2093" s="55" t="str">
        <f t="shared" si="394"/>
        <v/>
      </c>
      <c r="AN2093" s="88" t="str">
        <f t="shared" si="395"/>
        <v/>
      </c>
    </row>
    <row r="2094" spans="1:40" x14ac:dyDescent="0.25">
      <c r="A2094" s="77"/>
      <c r="B2094" s="107"/>
      <c r="C2094" s="108"/>
      <c r="D2094" s="109"/>
      <c r="E2094" s="109"/>
      <c r="F2094" s="110"/>
      <c r="G2094" s="111"/>
      <c r="H2094" s="112"/>
      <c r="I2094" s="77"/>
      <c r="J2094" s="112" t="str">
        <f>IF($B2094="", "", IFERROR(INDEX('Job List'!$C$9:$C$508, MATCH($B2094, 'Job List'!$B$9:$B$508, 0)), ""))</f>
        <v/>
      </c>
      <c r="K2094" s="112" t="str">
        <f>IF($B2094="", "", IFERROR(INDEX('Job List'!$D$9:$D$508, MATCH($B2094, 'Job List'!$B$9:$B$508, 0)), ""))</f>
        <v/>
      </c>
      <c r="L2094" s="125" t="str">
        <f t="shared" si="384"/>
        <v/>
      </c>
      <c r="M2094" s="111" t="str">
        <f>IF($B2094="", "", IF($G2094="", IFERROR(INDEX('Job List'!$E$9:$E$508, MATCH($B2094, 'Job List'!$B$9:$B$508, 0)), ""), $G2094))</f>
        <v/>
      </c>
      <c r="N2094" s="126" t="str">
        <f t="shared" si="385"/>
        <v/>
      </c>
      <c r="O2094" s="77"/>
      <c r="AB2094" s="14" t="str">
        <f t="shared" si="386"/>
        <v/>
      </c>
      <c r="AC2094" s="20" t="str">
        <f t="shared" si="387"/>
        <v/>
      </c>
      <c r="AD2094" s="55" t="str">
        <f t="shared" si="388"/>
        <v/>
      </c>
      <c r="AE2094" s="88" t="str">
        <f t="shared" si="389"/>
        <v/>
      </c>
      <c r="AG2094" s="55" t="str">
        <f t="shared" si="390"/>
        <v/>
      </c>
      <c r="AH2094" s="88" t="str">
        <f t="shared" si="391"/>
        <v/>
      </c>
      <c r="AJ2094" s="55" t="str">
        <f t="shared" si="392"/>
        <v/>
      </c>
      <c r="AK2094" s="88" t="str">
        <f t="shared" si="393"/>
        <v/>
      </c>
      <c r="AM2094" s="55" t="str">
        <f t="shared" si="394"/>
        <v/>
      </c>
      <c r="AN2094" s="88" t="str">
        <f t="shared" si="395"/>
        <v/>
      </c>
    </row>
    <row r="2095" spans="1:40" x14ac:dyDescent="0.25">
      <c r="A2095" s="77"/>
      <c r="B2095" s="107"/>
      <c r="C2095" s="108"/>
      <c r="D2095" s="109"/>
      <c r="E2095" s="109"/>
      <c r="F2095" s="110"/>
      <c r="G2095" s="111"/>
      <c r="H2095" s="112"/>
      <c r="I2095" s="77"/>
      <c r="J2095" s="112" t="str">
        <f>IF($B2095="", "", IFERROR(INDEX('Job List'!$C$9:$C$508, MATCH($B2095, 'Job List'!$B$9:$B$508, 0)), ""))</f>
        <v/>
      </c>
      <c r="K2095" s="112" t="str">
        <f>IF($B2095="", "", IFERROR(INDEX('Job List'!$D$9:$D$508, MATCH($B2095, 'Job List'!$B$9:$B$508, 0)), ""))</f>
        <v/>
      </c>
      <c r="L2095" s="125" t="str">
        <f t="shared" si="384"/>
        <v/>
      </c>
      <c r="M2095" s="111" t="str">
        <f>IF($B2095="", "", IF($G2095="", IFERROR(INDEX('Job List'!$E$9:$E$508, MATCH($B2095, 'Job List'!$B$9:$B$508, 0)), ""), $G2095))</f>
        <v/>
      </c>
      <c r="N2095" s="126" t="str">
        <f t="shared" si="385"/>
        <v/>
      </c>
      <c r="O2095" s="77"/>
      <c r="AB2095" s="14" t="str">
        <f t="shared" si="386"/>
        <v/>
      </c>
      <c r="AC2095" s="20" t="str">
        <f t="shared" si="387"/>
        <v/>
      </c>
      <c r="AD2095" s="55" t="str">
        <f t="shared" si="388"/>
        <v/>
      </c>
      <c r="AE2095" s="88" t="str">
        <f t="shared" si="389"/>
        <v/>
      </c>
      <c r="AG2095" s="55" t="str">
        <f t="shared" si="390"/>
        <v/>
      </c>
      <c r="AH2095" s="88" t="str">
        <f t="shared" si="391"/>
        <v/>
      </c>
      <c r="AJ2095" s="55" t="str">
        <f t="shared" si="392"/>
        <v/>
      </c>
      <c r="AK2095" s="88" t="str">
        <f t="shared" si="393"/>
        <v/>
      </c>
      <c r="AM2095" s="55" t="str">
        <f t="shared" si="394"/>
        <v/>
      </c>
      <c r="AN2095" s="88" t="str">
        <f t="shared" si="395"/>
        <v/>
      </c>
    </row>
    <row r="2096" spans="1:40" x14ac:dyDescent="0.25">
      <c r="A2096" s="77"/>
      <c r="B2096" s="107"/>
      <c r="C2096" s="108"/>
      <c r="D2096" s="109"/>
      <c r="E2096" s="109"/>
      <c r="F2096" s="110"/>
      <c r="G2096" s="111"/>
      <c r="H2096" s="112"/>
      <c r="I2096" s="77"/>
      <c r="J2096" s="112" t="str">
        <f>IF($B2096="", "", IFERROR(INDEX('Job List'!$C$9:$C$508, MATCH($B2096, 'Job List'!$B$9:$B$508, 0)), ""))</f>
        <v/>
      </c>
      <c r="K2096" s="112" t="str">
        <f>IF($B2096="", "", IFERROR(INDEX('Job List'!$D$9:$D$508, MATCH($B2096, 'Job List'!$B$9:$B$508, 0)), ""))</f>
        <v/>
      </c>
      <c r="L2096" s="125" t="str">
        <f t="shared" si="384"/>
        <v/>
      </c>
      <c r="M2096" s="111" t="str">
        <f>IF($B2096="", "", IF($G2096="", IFERROR(INDEX('Job List'!$E$9:$E$508, MATCH($B2096, 'Job List'!$B$9:$B$508, 0)), ""), $G2096))</f>
        <v/>
      </c>
      <c r="N2096" s="126" t="str">
        <f t="shared" si="385"/>
        <v/>
      </c>
      <c r="O2096" s="77"/>
      <c r="AB2096" s="14" t="str">
        <f t="shared" si="386"/>
        <v/>
      </c>
      <c r="AC2096" s="20" t="str">
        <f t="shared" si="387"/>
        <v/>
      </c>
      <c r="AD2096" s="55" t="str">
        <f t="shared" si="388"/>
        <v/>
      </c>
      <c r="AE2096" s="88" t="str">
        <f t="shared" si="389"/>
        <v/>
      </c>
      <c r="AG2096" s="55" t="str">
        <f t="shared" si="390"/>
        <v/>
      </c>
      <c r="AH2096" s="88" t="str">
        <f t="shared" si="391"/>
        <v/>
      </c>
      <c r="AJ2096" s="55" t="str">
        <f t="shared" si="392"/>
        <v/>
      </c>
      <c r="AK2096" s="88" t="str">
        <f t="shared" si="393"/>
        <v/>
      </c>
      <c r="AM2096" s="55" t="str">
        <f t="shared" si="394"/>
        <v/>
      </c>
      <c r="AN2096" s="88" t="str">
        <f t="shared" si="395"/>
        <v/>
      </c>
    </row>
    <row r="2097" spans="1:40" x14ac:dyDescent="0.25">
      <c r="A2097" s="77"/>
      <c r="B2097" s="107"/>
      <c r="C2097" s="108"/>
      <c r="D2097" s="109"/>
      <c r="E2097" s="109"/>
      <c r="F2097" s="110"/>
      <c r="G2097" s="111"/>
      <c r="H2097" s="112"/>
      <c r="I2097" s="77"/>
      <c r="J2097" s="112" t="str">
        <f>IF($B2097="", "", IFERROR(INDEX('Job List'!$C$9:$C$508, MATCH($B2097, 'Job List'!$B$9:$B$508, 0)), ""))</f>
        <v/>
      </c>
      <c r="K2097" s="112" t="str">
        <f>IF($B2097="", "", IFERROR(INDEX('Job List'!$D$9:$D$508, MATCH($B2097, 'Job List'!$B$9:$B$508, 0)), ""))</f>
        <v/>
      </c>
      <c r="L2097" s="125" t="str">
        <f t="shared" si="384"/>
        <v/>
      </c>
      <c r="M2097" s="111" t="str">
        <f>IF($B2097="", "", IF($G2097="", IFERROR(INDEX('Job List'!$E$9:$E$508, MATCH($B2097, 'Job List'!$B$9:$B$508, 0)), ""), $G2097))</f>
        <v/>
      </c>
      <c r="N2097" s="126" t="str">
        <f t="shared" si="385"/>
        <v/>
      </c>
      <c r="O2097" s="77"/>
      <c r="AB2097" s="14" t="str">
        <f t="shared" si="386"/>
        <v/>
      </c>
      <c r="AC2097" s="20" t="str">
        <f t="shared" si="387"/>
        <v/>
      </c>
      <c r="AD2097" s="55" t="str">
        <f t="shared" si="388"/>
        <v/>
      </c>
      <c r="AE2097" s="88" t="str">
        <f t="shared" si="389"/>
        <v/>
      </c>
      <c r="AG2097" s="55" t="str">
        <f t="shared" si="390"/>
        <v/>
      </c>
      <c r="AH2097" s="88" t="str">
        <f t="shared" si="391"/>
        <v/>
      </c>
      <c r="AJ2097" s="55" t="str">
        <f t="shared" si="392"/>
        <v/>
      </c>
      <c r="AK2097" s="88" t="str">
        <f t="shared" si="393"/>
        <v/>
      </c>
      <c r="AM2097" s="55" t="str">
        <f t="shared" si="394"/>
        <v/>
      </c>
      <c r="AN2097" s="88" t="str">
        <f t="shared" si="395"/>
        <v/>
      </c>
    </row>
    <row r="2098" spans="1:40" x14ac:dyDescent="0.25">
      <c r="A2098" s="77"/>
      <c r="B2098" s="107"/>
      <c r="C2098" s="108"/>
      <c r="D2098" s="109"/>
      <c r="E2098" s="109"/>
      <c r="F2098" s="110"/>
      <c r="G2098" s="111"/>
      <c r="H2098" s="112"/>
      <c r="I2098" s="77"/>
      <c r="J2098" s="112" t="str">
        <f>IF($B2098="", "", IFERROR(INDEX('Job List'!$C$9:$C$508, MATCH($B2098, 'Job List'!$B$9:$B$508, 0)), ""))</f>
        <v/>
      </c>
      <c r="K2098" s="112" t="str">
        <f>IF($B2098="", "", IFERROR(INDEX('Job List'!$D$9:$D$508, MATCH($B2098, 'Job List'!$B$9:$B$508, 0)), ""))</f>
        <v/>
      </c>
      <c r="L2098" s="125" t="str">
        <f t="shared" si="384"/>
        <v/>
      </c>
      <c r="M2098" s="111" t="str">
        <f>IF($B2098="", "", IF($G2098="", IFERROR(INDEX('Job List'!$E$9:$E$508, MATCH($B2098, 'Job List'!$B$9:$B$508, 0)), ""), $G2098))</f>
        <v/>
      </c>
      <c r="N2098" s="126" t="str">
        <f t="shared" si="385"/>
        <v/>
      </c>
      <c r="O2098" s="77"/>
      <c r="AB2098" s="14" t="str">
        <f t="shared" si="386"/>
        <v/>
      </c>
      <c r="AC2098" s="20" t="str">
        <f t="shared" si="387"/>
        <v/>
      </c>
      <c r="AD2098" s="55" t="str">
        <f t="shared" si="388"/>
        <v/>
      </c>
      <c r="AE2098" s="88" t="str">
        <f t="shared" si="389"/>
        <v/>
      </c>
      <c r="AG2098" s="55" t="str">
        <f t="shared" si="390"/>
        <v/>
      </c>
      <c r="AH2098" s="88" t="str">
        <f t="shared" si="391"/>
        <v/>
      </c>
      <c r="AJ2098" s="55" t="str">
        <f t="shared" si="392"/>
        <v/>
      </c>
      <c r="AK2098" s="88" t="str">
        <f t="shared" si="393"/>
        <v/>
      </c>
      <c r="AM2098" s="55" t="str">
        <f t="shared" si="394"/>
        <v/>
      </c>
      <c r="AN2098" s="88" t="str">
        <f t="shared" si="395"/>
        <v/>
      </c>
    </row>
    <row r="2099" spans="1:40" x14ac:dyDescent="0.25">
      <c r="A2099" s="77"/>
      <c r="B2099" s="107"/>
      <c r="C2099" s="108"/>
      <c r="D2099" s="109"/>
      <c r="E2099" s="109"/>
      <c r="F2099" s="110"/>
      <c r="G2099" s="111"/>
      <c r="H2099" s="112"/>
      <c r="I2099" s="77"/>
      <c r="J2099" s="112" t="str">
        <f>IF($B2099="", "", IFERROR(INDEX('Job List'!$C$9:$C$508, MATCH($B2099, 'Job List'!$B$9:$B$508, 0)), ""))</f>
        <v/>
      </c>
      <c r="K2099" s="112" t="str">
        <f>IF($B2099="", "", IFERROR(INDEX('Job List'!$D$9:$D$508, MATCH($B2099, 'Job List'!$B$9:$B$508, 0)), ""))</f>
        <v/>
      </c>
      <c r="L2099" s="125" t="str">
        <f t="shared" si="384"/>
        <v/>
      </c>
      <c r="M2099" s="111" t="str">
        <f>IF($B2099="", "", IF($G2099="", IFERROR(INDEX('Job List'!$E$9:$E$508, MATCH($B2099, 'Job List'!$B$9:$B$508, 0)), ""), $G2099))</f>
        <v/>
      </c>
      <c r="N2099" s="126" t="str">
        <f t="shared" si="385"/>
        <v/>
      </c>
      <c r="O2099" s="77"/>
      <c r="AB2099" s="14" t="str">
        <f t="shared" si="386"/>
        <v/>
      </c>
      <c r="AC2099" s="20" t="str">
        <f t="shared" si="387"/>
        <v/>
      </c>
      <c r="AD2099" s="55" t="str">
        <f t="shared" si="388"/>
        <v/>
      </c>
      <c r="AE2099" s="88" t="str">
        <f t="shared" si="389"/>
        <v/>
      </c>
      <c r="AG2099" s="55" t="str">
        <f t="shared" si="390"/>
        <v/>
      </c>
      <c r="AH2099" s="88" t="str">
        <f t="shared" si="391"/>
        <v/>
      </c>
      <c r="AJ2099" s="55" t="str">
        <f t="shared" si="392"/>
        <v/>
      </c>
      <c r="AK2099" s="88" t="str">
        <f t="shared" si="393"/>
        <v/>
      </c>
      <c r="AM2099" s="55" t="str">
        <f t="shared" si="394"/>
        <v/>
      </c>
      <c r="AN2099" s="88" t="str">
        <f t="shared" si="395"/>
        <v/>
      </c>
    </row>
    <row r="2100" spans="1:40" x14ac:dyDescent="0.25">
      <c r="A2100" s="77"/>
      <c r="B2100" s="107"/>
      <c r="C2100" s="108"/>
      <c r="D2100" s="109"/>
      <c r="E2100" s="109"/>
      <c r="F2100" s="110"/>
      <c r="G2100" s="111"/>
      <c r="H2100" s="112"/>
      <c r="I2100" s="77"/>
      <c r="J2100" s="112" t="str">
        <f>IF($B2100="", "", IFERROR(INDEX('Job List'!$C$9:$C$508, MATCH($B2100, 'Job List'!$B$9:$B$508, 0)), ""))</f>
        <v/>
      </c>
      <c r="K2100" s="112" t="str">
        <f>IF($B2100="", "", IFERROR(INDEX('Job List'!$D$9:$D$508, MATCH($B2100, 'Job List'!$B$9:$B$508, 0)), ""))</f>
        <v/>
      </c>
      <c r="L2100" s="125" t="str">
        <f t="shared" si="384"/>
        <v/>
      </c>
      <c r="M2100" s="111" t="str">
        <f>IF($B2100="", "", IF($G2100="", IFERROR(INDEX('Job List'!$E$9:$E$508, MATCH($B2100, 'Job List'!$B$9:$B$508, 0)), ""), $G2100))</f>
        <v/>
      </c>
      <c r="N2100" s="126" t="str">
        <f t="shared" si="385"/>
        <v/>
      </c>
      <c r="O2100" s="77"/>
      <c r="AB2100" s="14" t="str">
        <f t="shared" si="386"/>
        <v/>
      </c>
      <c r="AC2100" s="20" t="str">
        <f t="shared" si="387"/>
        <v/>
      </c>
      <c r="AD2100" s="55" t="str">
        <f t="shared" si="388"/>
        <v/>
      </c>
      <c r="AE2100" s="88" t="str">
        <f t="shared" si="389"/>
        <v/>
      </c>
      <c r="AG2100" s="55" t="str">
        <f t="shared" si="390"/>
        <v/>
      </c>
      <c r="AH2100" s="88" t="str">
        <f t="shared" si="391"/>
        <v/>
      </c>
      <c r="AJ2100" s="55" t="str">
        <f t="shared" si="392"/>
        <v/>
      </c>
      <c r="AK2100" s="88" t="str">
        <f t="shared" si="393"/>
        <v/>
      </c>
      <c r="AM2100" s="55" t="str">
        <f t="shared" si="394"/>
        <v/>
      </c>
      <c r="AN2100" s="88" t="str">
        <f t="shared" si="395"/>
        <v/>
      </c>
    </row>
    <row r="2101" spans="1:40" x14ac:dyDescent="0.25">
      <c r="A2101" s="77"/>
      <c r="B2101" s="107"/>
      <c r="C2101" s="108"/>
      <c r="D2101" s="109"/>
      <c r="E2101" s="109"/>
      <c r="F2101" s="110"/>
      <c r="G2101" s="111"/>
      <c r="H2101" s="112"/>
      <c r="I2101" s="77"/>
      <c r="J2101" s="112" t="str">
        <f>IF($B2101="", "", IFERROR(INDEX('Job List'!$C$9:$C$508, MATCH($B2101, 'Job List'!$B$9:$B$508, 0)), ""))</f>
        <v/>
      </c>
      <c r="K2101" s="112" t="str">
        <f>IF($B2101="", "", IFERROR(INDEX('Job List'!$D$9:$D$508, MATCH($B2101, 'Job List'!$B$9:$B$508, 0)), ""))</f>
        <v/>
      </c>
      <c r="L2101" s="125" t="str">
        <f t="shared" si="384"/>
        <v/>
      </c>
      <c r="M2101" s="111" t="str">
        <f>IF($B2101="", "", IF($G2101="", IFERROR(INDEX('Job List'!$E$9:$E$508, MATCH($B2101, 'Job List'!$B$9:$B$508, 0)), ""), $G2101))</f>
        <v/>
      </c>
      <c r="N2101" s="126" t="str">
        <f t="shared" si="385"/>
        <v/>
      </c>
      <c r="O2101" s="77"/>
      <c r="AB2101" s="14" t="str">
        <f t="shared" si="386"/>
        <v/>
      </c>
      <c r="AC2101" s="20" t="str">
        <f t="shared" si="387"/>
        <v/>
      </c>
      <c r="AD2101" s="55" t="str">
        <f t="shared" si="388"/>
        <v/>
      </c>
      <c r="AE2101" s="88" t="str">
        <f t="shared" si="389"/>
        <v/>
      </c>
      <c r="AG2101" s="55" t="str">
        <f t="shared" si="390"/>
        <v/>
      </c>
      <c r="AH2101" s="88" t="str">
        <f t="shared" si="391"/>
        <v/>
      </c>
      <c r="AJ2101" s="55" t="str">
        <f t="shared" si="392"/>
        <v/>
      </c>
      <c r="AK2101" s="88" t="str">
        <f t="shared" si="393"/>
        <v/>
      </c>
      <c r="AM2101" s="55" t="str">
        <f t="shared" si="394"/>
        <v/>
      </c>
      <c r="AN2101" s="88" t="str">
        <f t="shared" si="395"/>
        <v/>
      </c>
    </row>
    <row r="2102" spans="1:40" x14ac:dyDescent="0.25">
      <c r="A2102" s="77"/>
      <c r="B2102" s="107"/>
      <c r="C2102" s="108"/>
      <c r="D2102" s="109"/>
      <c r="E2102" s="109"/>
      <c r="F2102" s="110"/>
      <c r="G2102" s="111"/>
      <c r="H2102" s="112"/>
      <c r="I2102" s="77"/>
      <c r="J2102" s="112" t="str">
        <f>IF($B2102="", "", IFERROR(INDEX('Job List'!$C$9:$C$508, MATCH($B2102, 'Job List'!$B$9:$B$508, 0)), ""))</f>
        <v/>
      </c>
      <c r="K2102" s="112" t="str">
        <f>IF($B2102="", "", IFERROR(INDEX('Job List'!$D$9:$D$508, MATCH($B2102, 'Job List'!$B$9:$B$508, 0)), ""))</f>
        <v/>
      </c>
      <c r="L2102" s="125" t="str">
        <f t="shared" si="384"/>
        <v/>
      </c>
      <c r="M2102" s="111" t="str">
        <f>IF($B2102="", "", IF($G2102="", IFERROR(INDEX('Job List'!$E$9:$E$508, MATCH($B2102, 'Job List'!$B$9:$B$508, 0)), ""), $G2102))</f>
        <v/>
      </c>
      <c r="N2102" s="126" t="str">
        <f t="shared" si="385"/>
        <v/>
      </c>
      <c r="O2102" s="77"/>
      <c r="AB2102" s="14" t="str">
        <f t="shared" si="386"/>
        <v/>
      </c>
      <c r="AC2102" s="20" t="str">
        <f t="shared" si="387"/>
        <v/>
      </c>
      <c r="AD2102" s="55" t="str">
        <f t="shared" si="388"/>
        <v/>
      </c>
      <c r="AE2102" s="88" t="str">
        <f t="shared" si="389"/>
        <v/>
      </c>
      <c r="AG2102" s="55" t="str">
        <f t="shared" si="390"/>
        <v/>
      </c>
      <c r="AH2102" s="88" t="str">
        <f t="shared" si="391"/>
        <v/>
      </c>
      <c r="AJ2102" s="55" t="str">
        <f t="shared" si="392"/>
        <v/>
      </c>
      <c r="AK2102" s="88" t="str">
        <f t="shared" si="393"/>
        <v/>
      </c>
      <c r="AM2102" s="55" t="str">
        <f t="shared" si="394"/>
        <v/>
      </c>
      <c r="AN2102" s="88" t="str">
        <f t="shared" si="395"/>
        <v/>
      </c>
    </row>
    <row r="2103" spans="1:40" x14ac:dyDescent="0.25">
      <c r="A2103" s="77"/>
      <c r="B2103" s="107"/>
      <c r="C2103" s="108"/>
      <c r="D2103" s="109"/>
      <c r="E2103" s="109"/>
      <c r="F2103" s="110"/>
      <c r="G2103" s="111"/>
      <c r="H2103" s="112"/>
      <c r="I2103" s="77"/>
      <c r="J2103" s="112" t="str">
        <f>IF($B2103="", "", IFERROR(INDEX('Job List'!$C$9:$C$508, MATCH($B2103, 'Job List'!$B$9:$B$508, 0)), ""))</f>
        <v/>
      </c>
      <c r="K2103" s="112" t="str">
        <f>IF($B2103="", "", IFERROR(INDEX('Job List'!$D$9:$D$508, MATCH($B2103, 'Job List'!$B$9:$B$508, 0)), ""))</f>
        <v/>
      </c>
      <c r="L2103" s="125" t="str">
        <f t="shared" si="384"/>
        <v/>
      </c>
      <c r="M2103" s="111" t="str">
        <f>IF($B2103="", "", IF($G2103="", IFERROR(INDEX('Job List'!$E$9:$E$508, MATCH($B2103, 'Job List'!$B$9:$B$508, 0)), ""), $G2103))</f>
        <v/>
      </c>
      <c r="N2103" s="126" t="str">
        <f t="shared" si="385"/>
        <v/>
      </c>
      <c r="O2103" s="77"/>
      <c r="AB2103" s="14" t="str">
        <f t="shared" si="386"/>
        <v/>
      </c>
      <c r="AC2103" s="20" t="str">
        <f t="shared" si="387"/>
        <v/>
      </c>
      <c r="AD2103" s="55" t="str">
        <f t="shared" si="388"/>
        <v/>
      </c>
      <c r="AE2103" s="88" t="str">
        <f t="shared" si="389"/>
        <v/>
      </c>
      <c r="AG2103" s="55" t="str">
        <f t="shared" si="390"/>
        <v/>
      </c>
      <c r="AH2103" s="88" t="str">
        <f t="shared" si="391"/>
        <v/>
      </c>
      <c r="AJ2103" s="55" t="str">
        <f t="shared" si="392"/>
        <v/>
      </c>
      <c r="AK2103" s="88" t="str">
        <f t="shared" si="393"/>
        <v/>
      </c>
      <c r="AM2103" s="55" t="str">
        <f t="shared" si="394"/>
        <v/>
      </c>
      <c r="AN2103" s="88" t="str">
        <f t="shared" si="395"/>
        <v/>
      </c>
    </row>
    <row r="2104" spans="1:40" x14ac:dyDescent="0.25">
      <c r="A2104" s="77"/>
      <c r="B2104" s="107"/>
      <c r="C2104" s="108"/>
      <c r="D2104" s="109"/>
      <c r="E2104" s="109"/>
      <c r="F2104" s="110"/>
      <c r="G2104" s="111"/>
      <c r="H2104" s="112"/>
      <c r="I2104" s="77"/>
      <c r="J2104" s="112" t="str">
        <f>IF($B2104="", "", IFERROR(INDEX('Job List'!$C$9:$C$508, MATCH($B2104, 'Job List'!$B$9:$B$508, 0)), ""))</f>
        <v/>
      </c>
      <c r="K2104" s="112" t="str">
        <f>IF($B2104="", "", IFERROR(INDEX('Job List'!$D$9:$D$508, MATCH($B2104, 'Job List'!$B$9:$B$508, 0)), ""))</f>
        <v/>
      </c>
      <c r="L2104" s="125" t="str">
        <f t="shared" si="384"/>
        <v/>
      </c>
      <c r="M2104" s="111" t="str">
        <f>IF($B2104="", "", IF($G2104="", IFERROR(INDEX('Job List'!$E$9:$E$508, MATCH($B2104, 'Job List'!$B$9:$B$508, 0)), ""), $G2104))</f>
        <v/>
      </c>
      <c r="N2104" s="126" t="str">
        <f t="shared" si="385"/>
        <v/>
      </c>
      <c r="O2104" s="77"/>
      <c r="AB2104" s="14" t="str">
        <f t="shared" si="386"/>
        <v/>
      </c>
      <c r="AC2104" s="20" t="str">
        <f t="shared" si="387"/>
        <v/>
      </c>
      <c r="AD2104" s="55" t="str">
        <f t="shared" si="388"/>
        <v/>
      </c>
      <c r="AE2104" s="88" t="str">
        <f t="shared" si="389"/>
        <v/>
      </c>
      <c r="AG2104" s="55" t="str">
        <f t="shared" si="390"/>
        <v/>
      </c>
      <c r="AH2104" s="88" t="str">
        <f t="shared" si="391"/>
        <v/>
      </c>
      <c r="AJ2104" s="55" t="str">
        <f t="shared" si="392"/>
        <v/>
      </c>
      <c r="AK2104" s="88" t="str">
        <f t="shared" si="393"/>
        <v/>
      </c>
      <c r="AM2104" s="55" t="str">
        <f t="shared" si="394"/>
        <v/>
      </c>
      <c r="AN2104" s="88" t="str">
        <f t="shared" si="395"/>
        <v/>
      </c>
    </row>
    <row r="2105" spans="1:40" x14ac:dyDescent="0.25">
      <c r="A2105" s="77"/>
      <c r="B2105" s="107"/>
      <c r="C2105" s="108"/>
      <c r="D2105" s="109"/>
      <c r="E2105" s="109"/>
      <c r="F2105" s="110"/>
      <c r="G2105" s="111"/>
      <c r="H2105" s="112"/>
      <c r="I2105" s="77"/>
      <c r="J2105" s="112" t="str">
        <f>IF($B2105="", "", IFERROR(INDEX('Job List'!$C$9:$C$508, MATCH($B2105, 'Job List'!$B$9:$B$508, 0)), ""))</f>
        <v/>
      </c>
      <c r="K2105" s="112" t="str">
        <f>IF($B2105="", "", IFERROR(INDEX('Job List'!$D$9:$D$508, MATCH($B2105, 'Job List'!$B$9:$B$508, 0)), ""))</f>
        <v/>
      </c>
      <c r="L2105" s="125" t="str">
        <f t="shared" si="384"/>
        <v/>
      </c>
      <c r="M2105" s="111" t="str">
        <f>IF($B2105="", "", IF($G2105="", IFERROR(INDEX('Job List'!$E$9:$E$508, MATCH($B2105, 'Job List'!$B$9:$B$508, 0)), ""), $G2105))</f>
        <v/>
      </c>
      <c r="N2105" s="126" t="str">
        <f t="shared" si="385"/>
        <v/>
      </c>
      <c r="O2105" s="77"/>
      <c r="AB2105" s="14" t="str">
        <f t="shared" si="386"/>
        <v/>
      </c>
      <c r="AC2105" s="20" t="str">
        <f t="shared" si="387"/>
        <v/>
      </c>
      <c r="AD2105" s="55" t="str">
        <f t="shared" si="388"/>
        <v/>
      </c>
      <c r="AE2105" s="88" t="str">
        <f t="shared" si="389"/>
        <v/>
      </c>
      <c r="AG2105" s="55" t="str">
        <f t="shared" si="390"/>
        <v/>
      </c>
      <c r="AH2105" s="88" t="str">
        <f t="shared" si="391"/>
        <v/>
      </c>
      <c r="AJ2105" s="55" t="str">
        <f t="shared" si="392"/>
        <v/>
      </c>
      <c r="AK2105" s="88" t="str">
        <f t="shared" si="393"/>
        <v/>
      </c>
      <c r="AM2105" s="55" t="str">
        <f t="shared" si="394"/>
        <v/>
      </c>
      <c r="AN2105" s="88" t="str">
        <f t="shared" si="395"/>
        <v/>
      </c>
    </row>
    <row r="2106" spans="1:40" x14ac:dyDescent="0.25">
      <c r="A2106" s="77"/>
      <c r="B2106" s="107"/>
      <c r="C2106" s="108"/>
      <c r="D2106" s="109"/>
      <c r="E2106" s="109"/>
      <c r="F2106" s="110"/>
      <c r="G2106" s="111"/>
      <c r="H2106" s="112"/>
      <c r="I2106" s="77"/>
      <c r="J2106" s="112" t="str">
        <f>IF($B2106="", "", IFERROR(INDEX('Job List'!$C$9:$C$508, MATCH($B2106, 'Job List'!$B$9:$B$508, 0)), ""))</f>
        <v/>
      </c>
      <c r="K2106" s="112" t="str">
        <f>IF($B2106="", "", IFERROR(INDEX('Job List'!$D$9:$D$508, MATCH($B2106, 'Job List'!$B$9:$B$508, 0)), ""))</f>
        <v/>
      </c>
      <c r="L2106" s="125" t="str">
        <f t="shared" si="384"/>
        <v/>
      </c>
      <c r="M2106" s="111" t="str">
        <f>IF($B2106="", "", IF($G2106="", IFERROR(INDEX('Job List'!$E$9:$E$508, MATCH($B2106, 'Job List'!$B$9:$B$508, 0)), ""), $G2106))</f>
        <v/>
      </c>
      <c r="N2106" s="126" t="str">
        <f t="shared" si="385"/>
        <v/>
      </c>
      <c r="O2106" s="77"/>
      <c r="AB2106" s="14" t="str">
        <f t="shared" si="386"/>
        <v/>
      </c>
      <c r="AC2106" s="20" t="str">
        <f t="shared" si="387"/>
        <v/>
      </c>
      <c r="AD2106" s="55" t="str">
        <f t="shared" si="388"/>
        <v/>
      </c>
      <c r="AE2106" s="88" t="str">
        <f t="shared" si="389"/>
        <v/>
      </c>
      <c r="AG2106" s="55" t="str">
        <f t="shared" si="390"/>
        <v/>
      </c>
      <c r="AH2106" s="88" t="str">
        <f t="shared" si="391"/>
        <v/>
      </c>
      <c r="AJ2106" s="55" t="str">
        <f t="shared" si="392"/>
        <v/>
      </c>
      <c r="AK2106" s="88" t="str">
        <f t="shared" si="393"/>
        <v/>
      </c>
      <c r="AM2106" s="55" t="str">
        <f t="shared" si="394"/>
        <v/>
      </c>
      <c r="AN2106" s="88" t="str">
        <f t="shared" si="395"/>
        <v/>
      </c>
    </row>
    <row r="2107" spans="1:40" x14ac:dyDescent="0.25">
      <c r="A2107" s="77"/>
      <c r="B2107" s="107"/>
      <c r="C2107" s="108"/>
      <c r="D2107" s="109"/>
      <c r="E2107" s="109"/>
      <c r="F2107" s="110"/>
      <c r="G2107" s="111"/>
      <c r="H2107" s="112"/>
      <c r="I2107" s="77"/>
      <c r="J2107" s="112" t="str">
        <f>IF($B2107="", "", IFERROR(INDEX('Job List'!$C$9:$C$508, MATCH($B2107, 'Job List'!$B$9:$B$508, 0)), ""))</f>
        <v/>
      </c>
      <c r="K2107" s="112" t="str">
        <f>IF($B2107="", "", IFERROR(INDEX('Job List'!$D$9:$D$508, MATCH($B2107, 'Job List'!$B$9:$B$508, 0)), ""))</f>
        <v/>
      </c>
      <c r="L2107" s="125" t="str">
        <f t="shared" si="384"/>
        <v/>
      </c>
      <c r="M2107" s="111" t="str">
        <f>IF($B2107="", "", IF($G2107="", IFERROR(INDEX('Job List'!$E$9:$E$508, MATCH($B2107, 'Job List'!$B$9:$B$508, 0)), ""), $G2107))</f>
        <v/>
      </c>
      <c r="N2107" s="126" t="str">
        <f t="shared" si="385"/>
        <v/>
      </c>
      <c r="O2107" s="77"/>
      <c r="AB2107" s="14" t="str">
        <f t="shared" si="386"/>
        <v/>
      </c>
      <c r="AC2107" s="20" t="str">
        <f t="shared" si="387"/>
        <v/>
      </c>
      <c r="AD2107" s="55" t="str">
        <f t="shared" si="388"/>
        <v/>
      </c>
      <c r="AE2107" s="88" t="str">
        <f t="shared" si="389"/>
        <v/>
      </c>
      <c r="AG2107" s="55" t="str">
        <f t="shared" si="390"/>
        <v/>
      </c>
      <c r="AH2107" s="88" t="str">
        <f t="shared" si="391"/>
        <v/>
      </c>
      <c r="AJ2107" s="55" t="str">
        <f t="shared" si="392"/>
        <v/>
      </c>
      <c r="AK2107" s="88" t="str">
        <f t="shared" si="393"/>
        <v/>
      </c>
      <c r="AM2107" s="55" t="str">
        <f t="shared" si="394"/>
        <v/>
      </c>
      <c r="AN2107" s="88" t="str">
        <f t="shared" si="395"/>
        <v/>
      </c>
    </row>
    <row r="2108" spans="1:40" x14ac:dyDescent="0.25">
      <c r="A2108" s="77"/>
      <c r="B2108" s="107"/>
      <c r="C2108" s="108"/>
      <c r="D2108" s="109"/>
      <c r="E2108" s="109"/>
      <c r="F2108" s="110"/>
      <c r="G2108" s="111"/>
      <c r="H2108" s="112"/>
      <c r="I2108" s="77"/>
      <c r="J2108" s="112" t="str">
        <f>IF($B2108="", "", IFERROR(INDEX('Job List'!$C$9:$C$508, MATCH($B2108, 'Job List'!$B$9:$B$508, 0)), ""))</f>
        <v/>
      </c>
      <c r="K2108" s="112" t="str">
        <f>IF($B2108="", "", IFERROR(INDEX('Job List'!$D$9:$D$508, MATCH($B2108, 'Job List'!$B$9:$B$508, 0)), ""))</f>
        <v/>
      </c>
      <c r="L2108" s="125" t="str">
        <f t="shared" si="384"/>
        <v/>
      </c>
      <c r="M2108" s="111" t="str">
        <f>IF($B2108="", "", IF($G2108="", IFERROR(INDEX('Job List'!$E$9:$E$508, MATCH($B2108, 'Job List'!$B$9:$B$508, 0)), ""), $G2108))</f>
        <v/>
      </c>
      <c r="N2108" s="126" t="str">
        <f t="shared" si="385"/>
        <v/>
      </c>
      <c r="O2108" s="77"/>
      <c r="AB2108" s="14" t="str">
        <f t="shared" si="386"/>
        <v/>
      </c>
      <c r="AC2108" s="20" t="str">
        <f t="shared" si="387"/>
        <v/>
      </c>
      <c r="AD2108" s="55" t="str">
        <f t="shared" si="388"/>
        <v/>
      </c>
      <c r="AE2108" s="88" t="str">
        <f t="shared" si="389"/>
        <v/>
      </c>
      <c r="AG2108" s="55" t="str">
        <f t="shared" si="390"/>
        <v/>
      </c>
      <c r="AH2108" s="88" t="str">
        <f t="shared" si="391"/>
        <v/>
      </c>
      <c r="AJ2108" s="55" t="str">
        <f t="shared" si="392"/>
        <v/>
      </c>
      <c r="AK2108" s="88" t="str">
        <f t="shared" si="393"/>
        <v/>
      </c>
      <c r="AM2108" s="55" t="str">
        <f t="shared" si="394"/>
        <v/>
      </c>
      <c r="AN2108" s="88" t="str">
        <f t="shared" si="395"/>
        <v/>
      </c>
    </row>
    <row r="2109" spans="1:40" x14ac:dyDescent="0.25">
      <c r="A2109" s="77"/>
      <c r="B2109" s="107"/>
      <c r="C2109" s="108"/>
      <c r="D2109" s="109"/>
      <c r="E2109" s="109"/>
      <c r="F2109" s="110"/>
      <c r="G2109" s="111"/>
      <c r="H2109" s="112"/>
      <c r="I2109" s="77"/>
      <c r="J2109" s="112" t="str">
        <f>IF($B2109="", "", IFERROR(INDEX('Job List'!$C$9:$C$508, MATCH($B2109, 'Job List'!$B$9:$B$508, 0)), ""))</f>
        <v/>
      </c>
      <c r="K2109" s="112" t="str">
        <f>IF($B2109="", "", IFERROR(INDEX('Job List'!$D$9:$D$508, MATCH($B2109, 'Job List'!$B$9:$B$508, 0)), ""))</f>
        <v/>
      </c>
      <c r="L2109" s="125" t="str">
        <f t="shared" si="384"/>
        <v/>
      </c>
      <c r="M2109" s="111" t="str">
        <f>IF($B2109="", "", IF($G2109="", IFERROR(INDEX('Job List'!$E$9:$E$508, MATCH($B2109, 'Job List'!$B$9:$B$508, 0)), ""), $G2109))</f>
        <v/>
      </c>
      <c r="N2109" s="126" t="str">
        <f t="shared" si="385"/>
        <v/>
      </c>
      <c r="O2109" s="77"/>
      <c r="AB2109" s="14" t="str">
        <f t="shared" si="386"/>
        <v/>
      </c>
      <c r="AC2109" s="20" t="str">
        <f t="shared" si="387"/>
        <v/>
      </c>
      <c r="AD2109" s="55" t="str">
        <f t="shared" si="388"/>
        <v/>
      </c>
      <c r="AE2109" s="88" t="str">
        <f t="shared" si="389"/>
        <v/>
      </c>
      <c r="AG2109" s="55" t="str">
        <f t="shared" si="390"/>
        <v/>
      </c>
      <c r="AH2109" s="88" t="str">
        <f t="shared" si="391"/>
        <v/>
      </c>
      <c r="AJ2109" s="55" t="str">
        <f t="shared" si="392"/>
        <v/>
      </c>
      <c r="AK2109" s="88" t="str">
        <f t="shared" si="393"/>
        <v/>
      </c>
      <c r="AM2109" s="55" t="str">
        <f t="shared" si="394"/>
        <v/>
      </c>
      <c r="AN2109" s="88" t="str">
        <f t="shared" si="395"/>
        <v/>
      </c>
    </row>
    <row r="2110" spans="1:40" x14ac:dyDescent="0.25">
      <c r="A2110" s="77"/>
      <c r="B2110" s="107"/>
      <c r="C2110" s="108"/>
      <c r="D2110" s="109"/>
      <c r="E2110" s="109"/>
      <c r="F2110" s="110"/>
      <c r="G2110" s="111"/>
      <c r="H2110" s="112"/>
      <c r="I2110" s="77"/>
      <c r="J2110" s="112" t="str">
        <f>IF($B2110="", "", IFERROR(INDEX('Job List'!$C$9:$C$508, MATCH($B2110, 'Job List'!$B$9:$B$508, 0)), ""))</f>
        <v/>
      </c>
      <c r="K2110" s="112" t="str">
        <f>IF($B2110="", "", IFERROR(INDEX('Job List'!$D$9:$D$508, MATCH($B2110, 'Job List'!$B$9:$B$508, 0)), ""))</f>
        <v/>
      </c>
      <c r="L2110" s="125" t="str">
        <f t="shared" si="384"/>
        <v/>
      </c>
      <c r="M2110" s="111" t="str">
        <f>IF($B2110="", "", IF($G2110="", IFERROR(INDEX('Job List'!$E$9:$E$508, MATCH($B2110, 'Job List'!$B$9:$B$508, 0)), ""), $G2110))</f>
        <v/>
      </c>
      <c r="N2110" s="126" t="str">
        <f t="shared" si="385"/>
        <v/>
      </c>
      <c r="O2110" s="77"/>
      <c r="AB2110" s="14" t="str">
        <f t="shared" si="386"/>
        <v/>
      </c>
      <c r="AC2110" s="20" t="str">
        <f t="shared" si="387"/>
        <v/>
      </c>
      <c r="AD2110" s="55" t="str">
        <f t="shared" si="388"/>
        <v/>
      </c>
      <c r="AE2110" s="88" t="str">
        <f t="shared" si="389"/>
        <v/>
      </c>
      <c r="AG2110" s="55" t="str">
        <f t="shared" si="390"/>
        <v/>
      </c>
      <c r="AH2110" s="88" t="str">
        <f t="shared" si="391"/>
        <v/>
      </c>
      <c r="AJ2110" s="55" t="str">
        <f t="shared" si="392"/>
        <v/>
      </c>
      <c r="AK2110" s="88" t="str">
        <f t="shared" si="393"/>
        <v/>
      </c>
      <c r="AM2110" s="55" t="str">
        <f t="shared" si="394"/>
        <v/>
      </c>
      <c r="AN2110" s="88" t="str">
        <f t="shared" si="395"/>
        <v/>
      </c>
    </row>
    <row r="2111" spans="1:40" x14ac:dyDescent="0.25">
      <c r="A2111" s="77"/>
      <c r="B2111" s="107"/>
      <c r="C2111" s="108"/>
      <c r="D2111" s="109"/>
      <c r="E2111" s="109"/>
      <c r="F2111" s="110"/>
      <c r="G2111" s="111"/>
      <c r="H2111" s="112"/>
      <c r="I2111" s="77"/>
      <c r="J2111" s="112" t="str">
        <f>IF($B2111="", "", IFERROR(INDEX('Job List'!$C$9:$C$508, MATCH($B2111, 'Job List'!$B$9:$B$508, 0)), ""))</f>
        <v/>
      </c>
      <c r="K2111" s="112" t="str">
        <f>IF($B2111="", "", IFERROR(INDEX('Job List'!$D$9:$D$508, MATCH($B2111, 'Job List'!$B$9:$B$508, 0)), ""))</f>
        <v/>
      </c>
      <c r="L2111" s="125" t="str">
        <f t="shared" si="384"/>
        <v/>
      </c>
      <c r="M2111" s="111" t="str">
        <f>IF($B2111="", "", IF($G2111="", IFERROR(INDEX('Job List'!$E$9:$E$508, MATCH($B2111, 'Job List'!$B$9:$B$508, 0)), ""), $G2111))</f>
        <v/>
      </c>
      <c r="N2111" s="126" t="str">
        <f t="shared" si="385"/>
        <v/>
      </c>
      <c r="O2111" s="77"/>
      <c r="AB2111" s="14" t="str">
        <f t="shared" si="386"/>
        <v/>
      </c>
      <c r="AC2111" s="20" t="str">
        <f t="shared" si="387"/>
        <v/>
      </c>
      <c r="AD2111" s="55" t="str">
        <f t="shared" si="388"/>
        <v/>
      </c>
      <c r="AE2111" s="88" t="str">
        <f t="shared" si="389"/>
        <v/>
      </c>
      <c r="AG2111" s="55" t="str">
        <f t="shared" si="390"/>
        <v/>
      </c>
      <c r="AH2111" s="88" t="str">
        <f t="shared" si="391"/>
        <v/>
      </c>
      <c r="AJ2111" s="55" t="str">
        <f t="shared" si="392"/>
        <v/>
      </c>
      <c r="AK2111" s="88" t="str">
        <f t="shared" si="393"/>
        <v/>
      </c>
      <c r="AM2111" s="55" t="str">
        <f t="shared" si="394"/>
        <v/>
      </c>
      <c r="AN2111" s="88" t="str">
        <f t="shared" si="395"/>
        <v/>
      </c>
    </row>
    <row r="2112" spans="1:40" x14ac:dyDescent="0.25">
      <c r="A2112" s="77"/>
      <c r="B2112" s="107"/>
      <c r="C2112" s="108"/>
      <c r="D2112" s="109"/>
      <c r="E2112" s="109"/>
      <c r="F2112" s="110"/>
      <c r="G2112" s="111"/>
      <c r="H2112" s="112"/>
      <c r="I2112" s="77"/>
      <c r="J2112" s="112" t="str">
        <f>IF($B2112="", "", IFERROR(INDEX('Job List'!$C$9:$C$508, MATCH($B2112, 'Job List'!$B$9:$B$508, 0)), ""))</f>
        <v/>
      </c>
      <c r="K2112" s="112" t="str">
        <f>IF($B2112="", "", IFERROR(INDEX('Job List'!$D$9:$D$508, MATCH($B2112, 'Job List'!$B$9:$B$508, 0)), ""))</f>
        <v/>
      </c>
      <c r="L2112" s="125" t="str">
        <f t="shared" si="384"/>
        <v/>
      </c>
      <c r="M2112" s="111" t="str">
        <f>IF($B2112="", "", IF($G2112="", IFERROR(INDEX('Job List'!$E$9:$E$508, MATCH($B2112, 'Job List'!$B$9:$B$508, 0)), ""), $G2112))</f>
        <v/>
      </c>
      <c r="N2112" s="126" t="str">
        <f t="shared" si="385"/>
        <v/>
      </c>
      <c r="O2112" s="77"/>
      <c r="AB2112" s="14" t="str">
        <f t="shared" si="386"/>
        <v/>
      </c>
      <c r="AC2112" s="20" t="str">
        <f t="shared" si="387"/>
        <v/>
      </c>
      <c r="AD2112" s="55" t="str">
        <f t="shared" si="388"/>
        <v/>
      </c>
      <c r="AE2112" s="88" t="str">
        <f t="shared" si="389"/>
        <v/>
      </c>
      <c r="AG2112" s="55" t="str">
        <f t="shared" si="390"/>
        <v/>
      </c>
      <c r="AH2112" s="88" t="str">
        <f t="shared" si="391"/>
        <v/>
      </c>
      <c r="AJ2112" s="55" t="str">
        <f t="shared" si="392"/>
        <v/>
      </c>
      <c r="AK2112" s="88" t="str">
        <f t="shared" si="393"/>
        <v/>
      </c>
      <c r="AM2112" s="55" t="str">
        <f t="shared" si="394"/>
        <v/>
      </c>
      <c r="AN2112" s="88" t="str">
        <f t="shared" si="395"/>
        <v/>
      </c>
    </row>
    <row r="2113" spans="1:40" x14ac:dyDescent="0.25">
      <c r="A2113" s="77"/>
      <c r="B2113" s="107"/>
      <c r="C2113" s="108"/>
      <c r="D2113" s="109"/>
      <c r="E2113" s="109"/>
      <c r="F2113" s="110"/>
      <c r="G2113" s="111"/>
      <c r="H2113" s="112"/>
      <c r="I2113" s="77"/>
      <c r="J2113" s="112" t="str">
        <f>IF($B2113="", "", IFERROR(INDEX('Job List'!$C$9:$C$508, MATCH($B2113, 'Job List'!$B$9:$B$508, 0)), ""))</f>
        <v/>
      </c>
      <c r="K2113" s="112" t="str">
        <f>IF($B2113="", "", IFERROR(INDEX('Job List'!$D$9:$D$508, MATCH($B2113, 'Job List'!$B$9:$B$508, 0)), ""))</f>
        <v/>
      </c>
      <c r="L2113" s="125" t="str">
        <f t="shared" si="384"/>
        <v/>
      </c>
      <c r="M2113" s="111" t="str">
        <f>IF($B2113="", "", IF($G2113="", IFERROR(INDEX('Job List'!$E$9:$E$508, MATCH($B2113, 'Job List'!$B$9:$B$508, 0)), ""), $G2113))</f>
        <v/>
      </c>
      <c r="N2113" s="126" t="str">
        <f t="shared" si="385"/>
        <v/>
      </c>
      <c r="O2113" s="77"/>
      <c r="AB2113" s="14" t="str">
        <f t="shared" si="386"/>
        <v/>
      </c>
      <c r="AC2113" s="20" t="str">
        <f t="shared" si="387"/>
        <v/>
      </c>
      <c r="AD2113" s="55" t="str">
        <f t="shared" si="388"/>
        <v/>
      </c>
      <c r="AE2113" s="88" t="str">
        <f t="shared" si="389"/>
        <v/>
      </c>
      <c r="AG2113" s="55" t="str">
        <f t="shared" si="390"/>
        <v/>
      </c>
      <c r="AH2113" s="88" t="str">
        <f t="shared" si="391"/>
        <v/>
      </c>
      <c r="AJ2113" s="55" t="str">
        <f t="shared" si="392"/>
        <v/>
      </c>
      <c r="AK2113" s="88" t="str">
        <f t="shared" si="393"/>
        <v/>
      </c>
      <c r="AM2113" s="55" t="str">
        <f t="shared" si="394"/>
        <v/>
      </c>
      <c r="AN2113" s="88" t="str">
        <f t="shared" si="395"/>
        <v/>
      </c>
    </row>
    <row r="2114" spans="1:40" x14ac:dyDescent="0.25">
      <c r="A2114" s="77"/>
      <c r="B2114" s="107"/>
      <c r="C2114" s="108"/>
      <c r="D2114" s="109"/>
      <c r="E2114" s="109"/>
      <c r="F2114" s="110"/>
      <c r="G2114" s="111"/>
      <c r="H2114" s="112"/>
      <c r="I2114" s="77"/>
      <c r="J2114" s="112" t="str">
        <f>IF($B2114="", "", IFERROR(INDEX('Job List'!$C$9:$C$508, MATCH($B2114, 'Job List'!$B$9:$B$508, 0)), ""))</f>
        <v/>
      </c>
      <c r="K2114" s="112" t="str">
        <f>IF($B2114="", "", IFERROR(INDEX('Job List'!$D$9:$D$508, MATCH($B2114, 'Job List'!$B$9:$B$508, 0)), ""))</f>
        <v/>
      </c>
      <c r="L2114" s="125" t="str">
        <f t="shared" si="384"/>
        <v/>
      </c>
      <c r="M2114" s="111" t="str">
        <f>IF($B2114="", "", IF($G2114="", IFERROR(INDEX('Job List'!$E$9:$E$508, MATCH($B2114, 'Job List'!$B$9:$B$508, 0)), ""), $G2114))</f>
        <v/>
      </c>
      <c r="N2114" s="126" t="str">
        <f t="shared" si="385"/>
        <v/>
      </c>
      <c r="O2114" s="77"/>
      <c r="AB2114" s="14" t="str">
        <f t="shared" si="386"/>
        <v/>
      </c>
      <c r="AC2114" s="20" t="str">
        <f t="shared" si="387"/>
        <v/>
      </c>
      <c r="AD2114" s="55" t="str">
        <f t="shared" si="388"/>
        <v/>
      </c>
      <c r="AE2114" s="88" t="str">
        <f t="shared" si="389"/>
        <v/>
      </c>
      <c r="AG2114" s="55" t="str">
        <f t="shared" si="390"/>
        <v/>
      </c>
      <c r="AH2114" s="88" t="str">
        <f t="shared" si="391"/>
        <v/>
      </c>
      <c r="AJ2114" s="55" t="str">
        <f t="shared" si="392"/>
        <v/>
      </c>
      <c r="AK2114" s="88" t="str">
        <f t="shared" si="393"/>
        <v/>
      </c>
      <c r="AM2114" s="55" t="str">
        <f t="shared" si="394"/>
        <v/>
      </c>
      <c r="AN2114" s="88" t="str">
        <f t="shared" si="395"/>
        <v/>
      </c>
    </row>
    <row r="2115" spans="1:40" x14ac:dyDescent="0.25">
      <c r="A2115" s="77"/>
      <c r="B2115" s="107"/>
      <c r="C2115" s="108"/>
      <c r="D2115" s="109"/>
      <c r="E2115" s="109"/>
      <c r="F2115" s="110"/>
      <c r="G2115" s="111"/>
      <c r="H2115" s="112"/>
      <c r="I2115" s="77"/>
      <c r="J2115" s="112" t="str">
        <f>IF($B2115="", "", IFERROR(INDEX('Job List'!$C$9:$C$508, MATCH($B2115, 'Job List'!$B$9:$B$508, 0)), ""))</f>
        <v/>
      </c>
      <c r="K2115" s="112" t="str">
        <f>IF($B2115="", "", IFERROR(INDEX('Job List'!$D$9:$D$508, MATCH($B2115, 'Job List'!$B$9:$B$508, 0)), ""))</f>
        <v/>
      </c>
      <c r="L2115" s="125" t="str">
        <f t="shared" si="384"/>
        <v/>
      </c>
      <c r="M2115" s="111" t="str">
        <f>IF($B2115="", "", IF($G2115="", IFERROR(INDEX('Job List'!$E$9:$E$508, MATCH($B2115, 'Job List'!$B$9:$B$508, 0)), ""), $G2115))</f>
        <v/>
      </c>
      <c r="N2115" s="126" t="str">
        <f t="shared" si="385"/>
        <v/>
      </c>
      <c r="O2115" s="77"/>
      <c r="AB2115" s="14" t="str">
        <f t="shared" si="386"/>
        <v/>
      </c>
      <c r="AC2115" s="20" t="str">
        <f t="shared" si="387"/>
        <v/>
      </c>
      <c r="AD2115" s="55" t="str">
        <f t="shared" si="388"/>
        <v/>
      </c>
      <c r="AE2115" s="88" t="str">
        <f t="shared" si="389"/>
        <v/>
      </c>
      <c r="AG2115" s="55" t="str">
        <f t="shared" si="390"/>
        <v/>
      </c>
      <c r="AH2115" s="88" t="str">
        <f t="shared" si="391"/>
        <v/>
      </c>
      <c r="AJ2115" s="55" t="str">
        <f t="shared" si="392"/>
        <v/>
      </c>
      <c r="AK2115" s="88" t="str">
        <f t="shared" si="393"/>
        <v/>
      </c>
      <c r="AM2115" s="55" t="str">
        <f t="shared" si="394"/>
        <v/>
      </c>
      <c r="AN2115" s="88" t="str">
        <f t="shared" si="395"/>
        <v/>
      </c>
    </row>
    <row r="2116" spans="1:40" x14ac:dyDescent="0.25">
      <c r="A2116" s="77"/>
      <c r="B2116" s="107"/>
      <c r="C2116" s="108"/>
      <c r="D2116" s="109"/>
      <c r="E2116" s="109"/>
      <c r="F2116" s="110"/>
      <c r="G2116" s="111"/>
      <c r="H2116" s="112"/>
      <c r="I2116" s="77"/>
      <c r="J2116" s="112" t="str">
        <f>IF($B2116="", "", IFERROR(INDEX('Job List'!$C$9:$C$508, MATCH($B2116, 'Job List'!$B$9:$B$508, 0)), ""))</f>
        <v/>
      </c>
      <c r="K2116" s="112" t="str">
        <f>IF($B2116="", "", IFERROR(INDEX('Job List'!$D$9:$D$508, MATCH($B2116, 'Job List'!$B$9:$B$508, 0)), ""))</f>
        <v/>
      </c>
      <c r="L2116" s="125" t="str">
        <f t="shared" si="384"/>
        <v/>
      </c>
      <c r="M2116" s="111" t="str">
        <f>IF($B2116="", "", IF($G2116="", IFERROR(INDEX('Job List'!$E$9:$E$508, MATCH($B2116, 'Job List'!$B$9:$B$508, 0)), ""), $G2116))</f>
        <v/>
      </c>
      <c r="N2116" s="126" t="str">
        <f t="shared" si="385"/>
        <v/>
      </c>
      <c r="O2116" s="77"/>
      <c r="AB2116" s="14" t="str">
        <f t="shared" si="386"/>
        <v/>
      </c>
      <c r="AC2116" s="20" t="str">
        <f t="shared" si="387"/>
        <v/>
      </c>
      <c r="AD2116" s="55" t="str">
        <f t="shared" si="388"/>
        <v/>
      </c>
      <c r="AE2116" s="88" t="str">
        <f t="shared" si="389"/>
        <v/>
      </c>
      <c r="AG2116" s="55" t="str">
        <f t="shared" si="390"/>
        <v/>
      </c>
      <c r="AH2116" s="88" t="str">
        <f t="shared" si="391"/>
        <v/>
      </c>
      <c r="AJ2116" s="55" t="str">
        <f t="shared" si="392"/>
        <v/>
      </c>
      <c r="AK2116" s="88" t="str">
        <f t="shared" si="393"/>
        <v/>
      </c>
      <c r="AM2116" s="55" t="str">
        <f t="shared" si="394"/>
        <v/>
      </c>
      <c r="AN2116" s="88" t="str">
        <f t="shared" si="395"/>
        <v/>
      </c>
    </row>
    <row r="2117" spans="1:40" x14ac:dyDescent="0.25">
      <c r="A2117" s="77"/>
      <c r="B2117" s="107"/>
      <c r="C2117" s="108"/>
      <c r="D2117" s="109"/>
      <c r="E2117" s="109"/>
      <c r="F2117" s="110"/>
      <c r="G2117" s="111"/>
      <c r="H2117" s="112"/>
      <c r="I2117" s="77"/>
      <c r="J2117" s="112" t="str">
        <f>IF($B2117="", "", IFERROR(INDEX('Job List'!$C$9:$C$508, MATCH($B2117, 'Job List'!$B$9:$B$508, 0)), ""))</f>
        <v/>
      </c>
      <c r="K2117" s="112" t="str">
        <f>IF($B2117="", "", IFERROR(INDEX('Job List'!$D$9:$D$508, MATCH($B2117, 'Job List'!$B$9:$B$508, 0)), ""))</f>
        <v/>
      </c>
      <c r="L2117" s="125" t="str">
        <f t="shared" si="384"/>
        <v/>
      </c>
      <c r="M2117" s="111" t="str">
        <f>IF($B2117="", "", IF($G2117="", IFERROR(INDEX('Job List'!$E$9:$E$508, MATCH($B2117, 'Job List'!$B$9:$B$508, 0)), ""), $G2117))</f>
        <v/>
      </c>
      <c r="N2117" s="126" t="str">
        <f t="shared" si="385"/>
        <v/>
      </c>
      <c r="O2117" s="77"/>
      <c r="AB2117" s="14" t="str">
        <f t="shared" si="386"/>
        <v/>
      </c>
      <c r="AC2117" s="20" t="str">
        <f t="shared" si="387"/>
        <v/>
      </c>
      <c r="AD2117" s="55" t="str">
        <f t="shared" si="388"/>
        <v/>
      </c>
      <c r="AE2117" s="88" t="str">
        <f t="shared" si="389"/>
        <v/>
      </c>
      <c r="AG2117" s="55" t="str">
        <f t="shared" si="390"/>
        <v/>
      </c>
      <c r="AH2117" s="88" t="str">
        <f t="shared" si="391"/>
        <v/>
      </c>
      <c r="AJ2117" s="55" t="str">
        <f t="shared" si="392"/>
        <v/>
      </c>
      <c r="AK2117" s="88" t="str">
        <f t="shared" si="393"/>
        <v/>
      </c>
      <c r="AM2117" s="55" t="str">
        <f t="shared" si="394"/>
        <v/>
      </c>
      <c r="AN2117" s="88" t="str">
        <f t="shared" si="395"/>
        <v/>
      </c>
    </row>
    <row r="2118" spans="1:40" x14ac:dyDescent="0.25">
      <c r="A2118" s="77"/>
      <c r="B2118" s="107"/>
      <c r="C2118" s="108"/>
      <c r="D2118" s="109"/>
      <c r="E2118" s="109"/>
      <c r="F2118" s="110"/>
      <c r="G2118" s="111"/>
      <c r="H2118" s="112"/>
      <c r="I2118" s="77"/>
      <c r="J2118" s="112" t="str">
        <f>IF($B2118="", "", IFERROR(INDEX('Job List'!$C$9:$C$508, MATCH($B2118, 'Job List'!$B$9:$B$508, 0)), ""))</f>
        <v/>
      </c>
      <c r="K2118" s="112" t="str">
        <f>IF($B2118="", "", IFERROR(INDEX('Job List'!$D$9:$D$508, MATCH($B2118, 'Job List'!$B$9:$B$508, 0)), ""))</f>
        <v/>
      </c>
      <c r="L2118" s="125" t="str">
        <f t="shared" si="384"/>
        <v/>
      </c>
      <c r="M2118" s="111" t="str">
        <f>IF($B2118="", "", IF($G2118="", IFERROR(INDEX('Job List'!$E$9:$E$508, MATCH($B2118, 'Job List'!$B$9:$B$508, 0)), ""), $G2118))</f>
        <v/>
      </c>
      <c r="N2118" s="126" t="str">
        <f t="shared" si="385"/>
        <v/>
      </c>
      <c r="O2118" s="77"/>
      <c r="AB2118" s="14" t="str">
        <f t="shared" si="386"/>
        <v/>
      </c>
      <c r="AC2118" s="20" t="str">
        <f t="shared" si="387"/>
        <v/>
      </c>
      <c r="AD2118" s="55" t="str">
        <f t="shared" si="388"/>
        <v/>
      </c>
      <c r="AE2118" s="88" t="str">
        <f t="shared" si="389"/>
        <v/>
      </c>
      <c r="AG2118" s="55" t="str">
        <f t="shared" si="390"/>
        <v/>
      </c>
      <c r="AH2118" s="88" t="str">
        <f t="shared" si="391"/>
        <v/>
      </c>
      <c r="AJ2118" s="55" t="str">
        <f t="shared" si="392"/>
        <v/>
      </c>
      <c r="AK2118" s="88" t="str">
        <f t="shared" si="393"/>
        <v/>
      </c>
      <c r="AM2118" s="55" t="str">
        <f t="shared" si="394"/>
        <v/>
      </c>
      <c r="AN2118" s="88" t="str">
        <f t="shared" si="395"/>
        <v/>
      </c>
    </row>
    <row r="2119" spans="1:40" x14ac:dyDescent="0.25">
      <c r="A2119" s="77"/>
      <c r="B2119" s="107"/>
      <c r="C2119" s="108"/>
      <c r="D2119" s="109"/>
      <c r="E2119" s="109"/>
      <c r="F2119" s="110"/>
      <c r="G2119" s="111"/>
      <c r="H2119" s="112"/>
      <c r="I2119" s="77"/>
      <c r="J2119" s="112" t="str">
        <f>IF($B2119="", "", IFERROR(INDEX('Job List'!$C$9:$C$508, MATCH($B2119, 'Job List'!$B$9:$B$508, 0)), ""))</f>
        <v/>
      </c>
      <c r="K2119" s="112" t="str">
        <f>IF($B2119="", "", IFERROR(INDEX('Job List'!$D$9:$D$508, MATCH($B2119, 'Job List'!$B$9:$B$508, 0)), ""))</f>
        <v/>
      </c>
      <c r="L2119" s="125" t="str">
        <f t="shared" si="384"/>
        <v/>
      </c>
      <c r="M2119" s="111" t="str">
        <f>IF($B2119="", "", IF($G2119="", IFERROR(INDEX('Job List'!$E$9:$E$508, MATCH($B2119, 'Job List'!$B$9:$B$508, 0)), ""), $G2119))</f>
        <v/>
      </c>
      <c r="N2119" s="126" t="str">
        <f t="shared" si="385"/>
        <v/>
      </c>
      <c r="O2119" s="77"/>
      <c r="AB2119" s="14" t="str">
        <f t="shared" si="386"/>
        <v/>
      </c>
      <c r="AC2119" s="20" t="str">
        <f t="shared" si="387"/>
        <v/>
      </c>
      <c r="AD2119" s="55" t="str">
        <f t="shared" si="388"/>
        <v/>
      </c>
      <c r="AE2119" s="88" t="str">
        <f t="shared" si="389"/>
        <v/>
      </c>
      <c r="AG2119" s="55" t="str">
        <f t="shared" si="390"/>
        <v/>
      </c>
      <c r="AH2119" s="88" t="str">
        <f t="shared" si="391"/>
        <v/>
      </c>
      <c r="AJ2119" s="55" t="str">
        <f t="shared" si="392"/>
        <v/>
      </c>
      <c r="AK2119" s="88" t="str">
        <f t="shared" si="393"/>
        <v/>
      </c>
      <c r="AM2119" s="55" t="str">
        <f t="shared" si="394"/>
        <v/>
      </c>
      <c r="AN2119" s="88" t="str">
        <f t="shared" si="395"/>
        <v/>
      </c>
    </row>
    <row r="2120" spans="1:40" x14ac:dyDescent="0.25">
      <c r="A2120" s="77"/>
      <c r="B2120" s="107"/>
      <c r="C2120" s="108"/>
      <c r="D2120" s="109"/>
      <c r="E2120" s="109"/>
      <c r="F2120" s="110"/>
      <c r="G2120" s="111"/>
      <c r="H2120" s="112"/>
      <c r="I2120" s="77"/>
      <c r="J2120" s="112" t="str">
        <f>IF($B2120="", "", IFERROR(INDEX('Job List'!$C$9:$C$508, MATCH($B2120, 'Job List'!$B$9:$B$508, 0)), ""))</f>
        <v/>
      </c>
      <c r="K2120" s="112" t="str">
        <f>IF($B2120="", "", IFERROR(INDEX('Job List'!$D$9:$D$508, MATCH($B2120, 'Job List'!$B$9:$B$508, 0)), ""))</f>
        <v/>
      </c>
      <c r="L2120" s="125" t="str">
        <f t="shared" si="384"/>
        <v/>
      </c>
      <c r="M2120" s="111" t="str">
        <f>IF($B2120="", "", IF($G2120="", IFERROR(INDEX('Job List'!$E$9:$E$508, MATCH($B2120, 'Job List'!$B$9:$B$508, 0)), ""), $G2120))</f>
        <v/>
      </c>
      <c r="N2120" s="126" t="str">
        <f t="shared" si="385"/>
        <v/>
      </c>
      <c r="O2120" s="77"/>
      <c r="AB2120" s="14" t="str">
        <f t="shared" si="386"/>
        <v/>
      </c>
      <c r="AC2120" s="20" t="str">
        <f t="shared" si="387"/>
        <v/>
      </c>
      <c r="AD2120" s="55" t="str">
        <f t="shared" si="388"/>
        <v/>
      </c>
      <c r="AE2120" s="88" t="str">
        <f t="shared" si="389"/>
        <v/>
      </c>
      <c r="AG2120" s="55" t="str">
        <f t="shared" si="390"/>
        <v/>
      </c>
      <c r="AH2120" s="88" t="str">
        <f t="shared" si="391"/>
        <v/>
      </c>
      <c r="AJ2120" s="55" t="str">
        <f t="shared" si="392"/>
        <v/>
      </c>
      <c r="AK2120" s="88" t="str">
        <f t="shared" si="393"/>
        <v/>
      </c>
      <c r="AM2120" s="55" t="str">
        <f t="shared" si="394"/>
        <v/>
      </c>
      <c r="AN2120" s="88" t="str">
        <f t="shared" si="395"/>
        <v/>
      </c>
    </row>
    <row r="2121" spans="1:40" x14ac:dyDescent="0.25">
      <c r="A2121" s="77"/>
      <c r="B2121" s="107"/>
      <c r="C2121" s="108"/>
      <c r="D2121" s="109"/>
      <c r="E2121" s="109"/>
      <c r="F2121" s="110"/>
      <c r="G2121" s="111"/>
      <c r="H2121" s="112"/>
      <c r="I2121" s="77"/>
      <c r="J2121" s="112" t="str">
        <f>IF($B2121="", "", IFERROR(INDEX('Job List'!$C$9:$C$508, MATCH($B2121, 'Job List'!$B$9:$B$508, 0)), ""))</f>
        <v/>
      </c>
      <c r="K2121" s="112" t="str">
        <f>IF($B2121="", "", IFERROR(INDEX('Job List'!$D$9:$D$508, MATCH($B2121, 'Job List'!$B$9:$B$508, 0)), ""))</f>
        <v/>
      </c>
      <c r="L2121" s="125" t="str">
        <f t="shared" si="384"/>
        <v/>
      </c>
      <c r="M2121" s="111" t="str">
        <f>IF($B2121="", "", IF($G2121="", IFERROR(INDEX('Job List'!$E$9:$E$508, MATCH($B2121, 'Job List'!$B$9:$B$508, 0)), ""), $G2121))</f>
        <v/>
      </c>
      <c r="N2121" s="126" t="str">
        <f t="shared" si="385"/>
        <v/>
      </c>
      <c r="O2121" s="77"/>
      <c r="AB2121" s="14" t="str">
        <f t="shared" si="386"/>
        <v/>
      </c>
      <c r="AC2121" s="20" t="str">
        <f t="shared" si="387"/>
        <v/>
      </c>
      <c r="AD2121" s="55" t="str">
        <f t="shared" si="388"/>
        <v/>
      </c>
      <c r="AE2121" s="88" t="str">
        <f t="shared" si="389"/>
        <v/>
      </c>
      <c r="AG2121" s="55" t="str">
        <f t="shared" si="390"/>
        <v/>
      </c>
      <c r="AH2121" s="88" t="str">
        <f t="shared" si="391"/>
        <v/>
      </c>
      <c r="AJ2121" s="55" t="str">
        <f t="shared" si="392"/>
        <v/>
      </c>
      <c r="AK2121" s="88" t="str">
        <f t="shared" si="393"/>
        <v/>
      </c>
      <c r="AM2121" s="55" t="str">
        <f t="shared" si="394"/>
        <v/>
      </c>
      <c r="AN2121" s="88" t="str">
        <f t="shared" si="395"/>
        <v/>
      </c>
    </row>
    <row r="2122" spans="1:40" x14ac:dyDescent="0.25">
      <c r="A2122" s="77"/>
      <c r="B2122" s="107"/>
      <c r="C2122" s="108"/>
      <c r="D2122" s="109"/>
      <c r="E2122" s="109"/>
      <c r="F2122" s="110"/>
      <c r="G2122" s="111"/>
      <c r="H2122" s="112"/>
      <c r="I2122" s="77"/>
      <c r="J2122" s="112" t="str">
        <f>IF($B2122="", "", IFERROR(INDEX('Job List'!$C$9:$C$508, MATCH($B2122, 'Job List'!$B$9:$B$508, 0)), ""))</f>
        <v/>
      </c>
      <c r="K2122" s="112" t="str">
        <f>IF($B2122="", "", IFERROR(INDEX('Job List'!$D$9:$D$508, MATCH($B2122, 'Job List'!$B$9:$B$508, 0)), ""))</f>
        <v/>
      </c>
      <c r="L2122" s="125" t="str">
        <f t="shared" ref="L2122:L2185" si="396">IFERROR(IF(B2122="", "", AC2122-F2122), "")</f>
        <v/>
      </c>
      <c r="M2122" s="111" t="str">
        <f>IF($B2122="", "", IF($G2122="", IFERROR(INDEX('Job List'!$E$9:$E$508, MATCH($B2122, 'Job List'!$B$9:$B$508, 0)), ""), $G2122))</f>
        <v/>
      </c>
      <c r="N2122" s="126" t="str">
        <f t="shared" ref="N2122:N2185" si="397">IF(OR(B2122="", L2122="", M2122=""), "", L2122*24*M2122)</f>
        <v/>
      </c>
      <c r="O2122" s="77"/>
      <c r="AB2122" s="14" t="str">
        <f t="shared" ref="AB2122:AB2185" si="398">IF(C2122="", "", TEXT(C2122, "mmm yyyy"))</f>
        <v/>
      </c>
      <c r="AC2122" s="20" t="str">
        <f t="shared" ref="AC2122:AC2185" si="399">IF(OR(D2122="", E2122=""), "", IF(IF(E2122&gt;D2122, E2122-D2122, E2122-D2122+1)=0, 1, IF(E2122&gt;D2122, E2122-D2122, E2122-D2122+1)))</f>
        <v/>
      </c>
      <c r="AD2122" s="55" t="str">
        <f t="shared" ref="AD2122:AD2185" si="400">IF($AB2122="", "", IF($AD$6="", L2122, IF($AD$6=$B2122, L2122, "")))</f>
        <v/>
      </c>
      <c r="AE2122" s="88" t="str">
        <f t="shared" ref="AE2122:AE2185" si="401">IF($AB2122="", "", IF($AD$6="", N2122, IF($AD$6=$B2122, N2122, "")))</f>
        <v/>
      </c>
      <c r="AG2122" s="55" t="str">
        <f t="shared" ref="AG2122:AG2185" si="402">IF($AB2122="", "", IF($AG$6="", AJ2122, IF($AG$6=$J2122, AJ2122, "")))</f>
        <v/>
      </c>
      <c r="AH2122" s="88" t="str">
        <f t="shared" ref="AH2122:AH2185" si="403">IF($AB2122="", "", IF($AG$6="", AK2122, IF($AG$6=$J2122, AK2122, "")))</f>
        <v/>
      </c>
      <c r="AJ2122" s="55" t="str">
        <f t="shared" ref="AJ2122:AJ2185" si="404">IFERROR(IF($AB2122="", "", IF(AND($C2122&gt;=$AJ$6, $C2122&lt;=$AK$6), L2122, "")), "")</f>
        <v/>
      </c>
      <c r="AK2122" s="88" t="str">
        <f t="shared" ref="AK2122:AK2185" si="405">IFERROR(IF($AB2122="", "", IF(AND($C2122&gt;=$AJ$6, $C2122&lt;=$AK$6), N2122, "")), "")</f>
        <v/>
      </c>
      <c r="AM2122" s="55" t="str">
        <f t="shared" ref="AM2122:AM2185" si="406">IFERROR(IF($J2122="", "", IF(AND($C2122&gt;=$AM$4, $C2122&lt;=$AN$4, $J2122=$AM$3), L2122, "")), "")</f>
        <v/>
      </c>
      <c r="AN2122" s="88" t="str">
        <f t="shared" ref="AN2122:AN2185" si="407">IFERROR(IF($J2122="", "", IF(AND($C2122&gt;=$AM$4, $C2122&lt;=$AN$4, $J2122=$AM$3), N2122, "")), "")</f>
        <v/>
      </c>
    </row>
    <row r="2123" spans="1:40" x14ac:dyDescent="0.25">
      <c r="A2123" s="77"/>
      <c r="B2123" s="107"/>
      <c r="C2123" s="108"/>
      <c r="D2123" s="109"/>
      <c r="E2123" s="109"/>
      <c r="F2123" s="110"/>
      <c r="G2123" s="111"/>
      <c r="H2123" s="112"/>
      <c r="I2123" s="77"/>
      <c r="J2123" s="112" t="str">
        <f>IF($B2123="", "", IFERROR(INDEX('Job List'!$C$9:$C$508, MATCH($B2123, 'Job List'!$B$9:$B$508, 0)), ""))</f>
        <v/>
      </c>
      <c r="K2123" s="112" t="str">
        <f>IF($B2123="", "", IFERROR(INDEX('Job List'!$D$9:$D$508, MATCH($B2123, 'Job List'!$B$9:$B$508, 0)), ""))</f>
        <v/>
      </c>
      <c r="L2123" s="125" t="str">
        <f t="shared" si="396"/>
        <v/>
      </c>
      <c r="M2123" s="111" t="str">
        <f>IF($B2123="", "", IF($G2123="", IFERROR(INDEX('Job List'!$E$9:$E$508, MATCH($B2123, 'Job List'!$B$9:$B$508, 0)), ""), $G2123))</f>
        <v/>
      </c>
      <c r="N2123" s="126" t="str">
        <f t="shared" si="397"/>
        <v/>
      </c>
      <c r="O2123" s="77"/>
      <c r="AB2123" s="14" t="str">
        <f t="shared" si="398"/>
        <v/>
      </c>
      <c r="AC2123" s="20" t="str">
        <f t="shared" si="399"/>
        <v/>
      </c>
      <c r="AD2123" s="55" t="str">
        <f t="shared" si="400"/>
        <v/>
      </c>
      <c r="AE2123" s="88" t="str">
        <f t="shared" si="401"/>
        <v/>
      </c>
      <c r="AG2123" s="55" t="str">
        <f t="shared" si="402"/>
        <v/>
      </c>
      <c r="AH2123" s="88" t="str">
        <f t="shared" si="403"/>
        <v/>
      </c>
      <c r="AJ2123" s="55" t="str">
        <f t="shared" si="404"/>
        <v/>
      </c>
      <c r="AK2123" s="88" t="str">
        <f t="shared" si="405"/>
        <v/>
      </c>
      <c r="AM2123" s="55" t="str">
        <f t="shared" si="406"/>
        <v/>
      </c>
      <c r="AN2123" s="88" t="str">
        <f t="shared" si="407"/>
        <v/>
      </c>
    </row>
    <row r="2124" spans="1:40" x14ac:dyDescent="0.25">
      <c r="A2124" s="77"/>
      <c r="B2124" s="107"/>
      <c r="C2124" s="108"/>
      <c r="D2124" s="109"/>
      <c r="E2124" s="109"/>
      <c r="F2124" s="110"/>
      <c r="G2124" s="111"/>
      <c r="H2124" s="112"/>
      <c r="I2124" s="77"/>
      <c r="J2124" s="112" t="str">
        <f>IF($B2124="", "", IFERROR(INDEX('Job List'!$C$9:$C$508, MATCH($B2124, 'Job List'!$B$9:$B$508, 0)), ""))</f>
        <v/>
      </c>
      <c r="K2124" s="112" t="str">
        <f>IF($B2124="", "", IFERROR(INDEX('Job List'!$D$9:$D$508, MATCH($B2124, 'Job List'!$B$9:$B$508, 0)), ""))</f>
        <v/>
      </c>
      <c r="L2124" s="125" t="str">
        <f t="shared" si="396"/>
        <v/>
      </c>
      <c r="M2124" s="111" t="str">
        <f>IF($B2124="", "", IF($G2124="", IFERROR(INDEX('Job List'!$E$9:$E$508, MATCH($B2124, 'Job List'!$B$9:$B$508, 0)), ""), $G2124))</f>
        <v/>
      </c>
      <c r="N2124" s="126" t="str">
        <f t="shared" si="397"/>
        <v/>
      </c>
      <c r="O2124" s="77"/>
      <c r="AB2124" s="14" t="str">
        <f t="shared" si="398"/>
        <v/>
      </c>
      <c r="AC2124" s="20" t="str">
        <f t="shared" si="399"/>
        <v/>
      </c>
      <c r="AD2124" s="55" t="str">
        <f t="shared" si="400"/>
        <v/>
      </c>
      <c r="AE2124" s="88" t="str">
        <f t="shared" si="401"/>
        <v/>
      </c>
      <c r="AG2124" s="55" t="str">
        <f t="shared" si="402"/>
        <v/>
      </c>
      <c r="AH2124" s="88" t="str">
        <f t="shared" si="403"/>
        <v/>
      </c>
      <c r="AJ2124" s="55" t="str">
        <f t="shared" si="404"/>
        <v/>
      </c>
      <c r="AK2124" s="88" t="str">
        <f t="shared" si="405"/>
        <v/>
      </c>
      <c r="AM2124" s="55" t="str">
        <f t="shared" si="406"/>
        <v/>
      </c>
      <c r="AN2124" s="88" t="str">
        <f t="shared" si="407"/>
        <v/>
      </c>
    </row>
    <row r="2125" spans="1:40" x14ac:dyDescent="0.25">
      <c r="A2125" s="77"/>
      <c r="B2125" s="107"/>
      <c r="C2125" s="108"/>
      <c r="D2125" s="109"/>
      <c r="E2125" s="109"/>
      <c r="F2125" s="110"/>
      <c r="G2125" s="111"/>
      <c r="H2125" s="112"/>
      <c r="I2125" s="77"/>
      <c r="J2125" s="112" t="str">
        <f>IF($B2125="", "", IFERROR(INDEX('Job List'!$C$9:$C$508, MATCH($B2125, 'Job List'!$B$9:$B$508, 0)), ""))</f>
        <v/>
      </c>
      <c r="K2125" s="112" t="str">
        <f>IF($B2125="", "", IFERROR(INDEX('Job List'!$D$9:$D$508, MATCH($B2125, 'Job List'!$B$9:$B$508, 0)), ""))</f>
        <v/>
      </c>
      <c r="L2125" s="125" t="str">
        <f t="shared" si="396"/>
        <v/>
      </c>
      <c r="M2125" s="111" t="str">
        <f>IF($B2125="", "", IF($G2125="", IFERROR(INDEX('Job List'!$E$9:$E$508, MATCH($B2125, 'Job List'!$B$9:$B$508, 0)), ""), $G2125))</f>
        <v/>
      </c>
      <c r="N2125" s="126" t="str">
        <f t="shared" si="397"/>
        <v/>
      </c>
      <c r="O2125" s="77"/>
      <c r="AB2125" s="14" t="str">
        <f t="shared" si="398"/>
        <v/>
      </c>
      <c r="AC2125" s="20" t="str">
        <f t="shared" si="399"/>
        <v/>
      </c>
      <c r="AD2125" s="55" t="str">
        <f t="shared" si="400"/>
        <v/>
      </c>
      <c r="AE2125" s="88" t="str">
        <f t="shared" si="401"/>
        <v/>
      </c>
      <c r="AG2125" s="55" t="str">
        <f t="shared" si="402"/>
        <v/>
      </c>
      <c r="AH2125" s="88" t="str">
        <f t="shared" si="403"/>
        <v/>
      </c>
      <c r="AJ2125" s="55" t="str">
        <f t="shared" si="404"/>
        <v/>
      </c>
      <c r="AK2125" s="88" t="str">
        <f t="shared" si="405"/>
        <v/>
      </c>
      <c r="AM2125" s="55" t="str">
        <f t="shared" si="406"/>
        <v/>
      </c>
      <c r="AN2125" s="88" t="str">
        <f t="shared" si="407"/>
        <v/>
      </c>
    </row>
    <row r="2126" spans="1:40" x14ac:dyDescent="0.25">
      <c r="A2126" s="77"/>
      <c r="B2126" s="107"/>
      <c r="C2126" s="108"/>
      <c r="D2126" s="109"/>
      <c r="E2126" s="109"/>
      <c r="F2126" s="110"/>
      <c r="G2126" s="111"/>
      <c r="H2126" s="112"/>
      <c r="I2126" s="77"/>
      <c r="J2126" s="112" t="str">
        <f>IF($B2126="", "", IFERROR(INDEX('Job List'!$C$9:$C$508, MATCH($B2126, 'Job List'!$B$9:$B$508, 0)), ""))</f>
        <v/>
      </c>
      <c r="K2126" s="112" t="str">
        <f>IF($B2126="", "", IFERROR(INDEX('Job List'!$D$9:$D$508, MATCH($B2126, 'Job List'!$B$9:$B$508, 0)), ""))</f>
        <v/>
      </c>
      <c r="L2126" s="125" t="str">
        <f t="shared" si="396"/>
        <v/>
      </c>
      <c r="M2126" s="111" t="str">
        <f>IF($B2126="", "", IF($G2126="", IFERROR(INDEX('Job List'!$E$9:$E$508, MATCH($B2126, 'Job List'!$B$9:$B$508, 0)), ""), $G2126))</f>
        <v/>
      </c>
      <c r="N2126" s="126" t="str">
        <f t="shared" si="397"/>
        <v/>
      </c>
      <c r="O2126" s="77"/>
      <c r="AB2126" s="14" t="str">
        <f t="shared" si="398"/>
        <v/>
      </c>
      <c r="AC2126" s="20" t="str">
        <f t="shared" si="399"/>
        <v/>
      </c>
      <c r="AD2126" s="55" t="str">
        <f t="shared" si="400"/>
        <v/>
      </c>
      <c r="AE2126" s="88" t="str">
        <f t="shared" si="401"/>
        <v/>
      </c>
      <c r="AG2126" s="55" t="str">
        <f t="shared" si="402"/>
        <v/>
      </c>
      <c r="AH2126" s="88" t="str">
        <f t="shared" si="403"/>
        <v/>
      </c>
      <c r="AJ2126" s="55" t="str">
        <f t="shared" si="404"/>
        <v/>
      </c>
      <c r="AK2126" s="88" t="str">
        <f t="shared" si="405"/>
        <v/>
      </c>
      <c r="AM2126" s="55" t="str">
        <f t="shared" si="406"/>
        <v/>
      </c>
      <c r="AN2126" s="88" t="str">
        <f t="shared" si="407"/>
        <v/>
      </c>
    </row>
    <row r="2127" spans="1:40" x14ac:dyDescent="0.25">
      <c r="A2127" s="77"/>
      <c r="B2127" s="107"/>
      <c r="C2127" s="108"/>
      <c r="D2127" s="109"/>
      <c r="E2127" s="109"/>
      <c r="F2127" s="110"/>
      <c r="G2127" s="111"/>
      <c r="H2127" s="112"/>
      <c r="I2127" s="77"/>
      <c r="J2127" s="112" t="str">
        <f>IF($B2127="", "", IFERROR(INDEX('Job List'!$C$9:$C$508, MATCH($B2127, 'Job List'!$B$9:$B$508, 0)), ""))</f>
        <v/>
      </c>
      <c r="K2127" s="112" t="str">
        <f>IF($B2127="", "", IFERROR(INDEX('Job List'!$D$9:$D$508, MATCH($B2127, 'Job List'!$B$9:$B$508, 0)), ""))</f>
        <v/>
      </c>
      <c r="L2127" s="125" t="str">
        <f t="shared" si="396"/>
        <v/>
      </c>
      <c r="M2127" s="111" t="str">
        <f>IF($B2127="", "", IF($G2127="", IFERROR(INDEX('Job List'!$E$9:$E$508, MATCH($B2127, 'Job List'!$B$9:$B$508, 0)), ""), $G2127))</f>
        <v/>
      </c>
      <c r="N2127" s="126" t="str">
        <f t="shared" si="397"/>
        <v/>
      </c>
      <c r="O2127" s="77"/>
      <c r="AB2127" s="14" t="str">
        <f t="shared" si="398"/>
        <v/>
      </c>
      <c r="AC2127" s="20" t="str">
        <f t="shared" si="399"/>
        <v/>
      </c>
      <c r="AD2127" s="55" t="str">
        <f t="shared" si="400"/>
        <v/>
      </c>
      <c r="AE2127" s="88" t="str">
        <f t="shared" si="401"/>
        <v/>
      </c>
      <c r="AG2127" s="55" t="str">
        <f t="shared" si="402"/>
        <v/>
      </c>
      <c r="AH2127" s="88" t="str">
        <f t="shared" si="403"/>
        <v/>
      </c>
      <c r="AJ2127" s="55" t="str">
        <f t="shared" si="404"/>
        <v/>
      </c>
      <c r="AK2127" s="88" t="str">
        <f t="shared" si="405"/>
        <v/>
      </c>
      <c r="AM2127" s="55" t="str">
        <f t="shared" si="406"/>
        <v/>
      </c>
      <c r="AN2127" s="88" t="str">
        <f t="shared" si="407"/>
        <v/>
      </c>
    </row>
    <row r="2128" spans="1:40" x14ac:dyDescent="0.25">
      <c r="A2128" s="77"/>
      <c r="B2128" s="107"/>
      <c r="C2128" s="108"/>
      <c r="D2128" s="109"/>
      <c r="E2128" s="109"/>
      <c r="F2128" s="110"/>
      <c r="G2128" s="111"/>
      <c r="H2128" s="112"/>
      <c r="I2128" s="77"/>
      <c r="J2128" s="112" t="str">
        <f>IF($B2128="", "", IFERROR(INDEX('Job List'!$C$9:$C$508, MATCH($B2128, 'Job List'!$B$9:$B$508, 0)), ""))</f>
        <v/>
      </c>
      <c r="K2128" s="112" t="str">
        <f>IF($B2128="", "", IFERROR(INDEX('Job List'!$D$9:$D$508, MATCH($B2128, 'Job List'!$B$9:$B$508, 0)), ""))</f>
        <v/>
      </c>
      <c r="L2128" s="125" t="str">
        <f t="shared" si="396"/>
        <v/>
      </c>
      <c r="M2128" s="111" t="str">
        <f>IF($B2128="", "", IF($G2128="", IFERROR(INDEX('Job List'!$E$9:$E$508, MATCH($B2128, 'Job List'!$B$9:$B$508, 0)), ""), $G2128))</f>
        <v/>
      </c>
      <c r="N2128" s="126" t="str">
        <f t="shared" si="397"/>
        <v/>
      </c>
      <c r="O2128" s="77"/>
      <c r="AB2128" s="14" t="str">
        <f t="shared" si="398"/>
        <v/>
      </c>
      <c r="AC2128" s="20" t="str">
        <f t="shared" si="399"/>
        <v/>
      </c>
      <c r="AD2128" s="55" t="str">
        <f t="shared" si="400"/>
        <v/>
      </c>
      <c r="AE2128" s="88" t="str">
        <f t="shared" si="401"/>
        <v/>
      </c>
      <c r="AG2128" s="55" t="str">
        <f t="shared" si="402"/>
        <v/>
      </c>
      <c r="AH2128" s="88" t="str">
        <f t="shared" si="403"/>
        <v/>
      </c>
      <c r="AJ2128" s="55" t="str">
        <f t="shared" si="404"/>
        <v/>
      </c>
      <c r="AK2128" s="88" t="str">
        <f t="shared" si="405"/>
        <v/>
      </c>
      <c r="AM2128" s="55" t="str">
        <f t="shared" si="406"/>
        <v/>
      </c>
      <c r="AN2128" s="88" t="str">
        <f t="shared" si="407"/>
        <v/>
      </c>
    </row>
    <row r="2129" spans="1:40" x14ac:dyDescent="0.25">
      <c r="A2129" s="77"/>
      <c r="B2129" s="107"/>
      <c r="C2129" s="108"/>
      <c r="D2129" s="109"/>
      <c r="E2129" s="109"/>
      <c r="F2129" s="110"/>
      <c r="G2129" s="111"/>
      <c r="H2129" s="112"/>
      <c r="I2129" s="77"/>
      <c r="J2129" s="112" t="str">
        <f>IF($B2129="", "", IFERROR(INDEX('Job List'!$C$9:$C$508, MATCH($B2129, 'Job List'!$B$9:$B$508, 0)), ""))</f>
        <v/>
      </c>
      <c r="K2129" s="112" t="str">
        <f>IF($B2129="", "", IFERROR(INDEX('Job List'!$D$9:$D$508, MATCH($B2129, 'Job List'!$B$9:$B$508, 0)), ""))</f>
        <v/>
      </c>
      <c r="L2129" s="125" t="str">
        <f t="shared" si="396"/>
        <v/>
      </c>
      <c r="M2129" s="111" t="str">
        <f>IF($B2129="", "", IF($G2129="", IFERROR(INDEX('Job List'!$E$9:$E$508, MATCH($B2129, 'Job List'!$B$9:$B$508, 0)), ""), $G2129))</f>
        <v/>
      </c>
      <c r="N2129" s="126" t="str">
        <f t="shared" si="397"/>
        <v/>
      </c>
      <c r="O2129" s="77"/>
      <c r="AB2129" s="14" t="str">
        <f t="shared" si="398"/>
        <v/>
      </c>
      <c r="AC2129" s="20" t="str">
        <f t="shared" si="399"/>
        <v/>
      </c>
      <c r="AD2129" s="55" t="str">
        <f t="shared" si="400"/>
        <v/>
      </c>
      <c r="AE2129" s="88" t="str">
        <f t="shared" si="401"/>
        <v/>
      </c>
      <c r="AG2129" s="55" t="str">
        <f t="shared" si="402"/>
        <v/>
      </c>
      <c r="AH2129" s="88" t="str">
        <f t="shared" si="403"/>
        <v/>
      </c>
      <c r="AJ2129" s="55" t="str">
        <f t="shared" si="404"/>
        <v/>
      </c>
      <c r="AK2129" s="88" t="str">
        <f t="shared" si="405"/>
        <v/>
      </c>
      <c r="AM2129" s="55" t="str">
        <f t="shared" si="406"/>
        <v/>
      </c>
      <c r="AN2129" s="88" t="str">
        <f t="shared" si="407"/>
        <v/>
      </c>
    </row>
    <row r="2130" spans="1:40" x14ac:dyDescent="0.25">
      <c r="A2130" s="77"/>
      <c r="B2130" s="107"/>
      <c r="C2130" s="108"/>
      <c r="D2130" s="109"/>
      <c r="E2130" s="109"/>
      <c r="F2130" s="110"/>
      <c r="G2130" s="111"/>
      <c r="H2130" s="112"/>
      <c r="I2130" s="77"/>
      <c r="J2130" s="112" t="str">
        <f>IF($B2130="", "", IFERROR(INDEX('Job List'!$C$9:$C$508, MATCH($B2130, 'Job List'!$B$9:$B$508, 0)), ""))</f>
        <v/>
      </c>
      <c r="K2130" s="112" t="str">
        <f>IF($B2130="", "", IFERROR(INDEX('Job List'!$D$9:$D$508, MATCH($B2130, 'Job List'!$B$9:$B$508, 0)), ""))</f>
        <v/>
      </c>
      <c r="L2130" s="125" t="str">
        <f t="shared" si="396"/>
        <v/>
      </c>
      <c r="M2130" s="111" t="str">
        <f>IF($B2130="", "", IF($G2130="", IFERROR(INDEX('Job List'!$E$9:$E$508, MATCH($B2130, 'Job List'!$B$9:$B$508, 0)), ""), $G2130))</f>
        <v/>
      </c>
      <c r="N2130" s="126" t="str">
        <f t="shared" si="397"/>
        <v/>
      </c>
      <c r="O2130" s="77"/>
      <c r="AB2130" s="14" t="str">
        <f t="shared" si="398"/>
        <v/>
      </c>
      <c r="AC2130" s="20" t="str">
        <f t="shared" si="399"/>
        <v/>
      </c>
      <c r="AD2130" s="55" t="str">
        <f t="shared" si="400"/>
        <v/>
      </c>
      <c r="AE2130" s="88" t="str">
        <f t="shared" si="401"/>
        <v/>
      </c>
      <c r="AG2130" s="55" t="str">
        <f t="shared" si="402"/>
        <v/>
      </c>
      <c r="AH2130" s="88" t="str">
        <f t="shared" si="403"/>
        <v/>
      </c>
      <c r="AJ2130" s="55" t="str">
        <f t="shared" si="404"/>
        <v/>
      </c>
      <c r="AK2130" s="88" t="str">
        <f t="shared" si="405"/>
        <v/>
      </c>
      <c r="AM2130" s="55" t="str">
        <f t="shared" si="406"/>
        <v/>
      </c>
      <c r="AN2130" s="88" t="str">
        <f t="shared" si="407"/>
        <v/>
      </c>
    </row>
    <row r="2131" spans="1:40" x14ac:dyDescent="0.25">
      <c r="A2131" s="77"/>
      <c r="B2131" s="107"/>
      <c r="C2131" s="108"/>
      <c r="D2131" s="109"/>
      <c r="E2131" s="109"/>
      <c r="F2131" s="110"/>
      <c r="G2131" s="111"/>
      <c r="H2131" s="112"/>
      <c r="I2131" s="77"/>
      <c r="J2131" s="112" t="str">
        <f>IF($B2131="", "", IFERROR(INDEX('Job List'!$C$9:$C$508, MATCH($B2131, 'Job List'!$B$9:$B$508, 0)), ""))</f>
        <v/>
      </c>
      <c r="K2131" s="112" t="str">
        <f>IF($B2131="", "", IFERROR(INDEX('Job List'!$D$9:$D$508, MATCH($B2131, 'Job List'!$B$9:$B$508, 0)), ""))</f>
        <v/>
      </c>
      <c r="L2131" s="125" t="str">
        <f t="shared" si="396"/>
        <v/>
      </c>
      <c r="M2131" s="111" t="str">
        <f>IF($B2131="", "", IF($G2131="", IFERROR(INDEX('Job List'!$E$9:$E$508, MATCH($B2131, 'Job List'!$B$9:$B$508, 0)), ""), $G2131))</f>
        <v/>
      </c>
      <c r="N2131" s="126" t="str">
        <f t="shared" si="397"/>
        <v/>
      </c>
      <c r="O2131" s="77"/>
      <c r="AB2131" s="14" t="str">
        <f t="shared" si="398"/>
        <v/>
      </c>
      <c r="AC2131" s="20" t="str">
        <f t="shared" si="399"/>
        <v/>
      </c>
      <c r="AD2131" s="55" t="str">
        <f t="shared" si="400"/>
        <v/>
      </c>
      <c r="AE2131" s="88" t="str">
        <f t="shared" si="401"/>
        <v/>
      </c>
      <c r="AG2131" s="55" t="str">
        <f t="shared" si="402"/>
        <v/>
      </c>
      <c r="AH2131" s="88" t="str">
        <f t="shared" si="403"/>
        <v/>
      </c>
      <c r="AJ2131" s="55" t="str">
        <f t="shared" si="404"/>
        <v/>
      </c>
      <c r="AK2131" s="88" t="str">
        <f t="shared" si="405"/>
        <v/>
      </c>
      <c r="AM2131" s="55" t="str">
        <f t="shared" si="406"/>
        <v/>
      </c>
      <c r="AN2131" s="88" t="str">
        <f t="shared" si="407"/>
        <v/>
      </c>
    </row>
    <row r="2132" spans="1:40" x14ac:dyDescent="0.25">
      <c r="A2132" s="77"/>
      <c r="B2132" s="107"/>
      <c r="C2132" s="108"/>
      <c r="D2132" s="109"/>
      <c r="E2132" s="109"/>
      <c r="F2132" s="110"/>
      <c r="G2132" s="111"/>
      <c r="H2132" s="112"/>
      <c r="I2132" s="77"/>
      <c r="J2132" s="112" t="str">
        <f>IF($B2132="", "", IFERROR(INDEX('Job List'!$C$9:$C$508, MATCH($B2132, 'Job List'!$B$9:$B$508, 0)), ""))</f>
        <v/>
      </c>
      <c r="K2132" s="112" t="str">
        <f>IF($B2132="", "", IFERROR(INDEX('Job List'!$D$9:$D$508, MATCH($B2132, 'Job List'!$B$9:$B$508, 0)), ""))</f>
        <v/>
      </c>
      <c r="L2132" s="125" t="str">
        <f t="shared" si="396"/>
        <v/>
      </c>
      <c r="M2132" s="111" t="str">
        <f>IF($B2132="", "", IF($G2132="", IFERROR(INDEX('Job List'!$E$9:$E$508, MATCH($B2132, 'Job List'!$B$9:$B$508, 0)), ""), $G2132))</f>
        <v/>
      </c>
      <c r="N2132" s="126" t="str">
        <f t="shared" si="397"/>
        <v/>
      </c>
      <c r="O2132" s="77"/>
      <c r="AB2132" s="14" t="str">
        <f t="shared" si="398"/>
        <v/>
      </c>
      <c r="AC2132" s="20" t="str">
        <f t="shared" si="399"/>
        <v/>
      </c>
      <c r="AD2132" s="55" t="str">
        <f t="shared" si="400"/>
        <v/>
      </c>
      <c r="AE2132" s="88" t="str">
        <f t="shared" si="401"/>
        <v/>
      </c>
      <c r="AG2132" s="55" t="str">
        <f t="shared" si="402"/>
        <v/>
      </c>
      <c r="AH2132" s="88" t="str">
        <f t="shared" si="403"/>
        <v/>
      </c>
      <c r="AJ2132" s="55" t="str">
        <f t="shared" si="404"/>
        <v/>
      </c>
      <c r="AK2132" s="88" t="str">
        <f t="shared" si="405"/>
        <v/>
      </c>
      <c r="AM2132" s="55" t="str">
        <f t="shared" si="406"/>
        <v/>
      </c>
      <c r="AN2132" s="88" t="str">
        <f t="shared" si="407"/>
        <v/>
      </c>
    </row>
    <row r="2133" spans="1:40" x14ac:dyDescent="0.25">
      <c r="A2133" s="77"/>
      <c r="B2133" s="107"/>
      <c r="C2133" s="108"/>
      <c r="D2133" s="109"/>
      <c r="E2133" s="109"/>
      <c r="F2133" s="110"/>
      <c r="G2133" s="111"/>
      <c r="H2133" s="112"/>
      <c r="I2133" s="77"/>
      <c r="J2133" s="112" t="str">
        <f>IF($B2133="", "", IFERROR(INDEX('Job List'!$C$9:$C$508, MATCH($B2133, 'Job List'!$B$9:$B$508, 0)), ""))</f>
        <v/>
      </c>
      <c r="K2133" s="112" t="str">
        <f>IF($B2133="", "", IFERROR(INDEX('Job List'!$D$9:$D$508, MATCH($B2133, 'Job List'!$B$9:$B$508, 0)), ""))</f>
        <v/>
      </c>
      <c r="L2133" s="125" t="str">
        <f t="shared" si="396"/>
        <v/>
      </c>
      <c r="M2133" s="111" t="str">
        <f>IF($B2133="", "", IF($G2133="", IFERROR(INDEX('Job List'!$E$9:$E$508, MATCH($B2133, 'Job List'!$B$9:$B$508, 0)), ""), $G2133))</f>
        <v/>
      </c>
      <c r="N2133" s="126" t="str">
        <f t="shared" si="397"/>
        <v/>
      </c>
      <c r="O2133" s="77"/>
      <c r="AB2133" s="14" t="str">
        <f t="shared" si="398"/>
        <v/>
      </c>
      <c r="AC2133" s="20" t="str">
        <f t="shared" si="399"/>
        <v/>
      </c>
      <c r="AD2133" s="55" t="str">
        <f t="shared" si="400"/>
        <v/>
      </c>
      <c r="AE2133" s="88" t="str">
        <f t="shared" si="401"/>
        <v/>
      </c>
      <c r="AG2133" s="55" t="str">
        <f t="shared" si="402"/>
        <v/>
      </c>
      <c r="AH2133" s="88" t="str">
        <f t="shared" si="403"/>
        <v/>
      </c>
      <c r="AJ2133" s="55" t="str">
        <f t="shared" si="404"/>
        <v/>
      </c>
      <c r="AK2133" s="88" t="str">
        <f t="shared" si="405"/>
        <v/>
      </c>
      <c r="AM2133" s="55" t="str">
        <f t="shared" si="406"/>
        <v/>
      </c>
      <c r="AN2133" s="88" t="str">
        <f t="shared" si="407"/>
        <v/>
      </c>
    </row>
    <row r="2134" spans="1:40" x14ac:dyDescent="0.25">
      <c r="A2134" s="77"/>
      <c r="B2134" s="107"/>
      <c r="C2134" s="108"/>
      <c r="D2134" s="109"/>
      <c r="E2134" s="109"/>
      <c r="F2134" s="110"/>
      <c r="G2134" s="111"/>
      <c r="H2134" s="112"/>
      <c r="I2134" s="77"/>
      <c r="J2134" s="112" t="str">
        <f>IF($B2134="", "", IFERROR(INDEX('Job List'!$C$9:$C$508, MATCH($B2134, 'Job List'!$B$9:$B$508, 0)), ""))</f>
        <v/>
      </c>
      <c r="K2134" s="112" t="str">
        <f>IF($B2134="", "", IFERROR(INDEX('Job List'!$D$9:$D$508, MATCH($B2134, 'Job List'!$B$9:$B$508, 0)), ""))</f>
        <v/>
      </c>
      <c r="L2134" s="125" t="str">
        <f t="shared" si="396"/>
        <v/>
      </c>
      <c r="M2134" s="111" t="str">
        <f>IF($B2134="", "", IF($G2134="", IFERROR(INDEX('Job List'!$E$9:$E$508, MATCH($B2134, 'Job List'!$B$9:$B$508, 0)), ""), $G2134))</f>
        <v/>
      </c>
      <c r="N2134" s="126" t="str">
        <f t="shared" si="397"/>
        <v/>
      </c>
      <c r="O2134" s="77"/>
      <c r="AB2134" s="14" t="str">
        <f t="shared" si="398"/>
        <v/>
      </c>
      <c r="AC2134" s="20" t="str">
        <f t="shared" si="399"/>
        <v/>
      </c>
      <c r="AD2134" s="55" t="str">
        <f t="shared" si="400"/>
        <v/>
      </c>
      <c r="AE2134" s="88" t="str">
        <f t="shared" si="401"/>
        <v/>
      </c>
      <c r="AG2134" s="55" t="str">
        <f t="shared" si="402"/>
        <v/>
      </c>
      <c r="AH2134" s="88" t="str">
        <f t="shared" si="403"/>
        <v/>
      </c>
      <c r="AJ2134" s="55" t="str">
        <f t="shared" si="404"/>
        <v/>
      </c>
      <c r="AK2134" s="88" t="str">
        <f t="shared" si="405"/>
        <v/>
      </c>
      <c r="AM2134" s="55" t="str">
        <f t="shared" si="406"/>
        <v/>
      </c>
      <c r="AN2134" s="88" t="str">
        <f t="shared" si="407"/>
        <v/>
      </c>
    </row>
    <row r="2135" spans="1:40" x14ac:dyDescent="0.25">
      <c r="A2135" s="77"/>
      <c r="B2135" s="107"/>
      <c r="C2135" s="108"/>
      <c r="D2135" s="109"/>
      <c r="E2135" s="109"/>
      <c r="F2135" s="110"/>
      <c r="G2135" s="111"/>
      <c r="H2135" s="112"/>
      <c r="I2135" s="77"/>
      <c r="J2135" s="112" t="str">
        <f>IF($B2135="", "", IFERROR(INDEX('Job List'!$C$9:$C$508, MATCH($B2135, 'Job List'!$B$9:$B$508, 0)), ""))</f>
        <v/>
      </c>
      <c r="K2135" s="112" t="str">
        <f>IF($B2135="", "", IFERROR(INDEX('Job List'!$D$9:$D$508, MATCH($B2135, 'Job List'!$B$9:$B$508, 0)), ""))</f>
        <v/>
      </c>
      <c r="L2135" s="125" t="str">
        <f t="shared" si="396"/>
        <v/>
      </c>
      <c r="M2135" s="111" t="str">
        <f>IF($B2135="", "", IF($G2135="", IFERROR(INDEX('Job List'!$E$9:$E$508, MATCH($B2135, 'Job List'!$B$9:$B$508, 0)), ""), $G2135))</f>
        <v/>
      </c>
      <c r="N2135" s="126" t="str">
        <f t="shared" si="397"/>
        <v/>
      </c>
      <c r="O2135" s="77"/>
      <c r="AB2135" s="14" t="str">
        <f t="shared" si="398"/>
        <v/>
      </c>
      <c r="AC2135" s="20" t="str">
        <f t="shared" si="399"/>
        <v/>
      </c>
      <c r="AD2135" s="55" t="str">
        <f t="shared" si="400"/>
        <v/>
      </c>
      <c r="AE2135" s="88" t="str">
        <f t="shared" si="401"/>
        <v/>
      </c>
      <c r="AG2135" s="55" t="str">
        <f t="shared" si="402"/>
        <v/>
      </c>
      <c r="AH2135" s="88" t="str">
        <f t="shared" si="403"/>
        <v/>
      </c>
      <c r="AJ2135" s="55" t="str">
        <f t="shared" si="404"/>
        <v/>
      </c>
      <c r="AK2135" s="88" t="str">
        <f t="shared" si="405"/>
        <v/>
      </c>
      <c r="AM2135" s="55" t="str">
        <f t="shared" si="406"/>
        <v/>
      </c>
      <c r="AN2135" s="88" t="str">
        <f t="shared" si="407"/>
        <v/>
      </c>
    </row>
    <row r="2136" spans="1:40" x14ac:dyDescent="0.25">
      <c r="A2136" s="77"/>
      <c r="B2136" s="107"/>
      <c r="C2136" s="108"/>
      <c r="D2136" s="109"/>
      <c r="E2136" s="109"/>
      <c r="F2136" s="110"/>
      <c r="G2136" s="111"/>
      <c r="H2136" s="112"/>
      <c r="I2136" s="77"/>
      <c r="J2136" s="112" t="str">
        <f>IF($B2136="", "", IFERROR(INDEX('Job List'!$C$9:$C$508, MATCH($B2136, 'Job List'!$B$9:$B$508, 0)), ""))</f>
        <v/>
      </c>
      <c r="K2136" s="112" t="str">
        <f>IF($B2136="", "", IFERROR(INDEX('Job List'!$D$9:$D$508, MATCH($B2136, 'Job List'!$B$9:$B$508, 0)), ""))</f>
        <v/>
      </c>
      <c r="L2136" s="125" t="str">
        <f t="shared" si="396"/>
        <v/>
      </c>
      <c r="M2136" s="111" t="str">
        <f>IF($B2136="", "", IF($G2136="", IFERROR(INDEX('Job List'!$E$9:$E$508, MATCH($B2136, 'Job List'!$B$9:$B$508, 0)), ""), $G2136))</f>
        <v/>
      </c>
      <c r="N2136" s="126" t="str">
        <f t="shared" si="397"/>
        <v/>
      </c>
      <c r="O2136" s="77"/>
      <c r="AB2136" s="14" t="str">
        <f t="shared" si="398"/>
        <v/>
      </c>
      <c r="AC2136" s="20" t="str">
        <f t="shared" si="399"/>
        <v/>
      </c>
      <c r="AD2136" s="55" t="str">
        <f t="shared" si="400"/>
        <v/>
      </c>
      <c r="AE2136" s="88" t="str">
        <f t="shared" si="401"/>
        <v/>
      </c>
      <c r="AG2136" s="55" t="str">
        <f t="shared" si="402"/>
        <v/>
      </c>
      <c r="AH2136" s="88" t="str">
        <f t="shared" si="403"/>
        <v/>
      </c>
      <c r="AJ2136" s="55" t="str">
        <f t="shared" si="404"/>
        <v/>
      </c>
      <c r="AK2136" s="88" t="str">
        <f t="shared" si="405"/>
        <v/>
      </c>
      <c r="AM2136" s="55" t="str">
        <f t="shared" si="406"/>
        <v/>
      </c>
      <c r="AN2136" s="88" t="str">
        <f t="shared" si="407"/>
        <v/>
      </c>
    </row>
    <row r="2137" spans="1:40" x14ac:dyDescent="0.25">
      <c r="A2137" s="77"/>
      <c r="B2137" s="107"/>
      <c r="C2137" s="108"/>
      <c r="D2137" s="109"/>
      <c r="E2137" s="109"/>
      <c r="F2137" s="110"/>
      <c r="G2137" s="111"/>
      <c r="H2137" s="112"/>
      <c r="I2137" s="77"/>
      <c r="J2137" s="112" t="str">
        <f>IF($B2137="", "", IFERROR(INDEX('Job List'!$C$9:$C$508, MATCH($B2137, 'Job List'!$B$9:$B$508, 0)), ""))</f>
        <v/>
      </c>
      <c r="K2137" s="112" t="str">
        <f>IF($B2137="", "", IFERROR(INDEX('Job List'!$D$9:$D$508, MATCH($B2137, 'Job List'!$B$9:$B$508, 0)), ""))</f>
        <v/>
      </c>
      <c r="L2137" s="125" t="str">
        <f t="shared" si="396"/>
        <v/>
      </c>
      <c r="M2137" s="111" t="str">
        <f>IF($B2137="", "", IF($G2137="", IFERROR(INDEX('Job List'!$E$9:$E$508, MATCH($B2137, 'Job List'!$B$9:$B$508, 0)), ""), $G2137))</f>
        <v/>
      </c>
      <c r="N2137" s="126" t="str">
        <f t="shared" si="397"/>
        <v/>
      </c>
      <c r="O2137" s="77"/>
      <c r="AB2137" s="14" t="str">
        <f t="shared" si="398"/>
        <v/>
      </c>
      <c r="AC2137" s="20" t="str">
        <f t="shared" si="399"/>
        <v/>
      </c>
      <c r="AD2137" s="55" t="str">
        <f t="shared" si="400"/>
        <v/>
      </c>
      <c r="AE2137" s="88" t="str">
        <f t="shared" si="401"/>
        <v/>
      </c>
      <c r="AG2137" s="55" t="str">
        <f t="shared" si="402"/>
        <v/>
      </c>
      <c r="AH2137" s="88" t="str">
        <f t="shared" si="403"/>
        <v/>
      </c>
      <c r="AJ2137" s="55" t="str">
        <f t="shared" si="404"/>
        <v/>
      </c>
      <c r="AK2137" s="88" t="str">
        <f t="shared" si="405"/>
        <v/>
      </c>
      <c r="AM2137" s="55" t="str">
        <f t="shared" si="406"/>
        <v/>
      </c>
      <c r="AN2137" s="88" t="str">
        <f t="shared" si="407"/>
        <v/>
      </c>
    </row>
    <row r="2138" spans="1:40" x14ac:dyDescent="0.25">
      <c r="A2138" s="77"/>
      <c r="B2138" s="107"/>
      <c r="C2138" s="108"/>
      <c r="D2138" s="109"/>
      <c r="E2138" s="109"/>
      <c r="F2138" s="110"/>
      <c r="G2138" s="111"/>
      <c r="H2138" s="112"/>
      <c r="I2138" s="77"/>
      <c r="J2138" s="112" t="str">
        <f>IF($B2138="", "", IFERROR(INDEX('Job List'!$C$9:$C$508, MATCH($B2138, 'Job List'!$B$9:$B$508, 0)), ""))</f>
        <v/>
      </c>
      <c r="K2138" s="112" t="str">
        <f>IF($B2138="", "", IFERROR(INDEX('Job List'!$D$9:$D$508, MATCH($B2138, 'Job List'!$B$9:$B$508, 0)), ""))</f>
        <v/>
      </c>
      <c r="L2138" s="125" t="str">
        <f t="shared" si="396"/>
        <v/>
      </c>
      <c r="M2138" s="111" t="str">
        <f>IF($B2138="", "", IF($G2138="", IFERROR(INDEX('Job List'!$E$9:$E$508, MATCH($B2138, 'Job List'!$B$9:$B$508, 0)), ""), $G2138))</f>
        <v/>
      </c>
      <c r="N2138" s="126" t="str">
        <f t="shared" si="397"/>
        <v/>
      </c>
      <c r="O2138" s="77"/>
      <c r="AB2138" s="14" t="str">
        <f t="shared" si="398"/>
        <v/>
      </c>
      <c r="AC2138" s="20" t="str">
        <f t="shared" si="399"/>
        <v/>
      </c>
      <c r="AD2138" s="55" t="str">
        <f t="shared" si="400"/>
        <v/>
      </c>
      <c r="AE2138" s="88" t="str">
        <f t="shared" si="401"/>
        <v/>
      </c>
      <c r="AG2138" s="55" t="str">
        <f t="shared" si="402"/>
        <v/>
      </c>
      <c r="AH2138" s="88" t="str">
        <f t="shared" si="403"/>
        <v/>
      </c>
      <c r="AJ2138" s="55" t="str">
        <f t="shared" si="404"/>
        <v/>
      </c>
      <c r="AK2138" s="88" t="str">
        <f t="shared" si="405"/>
        <v/>
      </c>
      <c r="AM2138" s="55" t="str">
        <f t="shared" si="406"/>
        <v/>
      </c>
      <c r="AN2138" s="88" t="str">
        <f t="shared" si="407"/>
        <v/>
      </c>
    </row>
    <row r="2139" spans="1:40" x14ac:dyDescent="0.25">
      <c r="A2139" s="77"/>
      <c r="B2139" s="107"/>
      <c r="C2139" s="108"/>
      <c r="D2139" s="109"/>
      <c r="E2139" s="109"/>
      <c r="F2139" s="110"/>
      <c r="G2139" s="111"/>
      <c r="H2139" s="112"/>
      <c r="I2139" s="77"/>
      <c r="J2139" s="112" t="str">
        <f>IF($B2139="", "", IFERROR(INDEX('Job List'!$C$9:$C$508, MATCH($B2139, 'Job List'!$B$9:$B$508, 0)), ""))</f>
        <v/>
      </c>
      <c r="K2139" s="112" t="str">
        <f>IF($B2139="", "", IFERROR(INDEX('Job List'!$D$9:$D$508, MATCH($B2139, 'Job List'!$B$9:$B$508, 0)), ""))</f>
        <v/>
      </c>
      <c r="L2139" s="125" t="str">
        <f t="shared" si="396"/>
        <v/>
      </c>
      <c r="M2139" s="111" t="str">
        <f>IF($B2139="", "", IF($G2139="", IFERROR(INDEX('Job List'!$E$9:$E$508, MATCH($B2139, 'Job List'!$B$9:$B$508, 0)), ""), $G2139))</f>
        <v/>
      </c>
      <c r="N2139" s="126" t="str">
        <f t="shared" si="397"/>
        <v/>
      </c>
      <c r="O2139" s="77"/>
      <c r="AB2139" s="14" t="str">
        <f t="shared" si="398"/>
        <v/>
      </c>
      <c r="AC2139" s="20" t="str">
        <f t="shared" si="399"/>
        <v/>
      </c>
      <c r="AD2139" s="55" t="str">
        <f t="shared" si="400"/>
        <v/>
      </c>
      <c r="AE2139" s="88" t="str">
        <f t="shared" si="401"/>
        <v/>
      </c>
      <c r="AG2139" s="55" t="str">
        <f t="shared" si="402"/>
        <v/>
      </c>
      <c r="AH2139" s="88" t="str">
        <f t="shared" si="403"/>
        <v/>
      </c>
      <c r="AJ2139" s="55" t="str">
        <f t="shared" si="404"/>
        <v/>
      </c>
      <c r="AK2139" s="88" t="str">
        <f t="shared" si="405"/>
        <v/>
      </c>
      <c r="AM2139" s="55" t="str">
        <f t="shared" si="406"/>
        <v/>
      </c>
      <c r="AN2139" s="88" t="str">
        <f t="shared" si="407"/>
        <v/>
      </c>
    </row>
    <row r="2140" spans="1:40" x14ac:dyDescent="0.25">
      <c r="A2140" s="77"/>
      <c r="B2140" s="107"/>
      <c r="C2140" s="108"/>
      <c r="D2140" s="109"/>
      <c r="E2140" s="109"/>
      <c r="F2140" s="110"/>
      <c r="G2140" s="111"/>
      <c r="H2140" s="112"/>
      <c r="I2140" s="77"/>
      <c r="J2140" s="112" t="str">
        <f>IF($B2140="", "", IFERROR(INDEX('Job List'!$C$9:$C$508, MATCH($B2140, 'Job List'!$B$9:$B$508, 0)), ""))</f>
        <v/>
      </c>
      <c r="K2140" s="112" t="str">
        <f>IF($B2140="", "", IFERROR(INDEX('Job List'!$D$9:$D$508, MATCH($B2140, 'Job List'!$B$9:$B$508, 0)), ""))</f>
        <v/>
      </c>
      <c r="L2140" s="125" t="str">
        <f t="shared" si="396"/>
        <v/>
      </c>
      <c r="M2140" s="111" t="str">
        <f>IF($B2140="", "", IF($G2140="", IFERROR(INDEX('Job List'!$E$9:$E$508, MATCH($B2140, 'Job List'!$B$9:$B$508, 0)), ""), $G2140))</f>
        <v/>
      </c>
      <c r="N2140" s="126" t="str">
        <f t="shared" si="397"/>
        <v/>
      </c>
      <c r="O2140" s="77"/>
      <c r="AB2140" s="14" t="str">
        <f t="shared" si="398"/>
        <v/>
      </c>
      <c r="AC2140" s="20" t="str">
        <f t="shared" si="399"/>
        <v/>
      </c>
      <c r="AD2140" s="55" t="str">
        <f t="shared" si="400"/>
        <v/>
      </c>
      <c r="AE2140" s="88" t="str">
        <f t="shared" si="401"/>
        <v/>
      </c>
      <c r="AG2140" s="55" t="str">
        <f t="shared" si="402"/>
        <v/>
      </c>
      <c r="AH2140" s="88" t="str">
        <f t="shared" si="403"/>
        <v/>
      </c>
      <c r="AJ2140" s="55" t="str">
        <f t="shared" si="404"/>
        <v/>
      </c>
      <c r="AK2140" s="88" t="str">
        <f t="shared" si="405"/>
        <v/>
      </c>
      <c r="AM2140" s="55" t="str">
        <f t="shared" si="406"/>
        <v/>
      </c>
      <c r="AN2140" s="88" t="str">
        <f t="shared" si="407"/>
        <v/>
      </c>
    </row>
    <row r="2141" spans="1:40" x14ac:dyDescent="0.25">
      <c r="A2141" s="77"/>
      <c r="B2141" s="107"/>
      <c r="C2141" s="108"/>
      <c r="D2141" s="109"/>
      <c r="E2141" s="109"/>
      <c r="F2141" s="110"/>
      <c r="G2141" s="111"/>
      <c r="H2141" s="112"/>
      <c r="I2141" s="77"/>
      <c r="J2141" s="112" t="str">
        <f>IF($B2141="", "", IFERROR(INDEX('Job List'!$C$9:$C$508, MATCH($B2141, 'Job List'!$B$9:$B$508, 0)), ""))</f>
        <v/>
      </c>
      <c r="K2141" s="112" t="str">
        <f>IF($B2141="", "", IFERROR(INDEX('Job List'!$D$9:$D$508, MATCH($B2141, 'Job List'!$B$9:$B$508, 0)), ""))</f>
        <v/>
      </c>
      <c r="L2141" s="125" t="str">
        <f t="shared" si="396"/>
        <v/>
      </c>
      <c r="M2141" s="111" t="str">
        <f>IF($B2141="", "", IF($G2141="", IFERROR(INDEX('Job List'!$E$9:$E$508, MATCH($B2141, 'Job List'!$B$9:$B$508, 0)), ""), $G2141))</f>
        <v/>
      </c>
      <c r="N2141" s="126" t="str">
        <f t="shared" si="397"/>
        <v/>
      </c>
      <c r="O2141" s="77"/>
      <c r="AB2141" s="14" t="str">
        <f t="shared" si="398"/>
        <v/>
      </c>
      <c r="AC2141" s="20" t="str">
        <f t="shared" si="399"/>
        <v/>
      </c>
      <c r="AD2141" s="55" t="str">
        <f t="shared" si="400"/>
        <v/>
      </c>
      <c r="AE2141" s="88" t="str">
        <f t="shared" si="401"/>
        <v/>
      </c>
      <c r="AG2141" s="55" t="str">
        <f t="shared" si="402"/>
        <v/>
      </c>
      <c r="AH2141" s="88" t="str">
        <f t="shared" si="403"/>
        <v/>
      </c>
      <c r="AJ2141" s="55" t="str">
        <f t="shared" si="404"/>
        <v/>
      </c>
      <c r="AK2141" s="88" t="str">
        <f t="shared" si="405"/>
        <v/>
      </c>
      <c r="AM2141" s="55" t="str">
        <f t="shared" si="406"/>
        <v/>
      </c>
      <c r="AN2141" s="88" t="str">
        <f t="shared" si="407"/>
        <v/>
      </c>
    </row>
    <row r="2142" spans="1:40" x14ac:dyDescent="0.25">
      <c r="A2142" s="77"/>
      <c r="B2142" s="107"/>
      <c r="C2142" s="108"/>
      <c r="D2142" s="109"/>
      <c r="E2142" s="109"/>
      <c r="F2142" s="110"/>
      <c r="G2142" s="111"/>
      <c r="H2142" s="112"/>
      <c r="I2142" s="77"/>
      <c r="J2142" s="112" t="str">
        <f>IF($B2142="", "", IFERROR(INDEX('Job List'!$C$9:$C$508, MATCH($B2142, 'Job List'!$B$9:$B$508, 0)), ""))</f>
        <v/>
      </c>
      <c r="K2142" s="112" t="str">
        <f>IF($B2142="", "", IFERROR(INDEX('Job List'!$D$9:$D$508, MATCH($B2142, 'Job List'!$B$9:$B$508, 0)), ""))</f>
        <v/>
      </c>
      <c r="L2142" s="125" t="str">
        <f t="shared" si="396"/>
        <v/>
      </c>
      <c r="M2142" s="111" t="str">
        <f>IF($B2142="", "", IF($G2142="", IFERROR(INDEX('Job List'!$E$9:$E$508, MATCH($B2142, 'Job List'!$B$9:$B$508, 0)), ""), $G2142))</f>
        <v/>
      </c>
      <c r="N2142" s="126" t="str">
        <f t="shared" si="397"/>
        <v/>
      </c>
      <c r="O2142" s="77"/>
      <c r="AB2142" s="14" t="str">
        <f t="shared" si="398"/>
        <v/>
      </c>
      <c r="AC2142" s="20" t="str">
        <f t="shared" si="399"/>
        <v/>
      </c>
      <c r="AD2142" s="55" t="str">
        <f t="shared" si="400"/>
        <v/>
      </c>
      <c r="AE2142" s="88" t="str">
        <f t="shared" si="401"/>
        <v/>
      </c>
      <c r="AG2142" s="55" t="str">
        <f t="shared" si="402"/>
        <v/>
      </c>
      <c r="AH2142" s="88" t="str">
        <f t="shared" si="403"/>
        <v/>
      </c>
      <c r="AJ2142" s="55" t="str">
        <f t="shared" si="404"/>
        <v/>
      </c>
      <c r="AK2142" s="88" t="str">
        <f t="shared" si="405"/>
        <v/>
      </c>
      <c r="AM2142" s="55" t="str">
        <f t="shared" si="406"/>
        <v/>
      </c>
      <c r="AN2142" s="88" t="str">
        <f t="shared" si="407"/>
        <v/>
      </c>
    </row>
    <row r="2143" spans="1:40" x14ac:dyDescent="0.25">
      <c r="A2143" s="77"/>
      <c r="B2143" s="107"/>
      <c r="C2143" s="108"/>
      <c r="D2143" s="109"/>
      <c r="E2143" s="109"/>
      <c r="F2143" s="110"/>
      <c r="G2143" s="111"/>
      <c r="H2143" s="112"/>
      <c r="I2143" s="77"/>
      <c r="J2143" s="112" t="str">
        <f>IF($B2143="", "", IFERROR(INDEX('Job List'!$C$9:$C$508, MATCH($B2143, 'Job List'!$B$9:$B$508, 0)), ""))</f>
        <v/>
      </c>
      <c r="K2143" s="112" t="str">
        <f>IF($B2143="", "", IFERROR(INDEX('Job List'!$D$9:$D$508, MATCH($B2143, 'Job List'!$B$9:$B$508, 0)), ""))</f>
        <v/>
      </c>
      <c r="L2143" s="125" t="str">
        <f t="shared" si="396"/>
        <v/>
      </c>
      <c r="M2143" s="111" t="str">
        <f>IF($B2143="", "", IF($G2143="", IFERROR(INDEX('Job List'!$E$9:$E$508, MATCH($B2143, 'Job List'!$B$9:$B$508, 0)), ""), $G2143))</f>
        <v/>
      </c>
      <c r="N2143" s="126" t="str">
        <f t="shared" si="397"/>
        <v/>
      </c>
      <c r="O2143" s="77"/>
      <c r="AB2143" s="14" t="str">
        <f t="shared" si="398"/>
        <v/>
      </c>
      <c r="AC2143" s="20" t="str">
        <f t="shared" si="399"/>
        <v/>
      </c>
      <c r="AD2143" s="55" t="str">
        <f t="shared" si="400"/>
        <v/>
      </c>
      <c r="AE2143" s="88" t="str">
        <f t="shared" si="401"/>
        <v/>
      </c>
      <c r="AG2143" s="55" t="str">
        <f t="shared" si="402"/>
        <v/>
      </c>
      <c r="AH2143" s="88" t="str">
        <f t="shared" si="403"/>
        <v/>
      </c>
      <c r="AJ2143" s="55" t="str">
        <f t="shared" si="404"/>
        <v/>
      </c>
      <c r="AK2143" s="88" t="str">
        <f t="shared" si="405"/>
        <v/>
      </c>
      <c r="AM2143" s="55" t="str">
        <f t="shared" si="406"/>
        <v/>
      </c>
      <c r="AN2143" s="88" t="str">
        <f t="shared" si="407"/>
        <v/>
      </c>
    </row>
    <row r="2144" spans="1:40" x14ac:dyDescent="0.25">
      <c r="A2144" s="77"/>
      <c r="B2144" s="107"/>
      <c r="C2144" s="108"/>
      <c r="D2144" s="109"/>
      <c r="E2144" s="109"/>
      <c r="F2144" s="110"/>
      <c r="G2144" s="111"/>
      <c r="H2144" s="112"/>
      <c r="I2144" s="77"/>
      <c r="J2144" s="112" t="str">
        <f>IF($B2144="", "", IFERROR(INDEX('Job List'!$C$9:$C$508, MATCH($B2144, 'Job List'!$B$9:$B$508, 0)), ""))</f>
        <v/>
      </c>
      <c r="K2144" s="112" t="str">
        <f>IF($B2144="", "", IFERROR(INDEX('Job List'!$D$9:$D$508, MATCH($B2144, 'Job List'!$B$9:$B$508, 0)), ""))</f>
        <v/>
      </c>
      <c r="L2144" s="125" t="str">
        <f t="shared" si="396"/>
        <v/>
      </c>
      <c r="M2144" s="111" t="str">
        <f>IF($B2144="", "", IF($G2144="", IFERROR(INDEX('Job List'!$E$9:$E$508, MATCH($B2144, 'Job List'!$B$9:$B$508, 0)), ""), $G2144))</f>
        <v/>
      </c>
      <c r="N2144" s="126" t="str">
        <f t="shared" si="397"/>
        <v/>
      </c>
      <c r="O2144" s="77"/>
      <c r="AB2144" s="14" t="str">
        <f t="shared" si="398"/>
        <v/>
      </c>
      <c r="AC2144" s="20" t="str">
        <f t="shared" si="399"/>
        <v/>
      </c>
      <c r="AD2144" s="55" t="str">
        <f t="shared" si="400"/>
        <v/>
      </c>
      <c r="AE2144" s="88" t="str">
        <f t="shared" si="401"/>
        <v/>
      </c>
      <c r="AG2144" s="55" t="str">
        <f t="shared" si="402"/>
        <v/>
      </c>
      <c r="AH2144" s="88" t="str">
        <f t="shared" si="403"/>
        <v/>
      </c>
      <c r="AJ2144" s="55" t="str">
        <f t="shared" si="404"/>
        <v/>
      </c>
      <c r="AK2144" s="88" t="str">
        <f t="shared" si="405"/>
        <v/>
      </c>
      <c r="AM2144" s="55" t="str">
        <f t="shared" si="406"/>
        <v/>
      </c>
      <c r="AN2144" s="88" t="str">
        <f t="shared" si="407"/>
        <v/>
      </c>
    </row>
    <row r="2145" spans="1:40" x14ac:dyDescent="0.25">
      <c r="A2145" s="77"/>
      <c r="B2145" s="107"/>
      <c r="C2145" s="108"/>
      <c r="D2145" s="109"/>
      <c r="E2145" s="109"/>
      <c r="F2145" s="110"/>
      <c r="G2145" s="111"/>
      <c r="H2145" s="112"/>
      <c r="I2145" s="77"/>
      <c r="J2145" s="112" t="str">
        <f>IF($B2145="", "", IFERROR(INDEX('Job List'!$C$9:$C$508, MATCH($B2145, 'Job List'!$B$9:$B$508, 0)), ""))</f>
        <v/>
      </c>
      <c r="K2145" s="112" t="str">
        <f>IF($B2145="", "", IFERROR(INDEX('Job List'!$D$9:$D$508, MATCH($B2145, 'Job List'!$B$9:$B$508, 0)), ""))</f>
        <v/>
      </c>
      <c r="L2145" s="125" t="str">
        <f t="shared" si="396"/>
        <v/>
      </c>
      <c r="M2145" s="111" t="str">
        <f>IF($B2145="", "", IF($G2145="", IFERROR(INDEX('Job List'!$E$9:$E$508, MATCH($B2145, 'Job List'!$B$9:$B$508, 0)), ""), $G2145))</f>
        <v/>
      </c>
      <c r="N2145" s="126" t="str">
        <f t="shared" si="397"/>
        <v/>
      </c>
      <c r="O2145" s="77"/>
      <c r="AB2145" s="14" t="str">
        <f t="shared" si="398"/>
        <v/>
      </c>
      <c r="AC2145" s="20" t="str">
        <f t="shared" si="399"/>
        <v/>
      </c>
      <c r="AD2145" s="55" t="str">
        <f t="shared" si="400"/>
        <v/>
      </c>
      <c r="AE2145" s="88" t="str">
        <f t="shared" si="401"/>
        <v/>
      </c>
      <c r="AG2145" s="55" t="str">
        <f t="shared" si="402"/>
        <v/>
      </c>
      <c r="AH2145" s="88" t="str">
        <f t="shared" si="403"/>
        <v/>
      </c>
      <c r="AJ2145" s="55" t="str">
        <f t="shared" si="404"/>
        <v/>
      </c>
      <c r="AK2145" s="88" t="str">
        <f t="shared" si="405"/>
        <v/>
      </c>
      <c r="AM2145" s="55" t="str">
        <f t="shared" si="406"/>
        <v/>
      </c>
      <c r="AN2145" s="88" t="str">
        <f t="shared" si="407"/>
        <v/>
      </c>
    </row>
    <row r="2146" spans="1:40" x14ac:dyDescent="0.25">
      <c r="A2146" s="77"/>
      <c r="B2146" s="107"/>
      <c r="C2146" s="108"/>
      <c r="D2146" s="109"/>
      <c r="E2146" s="109"/>
      <c r="F2146" s="110"/>
      <c r="G2146" s="111"/>
      <c r="H2146" s="112"/>
      <c r="I2146" s="77"/>
      <c r="J2146" s="112" t="str">
        <f>IF($B2146="", "", IFERROR(INDEX('Job List'!$C$9:$C$508, MATCH($B2146, 'Job List'!$B$9:$B$508, 0)), ""))</f>
        <v/>
      </c>
      <c r="K2146" s="112" t="str">
        <f>IF($B2146="", "", IFERROR(INDEX('Job List'!$D$9:$D$508, MATCH($B2146, 'Job List'!$B$9:$B$508, 0)), ""))</f>
        <v/>
      </c>
      <c r="L2146" s="125" t="str">
        <f t="shared" si="396"/>
        <v/>
      </c>
      <c r="M2146" s="111" t="str">
        <f>IF($B2146="", "", IF($G2146="", IFERROR(INDEX('Job List'!$E$9:$E$508, MATCH($B2146, 'Job List'!$B$9:$B$508, 0)), ""), $G2146))</f>
        <v/>
      </c>
      <c r="N2146" s="126" t="str">
        <f t="shared" si="397"/>
        <v/>
      </c>
      <c r="O2146" s="77"/>
      <c r="AB2146" s="14" t="str">
        <f t="shared" si="398"/>
        <v/>
      </c>
      <c r="AC2146" s="20" t="str">
        <f t="shared" si="399"/>
        <v/>
      </c>
      <c r="AD2146" s="55" t="str">
        <f t="shared" si="400"/>
        <v/>
      </c>
      <c r="AE2146" s="88" t="str">
        <f t="shared" si="401"/>
        <v/>
      </c>
      <c r="AG2146" s="55" t="str">
        <f t="shared" si="402"/>
        <v/>
      </c>
      <c r="AH2146" s="88" t="str">
        <f t="shared" si="403"/>
        <v/>
      </c>
      <c r="AJ2146" s="55" t="str">
        <f t="shared" si="404"/>
        <v/>
      </c>
      <c r="AK2146" s="88" t="str">
        <f t="shared" si="405"/>
        <v/>
      </c>
      <c r="AM2146" s="55" t="str">
        <f t="shared" si="406"/>
        <v/>
      </c>
      <c r="AN2146" s="88" t="str">
        <f t="shared" si="407"/>
        <v/>
      </c>
    </row>
    <row r="2147" spans="1:40" x14ac:dyDescent="0.25">
      <c r="A2147" s="77"/>
      <c r="B2147" s="107"/>
      <c r="C2147" s="108"/>
      <c r="D2147" s="109"/>
      <c r="E2147" s="109"/>
      <c r="F2147" s="110"/>
      <c r="G2147" s="111"/>
      <c r="H2147" s="112"/>
      <c r="I2147" s="77"/>
      <c r="J2147" s="112" t="str">
        <f>IF($B2147="", "", IFERROR(INDEX('Job List'!$C$9:$C$508, MATCH($B2147, 'Job List'!$B$9:$B$508, 0)), ""))</f>
        <v/>
      </c>
      <c r="K2147" s="112" t="str">
        <f>IF($B2147="", "", IFERROR(INDEX('Job List'!$D$9:$D$508, MATCH($B2147, 'Job List'!$B$9:$B$508, 0)), ""))</f>
        <v/>
      </c>
      <c r="L2147" s="125" t="str">
        <f t="shared" si="396"/>
        <v/>
      </c>
      <c r="M2147" s="111" t="str">
        <f>IF($B2147="", "", IF($G2147="", IFERROR(INDEX('Job List'!$E$9:$E$508, MATCH($B2147, 'Job List'!$B$9:$B$508, 0)), ""), $G2147))</f>
        <v/>
      </c>
      <c r="N2147" s="126" t="str">
        <f t="shared" si="397"/>
        <v/>
      </c>
      <c r="O2147" s="77"/>
      <c r="AB2147" s="14" t="str">
        <f t="shared" si="398"/>
        <v/>
      </c>
      <c r="AC2147" s="20" t="str">
        <f t="shared" si="399"/>
        <v/>
      </c>
      <c r="AD2147" s="55" t="str">
        <f t="shared" si="400"/>
        <v/>
      </c>
      <c r="AE2147" s="88" t="str">
        <f t="shared" si="401"/>
        <v/>
      </c>
      <c r="AG2147" s="55" t="str">
        <f t="shared" si="402"/>
        <v/>
      </c>
      <c r="AH2147" s="88" t="str">
        <f t="shared" si="403"/>
        <v/>
      </c>
      <c r="AJ2147" s="55" t="str">
        <f t="shared" si="404"/>
        <v/>
      </c>
      <c r="AK2147" s="88" t="str">
        <f t="shared" si="405"/>
        <v/>
      </c>
      <c r="AM2147" s="55" t="str">
        <f t="shared" si="406"/>
        <v/>
      </c>
      <c r="AN2147" s="88" t="str">
        <f t="shared" si="407"/>
        <v/>
      </c>
    </row>
    <row r="2148" spans="1:40" x14ac:dyDescent="0.25">
      <c r="A2148" s="77"/>
      <c r="B2148" s="107"/>
      <c r="C2148" s="108"/>
      <c r="D2148" s="109"/>
      <c r="E2148" s="109"/>
      <c r="F2148" s="110"/>
      <c r="G2148" s="111"/>
      <c r="H2148" s="112"/>
      <c r="I2148" s="77"/>
      <c r="J2148" s="112" t="str">
        <f>IF($B2148="", "", IFERROR(INDEX('Job List'!$C$9:$C$508, MATCH($B2148, 'Job List'!$B$9:$B$508, 0)), ""))</f>
        <v/>
      </c>
      <c r="K2148" s="112" t="str">
        <f>IF($B2148="", "", IFERROR(INDEX('Job List'!$D$9:$D$508, MATCH($B2148, 'Job List'!$B$9:$B$508, 0)), ""))</f>
        <v/>
      </c>
      <c r="L2148" s="125" t="str">
        <f t="shared" si="396"/>
        <v/>
      </c>
      <c r="M2148" s="111" t="str">
        <f>IF($B2148="", "", IF($G2148="", IFERROR(INDEX('Job List'!$E$9:$E$508, MATCH($B2148, 'Job List'!$B$9:$B$508, 0)), ""), $G2148))</f>
        <v/>
      </c>
      <c r="N2148" s="126" t="str">
        <f t="shared" si="397"/>
        <v/>
      </c>
      <c r="O2148" s="77"/>
      <c r="AB2148" s="14" t="str">
        <f t="shared" si="398"/>
        <v/>
      </c>
      <c r="AC2148" s="20" t="str">
        <f t="shared" si="399"/>
        <v/>
      </c>
      <c r="AD2148" s="55" t="str">
        <f t="shared" si="400"/>
        <v/>
      </c>
      <c r="AE2148" s="88" t="str">
        <f t="shared" si="401"/>
        <v/>
      </c>
      <c r="AG2148" s="55" t="str">
        <f t="shared" si="402"/>
        <v/>
      </c>
      <c r="AH2148" s="88" t="str">
        <f t="shared" si="403"/>
        <v/>
      </c>
      <c r="AJ2148" s="55" t="str">
        <f t="shared" si="404"/>
        <v/>
      </c>
      <c r="AK2148" s="88" t="str">
        <f t="shared" si="405"/>
        <v/>
      </c>
      <c r="AM2148" s="55" t="str">
        <f t="shared" si="406"/>
        <v/>
      </c>
      <c r="AN2148" s="88" t="str">
        <f t="shared" si="407"/>
        <v/>
      </c>
    </row>
    <row r="2149" spans="1:40" x14ac:dyDescent="0.25">
      <c r="A2149" s="77"/>
      <c r="B2149" s="107"/>
      <c r="C2149" s="108"/>
      <c r="D2149" s="109"/>
      <c r="E2149" s="109"/>
      <c r="F2149" s="110"/>
      <c r="G2149" s="111"/>
      <c r="H2149" s="112"/>
      <c r="I2149" s="77"/>
      <c r="J2149" s="112" t="str">
        <f>IF($B2149="", "", IFERROR(INDEX('Job List'!$C$9:$C$508, MATCH($B2149, 'Job List'!$B$9:$B$508, 0)), ""))</f>
        <v/>
      </c>
      <c r="K2149" s="112" t="str">
        <f>IF($B2149="", "", IFERROR(INDEX('Job List'!$D$9:$D$508, MATCH($B2149, 'Job List'!$B$9:$B$508, 0)), ""))</f>
        <v/>
      </c>
      <c r="L2149" s="125" t="str">
        <f t="shared" si="396"/>
        <v/>
      </c>
      <c r="M2149" s="111" t="str">
        <f>IF($B2149="", "", IF($G2149="", IFERROR(INDEX('Job List'!$E$9:$E$508, MATCH($B2149, 'Job List'!$B$9:$B$508, 0)), ""), $G2149))</f>
        <v/>
      </c>
      <c r="N2149" s="126" t="str">
        <f t="shared" si="397"/>
        <v/>
      </c>
      <c r="O2149" s="77"/>
      <c r="AB2149" s="14" t="str">
        <f t="shared" si="398"/>
        <v/>
      </c>
      <c r="AC2149" s="20" t="str">
        <f t="shared" si="399"/>
        <v/>
      </c>
      <c r="AD2149" s="55" t="str">
        <f t="shared" si="400"/>
        <v/>
      </c>
      <c r="AE2149" s="88" t="str">
        <f t="shared" si="401"/>
        <v/>
      </c>
      <c r="AG2149" s="55" t="str">
        <f t="shared" si="402"/>
        <v/>
      </c>
      <c r="AH2149" s="88" t="str">
        <f t="shared" si="403"/>
        <v/>
      </c>
      <c r="AJ2149" s="55" t="str">
        <f t="shared" si="404"/>
        <v/>
      </c>
      <c r="AK2149" s="88" t="str">
        <f t="shared" si="405"/>
        <v/>
      </c>
      <c r="AM2149" s="55" t="str">
        <f t="shared" si="406"/>
        <v/>
      </c>
      <c r="AN2149" s="88" t="str">
        <f t="shared" si="407"/>
        <v/>
      </c>
    </row>
    <row r="2150" spans="1:40" x14ac:dyDescent="0.25">
      <c r="A2150" s="77"/>
      <c r="B2150" s="107"/>
      <c r="C2150" s="108"/>
      <c r="D2150" s="109"/>
      <c r="E2150" s="109"/>
      <c r="F2150" s="110"/>
      <c r="G2150" s="111"/>
      <c r="H2150" s="112"/>
      <c r="I2150" s="77"/>
      <c r="J2150" s="112" t="str">
        <f>IF($B2150="", "", IFERROR(INDEX('Job List'!$C$9:$C$508, MATCH($B2150, 'Job List'!$B$9:$B$508, 0)), ""))</f>
        <v/>
      </c>
      <c r="K2150" s="112" t="str">
        <f>IF($B2150="", "", IFERROR(INDEX('Job List'!$D$9:$D$508, MATCH($B2150, 'Job List'!$B$9:$B$508, 0)), ""))</f>
        <v/>
      </c>
      <c r="L2150" s="125" t="str">
        <f t="shared" si="396"/>
        <v/>
      </c>
      <c r="M2150" s="111" t="str">
        <f>IF($B2150="", "", IF($G2150="", IFERROR(INDEX('Job List'!$E$9:$E$508, MATCH($B2150, 'Job List'!$B$9:$B$508, 0)), ""), $G2150))</f>
        <v/>
      </c>
      <c r="N2150" s="126" t="str">
        <f t="shared" si="397"/>
        <v/>
      </c>
      <c r="O2150" s="77"/>
      <c r="AB2150" s="14" t="str">
        <f t="shared" si="398"/>
        <v/>
      </c>
      <c r="AC2150" s="20" t="str">
        <f t="shared" si="399"/>
        <v/>
      </c>
      <c r="AD2150" s="55" t="str">
        <f t="shared" si="400"/>
        <v/>
      </c>
      <c r="AE2150" s="88" t="str">
        <f t="shared" si="401"/>
        <v/>
      </c>
      <c r="AG2150" s="55" t="str">
        <f t="shared" si="402"/>
        <v/>
      </c>
      <c r="AH2150" s="88" t="str">
        <f t="shared" si="403"/>
        <v/>
      </c>
      <c r="AJ2150" s="55" t="str">
        <f t="shared" si="404"/>
        <v/>
      </c>
      <c r="AK2150" s="88" t="str">
        <f t="shared" si="405"/>
        <v/>
      </c>
      <c r="AM2150" s="55" t="str">
        <f t="shared" si="406"/>
        <v/>
      </c>
      <c r="AN2150" s="88" t="str">
        <f t="shared" si="407"/>
        <v/>
      </c>
    </row>
    <row r="2151" spans="1:40" x14ac:dyDescent="0.25">
      <c r="A2151" s="77"/>
      <c r="B2151" s="107"/>
      <c r="C2151" s="108"/>
      <c r="D2151" s="109"/>
      <c r="E2151" s="109"/>
      <c r="F2151" s="110"/>
      <c r="G2151" s="111"/>
      <c r="H2151" s="112"/>
      <c r="I2151" s="77"/>
      <c r="J2151" s="112" t="str">
        <f>IF($B2151="", "", IFERROR(INDEX('Job List'!$C$9:$C$508, MATCH($B2151, 'Job List'!$B$9:$B$508, 0)), ""))</f>
        <v/>
      </c>
      <c r="K2151" s="112" t="str">
        <f>IF($B2151="", "", IFERROR(INDEX('Job List'!$D$9:$D$508, MATCH($B2151, 'Job List'!$B$9:$B$508, 0)), ""))</f>
        <v/>
      </c>
      <c r="L2151" s="125" t="str">
        <f t="shared" si="396"/>
        <v/>
      </c>
      <c r="M2151" s="111" t="str">
        <f>IF($B2151="", "", IF($G2151="", IFERROR(INDEX('Job List'!$E$9:$E$508, MATCH($B2151, 'Job List'!$B$9:$B$508, 0)), ""), $G2151))</f>
        <v/>
      </c>
      <c r="N2151" s="126" t="str">
        <f t="shared" si="397"/>
        <v/>
      </c>
      <c r="O2151" s="77"/>
      <c r="AB2151" s="14" t="str">
        <f t="shared" si="398"/>
        <v/>
      </c>
      <c r="AC2151" s="20" t="str">
        <f t="shared" si="399"/>
        <v/>
      </c>
      <c r="AD2151" s="55" t="str">
        <f t="shared" si="400"/>
        <v/>
      </c>
      <c r="AE2151" s="88" t="str">
        <f t="shared" si="401"/>
        <v/>
      </c>
      <c r="AG2151" s="55" t="str">
        <f t="shared" si="402"/>
        <v/>
      </c>
      <c r="AH2151" s="88" t="str">
        <f t="shared" si="403"/>
        <v/>
      </c>
      <c r="AJ2151" s="55" t="str">
        <f t="shared" si="404"/>
        <v/>
      </c>
      <c r="AK2151" s="88" t="str">
        <f t="shared" si="405"/>
        <v/>
      </c>
      <c r="AM2151" s="55" t="str">
        <f t="shared" si="406"/>
        <v/>
      </c>
      <c r="AN2151" s="88" t="str">
        <f t="shared" si="407"/>
        <v/>
      </c>
    </row>
    <row r="2152" spans="1:40" x14ac:dyDescent="0.25">
      <c r="A2152" s="77"/>
      <c r="B2152" s="107"/>
      <c r="C2152" s="108"/>
      <c r="D2152" s="109"/>
      <c r="E2152" s="109"/>
      <c r="F2152" s="110"/>
      <c r="G2152" s="111"/>
      <c r="H2152" s="112"/>
      <c r="I2152" s="77"/>
      <c r="J2152" s="112" t="str">
        <f>IF($B2152="", "", IFERROR(INDEX('Job List'!$C$9:$C$508, MATCH($B2152, 'Job List'!$B$9:$B$508, 0)), ""))</f>
        <v/>
      </c>
      <c r="K2152" s="112" t="str">
        <f>IF($B2152="", "", IFERROR(INDEX('Job List'!$D$9:$D$508, MATCH($B2152, 'Job List'!$B$9:$B$508, 0)), ""))</f>
        <v/>
      </c>
      <c r="L2152" s="125" t="str">
        <f t="shared" si="396"/>
        <v/>
      </c>
      <c r="M2152" s="111" t="str">
        <f>IF($B2152="", "", IF($G2152="", IFERROR(INDEX('Job List'!$E$9:$E$508, MATCH($B2152, 'Job List'!$B$9:$B$508, 0)), ""), $G2152))</f>
        <v/>
      </c>
      <c r="N2152" s="126" t="str">
        <f t="shared" si="397"/>
        <v/>
      </c>
      <c r="O2152" s="77"/>
      <c r="AB2152" s="14" t="str">
        <f t="shared" si="398"/>
        <v/>
      </c>
      <c r="AC2152" s="20" t="str">
        <f t="shared" si="399"/>
        <v/>
      </c>
      <c r="AD2152" s="55" t="str">
        <f t="shared" si="400"/>
        <v/>
      </c>
      <c r="AE2152" s="88" t="str">
        <f t="shared" si="401"/>
        <v/>
      </c>
      <c r="AG2152" s="55" t="str">
        <f t="shared" si="402"/>
        <v/>
      </c>
      <c r="AH2152" s="88" t="str">
        <f t="shared" si="403"/>
        <v/>
      </c>
      <c r="AJ2152" s="55" t="str">
        <f t="shared" si="404"/>
        <v/>
      </c>
      <c r="AK2152" s="88" t="str">
        <f t="shared" si="405"/>
        <v/>
      </c>
      <c r="AM2152" s="55" t="str">
        <f t="shared" si="406"/>
        <v/>
      </c>
      <c r="AN2152" s="88" t="str">
        <f t="shared" si="407"/>
        <v/>
      </c>
    </row>
    <row r="2153" spans="1:40" x14ac:dyDescent="0.25">
      <c r="A2153" s="77"/>
      <c r="B2153" s="107"/>
      <c r="C2153" s="108"/>
      <c r="D2153" s="109"/>
      <c r="E2153" s="109"/>
      <c r="F2153" s="110"/>
      <c r="G2153" s="111"/>
      <c r="H2153" s="112"/>
      <c r="I2153" s="77"/>
      <c r="J2153" s="112" t="str">
        <f>IF($B2153="", "", IFERROR(INDEX('Job List'!$C$9:$C$508, MATCH($B2153, 'Job List'!$B$9:$B$508, 0)), ""))</f>
        <v/>
      </c>
      <c r="K2153" s="112" t="str">
        <f>IF($B2153="", "", IFERROR(INDEX('Job List'!$D$9:$D$508, MATCH($B2153, 'Job List'!$B$9:$B$508, 0)), ""))</f>
        <v/>
      </c>
      <c r="L2153" s="125" t="str">
        <f t="shared" si="396"/>
        <v/>
      </c>
      <c r="M2153" s="111" t="str">
        <f>IF($B2153="", "", IF($G2153="", IFERROR(INDEX('Job List'!$E$9:$E$508, MATCH($B2153, 'Job List'!$B$9:$B$508, 0)), ""), $G2153))</f>
        <v/>
      </c>
      <c r="N2153" s="126" t="str">
        <f t="shared" si="397"/>
        <v/>
      </c>
      <c r="O2153" s="77"/>
      <c r="AB2153" s="14" t="str">
        <f t="shared" si="398"/>
        <v/>
      </c>
      <c r="AC2153" s="20" t="str">
        <f t="shared" si="399"/>
        <v/>
      </c>
      <c r="AD2153" s="55" t="str">
        <f t="shared" si="400"/>
        <v/>
      </c>
      <c r="AE2153" s="88" t="str">
        <f t="shared" si="401"/>
        <v/>
      </c>
      <c r="AG2153" s="55" t="str">
        <f t="shared" si="402"/>
        <v/>
      </c>
      <c r="AH2153" s="88" t="str">
        <f t="shared" si="403"/>
        <v/>
      </c>
      <c r="AJ2153" s="55" t="str">
        <f t="shared" si="404"/>
        <v/>
      </c>
      <c r="AK2153" s="88" t="str">
        <f t="shared" si="405"/>
        <v/>
      </c>
      <c r="AM2153" s="55" t="str">
        <f t="shared" si="406"/>
        <v/>
      </c>
      <c r="AN2153" s="88" t="str">
        <f t="shared" si="407"/>
        <v/>
      </c>
    </row>
    <row r="2154" spans="1:40" x14ac:dyDescent="0.25">
      <c r="A2154" s="77"/>
      <c r="B2154" s="107"/>
      <c r="C2154" s="108"/>
      <c r="D2154" s="109"/>
      <c r="E2154" s="109"/>
      <c r="F2154" s="110"/>
      <c r="G2154" s="111"/>
      <c r="H2154" s="112"/>
      <c r="I2154" s="77"/>
      <c r="J2154" s="112" t="str">
        <f>IF($B2154="", "", IFERROR(INDEX('Job List'!$C$9:$C$508, MATCH($B2154, 'Job List'!$B$9:$B$508, 0)), ""))</f>
        <v/>
      </c>
      <c r="K2154" s="112" t="str">
        <f>IF($B2154="", "", IFERROR(INDEX('Job List'!$D$9:$D$508, MATCH($B2154, 'Job List'!$B$9:$B$508, 0)), ""))</f>
        <v/>
      </c>
      <c r="L2154" s="125" t="str">
        <f t="shared" si="396"/>
        <v/>
      </c>
      <c r="M2154" s="111" t="str">
        <f>IF($B2154="", "", IF($G2154="", IFERROR(INDEX('Job List'!$E$9:$E$508, MATCH($B2154, 'Job List'!$B$9:$B$508, 0)), ""), $G2154))</f>
        <v/>
      </c>
      <c r="N2154" s="126" t="str">
        <f t="shared" si="397"/>
        <v/>
      </c>
      <c r="O2154" s="77"/>
      <c r="AB2154" s="14" t="str">
        <f t="shared" si="398"/>
        <v/>
      </c>
      <c r="AC2154" s="20" t="str">
        <f t="shared" si="399"/>
        <v/>
      </c>
      <c r="AD2154" s="55" t="str">
        <f t="shared" si="400"/>
        <v/>
      </c>
      <c r="AE2154" s="88" t="str">
        <f t="shared" si="401"/>
        <v/>
      </c>
      <c r="AG2154" s="55" t="str">
        <f t="shared" si="402"/>
        <v/>
      </c>
      <c r="AH2154" s="88" t="str">
        <f t="shared" si="403"/>
        <v/>
      </c>
      <c r="AJ2154" s="55" t="str">
        <f t="shared" si="404"/>
        <v/>
      </c>
      <c r="AK2154" s="88" t="str">
        <f t="shared" si="405"/>
        <v/>
      </c>
      <c r="AM2154" s="55" t="str">
        <f t="shared" si="406"/>
        <v/>
      </c>
      <c r="AN2154" s="88" t="str">
        <f t="shared" si="407"/>
        <v/>
      </c>
    </row>
    <row r="2155" spans="1:40" x14ac:dyDescent="0.25">
      <c r="A2155" s="77"/>
      <c r="B2155" s="107"/>
      <c r="C2155" s="108"/>
      <c r="D2155" s="109"/>
      <c r="E2155" s="109"/>
      <c r="F2155" s="110"/>
      <c r="G2155" s="111"/>
      <c r="H2155" s="112"/>
      <c r="I2155" s="77"/>
      <c r="J2155" s="112" t="str">
        <f>IF($B2155="", "", IFERROR(INDEX('Job List'!$C$9:$C$508, MATCH($B2155, 'Job List'!$B$9:$B$508, 0)), ""))</f>
        <v/>
      </c>
      <c r="K2155" s="112" t="str">
        <f>IF($B2155="", "", IFERROR(INDEX('Job List'!$D$9:$D$508, MATCH($B2155, 'Job List'!$B$9:$B$508, 0)), ""))</f>
        <v/>
      </c>
      <c r="L2155" s="125" t="str">
        <f t="shared" si="396"/>
        <v/>
      </c>
      <c r="M2155" s="111" t="str">
        <f>IF($B2155="", "", IF($G2155="", IFERROR(INDEX('Job List'!$E$9:$E$508, MATCH($B2155, 'Job List'!$B$9:$B$508, 0)), ""), $G2155))</f>
        <v/>
      </c>
      <c r="N2155" s="126" t="str">
        <f t="shared" si="397"/>
        <v/>
      </c>
      <c r="O2155" s="77"/>
      <c r="AB2155" s="14" t="str">
        <f t="shared" si="398"/>
        <v/>
      </c>
      <c r="AC2155" s="20" t="str">
        <f t="shared" si="399"/>
        <v/>
      </c>
      <c r="AD2155" s="55" t="str">
        <f t="shared" si="400"/>
        <v/>
      </c>
      <c r="AE2155" s="88" t="str">
        <f t="shared" si="401"/>
        <v/>
      </c>
      <c r="AG2155" s="55" t="str">
        <f t="shared" si="402"/>
        <v/>
      </c>
      <c r="AH2155" s="88" t="str">
        <f t="shared" si="403"/>
        <v/>
      </c>
      <c r="AJ2155" s="55" t="str">
        <f t="shared" si="404"/>
        <v/>
      </c>
      <c r="AK2155" s="88" t="str">
        <f t="shared" si="405"/>
        <v/>
      </c>
      <c r="AM2155" s="55" t="str">
        <f t="shared" si="406"/>
        <v/>
      </c>
      <c r="AN2155" s="88" t="str">
        <f t="shared" si="407"/>
        <v/>
      </c>
    </row>
    <row r="2156" spans="1:40" x14ac:dyDescent="0.25">
      <c r="A2156" s="77"/>
      <c r="B2156" s="107"/>
      <c r="C2156" s="108"/>
      <c r="D2156" s="109"/>
      <c r="E2156" s="109"/>
      <c r="F2156" s="110"/>
      <c r="G2156" s="111"/>
      <c r="H2156" s="112"/>
      <c r="I2156" s="77"/>
      <c r="J2156" s="112" t="str">
        <f>IF($B2156="", "", IFERROR(INDEX('Job List'!$C$9:$C$508, MATCH($B2156, 'Job List'!$B$9:$B$508, 0)), ""))</f>
        <v/>
      </c>
      <c r="K2156" s="112" t="str">
        <f>IF($B2156="", "", IFERROR(INDEX('Job List'!$D$9:$D$508, MATCH($B2156, 'Job List'!$B$9:$B$508, 0)), ""))</f>
        <v/>
      </c>
      <c r="L2156" s="125" t="str">
        <f t="shared" si="396"/>
        <v/>
      </c>
      <c r="M2156" s="111" t="str">
        <f>IF($B2156="", "", IF($G2156="", IFERROR(INDEX('Job List'!$E$9:$E$508, MATCH($B2156, 'Job List'!$B$9:$B$508, 0)), ""), $G2156))</f>
        <v/>
      </c>
      <c r="N2156" s="126" t="str">
        <f t="shared" si="397"/>
        <v/>
      </c>
      <c r="O2156" s="77"/>
      <c r="AB2156" s="14" t="str">
        <f t="shared" si="398"/>
        <v/>
      </c>
      <c r="AC2156" s="20" t="str">
        <f t="shared" si="399"/>
        <v/>
      </c>
      <c r="AD2156" s="55" t="str">
        <f t="shared" si="400"/>
        <v/>
      </c>
      <c r="AE2156" s="88" t="str">
        <f t="shared" si="401"/>
        <v/>
      </c>
      <c r="AG2156" s="55" t="str">
        <f t="shared" si="402"/>
        <v/>
      </c>
      <c r="AH2156" s="88" t="str">
        <f t="shared" si="403"/>
        <v/>
      </c>
      <c r="AJ2156" s="55" t="str">
        <f t="shared" si="404"/>
        <v/>
      </c>
      <c r="AK2156" s="88" t="str">
        <f t="shared" si="405"/>
        <v/>
      </c>
      <c r="AM2156" s="55" t="str">
        <f t="shared" si="406"/>
        <v/>
      </c>
      <c r="AN2156" s="88" t="str">
        <f t="shared" si="407"/>
        <v/>
      </c>
    </row>
    <row r="2157" spans="1:40" x14ac:dyDescent="0.25">
      <c r="A2157" s="77"/>
      <c r="B2157" s="107"/>
      <c r="C2157" s="108"/>
      <c r="D2157" s="109"/>
      <c r="E2157" s="109"/>
      <c r="F2157" s="110"/>
      <c r="G2157" s="111"/>
      <c r="H2157" s="112"/>
      <c r="I2157" s="77"/>
      <c r="J2157" s="112" t="str">
        <f>IF($B2157="", "", IFERROR(INDEX('Job List'!$C$9:$C$508, MATCH($B2157, 'Job List'!$B$9:$B$508, 0)), ""))</f>
        <v/>
      </c>
      <c r="K2157" s="112" t="str">
        <f>IF($B2157="", "", IFERROR(INDEX('Job List'!$D$9:$D$508, MATCH($B2157, 'Job List'!$B$9:$B$508, 0)), ""))</f>
        <v/>
      </c>
      <c r="L2157" s="125" t="str">
        <f t="shared" si="396"/>
        <v/>
      </c>
      <c r="M2157" s="111" t="str">
        <f>IF($B2157="", "", IF($G2157="", IFERROR(INDEX('Job List'!$E$9:$E$508, MATCH($B2157, 'Job List'!$B$9:$B$508, 0)), ""), $G2157))</f>
        <v/>
      </c>
      <c r="N2157" s="126" t="str">
        <f t="shared" si="397"/>
        <v/>
      </c>
      <c r="O2157" s="77"/>
      <c r="AB2157" s="14" t="str">
        <f t="shared" si="398"/>
        <v/>
      </c>
      <c r="AC2157" s="20" t="str">
        <f t="shared" si="399"/>
        <v/>
      </c>
      <c r="AD2157" s="55" t="str">
        <f t="shared" si="400"/>
        <v/>
      </c>
      <c r="AE2157" s="88" t="str">
        <f t="shared" si="401"/>
        <v/>
      </c>
      <c r="AG2157" s="55" t="str">
        <f t="shared" si="402"/>
        <v/>
      </c>
      <c r="AH2157" s="88" t="str">
        <f t="shared" si="403"/>
        <v/>
      </c>
      <c r="AJ2157" s="55" t="str">
        <f t="shared" si="404"/>
        <v/>
      </c>
      <c r="AK2157" s="88" t="str">
        <f t="shared" si="405"/>
        <v/>
      </c>
      <c r="AM2157" s="55" t="str">
        <f t="shared" si="406"/>
        <v/>
      </c>
      <c r="AN2157" s="88" t="str">
        <f t="shared" si="407"/>
        <v/>
      </c>
    </row>
    <row r="2158" spans="1:40" x14ac:dyDescent="0.25">
      <c r="A2158" s="77"/>
      <c r="B2158" s="107"/>
      <c r="C2158" s="108"/>
      <c r="D2158" s="109"/>
      <c r="E2158" s="109"/>
      <c r="F2158" s="110"/>
      <c r="G2158" s="111"/>
      <c r="H2158" s="112"/>
      <c r="I2158" s="77"/>
      <c r="J2158" s="112" t="str">
        <f>IF($B2158="", "", IFERROR(INDEX('Job List'!$C$9:$C$508, MATCH($B2158, 'Job List'!$B$9:$B$508, 0)), ""))</f>
        <v/>
      </c>
      <c r="K2158" s="112" t="str">
        <f>IF($B2158="", "", IFERROR(INDEX('Job List'!$D$9:$D$508, MATCH($B2158, 'Job List'!$B$9:$B$508, 0)), ""))</f>
        <v/>
      </c>
      <c r="L2158" s="125" t="str">
        <f t="shared" si="396"/>
        <v/>
      </c>
      <c r="M2158" s="111" t="str">
        <f>IF($B2158="", "", IF($G2158="", IFERROR(INDEX('Job List'!$E$9:$E$508, MATCH($B2158, 'Job List'!$B$9:$B$508, 0)), ""), $G2158))</f>
        <v/>
      </c>
      <c r="N2158" s="126" t="str">
        <f t="shared" si="397"/>
        <v/>
      </c>
      <c r="O2158" s="77"/>
      <c r="AB2158" s="14" t="str">
        <f t="shared" si="398"/>
        <v/>
      </c>
      <c r="AC2158" s="20" t="str">
        <f t="shared" si="399"/>
        <v/>
      </c>
      <c r="AD2158" s="55" t="str">
        <f t="shared" si="400"/>
        <v/>
      </c>
      <c r="AE2158" s="88" t="str">
        <f t="shared" si="401"/>
        <v/>
      </c>
      <c r="AG2158" s="55" t="str">
        <f t="shared" si="402"/>
        <v/>
      </c>
      <c r="AH2158" s="88" t="str">
        <f t="shared" si="403"/>
        <v/>
      </c>
      <c r="AJ2158" s="55" t="str">
        <f t="shared" si="404"/>
        <v/>
      </c>
      <c r="AK2158" s="88" t="str">
        <f t="shared" si="405"/>
        <v/>
      </c>
      <c r="AM2158" s="55" t="str">
        <f t="shared" si="406"/>
        <v/>
      </c>
      <c r="AN2158" s="88" t="str">
        <f t="shared" si="407"/>
        <v/>
      </c>
    </row>
    <row r="2159" spans="1:40" x14ac:dyDescent="0.25">
      <c r="A2159" s="77"/>
      <c r="B2159" s="107"/>
      <c r="C2159" s="108"/>
      <c r="D2159" s="109"/>
      <c r="E2159" s="109"/>
      <c r="F2159" s="110"/>
      <c r="G2159" s="111"/>
      <c r="H2159" s="112"/>
      <c r="I2159" s="77"/>
      <c r="J2159" s="112" t="str">
        <f>IF($B2159="", "", IFERROR(INDEX('Job List'!$C$9:$C$508, MATCH($B2159, 'Job List'!$B$9:$B$508, 0)), ""))</f>
        <v/>
      </c>
      <c r="K2159" s="112" t="str">
        <f>IF($B2159="", "", IFERROR(INDEX('Job List'!$D$9:$D$508, MATCH($B2159, 'Job List'!$B$9:$B$508, 0)), ""))</f>
        <v/>
      </c>
      <c r="L2159" s="125" t="str">
        <f t="shared" si="396"/>
        <v/>
      </c>
      <c r="M2159" s="111" t="str">
        <f>IF($B2159="", "", IF($G2159="", IFERROR(INDEX('Job List'!$E$9:$E$508, MATCH($B2159, 'Job List'!$B$9:$B$508, 0)), ""), $G2159))</f>
        <v/>
      </c>
      <c r="N2159" s="126" t="str">
        <f t="shared" si="397"/>
        <v/>
      </c>
      <c r="O2159" s="77"/>
      <c r="AB2159" s="14" t="str">
        <f t="shared" si="398"/>
        <v/>
      </c>
      <c r="AC2159" s="20" t="str">
        <f t="shared" si="399"/>
        <v/>
      </c>
      <c r="AD2159" s="55" t="str">
        <f t="shared" si="400"/>
        <v/>
      </c>
      <c r="AE2159" s="88" t="str">
        <f t="shared" si="401"/>
        <v/>
      </c>
      <c r="AG2159" s="55" t="str">
        <f t="shared" si="402"/>
        <v/>
      </c>
      <c r="AH2159" s="88" t="str">
        <f t="shared" si="403"/>
        <v/>
      </c>
      <c r="AJ2159" s="55" t="str">
        <f t="shared" si="404"/>
        <v/>
      </c>
      <c r="AK2159" s="88" t="str">
        <f t="shared" si="405"/>
        <v/>
      </c>
      <c r="AM2159" s="55" t="str">
        <f t="shared" si="406"/>
        <v/>
      </c>
      <c r="AN2159" s="88" t="str">
        <f t="shared" si="407"/>
        <v/>
      </c>
    </row>
    <row r="2160" spans="1:40" x14ac:dyDescent="0.25">
      <c r="A2160" s="77"/>
      <c r="B2160" s="107"/>
      <c r="C2160" s="108"/>
      <c r="D2160" s="109"/>
      <c r="E2160" s="109"/>
      <c r="F2160" s="110"/>
      <c r="G2160" s="111"/>
      <c r="H2160" s="112"/>
      <c r="I2160" s="77"/>
      <c r="J2160" s="112" t="str">
        <f>IF($B2160="", "", IFERROR(INDEX('Job List'!$C$9:$C$508, MATCH($B2160, 'Job List'!$B$9:$B$508, 0)), ""))</f>
        <v/>
      </c>
      <c r="K2160" s="112" t="str">
        <f>IF($B2160="", "", IFERROR(INDEX('Job List'!$D$9:$D$508, MATCH($B2160, 'Job List'!$B$9:$B$508, 0)), ""))</f>
        <v/>
      </c>
      <c r="L2160" s="125" t="str">
        <f t="shared" si="396"/>
        <v/>
      </c>
      <c r="M2160" s="111" t="str">
        <f>IF($B2160="", "", IF($G2160="", IFERROR(INDEX('Job List'!$E$9:$E$508, MATCH($B2160, 'Job List'!$B$9:$B$508, 0)), ""), $G2160))</f>
        <v/>
      </c>
      <c r="N2160" s="126" t="str">
        <f t="shared" si="397"/>
        <v/>
      </c>
      <c r="O2160" s="77"/>
      <c r="AB2160" s="14" t="str">
        <f t="shared" si="398"/>
        <v/>
      </c>
      <c r="AC2160" s="20" t="str">
        <f t="shared" si="399"/>
        <v/>
      </c>
      <c r="AD2160" s="55" t="str">
        <f t="shared" si="400"/>
        <v/>
      </c>
      <c r="AE2160" s="88" t="str">
        <f t="shared" si="401"/>
        <v/>
      </c>
      <c r="AG2160" s="55" t="str">
        <f t="shared" si="402"/>
        <v/>
      </c>
      <c r="AH2160" s="88" t="str">
        <f t="shared" si="403"/>
        <v/>
      </c>
      <c r="AJ2160" s="55" t="str">
        <f t="shared" si="404"/>
        <v/>
      </c>
      <c r="AK2160" s="88" t="str">
        <f t="shared" si="405"/>
        <v/>
      </c>
      <c r="AM2160" s="55" t="str">
        <f t="shared" si="406"/>
        <v/>
      </c>
      <c r="AN2160" s="88" t="str">
        <f t="shared" si="407"/>
        <v/>
      </c>
    </row>
    <row r="2161" spans="1:40" x14ac:dyDescent="0.25">
      <c r="A2161" s="77"/>
      <c r="B2161" s="107"/>
      <c r="C2161" s="108"/>
      <c r="D2161" s="109"/>
      <c r="E2161" s="109"/>
      <c r="F2161" s="110"/>
      <c r="G2161" s="111"/>
      <c r="H2161" s="112"/>
      <c r="I2161" s="77"/>
      <c r="J2161" s="112" t="str">
        <f>IF($B2161="", "", IFERROR(INDEX('Job List'!$C$9:$C$508, MATCH($B2161, 'Job List'!$B$9:$B$508, 0)), ""))</f>
        <v/>
      </c>
      <c r="K2161" s="112" t="str">
        <f>IF($B2161="", "", IFERROR(INDEX('Job List'!$D$9:$D$508, MATCH($B2161, 'Job List'!$B$9:$B$508, 0)), ""))</f>
        <v/>
      </c>
      <c r="L2161" s="125" t="str">
        <f t="shared" si="396"/>
        <v/>
      </c>
      <c r="M2161" s="111" t="str">
        <f>IF($B2161="", "", IF($G2161="", IFERROR(INDEX('Job List'!$E$9:$E$508, MATCH($B2161, 'Job List'!$B$9:$B$508, 0)), ""), $G2161))</f>
        <v/>
      </c>
      <c r="N2161" s="126" t="str">
        <f t="shared" si="397"/>
        <v/>
      </c>
      <c r="O2161" s="77"/>
      <c r="AB2161" s="14" t="str">
        <f t="shared" si="398"/>
        <v/>
      </c>
      <c r="AC2161" s="20" t="str">
        <f t="shared" si="399"/>
        <v/>
      </c>
      <c r="AD2161" s="55" t="str">
        <f t="shared" si="400"/>
        <v/>
      </c>
      <c r="AE2161" s="88" t="str">
        <f t="shared" si="401"/>
        <v/>
      </c>
      <c r="AG2161" s="55" t="str">
        <f t="shared" si="402"/>
        <v/>
      </c>
      <c r="AH2161" s="88" t="str">
        <f t="shared" si="403"/>
        <v/>
      </c>
      <c r="AJ2161" s="55" t="str">
        <f t="shared" si="404"/>
        <v/>
      </c>
      <c r="AK2161" s="88" t="str">
        <f t="shared" si="405"/>
        <v/>
      </c>
      <c r="AM2161" s="55" t="str">
        <f t="shared" si="406"/>
        <v/>
      </c>
      <c r="AN2161" s="88" t="str">
        <f t="shared" si="407"/>
        <v/>
      </c>
    </row>
    <row r="2162" spans="1:40" x14ac:dyDescent="0.25">
      <c r="A2162" s="77"/>
      <c r="B2162" s="107"/>
      <c r="C2162" s="108"/>
      <c r="D2162" s="109"/>
      <c r="E2162" s="109"/>
      <c r="F2162" s="110"/>
      <c r="G2162" s="111"/>
      <c r="H2162" s="112"/>
      <c r="I2162" s="77"/>
      <c r="J2162" s="112" t="str">
        <f>IF($B2162="", "", IFERROR(INDEX('Job List'!$C$9:$C$508, MATCH($B2162, 'Job List'!$B$9:$B$508, 0)), ""))</f>
        <v/>
      </c>
      <c r="K2162" s="112" t="str">
        <f>IF($B2162="", "", IFERROR(INDEX('Job List'!$D$9:$D$508, MATCH($B2162, 'Job List'!$B$9:$B$508, 0)), ""))</f>
        <v/>
      </c>
      <c r="L2162" s="125" t="str">
        <f t="shared" si="396"/>
        <v/>
      </c>
      <c r="M2162" s="111" t="str">
        <f>IF($B2162="", "", IF($G2162="", IFERROR(INDEX('Job List'!$E$9:$E$508, MATCH($B2162, 'Job List'!$B$9:$B$508, 0)), ""), $G2162))</f>
        <v/>
      </c>
      <c r="N2162" s="126" t="str">
        <f t="shared" si="397"/>
        <v/>
      </c>
      <c r="O2162" s="77"/>
      <c r="AB2162" s="14" t="str">
        <f t="shared" si="398"/>
        <v/>
      </c>
      <c r="AC2162" s="20" t="str">
        <f t="shared" si="399"/>
        <v/>
      </c>
      <c r="AD2162" s="55" t="str">
        <f t="shared" si="400"/>
        <v/>
      </c>
      <c r="AE2162" s="88" t="str">
        <f t="shared" si="401"/>
        <v/>
      </c>
      <c r="AG2162" s="55" t="str">
        <f t="shared" si="402"/>
        <v/>
      </c>
      <c r="AH2162" s="88" t="str">
        <f t="shared" si="403"/>
        <v/>
      </c>
      <c r="AJ2162" s="55" t="str">
        <f t="shared" si="404"/>
        <v/>
      </c>
      <c r="AK2162" s="88" t="str">
        <f t="shared" si="405"/>
        <v/>
      </c>
      <c r="AM2162" s="55" t="str">
        <f t="shared" si="406"/>
        <v/>
      </c>
      <c r="AN2162" s="88" t="str">
        <f t="shared" si="407"/>
        <v/>
      </c>
    </row>
    <row r="2163" spans="1:40" x14ac:dyDescent="0.25">
      <c r="A2163" s="77"/>
      <c r="B2163" s="107"/>
      <c r="C2163" s="108"/>
      <c r="D2163" s="109"/>
      <c r="E2163" s="109"/>
      <c r="F2163" s="110"/>
      <c r="G2163" s="111"/>
      <c r="H2163" s="112"/>
      <c r="I2163" s="77"/>
      <c r="J2163" s="112" t="str">
        <f>IF($B2163="", "", IFERROR(INDEX('Job List'!$C$9:$C$508, MATCH($B2163, 'Job List'!$B$9:$B$508, 0)), ""))</f>
        <v/>
      </c>
      <c r="K2163" s="112" t="str">
        <f>IF($B2163="", "", IFERROR(INDEX('Job List'!$D$9:$D$508, MATCH($B2163, 'Job List'!$B$9:$B$508, 0)), ""))</f>
        <v/>
      </c>
      <c r="L2163" s="125" t="str">
        <f t="shared" si="396"/>
        <v/>
      </c>
      <c r="M2163" s="111" t="str">
        <f>IF($B2163="", "", IF($G2163="", IFERROR(INDEX('Job List'!$E$9:$E$508, MATCH($B2163, 'Job List'!$B$9:$B$508, 0)), ""), $G2163))</f>
        <v/>
      </c>
      <c r="N2163" s="126" t="str">
        <f t="shared" si="397"/>
        <v/>
      </c>
      <c r="O2163" s="77"/>
      <c r="AB2163" s="14" t="str">
        <f t="shared" si="398"/>
        <v/>
      </c>
      <c r="AC2163" s="20" t="str">
        <f t="shared" si="399"/>
        <v/>
      </c>
      <c r="AD2163" s="55" t="str">
        <f t="shared" si="400"/>
        <v/>
      </c>
      <c r="AE2163" s="88" t="str">
        <f t="shared" si="401"/>
        <v/>
      </c>
      <c r="AG2163" s="55" t="str">
        <f t="shared" si="402"/>
        <v/>
      </c>
      <c r="AH2163" s="88" t="str">
        <f t="shared" si="403"/>
        <v/>
      </c>
      <c r="AJ2163" s="55" t="str">
        <f t="shared" si="404"/>
        <v/>
      </c>
      <c r="AK2163" s="88" t="str">
        <f t="shared" si="405"/>
        <v/>
      </c>
      <c r="AM2163" s="55" t="str">
        <f t="shared" si="406"/>
        <v/>
      </c>
      <c r="AN2163" s="88" t="str">
        <f t="shared" si="407"/>
        <v/>
      </c>
    </row>
    <row r="2164" spans="1:40" x14ac:dyDescent="0.25">
      <c r="A2164" s="77"/>
      <c r="B2164" s="107"/>
      <c r="C2164" s="108"/>
      <c r="D2164" s="109"/>
      <c r="E2164" s="109"/>
      <c r="F2164" s="110"/>
      <c r="G2164" s="111"/>
      <c r="H2164" s="112"/>
      <c r="I2164" s="77"/>
      <c r="J2164" s="112" t="str">
        <f>IF($B2164="", "", IFERROR(INDEX('Job List'!$C$9:$C$508, MATCH($B2164, 'Job List'!$B$9:$B$508, 0)), ""))</f>
        <v/>
      </c>
      <c r="K2164" s="112" t="str">
        <f>IF($B2164="", "", IFERROR(INDEX('Job List'!$D$9:$D$508, MATCH($B2164, 'Job List'!$B$9:$B$508, 0)), ""))</f>
        <v/>
      </c>
      <c r="L2164" s="125" t="str">
        <f t="shared" si="396"/>
        <v/>
      </c>
      <c r="M2164" s="111" t="str">
        <f>IF($B2164="", "", IF($G2164="", IFERROR(INDEX('Job List'!$E$9:$E$508, MATCH($B2164, 'Job List'!$B$9:$B$508, 0)), ""), $G2164))</f>
        <v/>
      </c>
      <c r="N2164" s="126" t="str">
        <f t="shared" si="397"/>
        <v/>
      </c>
      <c r="O2164" s="77"/>
      <c r="AB2164" s="14" t="str">
        <f t="shared" si="398"/>
        <v/>
      </c>
      <c r="AC2164" s="20" t="str">
        <f t="shared" si="399"/>
        <v/>
      </c>
      <c r="AD2164" s="55" t="str">
        <f t="shared" si="400"/>
        <v/>
      </c>
      <c r="AE2164" s="88" t="str">
        <f t="shared" si="401"/>
        <v/>
      </c>
      <c r="AG2164" s="55" t="str">
        <f t="shared" si="402"/>
        <v/>
      </c>
      <c r="AH2164" s="88" t="str">
        <f t="shared" si="403"/>
        <v/>
      </c>
      <c r="AJ2164" s="55" t="str">
        <f t="shared" si="404"/>
        <v/>
      </c>
      <c r="AK2164" s="88" t="str">
        <f t="shared" si="405"/>
        <v/>
      </c>
      <c r="AM2164" s="55" t="str">
        <f t="shared" si="406"/>
        <v/>
      </c>
      <c r="AN2164" s="88" t="str">
        <f t="shared" si="407"/>
        <v/>
      </c>
    </row>
    <row r="2165" spans="1:40" x14ac:dyDescent="0.25">
      <c r="A2165" s="77"/>
      <c r="B2165" s="107"/>
      <c r="C2165" s="108"/>
      <c r="D2165" s="109"/>
      <c r="E2165" s="109"/>
      <c r="F2165" s="110"/>
      <c r="G2165" s="111"/>
      <c r="H2165" s="112"/>
      <c r="I2165" s="77"/>
      <c r="J2165" s="112" t="str">
        <f>IF($B2165="", "", IFERROR(INDEX('Job List'!$C$9:$C$508, MATCH($B2165, 'Job List'!$B$9:$B$508, 0)), ""))</f>
        <v/>
      </c>
      <c r="K2165" s="112" t="str">
        <f>IF($B2165="", "", IFERROR(INDEX('Job List'!$D$9:$D$508, MATCH($B2165, 'Job List'!$B$9:$B$508, 0)), ""))</f>
        <v/>
      </c>
      <c r="L2165" s="125" t="str">
        <f t="shared" si="396"/>
        <v/>
      </c>
      <c r="M2165" s="111" t="str">
        <f>IF($B2165="", "", IF($G2165="", IFERROR(INDEX('Job List'!$E$9:$E$508, MATCH($B2165, 'Job List'!$B$9:$B$508, 0)), ""), $G2165))</f>
        <v/>
      </c>
      <c r="N2165" s="126" t="str">
        <f t="shared" si="397"/>
        <v/>
      </c>
      <c r="O2165" s="77"/>
      <c r="AB2165" s="14" t="str">
        <f t="shared" si="398"/>
        <v/>
      </c>
      <c r="AC2165" s="20" t="str">
        <f t="shared" si="399"/>
        <v/>
      </c>
      <c r="AD2165" s="55" t="str">
        <f t="shared" si="400"/>
        <v/>
      </c>
      <c r="AE2165" s="88" t="str">
        <f t="shared" si="401"/>
        <v/>
      </c>
      <c r="AG2165" s="55" t="str">
        <f t="shared" si="402"/>
        <v/>
      </c>
      <c r="AH2165" s="88" t="str">
        <f t="shared" si="403"/>
        <v/>
      </c>
      <c r="AJ2165" s="55" t="str">
        <f t="shared" si="404"/>
        <v/>
      </c>
      <c r="AK2165" s="88" t="str">
        <f t="shared" si="405"/>
        <v/>
      </c>
      <c r="AM2165" s="55" t="str">
        <f t="shared" si="406"/>
        <v/>
      </c>
      <c r="AN2165" s="88" t="str">
        <f t="shared" si="407"/>
        <v/>
      </c>
    </row>
    <row r="2166" spans="1:40" x14ac:dyDescent="0.25">
      <c r="A2166" s="77"/>
      <c r="B2166" s="107"/>
      <c r="C2166" s="108"/>
      <c r="D2166" s="109"/>
      <c r="E2166" s="109"/>
      <c r="F2166" s="110"/>
      <c r="G2166" s="111"/>
      <c r="H2166" s="112"/>
      <c r="I2166" s="77"/>
      <c r="J2166" s="112" t="str">
        <f>IF($B2166="", "", IFERROR(INDEX('Job List'!$C$9:$C$508, MATCH($B2166, 'Job List'!$B$9:$B$508, 0)), ""))</f>
        <v/>
      </c>
      <c r="K2166" s="112" t="str">
        <f>IF($B2166="", "", IFERROR(INDEX('Job List'!$D$9:$D$508, MATCH($B2166, 'Job List'!$B$9:$B$508, 0)), ""))</f>
        <v/>
      </c>
      <c r="L2166" s="125" t="str">
        <f t="shared" si="396"/>
        <v/>
      </c>
      <c r="M2166" s="111" t="str">
        <f>IF($B2166="", "", IF($G2166="", IFERROR(INDEX('Job List'!$E$9:$E$508, MATCH($B2166, 'Job List'!$B$9:$B$508, 0)), ""), $G2166))</f>
        <v/>
      </c>
      <c r="N2166" s="126" t="str">
        <f t="shared" si="397"/>
        <v/>
      </c>
      <c r="O2166" s="77"/>
      <c r="AB2166" s="14" t="str">
        <f t="shared" si="398"/>
        <v/>
      </c>
      <c r="AC2166" s="20" t="str">
        <f t="shared" si="399"/>
        <v/>
      </c>
      <c r="AD2166" s="55" t="str">
        <f t="shared" si="400"/>
        <v/>
      </c>
      <c r="AE2166" s="88" t="str">
        <f t="shared" si="401"/>
        <v/>
      </c>
      <c r="AG2166" s="55" t="str">
        <f t="shared" si="402"/>
        <v/>
      </c>
      <c r="AH2166" s="88" t="str">
        <f t="shared" si="403"/>
        <v/>
      </c>
      <c r="AJ2166" s="55" t="str">
        <f t="shared" si="404"/>
        <v/>
      </c>
      <c r="AK2166" s="88" t="str">
        <f t="shared" si="405"/>
        <v/>
      </c>
      <c r="AM2166" s="55" t="str">
        <f t="shared" si="406"/>
        <v/>
      </c>
      <c r="AN2166" s="88" t="str">
        <f t="shared" si="407"/>
        <v/>
      </c>
    </row>
    <row r="2167" spans="1:40" x14ac:dyDescent="0.25">
      <c r="A2167" s="77"/>
      <c r="B2167" s="107"/>
      <c r="C2167" s="108"/>
      <c r="D2167" s="109"/>
      <c r="E2167" s="109"/>
      <c r="F2167" s="110"/>
      <c r="G2167" s="111"/>
      <c r="H2167" s="112"/>
      <c r="I2167" s="77"/>
      <c r="J2167" s="112" t="str">
        <f>IF($B2167="", "", IFERROR(INDEX('Job List'!$C$9:$C$508, MATCH($B2167, 'Job List'!$B$9:$B$508, 0)), ""))</f>
        <v/>
      </c>
      <c r="K2167" s="112" t="str">
        <f>IF($B2167="", "", IFERROR(INDEX('Job List'!$D$9:$D$508, MATCH($B2167, 'Job List'!$B$9:$B$508, 0)), ""))</f>
        <v/>
      </c>
      <c r="L2167" s="125" t="str">
        <f t="shared" si="396"/>
        <v/>
      </c>
      <c r="M2167" s="111" t="str">
        <f>IF($B2167="", "", IF($G2167="", IFERROR(INDEX('Job List'!$E$9:$E$508, MATCH($B2167, 'Job List'!$B$9:$B$508, 0)), ""), $G2167))</f>
        <v/>
      </c>
      <c r="N2167" s="126" t="str">
        <f t="shared" si="397"/>
        <v/>
      </c>
      <c r="O2167" s="77"/>
      <c r="AB2167" s="14" t="str">
        <f t="shared" si="398"/>
        <v/>
      </c>
      <c r="AC2167" s="20" t="str">
        <f t="shared" si="399"/>
        <v/>
      </c>
      <c r="AD2167" s="55" t="str">
        <f t="shared" si="400"/>
        <v/>
      </c>
      <c r="AE2167" s="88" t="str">
        <f t="shared" si="401"/>
        <v/>
      </c>
      <c r="AG2167" s="55" t="str">
        <f t="shared" si="402"/>
        <v/>
      </c>
      <c r="AH2167" s="88" t="str">
        <f t="shared" si="403"/>
        <v/>
      </c>
      <c r="AJ2167" s="55" t="str">
        <f t="shared" si="404"/>
        <v/>
      </c>
      <c r="AK2167" s="88" t="str">
        <f t="shared" si="405"/>
        <v/>
      </c>
      <c r="AM2167" s="55" t="str">
        <f t="shared" si="406"/>
        <v/>
      </c>
      <c r="AN2167" s="88" t="str">
        <f t="shared" si="407"/>
        <v/>
      </c>
    </row>
    <row r="2168" spans="1:40" x14ac:dyDescent="0.25">
      <c r="A2168" s="77"/>
      <c r="B2168" s="107"/>
      <c r="C2168" s="108"/>
      <c r="D2168" s="109"/>
      <c r="E2168" s="109"/>
      <c r="F2168" s="110"/>
      <c r="G2168" s="111"/>
      <c r="H2168" s="112"/>
      <c r="I2168" s="77"/>
      <c r="J2168" s="112" t="str">
        <f>IF($B2168="", "", IFERROR(INDEX('Job List'!$C$9:$C$508, MATCH($B2168, 'Job List'!$B$9:$B$508, 0)), ""))</f>
        <v/>
      </c>
      <c r="K2168" s="112" t="str">
        <f>IF($B2168="", "", IFERROR(INDEX('Job List'!$D$9:$D$508, MATCH($B2168, 'Job List'!$B$9:$B$508, 0)), ""))</f>
        <v/>
      </c>
      <c r="L2168" s="125" t="str">
        <f t="shared" si="396"/>
        <v/>
      </c>
      <c r="M2168" s="111" t="str">
        <f>IF($B2168="", "", IF($G2168="", IFERROR(INDEX('Job List'!$E$9:$E$508, MATCH($B2168, 'Job List'!$B$9:$B$508, 0)), ""), $G2168))</f>
        <v/>
      </c>
      <c r="N2168" s="126" t="str">
        <f t="shared" si="397"/>
        <v/>
      </c>
      <c r="O2168" s="77"/>
      <c r="AB2168" s="14" t="str">
        <f t="shared" si="398"/>
        <v/>
      </c>
      <c r="AC2168" s="20" t="str">
        <f t="shared" si="399"/>
        <v/>
      </c>
      <c r="AD2168" s="55" t="str">
        <f t="shared" si="400"/>
        <v/>
      </c>
      <c r="AE2168" s="88" t="str">
        <f t="shared" si="401"/>
        <v/>
      </c>
      <c r="AG2168" s="55" t="str">
        <f t="shared" si="402"/>
        <v/>
      </c>
      <c r="AH2168" s="88" t="str">
        <f t="shared" si="403"/>
        <v/>
      </c>
      <c r="AJ2168" s="55" t="str">
        <f t="shared" si="404"/>
        <v/>
      </c>
      <c r="AK2168" s="88" t="str">
        <f t="shared" si="405"/>
        <v/>
      </c>
      <c r="AM2168" s="55" t="str">
        <f t="shared" si="406"/>
        <v/>
      </c>
      <c r="AN2168" s="88" t="str">
        <f t="shared" si="407"/>
        <v/>
      </c>
    </row>
    <row r="2169" spans="1:40" x14ac:dyDescent="0.25">
      <c r="A2169" s="77"/>
      <c r="B2169" s="107"/>
      <c r="C2169" s="108"/>
      <c r="D2169" s="109"/>
      <c r="E2169" s="109"/>
      <c r="F2169" s="110"/>
      <c r="G2169" s="111"/>
      <c r="H2169" s="112"/>
      <c r="I2169" s="77"/>
      <c r="J2169" s="112" t="str">
        <f>IF($B2169="", "", IFERROR(INDEX('Job List'!$C$9:$C$508, MATCH($B2169, 'Job List'!$B$9:$B$508, 0)), ""))</f>
        <v/>
      </c>
      <c r="K2169" s="112" t="str">
        <f>IF($B2169="", "", IFERROR(INDEX('Job List'!$D$9:$D$508, MATCH($B2169, 'Job List'!$B$9:$B$508, 0)), ""))</f>
        <v/>
      </c>
      <c r="L2169" s="125" t="str">
        <f t="shared" si="396"/>
        <v/>
      </c>
      <c r="M2169" s="111" t="str">
        <f>IF($B2169="", "", IF($G2169="", IFERROR(INDEX('Job List'!$E$9:$E$508, MATCH($B2169, 'Job List'!$B$9:$B$508, 0)), ""), $G2169))</f>
        <v/>
      </c>
      <c r="N2169" s="126" t="str">
        <f t="shared" si="397"/>
        <v/>
      </c>
      <c r="O2169" s="77"/>
      <c r="AB2169" s="14" t="str">
        <f t="shared" si="398"/>
        <v/>
      </c>
      <c r="AC2169" s="20" t="str">
        <f t="shared" si="399"/>
        <v/>
      </c>
      <c r="AD2169" s="55" t="str">
        <f t="shared" si="400"/>
        <v/>
      </c>
      <c r="AE2169" s="88" t="str">
        <f t="shared" si="401"/>
        <v/>
      </c>
      <c r="AG2169" s="55" t="str">
        <f t="shared" si="402"/>
        <v/>
      </c>
      <c r="AH2169" s="88" t="str">
        <f t="shared" si="403"/>
        <v/>
      </c>
      <c r="AJ2169" s="55" t="str">
        <f t="shared" si="404"/>
        <v/>
      </c>
      <c r="AK2169" s="88" t="str">
        <f t="shared" si="405"/>
        <v/>
      </c>
      <c r="AM2169" s="55" t="str">
        <f t="shared" si="406"/>
        <v/>
      </c>
      <c r="AN2169" s="88" t="str">
        <f t="shared" si="407"/>
        <v/>
      </c>
    </row>
    <row r="2170" spans="1:40" x14ac:dyDescent="0.25">
      <c r="A2170" s="77"/>
      <c r="B2170" s="107"/>
      <c r="C2170" s="108"/>
      <c r="D2170" s="109"/>
      <c r="E2170" s="109"/>
      <c r="F2170" s="110"/>
      <c r="G2170" s="111"/>
      <c r="H2170" s="112"/>
      <c r="I2170" s="77"/>
      <c r="J2170" s="112" t="str">
        <f>IF($B2170="", "", IFERROR(INDEX('Job List'!$C$9:$C$508, MATCH($B2170, 'Job List'!$B$9:$B$508, 0)), ""))</f>
        <v/>
      </c>
      <c r="K2170" s="112" t="str">
        <f>IF($B2170="", "", IFERROR(INDEX('Job List'!$D$9:$D$508, MATCH($B2170, 'Job List'!$B$9:$B$508, 0)), ""))</f>
        <v/>
      </c>
      <c r="L2170" s="125" t="str">
        <f t="shared" si="396"/>
        <v/>
      </c>
      <c r="M2170" s="111" t="str">
        <f>IF($B2170="", "", IF($G2170="", IFERROR(INDEX('Job List'!$E$9:$E$508, MATCH($B2170, 'Job List'!$B$9:$B$508, 0)), ""), $G2170))</f>
        <v/>
      </c>
      <c r="N2170" s="126" t="str">
        <f t="shared" si="397"/>
        <v/>
      </c>
      <c r="O2170" s="77"/>
      <c r="AB2170" s="14" t="str">
        <f t="shared" si="398"/>
        <v/>
      </c>
      <c r="AC2170" s="20" t="str">
        <f t="shared" si="399"/>
        <v/>
      </c>
      <c r="AD2170" s="55" t="str">
        <f t="shared" si="400"/>
        <v/>
      </c>
      <c r="AE2170" s="88" t="str">
        <f t="shared" si="401"/>
        <v/>
      </c>
      <c r="AG2170" s="55" t="str">
        <f t="shared" si="402"/>
        <v/>
      </c>
      <c r="AH2170" s="88" t="str">
        <f t="shared" si="403"/>
        <v/>
      </c>
      <c r="AJ2170" s="55" t="str">
        <f t="shared" si="404"/>
        <v/>
      </c>
      <c r="AK2170" s="88" t="str">
        <f t="shared" si="405"/>
        <v/>
      </c>
      <c r="AM2170" s="55" t="str">
        <f t="shared" si="406"/>
        <v/>
      </c>
      <c r="AN2170" s="88" t="str">
        <f t="shared" si="407"/>
        <v/>
      </c>
    </row>
    <row r="2171" spans="1:40" x14ac:dyDescent="0.25">
      <c r="A2171" s="77"/>
      <c r="B2171" s="107"/>
      <c r="C2171" s="108"/>
      <c r="D2171" s="109"/>
      <c r="E2171" s="109"/>
      <c r="F2171" s="110"/>
      <c r="G2171" s="111"/>
      <c r="H2171" s="112"/>
      <c r="I2171" s="77"/>
      <c r="J2171" s="112" t="str">
        <f>IF($B2171="", "", IFERROR(INDEX('Job List'!$C$9:$C$508, MATCH($B2171, 'Job List'!$B$9:$B$508, 0)), ""))</f>
        <v/>
      </c>
      <c r="K2171" s="112" t="str">
        <f>IF($B2171="", "", IFERROR(INDEX('Job List'!$D$9:$D$508, MATCH($B2171, 'Job List'!$B$9:$B$508, 0)), ""))</f>
        <v/>
      </c>
      <c r="L2171" s="125" t="str">
        <f t="shared" si="396"/>
        <v/>
      </c>
      <c r="M2171" s="111" t="str">
        <f>IF($B2171="", "", IF($G2171="", IFERROR(INDEX('Job List'!$E$9:$E$508, MATCH($B2171, 'Job List'!$B$9:$B$508, 0)), ""), $G2171))</f>
        <v/>
      </c>
      <c r="N2171" s="126" t="str">
        <f t="shared" si="397"/>
        <v/>
      </c>
      <c r="O2171" s="77"/>
      <c r="AB2171" s="14" t="str">
        <f t="shared" si="398"/>
        <v/>
      </c>
      <c r="AC2171" s="20" t="str">
        <f t="shared" si="399"/>
        <v/>
      </c>
      <c r="AD2171" s="55" t="str">
        <f t="shared" si="400"/>
        <v/>
      </c>
      <c r="AE2171" s="88" t="str">
        <f t="shared" si="401"/>
        <v/>
      </c>
      <c r="AG2171" s="55" t="str">
        <f t="shared" si="402"/>
        <v/>
      </c>
      <c r="AH2171" s="88" t="str">
        <f t="shared" si="403"/>
        <v/>
      </c>
      <c r="AJ2171" s="55" t="str">
        <f t="shared" si="404"/>
        <v/>
      </c>
      <c r="AK2171" s="88" t="str">
        <f t="shared" si="405"/>
        <v/>
      </c>
      <c r="AM2171" s="55" t="str">
        <f t="shared" si="406"/>
        <v/>
      </c>
      <c r="AN2171" s="88" t="str">
        <f t="shared" si="407"/>
        <v/>
      </c>
    </row>
    <row r="2172" spans="1:40" x14ac:dyDescent="0.25">
      <c r="A2172" s="77"/>
      <c r="B2172" s="107"/>
      <c r="C2172" s="108"/>
      <c r="D2172" s="109"/>
      <c r="E2172" s="109"/>
      <c r="F2172" s="110"/>
      <c r="G2172" s="111"/>
      <c r="H2172" s="112"/>
      <c r="I2172" s="77"/>
      <c r="J2172" s="112" t="str">
        <f>IF($B2172="", "", IFERROR(INDEX('Job List'!$C$9:$C$508, MATCH($B2172, 'Job List'!$B$9:$B$508, 0)), ""))</f>
        <v/>
      </c>
      <c r="K2172" s="112" t="str">
        <f>IF($B2172="", "", IFERROR(INDEX('Job List'!$D$9:$D$508, MATCH($B2172, 'Job List'!$B$9:$B$508, 0)), ""))</f>
        <v/>
      </c>
      <c r="L2172" s="125" t="str">
        <f t="shared" si="396"/>
        <v/>
      </c>
      <c r="M2172" s="111" t="str">
        <f>IF($B2172="", "", IF($G2172="", IFERROR(INDEX('Job List'!$E$9:$E$508, MATCH($B2172, 'Job List'!$B$9:$B$508, 0)), ""), $G2172))</f>
        <v/>
      </c>
      <c r="N2172" s="126" t="str">
        <f t="shared" si="397"/>
        <v/>
      </c>
      <c r="O2172" s="77"/>
      <c r="AB2172" s="14" t="str">
        <f t="shared" si="398"/>
        <v/>
      </c>
      <c r="AC2172" s="20" t="str">
        <f t="shared" si="399"/>
        <v/>
      </c>
      <c r="AD2172" s="55" t="str">
        <f t="shared" si="400"/>
        <v/>
      </c>
      <c r="AE2172" s="88" t="str">
        <f t="shared" si="401"/>
        <v/>
      </c>
      <c r="AG2172" s="55" t="str">
        <f t="shared" si="402"/>
        <v/>
      </c>
      <c r="AH2172" s="88" t="str">
        <f t="shared" si="403"/>
        <v/>
      </c>
      <c r="AJ2172" s="55" t="str">
        <f t="shared" si="404"/>
        <v/>
      </c>
      <c r="AK2172" s="88" t="str">
        <f t="shared" si="405"/>
        <v/>
      </c>
      <c r="AM2172" s="55" t="str">
        <f t="shared" si="406"/>
        <v/>
      </c>
      <c r="AN2172" s="88" t="str">
        <f t="shared" si="407"/>
        <v/>
      </c>
    </row>
    <row r="2173" spans="1:40" x14ac:dyDescent="0.25">
      <c r="A2173" s="77"/>
      <c r="B2173" s="107"/>
      <c r="C2173" s="108"/>
      <c r="D2173" s="109"/>
      <c r="E2173" s="109"/>
      <c r="F2173" s="110"/>
      <c r="G2173" s="111"/>
      <c r="H2173" s="112"/>
      <c r="I2173" s="77"/>
      <c r="J2173" s="112" t="str">
        <f>IF($B2173="", "", IFERROR(INDEX('Job List'!$C$9:$C$508, MATCH($B2173, 'Job List'!$B$9:$B$508, 0)), ""))</f>
        <v/>
      </c>
      <c r="K2173" s="112" t="str">
        <f>IF($B2173="", "", IFERROR(INDEX('Job List'!$D$9:$D$508, MATCH($B2173, 'Job List'!$B$9:$B$508, 0)), ""))</f>
        <v/>
      </c>
      <c r="L2173" s="125" t="str">
        <f t="shared" si="396"/>
        <v/>
      </c>
      <c r="M2173" s="111" t="str">
        <f>IF($B2173="", "", IF($G2173="", IFERROR(INDEX('Job List'!$E$9:$E$508, MATCH($B2173, 'Job List'!$B$9:$B$508, 0)), ""), $G2173))</f>
        <v/>
      </c>
      <c r="N2173" s="126" t="str">
        <f t="shared" si="397"/>
        <v/>
      </c>
      <c r="O2173" s="77"/>
      <c r="AB2173" s="14" t="str">
        <f t="shared" si="398"/>
        <v/>
      </c>
      <c r="AC2173" s="20" t="str">
        <f t="shared" si="399"/>
        <v/>
      </c>
      <c r="AD2173" s="55" t="str">
        <f t="shared" si="400"/>
        <v/>
      </c>
      <c r="AE2173" s="88" t="str">
        <f t="shared" si="401"/>
        <v/>
      </c>
      <c r="AG2173" s="55" t="str">
        <f t="shared" si="402"/>
        <v/>
      </c>
      <c r="AH2173" s="88" t="str">
        <f t="shared" si="403"/>
        <v/>
      </c>
      <c r="AJ2173" s="55" t="str">
        <f t="shared" si="404"/>
        <v/>
      </c>
      <c r="AK2173" s="88" t="str">
        <f t="shared" si="405"/>
        <v/>
      </c>
      <c r="AM2173" s="55" t="str">
        <f t="shared" si="406"/>
        <v/>
      </c>
      <c r="AN2173" s="88" t="str">
        <f t="shared" si="407"/>
        <v/>
      </c>
    </row>
    <row r="2174" spans="1:40" x14ac:dyDescent="0.25">
      <c r="A2174" s="77"/>
      <c r="B2174" s="107"/>
      <c r="C2174" s="108"/>
      <c r="D2174" s="109"/>
      <c r="E2174" s="109"/>
      <c r="F2174" s="110"/>
      <c r="G2174" s="111"/>
      <c r="H2174" s="112"/>
      <c r="I2174" s="77"/>
      <c r="J2174" s="112" t="str">
        <f>IF($B2174="", "", IFERROR(INDEX('Job List'!$C$9:$C$508, MATCH($B2174, 'Job List'!$B$9:$B$508, 0)), ""))</f>
        <v/>
      </c>
      <c r="K2174" s="112" t="str">
        <f>IF($B2174="", "", IFERROR(INDEX('Job List'!$D$9:$D$508, MATCH($B2174, 'Job List'!$B$9:$B$508, 0)), ""))</f>
        <v/>
      </c>
      <c r="L2174" s="125" t="str">
        <f t="shared" si="396"/>
        <v/>
      </c>
      <c r="M2174" s="111" t="str">
        <f>IF($B2174="", "", IF($G2174="", IFERROR(INDEX('Job List'!$E$9:$E$508, MATCH($B2174, 'Job List'!$B$9:$B$508, 0)), ""), $G2174))</f>
        <v/>
      </c>
      <c r="N2174" s="126" t="str">
        <f t="shared" si="397"/>
        <v/>
      </c>
      <c r="O2174" s="77"/>
      <c r="AB2174" s="14" t="str">
        <f t="shared" si="398"/>
        <v/>
      </c>
      <c r="AC2174" s="20" t="str">
        <f t="shared" si="399"/>
        <v/>
      </c>
      <c r="AD2174" s="55" t="str">
        <f t="shared" si="400"/>
        <v/>
      </c>
      <c r="AE2174" s="88" t="str">
        <f t="shared" si="401"/>
        <v/>
      </c>
      <c r="AG2174" s="55" t="str">
        <f t="shared" si="402"/>
        <v/>
      </c>
      <c r="AH2174" s="88" t="str">
        <f t="shared" si="403"/>
        <v/>
      </c>
      <c r="AJ2174" s="55" t="str">
        <f t="shared" si="404"/>
        <v/>
      </c>
      <c r="AK2174" s="88" t="str">
        <f t="shared" si="405"/>
        <v/>
      </c>
      <c r="AM2174" s="55" t="str">
        <f t="shared" si="406"/>
        <v/>
      </c>
      <c r="AN2174" s="88" t="str">
        <f t="shared" si="407"/>
        <v/>
      </c>
    </row>
    <row r="2175" spans="1:40" x14ac:dyDescent="0.25">
      <c r="A2175" s="77"/>
      <c r="B2175" s="107"/>
      <c r="C2175" s="108"/>
      <c r="D2175" s="109"/>
      <c r="E2175" s="109"/>
      <c r="F2175" s="110"/>
      <c r="G2175" s="111"/>
      <c r="H2175" s="112"/>
      <c r="I2175" s="77"/>
      <c r="J2175" s="112" t="str">
        <f>IF($B2175="", "", IFERROR(INDEX('Job List'!$C$9:$C$508, MATCH($B2175, 'Job List'!$B$9:$B$508, 0)), ""))</f>
        <v/>
      </c>
      <c r="K2175" s="112" t="str">
        <f>IF($B2175="", "", IFERROR(INDEX('Job List'!$D$9:$D$508, MATCH($B2175, 'Job List'!$B$9:$B$508, 0)), ""))</f>
        <v/>
      </c>
      <c r="L2175" s="125" t="str">
        <f t="shared" si="396"/>
        <v/>
      </c>
      <c r="M2175" s="111" t="str">
        <f>IF($B2175="", "", IF($G2175="", IFERROR(INDEX('Job List'!$E$9:$E$508, MATCH($B2175, 'Job List'!$B$9:$B$508, 0)), ""), $G2175))</f>
        <v/>
      </c>
      <c r="N2175" s="126" t="str">
        <f t="shared" si="397"/>
        <v/>
      </c>
      <c r="O2175" s="77"/>
      <c r="AB2175" s="14" t="str">
        <f t="shared" si="398"/>
        <v/>
      </c>
      <c r="AC2175" s="20" t="str">
        <f t="shared" si="399"/>
        <v/>
      </c>
      <c r="AD2175" s="55" t="str">
        <f t="shared" si="400"/>
        <v/>
      </c>
      <c r="AE2175" s="88" t="str">
        <f t="shared" si="401"/>
        <v/>
      </c>
      <c r="AG2175" s="55" t="str">
        <f t="shared" si="402"/>
        <v/>
      </c>
      <c r="AH2175" s="88" t="str">
        <f t="shared" si="403"/>
        <v/>
      </c>
      <c r="AJ2175" s="55" t="str">
        <f t="shared" si="404"/>
        <v/>
      </c>
      <c r="AK2175" s="88" t="str">
        <f t="shared" si="405"/>
        <v/>
      </c>
      <c r="AM2175" s="55" t="str">
        <f t="shared" si="406"/>
        <v/>
      </c>
      <c r="AN2175" s="88" t="str">
        <f t="shared" si="407"/>
        <v/>
      </c>
    </row>
    <row r="2176" spans="1:40" x14ac:dyDescent="0.25">
      <c r="A2176" s="77"/>
      <c r="B2176" s="107"/>
      <c r="C2176" s="108"/>
      <c r="D2176" s="109"/>
      <c r="E2176" s="109"/>
      <c r="F2176" s="110"/>
      <c r="G2176" s="111"/>
      <c r="H2176" s="112"/>
      <c r="I2176" s="77"/>
      <c r="J2176" s="112" t="str">
        <f>IF($B2176="", "", IFERROR(INDEX('Job List'!$C$9:$C$508, MATCH($B2176, 'Job List'!$B$9:$B$508, 0)), ""))</f>
        <v/>
      </c>
      <c r="K2176" s="112" t="str">
        <f>IF($B2176="", "", IFERROR(INDEX('Job List'!$D$9:$D$508, MATCH($B2176, 'Job List'!$B$9:$B$508, 0)), ""))</f>
        <v/>
      </c>
      <c r="L2176" s="125" t="str">
        <f t="shared" si="396"/>
        <v/>
      </c>
      <c r="M2176" s="111" t="str">
        <f>IF($B2176="", "", IF($G2176="", IFERROR(INDEX('Job List'!$E$9:$E$508, MATCH($B2176, 'Job List'!$B$9:$B$508, 0)), ""), $G2176))</f>
        <v/>
      </c>
      <c r="N2176" s="126" t="str">
        <f t="shared" si="397"/>
        <v/>
      </c>
      <c r="O2176" s="77"/>
      <c r="AB2176" s="14" t="str">
        <f t="shared" si="398"/>
        <v/>
      </c>
      <c r="AC2176" s="20" t="str">
        <f t="shared" si="399"/>
        <v/>
      </c>
      <c r="AD2176" s="55" t="str">
        <f t="shared" si="400"/>
        <v/>
      </c>
      <c r="AE2176" s="88" t="str">
        <f t="shared" si="401"/>
        <v/>
      </c>
      <c r="AG2176" s="55" t="str">
        <f t="shared" si="402"/>
        <v/>
      </c>
      <c r="AH2176" s="88" t="str">
        <f t="shared" si="403"/>
        <v/>
      </c>
      <c r="AJ2176" s="55" t="str">
        <f t="shared" si="404"/>
        <v/>
      </c>
      <c r="AK2176" s="88" t="str">
        <f t="shared" si="405"/>
        <v/>
      </c>
      <c r="AM2176" s="55" t="str">
        <f t="shared" si="406"/>
        <v/>
      </c>
      <c r="AN2176" s="88" t="str">
        <f t="shared" si="407"/>
        <v/>
      </c>
    </row>
    <row r="2177" spans="1:40" x14ac:dyDescent="0.25">
      <c r="A2177" s="77"/>
      <c r="B2177" s="107"/>
      <c r="C2177" s="108"/>
      <c r="D2177" s="109"/>
      <c r="E2177" s="109"/>
      <c r="F2177" s="110"/>
      <c r="G2177" s="111"/>
      <c r="H2177" s="112"/>
      <c r="I2177" s="77"/>
      <c r="J2177" s="112" t="str">
        <f>IF($B2177="", "", IFERROR(INDEX('Job List'!$C$9:$C$508, MATCH($B2177, 'Job List'!$B$9:$B$508, 0)), ""))</f>
        <v/>
      </c>
      <c r="K2177" s="112" t="str">
        <f>IF($B2177="", "", IFERROR(INDEX('Job List'!$D$9:$D$508, MATCH($B2177, 'Job List'!$B$9:$B$508, 0)), ""))</f>
        <v/>
      </c>
      <c r="L2177" s="125" t="str">
        <f t="shared" si="396"/>
        <v/>
      </c>
      <c r="M2177" s="111" t="str">
        <f>IF($B2177="", "", IF($G2177="", IFERROR(INDEX('Job List'!$E$9:$E$508, MATCH($B2177, 'Job List'!$B$9:$B$508, 0)), ""), $G2177))</f>
        <v/>
      </c>
      <c r="N2177" s="126" t="str">
        <f t="shared" si="397"/>
        <v/>
      </c>
      <c r="O2177" s="77"/>
      <c r="AB2177" s="14" t="str">
        <f t="shared" si="398"/>
        <v/>
      </c>
      <c r="AC2177" s="20" t="str">
        <f t="shared" si="399"/>
        <v/>
      </c>
      <c r="AD2177" s="55" t="str">
        <f t="shared" si="400"/>
        <v/>
      </c>
      <c r="AE2177" s="88" t="str">
        <f t="shared" si="401"/>
        <v/>
      </c>
      <c r="AG2177" s="55" t="str">
        <f t="shared" si="402"/>
        <v/>
      </c>
      <c r="AH2177" s="88" t="str">
        <f t="shared" si="403"/>
        <v/>
      </c>
      <c r="AJ2177" s="55" t="str">
        <f t="shared" si="404"/>
        <v/>
      </c>
      <c r="AK2177" s="88" t="str">
        <f t="shared" si="405"/>
        <v/>
      </c>
      <c r="AM2177" s="55" t="str">
        <f t="shared" si="406"/>
        <v/>
      </c>
      <c r="AN2177" s="88" t="str">
        <f t="shared" si="407"/>
        <v/>
      </c>
    </row>
    <row r="2178" spans="1:40" x14ac:dyDescent="0.25">
      <c r="A2178" s="77"/>
      <c r="B2178" s="107"/>
      <c r="C2178" s="108"/>
      <c r="D2178" s="109"/>
      <c r="E2178" s="109"/>
      <c r="F2178" s="110"/>
      <c r="G2178" s="111"/>
      <c r="H2178" s="112"/>
      <c r="I2178" s="77"/>
      <c r="J2178" s="112" t="str">
        <f>IF($B2178="", "", IFERROR(INDEX('Job List'!$C$9:$C$508, MATCH($B2178, 'Job List'!$B$9:$B$508, 0)), ""))</f>
        <v/>
      </c>
      <c r="K2178" s="112" t="str">
        <f>IF($B2178="", "", IFERROR(INDEX('Job List'!$D$9:$D$508, MATCH($B2178, 'Job List'!$B$9:$B$508, 0)), ""))</f>
        <v/>
      </c>
      <c r="L2178" s="125" t="str">
        <f t="shared" si="396"/>
        <v/>
      </c>
      <c r="M2178" s="111" t="str">
        <f>IF($B2178="", "", IF($G2178="", IFERROR(INDEX('Job List'!$E$9:$E$508, MATCH($B2178, 'Job List'!$B$9:$B$508, 0)), ""), $G2178))</f>
        <v/>
      </c>
      <c r="N2178" s="126" t="str">
        <f t="shared" si="397"/>
        <v/>
      </c>
      <c r="O2178" s="77"/>
      <c r="AB2178" s="14" t="str">
        <f t="shared" si="398"/>
        <v/>
      </c>
      <c r="AC2178" s="20" t="str">
        <f t="shared" si="399"/>
        <v/>
      </c>
      <c r="AD2178" s="55" t="str">
        <f t="shared" si="400"/>
        <v/>
      </c>
      <c r="AE2178" s="88" t="str">
        <f t="shared" si="401"/>
        <v/>
      </c>
      <c r="AG2178" s="55" t="str">
        <f t="shared" si="402"/>
        <v/>
      </c>
      <c r="AH2178" s="88" t="str">
        <f t="shared" si="403"/>
        <v/>
      </c>
      <c r="AJ2178" s="55" t="str">
        <f t="shared" si="404"/>
        <v/>
      </c>
      <c r="AK2178" s="88" t="str">
        <f t="shared" si="405"/>
        <v/>
      </c>
      <c r="AM2178" s="55" t="str">
        <f t="shared" si="406"/>
        <v/>
      </c>
      <c r="AN2178" s="88" t="str">
        <f t="shared" si="407"/>
        <v/>
      </c>
    </row>
    <row r="2179" spans="1:40" x14ac:dyDescent="0.25">
      <c r="A2179" s="77"/>
      <c r="B2179" s="107"/>
      <c r="C2179" s="108"/>
      <c r="D2179" s="109"/>
      <c r="E2179" s="109"/>
      <c r="F2179" s="110"/>
      <c r="G2179" s="111"/>
      <c r="H2179" s="112"/>
      <c r="I2179" s="77"/>
      <c r="J2179" s="112" t="str">
        <f>IF($B2179="", "", IFERROR(INDEX('Job List'!$C$9:$C$508, MATCH($B2179, 'Job List'!$B$9:$B$508, 0)), ""))</f>
        <v/>
      </c>
      <c r="K2179" s="112" t="str">
        <f>IF($B2179="", "", IFERROR(INDEX('Job List'!$D$9:$D$508, MATCH($B2179, 'Job List'!$B$9:$B$508, 0)), ""))</f>
        <v/>
      </c>
      <c r="L2179" s="125" t="str">
        <f t="shared" si="396"/>
        <v/>
      </c>
      <c r="M2179" s="111" t="str">
        <f>IF($B2179="", "", IF($G2179="", IFERROR(INDEX('Job List'!$E$9:$E$508, MATCH($B2179, 'Job List'!$B$9:$B$508, 0)), ""), $G2179))</f>
        <v/>
      </c>
      <c r="N2179" s="126" t="str">
        <f t="shared" si="397"/>
        <v/>
      </c>
      <c r="O2179" s="77"/>
      <c r="AB2179" s="14" t="str">
        <f t="shared" si="398"/>
        <v/>
      </c>
      <c r="AC2179" s="20" t="str">
        <f t="shared" si="399"/>
        <v/>
      </c>
      <c r="AD2179" s="55" t="str">
        <f t="shared" si="400"/>
        <v/>
      </c>
      <c r="AE2179" s="88" t="str">
        <f t="shared" si="401"/>
        <v/>
      </c>
      <c r="AG2179" s="55" t="str">
        <f t="shared" si="402"/>
        <v/>
      </c>
      <c r="AH2179" s="88" t="str">
        <f t="shared" si="403"/>
        <v/>
      </c>
      <c r="AJ2179" s="55" t="str">
        <f t="shared" si="404"/>
        <v/>
      </c>
      <c r="AK2179" s="88" t="str">
        <f t="shared" si="405"/>
        <v/>
      </c>
      <c r="AM2179" s="55" t="str">
        <f t="shared" si="406"/>
        <v/>
      </c>
      <c r="AN2179" s="88" t="str">
        <f t="shared" si="407"/>
        <v/>
      </c>
    </row>
    <row r="2180" spans="1:40" x14ac:dyDescent="0.25">
      <c r="A2180" s="77"/>
      <c r="B2180" s="107"/>
      <c r="C2180" s="108"/>
      <c r="D2180" s="109"/>
      <c r="E2180" s="109"/>
      <c r="F2180" s="110"/>
      <c r="G2180" s="111"/>
      <c r="H2180" s="112"/>
      <c r="I2180" s="77"/>
      <c r="J2180" s="112" t="str">
        <f>IF($B2180="", "", IFERROR(INDEX('Job List'!$C$9:$C$508, MATCH($B2180, 'Job List'!$B$9:$B$508, 0)), ""))</f>
        <v/>
      </c>
      <c r="K2180" s="112" t="str">
        <f>IF($B2180="", "", IFERROR(INDEX('Job List'!$D$9:$D$508, MATCH($B2180, 'Job List'!$B$9:$B$508, 0)), ""))</f>
        <v/>
      </c>
      <c r="L2180" s="125" t="str">
        <f t="shared" si="396"/>
        <v/>
      </c>
      <c r="M2180" s="111" t="str">
        <f>IF($B2180="", "", IF($G2180="", IFERROR(INDEX('Job List'!$E$9:$E$508, MATCH($B2180, 'Job List'!$B$9:$B$508, 0)), ""), $G2180))</f>
        <v/>
      </c>
      <c r="N2180" s="126" t="str">
        <f t="shared" si="397"/>
        <v/>
      </c>
      <c r="O2180" s="77"/>
      <c r="AB2180" s="14" t="str">
        <f t="shared" si="398"/>
        <v/>
      </c>
      <c r="AC2180" s="20" t="str">
        <f t="shared" si="399"/>
        <v/>
      </c>
      <c r="AD2180" s="55" t="str">
        <f t="shared" si="400"/>
        <v/>
      </c>
      <c r="AE2180" s="88" t="str">
        <f t="shared" si="401"/>
        <v/>
      </c>
      <c r="AG2180" s="55" t="str">
        <f t="shared" si="402"/>
        <v/>
      </c>
      <c r="AH2180" s="88" t="str">
        <f t="shared" si="403"/>
        <v/>
      </c>
      <c r="AJ2180" s="55" t="str">
        <f t="shared" si="404"/>
        <v/>
      </c>
      <c r="AK2180" s="88" t="str">
        <f t="shared" si="405"/>
        <v/>
      </c>
      <c r="AM2180" s="55" t="str">
        <f t="shared" si="406"/>
        <v/>
      </c>
      <c r="AN2180" s="88" t="str">
        <f t="shared" si="407"/>
        <v/>
      </c>
    </row>
    <row r="2181" spans="1:40" x14ac:dyDescent="0.25">
      <c r="A2181" s="77"/>
      <c r="B2181" s="107"/>
      <c r="C2181" s="108"/>
      <c r="D2181" s="109"/>
      <c r="E2181" s="109"/>
      <c r="F2181" s="110"/>
      <c r="G2181" s="111"/>
      <c r="H2181" s="112"/>
      <c r="I2181" s="77"/>
      <c r="J2181" s="112" t="str">
        <f>IF($B2181="", "", IFERROR(INDEX('Job List'!$C$9:$C$508, MATCH($B2181, 'Job List'!$B$9:$B$508, 0)), ""))</f>
        <v/>
      </c>
      <c r="K2181" s="112" t="str">
        <f>IF($B2181="", "", IFERROR(INDEX('Job List'!$D$9:$D$508, MATCH($B2181, 'Job List'!$B$9:$B$508, 0)), ""))</f>
        <v/>
      </c>
      <c r="L2181" s="125" t="str">
        <f t="shared" si="396"/>
        <v/>
      </c>
      <c r="M2181" s="111" t="str">
        <f>IF($B2181="", "", IF($G2181="", IFERROR(INDEX('Job List'!$E$9:$E$508, MATCH($B2181, 'Job List'!$B$9:$B$508, 0)), ""), $G2181))</f>
        <v/>
      </c>
      <c r="N2181" s="126" t="str">
        <f t="shared" si="397"/>
        <v/>
      </c>
      <c r="O2181" s="77"/>
      <c r="AB2181" s="14" t="str">
        <f t="shared" si="398"/>
        <v/>
      </c>
      <c r="AC2181" s="20" t="str">
        <f t="shared" si="399"/>
        <v/>
      </c>
      <c r="AD2181" s="55" t="str">
        <f t="shared" si="400"/>
        <v/>
      </c>
      <c r="AE2181" s="88" t="str">
        <f t="shared" si="401"/>
        <v/>
      </c>
      <c r="AG2181" s="55" t="str">
        <f t="shared" si="402"/>
        <v/>
      </c>
      <c r="AH2181" s="88" t="str">
        <f t="shared" si="403"/>
        <v/>
      </c>
      <c r="AJ2181" s="55" t="str">
        <f t="shared" si="404"/>
        <v/>
      </c>
      <c r="AK2181" s="88" t="str">
        <f t="shared" si="405"/>
        <v/>
      </c>
      <c r="AM2181" s="55" t="str">
        <f t="shared" si="406"/>
        <v/>
      </c>
      <c r="AN2181" s="88" t="str">
        <f t="shared" si="407"/>
        <v/>
      </c>
    </row>
    <row r="2182" spans="1:40" x14ac:dyDescent="0.25">
      <c r="A2182" s="77"/>
      <c r="B2182" s="107"/>
      <c r="C2182" s="108"/>
      <c r="D2182" s="109"/>
      <c r="E2182" s="109"/>
      <c r="F2182" s="110"/>
      <c r="G2182" s="111"/>
      <c r="H2182" s="112"/>
      <c r="I2182" s="77"/>
      <c r="J2182" s="112" t="str">
        <f>IF($B2182="", "", IFERROR(INDEX('Job List'!$C$9:$C$508, MATCH($B2182, 'Job List'!$B$9:$B$508, 0)), ""))</f>
        <v/>
      </c>
      <c r="K2182" s="112" t="str">
        <f>IF($B2182="", "", IFERROR(INDEX('Job List'!$D$9:$D$508, MATCH($B2182, 'Job List'!$B$9:$B$508, 0)), ""))</f>
        <v/>
      </c>
      <c r="L2182" s="125" t="str">
        <f t="shared" si="396"/>
        <v/>
      </c>
      <c r="M2182" s="111" t="str">
        <f>IF($B2182="", "", IF($G2182="", IFERROR(INDEX('Job List'!$E$9:$E$508, MATCH($B2182, 'Job List'!$B$9:$B$508, 0)), ""), $G2182))</f>
        <v/>
      </c>
      <c r="N2182" s="126" t="str">
        <f t="shared" si="397"/>
        <v/>
      </c>
      <c r="O2182" s="77"/>
      <c r="AB2182" s="14" t="str">
        <f t="shared" si="398"/>
        <v/>
      </c>
      <c r="AC2182" s="20" t="str">
        <f t="shared" si="399"/>
        <v/>
      </c>
      <c r="AD2182" s="55" t="str">
        <f t="shared" si="400"/>
        <v/>
      </c>
      <c r="AE2182" s="88" t="str">
        <f t="shared" si="401"/>
        <v/>
      </c>
      <c r="AG2182" s="55" t="str">
        <f t="shared" si="402"/>
        <v/>
      </c>
      <c r="AH2182" s="88" t="str">
        <f t="shared" si="403"/>
        <v/>
      </c>
      <c r="AJ2182" s="55" t="str">
        <f t="shared" si="404"/>
        <v/>
      </c>
      <c r="AK2182" s="88" t="str">
        <f t="shared" si="405"/>
        <v/>
      </c>
      <c r="AM2182" s="55" t="str">
        <f t="shared" si="406"/>
        <v/>
      </c>
      <c r="AN2182" s="88" t="str">
        <f t="shared" si="407"/>
        <v/>
      </c>
    </row>
    <row r="2183" spans="1:40" x14ac:dyDescent="0.25">
      <c r="A2183" s="77"/>
      <c r="B2183" s="107"/>
      <c r="C2183" s="108"/>
      <c r="D2183" s="109"/>
      <c r="E2183" s="109"/>
      <c r="F2183" s="110"/>
      <c r="G2183" s="111"/>
      <c r="H2183" s="112"/>
      <c r="I2183" s="77"/>
      <c r="J2183" s="112" t="str">
        <f>IF($B2183="", "", IFERROR(INDEX('Job List'!$C$9:$C$508, MATCH($B2183, 'Job List'!$B$9:$B$508, 0)), ""))</f>
        <v/>
      </c>
      <c r="K2183" s="112" t="str">
        <f>IF($B2183="", "", IFERROR(INDEX('Job List'!$D$9:$D$508, MATCH($B2183, 'Job List'!$B$9:$B$508, 0)), ""))</f>
        <v/>
      </c>
      <c r="L2183" s="125" t="str">
        <f t="shared" si="396"/>
        <v/>
      </c>
      <c r="M2183" s="111" t="str">
        <f>IF($B2183="", "", IF($G2183="", IFERROR(INDEX('Job List'!$E$9:$E$508, MATCH($B2183, 'Job List'!$B$9:$B$508, 0)), ""), $G2183))</f>
        <v/>
      </c>
      <c r="N2183" s="126" t="str">
        <f t="shared" si="397"/>
        <v/>
      </c>
      <c r="O2183" s="77"/>
      <c r="AB2183" s="14" t="str">
        <f t="shared" si="398"/>
        <v/>
      </c>
      <c r="AC2183" s="20" t="str">
        <f t="shared" si="399"/>
        <v/>
      </c>
      <c r="AD2183" s="55" t="str">
        <f t="shared" si="400"/>
        <v/>
      </c>
      <c r="AE2183" s="88" t="str">
        <f t="shared" si="401"/>
        <v/>
      </c>
      <c r="AG2183" s="55" t="str">
        <f t="shared" si="402"/>
        <v/>
      </c>
      <c r="AH2183" s="88" t="str">
        <f t="shared" si="403"/>
        <v/>
      </c>
      <c r="AJ2183" s="55" t="str">
        <f t="shared" si="404"/>
        <v/>
      </c>
      <c r="AK2183" s="88" t="str">
        <f t="shared" si="405"/>
        <v/>
      </c>
      <c r="AM2183" s="55" t="str">
        <f t="shared" si="406"/>
        <v/>
      </c>
      <c r="AN2183" s="88" t="str">
        <f t="shared" si="407"/>
        <v/>
      </c>
    </row>
    <row r="2184" spans="1:40" x14ac:dyDescent="0.25">
      <c r="A2184" s="77"/>
      <c r="B2184" s="107"/>
      <c r="C2184" s="108"/>
      <c r="D2184" s="109"/>
      <c r="E2184" s="109"/>
      <c r="F2184" s="110"/>
      <c r="G2184" s="111"/>
      <c r="H2184" s="112"/>
      <c r="I2184" s="77"/>
      <c r="J2184" s="112" t="str">
        <f>IF($B2184="", "", IFERROR(INDEX('Job List'!$C$9:$C$508, MATCH($B2184, 'Job List'!$B$9:$B$508, 0)), ""))</f>
        <v/>
      </c>
      <c r="K2184" s="112" t="str">
        <f>IF($B2184="", "", IFERROR(INDEX('Job List'!$D$9:$D$508, MATCH($B2184, 'Job List'!$B$9:$B$508, 0)), ""))</f>
        <v/>
      </c>
      <c r="L2184" s="125" t="str">
        <f t="shared" si="396"/>
        <v/>
      </c>
      <c r="M2184" s="111" t="str">
        <f>IF($B2184="", "", IF($G2184="", IFERROR(INDEX('Job List'!$E$9:$E$508, MATCH($B2184, 'Job List'!$B$9:$B$508, 0)), ""), $G2184))</f>
        <v/>
      </c>
      <c r="N2184" s="126" t="str">
        <f t="shared" si="397"/>
        <v/>
      </c>
      <c r="O2184" s="77"/>
      <c r="AB2184" s="14" t="str">
        <f t="shared" si="398"/>
        <v/>
      </c>
      <c r="AC2184" s="20" t="str">
        <f t="shared" si="399"/>
        <v/>
      </c>
      <c r="AD2184" s="55" t="str">
        <f t="shared" si="400"/>
        <v/>
      </c>
      <c r="AE2184" s="88" t="str">
        <f t="shared" si="401"/>
        <v/>
      </c>
      <c r="AG2184" s="55" t="str">
        <f t="shared" si="402"/>
        <v/>
      </c>
      <c r="AH2184" s="88" t="str">
        <f t="shared" si="403"/>
        <v/>
      </c>
      <c r="AJ2184" s="55" t="str">
        <f t="shared" si="404"/>
        <v/>
      </c>
      <c r="AK2184" s="88" t="str">
        <f t="shared" si="405"/>
        <v/>
      </c>
      <c r="AM2184" s="55" t="str">
        <f t="shared" si="406"/>
        <v/>
      </c>
      <c r="AN2184" s="88" t="str">
        <f t="shared" si="407"/>
        <v/>
      </c>
    </row>
    <row r="2185" spans="1:40" x14ac:dyDescent="0.25">
      <c r="A2185" s="77"/>
      <c r="B2185" s="107"/>
      <c r="C2185" s="108"/>
      <c r="D2185" s="109"/>
      <c r="E2185" s="109"/>
      <c r="F2185" s="110"/>
      <c r="G2185" s="111"/>
      <c r="H2185" s="112"/>
      <c r="I2185" s="77"/>
      <c r="J2185" s="112" t="str">
        <f>IF($B2185="", "", IFERROR(INDEX('Job List'!$C$9:$C$508, MATCH($B2185, 'Job List'!$B$9:$B$508, 0)), ""))</f>
        <v/>
      </c>
      <c r="K2185" s="112" t="str">
        <f>IF($B2185="", "", IFERROR(INDEX('Job List'!$D$9:$D$508, MATCH($B2185, 'Job List'!$B$9:$B$508, 0)), ""))</f>
        <v/>
      </c>
      <c r="L2185" s="125" t="str">
        <f t="shared" si="396"/>
        <v/>
      </c>
      <c r="M2185" s="111" t="str">
        <f>IF($B2185="", "", IF($G2185="", IFERROR(INDEX('Job List'!$E$9:$E$508, MATCH($B2185, 'Job List'!$B$9:$B$508, 0)), ""), $G2185))</f>
        <v/>
      </c>
      <c r="N2185" s="126" t="str">
        <f t="shared" si="397"/>
        <v/>
      </c>
      <c r="O2185" s="77"/>
      <c r="AB2185" s="14" t="str">
        <f t="shared" si="398"/>
        <v/>
      </c>
      <c r="AC2185" s="20" t="str">
        <f t="shared" si="399"/>
        <v/>
      </c>
      <c r="AD2185" s="55" t="str">
        <f t="shared" si="400"/>
        <v/>
      </c>
      <c r="AE2185" s="88" t="str">
        <f t="shared" si="401"/>
        <v/>
      </c>
      <c r="AG2185" s="55" t="str">
        <f t="shared" si="402"/>
        <v/>
      </c>
      <c r="AH2185" s="88" t="str">
        <f t="shared" si="403"/>
        <v/>
      </c>
      <c r="AJ2185" s="55" t="str">
        <f t="shared" si="404"/>
        <v/>
      </c>
      <c r="AK2185" s="88" t="str">
        <f t="shared" si="405"/>
        <v/>
      </c>
      <c r="AM2185" s="55" t="str">
        <f t="shared" si="406"/>
        <v/>
      </c>
      <c r="AN2185" s="88" t="str">
        <f t="shared" si="407"/>
        <v/>
      </c>
    </row>
    <row r="2186" spans="1:40" x14ac:dyDescent="0.25">
      <c r="A2186" s="77"/>
      <c r="B2186" s="107"/>
      <c r="C2186" s="108"/>
      <c r="D2186" s="109"/>
      <c r="E2186" s="109"/>
      <c r="F2186" s="110"/>
      <c r="G2186" s="111"/>
      <c r="H2186" s="112"/>
      <c r="I2186" s="77"/>
      <c r="J2186" s="112" t="str">
        <f>IF($B2186="", "", IFERROR(INDEX('Job List'!$C$9:$C$508, MATCH($B2186, 'Job List'!$B$9:$B$508, 0)), ""))</f>
        <v/>
      </c>
      <c r="K2186" s="112" t="str">
        <f>IF($B2186="", "", IFERROR(INDEX('Job List'!$D$9:$D$508, MATCH($B2186, 'Job List'!$B$9:$B$508, 0)), ""))</f>
        <v/>
      </c>
      <c r="L2186" s="125" t="str">
        <f t="shared" ref="L2186:L2249" si="408">IFERROR(IF(B2186="", "", AC2186-F2186), "")</f>
        <v/>
      </c>
      <c r="M2186" s="111" t="str">
        <f>IF($B2186="", "", IF($G2186="", IFERROR(INDEX('Job List'!$E$9:$E$508, MATCH($B2186, 'Job List'!$B$9:$B$508, 0)), ""), $G2186))</f>
        <v/>
      </c>
      <c r="N2186" s="126" t="str">
        <f t="shared" ref="N2186:N2249" si="409">IF(OR(B2186="", L2186="", M2186=""), "", L2186*24*M2186)</f>
        <v/>
      </c>
      <c r="O2186" s="77"/>
      <c r="AB2186" s="14" t="str">
        <f t="shared" ref="AB2186:AB2249" si="410">IF(C2186="", "", TEXT(C2186, "mmm yyyy"))</f>
        <v/>
      </c>
      <c r="AC2186" s="20" t="str">
        <f t="shared" ref="AC2186:AC2249" si="411">IF(OR(D2186="", E2186=""), "", IF(IF(E2186&gt;D2186, E2186-D2186, E2186-D2186+1)=0, 1, IF(E2186&gt;D2186, E2186-D2186, E2186-D2186+1)))</f>
        <v/>
      </c>
      <c r="AD2186" s="55" t="str">
        <f t="shared" ref="AD2186:AD2249" si="412">IF($AB2186="", "", IF($AD$6="", L2186, IF($AD$6=$B2186, L2186, "")))</f>
        <v/>
      </c>
      <c r="AE2186" s="88" t="str">
        <f t="shared" ref="AE2186:AE2249" si="413">IF($AB2186="", "", IF($AD$6="", N2186, IF($AD$6=$B2186, N2186, "")))</f>
        <v/>
      </c>
      <c r="AG2186" s="55" t="str">
        <f t="shared" ref="AG2186:AG2249" si="414">IF($AB2186="", "", IF($AG$6="", AJ2186, IF($AG$6=$J2186, AJ2186, "")))</f>
        <v/>
      </c>
      <c r="AH2186" s="88" t="str">
        <f t="shared" ref="AH2186:AH2249" si="415">IF($AB2186="", "", IF($AG$6="", AK2186, IF($AG$6=$J2186, AK2186, "")))</f>
        <v/>
      </c>
      <c r="AJ2186" s="55" t="str">
        <f t="shared" ref="AJ2186:AJ2249" si="416">IFERROR(IF($AB2186="", "", IF(AND($C2186&gt;=$AJ$6, $C2186&lt;=$AK$6), L2186, "")), "")</f>
        <v/>
      </c>
      <c r="AK2186" s="88" t="str">
        <f t="shared" ref="AK2186:AK2249" si="417">IFERROR(IF($AB2186="", "", IF(AND($C2186&gt;=$AJ$6, $C2186&lt;=$AK$6), N2186, "")), "")</f>
        <v/>
      </c>
      <c r="AM2186" s="55" t="str">
        <f t="shared" ref="AM2186:AM2249" si="418">IFERROR(IF($J2186="", "", IF(AND($C2186&gt;=$AM$4, $C2186&lt;=$AN$4, $J2186=$AM$3), L2186, "")), "")</f>
        <v/>
      </c>
      <c r="AN2186" s="88" t="str">
        <f t="shared" ref="AN2186:AN2249" si="419">IFERROR(IF($J2186="", "", IF(AND($C2186&gt;=$AM$4, $C2186&lt;=$AN$4, $J2186=$AM$3), N2186, "")), "")</f>
        <v/>
      </c>
    </row>
    <row r="2187" spans="1:40" x14ac:dyDescent="0.25">
      <c r="A2187" s="77"/>
      <c r="B2187" s="107"/>
      <c r="C2187" s="108"/>
      <c r="D2187" s="109"/>
      <c r="E2187" s="109"/>
      <c r="F2187" s="110"/>
      <c r="G2187" s="111"/>
      <c r="H2187" s="112"/>
      <c r="I2187" s="77"/>
      <c r="J2187" s="112" t="str">
        <f>IF($B2187="", "", IFERROR(INDEX('Job List'!$C$9:$C$508, MATCH($B2187, 'Job List'!$B$9:$B$508, 0)), ""))</f>
        <v/>
      </c>
      <c r="K2187" s="112" t="str">
        <f>IF($B2187="", "", IFERROR(INDEX('Job List'!$D$9:$D$508, MATCH($B2187, 'Job List'!$B$9:$B$508, 0)), ""))</f>
        <v/>
      </c>
      <c r="L2187" s="125" t="str">
        <f t="shared" si="408"/>
        <v/>
      </c>
      <c r="M2187" s="111" t="str">
        <f>IF($B2187="", "", IF($G2187="", IFERROR(INDEX('Job List'!$E$9:$E$508, MATCH($B2187, 'Job List'!$B$9:$B$508, 0)), ""), $G2187))</f>
        <v/>
      </c>
      <c r="N2187" s="126" t="str">
        <f t="shared" si="409"/>
        <v/>
      </c>
      <c r="O2187" s="77"/>
      <c r="AB2187" s="14" t="str">
        <f t="shared" si="410"/>
        <v/>
      </c>
      <c r="AC2187" s="20" t="str">
        <f t="shared" si="411"/>
        <v/>
      </c>
      <c r="AD2187" s="55" t="str">
        <f t="shared" si="412"/>
        <v/>
      </c>
      <c r="AE2187" s="88" t="str">
        <f t="shared" si="413"/>
        <v/>
      </c>
      <c r="AG2187" s="55" t="str">
        <f t="shared" si="414"/>
        <v/>
      </c>
      <c r="AH2187" s="88" t="str">
        <f t="shared" si="415"/>
        <v/>
      </c>
      <c r="AJ2187" s="55" t="str">
        <f t="shared" si="416"/>
        <v/>
      </c>
      <c r="AK2187" s="88" t="str">
        <f t="shared" si="417"/>
        <v/>
      </c>
      <c r="AM2187" s="55" t="str">
        <f t="shared" si="418"/>
        <v/>
      </c>
      <c r="AN2187" s="88" t="str">
        <f t="shared" si="419"/>
        <v/>
      </c>
    </row>
    <row r="2188" spans="1:40" x14ac:dyDescent="0.25">
      <c r="A2188" s="77"/>
      <c r="B2188" s="107"/>
      <c r="C2188" s="108"/>
      <c r="D2188" s="109"/>
      <c r="E2188" s="109"/>
      <c r="F2188" s="110"/>
      <c r="G2188" s="111"/>
      <c r="H2188" s="112"/>
      <c r="I2188" s="77"/>
      <c r="J2188" s="112" t="str">
        <f>IF($B2188="", "", IFERROR(INDEX('Job List'!$C$9:$C$508, MATCH($B2188, 'Job List'!$B$9:$B$508, 0)), ""))</f>
        <v/>
      </c>
      <c r="K2188" s="112" t="str">
        <f>IF($B2188="", "", IFERROR(INDEX('Job List'!$D$9:$D$508, MATCH($B2188, 'Job List'!$B$9:$B$508, 0)), ""))</f>
        <v/>
      </c>
      <c r="L2188" s="125" t="str">
        <f t="shared" si="408"/>
        <v/>
      </c>
      <c r="M2188" s="111" t="str">
        <f>IF($B2188="", "", IF($G2188="", IFERROR(INDEX('Job List'!$E$9:$E$508, MATCH($B2188, 'Job List'!$B$9:$B$508, 0)), ""), $G2188))</f>
        <v/>
      </c>
      <c r="N2188" s="126" t="str">
        <f t="shared" si="409"/>
        <v/>
      </c>
      <c r="O2188" s="77"/>
      <c r="AB2188" s="14" t="str">
        <f t="shared" si="410"/>
        <v/>
      </c>
      <c r="AC2188" s="20" t="str">
        <f t="shared" si="411"/>
        <v/>
      </c>
      <c r="AD2188" s="55" t="str">
        <f t="shared" si="412"/>
        <v/>
      </c>
      <c r="AE2188" s="88" t="str">
        <f t="shared" si="413"/>
        <v/>
      </c>
      <c r="AG2188" s="55" t="str">
        <f t="shared" si="414"/>
        <v/>
      </c>
      <c r="AH2188" s="88" t="str">
        <f t="shared" si="415"/>
        <v/>
      </c>
      <c r="AJ2188" s="55" t="str">
        <f t="shared" si="416"/>
        <v/>
      </c>
      <c r="AK2188" s="88" t="str">
        <f t="shared" si="417"/>
        <v/>
      </c>
      <c r="AM2188" s="55" t="str">
        <f t="shared" si="418"/>
        <v/>
      </c>
      <c r="AN2188" s="88" t="str">
        <f t="shared" si="419"/>
        <v/>
      </c>
    </row>
    <row r="2189" spans="1:40" x14ac:dyDescent="0.25">
      <c r="A2189" s="77"/>
      <c r="B2189" s="107"/>
      <c r="C2189" s="108"/>
      <c r="D2189" s="109"/>
      <c r="E2189" s="109"/>
      <c r="F2189" s="110"/>
      <c r="G2189" s="111"/>
      <c r="H2189" s="112"/>
      <c r="I2189" s="77"/>
      <c r="J2189" s="112" t="str">
        <f>IF($B2189="", "", IFERROR(INDEX('Job List'!$C$9:$C$508, MATCH($B2189, 'Job List'!$B$9:$B$508, 0)), ""))</f>
        <v/>
      </c>
      <c r="K2189" s="112" t="str">
        <f>IF($B2189="", "", IFERROR(INDEX('Job List'!$D$9:$D$508, MATCH($B2189, 'Job List'!$B$9:$B$508, 0)), ""))</f>
        <v/>
      </c>
      <c r="L2189" s="125" t="str">
        <f t="shared" si="408"/>
        <v/>
      </c>
      <c r="M2189" s="111" t="str">
        <f>IF($B2189="", "", IF($G2189="", IFERROR(INDEX('Job List'!$E$9:$E$508, MATCH($B2189, 'Job List'!$B$9:$B$508, 0)), ""), $G2189))</f>
        <v/>
      </c>
      <c r="N2189" s="126" t="str">
        <f t="shared" si="409"/>
        <v/>
      </c>
      <c r="O2189" s="77"/>
      <c r="AB2189" s="14" t="str">
        <f t="shared" si="410"/>
        <v/>
      </c>
      <c r="AC2189" s="20" t="str">
        <f t="shared" si="411"/>
        <v/>
      </c>
      <c r="AD2189" s="55" t="str">
        <f t="shared" si="412"/>
        <v/>
      </c>
      <c r="AE2189" s="88" t="str">
        <f t="shared" si="413"/>
        <v/>
      </c>
      <c r="AG2189" s="55" t="str">
        <f t="shared" si="414"/>
        <v/>
      </c>
      <c r="AH2189" s="88" t="str">
        <f t="shared" si="415"/>
        <v/>
      </c>
      <c r="AJ2189" s="55" t="str">
        <f t="shared" si="416"/>
        <v/>
      </c>
      <c r="AK2189" s="88" t="str">
        <f t="shared" si="417"/>
        <v/>
      </c>
      <c r="AM2189" s="55" t="str">
        <f t="shared" si="418"/>
        <v/>
      </c>
      <c r="AN2189" s="88" t="str">
        <f t="shared" si="419"/>
        <v/>
      </c>
    </row>
    <row r="2190" spans="1:40" x14ac:dyDescent="0.25">
      <c r="A2190" s="77"/>
      <c r="B2190" s="107"/>
      <c r="C2190" s="108"/>
      <c r="D2190" s="109"/>
      <c r="E2190" s="109"/>
      <c r="F2190" s="110"/>
      <c r="G2190" s="111"/>
      <c r="H2190" s="112"/>
      <c r="I2190" s="77"/>
      <c r="J2190" s="112" t="str">
        <f>IF($B2190="", "", IFERROR(INDEX('Job List'!$C$9:$C$508, MATCH($B2190, 'Job List'!$B$9:$B$508, 0)), ""))</f>
        <v/>
      </c>
      <c r="K2190" s="112" t="str">
        <f>IF($B2190="", "", IFERROR(INDEX('Job List'!$D$9:$D$508, MATCH($B2190, 'Job List'!$B$9:$B$508, 0)), ""))</f>
        <v/>
      </c>
      <c r="L2190" s="125" t="str">
        <f t="shared" si="408"/>
        <v/>
      </c>
      <c r="M2190" s="111" t="str">
        <f>IF($B2190="", "", IF($G2190="", IFERROR(INDEX('Job List'!$E$9:$E$508, MATCH($B2190, 'Job List'!$B$9:$B$508, 0)), ""), $G2190))</f>
        <v/>
      </c>
      <c r="N2190" s="126" t="str">
        <f t="shared" si="409"/>
        <v/>
      </c>
      <c r="O2190" s="77"/>
      <c r="AB2190" s="14" t="str">
        <f t="shared" si="410"/>
        <v/>
      </c>
      <c r="AC2190" s="20" t="str">
        <f t="shared" si="411"/>
        <v/>
      </c>
      <c r="AD2190" s="55" t="str">
        <f t="shared" si="412"/>
        <v/>
      </c>
      <c r="AE2190" s="88" t="str">
        <f t="shared" si="413"/>
        <v/>
      </c>
      <c r="AG2190" s="55" t="str">
        <f t="shared" si="414"/>
        <v/>
      </c>
      <c r="AH2190" s="88" t="str">
        <f t="shared" si="415"/>
        <v/>
      </c>
      <c r="AJ2190" s="55" t="str">
        <f t="shared" si="416"/>
        <v/>
      </c>
      <c r="AK2190" s="88" t="str">
        <f t="shared" si="417"/>
        <v/>
      </c>
      <c r="AM2190" s="55" t="str">
        <f t="shared" si="418"/>
        <v/>
      </c>
      <c r="AN2190" s="88" t="str">
        <f t="shared" si="419"/>
        <v/>
      </c>
    </row>
    <row r="2191" spans="1:40" x14ac:dyDescent="0.25">
      <c r="A2191" s="77"/>
      <c r="B2191" s="107"/>
      <c r="C2191" s="108"/>
      <c r="D2191" s="109"/>
      <c r="E2191" s="109"/>
      <c r="F2191" s="110"/>
      <c r="G2191" s="111"/>
      <c r="H2191" s="112"/>
      <c r="I2191" s="77"/>
      <c r="J2191" s="112" t="str">
        <f>IF($B2191="", "", IFERROR(INDEX('Job List'!$C$9:$C$508, MATCH($B2191, 'Job List'!$B$9:$B$508, 0)), ""))</f>
        <v/>
      </c>
      <c r="K2191" s="112" t="str">
        <f>IF($B2191="", "", IFERROR(INDEX('Job List'!$D$9:$D$508, MATCH($B2191, 'Job List'!$B$9:$B$508, 0)), ""))</f>
        <v/>
      </c>
      <c r="L2191" s="125" t="str">
        <f t="shared" si="408"/>
        <v/>
      </c>
      <c r="M2191" s="111" t="str">
        <f>IF($B2191="", "", IF($G2191="", IFERROR(INDEX('Job List'!$E$9:$E$508, MATCH($B2191, 'Job List'!$B$9:$B$508, 0)), ""), $G2191))</f>
        <v/>
      </c>
      <c r="N2191" s="126" t="str">
        <f t="shared" si="409"/>
        <v/>
      </c>
      <c r="O2191" s="77"/>
      <c r="AB2191" s="14" t="str">
        <f t="shared" si="410"/>
        <v/>
      </c>
      <c r="AC2191" s="20" t="str">
        <f t="shared" si="411"/>
        <v/>
      </c>
      <c r="AD2191" s="55" t="str">
        <f t="shared" si="412"/>
        <v/>
      </c>
      <c r="AE2191" s="88" t="str">
        <f t="shared" si="413"/>
        <v/>
      </c>
      <c r="AG2191" s="55" t="str">
        <f t="shared" si="414"/>
        <v/>
      </c>
      <c r="AH2191" s="88" t="str">
        <f t="shared" si="415"/>
        <v/>
      </c>
      <c r="AJ2191" s="55" t="str">
        <f t="shared" si="416"/>
        <v/>
      </c>
      <c r="AK2191" s="88" t="str">
        <f t="shared" si="417"/>
        <v/>
      </c>
      <c r="AM2191" s="55" t="str">
        <f t="shared" si="418"/>
        <v/>
      </c>
      <c r="AN2191" s="88" t="str">
        <f t="shared" si="419"/>
        <v/>
      </c>
    </row>
    <row r="2192" spans="1:40" x14ac:dyDescent="0.25">
      <c r="A2192" s="77"/>
      <c r="B2192" s="107"/>
      <c r="C2192" s="108"/>
      <c r="D2192" s="109"/>
      <c r="E2192" s="109"/>
      <c r="F2192" s="110"/>
      <c r="G2192" s="111"/>
      <c r="H2192" s="112"/>
      <c r="I2192" s="77"/>
      <c r="J2192" s="112" t="str">
        <f>IF($B2192="", "", IFERROR(INDEX('Job List'!$C$9:$C$508, MATCH($B2192, 'Job List'!$B$9:$B$508, 0)), ""))</f>
        <v/>
      </c>
      <c r="K2192" s="112" t="str">
        <f>IF($B2192="", "", IFERROR(INDEX('Job List'!$D$9:$D$508, MATCH($B2192, 'Job List'!$B$9:$B$508, 0)), ""))</f>
        <v/>
      </c>
      <c r="L2192" s="125" t="str">
        <f t="shared" si="408"/>
        <v/>
      </c>
      <c r="M2192" s="111" t="str">
        <f>IF($B2192="", "", IF($G2192="", IFERROR(INDEX('Job List'!$E$9:$E$508, MATCH($B2192, 'Job List'!$B$9:$B$508, 0)), ""), $G2192))</f>
        <v/>
      </c>
      <c r="N2192" s="126" t="str">
        <f t="shared" si="409"/>
        <v/>
      </c>
      <c r="O2192" s="77"/>
      <c r="AB2192" s="14" t="str">
        <f t="shared" si="410"/>
        <v/>
      </c>
      <c r="AC2192" s="20" t="str">
        <f t="shared" si="411"/>
        <v/>
      </c>
      <c r="AD2192" s="55" t="str">
        <f t="shared" si="412"/>
        <v/>
      </c>
      <c r="AE2192" s="88" t="str">
        <f t="shared" si="413"/>
        <v/>
      </c>
      <c r="AG2192" s="55" t="str">
        <f t="shared" si="414"/>
        <v/>
      </c>
      <c r="AH2192" s="88" t="str">
        <f t="shared" si="415"/>
        <v/>
      </c>
      <c r="AJ2192" s="55" t="str">
        <f t="shared" si="416"/>
        <v/>
      </c>
      <c r="AK2192" s="88" t="str">
        <f t="shared" si="417"/>
        <v/>
      </c>
      <c r="AM2192" s="55" t="str">
        <f t="shared" si="418"/>
        <v/>
      </c>
      <c r="AN2192" s="88" t="str">
        <f t="shared" si="419"/>
        <v/>
      </c>
    </row>
    <row r="2193" spans="1:40" x14ac:dyDescent="0.25">
      <c r="A2193" s="77"/>
      <c r="B2193" s="107"/>
      <c r="C2193" s="108"/>
      <c r="D2193" s="109"/>
      <c r="E2193" s="109"/>
      <c r="F2193" s="110"/>
      <c r="G2193" s="111"/>
      <c r="H2193" s="112"/>
      <c r="I2193" s="77"/>
      <c r="J2193" s="112" t="str">
        <f>IF($B2193="", "", IFERROR(INDEX('Job List'!$C$9:$C$508, MATCH($B2193, 'Job List'!$B$9:$B$508, 0)), ""))</f>
        <v/>
      </c>
      <c r="K2193" s="112" t="str">
        <f>IF($B2193="", "", IFERROR(INDEX('Job List'!$D$9:$D$508, MATCH($B2193, 'Job List'!$B$9:$B$508, 0)), ""))</f>
        <v/>
      </c>
      <c r="L2193" s="125" t="str">
        <f t="shared" si="408"/>
        <v/>
      </c>
      <c r="M2193" s="111" t="str">
        <f>IF($B2193="", "", IF($G2193="", IFERROR(INDEX('Job List'!$E$9:$E$508, MATCH($B2193, 'Job List'!$B$9:$B$508, 0)), ""), $G2193))</f>
        <v/>
      </c>
      <c r="N2193" s="126" t="str">
        <f t="shared" si="409"/>
        <v/>
      </c>
      <c r="O2193" s="77"/>
      <c r="AB2193" s="14" t="str">
        <f t="shared" si="410"/>
        <v/>
      </c>
      <c r="AC2193" s="20" t="str">
        <f t="shared" si="411"/>
        <v/>
      </c>
      <c r="AD2193" s="55" t="str">
        <f t="shared" si="412"/>
        <v/>
      </c>
      <c r="AE2193" s="88" t="str">
        <f t="shared" si="413"/>
        <v/>
      </c>
      <c r="AG2193" s="55" t="str">
        <f t="shared" si="414"/>
        <v/>
      </c>
      <c r="AH2193" s="88" t="str">
        <f t="shared" si="415"/>
        <v/>
      </c>
      <c r="AJ2193" s="55" t="str">
        <f t="shared" si="416"/>
        <v/>
      </c>
      <c r="AK2193" s="88" t="str">
        <f t="shared" si="417"/>
        <v/>
      </c>
      <c r="AM2193" s="55" t="str">
        <f t="shared" si="418"/>
        <v/>
      </c>
      <c r="AN2193" s="88" t="str">
        <f t="shared" si="419"/>
        <v/>
      </c>
    </row>
    <row r="2194" spans="1:40" x14ac:dyDescent="0.25">
      <c r="A2194" s="77"/>
      <c r="B2194" s="107"/>
      <c r="C2194" s="108"/>
      <c r="D2194" s="109"/>
      <c r="E2194" s="109"/>
      <c r="F2194" s="110"/>
      <c r="G2194" s="111"/>
      <c r="H2194" s="112"/>
      <c r="I2194" s="77"/>
      <c r="J2194" s="112" t="str">
        <f>IF($B2194="", "", IFERROR(INDEX('Job List'!$C$9:$C$508, MATCH($B2194, 'Job List'!$B$9:$B$508, 0)), ""))</f>
        <v/>
      </c>
      <c r="K2194" s="112" t="str">
        <f>IF($B2194="", "", IFERROR(INDEX('Job List'!$D$9:$D$508, MATCH($B2194, 'Job List'!$B$9:$B$508, 0)), ""))</f>
        <v/>
      </c>
      <c r="L2194" s="125" t="str">
        <f t="shared" si="408"/>
        <v/>
      </c>
      <c r="M2194" s="111" t="str">
        <f>IF($B2194="", "", IF($G2194="", IFERROR(INDEX('Job List'!$E$9:$E$508, MATCH($B2194, 'Job List'!$B$9:$B$508, 0)), ""), $G2194))</f>
        <v/>
      </c>
      <c r="N2194" s="126" t="str">
        <f t="shared" si="409"/>
        <v/>
      </c>
      <c r="O2194" s="77"/>
      <c r="AB2194" s="14" t="str">
        <f t="shared" si="410"/>
        <v/>
      </c>
      <c r="AC2194" s="20" t="str">
        <f t="shared" si="411"/>
        <v/>
      </c>
      <c r="AD2194" s="55" t="str">
        <f t="shared" si="412"/>
        <v/>
      </c>
      <c r="AE2194" s="88" t="str">
        <f t="shared" si="413"/>
        <v/>
      </c>
      <c r="AG2194" s="55" t="str">
        <f t="shared" si="414"/>
        <v/>
      </c>
      <c r="AH2194" s="88" t="str">
        <f t="shared" si="415"/>
        <v/>
      </c>
      <c r="AJ2194" s="55" t="str">
        <f t="shared" si="416"/>
        <v/>
      </c>
      <c r="AK2194" s="88" t="str">
        <f t="shared" si="417"/>
        <v/>
      </c>
      <c r="AM2194" s="55" t="str">
        <f t="shared" si="418"/>
        <v/>
      </c>
      <c r="AN2194" s="88" t="str">
        <f t="shared" si="419"/>
        <v/>
      </c>
    </row>
    <row r="2195" spans="1:40" x14ac:dyDescent="0.25">
      <c r="A2195" s="77"/>
      <c r="B2195" s="107"/>
      <c r="C2195" s="108"/>
      <c r="D2195" s="109"/>
      <c r="E2195" s="109"/>
      <c r="F2195" s="110"/>
      <c r="G2195" s="111"/>
      <c r="H2195" s="112"/>
      <c r="I2195" s="77"/>
      <c r="J2195" s="112" t="str">
        <f>IF($B2195="", "", IFERROR(INDEX('Job List'!$C$9:$C$508, MATCH($B2195, 'Job List'!$B$9:$B$508, 0)), ""))</f>
        <v/>
      </c>
      <c r="K2195" s="112" t="str">
        <f>IF($B2195="", "", IFERROR(INDEX('Job List'!$D$9:$D$508, MATCH($B2195, 'Job List'!$B$9:$B$508, 0)), ""))</f>
        <v/>
      </c>
      <c r="L2195" s="125" t="str">
        <f t="shared" si="408"/>
        <v/>
      </c>
      <c r="M2195" s="111" t="str">
        <f>IF($B2195="", "", IF($G2195="", IFERROR(INDEX('Job List'!$E$9:$E$508, MATCH($B2195, 'Job List'!$B$9:$B$508, 0)), ""), $G2195))</f>
        <v/>
      </c>
      <c r="N2195" s="126" t="str">
        <f t="shared" si="409"/>
        <v/>
      </c>
      <c r="O2195" s="77"/>
      <c r="AB2195" s="14" t="str">
        <f t="shared" si="410"/>
        <v/>
      </c>
      <c r="AC2195" s="20" t="str">
        <f t="shared" si="411"/>
        <v/>
      </c>
      <c r="AD2195" s="55" t="str">
        <f t="shared" si="412"/>
        <v/>
      </c>
      <c r="AE2195" s="88" t="str">
        <f t="shared" si="413"/>
        <v/>
      </c>
      <c r="AG2195" s="55" t="str">
        <f t="shared" si="414"/>
        <v/>
      </c>
      <c r="AH2195" s="88" t="str">
        <f t="shared" si="415"/>
        <v/>
      </c>
      <c r="AJ2195" s="55" t="str">
        <f t="shared" si="416"/>
        <v/>
      </c>
      <c r="AK2195" s="88" t="str">
        <f t="shared" si="417"/>
        <v/>
      </c>
      <c r="AM2195" s="55" t="str">
        <f t="shared" si="418"/>
        <v/>
      </c>
      <c r="AN2195" s="88" t="str">
        <f t="shared" si="419"/>
        <v/>
      </c>
    </row>
    <row r="2196" spans="1:40" x14ac:dyDescent="0.25">
      <c r="A2196" s="77"/>
      <c r="B2196" s="107"/>
      <c r="C2196" s="108"/>
      <c r="D2196" s="109"/>
      <c r="E2196" s="109"/>
      <c r="F2196" s="110"/>
      <c r="G2196" s="111"/>
      <c r="H2196" s="112"/>
      <c r="I2196" s="77"/>
      <c r="J2196" s="112" t="str">
        <f>IF($B2196="", "", IFERROR(INDEX('Job List'!$C$9:$C$508, MATCH($B2196, 'Job List'!$B$9:$B$508, 0)), ""))</f>
        <v/>
      </c>
      <c r="K2196" s="112" t="str">
        <f>IF($B2196="", "", IFERROR(INDEX('Job List'!$D$9:$D$508, MATCH($B2196, 'Job List'!$B$9:$B$508, 0)), ""))</f>
        <v/>
      </c>
      <c r="L2196" s="125" t="str">
        <f t="shared" si="408"/>
        <v/>
      </c>
      <c r="M2196" s="111" t="str">
        <f>IF($B2196="", "", IF($G2196="", IFERROR(INDEX('Job List'!$E$9:$E$508, MATCH($B2196, 'Job List'!$B$9:$B$508, 0)), ""), $G2196))</f>
        <v/>
      </c>
      <c r="N2196" s="126" t="str">
        <f t="shared" si="409"/>
        <v/>
      </c>
      <c r="O2196" s="77"/>
      <c r="AB2196" s="14" t="str">
        <f t="shared" si="410"/>
        <v/>
      </c>
      <c r="AC2196" s="20" t="str">
        <f t="shared" si="411"/>
        <v/>
      </c>
      <c r="AD2196" s="55" t="str">
        <f t="shared" si="412"/>
        <v/>
      </c>
      <c r="AE2196" s="88" t="str">
        <f t="shared" si="413"/>
        <v/>
      </c>
      <c r="AG2196" s="55" t="str">
        <f t="shared" si="414"/>
        <v/>
      </c>
      <c r="AH2196" s="88" t="str">
        <f t="shared" si="415"/>
        <v/>
      </c>
      <c r="AJ2196" s="55" t="str">
        <f t="shared" si="416"/>
        <v/>
      </c>
      <c r="AK2196" s="88" t="str">
        <f t="shared" si="417"/>
        <v/>
      </c>
      <c r="AM2196" s="55" t="str">
        <f t="shared" si="418"/>
        <v/>
      </c>
      <c r="AN2196" s="88" t="str">
        <f t="shared" si="419"/>
        <v/>
      </c>
    </row>
    <row r="2197" spans="1:40" x14ac:dyDescent="0.25">
      <c r="A2197" s="77"/>
      <c r="B2197" s="107"/>
      <c r="C2197" s="108"/>
      <c r="D2197" s="109"/>
      <c r="E2197" s="109"/>
      <c r="F2197" s="110"/>
      <c r="G2197" s="111"/>
      <c r="H2197" s="112"/>
      <c r="I2197" s="77"/>
      <c r="J2197" s="112" t="str">
        <f>IF($B2197="", "", IFERROR(INDEX('Job List'!$C$9:$C$508, MATCH($B2197, 'Job List'!$B$9:$B$508, 0)), ""))</f>
        <v/>
      </c>
      <c r="K2197" s="112" t="str">
        <f>IF($B2197="", "", IFERROR(INDEX('Job List'!$D$9:$D$508, MATCH($B2197, 'Job List'!$B$9:$B$508, 0)), ""))</f>
        <v/>
      </c>
      <c r="L2197" s="125" t="str">
        <f t="shared" si="408"/>
        <v/>
      </c>
      <c r="M2197" s="111" t="str">
        <f>IF($B2197="", "", IF($G2197="", IFERROR(INDEX('Job List'!$E$9:$E$508, MATCH($B2197, 'Job List'!$B$9:$B$508, 0)), ""), $G2197))</f>
        <v/>
      </c>
      <c r="N2197" s="126" t="str">
        <f t="shared" si="409"/>
        <v/>
      </c>
      <c r="O2197" s="77"/>
      <c r="AB2197" s="14" t="str">
        <f t="shared" si="410"/>
        <v/>
      </c>
      <c r="AC2197" s="20" t="str">
        <f t="shared" si="411"/>
        <v/>
      </c>
      <c r="AD2197" s="55" t="str">
        <f t="shared" si="412"/>
        <v/>
      </c>
      <c r="AE2197" s="88" t="str">
        <f t="shared" si="413"/>
        <v/>
      </c>
      <c r="AG2197" s="55" t="str">
        <f t="shared" si="414"/>
        <v/>
      </c>
      <c r="AH2197" s="88" t="str">
        <f t="shared" si="415"/>
        <v/>
      </c>
      <c r="AJ2197" s="55" t="str">
        <f t="shared" si="416"/>
        <v/>
      </c>
      <c r="AK2197" s="88" t="str">
        <f t="shared" si="417"/>
        <v/>
      </c>
      <c r="AM2197" s="55" t="str">
        <f t="shared" si="418"/>
        <v/>
      </c>
      <c r="AN2197" s="88" t="str">
        <f t="shared" si="419"/>
        <v/>
      </c>
    </row>
    <row r="2198" spans="1:40" x14ac:dyDescent="0.25">
      <c r="A2198" s="77"/>
      <c r="B2198" s="107"/>
      <c r="C2198" s="108"/>
      <c r="D2198" s="109"/>
      <c r="E2198" s="109"/>
      <c r="F2198" s="110"/>
      <c r="G2198" s="111"/>
      <c r="H2198" s="112"/>
      <c r="I2198" s="77"/>
      <c r="J2198" s="112" t="str">
        <f>IF($B2198="", "", IFERROR(INDEX('Job List'!$C$9:$C$508, MATCH($B2198, 'Job List'!$B$9:$B$508, 0)), ""))</f>
        <v/>
      </c>
      <c r="K2198" s="112" t="str">
        <f>IF($B2198="", "", IFERROR(INDEX('Job List'!$D$9:$D$508, MATCH($B2198, 'Job List'!$B$9:$B$508, 0)), ""))</f>
        <v/>
      </c>
      <c r="L2198" s="125" t="str">
        <f t="shared" si="408"/>
        <v/>
      </c>
      <c r="M2198" s="111" t="str">
        <f>IF($B2198="", "", IF($G2198="", IFERROR(INDEX('Job List'!$E$9:$E$508, MATCH($B2198, 'Job List'!$B$9:$B$508, 0)), ""), $G2198))</f>
        <v/>
      </c>
      <c r="N2198" s="126" t="str">
        <f t="shared" si="409"/>
        <v/>
      </c>
      <c r="O2198" s="77"/>
      <c r="AB2198" s="14" t="str">
        <f t="shared" si="410"/>
        <v/>
      </c>
      <c r="AC2198" s="20" t="str">
        <f t="shared" si="411"/>
        <v/>
      </c>
      <c r="AD2198" s="55" t="str">
        <f t="shared" si="412"/>
        <v/>
      </c>
      <c r="AE2198" s="88" t="str">
        <f t="shared" si="413"/>
        <v/>
      </c>
      <c r="AG2198" s="55" t="str">
        <f t="shared" si="414"/>
        <v/>
      </c>
      <c r="AH2198" s="88" t="str">
        <f t="shared" si="415"/>
        <v/>
      </c>
      <c r="AJ2198" s="55" t="str">
        <f t="shared" si="416"/>
        <v/>
      </c>
      <c r="AK2198" s="88" t="str">
        <f t="shared" si="417"/>
        <v/>
      </c>
      <c r="AM2198" s="55" t="str">
        <f t="shared" si="418"/>
        <v/>
      </c>
      <c r="AN2198" s="88" t="str">
        <f t="shared" si="419"/>
        <v/>
      </c>
    </row>
    <row r="2199" spans="1:40" x14ac:dyDescent="0.25">
      <c r="A2199" s="77"/>
      <c r="B2199" s="107"/>
      <c r="C2199" s="108"/>
      <c r="D2199" s="109"/>
      <c r="E2199" s="109"/>
      <c r="F2199" s="110"/>
      <c r="G2199" s="111"/>
      <c r="H2199" s="112"/>
      <c r="I2199" s="77"/>
      <c r="J2199" s="112" t="str">
        <f>IF($B2199="", "", IFERROR(INDEX('Job List'!$C$9:$C$508, MATCH($B2199, 'Job List'!$B$9:$B$508, 0)), ""))</f>
        <v/>
      </c>
      <c r="K2199" s="112" t="str">
        <f>IF($B2199="", "", IFERROR(INDEX('Job List'!$D$9:$D$508, MATCH($B2199, 'Job List'!$B$9:$B$508, 0)), ""))</f>
        <v/>
      </c>
      <c r="L2199" s="125" t="str">
        <f t="shared" si="408"/>
        <v/>
      </c>
      <c r="M2199" s="111" t="str">
        <f>IF($B2199="", "", IF($G2199="", IFERROR(INDEX('Job List'!$E$9:$E$508, MATCH($B2199, 'Job List'!$B$9:$B$508, 0)), ""), $G2199))</f>
        <v/>
      </c>
      <c r="N2199" s="126" t="str">
        <f t="shared" si="409"/>
        <v/>
      </c>
      <c r="O2199" s="77"/>
      <c r="AB2199" s="14" t="str">
        <f t="shared" si="410"/>
        <v/>
      </c>
      <c r="AC2199" s="20" t="str">
        <f t="shared" si="411"/>
        <v/>
      </c>
      <c r="AD2199" s="55" t="str">
        <f t="shared" si="412"/>
        <v/>
      </c>
      <c r="AE2199" s="88" t="str">
        <f t="shared" si="413"/>
        <v/>
      </c>
      <c r="AG2199" s="55" t="str">
        <f t="shared" si="414"/>
        <v/>
      </c>
      <c r="AH2199" s="88" t="str">
        <f t="shared" si="415"/>
        <v/>
      </c>
      <c r="AJ2199" s="55" t="str">
        <f t="shared" si="416"/>
        <v/>
      </c>
      <c r="AK2199" s="88" t="str">
        <f t="shared" si="417"/>
        <v/>
      </c>
      <c r="AM2199" s="55" t="str">
        <f t="shared" si="418"/>
        <v/>
      </c>
      <c r="AN2199" s="88" t="str">
        <f t="shared" si="419"/>
        <v/>
      </c>
    </row>
    <row r="2200" spans="1:40" x14ac:dyDescent="0.25">
      <c r="A2200" s="77"/>
      <c r="B2200" s="107"/>
      <c r="C2200" s="108"/>
      <c r="D2200" s="109"/>
      <c r="E2200" s="109"/>
      <c r="F2200" s="110"/>
      <c r="G2200" s="111"/>
      <c r="H2200" s="112"/>
      <c r="I2200" s="77"/>
      <c r="J2200" s="112" t="str">
        <f>IF($B2200="", "", IFERROR(INDEX('Job List'!$C$9:$C$508, MATCH($B2200, 'Job List'!$B$9:$B$508, 0)), ""))</f>
        <v/>
      </c>
      <c r="K2200" s="112" t="str">
        <f>IF($B2200="", "", IFERROR(INDEX('Job List'!$D$9:$D$508, MATCH($B2200, 'Job List'!$B$9:$B$508, 0)), ""))</f>
        <v/>
      </c>
      <c r="L2200" s="125" t="str">
        <f t="shared" si="408"/>
        <v/>
      </c>
      <c r="M2200" s="111" t="str">
        <f>IF($B2200="", "", IF($G2200="", IFERROR(INDEX('Job List'!$E$9:$E$508, MATCH($B2200, 'Job List'!$B$9:$B$508, 0)), ""), $G2200))</f>
        <v/>
      </c>
      <c r="N2200" s="126" t="str">
        <f t="shared" si="409"/>
        <v/>
      </c>
      <c r="O2200" s="77"/>
      <c r="AB2200" s="14" t="str">
        <f t="shared" si="410"/>
        <v/>
      </c>
      <c r="AC2200" s="20" t="str">
        <f t="shared" si="411"/>
        <v/>
      </c>
      <c r="AD2200" s="55" t="str">
        <f t="shared" si="412"/>
        <v/>
      </c>
      <c r="AE2200" s="88" t="str">
        <f t="shared" si="413"/>
        <v/>
      </c>
      <c r="AG2200" s="55" t="str">
        <f t="shared" si="414"/>
        <v/>
      </c>
      <c r="AH2200" s="88" t="str">
        <f t="shared" si="415"/>
        <v/>
      </c>
      <c r="AJ2200" s="55" t="str">
        <f t="shared" si="416"/>
        <v/>
      </c>
      <c r="AK2200" s="88" t="str">
        <f t="shared" si="417"/>
        <v/>
      </c>
      <c r="AM2200" s="55" t="str">
        <f t="shared" si="418"/>
        <v/>
      </c>
      <c r="AN2200" s="88" t="str">
        <f t="shared" si="419"/>
        <v/>
      </c>
    </row>
    <row r="2201" spans="1:40" x14ac:dyDescent="0.25">
      <c r="A2201" s="77"/>
      <c r="B2201" s="107"/>
      <c r="C2201" s="108"/>
      <c r="D2201" s="109"/>
      <c r="E2201" s="109"/>
      <c r="F2201" s="110"/>
      <c r="G2201" s="111"/>
      <c r="H2201" s="112"/>
      <c r="I2201" s="77"/>
      <c r="J2201" s="112" t="str">
        <f>IF($B2201="", "", IFERROR(INDEX('Job List'!$C$9:$C$508, MATCH($B2201, 'Job List'!$B$9:$B$508, 0)), ""))</f>
        <v/>
      </c>
      <c r="K2201" s="112" t="str">
        <f>IF($B2201="", "", IFERROR(INDEX('Job List'!$D$9:$D$508, MATCH($B2201, 'Job List'!$B$9:$B$508, 0)), ""))</f>
        <v/>
      </c>
      <c r="L2201" s="125" t="str">
        <f t="shared" si="408"/>
        <v/>
      </c>
      <c r="M2201" s="111" t="str">
        <f>IF($B2201="", "", IF($G2201="", IFERROR(INDEX('Job List'!$E$9:$E$508, MATCH($B2201, 'Job List'!$B$9:$B$508, 0)), ""), $G2201))</f>
        <v/>
      </c>
      <c r="N2201" s="126" t="str">
        <f t="shared" si="409"/>
        <v/>
      </c>
      <c r="O2201" s="77"/>
      <c r="AB2201" s="14" t="str">
        <f t="shared" si="410"/>
        <v/>
      </c>
      <c r="AC2201" s="20" t="str">
        <f t="shared" si="411"/>
        <v/>
      </c>
      <c r="AD2201" s="55" t="str">
        <f t="shared" si="412"/>
        <v/>
      </c>
      <c r="AE2201" s="88" t="str">
        <f t="shared" si="413"/>
        <v/>
      </c>
      <c r="AG2201" s="55" t="str">
        <f t="shared" si="414"/>
        <v/>
      </c>
      <c r="AH2201" s="88" t="str">
        <f t="shared" si="415"/>
        <v/>
      </c>
      <c r="AJ2201" s="55" t="str">
        <f t="shared" si="416"/>
        <v/>
      </c>
      <c r="AK2201" s="88" t="str">
        <f t="shared" si="417"/>
        <v/>
      </c>
      <c r="AM2201" s="55" t="str">
        <f t="shared" si="418"/>
        <v/>
      </c>
      <c r="AN2201" s="88" t="str">
        <f t="shared" si="419"/>
        <v/>
      </c>
    </row>
    <row r="2202" spans="1:40" x14ac:dyDescent="0.25">
      <c r="A2202" s="77"/>
      <c r="B2202" s="107"/>
      <c r="C2202" s="108"/>
      <c r="D2202" s="109"/>
      <c r="E2202" s="109"/>
      <c r="F2202" s="110"/>
      <c r="G2202" s="111"/>
      <c r="H2202" s="112"/>
      <c r="I2202" s="77"/>
      <c r="J2202" s="112" t="str">
        <f>IF($B2202="", "", IFERROR(INDEX('Job List'!$C$9:$C$508, MATCH($B2202, 'Job List'!$B$9:$B$508, 0)), ""))</f>
        <v/>
      </c>
      <c r="K2202" s="112" t="str">
        <f>IF($B2202="", "", IFERROR(INDEX('Job List'!$D$9:$D$508, MATCH($B2202, 'Job List'!$B$9:$B$508, 0)), ""))</f>
        <v/>
      </c>
      <c r="L2202" s="125" t="str">
        <f t="shared" si="408"/>
        <v/>
      </c>
      <c r="M2202" s="111" t="str">
        <f>IF($B2202="", "", IF($G2202="", IFERROR(INDEX('Job List'!$E$9:$E$508, MATCH($B2202, 'Job List'!$B$9:$B$508, 0)), ""), $G2202))</f>
        <v/>
      </c>
      <c r="N2202" s="126" t="str">
        <f t="shared" si="409"/>
        <v/>
      </c>
      <c r="O2202" s="77"/>
      <c r="AB2202" s="14" t="str">
        <f t="shared" si="410"/>
        <v/>
      </c>
      <c r="AC2202" s="20" t="str">
        <f t="shared" si="411"/>
        <v/>
      </c>
      <c r="AD2202" s="55" t="str">
        <f t="shared" si="412"/>
        <v/>
      </c>
      <c r="AE2202" s="88" t="str">
        <f t="shared" si="413"/>
        <v/>
      </c>
      <c r="AG2202" s="55" t="str">
        <f t="shared" si="414"/>
        <v/>
      </c>
      <c r="AH2202" s="88" t="str">
        <f t="shared" si="415"/>
        <v/>
      </c>
      <c r="AJ2202" s="55" t="str">
        <f t="shared" si="416"/>
        <v/>
      </c>
      <c r="AK2202" s="88" t="str">
        <f t="shared" si="417"/>
        <v/>
      </c>
      <c r="AM2202" s="55" t="str">
        <f t="shared" si="418"/>
        <v/>
      </c>
      <c r="AN2202" s="88" t="str">
        <f t="shared" si="419"/>
        <v/>
      </c>
    </row>
    <row r="2203" spans="1:40" x14ac:dyDescent="0.25">
      <c r="A2203" s="77"/>
      <c r="B2203" s="107"/>
      <c r="C2203" s="108"/>
      <c r="D2203" s="109"/>
      <c r="E2203" s="109"/>
      <c r="F2203" s="110"/>
      <c r="G2203" s="111"/>
      <c r="H2203" s="112"/>
      <c r="I2203" s="77"/>
      <c r="J2203" s="112" t="str">
        <f>IF($B2203="", "", IFERROR(INDEX('Job List'!$C$9:$C$508, MATCH($B2203, 'Job List'!$B$9:$B$508, 0)), ""))</f>
        <v/>
      </c>
      <c r="K2203" s="112" t="str">
        <f>IF($B2203="", "", IFERROR(INDEX('Job List'!$D$9:$D$508, MATCH($B2203, 'Job List'!$B$9:$B$508, 0)), ""))</f>
        <v/>
      </c>
      <c r="L2203" s="125" t="str">
        <f t="shared" si="408"/>
        <v/>
      </c>
      <c r="M2203" s="111" t="str">
        <f>IF($B2203="", "", IF($G2203="", IFERROR(INDEX('Job List'!$E$9:$E$508, MATCH($B2203, 'Job List'!$B$9:$B$508, 0)), ""), $G2203))</f>
        <v/>
      </c>
      <c r="N2203" s="126" t="str">
        <f t="shared" si="409"/>
        <v/>
      </c>
      <c r="O2203" s="77"/>
      <c r="AB2203" s="14" t="str">
        <f t="shared" si="410"/>
        <v/>
      </c>
      <c r="AC2203" s="20" t="str">
        <f t="shared" si="411"/>
        <v/>
      </c>
      <c r="AD2203" s="55" t="str">
        <f t="shared" si="412"/>
        <v/>
      </c>
      <c r="AE2203" s="88" t="str">
        <f t="shared" si="413"/>
        <v/>
      </c>
      <c r="AG2203" s="55" t="str">
        <f t="shared" si="414"/>
        <v/>
      </c>
      <c r="AH2203" s="88" t="str">
        <f t="shared" si="415"/>
        <v/>
      </c>
      <c r="AJ2203" s="55" t="str">
        <f t="shared" si="416"/>
        <v/>
      </c>
      <c r="AK2203" s="88" t="str">
        <f t="shared" si="417"/>
        <v/>
      </c>
      <c r="AM2203" s="55" t="str">
        <f t="shared" si="418"/>
        <v/>
      </c>
      <c r="AN2203" s="88" t="str">
        <f t="shared" si="419"/>
        <v/>
      </c>
    </row>
    <row r="2204" spans="1:40" x14ac:dyDescent="0.25">
      <c r="A2204" s="77"/>
      <c r="B2204" s="107"/>
      <c r="C2204" s="108"/>
      <c r="D2204" s="109"/>
      <c r="E2204" s="109"/>
      <c r="F2204" s="110"/>
      <c r="G2204" s="111"/>
      <c r="H2204" s="112"/>
      <c r="I2204" s="77"/>
      <c r="J2204" s="112" t="str">
        <f>IF($B2204="", "", IFERROR(INDEX('Job List'!$C$9:$C$508, MATCH($B2204, 'Job List'!$B$9:$B$508, 0)), ""))</f>
        <v/>
      </c>
      <c r="K2204" s="112" t="str">
        <f>IF($B2204="", "", IFERROR(INDEX('Job List'!$D$9:$D$508, MATCH($B2204, 'Job List'!$B$9:$B$508, 0)), ""))</f>
        <v/>
      </c>
      <c r="L2204" s="125" t="str">
        <f t="shared" si="408"/>
        <v/>
      </c>
      <c r="M2204" s="111" t="str">
        <f>IF($B2204="", "", IF($G2204="", IFERROR(INDEX('Job List'!$E$9:$E$508, MATCH($B2204, 'Job List'!$B$9:$B$508, 0)), ""), $G2204))</f>
        <v/>
      </c>
      <c r="N2204" s="126" t="str">
        <f t="shared" si="409"/>
        <v/>
      </c>
      <c r="O2204" s="77"/>
      <c r="AB2204" s="14" t="str">
        <f t="shared" si="410"/>
        <v/>
      </c>
      <c r="AC2204" s="20" t="str">
        <f t="shared" si="411"/>
        <v/>
      </c>
      <c r="AD2204" s="55" t="str">
        <f t="shared" si="412"/>
        <v/>
      </c>
      <c r="AE2204" s="88" t="str">
        <f t="shared" si="413"/>
        <v/>
      </c>
      <c r="AG2204" s="55" t="str">
        <f t="shared" si="414"/>
        <v/>
      </c>
      <c r="AH2204" s="88" t="str">
        <f t="shared" si="415"/>
        <v/>
      </c>
      <c r="AJ2204" s="55" t="str">
        <f t="shared" si="416"/>
        <v/>
      </c>
      <c r="AK2204" s="88" t="str">
        <f t="shared" si="417"/>
        <v/>
      </c>
      <c r="AM2204" s="55" t="str">
        <f t="shared" si="418"/>
        <v/>
      </c>
      <c r="AN2204" s="88" t="str">
        <f t="shared" si="419"/>
        <v/>
      </c>
    </row>
    <row r="2205" spans="1:40" x14ac:dyDescent="0.25">
      <c r="A2205" s="77"/>
      <c r="B2205" s="107"/>
      <c r="C2205" s="108"/>
      <c r="D2205" s="109"/>
      <c r="E2205" s="109"/>
      <c r="F2205" s="110"/>
      <c r="G2205" s="111"/>
      <c r="H2205" s="112"/>
      <c r="I2205" s="77"/>
      <c r="J2205" s="112" t="str">
        <f>IF($B2205="", "", IFERROR(INDEX('Job List'!$C$9:$C$508, MATCH($B2205, 'Job List'!$B$9:$B$508, 0)), ""))</f>
        <v/>
      </c>
      <c r="K2205" s="112" t="str">
        <f>IF($B2205="", "", IFERROR(INDEX('Job List'!$D$9:$D$508, MATCH($B2205, 'Job List'!$B$9:$B$508, 0)), ""))</f>
        <v/>
      </c>
      <c r="L2205" s="125" t="str">
        <f t="shared" si="408"/>
        <v/>
      </c>
      <c r="M2205" s="111" t="str">
        <f>IF($B2205="", "", IF($G2205="", IFERROR(INDEX('Job List'!$E$9:$E$508, MATCH($B2205, 'Job List'!$B$9:$B$508, 0)), ""), $G2205))</f>
        <v/>
      </c>
      <c r="N2205" s="126" t="str">
        <f t="shared" si="409"/>
        <v/>
      </c>
      <c r="O2205" s="77"/>
      <c r="AB2205" s="14" t="str">
        <f t="shared" si="410"/>
        <v/>
      </c>
      <c r="AC2205" s="20" t="str">
        <f t="shared" si="411"/>
        <v/>
      </c>
      <c r="AD2205" s="55" t="str">
        <f t="shared" si="412"/>
        <v/>
      </c>
      <c r="AE2205" s="88" t="str">
        <f t="shared" si="413"/>
        <v/>
      </c>
      <c r="AG2205" s="55" t="str">
        <f t="shared" si="414"/>
        <v/>
      </c>
      <c r="AH2205" s="88" t="str">
        <f t="shared" si="415"/>
        <v/>
      </c>
      <c r="AJ2205" s="55" t="str">
        <f t="shared" si="416"/>
        <v/>
      </c>
      <c r="AK2205" s="88" t="str">
        <f t="shared" si="417"/>
        <v/>
      </c>
      <c r="AM2205" s="55" t="str">
        <f t="shared" si="418"/>
        <v/>
      </c>
      <c r="AN2205" s="88" t="str">
        <f t="shared" si="419"/>
        <v/>
      </c>
    </row>
    <row r="2206" spans="1:40" x14ac:dyDescent="0.25">
      <c r="A2206" s="77"/>
      <c r="B2206" s="107"/>
      <c r="C2206" s="108"/>
      <c r="D2206" s="109"/>
      <c r="E2206" s="109"/>
      <c r="F2206" s="110"/>
      <c r="G2206" s="111"/>
      <c r="H2206" s="112"/>
      <c r="I2206" s="77"/>
      <c r="J2206" s="112" t="str">
        <f>IF($B2206="", "", IFERROR(INDEX('Job List'!$C$9:$C$508, MATCH($B2206, 'Job List'!$B$9:$B$508, 0)), ""))</f>
        <v/>
      </c>
      <c r="K2206" s="112" t="str">
        <f>IF($B2206="", "", IFERROR(INDEX('Job List'!$D$9:$D$508, MATCH($B2206, 'Job List'!$B$9:$B$508, 0)), ""))</f>
        <v/>
      </c>
      <c r="L2206" s="125" t="str">
        <f t="shared" si="408"/>
        <v/>
      </c>
      <c r="M2206" s="111" t="str">
        <f>IF($B2206="", "", IF($G2206="", IFERROR(INDEX('Job List'!$E$9:$E$508, MATCH($B2206, 'Job List'!$B$9:$B$508, 0)), ""), $G2206))</f>
        <v/>
      </c>
      <c r="N2206" s="126" t="str">
        <f t="shared" si="409"/>
        <v/>
      </c>
      <c r="O2206" s="77"/>
      <c r="AB2206" s="14" t="str">
        <f t="shared" si="410"/>
        <v/>
      </c>
      <c r="AC2206" s="20" t="str">
        <f t="shared" si="411"/>
        <v/>
      </c>
      <c r="AD2206" s="55" t="str">
        <f t="shared" si="412"/>
        <v/>
      </c>
      <c r="AE2206" s="88" t="str">
        <f t="shared" si="413"/>
        <v/>
      </c>
      <c r="AG2206" s="55" t="str">
        <f t="shared" si="414"/>
        <v/>
      </c>
      <c r="AH2206" s="88" t="str">
        <f t="shared" si="415"/>
        <v/>
      </c>
      <c r="AJ2206" s="55" t="str">
        <f t="shared" si="416"/>
        <v/>
      </c>
      <c r="AK2206" s="88" t="str">
        <f t="shared" si="417"/>
        <v/>
      </c>
      <c r="AM2206" s="55" t="str">
        <f t="shared" si="418"/>
        <v/>
      </c>
      <c r="AN2206" s="88" t="str">
        <f t="shared" si="419"/>
        <v/>
      </c>
    </row>
    <row r="2207" spans="1:40" x14ac:dyDescent="0.25">
      <c r="A2207" s="77"/>
      <c r="B2207" s="107"/>
      <c r="C2207" s="108"/>
      <c r="D2207" s="109"/>
      <c r="E2207" s="109"/>
      <c r="F2207" s="110"/>
      <c r="G2207" s="111"/>
      <c r="H2207" s="112"/>
      <c r="I2207" s="77"/>
      <c r="J2207" s="112" t="str">
        <f>IF($B2207="", "", IFERROR(INDEX('Job List'!$C$9:$C$508, MATCH($B2207, 'Job List'!$B$9:$B$508, 0)), ""))</f>
        <v/>
      </c>
      <c r="K2207" s="112" t="str">
        <f>IF($B2207="", "", IFERROR(INDEX('Job List'!$D$9:$D$508, MATCH($B2207, 'Job List'!$B$9:$B$508, 0)), ""))</f>
        <v/>
      </c>
      <c r="L2207" s="125" t="str">
        <f t="shared" si="408"/>
        <v/>
      </c>
      <c r="M2207" s="111" t="str">
        <f>IF($B2207="", "", IF($G2207="", IFERROR(INDEX('Job List'!$E$9:$E$508, MATCH($B2207, 'Job List'!$B$9:$B$508, 0)), ""), $G2207))</f>
        <v/>
      </c>
      <c r="N2207" s="126" t="str">
        <f t="shared" si="409"/>
        <v/>
      </c>
      <c r="O2207" s="77"/>
      <c r="AB2207" s="14" t="str">
        <f t="shared" si="410"/>
        <v/>
      </c>
      <c r="AC2207" s="20" t="str">
        <f t="shared" si="411"/>
        <v/>
      </c>
      <c r="AD2207" s="55" t="str">
        <f t="shared" si="412"/>
        <v/>
      </c>
      <c r="AE2207" s="88" t="str">
        <f t="shared" si="413"/>
        <v/>
      </c>
      <c r="AG2207" s="55" t="str">
        <f t="shared" si="414"/>
        <v/>
      </c>
      <c r="AH2207" s="88" t="str">
        <f t="shared" si="415"/>
        <v/>
      </c>
      <c r="AJ2207" s="55" t="str">
        <f t="shared" si="416"/>
        <v/>
      </c>
      <c r="AK2207" s="88" t="str">
        <f t="shared" si="417"/>
        <v/>
      </c>
      <c r="AM2207" s="55" t="str">
        <f t="shared" si="418"/>
        <v/>
      </c>
      <c r="AN2207" s="88" t="str">
        <f t="shared" si="419"/>
        <v/>
      </c>
    </row>
    <row r="2208" spans="1:40" x14ac:dyDescent="0.25">
      <c r="A2208" s="77"/>
      <c r="B2208" s="107"/>
      <c r="C2208" s="108"/>
      <c r="D2208" s="109"/>
      <c r="E2208" s="109"/>
      <c r="F2208" s="110"/>
      <c r="G2208" s="111"/>
      <c r="H2208" s="112"/>
      <c r="I2208" s="77"/>
      <c r="J2208" s="112" t="str">
        <f>IF($B2208="", "", IFERROR(INDEX('Job List'!$C$9:$C$508, MATCH($B2208, 'Job List'!$B$9:$B$508, 0)), ""))</f>
        <v/>
      </c>
      <c r="K2208" s="112" t="str">
        <f>IF($B2208="", "", IFERROR(INDEX('Job List'!$D$9:$D$508, MATCH($B2208, 'Job List'!$B$9:$B$508, 0)), ""))</f>
        <v/>
      </c>
      <c r="L2208" s="125" t="str">
        <f t="shared" si="408"/>
        <v/>
      </c>
      <c r="M2208" s="111" t="str">
        <f>IF($B2208="", "", IF($G2208="", IFERROR(INDEX('Job List'!$E$9:$E$508, MATCH($B2208, 'Job List'!$B$9:$B$508, 0)), ""), $G2208))</f>
        <v/>
      </c>
      <c r="N2208" s="126" t="str">
        <f t="shared" si="409"/>
        <v/>
      </c>
      <c r="O2208" s="77"/>
      <c r="AB2208" s="14" t="str">
        <f t="shared" si="410"/>
        <v/>
      </c>
      <c r="AC2208" s="20" t="str">
        <f t="shared" si="411"/>
        <v/>
      </c>
      <c r="AD2208" s="55" t="str">
        <f t="shared" si="412"/>
        <v/>
      </c>
      <c r="AE2208" s="88" t="str">
        <f t="shared" si="413"/>
        <v/>
      </c>
      <c r="AG2208" s="55" t="str">
        <f t="shared" si="414"/>
        <v/>
      </c>
      <c r="AH2208" s="88" t="str">
        <f t="shared" si="415"/>
        <v/>
      </c>
      <c r="AJ2208" s="55" t="str">
        <f t="shared" si="416"/>
        <v/>
      </c>
      <c r="AK2208" s="88" t="str">
        <f t="shared" si="417"/>
        <v/>
      </c>
      <c r="AM2208" s="55" t="str">
        <f t="shared" si="418"/>
        <v/>
      </c>
      <c r="AN2208" s="88" t="str">
        <f t="shared" si="419"/>
        <v/>
      </c>
    </row>
    <row r="2209" spans="1:40" x14ac:dyDescent="0.25">
      <c r="A2209" s="77"/>
      <c r="B2209" s="107"/>
      <c r="C2209" s="108"/>
      <c r="D2209" s="109"/>
      <c r="E2209" s="109"/>
      <c r="F2209" s="110"/>
      <c r="G2209" s="111"/>
      <c r="H2209" s="112"/>
      <c r="I2209" s="77"/>
      <c r="J2209" s="112" t="str">
        <f>IF($B2209="", "", IFERROR(INDEX('Job List'!$C$9:$C$508, MATCH($B2209, 'Job List'!$B$9:$B$508, 0)), ""))</f>
        <v/>
      </c>
      <c r="K2209" s="112" t="str">
        <f>IF($B2209="", "", IFERROR(INDEX('Job List'!$D$9:$D$508, MATCH($B2209, 'Job List'!$B$9:$B$508, 0)), ""))</f>
        <v/>
      </c>
      <c r="L2209" s="125" t="str">
        <f t="shared" si="408"/>
        <v/>
      </c>
      <c r="M2209" s="111" t="str">
        <f>IF($B2209="", "", IF($G2209="", IFERROR(INDEX('Job List'!$E$9:$E$508, MATCH($B2209, 'Job List'!$B$9:$B$508, 0)), ""), $G2209))</f>
        <v/>
      </c>
      <c r="N2209" s="126" t="str">
        <f t="shared" si="409"/>
        <v/>
      </c>
      <c r="O2209" s="77"/>
      <c r="AB2209" s="14" t="str">
        <f t="shared" si="410"/>
        <v/>
      </c>
      <c r="AC2209" s="20" t="str">
        <f t="shared" si="411"/>
        <v/>
      </c>
      <c r="AD2209" s="55" t="str">
        <f t="shared" si="412"/>
        <v/>
      </c>
      <c r="AE2209" s="88" t="str">
        <f t="shared" si="413"/>
        <v/>
      </c>
      <c r="AG2209" s="55" t="str">
        <f t="shared" si="414"/>
        <v/>
      </c>
      <c r="AH2209" s="88" t="str">
        <f t="shared" si="415"/>
        <v/>
      </c>
      <c r="AJ2209" s="55" t="str">
        <f t="shared" si="416"/>
        <v/>
      </c>
      <c r="AK2209" s="88" t="str">
        <f t="shared" si="417"/>
        <v/>
      </c>
      <c r="AM2209" s="55" t="str">
        <f t="shared" si="418"/>
        <v/>
      </c>
      <c r="AN2209" s="88" t="str">
        <f t="shared" si="419"/>
        <v/>
      </c>
    </row>
    <row r="2210" spans="1:40" x14ac:dyDescent="0.25">
      <c r="A2210" s="77"/>
      <c r="B2210" s="107"/>
      <c r="C2210" s="108"/>
      <c r="D2210" s="109"/>
      <c r="E2210" s="109"/>
      <c r="F2210" s="110"/>
      <c r="G2210" s="111"/>
      <c r="H2210" s="112"/>
      <c r="I2210" s="77"/>
      <c r="J2210" s="112" t="str">
        <f>IF($B2210="", "", IFERROR(INDEX('Job List'!$C$9:$C$508, MATCH($B2210, 'Job List'!$B$9:$B$508, 0)), ""))</f>
        <v/>
      </c>
      <c r="K2210" s="112" t="str">
        <f>IF($B2210="", "", IFERROR(INDEX('Job List'!$D$9:$D$508, MATCH($B2210, 'Job List'!$B$9:$B$508, 0)), ""))</f>
        <v/>
      </c>
      <c r="L2210" s="125" t="str">
        <f t="shared" si="408"/>
        <v/>
      </c>
      <c r="M2210" s="111" t="str">
        <f>IF($B2210="", "", IF($G2210="", IFERROR(INDEX('Job List'!$E$9:$E$508, MATCH($B2210, 'Job List'!$B$9:$B$508, 0)), ""), $G2210))</f>
        <v/>
      </c>
      <c r="N2210" s="126" t="str">
        <f t="shared" si="409"/>
        <v/>
      </c>
      <c r="O2210" s="77"/>
      <c r="AB2210" s="14" t="str">
        <f t="shared" si="410"/>
        <v/>
      </c>
      <c r="AC2210" s="20" t="str">
        <f t="shared" si="411"/>
        <v/>
      </c>
      <c r="AD2210" s="55" t="str">
        <f t="shared" si="412"/>
        <v/>
      </c>
      <c r="AE2210" s="88" t="str">
        <f t="shared" si="413"/>
        <v/>
      </c>
      <c r="AG2210" s="55" t="str">
        <f t="shared" si="414"/>
        <v/>
      </c>
      <c r="AH2210" s="88" t="str">
        <f t="shared" si="415"/>
        <v/>
      </c>
      <c r="AJ2210" s="55" t="str">
        <f t="shared" si="416"/>
        <v/>
      </c>
      <c r="AK2210" s="88" t="str">
        <f t="shared" si="417"/>
        <v/>
      </c>
      <c r="AM2210" s="55" t="str">
        <f t="shared" si="418"/>
        <v/>
      </c>
      <c r="AN2210" s="88" t="str">
        <f t="shared" si="419"/>
        <v/>
      </c>
    </row>
    <row r="2211" spans="1:40" x14ac:dyDescent="0.25">
      <c r="A2211" s="77"/>
      <c r="B2211" s="107"/>
      <c r="C2211" s="108"/>
      <c r="D2211" s="109"/>
      <c r="E2211" s="109"/>
      <c r="F2211" s="110"/>
      <c r="G2211" s="111"/>
      <c r="H2211" s="112"/>
      <c r="I2211" s="77"/>
      <c r="J2211" s="112" t="str">
        <f>IF($B2211="", "", IFERROR(INDEX('Job List'!$C$9:$C$508, MATCH($B2211, 'Job List'!$B$9:$B$508, 0)), ""))</f>
        <v/>
      </c>
      <c r="K2211" s="112" t="str">
        <f>IF($B2211="", "", IFERROR(INDEX('Job List'!$D$9:$D$508, MATCH($B2211, 'Job List'!$B$9:$B$508, 0)), ""))</f>
        <v/>
      </c>
      <c r="L2211" s="125" t="str">
        <f t="shared" si="408"/>
        <v/>
      </c>
      <c r="M2211" s="111" t="str">
        <f>IF($B2211="", "", IF($G2211="", IFERROR(INDEX('Job List'!$E$9:$E$508, MATCH($B2211, 'Job List'!$B$9:$B$508, 0)), ""), $G2211))</f>
        <v/>
      </c>
      <c r="N2211" s="126" t="str">
        <f t="shared" si="409"/>
        <v/>
      </c>
      <c r="O2211" s="77"/>
      <c r="AB2211" s="14" t="str">
        <f t="shared" si="410"/>
        <v/>
      </c>
      <c r="AC2211" s="20" t="str">
        <f t="shared" si="411"/>
        <v/>
      </c>
      <c r="AD2211" s="55" t="str">
        <f t="shared" si="412"/>
        <v/>
      </c>
      <c r="AE2211" s="88" t="str">
        <f t="shared" si="413"/>
        <v/>
      </c>
      <c r="AG2211" s="55" t="str">
        <f t="shared" si="414"/>
        <v/>
      </c>
      <c r="AH2211" s="88" t="str">
        <f t="shared" si="415"/>
        <v/>
      </c>
      <c r="AJ2211" s="55" t="str">
        <f t="shared" si="416"/>
        <v/>
      </c>
      <c r="AK2211" s="88" t="str">
        <f t="shared" si="417"/>
        <v/>
      </c>
      <c r="AM2211" s="55" t="str">
        <f t="shared" si="418"/>
        <v/>
      </c>
      <c r="AN2211" s="88" t="str">
        <f t="shared" si="419"/>
        <v/>
      </c>
    </row>
    <row r="2212" spans="1:40" x14ac:dyDescent="0.25">
      <c r="A2212" s="77"/>
      <c r="B2212" s="107"/>
      <c r="C2212" s="108"/>
      <c r="D2212" s="109"/>
      <c r="E2212" s="109"/>
      <c r="F2212" s="110"/>
      <c r="G2212" s="111"/>
      <c r="H2212" s="112"/>
      <c r="I2212" s="77"/>
      <c r="J2212" s="112" t="str">
        <f>IF($B2212="", "", IFERROR(INDEX('Job List'!$C$9:$C$508, MATCH($B2212, 'Job List'!$B$9:$B$508, 0)), ""))</f>
        <v/>
      </c>
      <c r="K2212" s="112" t="str">
        <f>IF($B2212="", "", IFERROR(INDEX('Job List'!$D$9:$D$508, MATCH($B2212, 'Job List'!$B$9:$B$508, 0)), ""))</f>
        <v/>
      </c>
      <c r="L2212" s="125" t="str">
        <f t="shared" si="408"/>
        <v/>
      </c>
      <c r="M2212" s="111" t="str">
        <f>IF($B2212="", "", IF($G2212="", IFERROR(INDEX('Job List'!$E$9:$E$508, MATCH($B2212, 'Job List'!$B$9:$B$508, 0)), ""), $G2212))</f>
        <v/>
      </c>
      <c r="N2212" s="126" t="str">
        <f t="shared" si="409"/>
        <v/>
      </c>
      <c r="O2212" s="77"/>
      <c r="AB2212" s="14" t="str">
        <f t="shared" si="410"/>
        <v/>
      </c>
      <c r="AC2212" s="20" t="str">
        <f t="shared" si="411"/>
        <v/>
      </c>
      <c r="AD2212" s="55" t="str">
        <f t="shared" si="412"/>
        <v/>
      </c>
      <c r="AE2212" s="88" t="str">
        <f t="shared" si="413"/>
        <v/>
      </c>
      <c r="AG2212" s="55" t="str">
        <f t="shared" si="414"/>
        <v/>
      </c>
      <c r="AH2212" s="88" t="str">
        <f t="shared" si="415"/>
        <v/>
      </c>
      <c r="AJ2212" s="55" t="str">
        <f t="shared" si="416"/>
        <v/>
      </c>
      <c r="AK2212" s="88" t="str">
        <f t="shared" si="417"/>
        <v/>
      </c>
      <c r="AM2212" s="55" t="str">
        <f t="shared" si="418"/>
        <v/>
      </c>
      <c r="AN2212" s="88" t="str">
        <f t="shared" si="419"/>
        <v/>
      </c>
    </row>
    <row r="2213" spans="1:40" x14ac:dyDescent="0.25">
      <c r="A2213" s="77"/>
      <c r="B2213" s="107"/>
      <c r="C2213" s="108"/>
      <c r="D2213" s="109"/>
      <c r="E2213" s="109"/>
      <c r="F2213" s="110"/>
      <c r="G2213" s="111"/>
      <c r="H2213" s="112"/>
      <c r="I2213" s="77"/>
      <c r="J2213" s="112" t="str">
        <f>IF($B2213="", "", IFERROR(INDEX('Job List'!$C$9:$C$508, MATCH($B2213, 'Job List'!$B$9:$B$508, 0)), ""))</f>
        <v/>
      </c>
      <c r="K2213" s="112" t="str">
        <f>IF($B2213="", "", IFERROR(INDEX('Job List'!$D$9:$D$508, MATCH($B2213, 'Job List'!$B$9:$B$508, 0)), ""))</f>
        <v/>
      </c>
      <c r="L2213" s="125" t="str">
        <f t="shared" si="408"/>
        <v/>
      </c>
      <c r="M2213" s="111" t="str">
        <f>IF($B2213="", "", IF($G2213="", IFERROR(INDEX('Job List'!$E$9:$E$508, MATCH($B2213, 'Job List'!$B$9:$B$508, 0)), ""), $G2213))</f>
        <v/>
      </c>
      <c r="N2213" s="126" t="str">
        <f t="shared" si="409"/>
        <v/>
      </c>
      <c r="O2213" s="77"/>
      <c r="AB2213" s="14" t="str">
        <f t="shared" si="410"/>
        <v/>
      </c>
      <c r="AC2213" s="20" t="str">
        <f t="shared" si="411"/>
        <v/>
      </c>
      <c r="AD2213" s="55" t="str">
        <f t="shared" si="412"/>
        <v/>
      </c>
      <c r="AE2213" s="88" t="str">
        <f t="shared" si="413"/>
        <v/>
      </c>
      <c r="AG2213" s="55" t="str">
        <f t="shared" si="414"/>
        <v/>
      </c>
      <c r="AH2213" s="88" t="str">
        <f t="shared" si="415"/>
        <v/>
      </c>
      <c r="AJ2213" s="55" t="str">
        <f t="shared" si="416"/>
        <v/>
      </c>
      <c r="AK2213" s="88" t="str">
        <f t="shared" si="417"/>
        <v/>
      </c>
      <c r="AM2213" s="55" t="str">
        <f t="shared" si="418"/>
        <v/>
      </c>
      <c r="AN2213" s="88" t="str">
        <f t="shared" si="419"/>
        <v/>
      </c>
    </row>
    <row r="2214" spans="1:40" x14ac:dyDescent="0.25">
      <c r="A2214" s="77"/>
      <c r="B2214" s="107"/>
      <c r="C2214" s="108"/>
      <c r="D2214" s="109"/>
      <c r="E2214" s="109"/>
      <c r="F2214" s="110"/>
      <c r="G2214" s="111"/>
      <c r="H2214" s="112"/>
      <c r="I2214" s="77"/>
      <c r="J2214" s="112" t="str">
        <f>IF($B2214="", "", IFERROR(INDEX('Job List'!$C$9:$C$508, MATCH($B2214, 'Job List'!$B$9:$B$508, 0)), ""))</f>
        <v/>
      </c>
      <c r="K2214" s="112" t="str">
        <f>IF($B2214="", "", IFERROR(INDEX('Job List'!$D$9:$D$508, MATCH($B2214, 'Job List'!$B$9:$B$508, 0)), ""))</f>
        <v/>
      </c>
      <c r="L2214" s="125" t="str">
        <f t="shared" si="408"/>
        <v/>
      </c>
      <c r="M2214" s="111" t="str">
        <f>IF($B2214="", "", IF($G2214="", IFERROR(INDEX('Job List'!$E$9:$E$508, MATCH($B2214, 'Job List'!$B$9:$B$508, 0)), ""), $G2214))</f>
        <v/>
      </c>
      <c r="N2214" s="126" t="str">
        <f t="shared" si="409"/>
        <v/>
      </c>
      <c r="O2214" s="77"/>
      <c r="AB2214" s="14" t="str">
        <f t="shared" si="410"/>
        <v/>
      </c>
      <c r="AC2214" s="20" t="str">
        <f t="shared" si="411"/>
        <v/>
      </c>
      <c r="AD2214" s="55" t="str">
        <f t="shared" si="412"/>
        <v/>
      </c>
      <c r="AE2214" s="88" t="str">
        <f t="shared" si="413"/>
        <v/>
      </c>
      <c r="AG2214" s="55" t="str">
        <f t="shared" si="414"/>
        <v/>
      </c>
      <c r="AH2214" s="88" t="str">
        <f t="shared" si="415"/>
        <v/>
      </c>
      <c r="AJ2214" s="55" t="str">
        <f t="shared" si="416"/>
        <v/>
      </c>
      <c r="AK2214" s="88" t="str">
        <f t="shared" si="417"/>
        <v/>
      </c>
      <c r="AM2214" s="55" t="str">
        <f t="shared" si="418"/>
        <v/>
      </c>
      <c r="AN2214" s="88" t="str">
        <f t="shared" si="419"/>
        <v/>
      </c>
    </row>
    <row r="2215" spans="1:40" x14ac:dyDescent="0.25">
      <c r="A2215" s="77"/>
      <c r="B2215" s="107"/>
      <c r="C2215" s="108"/>
      <c r="D2215" s="109"/>
      <c r="E2215" s="109"/>
      <c r="F2215" s="110"/>
      <c r="G2215" s="111"/>
      <c r="H2215" s="112"/>
      <c r="I2215" s="77"/>
      <c r="J2215" s="112" t="str">
        <f>IF($B2215="", "", IFERROR(INDEX('Job List'!$C$9:$C$508, MATCH($B2215, 'Job List'!$B$9:$B$508, 0)), ""))</f>
        <v/>
      </c>
      <c r="K2215" s="112" t="str">
        <f>IF($B2215="", "", IFERROR(INDEX('Job List'!$D$9:$D$508, MATCH($B2215, 'Job List'!$B$9:$B$508, 0)), ""))</f>
        <v/>
      </c>
      <c r="L2215" s="125" t="str">
        <f t="shared" si="408"/>
        <v/>
      </c>
      <c r="M2215" s="111" t="str">
        <f>IF($B2215="", "", IF($G2215="", IFERROR(INDEX('Job List'!$E$9:$E$508, MATCH($B2215, 'Job List'!$B$9:$B$508, 0)), ""), $G2215))</f>
        <v/>
      </c>
      <c r="N2215" s="126" t="str">
        <f t="shared" si="409"/>
        <v/>
      </c>
      <c r="O2215" s="77"/>
      <c r="AB2215" s="14" t="str">
        <f t="shared" si="410"/>
        <v/>
      </c>
      <c r="AC2215" s="20" t="str">
        <f t="shared" si="411"/>
        <v/>
      </c>
      <c r="AD2215" s="55" t="str">
        <f t="shared" si="412"/>
        <v/>
      </c>
      <c r="AE2215" s="88" t="str">
        <f t="shared" si="413"/>
        <v/>
      </c>
      <c r="AG2215" s="55" t="str">
        <f t="shared" si="414"/>
        <v/>
      </c>
      <c r="AH2215" s="88" t="str">
        <f t="shared" si="415"/>
        <v/>
      </c>
      <c r="AJ2215" s="55" t="str">
        <f t="shared" si="416"/>
        <v/>
      </c>
      <c r="AK2215" s="88" t="str">
        <f t="shared" si="417"/>
        <v/>
      </c>
      <c r="AM2215" s="55" t="str">
        <f t="shared" si="418"/>
        <v/>
      </c>
      <c r="AN2215" s="88" t="str">
        <f t="shared" si="419"/>
        <v/>
      </c>
    </row>
    <row r="2216" spans="1:40" x14ac:dyDescent="0.25">
      <c r="A2216" s="77"/>
      <c r="B2216" s="107"/>
      <c r="C2216" s="108"/>
      <c r="D2216" s="109"/>
      <c r="E2216" s="109"/>
      <c r="F2216" s="110"/>
      <c r="G2216" s="111"/>
      <c r="H2216" s="112"/>
      <c r="I2216" s="77"/>
      <c r="J2216" s="112" t="str">
        <f>IF($B2216="", "", IFERROR(INDEX('Job List'!$C$9:$C$508, MATCH($B2216, 'Job List'!$B$9:$B$508, 0)), ""))</f>
        <v/>
      </c>
      <c r="K2216" s="112" t="str">
        <f>IF($B2216="", "", IFERROR(INDEX('Job List'!$D$9:$D$508, MATCH($B2216, 'Job List'!$B$9:$B$508, 0)), ""))</f>
        <v/>
      </c>
      <c r="L2216" s="125" t="str">
        <f t="shared" si="408"/>
        <v/>
      </c>
      <c r="M2216" s="111" t="str">
        <f>IF($B2216="", "", IF($G2216="", IFERROR(INDEX('Job List'!$E$9:$E$508, MATCH($B2216, 'Job List'!$B$9:$B$508, 0)), ""), $G2216))</f>
        <v/>
      </c>
      <c r="N2216" s="126" t="str">
        <f t="shared" si="409"/>
        <v/>
      </c>
      <c r="O2216" s="77"/>
      <c r="AB2216" s="14" t="str">
        <f t="shared" si="410"/>
        <v/>
      </c>
      <c r="AC2216" s="20" t="str">
        <f t="shared" si="411"/>
        <v/>
      </c>
      <c r="AD2216" s="55" t="str">
        <f t="shared" si="412"/>
        <v/>
      </c>
      <c r="AE2216" s="88" t="str">
        <f t="shared" si="413"/>
        <v/>
      </c>
      <c r="AG2216" s="55" t="str">
        <f t="shared" si="414"/>
        <v/>
      </c>
      <c r="AH2216" s="88" t="str">
        <f t="shared" si="415"/>
        <v/>
      </c>
      <c r="AJ2216" s="55" t="str">
        <f t="shared" si="416"/>
        <v/>
      </c>
      <c r="AK2216" s="88" t="str">
        <f t="shared" si="417"/>
        <v/>
      </c>
      <c r="AM2216" s="55" t="str">
        <f t="shared" si="418"/>
        <v/>
      </c>
      <c r="AN2216" s="88" t="str">
        <f t="shared" si="419"/>
        <v/>
      </c>
    </row>
    <row r="2217" spans="1:40" x14ac:dyDescent="0.25">
      <c r="A2217" s="77"/>
      <c r="B2217" s="107"/>
      <c r="C2217" s="108"/>
      <c r="D2217" s="109"/>
      <c r="E2217" s="109"/>
      <c r="F2217" s="110"/>
      <c r="G2217" s="111"/>
      <c r="H2217" s="112"/>
      <c r="I2217" s="77"/>
      <c r="J2217" s="112" t="str">
        <f>IF($B2217="", "", IFERROR(INDEX('Job List'!$C$9:$C$508, MATCH($B2217, 'Job List'!$B$9:$B$508, 0)), ""))</f>
        <v/>
      </c>
      <c r="K2217" s="112" t="str">
        <f>IF($B2217="", "", IFERROR(INDEX('Job List'!$D$9:$D$508, MATCH($B2217, 'Job List'!$B$9:$B$508, 0)), ""))</f>
        <v/>
      </c>
      <c r="L2217" s="125" t="str">
        <f t="shared" si="408"/>
        <v/>
      </c>
      <c r="M2217" s="111" t="str">
        <f>IF($B2217="", "", IF($G2217="", IFERROR(INDEX('Job List'!$E$9:$E$508, MATCH($B2217, 'Job List'!$B$9:$B$508, 0)), ""), $G2217))</f>
        <v/>
      </c>
      <c r="N2217" s="126" t="str">
        <f t="shared" si="409"/>
        <v/>
      </c>
      <c r="O2217" s="77"/>
      <c r="AB2217" s="14" t="str">
        <f t="shared" si="410"/>
        <v/>
      </c>
      <c r="AC2217" s="20" t="str">
        <f t="shared" si="411"/>
        <v/>
      </c>
      <c r="AD2217" s="55" t="str">
        <f t="shared" si="412"/>
        <v/>
      </c>
      <c r="AE2217" s="88" t="str">
        <f t="shared" si="413"/>
        <v/>
      </c>
      <c r="AG2217" s="55" t="str">
        <f t="shared" si="414"/>
        <v/>
      </c>
      <c r="AH2217" s="88" t="str">
        <f t="shared" si="415"/>
        <v/>
      </c>
      <c r="AJ2217" s="55" t="str">
        <f t="shared" si="416"/>
        <v/>
      </c>
      <c r="AK2217" s="88" t="str">
        <f t="shared" si="417"/>
        <v/>
      </c>
      <c r="AM2217" s="55" t="str">
        <f t="shared" si="418"/>
        <v/>
      </c>
      <c r="AN2217" s="88" t="str">
        <f t="shared" si="419"/>
        <v/>
      </c>
    </row>
    <row r="2218" spans="1:40" x14ac:dyDescent="0.25">
      <c r="A2218" s="77"/>
      <c r="B2218" s="107"/>
      <c r="C2218" s="108"/>
      <c r="D2218" s="109"/>
      <c r="E2218" s="109"/>
      <c r="F2218" s="110"/>
      <c r="G2218" s="111"/>
      <c r="H2218" s="112"/>
      <c r="I2218" s="77"/>
      <c r="J2218" s="112" t="str">
        <f>IF($B2218="", "", IFERROR(INDEX('Job List'!$C$9:$C$508, MATCH($B2218, 'Job List'!$B$9:$B$508, 0)), ""))</f>
        <v/>
      </c>
      <c r="K2218" s="112" t="str">
        <f>IF($B2218="", "", IFERROR(INDEX('Job List'!$D$9:$D$508, MATCH($B2218, 'Job List'!$B$9:$B$508, 0)), ""))</f>
        <v/>
      </c>
      <c r="L2218" s="125" t="str">
        <f t="shared" si="408"/>
        <v/>
      </c>
      <c r="M2218" s="111" t="str">
        <f>IF($B2218="", "", IF($G2218="", IFERROR(INDEX('Job List'!$E$9:$E$508, MATCH($B2218, 'Job List'!$B$9:$B$508, 0)), ""), $G2218))</f>
        <v/>
      </c>
      <c r="N2218" s="126" t="str">
        <f t="shared" si="409"/>
        <v/>
      </c>
      <c r="O2218" s="77"/>
      <c r="AB2218" s="14" t="str">
        <f t="shared" si="410"/>
        <v/>
      </c>
      <c r="AC2218" s="20" t="str">
        <f t="shared" si="411"/>
        <v/>
      </c>
      <c r="AD2218" s="55" t="str">
        <f t="shared" si="412"/>
        <v/>
      </c>
      <c r="AE2218" s="88" t="str">
        <f t="shared" si="413"/>
        <v/>
      </c>
      <c r="AG2218" s="55" t="str">
        <f t="shared" si="414"/>
        <v/>
      </c>
      <c r="AH2218" s="88" t="str">
        <f t="shared" si="415"/>
        <v/>
      </c>
      <c r="AJ2218" s="55" t="str">
        <f t="shared" si="416"/>
        <v/>
      </c>
      <c r="AK2218" s="88" t="str">
        <f t="shared" si="417"/>
        <v/>
      </c>
      <c r="AM2218" s="55" t="str">
        <f t="shared" si="418"/>
        <v/>
      </c>
      <c r="AN2218" s="88" t="str">
        <f t="shared" si="419"/>
        <v/>
      </c>
    </row>
    <row r="2219" spans="1:40" x14ac:dyDescent="0.25">
      <c r="A2219" s="77"/>
      <c r="B2219" s="107"/>
      <c r="C2219" s="108"/>
      <c r="D2219" s="109"/>
      <c r="E2219" s="109"/>
      <c r="F2219" s="110"/>
      <c r="G2219" s="111"/>
      <c r="H2219" s="112"/>
      <c r="I2219" s="77"/>
      <c r="J2219" s="112" t="str">
        <f>IF($B2219="", "", IFERROR(INDEX('Job List'!$C$9:$C$508, MATCH($B2219, 'Job List'!$B$9:$B$508, 0)), ""))</f>
        <v/>
      </c>
      <c r="K2219" s="112" t="str">
        <f>IF($B2219="", "", IFERROR(INDEX('Job List'!$D$9:$D$508, MATCH($B2219, 'Job List'!$B$9:$B$508, 0)), ""))</f>
        <v/>
      </c>
      <c r="L2219" s="125" t="str">
        <f t="shared" si="408"/>
        <v/>
      </c>
      <c r="M2219" s="111" t="str">
        <f>IF($B2219="", "", IF($G2219="", IFERROR(INDEX('Job List'!$E$9:$E$508, MATCH($B2219, 'Job List'!$B$9:$B$508, 0)), ""), $G2219))</f>
        <v/>
      </c>
      <c r="N2219" s="126" t="str">
        <f t="shared" si="409"/>
        <v/>
      </c>
      <c r="O2219" s="77"/>
      <c r="AB2219" s="14" t="str">
        <f t="shared" si="410"/>
        <v/>
      </c>
      <c r="AC2219" s="20" t="str">
        <f t="shared" si="411"/>
        <v/>
      </c>
      <c r="AD2219" s="55" t="str">
        <f t="shared" si="412"/>
        <v/>
      </c>
      <c r="AE2219" s="88" t="str">
        <f t="shared" si="413"/>
        <v/>
      </c>
      <c r="AG2219" s="55" t="str">
        <f t="shared" si="414"/>
        <v/>
      </c>
      <c r="AH2219" s="88" t="str">
        <f t="shared" si="415"/>
        <v/>
      </c>
      <c r="AJ2219" s="55" t="str">
        <f t="shared" si="416"/>
        <v/>
      </c>
      <c r="AK2219" s="88" t="str">
        <f t="shared" si="417"/>
        <v/>
      </c>
      <c r="AM2219" s="55" t="str">
        <f t="shared" si="418"/>
        <v/>
      </c>
      <c r="AN2219" s="88" t="str">
        <f t="shared" si="419"/>
        <v/>
      </c>
    </row>
    <row r="2220" spans="1:40" x14ac:dyDescent="0.25">
      <c r="A2220" s="77"/>
      <c r="B2220" s="107"/>
      <c r="C2220" s="108"/>
      <c r="D2220" s="109"/>
      <c r="E2220" s="109"/>
      <c r="F2220" s="110"/>
      <c r="G2220" s="111"/>
      <c r="H2220" s="112"/>
      <c r="I2220" s="77"/>
      <c r="J2220" s="112" t="str">
        <f>IF($B2220="", "", IFERROR(INDEX('Job List'!$C$9:$C$508, MATCH($B2220, 'Job List'!$B$9:$B$508, 0)), ""))</f>
        <v/>
      </c>
      <c r="K2220" s="112" t="str">
        <f>IF($B2220="", "", IFERROR(INDEX('Job List'!$D$9:$D$508, MATCH($B2220, 'Job List'!$B$9:$B$508, 0)), ""))</f>
        <v/>
      </c>
      <c r="L2220" s="125" t="str">
        <f t="shared" si="408"/>
        <v/>
      </c>
      <c r="M2220" s="111" t="str">
        <f>IF($B2220="", "", IF($G2220="", IFERROR(INDEX('Job List'!$E$9:$E$508, MATCH($B2220, 'Job List'!$B$9:$B$508, 0)), ""), $G2220))</f>
        <v/>
      </c>
      <c r="N2220" s="126" t="str">
        <f t="shared" si="409"/>
        <v/>
      </c>
      <c r="O2220" s="77"/>
      <c r="AB2220" s="14" t="str">
        <f t="shared" si="410"/>
        <v/>
      </c>
      <c r="AC2220" s="20" t="str">
        <f t="shared" si="411"/>
        <v/>
      </c>
      <c r="AD2220" s="55" t="str">
        <f t="shared" si="412"/>
        <v/>
      </c>
      <c r="AE2220" s="88" t="str">
        <f t="shared" si="413"/>
        <v/>
      </c>
      <c r="AG2220" s="55" t="str">
        <f t="shared" si="414"/>
        <v/>
      </c>
      <c r="AH2220" s="88" t="str">
        <f t="shared" si="415"/>
        <v/>
      </c>
      <c r="AJ2220" s="55" t="str">
        <f t="shared" si="416"/>
        <v/>
      </c>
      <c r="AK2220" s="88" t="str">
        <f t="shared" si="417"/>
        <v/>
      </c>
      <c r="AM2220" s="55" t="str">
        <f t="shared" si="418"/>
        <v/>
      </c>
      <c r="AN2220" s="88" t="str">
        <f t="shared" si="419"/>
        <v/>
      </c>
    </row>
    <row r="2221" spans="1:40" x14ac:dyDescent="0.25">
      <c r="A2221" s="77"/>
      <c r="B2221" s="107"/>
      <c r="C2221" s="108"/>
      <c r="D2221" s="109"/>
      <c r="E2221" s="109"/>
      <c r="F2221" s="110"/>
      <c r="G2221" s="111"/>
      <c r="H2221" s="112"/>
      <c r="I2221" s="77"/>
      <c r="J2221" s="112" t="str">
        <f>IF($B2221="", "", IFERROR(INDEX('Job List'!$C$9:$C$508, MATCH($B2221, 'Job List'!$B$9:$B$508, 0)), ""))</f>
        <v/>
      </c>
      <c r="K2221" s="112" t="str">
        <f>IF($B2221="", "", IFERROR(INDEX('Job List'!$D$9:$D$508, MATCH($B2221, 'Job List'!$B$9:$B$508, 0)), ""))</f>
        <v/>
      </c>
      <c r="L2221" s="125" t="str">
        <f t="shared" si="408"/>
        <v/>
      </c>
      <c r="M2221" s="111" t="str">
        <f>IF($B2221="", "", IF($G2221="", IFERROR(INDEX('Job List'!$E$9:$E$508, MATCH($B2221, 'Job List'!$B$9:$B$508, 0)), ""), $G2221))</f>
        <v/>
      </c>
      <c r="N2221" s="126" t="str">
        <f t="shared" si="409"/>
        <v/>
      </c>
      <c r="O2221" s="77"/>
      <c r="AB2221" s="14" t="str">
        <f t="shared" si="410"/>
        <v/>
      </c>
      <c r="AC2221" s="20" t="str">
        <f t="shared" si="411"/>
        <v/>
      </c>
      <c r="AD2221" s="55" t="str">
        <f t="shared" si="412"/>
        <v/>
      </c>
      <c r="AE2221" s="88" t="str">
        <f t="shared" si="413"/>
        <v/>
      </c>
      <c r="AG2221" s="55" t="str">
        <f t="shared" si="414"/>
        <v/>
      </c>
      <c r="AH2221" s="88" t="str">
        <f t="shared" si="415"/>
        <v/>
      </c>
      <c r="AJ2221" s="55" t="str">
        <f t="shared" si="416"/>
        <v/>
      </c>
      <c r="AK2221" s="88" t="str">
        <f t="shared" si="417"/>
        <v/>
      </c>
      <c r="AM2221" s="55" t="str">
        <f t="shared" si="418"/>
        <v/>
      </c>
      <c r="AN2221" s="88" t="str">
        <f t="shared" si="419"/>
        <v/>
      </c>
    </row>
    <row r="2222" spans="1:40" x14ac:dyDescent="0.25">
      <c r="A2222" s="77"/>
      <c r="B2222" s="107"/>
      <c r="C2222" s="108"/>
      <c r="D2222" s="109"/>
      <c r="E2222" s="109"/>
      <c r="F2222" s="110"/>
      <c r="G2222" s="111"/>
      <c r="H2222" s="112"/>
      <c r="I2222" s="77"/>
      <c r="J2222" s="112" t="str">
        <f>IF($B2222="", "", IFERROR(INDEX('Job List'!$C$9:$C$508, MATCH($B2222, 'Job List'!$B$9:$B$508, 0)), ""))</f>
        <v/>
      </c>
      <c r="K2222" s="112" t="str">
        <f>IF($B2222="", "", IFERROR(INDEX('Job List'!$D$9:$D$508, MATCH($B2222, 'Job List'!$B$9:$B$508, 0)), ""))</f>
        <v/>
      </c>
      <c r="L2222" s="125" t="str">
        <f t="shared" si="408"/>
        <v/>
      </c>
      <c r="M2222" s="111" t="str">
        <f>IF($B2222="", "", IF($G2222="", IFERROR(INDEX('Job List'!$E$9:$E$508, MATCH($B2222, 'Job List'!$B$9:$B$508, 0)), ""), $G2222))</f>
        <v/>
      </c>
      <c r="N2222" s="126" t="str">
        <f t="shared" si="409"/>
        <v/>
      </c>
      <c r="O2222" s="77"/>
      <c r="AB2222" s="14" t="str">
        <f t="shared" si="410"/>
        <v/>
      </c>
      <c r="AC2222" s="20" t="str">
        <f t="shared" si="411"/>
        <v/>
      </c>
      <c r="AD2222" s="55" t="str">
        <f t="shared" si="412"/>
        <v/>
      </c>
      <c r="AE2222" s="88" t="str">
        <f t="shared" si="413"/>
        <v/>
      </c>
      <c r="AG2222" s="55" t="str">
        <f t="shared" si="414"/>
        <v/>
      </c>
      <c r="AH2222" s="88" t="str">
        <f t="shared" si="415"/>
        <v/>
      </c>
      <c r="AJ2222" s="55" t="str">
        <f t="shared" si="416"/>
        <v/>
      </c>
      <c r="AK2222" s="88" t="str">
        <f t="shared" si="417"/>
        <v/>
      </c>
      <c r="AM2222" s="55" t="str">
        <f t="shared" si="418"/>
        <v/>
      </c>
      <c r="AN2222" s="88" t="str">
        <f t="shared" si="419"/>
        <v/>
      </c>
    </row>
    <row r="2223" spans="1:40" x14ac:dyDescent="0.25">
      <c r="A2223" s="77"/>
      <c r="B2223" s="107"/>
      <c r="C2223" s="108"/>
      <c r="D2223" s="109"/>
      <c r="E2223" s="109"/>
      <c r="F2223" s="110"/>
      <c r="G2223" s="111"/>
      <c r="H2223" s="112"/>
      <c r="I2223" s="77"/>
      <c r="J2223" s="112" t="str">
        <f>IF($B2223="", "", IFERROR(INDEX('Job List'!$C$9:$C$508, MATCH($B2223, 'Job List'!$B$9:$B$508, 0)), ""))</f>
        <v/>
      </c>
      <c r="K2223" s="112" t="str">
        <f>IF($B2223="", "", IFERROR(INDEX('Job List'!$D$9:$D$508, MATCH($B2223, 'Job List'!$B$9:$B$508, 0)), ""))</f>
        <v/>
      </c>
      <c r="L2223" s="125" t="str">
        <f t="shared" si="408"/>
        <v/>
      </c>
      <c r="M2223" s="111" t="str">
        <f>IF($B2223="", "", IF($G2223="", IFERROR(INDEX('Job List'!$E$9:$E$508, MATCH($B2223, 'Job List'!$B$9:$B$508, 0)), ""), $G2223))</f>
        <v/>
      </c>
      <c r="N2223" s="126" t="str">
        <f t="shared" si="409"/>
        <v/>
      </c>
      <c r="O2223" s="77"/>
      <c r="AB2223" s="14" t="str">
        <f t="shared" si="410"/>
        <v/>
      </c>
      <c r="AC2223" s="20" t="str">
        <f t="shared" si="411"/>
        <v/>
      </c>
      <c r="AD2223" s="55" t="str">
        <f t="shared" si="412"/>
        <v/>
      </c>
      <c r="AE2223" s="88" t="str">
        <f t="shared" si="413"/>
        <v/>
      </c>
      <c r="AG2223" s="55" t="str">
        <f t="shared" si="414"/>
        <v/>
      </c>
      <c r="AH2223" s="88" t="str">
        <f t="shared" si="415"/>
        <v/>
      </c>
      <c r="AJ2223" s="55" t="str">
        <f t="shared" si="416"/>
        <v/>
      </c>
      <c r="AK2223" s="88" t="str">
        <f t="shared" si="417"/>
        <v/>
      </c>
      <c r="AM2223" s="55" t="str">
        <f t="shared" si="418"/>
        <v/>
      </c>
      <c r="AN2223" s="88" t="str">
        <f t="shared" si="419"/>
        <v/>
      </c>
    </row>
    <row r="2224" spans="1:40" x14ac:dyDescent="0.25">
      <c r="A2224" s="77"/>
      <c r="B2224" s="107"/>
      <c r="C2224" s="108"/>
      <c r="D2224" s="109"/>
      <c r="E2224" s="109"/>
      <c r="F2224" s="110"/>
      <c r="G2224" s="111"/>
      <c r="H2224" s="112"/>
      <c r="I2224" s="77"/>
      <c r="J2224" s="112" t="str">
        <f>IF($B2224="", "", IFERROR(INDEX('Job List'!$C$9:$C$508, MATCH($B2224, 'Job List'!$B$9:$B$508, 0)), ""))</f>
        <v/>
      </c>
      <c r="K2224" s="112" t="str">
        <f>IF($B2224="", "", IFERROR(INDEX('Job List'!$D$9:$D$508, MATCH($B2224, 'Job List'!$B$9:$B$508, 0)), ""))</f>
        <v/>
      </c>
      <c r="L2224" s="125" t="str">
        <f t="shared" si="408"/>
        <v/>
      </c>
      <c r="M2224" s="111" t="str">
        <f>IF($B2224="", "", IF($G2224="", IFERROR(INDEX('Job List'!$E$9:$E$508, MATCH($B2224, 'Job List'!$B$9:$B$508, 0)), ""), $G2224))</f>
        <v/>
      </c>
      <c r="N2224" s="126" t="str">
        <f t="shared" si="409"/>
        <v/>
      </c>
      <c r="O2224" s="77"/>
      <c r="AB2224" s="14" t="str">
        <f t="shared" si="410"/>
        <v/>
      </c>
      <c r="AC2224" s="20" t="str">
        <f t="shared" si="411"/>
        <v/>
      </c>
      <c r="AD2224" s="55" t="str">
        <f t="shared" si="412"/>
        <v/>
      </c>
      <c r="AE2224" s="88" t="str">
        <f t="shared" si="413"/>
        <v/>
      </c>
      <c r="AG2224" s="55" t="str">
        <f t="shared" si="414"/>
        <v/>
      </c>
      <c r="AH2224" s="88" t="str">
        <f t="shared" si="415"/>
        <v/>
      </c>
      <c r="AJ2224" s="55" t="str">
        <f t="shared" si="416"/>
        <v/>
      </c>
      <c r="AK2224" s="88" t="str">
        <f t="shared" si="417"/>
        <v/>
      </c>
      <c r="AM2224" s="55" t="str">
        <f t="shared" si="418"/>
        <v/>
      </c>
      <c r="AN2224" s="88" t="str">
        <f t="shared" si="419"/>
        <v/>
      </c>
    </row>
    <row r="2225" spans="1:40" x14ac:dyDescent="0.25">
      <c r="A2225" s="77"/>
      <c r="B2225" s="107"/>
      <c r="C2225" s="108"/>
      <c r="D2225" s="109"/>
      <c r="E2225" s="109"/>
      <c r="F2225" s="110"/>
      <c r="G2225" s="111"/>
      <c r="H2225" s="112"/>
      <c r="I2225" s="77"/>
      <c r="J2225" s="112" t="str">
        <f>IF($B2225="", "", IFERROR(INDEX('Job List'!$C$9:$C$508, MATCH($B2225, 'Job List'!$B$9:$B$508, 0)), ""))</f>
        <v/>
      </c>
      <c r="K2225" s="112" t="str">
        <f>IF($B2225="", "", IFERROR(INDEX('Job List'!$D$9:$D$508, MATCH($B2225, 'Job List'!$B$9:$B$508, 0)), ""))</f>
        <v/>
      </c>
      <c r="L2225" s="125" t="str">
        <f t="shared" si="408"/>
        <v/>
      </c>
      <c r="M2225" s="111" t="str">
        <f>IF($B2225="", "", IF($G2225="", IFERROR(INDEX('Job List'!$E$9:$E$508, MATCH($B2225, 'Job List'!$B$9:$B$508, 0)), ""), $G2225))</f>
        <v/>
      </c>
      <c r="N2225" s="126" t="str">
        <f t="shared" si="409"/>
        <v/>
      </c>
      <c r="O2225" s="77"/>
      <c r="AB2225" s="14" t="str">
        <f t="shared" si="410"/>
        <v/>
      </c>
      <c r="AC2225" s="20" t="str">
        <f t="shared" si="411"/>
        <v/>
      </c>
      <c r="AD2225" s="55" t="str">
        <f t="shared" si="412"/>
        <v/>
      </c>
      <c r="AE2225" s="88" t="str">
        <f t="shared" si="413"/>
        <v/>
      </c>
      <c r="AG2225" s="55" t="str">
        <f t="shared" si="414"/>
        <v/>
      </c>
      <c r="AH2225" s="88" t="str">
        <f t="shared" si="415"/>
        <v/>
      </c>
      <c r="AJ2225" s="55" t="str">
        <f t="shared" si="416"/>
        <v/>
      </c>
      <c r="AK2225" s="88" t="str">
        <f t="shared" si="417"/>
        <v/>
      </c>
      <c r="AM2225" s="55" t="str">
        <f t="shared" si="418"/>
        <v/>
      </c>
      <c r="AN2225" s="88" t="str">
        <f t="shared" si="419"/>
        <v/>
      </c>
    </row>
    <row r="2226" spans="1:40" x14ac:dyDescent="0.25">
      <c r="A2226" s="77"/>
      <c r="B2226" s="107"/>
      <c r="C2226" s="108"/>
      <c r="D2226" s="109"/>
      <c r="E2226" s="109"/>
      <c r="F2226" s="110"/>
      <c r="G2226" s="111"/>
      <c r="H2226" s="112"/>
      <c r="I2226" s="77"/>
      <c r="J2226" s="112" t="str">
        <f>IF($B2226="", "", IFERROR(INDEX('Job List'!$C$9:$C$508, MATCH($B2226, 'Job List'!$B$9:$B$508, 0)), ""))</f>
        <v/>
      </c>
      <c r="K2226" s="112" t="str">
        <f>IF($B2226="", "", IFERROR(INDEX('Job List'!$D$9:$D$508, MATCH($B2226, 'Job List'!$B$9:$B$508, 0)), ""))</f>
        <v/>
      </c>
      <c r="L2226" s="125" t="str">
        <f t="shared" si="408"/>
        <v/>
      </c>
      <c r="M2226" s="111" t="str">
        <f>IF($B2226="", "", IF($G2226="", IFERROR(INDEX('Job List'!$E$9:$E$508, MATCH($B2226, 'Job List'!$B$9:$B$508, 0)), ""), $G2226))</f>
        <v/>
      </c>
      <c r="N2226" s="126" t="str">
        <f t="shared" si="409"/>
        <v/>
      </c>
      <c r="O2226" s="77"/>
      <c r="AB2226" s="14" t="str">
        <f t="shared" si="410"/>
        <v/>
      </c>
      <c r="AC2226" s="20" t="str">
        <f t="shared" si="411"/>
        <v/>
      </c>
      <c r="AD2226" s="55" t="str">
        <f t="shared" si="412"/>
        <v/>
      </c>
      <c r="AE2226" s="88" t="str">
        <f t="shared" si="413"/>
        <v/>
      </c>
      <c r="AG2226" s="55" t="str">
        <f t="shared" si="414"/>
        <v/>
      </c>
      <c r="AH2226" s="88" t="str">
        <f t="shared" si="415"/>
        <v/>
      </c>
      <c r="AJ2226" s="55" t="str">
        <f t="shared" si="416"/>
        <v/>
      </c>
      <c r="AK2226" s="88" t="str">
        <f t="shared" si="417"/>
        <v/>
      </c>
      <c r="AM2226" s="55" t="str">
        <f t="shared" si="418"/>
        <v/>
      </c>
      <c r="AN2226" s="88" t="str">
        <f t="shared" si="419"/>
        <v/>
      </c>
    </row>
    <row r="2227" spans="1:40" x14ac:dyDescent="0.25">
      <c r="A2227" s="77"/>
      <c r="B2227" s="107"/>
      <c r="C2227" s="108"/>
      <c r="D2227" s="109"/>
      <c r="E2227" s="109"/>
      <c r="F2227" s="110"/>
      <c r="G2227" s="111"/>
      <c r="H2227" s="112"/>
      <c r="I2227" s="77"/>
      <c r="J2227" s="112" t="str">
        <f>IF($B2227="", "", IFERROR(INDEX('Job List'!$C$9:$C$508, MATCH($B2227, 'Job List'!$B$9:$B$508, 0)), ""))</f>
        <v/>
      </c>
      <c r="K2227" s="112" t="str">
        <f>IF($B2227="", "", IFERROR(INDEX('Job List'!$D$9:$D$508, MATCH($B2227, 'Job List'!$B$9:$B$508, 0)), ""))</f>
        <v/>
      </c>
      <c r="L2227" s="125" t="str">
        <f t="shared" si="408"/>
        <v/>
      </c>
      <c r="M2227" s="111" t="str">
        <f>IF($B2227="", "", IF($G2227="", IFERROR(INDEX('Job List'!$E$9:$E$508, MATCH($B2227, 'Job List'!$B$9:$B$508, 0)), ""), $G2227))</f>
        <v/>
      </c>
      <c r="N2227" s="126" t="str">
        <f t="shared" si="409"/>
        <v/>
      </c>
      <c r="O2227" s="77"/>
      <c r="AB2227" s="14" t="str">
        <f t="shared" si="410"/>
        <v/>
      </c>
      <c r="AC2227" s="20" t="str">
        <f t="shared" si="411"/>
        <v/>
      </c>
      <c r="AD2227" s="55" t="str">
        <f t="shared" si="412"/>
        <v/>
      </c>
      <c r="AE2227" s="88" t="str">
        <f t="shared" si="413"/>
        <v/>
      </c>
      <c r="AG2227" s="55" t="str">
        <f t="shared" si="414"/>
        <v/>
      </c>
      <c r="AH2227" s="88" t="str">
        <f t="shared" si="415"/>
        <v/>
      </c>
      <c r="AJ2227" s="55" t="str">
        <f t="shared" si="416"/>
        <v/>
      </c>
      <c r="AK2227" s="88" t="str">
        <f t="shared" si="417"/>
        <v/>
      </c>
      <c r="AM2227" s="55" t="str">
        <f t="shared" si="418"/>
        <v/>
      </c>
      <c r="AN2227" s="88" t="str">
        <f t="shared" si="419"/>
        <v/>
      </c>
    </row>
    <row r="2228" spans="1:40" x14ac:dyDescent="0.25">
      <c r="A2228" s="77"/>
      <c r="B2228" s="107"/>
      <c r="C2228" s="108"/>
      <c r="D2228" s="109"/>
      <c r="E2228" s="109"/>
      <c r="F2228" s="110"/>
      <c r="G2228" s="111"/>
      <c r="H2228" s="112"/>
      <c r="I2228" s="77"/>
      <c r="J2228" s="112" t="str">
        <f>IF($B2228="", "", IFERROR(INDEX('Job List'!$C$9:$C$508, MATCH($B2228, 'Job List'!$B$9:$B$508, 0)), ""))</f>
        <v/>
      </c>
      <c r="K2228" s="112" t="str">
        <f>IF($B2228="", "", IFERROR(INDEX('Job List'!$D$9:$D$508, MATCH($B2228, 'Job List'!$B$9:$B$508, 0)), ""))</f>
        <v/>
      </c>
      <c r="L2228" s="125" t="str">
        <f t="shared" si="408"/>
        <v/>
      </c>
      <c r="M2228" s="111" t="str">
        <f>IF($B2228="", "", IF($G2228="", IFERROR(INDEX('Job List'!$E$9:$E$508, MATCH($B2228, 'Job List'!$B$9:$B$508, 0)), ""), $G2228))</f>
        <v/>
      </c>
      <c r="N2228" s="126" t="str">
        <f t="shared" si="409"/>
        <v/>
      </c>
      <c r="O2228" s="77"/>
      <c r="AB2228" s="14" t="str">
        <f t="shared" si="410"/>
        <v/>
      </c>
      <c r="AC2228" s="20" t="str">
        <f t="shared" si="411"/>
        <v/>
      </c>
      <c r="AD2228" s="55" t="str">
        <f t="shared" si="412"/>
        <v/>
      </c>
      <c r="AE2228" s="88" t="str">
        <f t="shared" si="413"/>
        <v/>
      </c>
      <c r="AG2228" s="55" t="str">
        <f t="shared" si="414"/>
        <v/>
      </c>
      <c r="AH2228" s="88" t="str">
        <f t="shared" si="415"/>
        <v/>
      </c>
      <c r="AJ2228" s="55" t="str">
        <f t="shared" si="416"/>
        <v/>
      </c>
      <c r="AK2228" s="88" t="str">
        <f t="shared" si="417"/>
        <v/>
      </c>
      <c r="AM2228" s="55" t="str">
        <f t="shared" si="418"/>
        <v/>
      </c>
      <c r="AN2228" s="88" t="str">
        <f t="shared" si="419"/>
        <v/>
      </c>
    </row>
    <row r="2229" spans="1:40" x14ac:dyDescent="0.25">
      <c r="A2229" s="77"/>
      <c r="B2229" s="107"/>
      <c r="C2229" s="108"/>
      <c r="D2229" s="109"/>
      <c r="E2229" s="109"/>
      <c r="F2229" s="110"/>
      <c r="G2229" s="111"/>
      <c r="H2229" s="112"/>
      <c r="I2229" s="77"/>
      <c r="J2229" s="112" t="str">
        <f>IF($B2229="", "", IFERROR(INDEX('Job List'!$C$9:$C$508, MATCH($B2229, 'Job List'!$B$9:$B$508, 0)), ""))</f>
        <v/>
      </c>
      <c r="K2229" s="112" t="str">
        <f>IF($B2229="", "", IFERROR(INDEX('Job List'!$D$9:$D$508, MATCH($B2229, 'Job List'!$B$9:$B$508, 0)), ""))</f>
        <v/>
      </c>
      <c r="L2229" s="125" t="str">
        <f t="shared" si="408"/>
        <v/>
      </c>
      <c r="M2229" s="111" t="str">
        <f>IF($B2229="", "", IF($G2229="", IFERROR(INDEX('Job List'!$E$9:$E$508, MATCH($B2229, 'Job List'!$B$9:$B$508, 0)), ""), $G2229))</f>
        <v/>
      </c>
      <c r="N2229" s="126" t="str">
        <f t="shared" si="409"/>
        <v/>
      </c>
      <c r="O2229" s="77"/>
      <c r="AB2229" s="14" t="str">
        <f t="shared" si="410"/>
        <v/>
      </c>
      <c r="AC2229" s="20" t="str">
        <f t="shared" si="411"/>
        <v/>
      </c>
      <c r="AD2229" s="55" t="str">
        <f t="shared" si="412"/>
        <v/>
      </c>
      <c r="AE2229" s="88" t="str">
        <f t="shared" si="413"/>
        <v/>
      </c>
      <c r="AG2229" s="55" t="str">
        <f t="shared" si="414"/>
        <v/>
      </c>
      <c r="AH2229" s="88" t="str">
        <f t="shared" si="415"/>
        <v/>
      </c>
      <c r="AJ2229" s="55" t="str">
        <f t="shared" si="416"/>
        <v/>
      </c>
      <c r="AK2229" s="88" t="str">
        <f t="shared" si="417"/>
        <v/>
      </c>
      <c r="AM2229" s="55" t="str">
        <f t="shared" si="418"/>
        <v/>
      </c>
      <c r="AN2229" s="88" t="str">
        <f t="shared" si="419"/>
        <v/>
      </c>
    </row>
    <row r="2230" spans="1:40" x14ac:dyDescent="0.25">
      <c r="A2230" s="77"/>
      <c r="B2230" s="107"/>
      <c r="C2230" s="108"/>
      <c r="D2230" s="109"/>
      <c r="E2230" s="109"/>
      <c r="F2230" s="110"/>
      <c r="G2230" s="111"/>
      <c r="H2230" s="112"/>
      <c r="I2230" s="77"/>
      <c r="J2230" s="112" t="str">
        <f>IF($B2230="", "", IFERROR(INDEX('Job List'!$C$9:$C$508, MATCH($B2230, 'Job List'!$B$9:$B$508, 0)), ""))</f>
        <v/>
      </c>
      <c r="K2230" s="112" t="str">
        <f>IF($B2230="", "", IFERROR(INDEX('Job List'!$D$9:$D$508, MATCH($B2230, 'Job List'!$B$9:$B$508, 0)), ""))</f>
        <v/>
      </c>
      <c r="L2230" s="125" t="str">
        <f t="shared" si="408"/>
        <v/>
      </c>
      <c r="M2230" s="111" t="str">
        <f>IF($B2230="", "", IF($G2230="", IFERROR(INDEX('Job List'!$E$9:$E$508, MATCH($B2230, 'Job List'!$B$9:$B$508, 0)), ""), $G2230))</f>
        <v/>
      </c>
      <c r="N2230" s="126" t="str">
        <f t="shared" si="409"/>
        <v/>
      </c>
      <c r="O2230" s="77"/>
      <c r="AB2230" s="14" t="str">
        <f t="shared" si="410"/>
        <v/>
      </c>
      <c r="AC2230" s="20" t="str">
        <f t="shared" si="411"/>
        <v/>
      </c>
      <c r="AD2230" s="55" t="str">
        <f t="shared" si="412"/>
        <v/>
      </c>
      <c r="AE2230" s="88" t="str">
        <f t="shared" si="413"/>
        <v/>
      </c>
      <c r="AG2230" s="55" t="str">
        <f t="shared" si="414"/>
        <v/>
      </c>
      <c r="AH2230" s="88" t="str">
        <f t="shared" si="415"/>
        <v/>
      </c>
      <c r="AJ2230" s="55" t="str">
        <f t="shared" si="416"/>
        <v/>
      </c>
      <c r="AK2230" s="88" t="str">
        <f t="shared" si="417"/>
        <v/>
      </c>
      <c r="AM2230" s="55" t="str">
        <f t="shared" si="418"/>
        <v/>
      </c>
      <c r="AN2230" s="88" t="str">
        <f t="shared" si="419"/>
        <v/>
      </c>
    </row>
    <row r="2231" spans="1:40" x14ac:dyDescent="0.25">
      <c r="A2231" s="77"/>
      <c r="B2231" s="107"/>
      <c r="C2231" s="108"/>
      <c r="D2231" s="109"/>
      <c r="E2231" s="109"/>
      <c r="F2231" s="110"/>
      <c r="G2231" s="111"/>
      <c r="H2231" s="112"/>
      <c r="I2231" s="77"/>
      <c r="J2231" s="112" t="str">
        <f>IF($B2231="", "", IFERROR(INDEX('Job List'!$C$9:$C$508, MATCH($B2231, 'Job List'!$B$9:$B$508, 0)), ""))</f>
        <v/>
      </c>
      <c r="K2231" s="112" t="str">
        <f>IF($B2231="", "", IFERROR(INDEX('Job List'!$D$9:$D$508, MATCH($B2231, 'Job List'!$B$9:$B$508, 0)), ""))</f>
        <v/>
      </c>
      <c r="L2231" s="125" t="str">
        <f t="shared" si="408"/>
        <v/>
      </c>
      <c r="M2231" s="111" t="str">
        <f>IF($B2231="", "", IF($G2231="", IFERROR(INDEX('Job List'!$E$9:$E$508, MATCH($B2231, 'Job List'!$B$9:$B$508, 0)), ""), $G2231))</f>
        <v/>
      </c>
      <c r="N2231" s="126" t="str">
        <f t="shared" si="409"/>
        <v/>
      </c>
      <c r="O2231" s="77"/>
      <c r="AB2231" s="14" t="str">
        <f t="shared" si="410"/>
        <v/>
      </c>
      <c r="AC2231" s="20" t="str">
        <f t="shared" si="411"/>
        <v/>
      </c>
      <c r="AD2231" s="55" t="str">
        <f t="shared" si="412"/>
        <v/>
      </c>
      <c r="AE2231" s="88" t="str">
        <f t="shared" si="413"/>
        <v/>
      </c>
      <c r="AG2231" s="55" t="str">
        <f t="shared" si="414"/>
        <v/>
      </c>
      <c r="AH2231" s="88" t="str">
        <f t="shared" si="415"/>
        <v/>
      </c>
      <c r="AJ2231" s="55" t="str">
        <f t="shared" si="416"/>
        <v/>
      </c>
      <c r="AK2231" s="88" t="str">
        <f t="shared" si="417"/>
        <v/>
      </c>
      <c r="AM2231" s="55" t="str">
        <f t="shared" si="418"/>
        <v/>
      </c>
      <c r="AN2231" s="88" t="str">
        <f t="shared" si="419"/>
        <v/>
      </c>
    </row>
    <row r="2232" spans="1:40" x14ac:dyDescent="0.25">
      <c r="A2232" s="77"/>
      <c r="B2232" s="107"/>
      <c r="C2232" s="108"/>
      <c r="D2232" s="109"/>
      <c r="E2232" s="109"/>
      <c r="F2232" s="110"/>
      <c r="G2232" s="111"/>
      <c r="H2232" s="112"/>
      <c r="I2232" s="77"/>
      <c r="J2232" s="112" t="str">
        <f>IF($B2232="", "", IFERROR(INDEX('Job List'!$C$9:$C$508, MATCH($B2232, 'Job List'!$B$9:$B$508, 0)), ""))</f>
        <v/>
      </c>
      <c r="K2232" s="112" t="str">
        <f>IF($B2232="", "", IFERROR(INDEX('Job List'!$D$9:$D$508, MATCH($B2232, 'Job List'!$B$9:$B$508, 0)), ""))</f>
        <v/>
      </c>
      <c r="L2232" s="125" t="str">
        <f t="shared" si="408"/>
        <v/>
      </c>
      <c r="M2232" s="111" t="str">
        <f>IF($B2232="", "", IF($G2232="", IFERROR(INDEX('Job List'!$E$9:$E$508, MATCH($B2232, 'Job List'!$B$9:$B$508, 0)), ""), $G2232))</f>
        <v/>
      </c>
      <c r="N2232" s="126" t="str">
        <f t="shared" si="409"/>
        <v/>
      </c>
      <c r="O2232" s="77"/>
      <c r="AB2232" s="14" t="str">
        <f t="shared" si="410"/>
        <v/>
      </c>
      <c r="AC2232" s="20" t="str">
        <f t="shared" si="411"/>
        <v/>
      </c>
      <c r="AD2232" s="55" t="str">
        <f t="shared" si="412"/>
        <v/>
      </c>
      <c r="AE2232" s="88" t="str">
        <f t="shared" si="413"/>
        <v/>
      </c>
      <c r="AG2232" s="55" t="str">
        <f t="shared" si="414"/>
        <v/>
      </c>
      <c r="AH2232" s="88" t="str">
        <f t="shared" si="415"/>
        <v/>
      </c>
      <c r="AJ2232" s="55" t="str">
        <f t="shared" si="416"/>
        <v/>
      </c>
      <c r="AK2232" s="88" t="str">
        <f t="shared" si="417"/>
        <v/>
      </c>
      <c r="AM2232" s="55" t="str">
        <f t="shared" si="418"/>
        <v/>
      </c>
      <c r="AN2232" s="88" t="str">
        <f t="shared" si="419"/>
        <v/>
      </c>
    </row>
    <row r="2233" spans="1:40" x14ac:dyDescent="0.25">
      <c r="A2233" s="77"/>
      <c r="B2233" s="107"/>
      <c r="C2233" s="108"/>
      <c r="D2233" s="109"/>
      <c r="E2233" s="109"/>
      <c r="F2233" s="110"/>
      <c r="G2233" s="111"/>
      <c r="H2233" s="112"/>
      <c r="I2233" s="77"/>
      <c r="J2233" s="112" t="str">
        <f>IF($B2233="", "", IFERROR(INDEX('Job List'!$C$9:$C$508, MATCH($B2233, 'Job List'!$B$9:$B$508, 0)), ""))</f>
        <v/>
      </c>
      <c r="K2233" s="112" t="str">
        <f>IF($B2233="", "", IFERROR(INDEX('Job List'!$D$9:$D$508, MATCH($B2233, 'Job List'!$B$9:$B$508, 0)), ""))</f>
        <v/>
      </c>
      <c r="L2233" s="125" t="str">
        <f t="shared" si="408"/>
        <v/>
      </c>
      <c r="M2233" s="111" t="str">
        <f>IF($B2233="", "", IF($G2233="", IFERROR(INDEX('Job List'!$E$9:$E$508, MATCH($B2233, 'Job List'!$B$9:$B$508, 0)), ""), $G2233))</f>
        <v/>
      </c>
      <c r="N2233" s="126" t="str">
        <f t="shared" si="409"/>
        <v/>
      </c>
      <c r="O2233" s="77"/>
      <c r="AB2233" s="14" t="str">
        <f t="shared" si="410"/>
        <v/>
      </c>
      <c r="AC2233" s="20" t="str">
        <f t="shared" si="411"/>
        <v/>
      </c>
      <c r="AD2233" s="55" t="str">
        <f t="shared" si="412"/>
        <v/>
      </c>
      <c r="AE2233" s="88" t="str">
        <f t="shared" si="413"/>
        <v/>
      </c>
      <c r="AG2233" s="55" t="str">
        <f t="shared" si="414"/>
        <v/>
      </c>
      <c r="AH2233" s="88" t="str">
        <f t="shared" si="415"/>
        <v/>
      </c>
      <c r="AJ2233" s="55" t="str">
        <f t="shared" si="416"/>
        <v/>
      </c>
      <c r="AK2233" s="88" t="str">
        <f t="shared" si="417"/>
        <v/>
      </c>
      <c r="AM2233" s="55" t="str">
        <f t="shared" si="418"/>
        <v/>
      </c>
      <c r="AN2233" s="88" t="str">
        <f t="shared" si="419"/>
        <v/>
      </c>
    </row>
    <row r="2234" spans="1:40" x14ac:dyDescent="0.25">
      <c r="A2234" s="77"/>
      <c r="B2234" s="107"/>
      <c r="C2234" s="108"/>
      <c r="D2234" s="109"/>
      <c r="E2234" s="109"/>
      <c r="F2234" s="110"/>
      <c r="G2234" s="111"/>
      <c r="H2234" s="112"/>
      <c r="I2234" s="77"/>
      <c r="J2234" s="112" t="str">
        <f>IF($B2234="", "", IFERROR(INDEX('Job List'!$C$9:$C$508, MATCH($B2234, 'Job List'!$B$9:$B$508, 0)), ""))</f>
        <v/>
      </c>
      <c r="K2234" s="112" t="str">
        <f>IF($B2234="", "", IFERROR(INDEX('Job List'!$D$9:$D$508, MATCH($B2234, 'Job List'!$B$9:$B$508, 0)), ""))</f>
        <v/>
      </c>
      <c r="L2234" s="125" t="str">
        <f t="shared" si="408"/>
        <v/>
      </c>
      <c r="M2234" s="111" t="str">
        <f>IF($B2234="", "", IF($G2234="", IFERROR(INDEX('Job List'!$E$9:$E$508, MATCH($B2234, 'Job List'!$B$9:$B$508, 0)), ""), $G2234))</f>
        <v/>
      </c>
      <c r="N2234" s="126" t="str">
        <f t="shared" si="409"/>
        <v/>
      </c>
      <c r="O2234" s="77"/>
      <c r="AB2234" s="14" t="str">
        <f t="shared" si="410"/>
        <v/>
      </c>
      <c r="AC2234" s="20" t="str">
        <f t="shared" si="411"/>
        <v/>
      </c>
      <c r="AD2234" s="55" t="str">
        <f t="shared" si="412"/>
        <v/>
      </c>
      <c r="AE2234" s="88" t="str">
        <f t="shared" si="413"/>
        <v/>
      </c>
      <c r="AG2234" s="55" t="str">
        <f t="shared" si="414"/>
        <v/>
      </c>
      <c r="AH2234" s="88" t="str">
        <f t="shared" si="415"/>
        <v/>
      </c>
      <c r="AJ2234" s="55" t="str">
        <f t="shared" si="416"/>
        <v/>
      </c>
      <c r="AK2234" s="88" t="str">
        <f t="shared" si="417"/>
        <v/>
      </c>
      <c r="AM2234" s="55" t="str">
        <f t="shared" si="418"/>
        <v/>
      </c>
      <c r="AN2234" s="88" t="str">
        <f t="shared" si="419"/>
        <v/>
      </c>
    </row>
    <row r="2235" spans="1:40" x14ac:dyDescent="0.25">
      <c r="A2235" s="77"/>
      <c r="B2235" s="107"/>
      <c r="C2235" s="108"/>
      <c r="D2235" s="109"/>
      <c r="E2235" s="109"/>
      <c r="F2235" s="110"/>
      <c r="G2235" s="111"/>
      <c r="H2235" s="112"/>
      <c r="I2235" s="77"/>
      <c r="J2235" s="112" t="str">
        <f>IF($B2235="", "", IFERROR(INDEX('Job List'!$C$9:$C$508, MATCH($B2235, 'Job List'!$B$9:$B$508, 0)), ""))</f>
        <v/>
      </c>
      <c r="K2235" s="112" t="str">
        <f>IF($B2235="", "", IFERROR(INDEX('Job List'!$D$9:$D$508, MATCH($B2235, 'Job List'!$B$9:$B$508, 0)), ""))</f>
        <v/>
      </c>
      <c r="L2235" s="125" t="str">
        <f t="shared" si="408"/>
        <v/>
      </c>
      <c r="M2235" s="111" t="str">
        <f>IF($B2235="", "", IF($G2235="", IFERROR(INDEX('Job List'!$E$9:$E$508, MATCH($B2235, 'Job List'!$B$9:$B$508, 0)), ""), $G2235))</f>
        <v/>
      </c>
      <c r="N2235" s="126" t="str">
        <f t="shared" si="409"/>
        <v/>
      </c>
      <c r="O2235" s="77"/>
      <c r="AB2235" s="14" t="str">
        <f t="shared" si="410"/>
        <v/>
      </c>
      <c r="AC2235" s="20" t="str">
        <f t="shared" si="411"/>
        <v/>
      </c>
      <c r="AD2235" s="55" t="str">
        <f t="shared" si="412"/>
        <v/>
      </c>
      <c r="AE2235" s="88" t="str">
        <f t="shared" si="413"/>
        <v/>
      </c>
      <c r="AG2235" s="55" t="str">
        <f t="shared" si="414"/>
        <v/>
      </c>
      <c r="AH2235" s="88" t="str">
        <f t="shared" si="415"/>
        <v/>
      </c>
      <c r="AJ2235" s="55" t="str">
        <f t="shared" si="416"/>
        <v/>
      </c>
      <c r="AK2235" s="88" t="str">
        <f t="shared" si="417"/>
        <v/>
      </c>
      <c r="AM2235" s="55" t="str">
        <f t="shared" si="418"/>
        <v/>
      </c>
      <c r="AN2235" s="88" t="str">
        <f t="shared" si="419"/>
        <v/>
      </c>
    </row>
    <row r="2236" spans="1:40" x14ac:dyDescent="0.25">
      <c r="A2236" s="77"/>
      <c r="B2236" s="107"/>
      <c r="C2236" s="108"/>
      <c r="D2236" s="109"/>
      <c r="E2236" s="109"/>
      <c r="F2236" s="110"/>
      <c r="G2236" s="111"/>
      <c r="H2236" s="112"/>
      <c r="I2236" s="77"/>
      <c r="J2236" s="112" t="str">
        <f>IF($B2236="", "", IFERROR(INDEX('Job List'!$C$9:$C$508, MATCH($B2236, 'Job List'!$B$9:$B$508, 0)), ""))</f>
        <v/>
      </c>
      <c r="K2236" s="112" t="str">
        <f>IF($B2236="", "", IFERROR(INDEX('Job List'!$D$9:$D$508, MATCH($B2236, 'Job List'!$B$9:$B$508, 0)), ""))</f>
        <v/>
      </c>
      <c r="L2236" s="125" t="str">
        <f t="shared" si="408"/>
        <v/>
      </c>
      <c r="M2236" s="111" t="str">
        <f>IF($B2236="", "", IF($G2236="", IFERROR(INDEX('Job List'!$E$9:$E$508, MATCH($B2236, 'Job List'!$B$9:$B$508, 0)), ""), $G2236))</f>
        <v/>
      </c>
      <c r="N2236" s="126" t="str">
        <f t="shared" si="409"/>
        <v/>
      </c>
      <c r="O2236" s="77"/>
      <c r="AB2236" s="14" t="str">
        <f t="shared" si="410"/>
        <v/>
      </c>
      <c r="AC2236" s="20" t="str">
        <f t="shared" si="411"/>
        <v/>
      </c>
      <c r="AD2236" s="55" t="str">
        <f t="shared" si="412"/>
        <v/>
      </c>
      <c r="AE2236" s="88" t="str">
        <f t="shared" si="413"/>
        <v/>
      </c>
      <c r="AG2236" s="55" t="str">
        <f t="shared" si="414"/>
        <v/>
      </c>
      <c r="AH2236" s="88" t="str">
        <f t="shared" si="415"/>
        <v/>
      </c>
      <c r="AJ2236" s="55" t="str">
        <f t="shared" si="416"/>
        <v/>
      </c>
      <c r="AK2236" s="88" t="str">
        <f t="shared" si="417"/>
        <v/>
      </c>
      <c r="AM2236" s="55" t="str">
        <f t="shared" si="418"/>
        <v/>
      </c>
      <c r="AN2236" s="88" t="str">
        <f t="shared" si="419"/>
        <v/>
      </c>
    </row>
    <row r="2237" spans="1:40" x14ac:dyDescent="0.25">
      <c r="A2237" s="77"/>
      <c r="B2237" s="107"/>
      <c r="C2237" s="108"/>
      <c r="D2237" s="109"/>
      <c r="E2237" s="109"/>
      <c r="F2237" s="110"/>
      <c r="G2237" s="111"/>
      <c r="H2237" s="112"/>
      <c r="I2237" s="77"/>
      <c r="J2237" s="112" t="str">
        <f>IF($B2237="", "", IFERROR(INDEX('Job List'!$C$9:$C$508, MATCH($B2237, 'Job List'!$B$9:$B$508, 0)), ""))</f>
        <v/>
      </c>
      <c r="K2237" s="112" t="str">
        <f>IF($B2237="", "", IFERROR(INDEX('Job List'!$D$9:$D$508, MATCH($B2237, 'Job List'!$B$9:$B$508, 0)), ""))</f>
        <v/>
      </c>
      <c r="L2237" s="125" t="str">
        <f t="shared" si="408"/>
        <v/>
      </c>
      <c r="M2237" s="111" t="str">
        <f>IF($B2237="", "", IF($G2237="", IFERROR(INDEX('Job List'!$E$9:$E$508, MATCH($B2237, 'Job List'!$B$9:$B$508, 0)), ""), $G2237))</f>
        <v/>
      </c>
      <c r="N2237" s="126" t="str">
        <f t="shared" si="409"/>
        <v/>
      </c>
      <c r="O2237" s="77"/>
      <c r="AB2237" s="14" t="str">
        <f t="shared" si="410"/>
        <v/>
      </c>
      <c r="AC2237" s="20" t="str">
        <f t="shared" si="411"/>
        <v/>
      </c>
      <c r="AD2237" s="55" t="str">
        <f t="shared" si="412"/>
        <v/>
      </c>
      <c r="AE2237" s="88" t="str">
        <f t="shared" si="413"/>
        <v/>
      </c>
      <c r="AG2237" s="55" t="str">
        <f t="shared" si="414"/>
        <v/>
      </c>
      <c r="AH2237" s="88" t="str">
        <f t="shared" si="415"/>
        <v/>
      </c>
      <c r="AJ2237" s="55" t="str">
        <f t="shared" si="416"/>
        <v/>
      </c>
      <c r="AK2237" s="88" t="str">
        <f t="shared" si="417"/>
        <v/>
      </c>
      <c r="AM2237" s="55" t="str">
        <f t="shared" si="418"/>
        <v/>
      </c>
      <c r="AN2237" s="88" t="str">
        <f t="shared" si="419"/>
        <v/>
      </c>
    </row>
    <row r="2238" spans="1:40" x14ac:dyDescent="0.25">
      <c r="A2238" s="77"/>
      <c r="B2238" s="107"/>
      <c r="C2238" s="108"/>
      <c r="D2238" s="109"/>
      <c r="E2238" s="109"/>
      <c r="F2238" s="110"/>
      <c r="G2238" s="111"/>
      <c r="H2238" s="112"/>
      <c r="I2238" s="77"/>
      <c r="J2238" s="112" t="str">
        <f>IF($B2238="", "", IFERROR(INDEX('Job List'!$C$9:$C$508, MATCH($B2238, 'Job List'!$B$9:$B$508, 0)), ""))</f>
        <v/>
      </c>
      <c r="K2238" s="112" t="str">
        <f>IF($B2238="", "", IFERROR(INDEX('Job List'!$D$9:$D$508, MATCH($B2238, 'Job List'!$B$9:$B$508, 0)), ""))</f>
        <v/>
      </c>
      <c r="L2238" s="125" t="str">
        <f t="shared" si="408"/>
        <v/>
      </c>
      <c r="M2238" s="111" t="str">
        <f>IF($B2238="", "", IF($G2238="", IFERROR(INDEX('Job List'!$E$9:$E$508, MATCH($B2238, 'Job List'!$B$9:$B$508, 0)), ""), $G2238))</f>
        <v/>
      </c>
      <c r="N2238" s="126" t="str">
        <f t="shared" si="409"/>
        <v/>
      </c>
      <c r="O2238" s="77"/>
      <c r="AB2238" s="14" t="str">
        <f t="shared" si="410"/>
        <v/>
      </c>
      <c r="AC2238" s="20" t="str">
        <f t="shared" si="411"/>
        <v/>
      </c>
      <c r="AD2238" s="55" t="str">
        <f t="shared" si="412"/>
        <v/>
      </c>
      <c r="AE2238" s="88" t="str">
        <f t="shared" si="413"/>
        <v/>
      </c>
      <c r="AG2238" s="55" t="str">
        <f t="shared" si="414"/>
        <v/>
      </c>
      <c r="AH2238" s="88" t="str">
        <f t="shared" si="415"/>
        <v/>
      </c>
      <c r="AJ2238" s="55" t="str">
        <f t="shared" si="416"/>
        <v/>
      </c>
      <c r="AK2238" s="88" t="str">
        <f t="shared" si="417"/>
        <v/>
      </c>
      <c r="AM2238" s="55" t="str">
        <f t="shared" si="418"/>
        <v/>
      </c>
      <c r="AN2238" s="88" t="str">
        <f t="shared" si="419"/>
        <v/>
      </c>
    </row>
    <row r="2239" spans="1:40" x14ac:dyDescent="0.25">
      <c r="A2239" s="77"/>
      <c r="B2239" s="107"/>
      <c r="C2239" s="108"/>
      <c r="D2239" s="109"/>
      <c r="E2239" s="109"/>
      <c r="F2239" s="110"/>
      <c r="G2239" s="111"/>
      <c r="H2239" s="112"/>
      <c r="I2239" s="77"/>
      <c r="J2239" s="112" t="str">
        <f>IF($B2239="", "", IFERROR(INDEX('Job List'!$C$9:$C$508, MATCH($B2239, 'Job List'!$B$9:$B$508, 0)), ""))</f>
        <v/>
      </c>
      <c r="K2239" s="112" t="str">
        <f>IF($B2239="", "", IFERROR(INDEX('Job List'!$D$9:$D$508, MATCH($B2239, 'Job List'!$B$9:$B$508, 0)), ""))</f>
        <v/>
      </c>
      <c r="L2239" s="125" t="str">
        <f t="shared" si="408"/>
        <v/>
      </c>
      <c r="M2239" s="111" t="str">
        <f>IF($B2239="", "", IF($G2239="", IFERROR(INDEX('Job List'!$E$9:$E$508, MATCH($B2239, 'Job List'!$B$9:$B$508, 0)), ""), $G2239))</f>
        <v/>
      </c>
      <c r="N2239" s="126" t="str">
        <f t="shared" si="409"/>
        <v/>
      </c>
      <c r="O2239" s="77"/>
      <c r="AB2239" s="14" t="str">
        <f t="shared" si="410"/>
        <v/>
      </c>
      <c r="AC2239" s="20" t="str">
        <f t="shared" si="411"/>
        <v/>
      </c>
      <c r="AD2239" s="55" t="str">
        <f t="shared" si="412"/>
        <v/>
      </c>
      <c r="AE2239" s="88" t="str">
        <f t="shared" si="413"/>
        <v/>
      </c>
      <c r="AG2239" s="55" t="str">
        <f t="shared" si="414"/>
        <v/>
      </c>
      <c r="AH2239" s="88" t="str">
        <f t="shared" si="415"/>
        <v/>
      </c>
      <c r="AJ2239" s="55" t="str">
        <f t="shared" si="416"/>
        <v/>
      </c>
      <c r="AK2239" s="88" t="str">
        <f t="shared" si="417"/>
        <v/>
      </c>
      <c r="AM2239" s="55" t="str">
        <f t="shared" si="418"/>
        <v/>
      </c>
      <c r="AN2239" s="88" t="str">
        <f t="shared" si="419"/>
        <v/>
      </c>
    </row>
    <row r="2240" spans="1:40" x14ac:dyDescent="0.25">
      <c r="A2240" s="77"/>
      <c r="B2240" s="107"/>
      <c r="C2240" s="108"/>
      <c r="D2240" s="109"/>
      <c r="E2240" s="109"/>
      <c r="F2240" s="110"/>
      <c r="G2240" s="111"/>
      <c r="H2240" s="112"/>
      <c r="I2240" s="77"/>
      <c r="J2240" s="112" t="str">
        <f>IF($B2240="", "", IFERROR(INDEX('Job List'!$C$9:$C$508, MATCH($B2240, 'Job List'!$B$9:$B$508, 0)), ""))</f>
        <v/>
      </c>
      <c r="K2240" s="112" t="str">
        <f>IF($B2240="", "", IFERROR(INDEX('Job List'!$D$9:$D$508, MATCH($B2240, 'Job List'!$B$9:$B$508, 0)), ""))</f>
        <v/>
      </c>
      <c r="L2240" s="125" t="str">
        <f t="shared" si="408"/>
        <v/>
      </c>
      <c r="M2240" s="111" t="str">
        <f>IF($B2240="", "", IF($G2240="", IFERROR(INDEX('Job List'!$E$9:$E$508, MATCH($B2240, 'Job List'!$B$9:$B$508, 0)), ""), $G2240))</f>
        <v/>
      </c>
      <c r="N2240" s="126" t="str">
        <f t="shared" si="409"/>
        <v/>
      </c>
      <c r="O2240" s="77"/>
      <c r="AB2240" s="14" t="str">
        <f t="shared" si="410"/>
        <v/>
      </c>
      <c r="AC2240" s="20" t="str">
        <f t="shared" si="411"/>
        <v/>
      </c>
      <c r="AD2240" s="55" t="str">
        <f t="shared" si="412"/>
        <v/>
      </c>
      <c r="AE2240" s="88" t="str">
        <f t="shared" si="413"/>
        <v/>
      </c>
      <c r="AG2240" s="55" t="str">
        <f t="shared" si="414"/>
        <v/>
      </c>
      <c r="AH2240" s="88" t="str">
        <f t="shared" si="415"/>
        <v/>
      </c>
      <c r="AJ2240" s="55" t="str">
        <f t="shared" si="416"/>
        <v/>
      </c>
      <c r="AK2240" s="88" t="str">
        <f t="shared" si="417"/>
        <v/>
      </c>
      <c r="AM2240" s="55" t="str">
        <f t="shared" si="418"/>
        <v/>
      </c>
      <c r="AN2240" s="88" t="str">
        <f t="shared" si="419"/>
        <v/>
      </c>
    </row>
    <row r="2241" spans="1:40" x14ac:dyDescent="0.25">
      <c r="A2241" s="77"/>
      <c r="B2241" s="107"/>
      <c r="C2241" s="108"/>
      <c r="D2241" s="109"/>
      <c r="E2241" s="109"/>
      <c r="F2241" s="110"/>
      <c r="G2241" s="111"/>
      <c r="H2241" s="112"/>
      <c r="I2241" s="77"/>
      <c r="J2241" s="112" t="str">
        <f>IF($B2241="", "", IFERROR(INDEX('Job List'!$C$9:$C$508, MATCH($B2241, 'Job List'!$B$9:$B$508, 0)), ""))</f>
        <v/>
      </c>
      <c r="K2241" s="112" t="str">
        <f>IF($B2241="", "", IFERROR(INDEX('Job List'!$D$9:$D$508, MATCH($B2241, 'Job List'!$B$9:$B$508, 0)), ""))</f>
        <v/>
      </c>
      <c r="L2241" s="125" t="str">
        <f t="shared" si="408"/>
        <v/>
      </c>
      <c r="M2241" s="111" t="str">
        <f>IF($B2241="", "", IF($G2241="", IFERROR(INDEX('Job List'!$E$9:$E$508, MATCH($B2241, 'Job List'!$B$9:$B$508, 0)), ""), $G2241))</f>
        <v/>
      </c>
      <c r="N2241" s="126" t="str">
        <f t="shared" si="409"/>
        <v/>
      </c>
      <c r="O2241" s="77"/>
      <c r="AB2241" s="14" t="str">
        <f t="shared" si="410"/>
        <v/>
      </c>
      <c r="AC2241" s="20" t="str">
        <f t="shared" si="411"/>
        <v/>
      </c>
      <c r="AD2241" s="55" t="str">
        <f t="shared" si="412"/>
        <v/>
      </c>
      <c r="AE2241" s="88" t="str">
        <f t="shared" si="413"/>
        <v/>
      </c>
      <c r="AG2241" s="55" t="str">
        <f t="shared" si="414"/>
        <v/>
      </c>
      <c r="AH2241" s="88" t="str">
        <f t="shared" si="415"/>
        <v/>
      </c>
      <c r="AJ2241" s="55" t="str">
        <f t="shared" si="416"/>
        <v/>
      </c>
      <c r="AK2241" s="88" t="str">
        <f t="shared" si="417"/>
        <v/>
      </c>
      <c r="AM2241" s="55" t="str">
        <f t="shared" si="418"/>
        <v/>
      </c>
      <c r="AN2241" s="88" t="str">
        <f t="shared" si="419"/>
        <v/>
      </c>
    </row>
    <row r="2242" spans="1:40" x14ac:dyDescent="0.25">
      <c r="A2242" s="77"/>
      <c r="B2242" s="107"/>
      <c r="C2242" s="108"/>
      <c r="D2242" s="109"/>
      <c r="E2242" s="109"/>
      <c r="F2242" s="110"/>
      <c r="G2242" s="111"/>
      <c r="H2242" s="112"/>
      <c r="I2242" s="77"/>
      <c r="J2242" s="112" t="str">
        <f>IF($B2242="", "", IFERROR(INDEX('Job List'!$C$9:$C$508, MATCH($B2242, 'Job List'!$B$9:$B$508, 0)), ""))</f>
        <v/>
      </c>
      <c r="K2242" s="112" t="str">
        <f>IF($B2242="", "", IFERROR(INDEX('Job List'!$D$9:$D$508, MATCH($B2242, 'Job List'!$B$9:$B$508, 0)), ""))</f>
        <v/>
      </c>
      <c r="L2242" s="125" t="str">
        <f t="shared" si="408"/>
        <v/>
      </c>
      <c r="M2242" s="111" t="str">
        <f>IF($B2242="", "", IF($G2242="", IFERROR(INDEX('Job List'!$E$9:$E$508, MATCH($B2242, 'Job List'!$B$9:$B$508, 0)), ""), $G2242))</f>
        <v/>
      </c>
      <c r="N2242" s="126" t="str">
        <f t="shared" si="409"/>
        <v/>
      </c>
      <c r="O2242" s="77"/>
      <c r="AB2242" s="14" t="str">
        <f t="shared" si="410"/>
        <v/>
      </c>
      <c r="AC2242" s="20" t="str">
        <f t="shared" si="411"/>
        <v/>
      </c>
      <c r="AD2242" s="55" t="str">
        <f t="shared" si="412"/>
        <v/>
      </c>
      <c r="AE2242" s="88" t="str">
        <f t="shared" si="413"/>
        <v/>
      </c>
      <c r="AG2242" s="55" t="str">
        <f t="shared" si="414"/>
        <v/>
      </c>
      <c r="AH2242" s="88" t="str">
        <f t="shared" si="415"/>
        <v/>
      </c>
      <c r="AJ2242" s="55" t="str">
        <f t="shared" si="416"/>
        <v/>
      </c>
      <c r="AK2242" s="88" t="str">
        <f t="shared" si="417"/>
        <v/>
      </c>
      <c r="AM2242" s="55" t="str">
        <f t="shared" si="418"/>
        <v/>
      </c>
      <c r="AN2242" s="88" t="str">
        <f t="shared" si="419"/>
        <v/>
      </c>
    </row>
    <row r="2243" spans="1:40" x14ac:dyDescent="0.25">
      <c r="A2243" s="77"/>
      <c r="B2243" s="107"/>
      <c r="C2243" s="108"/>
      <c r="D2243" s="109"/>
      <c r="E2243" s="109"/>
      <c r="F2243" s="110"/>
      <c r="G2243" s="111"/>
      <c r="H2243" s="112"/>
      <c r="I2243" s="77"/>
      <c r="J2243" s="112" t="str">
        <f>IF($B2243="", "", IFERROR(INDEX('Job List'!$C$9:$C$508, MATCH($B2243, 'Job List'!$B$9:$B$508, 0)), ""))</f>
        <v/>
      </c>
      <c r="K2243" s="112" t="str">
        <f>IF($B2243="", "", IFERROR(INDEX('Job List'!$D$9:$D$508, MATCH($B2243, 'Job List'!$B$9:$B$508, 0)), ""))</f>
        <v/>
      </c>
      <c r="L2243" s="125" t="str">
        <f t="shared" si="408"/>
        <v/>
      </c>
      <c r="M2243" s="111" t="str">
        <f>IF($B2243="", "", IF($G2243="", IFERROR(INDEX('Job List'!$E$9:$E$508, MATCH($B2243, 'Job List'!$B$9:$B$508, 0)), ""), $G2243))</f>
        <v/>
      </c>
      <c r="N2243" s="126" t="str">
        <f t="shared" si="409"/>
        <v/>
      </c>
      <c r="O2243" s="77"/>
      <c r="AB2243" s="14" t="str">
        <f t="shared" si="410"/>
        <v/>
      </c>
      <c r="AC2243" s="20" t="str">
        <f t="shared" si="411"/>
        <v/>
      </c>
      <c r="AD2243" s="55" t="str">
        <f t="shared" si="412"/>
        <v/>
      </c>
      <c r="AE2243" s="88" t="str">
        <f t="shared" si="413"/>
        <v/>
      </c>
      <c r="AG2243" s="55" t="str">
        <f t="shared" si="414"/>
        <v/>
      </c>
      <c r="AH2243" s="88" t="str">
        <f t="shared" si="415"/>
        <v/>
      </c>
      <c r="AJ2243" s="55" t="str">
        <f t="shared" si="416"/>
        <v/>
      </c>
      <c r="AK2243" s="88" t="str">
        <f t="shared" si="417"/>
        <v/>
      </c>
      <c r="AM2243" s="55" t="str">
        <f t="shared" si="418"/>
        <v/>
      </c>
      <c r="AN2243" s="88" t="str">
        <f t="shared" si="419"/>
        <v/>
      </c>
    </row>
    <row r="2244" spans="1:40" x14ac:dyDescent="0.25">
      <c r="A2244" s="77"/>
      <c r="B2244" s="107"/>
      <c r="C2244" s="108"/>
      <c r="D2244" s="109"/>
      <c r="E2244" s="109"/>
      <c r="F2244" s="110"/>
      <c r="G2244" s="111"/>
      <c r="H2244" s="112"/>
      <c r="I2244" s="77"/>
      <c r="J2244" s="112" t="str">
        <f>IF($B2244="", "", IFERROR(INDEX('Job List'!$C$9:$C$508, MATCH($B2244, 'Job List'!$B$9:$B$508, 0)), ""))</f>
        <v/>
      </c>
      <c r="K2244" s="112" t="str">
        <f>IF($B2244="", "", IFERROR(INDEX('Job List'!$D$9:$D$508, MATCH($B2244, 'Job List'!$B$9:$B$508, 0)), ""))</f>
        <v/>
      </c>
      <c r="L2244" s="125" t="str">
        <f t="shared" si="408"/>
        <v/>
      </c>
      <c r="M2244" s="111" t="str">
        <f>IF($B2244="", "", IF($G2244="", IFERROR(INDEX('Job List'!$E$9:$E$508, MATCH($B2244, 'Job List'!$B$9:$B$508, 0)), ""), $G2244))</f>
        <v/>
      </c>
      <c r="N2244" s="126" t="str">
        <f t="shared" si="409"/>
        <v/>
      </c>
      <c r="O2244" s="77"/>
      <c r="AB2244" s="14" t="str">
        <f t="shared" si="410"/>
        <v/>
      </c>
      <c r="AC2244" s="20" t="str">
        <f t="shared" si="411"/>
        <v/>
      </c>
      <c r="AD2244" s="55" t="str">
        <f t="shared" si="412"/>
        <v/>
      </c>
      <c r="AE2244" s="88" t="str">
        <f t="shared" si="413"/>
        <v/>
      </c>
      <c r="AG2244" s="55" t="str">
        <f t="shared" si="414"/>
        <v/>
      </c>
      <c r="AH2244" s="88" t="str">
        <f t="shared" si="415"/>
        <v/>
      </c>
      <c r="AJ2244" s="55" t="str">
        <f t="shared" si="416"/>
        <v/>
      </c>
      <c r="AK2244" s="88" t="str">
        <f t="shared" si="417"/>
        <v/>
      </c>
      <c r="AM2244" s="55" t="str">
        <f t="shared" si="418"/>
        <v/>
      </c>
      <c r="AN2244" s="88" t="str">
        <f t="shared" si="419"/>
        <v/>
      </c>
    </row>
    <row r="2245" spans="1:40" x14ac:dyDescent="0.25">
      <c r="A2245" s="77"/>
      <c r="B2245" s="107"/>
      <c r="C2245" s="108"/>
      <c r="D2245" s="109"/>
      <c r="E2245" s="109"/>
      <c r="F2245" s="110"/>
      <c r="G2245" s="111"/>
      <c r="H2245" s="112"/>
      <c r="I2245" s="77"/>
      <c r="J2245" s="112" t="str">
        <f>IF($B2245="", "", IFERROR(INDEX('Job List'!$C$9:$C$508, MATCH($B2245, 'Job List'!$B$9:$B$508, 0)), ""))</f>
        <v/>
      </c>
      <c r="K2245" s="112" t="str">
        <f>IF($B2245="", "", IFERROR(INDEX('Job List'!$D$9:$D$508, MATCH($B2245, 'Job List'!$B$9:$B$508, 0)), ""))</f>
        <v/>
      </c>
      <c r="L2245" s="125" t="str">
        <f t="shared" si="408"/>
        <v/>
      </c>
      <c r="M2245" s="111" t="str">
        <f>IF($B2245="", "", IF($G2245="", IFERROR(INDEX('Job List'!$E$9:$E$508, MATCH($B2245, 'Job List'!$B$9:$B$508, 0)), ""), $G2245))</f>
        <v/>
      </c>
      <c r="N2245" s="126" t="str">
        <f t="shared" si="409"/>
        <v/>
      </c>
      <c r="O2245" s="77"/>
      <c r="AB2245" s="14" t="str">
        <f t="shared" si="410"/>
        <v/>
      </c>
      <c r="AC2245" s="20" t="str">
        <f t="shared" si="411"/>
        <v/>
      </c>
      <c r="AD2245" s="55" t="str">
        <f t="shared" si="412"/>
        <v/>
      </c>
      <c r="AE2245" s="88" t="str">
        <f t="shared" si="413"/>
        <v/>
      </c>
      <c r="AG2245" s="55" t="str">
        <f t="shared" si="414"/>
        <v/>
      </c>
      <c r="AH2245" s="88" t="str">
        <f t="shared" si="415"/>
        <v/>
      </c>
      <c r="AJ2245" s="55" t="str">
        <f t="shared" si="416"/>
        <v/>
      </c>
      <c r="AK2245" s="88" t="str">
        <f t="shared" si="417"/>
        <v/>
      </c>
      <c r="AM2245" s="55" t="str">
        <f t="shared" si="418"/>
        <v/>
      </c>
      <c r="AN2245" s="88" t="str">
        <f t="shared" si="419"/>
        <v/>
      </c>
    </row>
    <row r="2246" spans="1:40" x14ac:dyDescent="0.25">
      <c r="A2246" s="77"/>
      <c r="B2246" s="107"/>
      <c r="C2246" s="108"/>
      <c r="D2246" s="109"/>
      <c r="E2246" s="109"/>
      <c r="F2246" s="110"/>
      <c r="G2246" s="111"/>
      <c r="H2246" s="112"/>
      <c r="I2246" s="77"/>
      <c r="J2246" s="112" t="str">
        <f>IF($B2246="", "", IFERROR(INDEX('Job List'!$C$9:$C$508, MATCH($B2246, 'Job List'!$B$9:$B$508, 0)), ""))</f>
        <v/>
      </c>
      <c r="K2246" s="112" t="str">
        <f>IF($B2246="", "", IFERROR(INDEX('Job List'!$D$9:$D$508, MATCH($B2246, 'Job List'!$B$9:$B$508, 0)), ""))</f>
        <v/>
      </c>
      <c r="L2246" s="125" t="str">
        <f t="shared" si="408"/>
        <v/>
      </c>
      <c r="M2246" s="111" t="str">
        <f>IF($B2246="", "", IF($G2246="", IFERROR(INDEX('Job List'!$E$9:$E$508, MATCH($B2246, 'Job List'!$B$9:$B$508, 0)), ""), $G2246))</f>
        <v/>
      </c>
      <c r="N2246" s="126" t="str">
        <f t="shared" si="409"/>
        <v/>
      </c>
      <c r="O2246" s="77"/>
      <c r="AB2246" s="14" t="str">
        <f t="shared" si="410"/>
        <v/>
      </c>
      <c r="AC2246" s="20" t="str">
        <f t="shared" si="411"/>
        <v/>
      </c>
      <c r="AD2246" s="55" t="str">
        <f t="shared" si="412"/>
        <v/>
      </c>
      <c r="AE2246" s="88" t="str">
        <f t="shared" si="413"/>
        <v/>
      </c>
      <c r="AG2246" s="55" t="str">
        <f t="shared" si="414"/>
        <v/>
      </c>
      <c r="AH2246" s="88" t="str">
        <f t="shared" si="415"/>
        <v/>
      </c>
      <c r="AJ2246" s="55" t="str">
        <f t="shared" si="416"/>
        <v/>
      </c>
      <c r="AK2246" s="88" t="str">
        <f t="shared" si="417"/>
        <v/>
      </c>
      <c r="AM2246" s="55" t="str">
        <f t="shared" si="418"/>
        <v/>
      </c>
      <c r="AN2246" s="88" t="str">
        <f t="shared" si="419"/>
        <v/>
      </c>
    </row>
    <row r="2247" spans="1:40" x14ac:dyDescent="0.25">
      <c r="A2247" s="77"/>
      <c r="B2247" s="107"/>
      <c r="C2247" s="108"/>
      <c r="D2247" s="109"/>
      <c r="E2247" s="109"/>
      <c r="F2247" s="110"/>
      <c r="G2247" s="111"/>
      <c r="H2247" s="112"/>
      <c r="I2247" s="77"/>
      <c r="J2247" s="112" t="str">
        <f>IF($B2247="", "", IFERROR(INDEX('Job List'!$C$9:$C$508, MATCH($B2247, 'Job List'!$B$9:$B$508, 0)), ""))</f>
        <v/>
      </c>
      <c r="K2247" s="112" t="str">
        <f>IF($B2247="", "", IFERROR(INDEX('Job List'!$D$9:$D$508, MATCH($B2247, 'Job List'!$B$9:$B$508, 0)), ""))</f>
        <v/>
      </c>
      <c r="L2247" s="125" t="str">
        <f t="shared" si="408"/>
        <v/>
      </c>
      <c r="M2247" s="111" t="str">
        <f>IF($B2247="", "", IF($G2247="", IFERROR(INDEX('Job List'!$E$9:$E$508, MATCH($B2247, 'Job List'!$B$9:$B$508, 0)), ""), $G2247))</f>
        <v/>
      </c>
      <c r="N2247" s="126" t="str">
        <f t="shared" si="409"/>
        <v/>
      </c>
      <c r="O2247" s="77"/>
      <c r="AB2247" s="14" t="str">
        <f t="shared" si="410"/>
        <v/>
      </c>
      <c r="AC2247" s="20" t="str">
        <f t="shared" si="411"/>
        <v/>
      </c>
      <c r="AD2247" s="55" t="str">
        <f t="shared" si="412"/>
        <v/>
      </c>
      <c r="AE2247" s="88" t="str">
        <f t="shared" si="413"/>
        <v/>
      </c>
      <c r="AG2247" s="55" t="str">
        <f t="shared" si="414"/>
        <v/>
      </c>
      <c r="AH2247" s="88" t="str">
        <f t="shared" si="415"/>
        <v/>
      </c>
      <c r="AJ2247" s="55" t="str">
        <f t="shared" si="416"/>
        <v/>
      </c>
      <c r="AK2247" s="88" t="str">
        <f t="shared" si="417"/>
        <v/>
      </c>
      <c r="AM2247" s="55" t="str">
        <f t="shared" si="418"/>
        <v/>
      </c>
      <c r="AN2247" s="88" t="str">
        <f t="shared" si="419"/>
        <v/>
      </c>
    </row>
    <row r="2248" spans="1:40" x14ac:dyDescent="0.25">
      <c r="A2248" s="77"/>
      <c r="B2248" s="107"/>
      <c r="C2248" s="108"/>
      <c r="D2248" s="109"/>
      <c r="E2248" s="109"/>
      <c r="F2248" s="110"/>
      <c r="G2248" s="111"/>
      <c r="H2248" s="112"/>
      <c r="I2248" s="77"/>
      <c r="J2248" s="112" t="str">
        <f>IF($B2248="", "", IFERROR(INDEX('Job List'!$C$9:$C$508, MATCH($B2248, 'Job List'!$B$9:$B$508, 0)), ""))</f>
        <v/>
      </c>
      <c r="K2248" s="112" t="str">
        <f>IF($B2248="", "", IFERROR(INDEX('Job List'!$D$9:$D$508, MATCH($B2248, 'Job List'!$B$9:$B$508, 0)), ""))</f>
        <v/>
      </c>
      <c r="L2248" s="125" t="str">
        <f t="shared" si="408"/>
        <v/>
      </c>
      <c r="M2248" s="111" t="str">
        <f>IF($B2248="", "", IF($G2248="", IFERROR(INDEX('Job List'!$E$9:$E$508, MATCH($B2248, 'Job List'!$B$9:$B$508, 0)), ""), $G2248))</f>
        <v/>
      </c>
      <c r="N2248" s="126" t="str">
        <f t="shared" si="409"/>
        <v/>
      </c>
      <c r="O2248" s="77"/>
      <c r="AB2248" s="14" t="str">
        <f t="shared" si="410"/>
        <v/>
      </c>
      <c r="AC2248" s="20" t="str">
        <f t="shared" si="411"/>
        <v/>
      </c>
      <c r="AD2248" s="55" t="str">
        <f t="shared" si="412"/>
        <v/>
      </c>
      <c r="AE2248" s="88" t="str">
        <f t="shared" si="413"/>
        <v/>
      </c>
      <c r="AG2248" s="55" t="str">
        <f t="shared" si="414"/>
        <v/>
      </c>
      <c r="AH2248" s="88" t="str">
        <f t="shared" si="415"/>
        <v/>
      </c>
      <c r="AJ2248" s="55" t="str">
        <f t="shared" si="416"/>
        <v/>
      </c>
      <c r="AK2248" s="88" t="str">
        <f t="shared" si="417"/>
        <v/>
      </c>
      <c r="AM2248" s="55" t="str">
        <f t="shared" si="418"/>
        <v/>
      </c>
      <c r="AN2248" s="88" t="str">
        <f t="shared" si="419"/>
        <v/>
      </c>
    </row>
    <row r="2249" spans="1:40" x14ac:dyDescent="0.25">
      <c r="A2249" s="77"/>
      <c r="B2249" s="107"/>
      <c r="C2249" s="108"/>
      <c r="D2249" s="109"/>
      <c r="E2249" s="109"/>
      <c r="F2249" s="110"/>
      <c r="G2249" s="111"/>
      <c r="H2249" s="112"/>
      <c r="I2249" s="77"/>
      <c r="J2249" s="112" t="str">
        <f>IF($B2249="", "", IFERROR(INDEX('Job List'!$C$9:$C$508, MATCH($B2249, 'Job List'!$B$9:$B$508, 0)), ""))</f>
        <v/>
      </c>
      <c r="K2249" s="112" t="str">
        <f>IF($B2249="", "", IFERROR(INDEX('Job List'!$D$9:$D$508, MATCH($B2249, 'Job List'!$B$9:$B$508, 0)), ""))</f>
        <v/>
      </c>
      <c r="L2249" s="125" t="str">
        <f t="shared" si="408"/>
        <v/>
      </c>
      <c r="M2249" s="111" t="str">
        <f>IF($B2249="", "", IF($G2249="", IFERROR(INDEX('Job List'!$E$9:$E$508, MATCH($B2249, 'Job List'!$B$9:$B$508, 0)), ""), $G2249))</f>
        <v/>
      </c>
      <c r="N2249" s="126" t="str">
        <f t="shared" si="409"/>
        <v/>
      </c>
      <c r="O2249" s="77"/>
      <c r="AB2249" s="14" t="str">
        <f t="shared" si="410"/>
        <v/>
      </c>
      <c r="AC2249" s="20" t="str">
        <f t="shared" si="411"/>
        <v/>
      </c>
      <c r="AD2249" s="55" t="str">
        <f t="shared" si="412"/>
        <v/>
      </c>
      <c r="AE2249" s="88" t="str">
        <f t="shared" si="413"/>
        <v/>
      </c>
      <c r="AG2249" s="55" t="str">
        <f t="shared" si="414"/>
        <v/>
      </c>
      <c r="AH2249" s="88" t="str">
        <f t="shared" si="415"/>
        <v/>
      </c>
      <c r="AJ2249" s="55" t="str">
        <f t="shared" si="416"/>
        <v/>
      </c>
      <c r="AK2249" s="88" t="str">
        <f t="shared" si="417"/>
        <v/>
      </c>
      <c r="AM2249" s="55" t="str">
        <f t="shared" si="418"/>
        <v/>
      </c>
      <c r="AN2249" s="88" t="str">
        <f t="shared" si="419"/>
        <v/>
      </c>
    </row>
    <row r="2250" spans="1:40" x14ac:dyDescent="0.25">
      <c r="A2250" s="77"/>
      <c r="B2250" s="107"/>
      <c r="C2250" s="108"/>
      <c r="D2250" s="109"/>
      <c r="E2250" s="109"/>
      <c r="F2250" s="110"/>
      <c r="G2250" s="111"/>
      <c r="H2250" s="112"/>
      <c r="I2250" s="77"/>
      <c r="J2250" s="112" t="str">
        <f>IF($B2250="", "", IFERROR(INDEX('Job List'!$C$9:$C$508, MATCH($B2250, 'Job List'!$B$9:$B$508, 0)), ""))</f>
        <v/>
      </c>
      <c r="K2250" s="112" t="str">
        <f>IF($B2250="", "", IFERROR(INDEX('Job List'!$D$9:$D$508, MATCH($B2250, 'Job List'!$B$9:$B$508, 0)), ""))</f>
        <v/>
      </c>
      <c r="L2250" s="125" t="str">
        <f t="shared" ref="L2250:L2313" si="420">IFERROR(IF(B2250="", "", AC2250-F2250), "")</f>
        <v/>
      </c>
      <c r="M2250" s="111" t="str">
        <f>IF($B2250="", "", IF($G2250="", IFERROR(INDEX('Job List'!$E$9:$E$508, MATCH($B2250, 'Job List'!$B$9:$B$508, 0)), ""), $G2250))</f>
        <v/>
      </c>
      <c r="N2250" s="126" t="str">
        <f t="shared" ref="N2250:N2313" si="421">IF(OR(B2250="", L2250="", M2250=""), "", L2250*24*M2250)</f>
        <v/>
      </c>
      <c r="O2250" s="77"/>
      <c r="AB2250" s="14" t="str">
        <f t="shared" ref="AB2250:AB2313" si="422">IF(C2250="", "", TEXT(C2250, "mmm yyyy"))</f>
        <v/>
      </c>
      <c r="AC2250" s="20" t="str">
        <f t="shared" ref="AC2250:AC2313" si="423">IF(OR(D2250="", E2250=""), "", IF(IF(E2250&gt;D2250, E2250-D2250, E2250-D2250+1)=0, 1, IF(E2250&gt;D2250, E2250-D2250, E2250-D2250+1)))</f>
        <v/>
      </c>
      <c r="AD2250" s="55" t="str">
        <f t="shared" ref="AD2250:AD2313" si="424">IF($AB2250="", "", IF($AD$6="", L2250, IF($AD$6=$B2250, L2250, "")))</f>
        <v/>
      </c>
      <c r="AE2250" s="88" t="str">
        <f t="shared" ref="AE2250:AE2313" si="425">IF($AB2250="", "", IF($AD$6="", N2250, IF($AD$6=$B2250, N2250, "")))</f>
        <v/>
      </c>
      <c r="AG2250" s="55" t="str">
        <f t="shared" ref="AG2250:AG2313" si="426">IF($AB2250="", "", IF($AG$6="", AJ2250, IF($AG$6=$J2250, AJ2250, "")))</f>
        <v/>
      </c>
      <c r="AH2250" s="88" t="str">
        <f t="shared" ref="AH2250:AH2313" si="427">IF($AB2250="", "", IF($AG$6="", AK2250, IF($AG$6=$J2250, AK2250, "")))</f>
        <v/>
      </c>
      <c r="AJ2250" s="55" t="str">
        <f t="shared" ref="AJ2250:AJ2313" si="428">IFERROR(IF($AB2250="", "", IF(AND($C2250&gt;=$AJ$6, $C2250&lt;=$AK$6), L2250, "")), "")</f>
        <v/>
      </c>
      <c r="AK2250" s="88" t="str">
        <f t="shared" ref="AK2250:AK2313" si="429">IFERROR(IF($AB2250="", "", IF(AND($C2250&gt;=$AJ$6, $C2250&lt;=$AK$6), N2250, "")), "")</f>
        <v/>
      </c>
      <c r="AM2250" s="55" t="str">
        <f t="shared" ref="AM2250:AM2313" si="430">IFERROR(IF($J2250="", "", IF(AND($C2250&gt;=$AM$4, $C2250&lt;=$AN$4, $J2250=$AM$3), L2250, "")), "")</f>
        <v/>
      </c>
      <c r="AN2250" s="88" t="str">
        <f t="shared" ref="AN2250:AN2313" si="431">IFERROR(IF($J2250="", "", IF(AND($C2250&gt;=$AM$4, $C2250&lt;=$AN$4, $J2250=$AM$3), N2250, "")), "")</f>
        <v/>
      </c>
    </row>
    <row r="2251" spans="1:40" x14ac:dyDescent="0.25">
      <c r="A2251" s="77"/>
      <c r="B2251" s="107"/>
      <c r="C2251" s="108"/>
      <c r="D2251" s="109"/>
      <c r="E2251" s="109"/>
      <c r="F2251" s="110"/>
      <c r="G2251" s="111"/>
      <c r="H2251" s="112"/>
      <c r="I2251" s="77"/>
      <c r="J2251" s="112" t="str">
        <f>IF($B2251="", "", IFERROR(INDEX('Job List'!$C$9:$C$508, MATCH($B2251, 'Job List'!$B$9:$B$508, 0)), ""))</f>
        <v/>
      </c>
      <c r="K2251" s="112" t="str">
        <f>IF($B2251="", "", IFERROR(INDEX('Job List'!$D$9:$D$508, MATCH($B2251, 'Job List'!$B$9:$B$508, 0)), ""))</f>
        <v/>
      </c>
      <c r="L2251" s="125" t="str">
        <f t="shared" si="420"/>
        <v/>
      </c>
      <c r="M2251" s="111" t="str">
        <f>IF($B2251="", "", IF($G2251="", IFERROR(INDEX('Job List'!$E$9:$E$508, MATCH($B2251, 'Job List'!$B$9:$B$508, 0)), ""), $G2251))</f>
        <v/>
      </c>
      <c r="N2251" s="126" t="str">
        <f t="shared" si="421"/>
        <v/>
      </c>
      <c r="O2251" s="77"/>
      <c r="AB2251" s="14" t="str">
        <f t="shared" si="422"/>
        <v/>
      </c>
      <c r="AC2251" s="20" t="str">
        <f t="shared" si="423"/>
        <v/>
      </c>
      <c r="AD2251" s="55" t="str">
        <f t="shared" si="424"/>
        <v/>
      </c>
      <c r="AE2251" s="88" t="str">
        <f t="shared" si="425"/>
        <v/>
      </c>
      <c r="AG2251" s="55" t="str">
        <f t="shared" si="426"/>
        <v/>
      </c>
      <c r="AH2251" s="88" t="str">
        <f t="shared" si="427"/>
        <v/>
      </c>
      <c r="AJ2251" s="55" t="str">
        <f t="shared" si="428"/>
        <v/>
      </c>
      <c r="AK2251" s="88" t="str">
        <f t="shared" si="429"/>
        <v/>
      </c>
      <c r="AM2251" s="55" t="str">
        <f t="shared" si="430"/>
        <v/>
      </c>
      <c r="AN2251" s="88" t="str">
        <f t="shared" si="431"/>
        <v/>
      </c>
    </row>
    <row r="2252" spans="1:40" x14ac:dyDescent="0.25">
      <c r="A2252" s="77"/>
      <c r="B2252" s="107"/>
      <c r="C2252" s="108"/>
      <c r="D2252" s="109"/>
      <c r="E2252" s="109"/>
      <c r="F2252" s="110"/>
      <c r="G2252" s="111"/>
      <c r="H2252" s="112"/>
      <c r="I2252" s="77"/>
      <c r="J2252" s="112" t="str">
        <f>IF($B2252="", "", IFERROR(INDEX('Job List'!$C$9:$C$508, MATCH($B2252, 'Job List'!$B$9:$B$508, 0)), ""))</f>
        <v/>
      </c>
      <c r="K2252" s="112" t="str">
        <f>IF($B2252="", "", IFERROR(INDEX('Job List'!$D$9:$D$508, MATCH($B2252, 'Job List'!$B$9:$B$508, 0)), ""))</f>
        <v/>
      </c>
      <c r="L2252" s="125" t="str">
        <f t="shared" si="420"/>
        <v/>
      </c>
      <c r="M2252" s="111" t="str">
        <f>IF($B2252="", "", IF($G2252="", IFERROR(INDEX('Job List'!$E$9:$E$508, MATCH($B2252, 'Job List'!$B$9:$B$508, 0)), ""), $G2252))</f>
        <v/>
      </c>
      <c r="N2252" s="126" t="str">
        <f t="shared" si="421"/>
        <v/>
      </c>
      <c r="O2252" s="77"/>
      <c r="AB2252" s="14" t="str">
        <f t="shared" si="422"/>
        <v/>
      </c>
      <c r="AC2252" s="20" t="str">
        <f t="shared" si="423"/>
        <v/>
      </c>
      <c r="AD2252" s="55" t="str">
        <f t="shared" si="424"/>
        <v/>
      </c>
      <c r="AE2252" s="88" t="str">
        <f t="shared" si="425"/>
        <v/>
      </c>
      <c r="AG2252" s="55" t="str">
        <f t="shared" si="426"/>
        <v/>
      </c>
      <c r="AH2252" s="88" t="str">
        <f t="shared" si="427"/>
        <v/>
      </c>
      <c r="AJ2252" s="55" t="str">
        <f t="shared" si="428"/>
        <v/>
      </c>
      <c r="AK2252" s="88" t="str">
        <f t="shared" si="429"/>
        <v/>
      </c>
      <c r="AM2252" s="55" t="str">
        <f t="shared" si="430"/>
        <v/>
      </c>
      <c r="AN2252" s="88" t="str">
        <f t="shared" si="431"/>
        <v/>
      </c>
    </row>
    <row r="2253" spans="1:40" x14ac:dyDescent="0.25">
      <c r="A2253" s="77"/>
      <c r="B2253" s="107"/>
      <c r="C2253" s="108"/>
      <c r="D2253" s="109"/>
      <c r="E2253" s="109"/>
      <c r="F2253" s="110"/>
      <c r="G2253" s="111"/>
      <c r="H2253" s="112"/>
      <c r="I2253" s="77"/>
      <c r="J2253" s="112" t="str">
        <f>IF($B2253="", "", IFERROR(INDEX('Job List'!$C$9:$C$508, MATCH($B2253, 'Job List'!$B$9:$B$508, 0)), ""))</f>
        <v/>
      </c>
      <c r="K2253" s="112" t="str">
        <f>IF($B2253="", "", IFERROR(INDEX('Job List'!$D$9:$D$508, MATCH($B2253, 'Job List'!$B$9:$B$508, 0)), ""))</f>
        <v/>
      </c>
      <c r="L2253" s="125" t="str">
        <f t="shared" si="420"/>
        <v/>
      </c>
      <c r="M2253" s="111" t="str">
        <f>IF($B2253="", "", IF($G2253="", IFERROR(INDEX('Job List'!$E$9:$E$508, MATCH($B2253, 'Job List'!$B$9:$B$508, 0)), ""), $G2253))</f>
        <v/>
      </c>
      <c r="N2253" s="126" t="str">
        <f t="shared" si="421"/>
        <v/>
      </c>
      <c r="O2253" s="77"/>
      <c r="AB2253" s="14" t="str">
        <f t="shared" si="422"/>
        <v/>
      </c>
      <c r="AC2253" s="20" t="str">
        <f t="shared" si="423"/>
        <v/>
      </c>
      <c r="AD2253" s="55" t="str">
        <f t="shared" si="424"/>
        <v/>
      </c>
      <c r="AE2253" s="88" t="str">
        <f t="shared" si="425"/>
        <v/>
      </c>
      <c r="AG2253" s="55" t="str">
        <f t="shared" si="426"/>
        <v/>
      </c>
      <c r="AH2253" s="88" t="str">
        <f t="shared" si="427"/>
        <v/>
      </c>
      <c r="AJ2253" s="55" t="str">
        <f t="shared" si="428"/>
        <v/>
      </c>
      <c r="AK2253" s="88" t="str">
        <f t="shared" si="429"/>
        <v/>
      </c>
      <c r="AM2253" s="55" t="str">
        <f t="shared" si="430"/>
        <v/>
      </c>
      <c r="AN2253" s="88" t="str">
        <f t="shared" si="431"/>
        <v/>
      </c>
    </row>
    <row r="2254" spans="1:40" x14ac:dyDescent="0.25">
      <c r="A2254" s="77"/>
      <c r="B2254" s="107"/>
      <c r="C2254" s="108"/>
      <c r="D2254" s="109"/>
      <c r="E2254" s="109"/>
      <c r="F2254" s="110"/>
      <c r="G2254" s="111"/>
      <c r="H2254" s="112"/>
      <c r="I2254" s="77"/>
      <c r="J2254" s="112" t="str">
        <f>IF($B2254="", "", IFERROR(INDEX('Job List'!$C$9:$C$508, MATCH($B2254, 'Job List'!$B$9:$B$508, 0)), ""))</f>
        <v/>
      </c>
      <c r="K2254" s="112" t="str">
        <f>IF($B2254="", "", IFERROR(INDEX('Job List'!$D$9:$D$508, MATCH($B2254, 'Job List'!$B$9:$B$508, 0)), ""))</f>
        <v/>
      </c>
      <c r="L2254" s="125" t="str">
        <f t="shared" si="420"/>
        <v/>
      </c>
      <c r="M2254" s="111" t="str">
        <f>IF($B2254="", "", IF($G2254="", IFERROR(INDEX('Job List'!$E$9:$E$508, MATCH($B2254, 'Job List'!$B$9:$B$508, 0)), ""), $G2254))</f>
        <v/>
      </c>
      <c r="N2254" s="126" t="str">
        <f t="shared" si="421"/>
        <v/>
      </c>
      <c r="O2254" s="77"/>
      <c r="AB2254" s="14" t="str">
        <f t="shared" si="422"/>
        <v/>
      </c>
      <c r="AC2254" s="20" t="str">
        <f t="shared" si="423"/>
        <v/>
      </c>
      <c r="AD2254" s="55" t="str">
        <f t="shared" si="424"/>
        <v/>
      </c>
      <c r="AE2254" s="88" t="str">
        <f t="shared" si="425"/>
        <v/>
      </c>
      <c r="AG2254" s="55" t="str">
        <f t="shared" si="426"/>
        <v/>
      </c>
      <c r="AH2254" s="88" t="str">
        <f t="shared" si="427"/>
        <v/>
      </c>
      <c r="AJ2254" s="55" t="str">
        <f t="shared" si="428"/>
        <v/>
      </c>
      <c r="AK2254" s="88" t="str">
        <f t="shared" si="429"/>
        <v/>
      </c>
      <c r="AM2254" s="55" t="str">
        <f t="shared" si="430"/>
        <v/>
      </c>
      <c r="AN2254" s="88" t="str">
        <f t="shared" si="431"/>
        <v/>
      </c>
    </row>
    <row r="2255" spans="1:40" x14ac:dyDescent="0.25">
      <c r="A2255" s="77"/>
      <c r="B2255" s="107"/>
      <c r="C2255" s="108"/>
      <c r="D2255" s="109"/>
      <c r="E2255" s="109"/>
      <c r="F2255" s="110"/>
      <c r="G2255" s="111"/>
      <c r="H2255" s="112"/>
      <c r="I2255" s="77"/>
      <c r="J2255" s="112" t="str">
        <f>IF($B2255="", "", IFERROR(INDEX('Job List'!$C$9:$C$508, MATCH($B2255, 'Job List'!$B$9:$B$508, 0)), ""))</f>
        <v/>
      </c>
      <c r="K2255" s="112" t="str">
        <f>IF($B2255="", "", IFERROR(INDEX('Job List'!$D$9:$D$508, MATCH($B2255, 'Job List'!$B$9:$B$508, 0)), ""))</f>
        <v/>
      </c>
      <c r="L2255" s="125" t="str">
        <f t="shared" si="420"/>
        <v/>
      </c>
      <c r="M2255" s="111" t="str">
        <f>IF($B2255="", "", IF($G2255="", IFERROR(INDEX('Job List'!$E$9:$E$508, MATCH($B2255, 'Job List'!$B$9:$B$508, 0)), ""), $G2255))</f>
        <v/>
      </c>
      <c r="N2255" s="126" t="str">
        <f t="shared" si="421"/>
        <v/>
      </c>
      <c r="O2255" s="77"/>
      <c r="AB2255" s="14" t="str">
        <f t="shared" si="422"/>
        <v/>
      </c>
      <c r="AC2255" s="20" t="str">
        <f t="shared" si="423"/>
        <v/>
      </c>
      <c r="AD2255" s="55" t="str">
        <f t="shared" si="424"/>
        <v/>
      </c>
      <c r="AE2255" s="88" t="str">
        <f t="shared" si="425"/>
        <v/>
      </c>
      <c r="AG2255" s="55" t="str">
        <f t="shared" si="426"/>
        <v/>
      </c>
      <c r="AH2255" s="88" t="str">
        <f t="shared" si="427"/>
        <v/>
      </c>
      <c r="AJ2255" s="55" t="str">
        <f t="shared" si="428"/>
        <v/>
      </c>
      <c r="AK2255" s="88" t="str">
        <f t="shared" si="429"/>
        <v/>
      </c>
      <c r="AM2255" s="55" t="str">
        <f t="shared" si="430"/>
        <v/>
      </c>
      <c r="AN2255" s="88" t="str">
        <f t="shared" si="431"/>
        <v/>
      </c>
    </row>
    <row r="2256" spans="1:40" x14ac:dyDescent="0.25">
      <c r="A2256" s="77"/>
      <c r="B2256" s="107"/>
      <c r="C2256" s="108"/>
      <c r="D2256" s="109"/>
      <c r="E2256" s="109"/>
      <c r="F2256" s="110"/>
      <c r="G2256" s="111"/>
      <c r="H2256" s="112"/>
      <c r="I2256" s="77"/>
      <c r="J2256" s="112" t="str">
        <f>IF($B2256="", "", IFERROR(INDEX('Job List'!$C$9:$C$508, MATCH($B2256, 'Job List'!$B$9:$B$508, 0)), ""))</f>
        <v/>
      </c>
      <c r="K2256" s="112" t="str">
        <f>IF($B2256="", "", IFERROR(INDEX('Job List'!$D$9:$D$508, MATCH($B2256, 'Job List'!$B$9:$B$508, 0)), ""))</f>
        <v/>
      </c>
      <c r="L2256" s="125" t="str">
        <f t="shared" si="420"/>
        <v/>
      </c>
      <c r="M2256" s="111" t="str">
        <f>IF($B2256="", "", IF($G2256="", IFERROR(INDEX('Job List'!$E$9:$E$508, MATCH($B2256, 'Job List'!$B$9:$B$508, 0)), ""), $G2256))</f>
        <v/>
      </c>
      <c r="N2256" s="126" t="str">
        <f t="shared" si="421"/>
        <v/>
      </c>
      <c r="O2256" s="77"/>
      <c r="AB2256" s="14" t="str">
        <f t="shared" si="422"/>
        <v/>
      </c>
      <c r="AC2256" s="20" t="str">
        <f t="shared" si="423"/>
        <v/>
      </c>
      <c r="AD2256" s="55" t="str">
        <f t="shared" si="424"/>
        <v/>
      </c>
      <c r="AE2256" s="88" t="str">
        <f t="shared" si="425"/>
        <v/>
      </c>
      <c r="AG2256" s="55" t="str">
        <f t="shared" si="426"/>
        <v/>
      </c>
      <c r="AH2256" s="88" t="str">
        <f t="shared" si="427"/>
        <v/>
      </c>
      <c r="AJ2256" s="55" t="str">
        <f t="shared" si="428"/>
        <v/>
      </c>
      <c r="AK2256" s="88" t="str">
        <f t="shared" si="429"/>
        <v/>
      </c>
      <c r="AM2256" s="55" t="str">
        <f t="shared" si="430"/>
        <v/>
      </c>
      <c r="AN2256" s="88" t="str">
        <f t="shared" si="431"/>
        <v/>
      </c>
    </row>
    <row r="2257" spans="1:40" x14ac:dyDescent="0.25">
      <c r="A2257" s="77"/>
      <c r="B2257" s="107"/>
      <c r="C2257" s="108"/>
      <c r="D2257" s="109"/>
      <c r="E2257" s="109"/>
      <c r="F2257" s="110"/>
      <c r="G2257" s="111"/>
      <c r="H2257" s="112"/>
      <c r="I2257" s="77"/>
      <c r="J2257" s="112" t="str">
        <f>IF($B2257="", "", IFERROR(INDEX('Job List'!$C$9:$C$508, MATCH($B2257, 'Job List'!$B$9:$B$508, 0)), ""))</f>
        <v/>
      </c>
      <c r="K2257" s="112" t="str">
        <f>IF($B2257="", "", IFERROR(INDEX('Job List'!$D$9:$D$508, MATCH($B2257, 'Job List'!$B$9:$B$508, 0)), ""))</f>
        <v/>
      </c>
      <c r="L2257" s="125" t="str">
        <f t="shared" si="420"/>
        <v/>
      </c>
      <c r="M2257" s="111" t="str">
        <f>IF($B2257="", "", IF($G2257="", IFERROR(INDEX('Job List'!$E$9:$E$508, MATCH($B2257, 'Job List'!$B$9:$B$508, 0)), ""), $G2257))</f>
        <v/>
      </c>
      <c r="N2257" s="126" t="str">
        <f t="shared" si="421"/>
        <v/>
      </c>
      <c r="O2257" s="77"/>
      <c r="AB2257" s="14" t="str">
        <f t="shared" si="422"/>
        <v/>
      </c>
      <c r="AC2257" s="20" t="str">
        <f t="shared" si="423"/>
        <v/>
      </c>
      <c r="AD2257" s="55" t="str">
        <f t="shared" si="424"/>
        <v/>
      </c>
      <c r="AE2257" s="88" t="str">
        <f t="shared" si="425"/>
        <v/>
      </c>
      <c r="AG2257" s="55" t="str">
        <f t="shared" si="426"/>
        <v/>
      </c>
      <c r="AH2257" s="88" t="str">
        <f t="shared" si="427"/>
        <v/>
      </c>
      <c r="AJ2257" s="55" t="str">
        <f t="shared" si="428"/>
        <v/>
      </c>
      <c r="AK2257" s="88" t="str">
        <f t="shared" si="429"/>
        <v/>
      </c>
      <c r="AM2257" s="55" t="str">
        <f t="shared" si="430"/>
        <v/>
      </c>
      <c r="AN2257" s="88" t="str">
        <f t="shared" si="431"/>
        <v/>
      </c>
    </row>
    <row r="2258" spans="1:40" x14ac:dyDescent="0.25">
      <c r="A2258" s="77"/>
      <c r="B2258" s="107"/>
      <c r="C2258" s="108"/>
      <c r="D2258" s="109"/>
      <c r="E2258" s="109"/>
      <c r="F2258" s="110"/>
      <c r="G2258" s="111"/>
      <c r="H2258" s="112"/>
      <c r="I2258" s="77"/>
      <c r="J2258" s="112" t="str">
        <f>IF($B2258="", "", IFERROR(INDEX('Job List'!$C$9:$C$508, MATCH($B2258, 'Job List'!$B$9:$B$508, 0)), ""))</f>
        <v/>
      </c>
      <c r="K2258" s="112" t="str">
        <f>IF($B2258="", "", IFERROR(INDEX('Job List'!$D$9:$D$508, MATCH($B2258, 'Job List'!$B$9:$B$508, 0)), ""))</f>
        <v/>
      </c>
      <c r="L2258" s="125" t="str">
        <f t="shared" si="420"/>
        <v/>
      </c>
      <c r="M2258" s="111" t="str">
        <f>IF($B2258="", "", IF($G2258="", IFERROR(INDEX('Job List'!$E$9:$E$508, MATCH($B2258, 'Job List'!$B$9:$B$508, 0)), ""), $G2258))</f>
        <v/>
      </c>
      <c r="N2258" s="126" t="str">
        <f t="shared" si="421"/>
        <v/>
      </c>
      <c r="O2258" s="77"/>
      <c r="AB2258" s="14" t="str">
        <f t="shared" si="422"/>
        <v/>
      </c>
      <c r="AC2258" s="20" t="str">
        <f t="shared" si="423"/>
        <v/>
      </c>
      <c r="AD2258" s="55" t="str">
        <f t="shared" si="424"/>
        <v/>
      </c>
      <c r="AE2258" s="88" t="str">
        <f t="shared" si="425"/>
        <v/>
      </c>
      <c r="AG2258" s="55" t="str">
        <f t="shared" si="426"/>
        <v/>
      </c>
      <c r="AH2258" s="88" t="str">
        <f t="shared" si="427"/>
        <v/>
      </c>
      <c r="AJ2258" s="55" t="str">
        <f t="shared" si="428"/>
        <v/>
      </c>
      <c r="AK2258" s="88" t="str">
        <f t="shared" si="429"/>
        <v/>
      </c>
      <c r="AM2258" s="55" t="str">
        <f t="shared" si="430"/>
        <v/>
      </c>
      <c r="AN2258" s="88" t="str">
        <f t="shared" si="431"/>
        <v/>
      </c>
    </row>
    <row r="2259" spans="1:40" x14ac:dyDescent="0.25">
      <c r="A2259" s="77"/>
      <c r="B2259" s="107"/>
      <c r="C2259" s="108"/>
      <c r="D2259" s="109"/>
      <c r="E2259" s="109"/>
      <c r="F2259" s="110"/>
      <c r="G2259" s="111"/>
      <c r="H2259" s="112"/>
      <c r="I2259" s="77"/>
      <c r="J2259" s="112" t="str">
        <f>IF($B2259="", "", IFERROR(INDEX('Job List'!$C$9:$C$508, MATCH($B2259, 'Job List'!$B$9:$B$508, 0)), ""))</f>
        <v/>
      </c>
      <c r="K2259" s="112" t="str">
        <f>IF($B2259="", "", IFERROR(INDEX('Job List'!$D$9:$D$508, MATCH($B2259, 'Job List'!$B$9:$B$508, 0)), ""))</f>
        <v/>
      </c>
      <c r="L2259" s="125" t="str">
        <f t="shared" si="420"/>
        <v/>
      </c>
      <c r="M2259" s="111" t="str">
        <f>IF($B2259="", "", IF($G2259="", IFERROR(INDEX('Job List'!$E$9:$E$508, MATCH($B2259, 'Job List'!$B$9:$B$508, 0)), ""), $G2259))</f>
        <v/>
      </c>
      <c r="N2259" s="126" t="str">
        <f t="shared" si="421"/>
        <v/>
      </c>
      <c r="O2259" s="77"/>
      <c r="AB2259" s="14" t="str">
        <f t="shared" si="422"/>
        <v/>
      </c>
      <c r="AC2259" s="20" t="str">
        <f t="shared" si="423"/>
        <v/>
      </c>
      <c r="AD2259" s="55" t="str">
        <f t="shared" si="424"/>
        <v/>
      </c>
      <c r="AE2259" s="88" t="str">
        <f t="shared" si="425"/>
        <v/>
      </c>
      <c r="AG2259" s="55" t="str">
        <f t="shared" si="426"/>
        <v/>
      </c>
      <c r="AH2259" s="88" t="str">
        <f t="shared" si="427"/>
        <v/>
      </c>
      <c r="AJ2259" s="55" t="str">
        <f t="shared" si="428"/>
        <v/>
      </c>
      <c r="AK2259" s="88" t="str">
        <f t="shared" si="429"/>
        <v/>
      </c>
      <c r="AM2259" s="55" t="str">
        <f t="shared" si="430"/>
        <v/>
      </c>
      <c r="AN2259" s="88" t="str">
        <f t="shared" si="431"/>
        <v/>
      </c>
    </row>
    <row r="2260" spans="1:40" x14ac:dyDescent="0.25">
      <c r="A2260" s="77"/>
      <c r="B2260" s="107"/>
      <c r="C2260" s="108"/>
      <c r="D2260" s="109"/>
      <c r="E2260" s="109"/>
      <c r="F2260" s="110"/>
      <c r="G2260" s="111"/>
      <c r="H2260" s="112"/>
      <c r="I2260" s="77"/>
      <c r="J2260" s="112" t="str">
        <f>IF($B2260="", "", IFERROR(INDEX('Job List'!$C$9:$C$508, MATCH($B2260, 'Job List'!$B$9:$B$508, 0)), ""))</f>
        <v/>
      </c>
      <c r="K2260" s="112" t="str">
        <f>IF($B2260="", "", IFERROR(INDEX('Job List'!$D$9:$D$508, MATCH($B2260, 'Job List'!$B$9:$B$508, 0)), ""))</f>
        <v/>
      </c>
      <c r="L2260" s="125" t="str">
        <f t="shared" si="420"/>
        <v/>
      </c>
      <c r="M2260" s="111" t="str">
        <f>IF($B2260="", "", IF($G2260="", IFERROR(INDEX('Job List'!$E$9:$E$508, MATCH($B2260, 'Job List'!$B$9:$B$508, 0)), ""), $G2260))</f>
        <v/>
      </c>
      <c r="N2260" s="126" t="str">
        <f t="shared" si="421"/>
        <v/>
      </c>
      <c r="O2260" s="77"/>
      <c r="AB2260" s="14" t="str">
        <f t="shared" si="422"/>
        <v/>
      </c>
      <c r="AC2260" s="20" t="str">
        <f t="shared" si="423"/>
        <v/>
      </c>
      <c r="AD2260" s="55" t="str">
        <f t="shared" si="424"/>
        <v/>
      </c>
      <c r="AE2260" s="88" t="str">
        <f t="shared" si="425"/>
        <v/>
      </c>
      <c r="AG2260" s="55" t="str">
        <f t="shared" si="426"/>
        <v/>
      </c>
      <c r="AH2260" s="88" t="str">
        <f t="shared" si="427"/>
        <v/>
      </c>
      <c r="AJ2260" s="55" t="str">
        <f t="shared" si="428"/>
        <v/>
      </c>
      <c r="AK2260" s="88" t="str">
        <f t="shared" si="429"/>
        <v/>
      </c>
      <c r="AM2260" s="55" t="str">
        <f t="shared" si="430"/>
        <v/>
      </c>
      <c r="AN2260" s="88" t="str">
        <f t="shared" si="431"/>
        <v/>
      </c>
    </row>
    <row r="2261" spans="1:40" x14ac:dyDescent="0.25">
      <c r="A2261" s="77"/>
      <c r="B2261" s="107"/>
      <c r="C2261" s="108"/>
      <c r="D2261" s="109"/>
      <c r="E2261" s="109"/>
      <c r="F2261" s="110"/>
      <c r="G2261" s="111"/>
      <c r="H2261" s="112"/>
      <c r="I2261" s="77"/>
      <c r="J2261" s="112" t="str">
        <f>IF($B2261="", "", IFERROR(INDEX('Job List'!$C$9:$C$508, MATCH($B2261, 'Job List'!$B$9:$B$508, 0)), ""))</f>
        <v/>
      </c>
      <c r="K2261" s="112" t="str">
        <f>IF($B2261="", "", IFERROR(INDEX('Job List'!$D$9:$D$508, MATCH($B2261, 'Job List'!$B$9:$B$508, 0)), ""))</f>
        <v/>
      </c>
      <c r="L2261" s="125" t="str">
        <f t="shared" si="420"/>
        <v/>
      </c>
      <c r="M2261" s="111" t="str">
        <f>IF($B2261="", "", IF($G2261="", IFERROR(INDEX('Job List'!$E$9:$E$508, MATCH($B2261, 'Job List'!$B$9:$B$508, 0)), ""), $G2261))</f>
        <v/>
      </c>
      <c r="N2261" s="126" t="str">
        <f t="shared" si="421"/>
        <v/>
      </c>
      <c r="O2261" s="77"/>
      <c r="AB2261" s="14" t="str">
        <f t="shared" si="422"/>
        <v/>
      </c>
      <c r="AC2261" s="20" t="str">
        <f t="shared" si="423"/>
        <v/>
      </c>
      <c r="AD2261" s="55" t="str">
        <f t="shared" si="424"/>
        <v/>
      </c>
      <c r="AE2261" s="88" t="str">
        <f t="shared" si="425"/>
        <v/>
      </c>
      <c r="AG2261" s="55" t="str">
        <f t="shared" si="426"/>
        <v/>
      </c>
      <c r="AH2261" s="88" t="str">
        <f t="shared" si="427"/>
        <v/>
      </c>
      <c r="AJ2261" s="55" t="str">
        <f t="shared" si="428"/>
        <v/>
      </c>
      <c r="AK2261" s="88" t="str">
        <f t="shared" si="429"/>
        <v/>
      </c>
      <c r="AM2261" s="55" t="str">
        <f t="shared" si="430"/>
        <v/>
      </c>
      <c r="AN2261" s="88" t="str">
        <f t="shared" si="431"/>
        <v/>
      </c>
    </row>
    <row r="2262" spans="1:40" x14ac:dyDescent="0.25">
      <c r="A2262" s="77"/>
      <c r="B2262" s="107"/>
      <c r="C2262" s="108"/>
      <c r="D2262" s="109"/>
      <c r="E2262" s="109"/>
      <c r="F2262" s="110"/>
      <c r="G2262" s="111"/>
      <c r="H2262" s="112"/>
      <c r="I2262" s="77"/>
      <c r="J2262" s="112" t="str">
        <f>IF($B2262="", "", IFERROR(INDEX('Job List'!$C$9:$C$508, MATCH($B2262, 'Job List'!$B$9:$B$508, 0)), ""))</f>
        <v/>
      </c>
      <c r="K2262" s="112" t="str">
        <f>IF($B2262="", "", IFERROR(INDEX('Job List'!$D$9:$D$508, MATCH($B2262, 'Job List'!$B$9:$B$508, 0)), ""))</f>
        <v/>
      </c>
      <c r="L2262" s="125" t="str">
        <f t="shared" si="420"/>
        <v/>
      </c>
      <c r="M2262" s="111" t="str">
        <f>IF($B2262="", "", IF($G2262="", IFERROR(INDEX('Job List'!$E$9:$E$508, MATCH($B2262, 'Job List'!$B$9:$B$508, 0)), ""), $G2262))</f>
        <v/>
      </c>
      <c r="N2262" s="126" t="str">
        <f t="shared" si="421"/>
        <v/>
      </c>
      <c r="O2262" s="77"/>
      <c r="AB2262" s="14" t="str">
        <f t="shared" si="422"/>
        <v/>
      </c>
      <c r="AC2262" s="20" t="str">
        <f t="shared" si="423"/>
        <v/>
      </c>
      <c r="AD2262" s="55" t="str">
        <f t="shared" si="424"/>
        <v/>
      </c>
      <c r="AE2262" s="88" t="str">
        <f t="shared" si="425"/>
        <v/>
      </c>
      <c r="AG2262" s="55" t="str">
        <f t="shared" si="426"/>
        <v/>
      </c>
      <c r="AH2262" s="88" t="str">
        <f t="shared" si="427"/>
        <v/>
      </c>
      <c r="AJ2262" s="55" t="str">
        <f t="shared" si="428"/>
        <v/>
      </c>
      <c r="AK2262" s="88" t="str">
        <f t="shared" si="429"/>
        <v/>
      </c>
      <c r="AM2262" s="55" t="str">
        <f t="shared" si="430"/>
        <v/>
      </c>
      <c r="AN2262" s="88" t="str">
        <f t="shared" si="431"/>
        <v/>
      </c>
    </row>
    <row r="2263" spans="1:40" x14ac:dyDescent="0.25">
      <c r="A2263" s="77"/>
      <c r="B2263" s="107"/>
      <c r="C2263" s="108"/>
      <c r="D2263" s="109"/>
      <c r="E2263" s="109"/>
      <c r="F2263" s="110"/>
      <c r="G2263" s="111"/>
      <c r="H2263" s="112"/>
      <c r="I2263" s="77"/>
      <c r="J2263" s="112" t="str">
        <f>IF($B2263="", "", IFERROR(INDEX('Job List'!$C$9:$C$508, MATCH($B2263, 'Job List'!$B$9:$B$508, 0)), ""))</f>
        <v/>
      </c>
      <c r="K2263" s="112" t="str">
        <f>IF($B2263="", "", IFERROR(INDEX('Job List'!$D$9:$D$508, MATCH($B2263, 'Job List'!$B$9:$B$508, 0)), ""))</f>
        <v/>
      </c>
      <c r="L2263" s="125" t="str">
        <f t="shared" si="420"/>
        <v/>
      </c>
      <c r="M2263" s="111" t="str">
        <f>IF($B2263="", "", IF($G2263="", IFERROR(INDEX('Job List'!$E$9:$E$508, MATCH($B2263, 'Job List'!$B$9:$B$508, 0)), ""), $G2263))</f>
        <v/>
      </c>
      <c r="N2263" s="126" t="str">
        <f t="shared" si="421"/>
        <v/>
      </c>
      <c r="O2263" s="77"/>
      <c r="AB2263" s="14" t="str">
        <f t="shared" si="422"/>
        <v/>
      </c>
      <c r="AC2263" s="20" t="str">
        <f t="shared" si="423"/>
        <v/>
      </c>
      <c r="AD2263" s="55" t="str">
        <f t="shared" si="424"/>
        <v/>
      </c>
      <c r="AE2263" s="88" t="str">
        <f t="shared" si="425"/>
        <v/>
      </c>
      <c r="AG2263" s="55" t="str">
        <f t="shared" si="426"/>
        <v/>
      </c>
      <c r="AH2263" s="88" t="str">
        <f t="shared" si="427"/>
        <v/>
      </c>
      <c r="AJ2263" s="55" t="str">
        <f t="shared" si="428"/>
        <v/>
      </c>
      <c r="AK2263" s="88" t="str">
        <f t="shared" si="429"/>
        <v/>
      </c>
      <c r="AM2263" s="55" t="str">
        <f t="shared" si="430"/>
        <v/>
      </c>
      <c r="AN2263" s="88" t="str">
        <f t="shared" si="431"/>
        <v/>
      </c>
    </row>
    <row r="2264" spans="1:40" x14ac:dyDescent="0.25">
      <c r="A2264" s="77"/>
      <c r="B2264" s="107"/>
      <c r="C2264" s="108"/>
      <c r="D2264" s="109"/>
      <c r="E2264" s="109"/>
      <c r="F2264" s="110"/>
      <c r="G2264" s="111"/>
      <c r="H2264" s="112"/>
      <c r="I2264" s="77"/>
      <c r="J2264" s="112" t="str">
        <f>IF($B2264="", "", IFERROR(INDEX('Job List'!$C$9:$C$508, MATCH($B2264, 'Job List'!$B$9:$B$508, 0)), ""))</f>
        <v/>
      </c>
      <c r="K2264" s="112" t="str">
        <f>IF($B2264="", "", IFERROR(INDEX('Job List'!$D$9:$D$508, MATCH($B2264, 'Job List'!$B$9:$B$508, 0)), ""))</f>
        <v/>
      </c>
      <c r="L2264" s="125" t="str">
        <f t="shared" si="420"/>
        <v/>
      </c>
      <c r="M2264" s="111" t="str">
        <f>IF($B2264="", "", IF($G2264="", IFERROR(INDEX('Job List'!$E$9:$E$508, MATCH($B2264, 'Job List'!$B$9:$B$508, 0)), ""), $G2264))</f>
        <v/>
      </c>
      <c r="N2264" s="126" t="str">
        <f t="shared" si="421"/>
        <v/>
      </c>
      <c r="O2264" s="77"/>
      <c r="AB2264" s="14" t="str">
        <f t="shared" si="422"/>
        <v/>
      </c>
      <c r="AC2264" s="20" t="str">
        <f t="shared" si="423"/>
        <v/>
      </c>
      <c r="AD2264" s="55" t="str">
        <f t="shared" si="424"/>
        <v/>
      </c>
      <c r="AE2264" s="88" t="str">
        <f t="shared" si="425"/>
        <v/>
      </c>
      <c r="AG2264" s="55" t="str">
        <f t="shared" si="426"/>
        <v/>
      </c>
      <c r="AH2264" s="88" t="str">
        <f t="shared" si="427"/>
        <v/>
      </c>
      <c r="AJ2264" s="55" t="str">
        <f t="shared" si="428"/>
        <v/>
      </c>
      <c r="AK2264" s="88" t="str">
        <f t="shared" si="429"/>
        <v/>
      </c>
      <c r="AM2264" s="55" t="str">
        <f t="shared" si="430"/>
        <v/>
      </c>
      <c r="AN2264" s="88" t="str">
        <f t="shared" si="431"/>
        <v/>
      </c>
    </row>
    <row r="2265" spans="1:40" x14ac:dyDescent="0.25">
      <c r="A2265" s="77"/>
      <c r="B2265" s="107"/>
      <c r="C2265" s="108"/>
      <c r="D2265" s="109"/>
      <c r="E2265" s="109"/>
      <c r="F2265" s="110"/>
      <c r="G2265" s="111"/>
      <c r="H2265" s="112"/>
      <c r="I2265" s="77"/>
      <c r="J2265" s="112" t="str">
        <f>IF($B2265="", "", IFERROR(INDEX('Job List'!$C$9:$C$508, MATCH($B2265, 'Job List'!$B$9:$B$508, 0)), ""))</f>
        <v/>
      </c>
      <c r="K2265" s="112" t="str">
        <f>IF($B2265="", "", IFERROR(INDEX('Job List'!$D$9:$D$508, MATCH($B2265, 'Job List'!$B$9:$B$508, 0)), ""))</f>
        <v/>
      </c>
      <c r="L2265" s="125" t="str">
        <f t="shared" si="420"/>
        <v/>
      </c>
      <c r="M2265" s="111" t="str">
        <f>IF($B2265="", "", IF($G2265="", IFERROR(INDEX('Job List'!$E$9:$E$508, MATCH($B2265, 'Job List'!$B$9:$B$508, 0)), ""), $G2265))</f>
        <v/>
      </c>
      <c r="N2265" s="126" t="str">
        <f t="shared" si="421"/>
        <v/>
      </c>
      <c r="O2265" s="77"/>
      <c r="AB2265" s="14" t="str">
        <f t="shared" si="422"/>
        <v/>
      </c>
      <c r="AC2265" s="20" t="str">
        <f t="shared" si="423"/>
        <v/>
      </c>
      <c r="AD2265" s="55" t="str">
        <f t="shared" si="424"/>
        <v/>
      </c>
      <c r="AE2265" s="88" t="str">
        <f t="shared" si="425"/>
        <v/>
      </c>
      <c r="AG2265" s="55" t="str">
        <f t="shared" si="426"/>
        <v/>
      </c>
      <c r="AH2265" s="88" t="str">
        <f t="shared" si="427"/>
        <v/>
      </c>
      <c r="AJ2265" s="55" t="str">
        <f t="shared" si="428"/>
        <v/>
      </c>
      <c r="AK2265" s="88" t="str">
        <f t="shared" si="429"/>
        <v/>
      </c>
      <c r="AM2265" s="55" t="str">
        <f t="shared" si="430"/>
        <v/>
      </c>
      <c r="AN2265" s="88" t="str">
        <f t="shared" si="431"/>
        <v/>
      </c>
    </row>
    <row r="2266" spans="1:40" x14ac:dyDescent="0.25">
      <c r="A2266" s="77"/>
      <c r="B2266" s="107"/>
      <c r="C2266" s="108"/>
      <c r="D2266" s="109"/>
      <c r="E2266" s="109"/>
      <c r="F2266" s="110"/>
      <c r="G2266" s="111"/>
      <c r="H2266" s="112"/>
      <c r="I2266" s="77"/>
      <c r="J2266" s="112" t="str">
        <f>IF($B2266="", "", IFERROR(INDEX('Job List'!$C$9:$C$508, MATCH($B2266, 'Job List'!$B$9:$B$508, 0)), ""))</f>
        <v/>
      </c>
      <c r="K2266" s="112" t="str">
        <f>IF($B2266="", "", IFERROR(INDEX('Job List'!$D$9:$D$508, MATCH($B2266, 'Job List'!$B$9:$B$508, 0)), ""))</f>
        <v/>
      </c>
      <c r="L2266" s="125" t="str">
        <f t="shared" si="420"/>
        <v/>
      </c>
      <c r="M2266" s="111" t="str">
        <f>IF($B2266="", "", IF($G2266="", IFERROR(INDEX('Job List'!$E$9:$E$508, MATCH($B2266, 'Job List'!$B$9:$B$508, 0)), ""), $G2266))</f>
        <v/>
      </c>
      <c r="N2266" s="126" t="str">
        <f t="shared" si="421"/>
        <v/>
      </c>
      <c r="O2266" s="77"/>
      <c r="AB2266" s="14" t="str">
        <f t="shared" si="422"/>
        <v/>
      </c>
      <c r="AC2266" s="20" t="str">
        <f t="shared" si="423"/>
        <v/>
      </c>
      <c r="AD2266" s="55" t="str">
        <f t="shared" si="424"/>
        <v/>
      </c>
      <c r="AE2266" s="88" t="str">
        <f t="shared" si="425"/>
        <v/>
      </c>
      <c r="AG2266" s="55" t="str">
        <f t="shared" si="426"/>
        <v/>
      </c>
      <c r="AH2266" s="88" t="str">
        <f t="shared" si="427"/>
        <v/>
      </c>
      <c r="AJ2266" s="55" t="str">
        <f t="shared" si="428"/>
        <v/>
      </c>
      <c r="AK2266" s="88" t="str">
        <f t="shared" si="429"/>
        <v/>
      </c>
      <c r="AM2266" s="55" t="str">
        <f t="shared" si="430"/>
        <v/>
      </c>
      <c r="AN2266" s="88" t="str">
        <f t="shared" si="431"/>
        <v/>
      </c>
    </row>
    <row r="2267" spans="1:40" x14ac:dyDescent="0.25">
      <c r="A2267" s="77"/>
      <c r="B2267" s="107"/>
      <c r="C2267" s="108"/>
      <c r="D2267" s="109"/>
      <c r="E2267" s="109"/>
      <c r="F2267" s="110"/>
      <c r="G2267" s="111"/>
      <c r="H2267" s="112"/>
      <c r="I2267" s="77"/>
      <c r="J2267" s="112" t="str">
        <f>IF($B2267="", "", IFERROR(INDEX('Job List'!$C$9:$C$508, MATCH($B2267, 'Job List'!$B$9:$B$508, 0)), ""))</f>
        <v/>
      </c>
      <c r="K2267" s="112" t="str">
        <f>IF($B2267="", "", IFERROR(INDEX('Job List'!$D$9:$D$508, MATCH($B2267, 'Job List'!$B$9:$B$508, 0)), ""))</f>
        <v/>
      </c>
      <c r="L2267" s="125" t="str">
        <f t="shared" si="420"/>
        <v/>
      </c>
      <c r="M2267" s="111" t="str">
        <f>IF($B2267="", "", IF($G2267="", IFERROR(INDEX('Job List'!$E$9:$E$508, MATCH($B2267, 'Job List'!$B$9:$B$508, 0)), ""), $G2267))</f>
        <v/>
      </c>
      <c r="N2267" s="126" t="str">
        <f t="shared" si="421"/>
        <v/>
      </c>
      <c r="O2267" s="77"/>
      <c r="AB2267" s="14" t="str">
        <f t="shared" si="422"/>
        <v/>
      </c>
      <c r="AC2267" s="20" t="str">
        <f t="shared" si="423"/>
        <v/>
      </c>
      <c r="AD2267" s="55" t="str">
        <f t="shared" si="424"/>
        <v/>
      </c>
      <c r="AE2267" s="88" t="str">
        <f t="shared" si="425"/>
        <v/>
      </c>
      <c r="AG2267" s="55" t="str">
        <f t="shared" si="426"/>
        <v/>
      </c>
      <c r="AH2267" s="88" t="str">
        <f t="shared" si="427"/>
        <v/>
      </c>
      <c r="AJ2267" s="55" t="str">
        <f t="shared" si="428"/>
        <v/>
      </c>
      <c r="AK2267" s="88" t="str">
        <f t="shared" si="429"/>
        <v/>
      </c>
      <c r="AM2267" s="55" t="str">
        <f t="shared" si="430"/>
        <v/>
      </c>
      <c r="AN2267" s="88" t="str">
        <f t="shared" si="431"/>
        <v/>
      </c>
    </row>
    <row r="2268" spans="1:40" x14ac:dyDescent="0.25">
      <c r="A2268" s="77"/>
      <c r="B2268" s="107"/>
      <c r="C2268" s="108"/>
      <c r="D2268" s="109"/>
      <c r="E2268" s="109"/>
      <c r="F2268" s="110"/>
      <c r="G2268" s="111"/>
      <c r="H2268" s="112"/>
      <c r="I2268" s="77"/>
      <c r="J2268" s="112" t="str">
        <f>IF($B2268="", "", IFERROR(INDEX('Job List'!$C$9:$C$508, MATCH($B2268, 'Job List'!$B$9:$B$508, 0)), ""))</f>
        <v/>
      </c>
      <c r="K2268" s="112" t="str">
        <f>IF($B2268="", "", IFERROR(INDEX('Job List'!$D$9:$D$508, MATCH($B2268, 'Job List'!$B$9:$B$508, 0)), ""))</f>
        <v/>
      </c>
      <c r="L2268" s="125" t="str">
        <f t="shared" si="420"/>
        <v/>
      </c>
      <c r="M2268" s="111" t="str">
        <f>IF($B2268="", "", IF($G2268="", IFERROR(INDEX('Job List'!$E$9:$E$508, MATCH($B2268, 'Job List'!$B$9:$B$508, 0)), ""), $G2268))</f>
        <v/>
      </c>
      <c r="N2268" s="126" t="str">
        <f t="shared" si="421"/>
        <v/>
      </c>
      <c r="O2268" s="77"/>
      <c r="AB2268" s="14" t="str">
        <f t="shared" si="422"/>
        <v/>
      </c>
      <c r="AC2268" s="20" t="str">
        <f t="shared" si="423"/>
        <v/>
      </c>
      <c r="AD2268" s="55" t="str">
        <f t="shared" si="424"/>
        <v/>
      </c>
      <c r="AE2268" s="88" t="str">
        <f t="shared" si="425"/>
        <v/>
      </c>
      <c r="AG2268" s="55" t="str">
        <f t="shared" si="426"/>
        <v/>
      </c>
      <c r="AH2268" s="88" t="str">
        <f t="shared" si="427"/>
        <v/>
      </c>
      <c r="AJ2268" s="55" t="str">
        <f t="shared" si="428"/>
        <v/>
      </c>
      <c r="AK2268" s="88" t="str">
        <f t="shared" si="429"/>
        <v/>
      </c>
      <c r="AM2268" s="55" t="str">
        <f t="shared" si="430"/>
        <v/>
      </c>
      <c r="AN2268" s="88" t="str">
        <f t="shared" si="431"/>
        <v/>
      </c>
    </row>
    <row r="2269" spans="1:40" x14ac:dyDescent="0.25">
      <c r="A2269" s="77"/>
      <c r="B2269" s="107"/>
      <c r="C2269" s="108"/>
      <c r="D2269" s="109"/>
      <c r="E2269" s="109"/>
      <c r="F2269" s="110"/>
      <c r="G2269" s="111"/>
      <c r="H2269" s="112"/>
      <c r="I2269" s="77"/>
      <c r="J2269" s="112" t="str">
        <f>IF($B2269="", "", IFERROR(INDEX('Job List'!$C$9:$C$508, MATCH($B2269, 'Job List'!$B$9:$B$508, 0)), ""))</f>
        <v/>
      </c>
      <c r="K2269" s="112" t="str">
        <f>IF($B2269="", "", IFERROR(INDEX('Job List'!$D$9:$D$508, MATCH($B2269, 'Job List'!$B$9:$B$508, 0)), ""))</f>
        <v/>
      </c>
      <c r="L2269" s="125" t="str">
        <f t="shared" si="420"/>
        <v/>
      </c>
      <c r="M2269" s="111" t="str">
        <f>IF($B2269="", "", IF($G2269="", IFERROR(INDEX('Job List'!$E$9:$E$508, MATCH($B2269, 'Job List'!$B$9:$B$508, 0)), ""), $G2269))</f>
        <v/>
      </c>
      <c r="N2269" s="126" t="str">
        <f t="shared" si="421"/>
        <v/>
      </c>
      <c r="O2269" s="77"/>
      <c r="AB2269" s="14" t="str">
        <f t="shared" si="422"/>
        <v/>
      </c>
      <c r="AC2269" s="20" t="str">
        <f t="shared" si="423"/>
        <v/>
      </c>
      <c r="AD2269" s="55" t="str">
        <f t="shared" si="424"/>
        <v/>
      </c>
      <c r="AE2269" s="88" t="str">
        <f t="shared" si="425"/>
        <v/>
      </c>
      <c r="AG2269" s="55" t="str">
        <f t="shared" si="426"/>
        <v/>
      </c>
      <c r="AH2269" s="88" t="str">
        <f t="shared" si="427"/>
        <v/>
      </c>
      <c r="AJ2269" s="55" t="str">
        <f t="shared" si="428"/>
        <v/>
      </c>
      <c r="AK2269" s="88" t="str">
        <f t="shared" si="429"/>
        <v/>
      </c>
      <c r="AM2269" s="55" t="str">
        <f t="shared" si="430"/>
        <v/>
      </c>
      <c r="AN2269" s="88" t="str">
        <f t="shared" si="431"/>
        <v/>
      </c>
    </row>
    <row r="2270" spans="1:40" x14ac:dyDescent="0.25">
      <c r="A2270" s="77"/>
      <c r="B2270" s="107"/>
      <c r="C2270" s="108"/>
      <c r="D2270" s="109"/>
      <c r="E2270" s="109"/>
      <c r="F2270" s="110"/>
      <c r="G2270" s="111"/>
      <c r="H2270" s="112"/>
      <c r="I2270" s="77"/>
      <c r="J2270" s="112" t="str">
        <f>IF($B2270="", "", IFERROR(INDEX('Job List'!$C$9:$C$508, MATCH($B2270, 'Job List'!$B$9:$B$508, 0)), ""))</f>
        <v/>
      </c>
      <c r="K2270" s="112" t="str">
        <f>IF($B2270="", "", IFERROR(INDEX('Job List'!$D$9:$D$508, MATCH($B2270, 'Job List'!$B$9:$B$508, 0)), ""))</f>
        <v/>
      </c>
      <c r="L2270" s="125" t="str">
        <f t="shared" si="420"/>
        <v/>
      </c>
      <c r="M2270" s="111" t="str">
        <f>IF($B2270="", "", IF($G2270="", IFERROR(INDEX('Job List'!$E$9:$E$508, MATCH($B2270, 'Job List'!$B$9:$B$508, 0)), ""), $G2270))</f>
        <v/>
      </c>
      <c r="N2270" s="126" t="str">
        <f t="shared" si="421"/>
        <v/>
      </c>
      <c r="O2270" s="77"/>
      <c r="AB2270" s="14" t="str">
        <f t="shared" si="422"/>
        <v/>
      </c>
      <c r="AC2270" s="20" t="str">
        <f t="shared" si="423"/>
        <v/>
      </c>
      <c r="AD2270" s="55" t="str">
        <f t="shared" si="424"/>
        <v/>
      </c>
      <c r="AE2270" s="88" t="str">
        <f t="shared" si="425"/>
        <v/>
      </c>
      <c r="AG2270" s="55" t="str">
        <f t="shared" si="426"/>
        <v/>
      </c>
      <c r="AH2270" s="88" t="str">
        <f t="shared" si="427"/>
        <v/>
      </c>
      <c r="AJ2270" s="55" t="str">
        <f t="shared" si="428"/>
        <v/>
      </c>
      <c r="AK2270" s="88" t="str">
        <f t="shared" si="429"/>
        <v/>
      </c>
      <c r="AM2270" s="55" t="str">
        <f t="shared" si="430"/>
        <v/>
      </c>
      <c r="AN2270" s="88" t="str">
        <f t="shared" si="431"/>
        <v/>
      </c>
    </row>
    <row r="2271" spans="1:40" x14ac:dyDescent="0.25">
      <c r="A2271" s="77"/>
      <c r="B2271" s="107"/>
      <c r="C2271" s="108"/>
      <c r="D2271" s="109"/>
      <c r="E2271" s="109"/>
      <c r="F2271" s="110"/>
      <c r="G2271" s="111"/>
      <c r="H2271" s="112"/>
      <c r="I2271" s="77"/>
      <c r="J2271" s="112" t="str">
        <f>IF($B2271="", "", IFERROR(INDEX('Job List'!$C$9:$C$508, MATCH($B2271, 'Job List'!$B$9:$B$508, 0)), ""))</f>
        <v/>
      </c>
      <c r="K2271" s="112" t="str">
        <f>IF($B2271="", "", IFERROR(INDEX('Job List'!$D$9:$D$508, MATCH($B2271, 'Job List'!$B$9:$B$508, 0)), ""))</f>
        <v/>
      </c>
      <c r="L2271" s="125" t="str">
        <f t="shared" si="420"/>
        <v/>
      </c>
      <c r="M2271" s="111" t="str">
        <f>IF($B2271="", "", IF($G2271="", IFERROR(INDEX('Job List'!$E$9:$E$508, MATCH($B2271, 'Job List'!$B$9:$B$508, 0)), ""), $G2271))</f>
        <v/>
      </c>
      <c r="N2271" s="126" t="str">
        <f t="shared" si="421"/>
        <v/>
      </c>
      <c r="O2271" s="77"/>
      <c r="AB2271" s="14" t="str">
        <f t="shared" si="422"/>
        <v/>
      </c>
      <c r="AC2271" s="20" t="str">
        <f t="shared" si="423"/>
        <v/>
      </c>
      <c r="AD2271" s="55" t="str">
        <f t="shared" si="424"/>
        <v/>
      </c>
      <c r="AE2271" s="88" t="str">
        <f t="shared" si="425"/>
        <v/>
      </c>
      <c r="AG2271" s="55" t="str">
        <f t="shared" si="426"/>
        <v/>
      </c>
      <c r="AH2271" s="88" t="str">
        <f t="shared" si="427"/>
        <v/>
      </c>
      <c r="AJ2271" s="55" t="str">
        <f t="shared" si="428"/>
        <v/>
      </c>
      <c r="AK2271" s="88" t="str">
        <f t="shared" si="429"/>
        <v/>
      </c>
      <c r="AM2271" s="55" t="str">
        <f t="shared" si="430"/>
        <v/>
      </c>
      <c r="AN2271" s="88" t="str">
        <f t="shared" si="431"/>
        <v/>
      </c>
    </row>
    <row r="2272" spans="1:40" x14ac:dyDescent="0.25">
      <c r="A2272" s="77"/>
      <c r="B2272" s="107"/>
      <c r="C2272" s="108"/>
      <c r="D2272" s="109"/>
      <c r="E2272" s="109"/>
      <c r="F2272" s="110"/>
      <c r="G2272" s="111"/>
      <c r="H2272" s="112"/>
      <c r="I2272" s="77"/>
      <c r="J2272" s="112" t="str">
        <f>IF($B2272="", "", IFERROR(INDEX('Job List'!$C$9:$C$508, MATCH($B2272, 'Job List'!$B$9:$B$508, 0)), ""))</f>
        <v/>
      </c>
      <c r="K2272" s="112" t="str">
        <f>IF($B2272="", "", IFERROR(INDEX('Job List'!$D$9:$D$508, MATCH($B2272, 'Job List'!$B$9:$B$508, 0)), ""))</f>
        <v/>
      </c>
      <c r="L2272" s="125" t="str">
        <f t="shared" si="420"/>
        <v/>
      </c>
      <c r="M2272" s="111" t="str">
        <f>IF($B2272="", "", IF($G2272="", IFERROR(INDEX('Job List'!$E$9:$E$508, MATCH($B2272, 'Job List'!$B$9:$B$508, 0)), ""), $G2272))</f>
        <v/>
      </c>
      <c r="N2272" s="126" t="str">
        <f t="shared" si="421"/>
        <v/>
      </c>
      <c r="O2272" s="77"/>
      <c r="AB2272" s="14" t="str">
        <f t="shared" si="422"/>
        <v/>
      </c>
      <c r="AC2272" s="20" t="str">
        <f t="shared" si="423"/>
        <v/>
      </c>
      <c r="AD2272" s="55" t="str">
        <f t="shared" si="424"/>
        <v/>
      </c>
      <c r="AE2272" s="88" t="str">
        <f t="shared" si="425"/>
        <v/>
      </c>
      <c r="AG2272" s="55" t="str">
        <f t="shared" si="426"/>
        <v/>
      </c>
      <c r="AH2272" s="88" t="str">
        <f t="shared" si="427"/>
        <v/>
      </c>
      <c r="AJ2272" s="55" t="str">
        <f t="shared" si="428"/>
        <v/>
      </c>
      <c r="AK2272" s="88" t="str">
        <f t="shared" si="429"/>
        <v/>
      </c>
      <c r="AM2272" s="55" t="str">
        <f t="shared" si="430"/>
        <v/>
      </c>
      <c r="AN2272" s="88" t="str">
        <f t="shared" si="431"/>
        <v/>
      </c>
    </row>
    <row r="2273" spans="1:40" x14ac:dyDescent="0.25">
      <c r="A2273" s="77"/>
      <c r="B2273" s="107"/>
      <c r="C2273" s="108"/>
      <c r="D2273" s="109"/>
      <c r="E2273" s="109"/>
      <c r="F2273" s="110"/>
      <c r="G2273" s="111"/>
      <c r="H2273" s="112"/>
      <c r="I2273" s="77"/>
      <c r="J2273" s="112" t="str">
        <f>IF($B2273="", "", IFERROR(INDEX('Job List'!$C$9:$C$508, MATCH($B2273, 'Job List'!$B$9:$B$508, 0)), ""))</f>
        <v/>
      </c>
      <c r="K2273" s="112" t="str">
        <f>IF($B2273="", "", IFERROR(INDEX('Job List'!$D$9:$D$508, MATCH($B2273, 'Job List'!$B$9:$B$508, 0)), ""))</f>
        <v/>
      </c>
      <c r="L2273" s="125" t="str">
        <f t="shared" si="420"/>
        <v/>
      </c>
      <c r="M2273" s="111" t="str">
        <f>IF($B2273="", "", IF($G2273="", IFERROR(INDEX('Job List'!$E$9:$E$508, MATCH($B2273, 'Job List'!$B$9:$B$508, 0)), ""), $G2273))</f>
        <v/>
      </c>
      <c r="N2273" s="126" t="str">
        <f t="shared" si="421"/>
        <v/>
      </c>
      <c r="O2273" s="77"/>
      <c r="AB2273" s="14" t="str">
        <f t="shared" si="422"/>
        <v/>
      </c>
      <c r="AC2273" s="20" t="str">
        <f t="shared" si="423"/>
        <v/>
      </c>
      <c r="AD2273" s="55" t="str">
        <f t="shared" si="424"/>
        <v/>
      </c>
      <c r="AE2273" s="88" t="str">
        <f t="shared" si="425"/>
        <v/>
      </c>
      <c r="AG2273" s="55" t="str">
        <f t="shared" si="426"/>
        <v/>
      </c>
      <c r="AH2273" s="88" t="str">
        <f t="shared" si="427"/>
        <v/>
      </c>
      <c r="AJ2273" s="55" t="str">
        <f t="shared" si="428"/>
        <v/>
      </c>
      <c r="AK2273" s="88" t="str">
        <f t="shared" si="429"/>
        <v/>
      </c>
      <c r="AM2273" s="55" t="str">
        <f t="shared" si="430"/>
        <v/>
      </c>
      <c r="AN2273" s="88" t="str">
        <f t="shared" si="431"/>
        <v/>
      </c>
    </row>
    <row r="2274" spans="1:40" x14ac:dyDescent="0.25">
      <c r="A2274" s="77"/>
      <c r="B2274" s="107"/>
      <c r="C2274" s="108"/>
      <c r="D2274" s="109"/>
      <c r="E2274" s="109"/>
      <c r="F2274" s="110"/>
      <c r="G2274" s="111"/>
      <c r="H2274" s="112"/>
      <c r="I2274" s="77"/>
      <c r="J2274" s="112" t="str">
        <f>IF($B2274="", "", IFERROR(INDEX('Job List'!$C$9:$C$508, MATCH($B2274, 'Job List'!$B$9:$B$508, 0)), ""))</f>
        <v/>
      </c>
      <c r="K2274" s="112" t="str">
        <f>IF($B2274="", "", IFERROR(INDEX('Job List'!$D$9:$D$508, MATCH($B2274, 'Job List'!$B$9:$B$508, 0)), ""))</f>
        <v/>
      </c>
      <c r="L2274" s="125" t="str">
        <f t="shared" si="420"/>
        <v/>
      </c>
      <c r="M2274" s="111" t="str">
        <f>IF($B2274="", "", IF($G2274="", IFERROR(INDEX('Job List'!$E$9:$E$508, MATCH($B2274, 'Job List'!$B$9:$B$508, 0)), ""), $G2274))</f>
        <v/>
      </c>
      <c r="N2274" s="126" t="str">
        <f t="shared" si="421"/>
        <v/>
      </c>
      <c r="O2274" s="77"/>
      <c r="AB2274" s="14" t="str">
        <f t="shared" si="422"/>
        <v/>
      </c>
      <c r="AC2274" s="20" t="str">
        <f t="shared" si="423"/>
        <v/>
      </c>
      <c r="AD2274" s="55" t="str">
        <f t="shared" si="424"/>
        <v/>
      </c>
      <c r="AE2274" s="88" t="str">
        <f t="shared" si="425"/>
        <v/>
      </c>
      <c r="AG2274" s="55" t="str">
        <f t="shared" si="426"/>
        <v/>
      </c>
      <c r="AH2274" s="88" t="str">
        <f t="shared" si="427"/>
        <v/>
      </c>
      <c r="AJ2274" s="55" t="str">
        <f t="shared" si="428"/>
        <v/>
      </c>
      <c r="AK2274" s="88" t="str">
        <f t="shared" si="429"/>
        <v/>
      </c>
      <c r="AM2274" s="55" t="str">
        <f t="shared" si="430"/>
        <v/>
      </c>
      <c r="AN2274" s="88" t="str">
        <f t="shared" si="431"/>
        <v/>
      </c>
    </row>
    <row r="2275" spans="1:40" x14ac:dyDescent="0.25">
      <c r="A2275" s="77"/>
      <c r="B2275" s="107"/>
      <c r="C2275" s="108"/>
      <c r="D2275" s="109"/>
      <c r="E2275" s="109"/>
      <c r="F2275" s="110"/>
      <c r="G2275" s="111"/>
      <c r="H2275" s="112"/>
      <c r="I2275" s="77"/>
      <c r="J2275" s="112" t="str">
        <f>IF($B2275="", "", IFERROR(INDEX('Job List'!$C$9:$C$508, MATCH($B2275, 'Job List'!$B$9:$B$508, 0)), ""))</f>
        <v/>
      </c>
      <c r="K2275" s="112" t="str">
        <f>IF($B2275="", "", IFERROR(INDEX('Job List'!$D$9:$D$508, MATCH($B2275, 'Job List'!$B$9:$B$508, 0)), ""))</f>
        <v/>
      </c>
      <c r="L2275" s="125" t="str">
        <f t="shared" si="420"/>
        <v/>
      </c>
      <c r="M2275" s="111" t="str">
        <f>IF($B2275="", "", IF($G2275="", IFERROR(INDEX('Job List'!$E$9:$E$508, MATCH($B2275, 'Job List'!$B$9:$B$508, 0)), ""), $G2275))</f>
        <v/>
      </c>
      <c r="N2275" s="126" t="str">
        <f t="shared" si="421"/>
        <v/>
      </c>
      <c r="O2275" s="77"/>
      <c r="AB2275" s="14" t="str">
        <f t="shared" si="422"/>
        <v/>
      </c>
      <c r="AC2275" s="20" t="str">
        <f t="shared" si="423"/>
        <v/>
      </c>
      <c r="AD2275" s="55" t="str">
        <f t="shared" si="424"/>
        <v/>
      </c>
      <c r="AE2275" s="88" t="str">
        <f t="shared" si="425"/>
        <v/>
      </c>
      <c r="AG2275" s="55" t="str">
        <f t="shared" si="426"/>
        <v/>
      </c>
      <c r="AH2275" s="88" t="str">
        <f t="shared" si="427"/>
        <v/>
      </c>
      <c r="AJ2275" s="55" t="str">
        <f t="shared" si="428"/>
        <v/>
      </c>
      <c r="AK2275" s="88" t="str">
        <f t="shared" si="429"/>
        <v/>
      </c>
      <c r="AM2275" s="55" t="str">
        <f t="shared" si="430"/>
        <v/>
      </c>
      <c r="AN2275" s="88" t="str">
        <f t="shared" si="431"/>
        <v/>
      </c>
    </row>
    <row r="2276" spans="1:40" x14ac:dyDescent="0.25">
      <c r="A2276" s="77"/>
      <c r="B2276" s="107"/>
      <c r="C2276" s="108"/>
      <c r="D2276" s="109"/>
      <c r="E2276" s="109"/>
      <c r="F2276" s="110"/>
      <c r="G2276" s="111"/>
      <c r="H2276" s="112"/>
      <c r="I2276" s="77"/>
      <c r="J2276" s="112" t="str">
        <f>IF($B2276="", "", IFERROR(INDEX('Job List'!$C$9:$C$508, MATCH($B2276, 'Job List'!$B$9:$B$508, 0)), ""))</f>
        <v/>
      </c>
      <c r="K2276" s="112" t="str">
        <f>IF($B2276="", "", IFERROR(INDEX('Job List'!$D$9:$D$508, MATCH($B2276, 'Job List'!$B$9:$B$508, 0)), ""))</f>
        <v/>
      </c>
      <c r="L2276" s="125" t="str">
        <f t="shared" si="420"/>
        <v/>
      </c>
      <c r="M2276" s="111" t="str">
        <f>IF($B2276="", "", IF($G2276="", IFERROR(INDEX('Job List'!$E$9:$E$508, MATCH($B2276, 'Job List'!$B$9:$B$508, 0)), ""), $G2276))</f>
        <v/>
      </c>
      <c r="N2276" s="126" t="str">
        <f t="shared" si="421"/>
        <v/>
      </c>
      <c r="O2276" s="77"/>
      <c r="AB2276" s="14" t="str">
        <f t="shared" si="422"/>
        <v/>
      </c>
      <c r="AC2276" s="20" t="str">
        <f t="shared" si="423"/>
        <v/>
      </c>
      <c r="AD2276" s="55" t="str">
        <f t="shared" si="424"/>
        <v/>
      </c>
      <c r="AE2276" s="88" t="str">
        <f t="shared" si="425"/>
        <v/>
      </c>
      <c r="AG2276" s="55" t="str">
        <f t="shared" si="426"/>
        <v/>
      </c>
      <c r="AH2276" s="88" t="str">
        <f t="shared" si="427"/>
        <v/>
      </c>
      <c r="AJ2276" s="55" t="str">
        <f t="shared" si="428"/>
        <v/>
      </c>
      <c r="AK2276" s="88" t="str">
        <f t="shared" si="429"/>
        <v/>
      </c>
      <c r="AM2276" s="55" t="str">
        <f t="shared" si="430"/>
        <v/>
      </c>
      <c r="AN2276" s="88" t="str">
        <f t="shared" si="431"/>
        <v/>
      </c>
    </row>
    <row r="2277" spans="1:40" x14ac:dyDescent="0.25">
      <c r="A2277" s="77"/>
      <c r="B2277" s="107"/>
      <c r="C2277" s="108"/>
      <c r="D2277" s="109"/>
      <c r="E2277" s="109"/>
      <c r="F2277" s="110"/>
      <c r="G2277" s="111"/>
      <c r="H2277" s="112"/>
      <c r="I2277" s="77"/>
      <c r="J2277" s="112" t="str">
        <f>IF($B2277="", "", IFERROR(INDEX('Job List'!$C$9:$C$508, MATCH($B2277, 'Job List'!$B$9:$B$508, 0)), ""))</f>
        <v/>
      </c>
      <c r="K2277" s="112" t="str">
        <f>IF($B2277="", "", IFERROR(INDEX('Job List'!$D$9:$D$508, MATCH($B2277, 'Job List'!$B$9:$B$508, 0)), ""))</f>
        <v/>
      </c>
      <c r="L2277" s="125" t="str">
        <f t="shared" si="420"/>
        <v/>
      </c>
      <c r="M2277" s="111" t="str">
        <f>IF($B2277="", "", IF($G2277="", IFERROR(INDEX('Job List'!$E$9:$E$508, MATCH($B2277, 'Job List'!$B$9:$B$508, 0)), ""), $G2277))</f>
        <v/>
      </c>
      <c r="N2277" s="126" t="str">
        <f t="shared" si="421"/>
        <v/>
      </c>
      <c r="O2277" s="77"/>
      <c r="AB2277" s="14" t="str">
        <f t="shared" si="422"/>
        <v/>
      </c>
      <c r="AC2277" s="20" t="str">
        <f t="shared" si="423"/>
        <v/>
      </c>
      <c r="AD2277" s="55" t="str">
        <f t="shared" si="424"/>
        <v/>
      </c>
      <c r="AE2277" s="88" t="str">
        <f t="shared" si="425"/>
        <v/>
      </c>
      <c r="AG2277" s="55" t="str">
        <f t="shared" si="426"/>
        <v/>
      </c>
      <c r="AH2277" s="88" t="str">
        <f t="shared" si="427"/>
        <v/>
      </c>
      <c r="AJ2277" s="55" t="str">
        <f t="shared" si="428"/>
        <v/>
      </c>
      <c r="AK2277" s="88" t="str">
        <f t="shared" si="429"/>
        <v/>
      </c>
      <c r="AM2277" s="55" t="str">
        <f t="shared" si="430"/>
        <v/>
      </c>
      <c r="AN2277" s="88" t="str">
        <f t="shared" si="431"/>
        <v/>
      </c>
    </row>
    <row r="2278" spans="1:40" x14ac:dyDescent="0.25">
      <c r="A2278" s="77"/>
      <c r="B2278" s="107"/>
      <c r="C2278" s="108"/>
      <c r="D2278" s="109"/>
      <c r="E2278" s="109"/>
      <c r="F2278" s="110"/>
      <c r="G2278" s="111"/>
      <c r="H2278" s="112"/>
      <c r="I2278" s="77"/>
      <c r="J2278" s="112" t="str">
        <f>IF($B2278="", "", IFERROR(INDEX('Job List'!$C$9:$C$508, MATCH($B2278, 'Job List'!$B$9:$B$508, 0)), ""))</f>
        <v/>
      </c>
      <c r="K2278" s="112" t="str">
        <f>IF($B2278="", "", IFERROR(INDEX('Job List'!$D$9:$D$508, MATCH($B2278, 'Job List'!$B$9:$B$508, 0)), ""))</f>
        <v/>
      </c>
      <c r="L2278" s="125" t="str">
        <f t="shared" si="420"/>
        <v/>
      </c>
      <c r="M2278" s="111" t="str">
        <f>IF($B2278="", "", IF($G2278="", IFERROR(INDEX('Job List'!$E$9:$E$508, MATCH($B2278, 'Job List'!$B$9:$B$508, 0)), ""), $G2278))</f>
        <v/>
      </c>
      <c r="N2278" s="126" t="str">
        <f t="shared" si="421"/>
        <v/>
      </c>
      <c r="O2278" s="77"/>
      <c r="AB2278" s="14" t="str">
        <f t="shared" si="422"/>
        <v/>
      </c>
      <c r="AC2278" s="20" t="str">
        <f t="shared" si="423"/>
        <v/>
      </c>
      <c r="AD2278" s="55" t="str">
        <f t="shared" si="424"/>
        <v/>
      </c>
      <c r="AE2278" s="88" t="str">
        <f t="shared" si="425"/>
        <v/>
      </c>
      <c r="AG2278" s="55" t="str">
        <f t="shared" si="426"/>
        <v/>
      </c>
      <c r="AH2278" s="88" t="str">
        <f t="shared" si="427"/>
        <v/>
      </c>
      <c r="AJ2278" s="55" t="str">
        <f t="shared" si="428"/>
        <v/>
      </c>
      <c r="AK2278" s="88" t="str">
        <f t="shared" si="429"/>
        <v/>
      </c>
      <c r="AM2278" s="55" t="str">
        <f t="shared" si="430"/>
        <v/>
      </c>
      <c r="AN2278" s="88" t="str">
        <f t="shared" si="431"/>
        <v/>
      </c>
    </row>
    <row r="2279" spans="1:40" x14ac:dyDescent="0.25">
      <c r="A2279" s="77"/>
      <c r="B2279" s="107"/>
      <c r="C2279" s="108"/>
      <c r="D2279" s="109"/>
      <c r="E2279" s="109"/>
      <c r="F2279" s="110"/>
      <c r="G2279" s="111"/>
      <c r="H2279" s="112"/>
      <c r="I2279" s="77"/>
      <c r="J2279" s="112" t="str">
        <f>IF($B2279="", "", IFERROR(INDEX('Job List'!$C$9:$C$508, MATCH($B2279, 'Job List'!$B$9:$B$508, 0)), ""))</f>
        <v/>
      </c>
      <c r="K2279" s="112" t="str">
        <f>IF($B2279="", "", IFERROR(INDEX('Job List'!$D$9:$D$508, MATCH($B2279, 'Job List'!$B$9:$B$508, 0)), ""))</f>
        <v/>
      </c>
      <c r="L2279" s="125" t="str">
        <f t="shared" si="420"/>
        <v/>
      </c>
      <c r="M2279" s="111" t="str">
        <f>IF($B2279="", "", IF($G2279="", IFERROR(INDEX('Job List'!$E$9:$E$508, MATCH($B2279, 'Job List'!$B$9:$B$508, 0)), ""), $G2279))</f>
        <v/>
      </c>
      <c r="N2279" s="126" t="str">
        <f t="shared" si="421"/>
        <v/>
      </c>
      <c r="O2279" s="77"/>
      <c r="AB2279" s="14" t="str">
        <f t="shared" si="422"/>
        <v/>
      </c>
      <c r="AC2279" s="20" t="str">
        <f t="shared" si="423"/>
        <v/>
      </c>
      <c r="AD2279" s="55" t="str">
        <f t="shared" si="424"/>
        <v/>
      </c>
      <c r="AE2279" s="88" t="str">
        <f t="shared" si="425"/>
        <v/>
      </c>
      <c r="AG2279" s="55" t="str">
        <f t="shared" si="426"/>
        <v/>
      </c>
      <c r="AH2279" s="88" t="str">
        <f t="shared" si="427"/>
        <v/>
      </c>
      <c r="AJ2279" s="55" t="str">
        <f t="shared" si="428"/>
        <v/>
      </c>
      <c r="AK2279" s="88" t="str">
        <f t="shared" si="429"/>
        <v/>
      </c>
      <c r="AM2279" s="55" t="str">
        <f t="shared" si="430"/>
        <v/>
      </c>
      <c r="AN2279" s="88" t="str">
        <f t="shared" si="431"/>
        <v/>
      </c>
    </row>
    <row r="2280" spans="1:40" x14ac:dyDescent="0.25">
      <c r="A2280" s="77"/>
      <c r="B2280" s="107"/>
      <c r="C2280" s="108"/>
      <c r="D2280" s="109"/>
      <c r="E2280" s="109"/>
      <c r="F2280" s="110"/>
      <c r="G2280" s="111"/>
      <c r="H2280" s="112"/>
      <c r="I2280" s="77"/>
      <c r="J2280" s="112" t="str">
        <f>IF($B2280="", "", IFERROR(INDEX('Job List'!$C$9:$C$508, MATCH($B2280, 'Job List'!$B$9:$B$508, 0)), ""))</f>
        <v/>
      </c>
      <c r="K2280" s="112" t="str">
        <f>IF($B2280="", "", IFERROR(INDEX('Job List'!$D$9:$D$508, MATCH($B2280, 'Job List'!$B$9:$B$508, 0)), ""))</f>
        <v/>
      </c>
      <c r="L2280" s="125" t="str">
        <f t="shared" si="420"/>
        <v/>
      </c>
      <c r="M2280" s="111" t="str">
        <f>IF($B2280="", "", IF($G2280="", IFERROR(INDEX('Job List'!$E$9:$E$508, MATCH($B2280, 'Job List'!$B$9:$B$508, 0)), ""), $G2280))</f>
        <v/>
      </c>
      <c r="N2280" s="126" t="str">
        <f t="shared" si="421"/>
        <v/>
      </c>
      <c r="O2280" s="77"/>
      <c r="AB2280" s="14" t="str">
        <f t="shared" si="422"/>
        <v/>
      </c>
      <c r="AC2280" s="20" t="str">
        <f t="shared" si="423"/>
        <v/>
      </c>
      <c r="AD2280" s="55" t="str">
        <f t="shared" si="424"/>
        <v/>
      </c>
      <c r="AE2280" s="88" t="str">
        <f t="shared" si="425"/>
        <v/>
      </c>
      <c r="AG2280" s="55" t="str">
        <f t="shared" si="426"/>
        <v/>
      </c>
      <c r="AH2280" s="88" t="str">
        <f t="shared" si="427"/>
        <v/>
      </c>
      <c r="AJ2280" s="55" t="str">
        <f t="shared" si="428"/>
        <v/>
      </c>
      <c r="AK2280" s="88" t="str">
        <f t="shared" si="429"/>
        <v/>
      </c>
      <c r="AM2280" s="55" t="str">
        <f t="shared" si="430"/>
        <v/>
      </c>
      <c r="AN2280" s="88" t="str">
        <f t="shared" si="431"/>
        <v/>
      </c>
    </row>
    <row r="2281" spans="1:40" x14ac:dyDescent="0.25">
      <c r="A2281" s="77"/>
      <c r="B2281" s="107"/>
      <c r="C2281" s="108"/>
      <c r="D2281" s="109"/>
      <c r="E2281" s="109"/>
      <c r="F2281" s="110"/>
      <c r="G2281" s="111"/>
      <c r="H2281" s="112"/>
      <c r="I2281" s="77"/>
      <c r="J2281" s="112" t="str">
        <f>IF($B2281="", "", IFERROR(INDEX('Job List'!$C$9:$C$508, MATCH($B2281, 'Job List'!$B$9:$B$508, 0)), ""))</f>
        <v/>
      </c>
      <c r="K2281" s="112" t="str">
        <f>IF($B2281="", "", IFERROR(INDEX('Job List'!$D$9:$D$508, MATCH($B2281, 'Job List'!$B$9:$B$508, 0)), ""))</f>
        <v/>
      </c>
      <c r="L2281" s="125" t="str">
        <f t="shared" si="420"/>
        <v/>
      </c>
      <c r="M2281" s="111" t="str">
        <f>IF($B2281="", "", IF($G2281="", IFERROR(INDEX('Job List'!$E$9:$E$508, MATCH($B2281, 'Job List'!$B$9:$B$508, 0)), ""), $G2281))</f>
        <v/>
      </c>
      <c r="N2281" s="126" t="str">
        <f t="shared" si="421"/>
        <v/>
      </c>
      <c r="O2281" s="77"/>
      <c r="AB2281" s="14" t="str">
        <f t="shared" si="422"/>
        <v/>
      </c>
      <c r="AC2281" s="20" t="str">
        <f t="shared" si="423"/>
        <v/>
      </c>
      <c r="AD2281" s="55" t="str">
        <f t="shared" si="424"/>
        <v/>
      </c>
      <c r="AE2281" s="88" t="str">
        <f t="shared" si="425"/>
        <v/>
      </c>
      <c r="AG2281" s="55" t="str">
        <f t="shared" si="426"/>
        <v/>
      </c>
      <c r="AH2281" s="88" t="str">
        <f t="shared" si="427"/>
        <v/>
      </c>
      <c r="AJ2281" s="55" t="str">
        <f t="shared" si="428"/>
        <v/>
      </c>
      <c r="AK2281" s="88" t="str">
        <f t="shared" si="429"/>
        <v/>
      </c>
      <c r="AM2281" s="55" t="str">
        <f t="shared" si="430"/>
        <v/>
      </c>
      <c r="AN2281" s="88" t="str">
        <f t="shared" si="431"/>
        <v/>
      </c>
    </row>
    <row r="2282" spans="1:40" x14ac:dyDescent="0.25">
      <c r="A2282" s="77"/>
      <c r="B2282" s="107"/>
      <c r="C2282" s="108"/>
      <c r="D2282" s="109"/>
      <c r="E2282" s="109"/>
      <c r="F2282" s="110"/>
      <c r="G2282" s="111"/>
      <c r="H2282" s="112"/>
      <c r="I2282" s="77"/>
      <c r="J2282" s="112" t="str">
        <f>IF($B2282="", "", IFERROR(INDEX('Job List'!$C$9:$C$508, MATCH($B2282, 'Job List'!$B$9:$B$508, 0)), ""))</f>
        <v/>
      </c>
      <c r="K2282" s="112" t="str">
        <f>IF($B2282="", "", IFERROR(INDEX('Job List'!$D$9:$D$508, MATCH($B2282, 'Job List'!$B$9:$B$508, 0)), ""))</f>
        <v/>
      </c>
      <c r="L2282" s="125" t="str">
        <f t="shared" si="420"/>
        <v/>
      </c>
      <c r="M2282" s="111" t="str">
        <f>IF($B2282="", "", IF($G2282="", IFERROR(INDEX('Job List'!$E$9:$E$508, MATCH($B2282, 'Job List'!$B$9:$B$508, 0)), ""), $G2282))</f>
        <v/>
      </c>
      <c r="N2282" s="126" t="str">
        <f t="shared" si="421"/>
        <v/>
      </c>
      <c r="O2282" s="77"/>
      <c r="AB2282" s="14" t="str">
        <f t="shared" si="422"/>
        <v/>
      </c>
      <c r="AC2282" s="20" t="str">
        <f t="shared" si="423"/>
        <v/>
      </c>
      <c r="AD2282" s="55" t="str">
        <f t="shared" si="424"/>
        <v/>
      </c>
      <c r="AE2282" s="88" t="str">
        <f t="shared" si="425"/>
        <v/>
      </c>
      <c r="AG2282" s="55" t="str">
        <f t="shared" si="426"/>
        <v/>
      </c>
      <c r="AH2282" s="88" t="str">
        <f t="shared" si="427"/>
        <v/>
      </c>
      <c r="AJ2282" s="55" t="str">
        <f t="shared" si="428"/>
        <v/>
      </c>
      <c r="AK2282" s="88" t="str">
        <f t="shared" si="429"/>
        <v/>
      </c>
      <c r="AM2282" s="55" t="str">
        <f t="shared" si="430"/>
        <v/>
      </c>
      <c r="AN2282" s="88" t="str">
        <f t="shared" si="431"/>
        <v/>
      </c>
    </row>
    <row r="2283" spans="1:40" x14ac:dyDescent="0.25">
      <c r="A2283" s="77"/>
      <c r="B2283" s="107"/>
      <c r="C2283" s="108"/>
      <c r="D2283" s="109"/>
      <c r="E2283" s="109"/>
      <c r="F2283" s="110"/>
      <c r="G2283" s="111"/>
      <c r="H2283" s="112"/>
      <c r="I2283" s="77"/>
      <c r="J2283" s="112" t="str">
        <f>IF($B2283="", "", IFERROR(INDEX('Job List'!$C$9:$C$508, MATCH($B2283, 'Job List'!$B$9:$B$508, 0)), ""))</f>
        <v/>
      </c>
      <c r="K2283" s="112" t="str">
        <f>IF($B2283="", "", IFERROR(INDEX('Job List'!$D$9:$D$508, MATCH($B2283, 'Job List'!$B$9:$B$508, 0)), ""))</f>
        <v/>
      </c>
      <c r="L2283" s="125" t="str">
        <f t="shared" si="420"/>
        <v/>
      </c>
      <c r="M2283" s="111" t="str">
        <f>IF($B2283="", "", IF($G2283="", IFERROR(INDEX('Job List'!$E$9:$E$508, MATCH($B2283, 'Job List'!$B$9:$B$508, 0)), ""), $G2283))</f>
        <v/>
      </c>
      <c r="N2283" s="126" t="str">
        <f t="shared" si="421"/>
        <v/>
      </c>
      <c r="O2283" s="77"/>
      <c r="AB2283" s="14" t="str">
        <f t="shared" si="422"/>
        <v/>
      </c>
      <c r="AC2283" s="20" t="str">
        <f t="shared" si="423"/>
        <v/>
      </c>
      <c r="AD2283" s="55" t="str">
        <f t="shared" si="424"/>
        <v/>
      </c>
      <c r="AE2283" s="88" t="str">
        <f t="shared" si="425"/>
        <v/>
      </c>
      <c r="AG2283" s="55" t="str">
        <f t="shared" si="426"/>
        <v/>
      </c>
      <c r="AH2283" s="88" t="str">
        <f t="shared" si="427"/>
        <v/>
      </c>
      <c r="AJ2283" s="55" t="str">
        <f t="shared" si="428"/>
        <v/>
      </c>
      <c r="AK2283" s="88" t="str">
        <f t="shared" si="429"/>
        <v/>
      </c>
      <c r="AM2283" s="55" t="str">
        <f t="shared" si="430"/>
        <v/>
      </c>
      <c r="AN2283" s="88" t="str">
        <f t="shared" si="431"/>
        <v/>
      </c>
    </row>
    <row r="2284" spans="1:40" x14ac:dyDescent="0.25">
      <c r="A2284" s="77"/>
      <c r="B2284" s="107"/>
      <c r="C2284" s="108"/>
      <c r="D2284" s="109"/>
      <c r="E2284" s="109"/>
      <c r="F2284" s="110"/>
      <c r="G2284" s="111"/>
      <c r="H2284" s="112"/>
      <c r="I2284" s="77"/>
      <c r="J2284" s="112" t="str">
        <f>IF($B2284="", "", IFERROR(INDEX('Job List'!$C$9:$C$508, MATCH($B2284, 'Job List'!$B$9:$B$508, 0)), ""))</f>
        <v/>
      </c>
      <c r="K2284" s="112" t="str">
        <f>IF($B2284="", "", IFERROR(INDEX('Job List'!$D$9:$D$508, MATCH($B2284, 'Job List'!$B$9:$B$508, 0)), ""))</f>
        <v/>
      </c>
      <c r="L2284" s="125" t="str">
        <f t="shared" si="420"/>
        <v/>
      </c>
      <c r="M2284" s="111" t="str">
        <f>IF($B2284="", "", IF($G2284="", IFERROR(INDEX('Job List'!$E$9:$E$508, MATCH($B2284, 'Job List'!$B$9:$B$508, 0)), ""), $G2284))</f>
        <v/>
      </c>
      <c r="N2284" s="126" t="str">
        <f t="shared" si="421"/>
        <v/>
      </c>
      <c r="O2284" s="77"/>
      <c r="AB2284" s="14" t="str">
        <f t="shared" si="422"/>
        <v/>
      </c>
      <c r="AC2284" s="20" t="str">
        <f t="shared" si="423"/>
        <v/>
      </c>
      <c r="AD2284" s="55" t="str">
        <f t="shared" si="424"/>
        <v/>
      </c>
      <c r="AE2284" s="88" t="str">
        <f t="shared" si="425"/>
        <v/>
      </c>
      <c r="AG2284" s="55" t="str">
        <f t="shared" si="426"/>
        <v/>
      </c>
      <c r="AH2284" s="88" t="str">
        <f t="shared" si="427"/>
        <v/>
      </c>
      <c r="AJ2284" s="55" t="str">
        <f t="shared" si="428"/>
        <v/>
      </c>
      <c r="AK2284" s="88" t="str">
        <f t="shared" si="429"/>
        <v/>
      </c>
      <c r="AM2284" s="55" t="str">
        <f t="shared" si="430"/>
        <v/>
      </c>
      <c r="AN2284" s="88" t="str">
        <f t="shared" si="431"/>
        <v/>
      </c>
    </row>
    <row r="2285" spans="1:40" x14ac:dyDescent="0.25">
      <c r="A2285" s="77"/>
      <c r="B2285" s="107"/>
      <c r="C2285" s="108"/>
      <c r="D2285" s="109"/>
      <c r="E2285" s="109"/>
      <c r="F2285" s="110"/>
      <c r="G2285" s="111"/>
      <c r="H2285" s="112"/>
      <c r="I2285" s="77"/>
      <c r="J2285" s="112" t="str">
        <f>IF($B2285="", "", IFERROR(INDEX('Job List'!$C$9:$C$508, MATCH($B2285, 'Job List'!$B$9:$B$508, 0)), ""))</f>
        <v/>
      </c>
      <c r="K2285" s="112" t="str">
        <f>IF($B2285="", "", IFERROR(INDEX('Job List'!$D$9:$D$508, MATCH($B2285, 'Job List'!$B$9:$B$508, 0)), ""))</f>
        <v/>
      </c>
      <c r="L2285" s="125" t="str">
        <f t="shared" si="420"/>
        <v/>
      </c>
      <c r="M2285" s="111" t="str">
        <f>IF($B2285="", "", IF($G2285="", IFERROR(INDEX('Job List'!$E$9:$E$508, MATCH($B2285, 'Job List'!$B$9:$B$508, 0)), ""), $G2285))</f>
        <v/>
      </c>
      <c r="N2285" s="126" t="str">
        <f t="shared" si="421"/>
        <v/>
      </c>
      <c r="O2285" s="77"/>
      <c r="AB2285" s="14" t="str">
        <f t="shared" si="422"/>
        <v/>
      </c>
      <c r="AC2285" s="20" t="str">
        <f t="shared" si="423"/>
        <v/>
      </c>
      <c r="AD2285" s="55" t="str">
        <f t="shared" si="424"/>
        <v/>
      </c>
      <c r="AE2285" s="88" t="str">
        <f t="shared" si="425"/>
        <v/>
      </c>
      <c r="AG2285" s="55" t="str">
        <f t="shared" si="426"/>
        <v/>
      </c>
      <c r="AH2285" s="88" t="str">
        <f t="shared" si="427"/>
        <v/>
      </c>
      <c r="AJ2285" s="55" t="str">
        <f t="shared" si="428"/>
        <v/>
      </c>
      <c r="AK2285" s="88" t="str">
        <f t="shared" si="429"/>
        <v/>
      </c>
      <c r="AM2285" s="55" t="str">
        <f t="shared" si="430"/>
        <v/>
      </c>
      <c r="AN2285" s="88" t="str">
        <f t="shared" si="431"/>
        <v/>
      </c>
    </row>
    <row r="2286" spans="1:40" x14ac:dyDescent="0.25">
      <c r="A2286" s="77"/>
      <c r="B2286" s="107"/>
      <c r="C2286" s="108"/>
      <c r="D2286" s="109"/>
      <c r="E2286" s="109"/>
      <c r="F2286" s="110"/>
      <c r="G2286" s="111"/>
      <c r="H2286" s="112"/>
      <c r="I2286" s="77"/>
      <c r="J2286" s="112" t="str">
        <f>IF($B2286="", "", IFERROR(INDEX('Job List'!$C$9:$C$508, MATCH($B2286, 'Job List'!$B$9:$B$508, 0)), ""))</f>
        <v/>
      </c>
      <c r="K2286" s="112" t="str">
        <f>IF($B2286="", "", IFERROR(INDEX('Job List'!$D$9:$D$508, MATCH($B2286, 'Job List'!$B$9:$B$508, 0)), ""))</f>
        <v/>
      </c>
      <c r="L2286" s="125" t="str">
        <f t="shared" si="420"/>
        <v/>
      </c>
      <c r="M2286" s="111" t="str">
        <f>IF($B2286="", "", IF($G2286="", IFERROR(INDEX('Job List'!$E$9:$E$508, MATCH($B2286, 'Job List'!$B$9:$B$508, 0)), ""), $G2286))</f>
        <v/>
      </c>
      <c r="N2286" s="126" t="str">
        <f t="shared" si="421"/>
        <v/>
      </c>
      <c r="O2286" s="77"/>
      <c r="AB2286" s="14" t="str">
        <f t="shared" si="422"/>
        <v/>
      </c>
      <c r="AC2286" s="20" t="str">
        <f t="shared" si="423"/>
        <v/>
      </c>
      <c r="AD2286" s="55" t="str">
        <f t="shared" si="424"/>
        <v/>
      </c>
      <c r="AE2286" s="88" t="str">
        <f t="shared" si="425"/>
        <v/>
      </c>
      <c r="AG2286" s="55" t="str">
        <f t="shared" si="426"/>
        <v/>
      </c>
      <c r="AH2286" s="88" t="str">
        <f t="shared" si="427"/>
        <v/>
      </c>
      <c r="AJ2286" s="55" t="str">
        <f t="shared" si="428"/>
        <v/>
      </c>
      <c r="AK2286" s="88" t="str">
        <f t="shared" si="429"/>
        <v/>
      </c>
      <c r="AM2286" s="55" t="str">
        <f t="shared" si="430"/>
        <v/>
      </c>
      <c r="AN2286" s="88" t="str">
        <f t="shared" si="431"/>
        <v/>
      </c>
    </row>
    <row r="2287" spans="1:40" x14ac:dyDescent="0.25">
      <c r="A2287" s="77"/>
      <c r="B2287" s="107"/>
      <c r="C2287" s="108"/>
      <c r="D2287" s="109"/>
      <c r="E2287" s="109"/>
      <c r="F2287" s="110"/>
      <c r="G2287" s="111"/>
      <c r="H2287" s="112"/>
      <c r="I2287" s="77"/>
      <c r="J2287" s="112" t="str">
        <f>IF($B2287="", "", IFERROR(INDEX('Job List'!$C$9:$C$508, MATCH($B2287, 'Job List'!$B$9:$B$508, 0)), ""))</f>
        <v/>
      </c>
      <c r="K2287" s="112" t="str">
        <f>IF($B2287="", "", IFERROR(INDEX('Job List'!$D$9:$D$508, MATCH($B2287, 'Job List'!$B$9:$B$508, 0)), ""))</f>
        <v/>
      </c>
      <c r="L2287" s="125" t="str">
        <f t="shared" si="420"/>
        <v/>
      </c>
      <c r="M2287" s="111" t="str">
        <f>IF($B2287="", "", IF($G2287="", IFERROR(INDEX('Job List'!$E$9:$E$508, MATCH($B2287, 'Job List'!$B$9:$B$508, 0)), ""), $G2287))</f>
        <v/>
      </c>
      <c r="N2287" s="126" t="str">
        <f t="shared" si="421"/>
        <v/>
      </c>
      <c r="O2287" s="77"/>
      <c r="AB2287" s="14" t="str">
        <f t="shared" si="422"/>
        <v/>
      </c>
      <c r="AC2287" s="20" t="str">
        <f t="shared" si="423"/>
        <v/>
      </c>
      <c r="AD2287" s="55" t="str">
        <f t="shared" si="424"/>
        <v/>
      </c>
      <c r="AE2287" s="88" t="str">
        <f t="shared" si="425"/>
        <v/>
      </c>
      <c r="AG2287" s="55" t="str">
        <f t="shared" si="426"/>
        <v/>
      </c>
      <c r="AH2287" s="88" t="str">
        <f t="shared" si="427"/>
        <v/>
      </c>
      <c r="AJ2287" s="55" t="str">
        <f t="shared" si="428"/>
        <v/>
      </c>
      <c r="AK2287" s="88" t="str">
        <f t="shared" si="429"/>
        <v/>
      </c>
      <c r="AM2287" s="55" t="str">
        <f t="shared" si="430"/>
        <v/>
      </c>
      <c r="AN2287" s="88" t="str">
        <f t="shared" si="431"/>
        <v/>
      </c>
    </row>
    <row r="2288" spans="1:40" x14ac:dyDescent="0.25">
      <c r="A2288" s="77"/>
      <c r="B2288" s="107"/>
      <c r="C2288" s="108"/>
      <c r="D2288" s="109"/>
      <c r="E2288" s="109"/>
      <c r="F2288" s="110"/>
      <c r="G2288" s="111"/>
      <c r="H2288" s="112"/>
      <c r="I2288" s="77"/>
      <c r="J2288" s="112" t="str">
        <f>IF($B2288="", "", IFERROR(INDEX('Job List'!$C$9:$C$508, MATCH($B2288, 'Job List'!$B$9:$B$508, 0)), ""))</f>
        <v/>
      </c>
      <c r="K2288" s="112" t="str">
        <f>IF($B2288="", "", IFERROR(INDEX('Job List'!$D$9:$D$508, MATCH($B2288, 'Job List'!$B$9:$B$508, 0)), ""))</f>
        <v/>
      </c>
      <c r="L2288" s="125" t="str">
        <f t="shared" si="420"/>
        <v/>
      </c>
      <c r="M2288" s="111" t="str">
        <f>IF($B2288="", "", IF($G2288="", IFERROR(INDEX('Job List'!$E$9:$E$508, MATCH($B2288, 'Job List'!$B$9:$B$508, 0)), ""), $G2288))</f>
        <v/>
      </c>
      <c r="N2288" s="126" t="str">
        <f t="shared" si="421"/>
        <v/>
      </c>
      <c r="O2288" s="77"/>
      <c r="AB2288" s="14" t="str">
        <f t="shared" si="422"/>
        <v/>
      </c>
      <c r="AC2288" s="20" t="str">
        <f t="shared" si="423"/>
        <v/>
      </c>
      <c r="AD2288" s="55" t="str">
        <f t="shared" si="424"/>
        <v/>
      </c>
      <c r="AE2288" s="88" t="str">
        <f t="shared" si="425"/>
        <v/>
      </c>
      <c r="AG2288" s="55" t="str">
        <f t="shared" si="426"/>
        <v/>
      </c>
      <c r="AH2288" s="88" t="str">
        <f t="shared" si="427"/>
        <v/>
      </c>
      <c r="AJ2288" s="55" t="str">
        <f t="shared" si="428"/>
        <v/>
      </c>
      <c r="AK2288" s="88" t="str">
        <f t="shared" si="429"/>
        <v/>
      </c>
      <c r="AM2288" s="55" t="str">
        <f t="shared" si="430"/>
        <v/>
      </c>
      <c r="AN2288" s="88" t="str">
        <f t="shared" si="431"/>
        <v/>
      </c>
    </row>
    <row r="2289" spans="1:40" x14ac:dyDescent="0.25">
      <c r="A2289" s="77"/>
      <c r="B2289" s="107"/>
      <c r="C2289" s="108"/>
      <c r="D2289" s="109"/>
      <c r="E2289" s="109"/>
      <c r="F2289" s="110"/>
      <c r="G2289" s="111"/>
      <c r="H2289" s="112"/>
      <c r="I2289" s="77"/>
      <c r="J2289" s="112" t="str">
        <f>IF($B2289="", "", IFERROR(INDEX('Job List'!$C$9:$C$508, MATCH($B2289, 'Job List'!$B$9:$B$508, 0)), ""))</f>
        <v/>
      </c>
      <c r="K2289" s="112" t="str">
        <f>IF($B2289="", "", IFERROR(INDEX('Job List'!$D$9:$D$508, MATCH($B2289, 'Job List'!$B$9:$B$508, 0)), ""))</f>
        <v/>
      </c>
      <c r="L2289" s="125" t="str">
        <f t="shared" si="420"/>
        <v/>
      </c>
      <c r="M2289" s="111" t="str">
        <f>IF($B2289="", "", IF($G2289="", IFERROR(INDEX('Job List'!$E$9:$E$508, MATCH($B2289, 'Job List'!$B$9:$B$508, 0)), ""), $G2289))</f>
        <v/>
      </c>
      <c r="N2289" s="126" t="str">
        <f t="shared" si="421"/>
        <v/>
      </c>
      <c r="O2289" s="77"/>
      <c r="AB2289" s="14" t="str">
        <f t="shared" si="422"/>
        <v/>
      </c>
      <c r="AC2289" s="20" t="str">
        <f t="shared" si="423"/>
        <v/>
      </c>
      <c r="AD2289" s="55" t="str">
        <f t="shared" si="424"/>
        <v/>
      </c>
      <c r="AE2289" s="88" t="str">
        <f t="shared" si="425"/>
        <v/>
      </c>
      <c r="AG2289" s="55" t="str">
        <f t="shared" si="426"/>
        <v/>
      </c>
      <c r="AH2289" s="88" t="str">
        <f t="shared" si="427"/>
        <v/>
      </c>
      <c r="AJ2289" s="55" t="str">
        <f t="shared" si="428"/>
        <v/>
      </c>
      <c r="AK2289" s="88" t="str">
        <f t="shared" si="429"/>
        <v/>
      </c>
      <c r="AM2289" s="55" t="str">
        <f t="shared" si="430"/>
        <v/>
      </c>
      <c r="AN2289" s="88" t="str">
        <f t="shared" si="431"/>
        <v/>
      </c>
    </row>
    <row r="2290" spans="1:40" x14ac:dyDescent="0.25">
      <c r="A2290" s="77"/>
      <c r="B2290" s="107"/>
      <c r="C2290" s="108"/>
      <c r="D2290" s="109"/>
      <c r="E2290" s="109"/>
      <c r="F2290" s="110"/>
      <c r="G2290" s="111"/>
      <c r="H2290" s="112"/>
      <c r="I2290" s="77"/>
      <c r="J2290" s="112" t="str">
        <f>IF($B2290="", "", IFERROR(INDEX('Job List'!$C$9:$C$508, MATCH($B2290, 'Job List'!$B$9:$B$508, 0)), ""))</f>
        <v/>
      </c>
      <c r="K2290" s="112" t="str">
        <f>IF($B2290="", "", IFERROR(INDEX('Job List'!$D$9:$D$508, MATCH($B2290, 'Job List'!$B$9:$B$508, 0)), ""))</f>
        <v/>
      </c>
      <c r="L2290" s="125" t="str">
        <f t="shared" si="420"/>
        <v/>
      </c>
      <c r="M2290" s="111" t="str">
        <f>IF($B2290="", "", IF($G2290="", IFERROR(INDEX('Job List'!$E$9:$E$508, MATCH($B2290, 'Job List'!$B$9:$B$508, 0)), ""), $G2290))</f>
        <v/>
      </c>
      <c r="N2290" s="126" t="str">
        <f t="shared" si="421"/>
        <v/>
      </c>
      <c r="O2290" s="77"/>
      <c r="AB2290" s="14" t="str">
        <f t="shared" si="422"/>
        <v/>
      </c>
      <c r="AC2290" s="20" t="str">
        <f t="shared" si="423"/>
        <v/>
      </c>
      <c r="AD2290" s="55" t="str">
        <f t="shared" si="424"/>
        <v/>
      </c>
      <c r="AE2290" s="88" t="str">
        <f t="shared" si="425"/>
        <v/>
      </c>
      <c r="AG2290" s="55" t="str">
        <f t="shared" si="426"/>
        <v/>
      </c>
      <c r="AH2290" s="88" t="str">
        <f t="shared" si="427"/>
        <v/>
      </c>
      <c r="AJ2290" s="55" t="str">
        <f t="shared" si="428"/>
        <v/>
      </c>
      <c r="AK2290" s="88" t="str">
        <f t="shared" si="429"/>
        <v/>
      </c>
      <c r="AM2290" s="55" t="str">
        <f t="shared" si="430"/>
        <v/>
      </c>
      <c r="AN2290" s="88" t="str">
        <f t="shared" si="431"/>
        <v/>
      </c>
    </row>
    <row r="2291" spans="1:40" x14ac:dyDescent="0.25">
      <c r="A2291" s="77"/>
      <c r="B2291" s="107"/>
      <c r="C2291" s="108"/>
      <c r="D2291" s="109"/>
      <c r="E2291" s="109"/>
      <c r="F2291" s="110"/>
      <c r="G2291" s="111"/>
      <c r="H2291" s="112"/>
      <c r="I2291" s="77"/>
      <c r="J2291" s="112" t="str">
        <f>IF($B2291="", "", IFERROR(INDEX('Job List'!$C$9:$C$508, MATCH($B2291, 'Job List'!$B$9:$B$508, 0)), ""))</f>
        <v/>
      </c>
      <c r="K2291" s="112" t="str">
        <f>IF($B2291="", "", IFERROR(INDEX('Job List'!$D$9:$D$508, MATCH($B2291, 'Job List'!$B$9:$B$508, 0)), ""))</f>
        <v/>
      </c>
      <c r="L2291" s="125" t="str">
        <f t="shared" si="420"/>
        <v/>
      </c>
      <c r="M2291" s="111" t="str">
        <f>IF($B2291="", "", IF($G2291="", IFERROR(INDEX('Job List'!$E$9:$E$508, MATCH($B2291, 'Job List'!$B$9:$B$508, 0)), ""), $G2291))</f>
        <v/>
      </c>
      <c r="N2291" s="126" t="str">
        <f t="shared" si="421"/>
        <v/>
      </c>
      <c r="O2291" s="77"/>
      <c r="AB2291" s="14" t="str">
        <f t="shared" si="422"/>
        <v/>
      </c>
      <c r="AC2291" s="20" t="str">
        <f t="shared" si="423"/>
        <v/>
      </c>
      <c r="AD2291" s="55" t="str">
        <f t="shared" si="424"/>
        <v/>
      </c>
      <c r="AE2291" s="88" t="str">
        <f t="shared" si="425"/>
        <v/>
      </c>
      <c r="AG2291" s="55" t="str">
        <f t="shared" si="426"/>
        <v/>
      </c>
      <c r="AH2291" s="88" t="str">
        <f t="shared" si="427"/>
        <v/>
      </c>
      <c r="AJ2291" s="55" t="str">
        <f t="shared" si="428"/>
        <v/>
      </c>
      <c r="AK2291" s="88" t="str">
        <f t="shared" si="429"/>
        <v/>
      </c>
      <c r="AM2291" s="55" t="str">
        <f t="shared" si="430"/>
        <v/>
      </c>
      <c r="AN2291" s="88" t="str">
        <f t="shared" si="431"/>
        <v/>
      </c>
    </row>
    <row r="2292" spans="1:40" x14ac:dyDescent="0.25">
      <c r="A2292" s="77"/>
      <c r="B2292" s="107"/>
      <c r="C2292" s="108"/>
      <c r="D2292" s="109"/>
      <c r="E2292" s="109"/>
      <c r="F2292" s="110"/>
      <c r="G2292" s="111"/>
      <c r="H2292" s="112"/>
      <c r="I2292" s="77"/>
      <c r="J2292" s="112" t="str">
        <f>IF($B2292="", "", IFERROR(INDEX('Job List'!$C$9:$C$508, MATCH($B2292, 'Job List'!$B$9:$B$508, 0)), ""))</f>
        <v/>
      </c>
      <c r="K2292" s="112" t="str">
        <f>IF($B2292="", "", IFERROR(INDEX('Job List'!$D$9:$D$508, MATCH($B2292, 'Job List'!$B$9:$B$508, 0)), ""))</f>
        <v/>
      </c>
      <c r="L2292" s="125" t="str">
        <f t="shared" si="420"/>
        <v/>
      </c>
      <c r="M2292" s="111" t="str">
        <f>IF($B2292="", "", IF($G2292="", IFERROR(INDEX('Job List'!$E$9:$E$508, MATCH($B2292, 'Job List'!$B$9:$B$508, 0)), ""), $G2292))</f>
        <v/>
      </c>
      <c r="N2292" s="126" t="str">
        <f t="shared" si="421"/>
        <v/>
      </c>
      <c r="O2292" s="77"/>
      <c r="AB2292" s="14" t="str">
        <f t="shared" si="422"/>
        <v/>
      </c>
      <c r="AC2292" s="20" t="str">
        <f t="shared" si="423"/>
        <v/>
      </c>
      <c r="AD2292" s="55" t="str">
        <f t="shared" si="424"/>
        <v/>
      </c>
      <c r="AE2292" s="88" t="str">
        <f t="shared" si="425"/>
        <v/>
      </c>
      <c r="AG2292" s="55" t="str">
        <f t="shared" si="426"/>
        <v/>
      </c>
      <c r="AH2292" s="88" t="str">
        <f t="shared" si="427"/>
        <v/>
      </c>
      <c r="AJ2292" s="55" t="str">
        <f t="shared" si="428"/>
        <v/>
      </c>
      <c r="AK2292" s="88" t="str">
        <f t="shared" si="429"/>
        <v/>
      </c>
      <c r="AM2292" s="55" t="str">
        <f t="shared" si="430"/>
        <v/>
      </c>
      <c r="AN2292" s="88" t="str">
        <f t="shared" si="431"/>
        <v/>
      </c>
    </row>
    <row r="2293" spans="1:40" x14ac:dyDescent="0.25">
      <c r="A2293" s="77"/>
      <c r="B2293" s="107"/>
      <c r="C2293" s="108"/>
      <c r="D2293" s="109"/>
      <c r="E2293" s="109"/>
      <c r="F2293" s="110"/>
      <c r="G2293" s="111"/>
      <c r="H2293" s="112"/>
      <c r="I2293" s="77"/>
      <c r="J2293" s="112" t="str">
        <f>IF($B2293="", "", IFERROR(INDEX('Job List'!$C$9:$C$508, MATCH($B2293, 'Job List'!$B$9:$B$508, 0)), ""))</f>
        <v/>
      </c>
      <c r="K2293" s="112" t="str">
        <f>IF($B2293="", "", IFERROR(INDEX('Job List'!$D$9:$D$508, MATCH($B2293, 'Job List'!$B$9:$B$508, 0)), ""))</f>
        <v/>
      </c>
      <c r="L2293" s="125" t="str">
        <f t="shared" si="420"/>
        <v/>
      </c>
      <c r="M2293" s="111" t="str">
        <f>IF($B2293="", "", IF($G2293="", IFERROR(INDEX('Job List'!$E$9:$E$508, MATCH($B2293, 'Job List'!$B$9:$B$508, 0)), ""), $G2293))</f>
        <v/>
      </c>
      <c r="N2293" s="126" t="str">
        <f t="shared" si="421"/>
        <v/>
      </c>
      <c r="O2293" s="77"/>
      <c r="AB2293" s="14" t="str">
        <f t="shared" si="422"/>
        <v/>
      </c>
      <c r="AC2293" s="20" t="str">
        <f t="shared" si="423"/>
        <v/>
      </c>
      <c r="AD2293" s="55" t="str">
        <f t="shared" si="424"/>
        <v/>
      </c>
      <c r="AE2293" s="88" t="str">
        <f t="shared" si="425"/>
        <v/>
      </c>
      <c r="AG2293" s="55" t="str">
        <f t="shared" si="426"/>
        <v/>
      </c>
      <c r="AH2293" s="88" t="str">
        <f t="shared" si="427"/>
        <v/>
      </c>
      <c r="AJ2293" s="55" t="str">
        <f t="shared" si="428"/>
        <v/>
      </c>
      <c r="AK2293" s="88" t="str">
        <f t="shared" si="429"/>
        <v/>
      </c>
      <c r="AM2293" s="55" t="str">
        <f t="shared" si="430"/>
        <v/>
      </c>
      <c r="AN2293" s="88" t="str">
        <f t="shared" si="431"/>
        <v/>
      </c>
    </row>
    <row r="2294" spans="1:40" x14ac:dyDescent="0.25">
      <c r="A2294" s="77"/>
      <c r="B2294" s="107"/>
      <c r="C2294" s="108"/>
      <c r="D2294" s="109"/>
      <c r="E2294" s="109"/>
      <c r="F2294" s="110"/>
      <c r="G2294" s="111"/>
      <c r="H2294" s="112"/>
      <c r="I2294" s="77"/>
      <c r="J2294" s="112" t="str">
        <f>IF($B2294="", "", IFERROR(INDEX('Job List'!$C$9:$C$508, MATCH($B2294, 'Job List'!$B$9:$B$508, 0)), ""))</f>
        <v/>
      </c>
      <c r="K2294" s="112" t="str">
        <f>IF($B2294="", "", IFERROR(INDEX('Job List'!$D$9:$D$508, MATCH($B2294, 'Job List'!$B$9:$B$508, 0)), ""))</f>
        <v/>
      </c>
      <c r="L2294" s="125" t="str">
        <f t="shared" si="420"/>
        <v/>
      </c>
      <c r="M2294" s="111" t="str">
        <f>IF($B2294="", "", IF($G2294="", IFERROR(INDEX('Job List'!$E$9:$E$508, MATCH($B2294, 'Job List'!$B$9:$B$508, 0)), ""), $G2294))</f>
        <v/>
      </c>
      <c r="N2294" s="126" t="str">
        <f t="shared" si="421"/>
        <v/>
      </c>
      <c r="O2294" s="77"/>
      <c r="AB2294" s="14" t="str">
        <f t="shared" si="422"/>
        <v/>
      </c>
      <c r="AC2294" s="20" t="str">
        <f t="shared" si="423"/>
        <v/>
      </c>
      <c r="AD2294" s="55" t="str">
        <f t="shared" si="424"/>
        <v/>
      </c>
      <c r="AE2294" s="88" t="str">
        <f t="shared" si="425"/>
        <v/>
      </c>
      <c r="AG2294" s="55" t="str">
        <f t="shared" si="426"/>
        <v/>
      </c>
      <c r="AH2294" s="88" t="str">
        <f t="shared" si="427"/>
        <v/>
      </c>
      <c r="AJ2294" s="55" t="str">
        <f t="shared" si="428"/>
        <v/>
      </c>
      <c r="AK2294" s="88" t="str">
        <f t="shared" si="429"/>
        <v/>
      </c>
      <c r="AM2294" s="55" t="str">
        <f t="shared" si="430"/>
        <v/>
      </c>
      <c r="AN2294" s="88" t="str">
        <f t="shared" si="431"/>
        <v/>
      </c>
    </row>
    <row r="2295" spans="1:40" x14ac:dyDescent="0.25">
      <c r="A2295" s="77"/>
      <c r="B2295" s="107"/>
      <c r="C2295" s="108"/>
      <c r="D2295" s="109"/>
      <c r="E2295" s="109"/>
      <c r="F2295" s="110"/>
      <c r="G2295" s="111"/>
      <c r="H2295" s="112"/>
      <c r="I2295" s="77"/>
      <c r="J2295" s="112" t="str">
        <f>IF($B2295="", "", IFERROR(INDEX('Job List'!$C$9:$C$508, MATCH($B2295, 'Job List'!$B$9:$B$508, 0)), ""))</f>
        <v/>
      </c>
      <c r="K2295" s="112" t="str">
        <f>IF($B2295="", "", IFERROR(INDEX('Job List'!$D$9:$D$508, MATCH($B2295, 'Job List'!$B$9:$B$508, 0)), ""))</f>
        <v/>
      </c>
      <c r="L2295" s="125" t="str">
        <f t="shared" si="420"/>
        <v/>
      </c>
      <c r="M2295" s="111" t="str">
        <f>IF($B2295="", "", IF($G2295="", IFERROR(INDEX('Job List'!$E$9:$E$508, MATCH($B2295, 'Job List'!$B$9:$B$508, 0)), ""), $G2295))</f>
        <v/>
      </c>
      <c r="N2295" s="126" t="str">
        <f t="shared" si="421"/>
        <v/>
      </c>
      <c r="O2295" s="77"/>
      <c r="AB2295" s="14" t="str">
        <f t="shared" si="422"/>
        <v/>
      </c>
      <c r="AC2295" s="20" t="str">
        <f t="shared" si="423"/>
        <v/>
      </c>
      <c r="AD2295" s="55" t="str">
        <f t="shared" si="424"/>
        <v/>
      </c>
      <c r="AE2295" s="88" t="str">
        <f t="shared" si="425"/>
        <v/>
      </c>
      <c r="AG2295" s="55" t="str">
        <f t="shared" si="426"/>
        <v/>
      </c>
      <c r="AH2295" s="88" t="str">
        <f t="shared" si="427"/>
        <v/>
      </c>
      <c r="AJ2295" s="55" t="str">
        <f t="shared" si="428"/>
        <v/>
      </c>
      <c r="AK2295" s="88" t="str">
        <f t="shared" si="429"/>
        <v/>
      </c>
      <c r="AM2295" s="55" t="str">
        <f t="shared" si="430"/>
        <v/>
      </c>
      <c r="AN2295" s="88" t="str">
        <f t="shared" si="431"/>
        <v/>
      </c>
    </row>
    <row r="2296" spans="1:40" x14ac:dyDescent="0.25">
      <c r="A2296" s="77"/>
      <c r="B2296" s="107"/>
      <c r="C2296" s="108"/>
      <c r="D2296" s="109"/>
      <c r="E2296" s="109"/>
      <c r="F2296" s="110"/>
      <c r="G2296" s="111"/>
      <c r="H2296" s="112"/>
      <c r="I2296" s="77"/>
      <c r="J2296" s="112" t="str">
        <f>IF($B2296="", "", IFERROR(INDEX('Job List'!$C$9:$C$508, MATCH($B2296, 'Job List'!$B$9:$B$508, 0)), ""))</f>
        <v/>
      </c>
      <c r="K2296" s="112" t="str">
        <f>IF($B2296="", "", IFERROR(INDEX('Job List'!$D$9:$D$508, MATCH($B2296, 'Job List'!$B$9:$B$508, 0)), ""))</f>
        <v/>
      </c>
      <c r="L2296" s="125" t="str">
        <f t="shared" si="420"/>
        <v/>
      </c>
      <c r="M2296" s="111" t="str">
        <f>IF($B2296="", "", IF($G2296="", IFERROR(INDEX('Job List'!$E$9:$E$508, MATCH($B2296, 'Job List'!$B$9:$B$508, 0)), ""), $G2296))</f>
        <v/>
      </c>
      <c r="N2296" s="126" t="str">
        <f t="shared" si="421"/>
        <v/>
      </c>
      <c r="O2296" s="77"/>
      <c r="AB2296" s="14" t="str">
        <f t="shared" si="422"/>
        <v/>
      </c>
      <c r="AC2296" s="20" t="str">
        <f t="shared" si="423"/>
        <v/>
      </c>
      <c r="AD2296" s="55" t="str">
        <f t="shared" si="424"/>
        <v/>
      </c>
      <c r="AE2296" s="88" t="str">
        <f t="shared" si="425"/>
        <v/>
      </c>
      <c r="AG2296" s="55" t="str">
        <f t="shared" si="426"/>
        <v/>
      </c>
      <c r="AH2296" s="88" t="str">
        <f t="shared" si="427"/>
        <v/>
      </c>
      <c r="AJ2296" s="55" t="str">
        <f t="shared" si="428"/>
        <v/>
      </c>
      <c r="AK2296" s="88" t="str">
        <f t="shared" si="429"/>
        <v/>
      </c>
      <c r="AM2296" s="55" t="str">
        <f t="shared" si="430"/>
        <v/>
      </c>
      <c r="AN2296" s="88" t="str">
        <f t="shared" si="431"/>
        <v/>
      </c>
    </row>
    <row r="2297" spans="1:40" x14ac:dyDescent="0.25">
      <c r="A2297" s="77"/>
      <c r="B2297" s="107"/>
      <c r="C2297" s="108"/>
      <c r="D2297" s="109"/>
      <c r="E2297" s="109"/>
      <c r="F2297" s="110"/>
      <c r="G2297" s="111"/>
      <c r="H2297" s="112"/>
      <c r="I2297" s="77"/>
      <c r="J2297" s="112" t="str">
        <f>IF($B2297="", "", IFERROR(INDEX('Job List'!$C$9:$C$508, MATCH($B2297, 'Job List'!$B$9:$B$508, 0)), ""))</f>
        <v/>
      </c>
      <c r="K2297" s="112" t="str">
        <f>IF($B2297="", "", IFERROR(INDEX('Job List'!$D$9:$D$508, MATCH($B2297, 'Job List'!$B$9:$B$508, 0)), ""))</f>
        <v/>
      </c>
      <c r="L2297" s="125" t="str">
        <f t="shared" si="420"/>
        <v/>
      </c>
      <c r="M2297" s="111" t="str">
        <f>IF($B2297="", "", IF($G2297="", IFERROR(INDEX('Job List'!$E$9:$E$508, MATCH($B2297, 'Job List'!$B$9:$B$508, 0)), ""), $G2297))</f>
        <v/>
      </c>
      <c r="N2297" s="126" t="str">
        <f t="shared" si="421"/>
        <v/>
      </c>
      <c r="O2297" s="77"/>
      <c r="AB2297" s="14" t="str">
        <f t="shared" si="422"/>
        <v/>
      </c>
      <c r="AC2297" s="20" t="str">
        <f t="shared" si="423"/>
        <v/>
      </c>
      <c r="AD2297" s="55" t="str">
        <f t="shared" si="424"/>
        <v/>
      </c>
      <c r="AE2297" s="88" t="str">
        <f t="shared" si="425"/>
        <v/>
      </c>
      <c r="AG2297" s="55" t="str">
        <f t="shared" si="426"/>
        <v/>
      </c>
      <c r="AH2297" s="88" t="str">
        <f t="shared" si="427"/>
        <v/>
      </c>
      <c r="AJ2297" s="55" t="str">
        <f t="shared" si="428"/>
        <v/>
      </c>
      <c r="AK2297" s="88" t="str">
        <f t="shared" si="429"/>
        <v/>
      </c>
      <c r="AM2297" s="55" t="str">
        <f t="shared" si="430"/>
        <v/>
      </c>
      <c r="AN2297" s="88" t="str">
        <f t="shared" si="431"/>
        <v/>
      </c>
    </row>
    <row r="2298" spans="1:40" x14ac:dyDescent="0.25">
      <c r="A2298" s="77"/>
      <c r="B2298" s="107"/>
      <c r="C2298" s="108"/>
      <c r="D2298" s="109"/>
      <c r="E2298" s="109"/>
      <c r="F2298" s="110"/>
      <c r="G2298" s="111"/>
      <c r="H2298" s="112"/>
      <c r="I2298" s="77"/>
      <c r="J2298" s="112" t="str">
        <f>IF($B2298="", "", IFERROR(INDEX('Job List'!$C$9:$C$508, MATCH($B2298, 'Job List'!$B$9:$B$508, 0)), ""))</f>
        <v/>
      </c>
      <c r="K2298" s="112" t="str">
        <f>IF($B2298="", "", IFERROR(INDEX('Job List'!$D$9:$D$508, MATCH($B2298, 'Job List'!$B$9:$B$508, 0)), ""))</f>
        <v/>
      </c>
      <c r="L2298" s="125" t="str">
        <f t="shared" si="420"/>
        <v/>
      </c>
      <c r="M2298" s="111" t="str">
        <f>IF($B2298="", "", IF($G2298="", IFERROR(INDEX('Job List'!$E$9:$E$508, MATCH($B2298, 'Job List'!$B$9:$B$508, 0)), ""), $G2298))</f>
        <v/>
      </c>
      <c r="N2298" s="126" t="str">
        <f t="shared" si="421"/>
        <v/>
      </c>
      <c r="O2298" s="77"/>
      <c r="AB2298" s="14" t="str">
        <f t="shared" si="422"/>
        <v/>
      </c>
      <c r="AC2298" s="20" t="str">
        <f t="shared" si="423"/>
        <v/>
      </c>
      <c r="AD2298" s="55" t="str">
        <f t="shared" si="424"/>
        <v/>
      </c>
      <c r="AE2298" s="88" t="str">
        <f t="shared" si="425"/>
        <v/>
      </c>
      <c r="AG2298" s="55" t="str">
        <f t="shared" si="426"/>
        <v/>
      </c>
      <c r="AH2298" s="88" t="str">
        <f t="shared" si="427"/>
        <v/>
      </c>
      <c r="AJ2298" s="55" t="str">
        <f t="shared" si="428"/>
        <v/>
      </c>
      <c r="AK2298" s="88" t="str">
        <f t="shared" si="429"/>
        <v/>
      </c>
      <c r="AM2298" s="55" t="str">
        <f t="shared" si="430"/>
        <v/>
      </c>
      <c r="AN2298" s="88" t="str">
        <f t="shared" si="431"/>
        <v/>
      </c>
    </row>
    <row r="2299" spans="1:40" x14ac:dyDescent="0.25">
      <c r="A2299" s="77"/>
      <c r="B2299" s="107"/>
      <c r="C2299" s="108"/>
      <c r="D2299" s="109"/>
      <c r="E2299" s="109"/>
      <c r="F2299" s="110"/>
      <c r="G2299" s="111"/>
      <c r="H2299" s="112"/>
      <c r="I2299" s="77"/>
      <c r="J2299" s="112" t="str">
        <f>IF($B2299="", "", IFERROR(INDEX('Job List'!$C$9:$C$508, MATCH($B2299, 'Job List'!$B$9:$B$508, 0)), ""))</f>
        <v/>
      </c>
      <c r="K2299" s="112" t="str">
        <f>IF($B2299="", "", IFERROR(INDEX('Job List'!$D$9:$D$508, MATCH($B2299, 'Job List'!$B$9:$B$508, 0)), ""))</f>
        <v/>
      </c>
      <c r="L2299" s="125" t="str">
        <f t="shared" si="420"/>
        <v/>
      </c>
      <c r="M2299" s="111" t="str">
        <f>IF($B2299="", "", IF($G2299="", IFERROR(INDEX('Job List'!$E$9:$E$508, MATCH($B2299, 'Job List'!$B$9:$B$508, 0)), ""), $G2299))</f>
        <v/>
      </c>
      <c r="N2299" s="126" t="str">
        <f t="shared" si="421"/>
        <v/>
      </c>
      <c r="O2299" s="77"/>
      <c r="AB2299" s="14" t="str">
        <f t="shared" si="422"/>
        <v/>
      </c>
      <c r="AC2299" s="20" t="str">
        <f t="shared" si="423"/>
        <v/>
      </c>
      <c r="AD2299" s="55" t="str">
        <f t="shared" si="424"/>
        <v/>
      </c>
      <c r="AE2299" s="88" t="str">
        <f t="shared" si="425"/>
        <v/>
      </c>
      <c r="AG2299" s="55" t="str">
        <f t="shared" si="426"/>
        <v/>
      </c>
      <c r="AH2299" s="88" t="str">
        <f t="shared" si="427"/>
        <v/>
      </c>
      <c r="AJ2299" s="55" t="str">
        <f t="shared" si="428"/>
        <v/>
      </c>
      <c r="AK2299" s="88" t="str">
        <f t="shared" si="429"/>
        <v/>
      </c>
      <c r="AM2299" s="55" t="str">
        <f t="shared" si="430"/>
        <v/>
      </c>
      <c r="AN2299" s="88" t="str">
        <f t="shared" si="431"/>
        <v/>
      </c>
    </row>
    <row r="2300" spans="1:40" x14ac:dyDescent="0.25">
      <c r="A2300" s="77"/>
      <c r="B2300" s="107"/>
      <c r="C2300" s="108"/>
      <c r="D2300" s="109"/>
      <c r="E2300" s="109"/>
      <c r="F2300" s="110"/>
      <c r="G2300" s="111"/>
      <c r="H2300" s="112"/>
      <c r="I2300" s="77"/>
      <c r="J2300" s="112" t="str">
        <f>IF($B2300="", "", IFERROR(INDEX('Job List'!$C$9:$C$508, MATCH($B2300, 'Job List'!$B$9:$B$508, 0)), ""))</f>
        <v/>
      </c>
      <c r="K2300" s="112" t="str">
        <f>IF($B2300="", "", IFERROR(INDEX('Job List'!$D$9:$D$508, MATCH($B2300, 'Job List'!$B$9:$B$508, 0)), ""))</f>
        <v/>
      </c>
      <c r="L2300" s="125" t="str">
        <f t="shared" si="420"/>
        <v/>
      </c>
      <c r="M2300" s="111" t="str">
        <f>IF($B2300="", "", IF($G2300="", IFERROR(INDEX('Job List'!$E$9:$E$508, MATCH($B2300, 'Job List'!$B$9:$B$508, 0)), ""), $G2300))</f>
        <v/>
      </c>
      <c r="N2300" s="126" t="str">
        <f t="shared" si="421"/>
        <v/>
      </c>
      <c r="O2300" s="77"/>
      <c r="AB2300" s="14" t="str">
        <f t="shared" si="422"/>
        <v/>
      </c>
      <c r="AC2300" s="20" t="str">
        <f t="shared" si="423"/>
        <v/>
      </c>
      <c r="AD2300" s="55" t="str">
        <f t="shared" si="424"/>
        <v/>
      </c>
      <c r="AE2300" s="88" t="str">
        <f t="shared" si="425"/>
        <v/>
      </c>
      <c r="AG2300" s="55" t="str">
        <f t="shared" si="426"/>
        <v/>
      </c>
      <c r="AH2300" s="88" t="str">
        <f t="shared" si="427"/>
        <v/>
      </c>
      <c r="AJ2300" s="55" t="str">
        <f t="shared" si="428"/>
        <v/>
      </c>
      <c r="AK2300" s="88" t="str">
        <f t="shared" si="429"/>
        <v/>
      </c>
      <c r="AM2300" s="55" t="str">
        <f t="shared" si="430"/>
        <v/>
      </c>
      <c r="AN2300" s="88" t="str">
        <f t="shared" si="431"/>
        <v/>
      </c>
    </row>
    <row r="2301" spans="1:40" x14ac:dyDescent="0.25">
      <c r="A2301" s="77"/>
      <c r="B2301" s="107"/>
      <c r="C2301" s="108"/>
      <c r="D2301" s="109"/>
      <c r="E2301" s="109"/>
      <c r="F2301" s="110"/>
      <c r="G2301" s="111"/>
      <c r="H2301" s="112"/>
      <c r="I2301" s="77"/>
      <c r="J2301" s="112" t="str">
        <f>IF($B2301="", "", IFERROR(INDEX('Job List'!$C$9:$C$508, MATCH($B2301, 'Job List'!$B$9:$B$508, 0)), ""))</f>
        <v/>
      </c>
      <c r="K2301" s="112" t="str">
        <f>IF($B2301="", "", IFERROR(INDEX('Job List'!$D$9:$D$508, MATCH($B2301, 'Job List'!$B$9:$B$508, 0)), ""))</f>
        <v/>
      </c>
      <c r="L2301" s="125" t="str">
        <f t="shared" si="420"/>
        <v/>
      </c>
      <c r="M2301" s="111" t="str">
        <f>IF($B2301="", "", IF($G2301="", IFERROR(INDEX('Job List'!$E$9:$E$508, MATCH($B2301, 'Job List'!$B$9:$B$508, 0)), ""), $G2301))</f>
        <v/>
      </c>
      <c r="N2301" s="126" t="str">
        <f t="shared" si="421"/>
        <v/>
      </c>
      <c r="O2301" s="77"/>
      <c r="AB2301" s="14" t="str">
        <f t="shared" si="422"/>
        <v/>
      </c>
      <c r="AC2301" s="20" t="str">
        <f t="shared" si="423"/>
        <v/>
      </c>
      <c r="AD2301" s="55" t="str">
        <f t="shared" si="424"/>
        <v/>
      </c>
      <c r="AE2301" s="88" t="str">
        <f t="shared" si="425"/>
        <v/>
      </c>
      <c r="AG2301" s="55" t="str">
        <f t="shared" si="426"/>
        <v/>
      </c>
      <c r="AH2301" s="88" t="str">
        <f t="shared" si="427"/>
        <v/>
      </c>
      <c r="AJ2301" s="55" t="str">
        <f t="shared" si="428"/>
        <v/>
      </c>
      <c r="AK2301" s="88" t="str">
        <f t="shared" si="429"/>
        <v/>
      </c>
      <c r="AM2301" s="55" t="str">
        <f t="shared" si="430"/>
        <v/>
      </c>
      <c r="AN2301" s="88" t="str">
        <f t="shared" si="431"/>
        <v/>
      </c>
    </row>
    <row r="2302" spans="1:40" x14ac:dyDescent="0.25">
      <c r="A2302" s="77"/>
      <c r="B2302" s="107"/>
      <c r="C2302" s="108"/>
      <c r="D2302" s="109"/>
      <c r="E2302" s="109"/>
      <c r="F2302" s="110"/>
      <c r="G2302" s="111"/>
      <c r="H2302" s="112"/>
      <c r="I2302" s="77"/>
      <c r="J2302" s="112" t="str">
        <f>IF($B2302="", "", IFERROR(INDEX('Job List'!$C$9:$C$508, MATCH($B2302, 'Job List'!$B$9:$B$508, 0)), ""))</f>
        <v/>
      </c>
      <c r="K2302" s="112" t="str">
        <f>IF($B2302="", "", IFERROR(INDEX('Job List'!$D$9:$D$508, MATCH($B2302, 'Job List'!$B$9:$B$508, 0)), ""))</f>
        <v/>
      </c>
      <c r="L2302" s="125" t="str">
        <f t="shared" si="420"/>
        <v/>
      </c>
      <c r="M2302" s="111" t="str">
        <f>IF($B2302="", "", IF($G2302="", IFERROR(INDEX('Job List'!$E$9:$E$508, MATCH($B2302, 'Job List'!$B$9:$B$508, 0)), ""), $G2302))</f>
        <v/>
      </c>
      <c r="N2302" s="126" t="str">
        <f t="shared" si="421"/>
        <v/>
      </c>
      <c r="O2302" s="77"/>
      <c r="AB2302" s="14" t="str">
        <f t="shared" si="422"/>
        <v/>
      </c>
      <c r="AC2302" s="20" t="str">
        <f t="shared" si="423"/>
        <v/>
      </c>
      <c r="AD2302" s="55" t="str">
        <f t="shared" si="424"/>
        <v/>
      </c>
      <c r="AE2302" s="88" t="str">
        <f t="shared" si="425"/>
        <v/>
      </c>
      <c r="AG2302" s="55" t="str">
        <f t="shared" si="426"/>
        <v/>
      </c>
      <c r="AH2302" s="88" t="str">
        <f t="shared" si="427"/>
        <v/>
      </c>
      <c r="AJ2302" s="55" t="str">
        <f t="shared" si="428"/>
        <v/>
      </c>
      <c r="AK2302" s="88" t="str">
        <f t="shared" si="429"/>
        <v/>
      </c>
      <c r="AM2302" s="55" t="str">
        <f t="shared" si="430"/>
        <v/>
      </c>
      <c r="AN2302" s="88" t="str">
        <f t="shared" si="431"/>
        <v/>
      </c>
    </row>
    <row r="2303" spans="1:40" x14ac:dyDescent="0.25">
      <c r="A2303" s="77"/>
      <c r="B2303" s="107"/>
      <c r="C2303" s="108"/>
      <c r="D2303" s="109"/>
      <c r="E2303" s="109"/>
      <c r="F2303" s="110"/>
      <c r="G2303" s="111"/>
      <c r="H2303" s="112"/>
      <c r="I2303" s="77"/>
      <c r="J2303" s="112" t="str">
        <f>IF($B2303="", "", IFERROR(INDEX('Job List'!$C$9:$C$508, MATCH($B2303, 'Job List'!$B$9:$B$508, 0)), ""))</f>
        <v/>
      </c>
      <c r="K2303" s="112" t="str">
        <f>IF($B2303="", "", IFERROR(INDEX('Job List'!$D$9:$D$508, MATCH($B2303, 'Job List'!$B$9:$B$508, 0)), ""))</f>
        <v/>
      </c>
      <c r="L2303" s="125" t="str">
        <f t="shared" si="420"/>
        <v/>
      </c>
      <c r="M2303" s="111" t="str">
        <f>IF($B2303="", "", IF($G2303="", IFERROR(INDEX('Job List'!$E$9:$E$508, MATCH($B2303, 'Job List'!$B$9:$B$508, 0)), ""), $G2303))</f>
        <v/>
      </c>
      <c r="N2303" s="126" t="str">
        <f t="shared" si="421"/>
        <v/>
      </c>
      <c r="O2303" s="77"/>
      <c r="AB2303" s="14" t="str">
        <f t="shared" si="422"/>
        <v/>
      </c>
      <c r="AC2303" s="20" t="str">
        <f t="shared" si="423"/>
        <v/>
      </c>
      <c r="AD2303" s="55" t="str">
        <f t="shared" si="424"/>
        <v/>
      </c>
      <c r="AE2303" s="88" t="str">
        <f t="shared" si="425"/>
        <v/>
      </c>
      <c r="AG2303" s="55" t="str">
        <f t="shared" si="426"/>
        <v/>
      </c>
      <c r="AH2303" s="88" t="str">
        <f t="shared" si="427"/>
        <v/>
      </c>
      <c r="AJ2303" s="55" t="str">
        <f t="shared" si="428"/>
        <v/>
      </c>
      <c r="AK2303" s="88" t="str">
        <f t="shared" si="429"/>
        <v/>
      </c>
      <c r="AM2303" s="55" t="str">
        <f t="shared" si="430"/>
        <v/>
      </c>
      <c r="AN2303" s="88" t="str">
        <f t="shared" si="431"/>
        <v/>
      </c>
    </row>
    <row r="2304" spans="1:40" x14ac:dyDescent="0.25">
      <c r="A2304" s="77"/>
      <c r="B2304" s="107"/>
      <c r="C2304" s="108"/>
      <c r="D2304" s="109"/>
      <c r="E2304" s="109"/>
      <c r="F2304" s="110"/>
      <c r="G2304" s="111"/>
      <c r="H2304" s="112"/>
      <c r="I2304" s="77"/>
      <c r="J2304" s="112" t="str">
        <f>IF($B2304="", "", IFERROR(INDEX('Job List'!$C$9:$C$508, MATCH($B2304, 'Job List'!$B$9:$B$508, 0)), ""))</f>
        <v/>
      </c>
      <c r="K2304" s="112" t="str">
        <f>IF($B2304="", "", IFERROR(INDEX('Job List'!$D$9:$D$508, MATCH($B2304, 'Job List'!$B$9:$B$508, 0)), ""))</f>
        <v/>
      </c>
      <c r="L2304" s="125" t="str">
        <f t="shared" si="420"/>
        <v/>
      </c>
      <c r="M2304" s="111" t="str">
        <f>IF($B2304="", "", IF($G2304="", IFERROR(INDEX('Job List'!$E$9:$E$508, MATCH($B2304, 'Job List'!$B$9:$B$508, 0)), ""), $G2304))</f>
        <v/>
      </c>
      <c r="N2304" s="126" t="str">
        <f t="shared" si="421"/>
        <v/>
      </c>
      <c r="O2304" s="77"/>
      <c r="AB2304" s="14" t="str">
        <f t="shared" si="422"/>
        <v/>
      </c>
      <c r="AC2304" s="20" t="str">
        <f t="shared" si="423"/>
        <v/>
      </c>
      <c r="AD2304" s="55" t="str">
        <f t="shared" si="424"/>
        <v/>
      </c>
      <c r="AE2304" s="88" t="str">
        <f t="shared" si="425"/>
        <v/>
      </c>
      <c r="AG2304" s="55" t="str">
        <f t="shared" si="426"/>
        <v/>
      </c>
      <c r="AH2304" s="88" t="str">
        <f t="shared" si="427"/>
        <v/>
      </c>
      <c r="AJ2304" s="55" t="str">
        <f t="shared" si="428"/>
        <v/>
      </c>
      <c r="AK2304" s="88" t="str">
        <f t="shared" si="429"/>
        <v/>
      </c>
      <c r="AM2304" s="55" t="str">
        <f t="shared" si="430"/>
        <v/>
      </c>
      <c r="AN2304" s="88" t="str">
        <f t="shared" si="431"/>
        <v/>
      </c>
    </row>
    <row r="2305" spans="1:40" x14ac:dyDescent="0.25">
      <c r="A2305" s="77"/>
      <c r="B2305" s="107"/>
      <c r="C2305" s="108"/>
      <c r="D2305" s="109"/>
      <c r="E2305" s="109"/>
      <c r="F2305" s="110"/>
      <c r="G2305" s="111"/>
      <c r="H2305" s="112"/>
      <c r="I2305" s="77"/>
      <c r="J2305" s="112" t="str">
        <f>IF($B2305="", "", IFERROR(INDEX('Job List'!$C$9:$C$508, MATCH($B2305, 'Job List'!$B$9:$B$508, 0)), ""))</f>
        <v/>
      </c>
      <c r="K2305" s="112" t="str">
        <f>IF($B2305="", "", IFERROR(INDEX('Job List'!$D$9:$D$508, MATCH($B2305, 'Job List'!$B$9:$B$508, 0)), ""))</f>
        <v/>
      </c>
      <c r="L2305" s="125" t="str">
        <f t="shared" si="420"/>
        <v/>
      </c>
      <c r="M2305" s="111" t="str">
        <f>IF($B2305="", "", IF($G2305="", IFERROR(INDEX('Job List'!$E$9:$E$508, MATCH($B2305, 'Job List'!$B$9:$B$508, 0)), ""), $G2305))</f>
        <v/>
      </c>
      <c r="N2305" s="126" t="str">
        <f t="shared" si="421"/>
        <v/>
      </c>
      <c r="O2305" s="77"/>
      <c r="AB2305" s="14" t="str">
        <f t="shared" si="422"/>
        <v/>
      </c>
      <c r="AC2305" s="20" t="str">
        <f t="shared" si="423"/>
        <v/>
      </c>
      <c r="AD2305" s="55" t="str">
        <f t="shared" si="424"/>
        <v/>
      </c>
      <c r="AE2305" s="88" t="str">
        <f t="shared" si="425"/>
        <v/>
      </c>
      <c r="AG2305" s="55" t="str">
        <f t="shared" si="426"/>
        <v/>
      </c>
      <c r="AH2305" s="88" t="str">
        <f t="shared" si="427"/>
        <v/>
      </c>
      <c r="AJ2305" s="55" t="str">
        <f t="shared" si="428"/>
        <v/>
      </c>
      <c r="AK2305" s="88" t="str">
        <f t="shared" si="429"/>
        <v/>
      </c>
      <c r="AM2305" s="55" t="str">
        <f t="shared" si="430"/>
        <v/>
      </c>
      <c r="AN2305" s="88" t="str">
        <f t="shared" si="431"/>
        <v/>
      </c>
    </row>
    <row r="2306" spans="1:40" x14ac:dyDescent="0.25">
      <c r="A2306" s="77"/>
      <c r="B2306" s="107"/>
      <c r="C2306" s="108"/>
      <c r="D2306" s="109"/>
      <c r="E2306" s="109"/>
      <c r="F2306" s="110"/>
      <c r="G2306" s="111"/>
      <c r="H2306" s="112"/>
      <c r="I2306" s="77"/>
      <c r="J2306" s="112" t="str">
        <f>IF($B2306="", "", IFERROR(INDEX('Job List'!$C$9:$C$508, MATCH($B2306, 'Job List'!$B$9:$B$508, 0)), ""))</f>
        <v/>
      </c>
      <c r="K2306" s="112" t="str">
        <f>IF($B2306="", "", IFERROR(INDEX('Job List'!$D$9:$D$508, MATCH($B2306, 'Job List'!$B$9:$B$508, 0)), ""))</f>
        <v/>
      </c>
      <c r="L2306" s="125" t="str">
        <f t="shared" si="420"/>
        <v/>
      </c>
      <c r="M2306" s="111" t="str">
        <f>IF($B2306="", "", IF($G2306="", IFERROR(INDEX('Job List'!$E$9:$E$508, MATCH($B2306, 'Job List'!$B$9:$B$508, 0)), ""), $G2306))</f>
        <v/>
      </c>
      <c r="N2306" s="126" t="str">
        <f t="shared" si="421"/>
        <v/>
      </c>
      <c r="O2306" s="77"/>
      <c r="AB2306" s="14" t="str">
        <f t="shared" si="422"/>
        <v/>
      </c>
      <c r="AC2306" s="20" t="str">
        <f t="shared" si="423"/>
        <v/>
      </c>
      <c r="AD2306" s="55" t="str">
        <f t="shared" si="424"/>
        <v/>
      </c>
      <c r="AE2306" s="88" t="str">
        <f t="shared" si="425"/>
        <v/>
      </c>
      <c r="AG2306" s="55" t="str">
        <f t="shared" si="426"/>
        <v/>
      </c>
      <c r="AH2306" s="88" t="str">
        <f t="shared" si="427"/>
        <v/>
      </c>
      <c r="AJ2306" s="55" t="str">
        <f t="shared" si="428"/>
        <v/>
      </c>
      <c r="AK2306" s="88" t="str">
        <f t="shared" si="429"/>
        <v/>
      </c>
      <c r="AM2306" s="55" t="str">
        <f t="shared" si="430"/>
        <v/>
      </c>
      <c r="AN2306" s="88" t="str">
        <f t="shared" si="431"/>
        <v/>
      </c>
    </row>
    <row r="2307" spans="1:40" x14ac:dyDescent="0.25">
      <c r="A2307" s="77"/>
      <c r="B2307" s="107"/>
      <c r="C2307" s="108"/>
      <c r="D2307" s="109"/>
      <c r="E2307" s="109"/>
      <c r="F2307" s="110"/>
      <c r="G2307" s="111"/>
      <c r="H2307" s="112"/>
      <c r="I2307" s="77"/>
      <c r="J2307" s="112" t="str">
        <f>IF($B2307="", "", IFERROR(INDEX('Job List'!$C$9:$C$508, MATCH($B2307, 'Job List'!$B$9:$B$508, 0)), ""))</f>
        <v/>
      </c>
      <c r="K2307" s="112" t="str">
        <f>IF($B2307="", "", IFERROR(INDEX('Job List'!$D$9:$D$508, MATCH($B2307, 'Job List'!$B$9:$B$508, 0)), ""))</f>
        <v/>
      </c>
      <c r="L2307" s="125" t="str">
        <f t="shared" si="420"/>
        <v/>
      </c>
      <c r="M2307" s="111" t="str">
        <f>IF($B2307="", "", IF($G2307="", IFERROR(INDEX('Job List'!$E$9:$E$508, MATCH($B2307, 'Job List'!$B$9:$B$508, 0)), ""), $G2307))</f>
        <v/>
      </c>
      <c r="N2307" s="126" t="str">
        <f t="shared" si="421"/>
        <v/>
      </c>
      <c r="O2307" s="77"/>
      <c r="AB2307" s="14" t="str">
        <f t="shared" si="422"/>
        <v/>
      </c>
      <c r="AC2307" s="20" t="str">
        <f t="shared" si="423"/>
        <v/>
      </c>
      <c r="AD2307" s="55" t="str">
        <f t="shared" si="424"/>
        <v/>
      </c>
      <c r="AE2307" s="88" t="str">
        <f t="shared" si="425"/>
        <v/>
      </c>
      <c r="AG2307" s="55" t="str">
        <f t="shared" si="426"/>
        <v/>
      </c>
      <c r="AH2307" s="88" t="str">
        <f t="shared" si="427"/>
        <v/>
      </c>
      <c r="AJ2307" s="55" t="str">
        <f t="shared" si="428"/>
        <v/>
      </c>
      <c r="AK2307" s="88" t="str">
        <f t="shared" si="429"/>
        <v/>
      </c>
      <c r="AM2307" s="55" t="str">
        <f t="shared" si="430"/>
        <v/>
      </c>
      <c r="AN2307" s="88" t="str">
        <f t="shared" si="431"/>
        <v/>
      </c>
    </row>
    <row r="2308" spans="1:40" x14ac:dyDescent="0.25">
      <c r="A2308" s="77"/>
      <c r="B2308" s="107"/>
      <c r="C2308" s="108"/>
      <c r="D2308" s="109"/>
      <c r="E2308" s="109"/>
      <c r="F2308" s="110"/>
      <c r="G2308" s="111"/>
      <c r="H2308" s="112"/>
      <c r="I2308" s="77"/>
      <c r="J2308" s="112" t="str">
        <f>IF($B2308="", "", IFERROR(INDEX('Job List'!$C$9:$C$508, MATCH($B2308, 'Job List'!$B$9:$B$508, 0)), ""))</f>
        <v/>
      </c>
      <c r="K2308" s="112" t="str">
        <f>IF($B2308="", "", IFERROR(INDEX('Job List'!$D$9:$D$508, MATCH($B2308, 'Job List'!$B$9:$B$508, 0)), ""))</f>
        <v/>
      </c>
      <c r="L2308" s="125" t="str">
        <f t="shared" si="420"/>
        <v/>
      </c>
      <c r="M2308" s="111" t="str">
        <f>IF($B2308="", "", IF($G2308="", IFERROR(INDEX('Job List'!$E$9:$E$508, MATCH($B2308, 'Job List'!$B$9:$B$508, 0)), ""), $G2308))</f>
        <v/>
      </c>
      <c r="N2308" s="126" t="str">
        <f t="shared" si="421"/>
        <v/>
      </c>
      <c r="O2308" s="77"/>
      <c r="AB2308" s="14" t="str">
        <f t="shared" si="422"/>
        <v/>
      </c>
      <c r="AC2308" s="20" t="str">
        <f t="shared" si="423"/>
        <v/>
      </c>
      <c r="AD2308" s="55" t="str">
        <f t="shared" si="424"/>
        <v/>
      </c>
      <c r="AE2308" s="88" t="str">
        <f t="shared" si="425"/>
        <v/>
      </c>
      <c r="AG2308" s="55" t="str">
        <f t="shared" si="426"/>
        <v/>
      </c>
      <c r="AH2308" s="88" t="str">
        <f t="shared" si="427"/>
        <v/>
      </c>
      <c r="AJ2308" s="55" t="str">
        <f t="shared" si="428"/>
        <v/>
      </c>
      <c r="AK2308" s="88" t="str">
        <f t="shared" si="429"/>
        <v/>
      </c>
      <c r="AM2308" s="55" t="str">
        <f t="shared" si="430"/>
        <v/>
      </c>
      <c r="AN2308" s="88" t="str">
        <f t="shared" si="431"/>
        <v/>
      </c>
    </row>
    <row r="2309" spans="1:40" x14ac:dyDescent="0.25">
      <c r="A2309" s="77"/>
      <c r="B2309" s="107"/>
      <c r="C2309" s="108"/>
      <c r="D2309" s="109"/>
      <c r="E2309" s="109"/>
      <c r="F2309" s="110"/>
      <c r="G2309" s="111"/>
      <c r="H2309" s="112"/>
      <c r="I2309" s="77"/>
      <c r="J2309" s="112" t="str">
        <f>IF($B2309="", "", IFERROR(INDEX('Job List'!$C$9:$C$508, MATCH($B2309, 'Job List'!$B$9:$B$508, 0)), ""))</f>
        <v/>
      </c>
      <c r="K2309" s="112" t="str">
        <f>IF($B2309="", "", IFERROR(INDEX('Job List'!$D$9:$D$508, MATCH($B2309, 'Job List'!$B$9:$B$508, 0)), ""))</f>
        <v/>
      </c>
      <c r="L2309" s="125" t="str">
        <f t="shared" si="420"/>
        <v/>
      </c>
      <c r="M2309" s="111" t="str">
        <f>IF($B2309="", "", IF($G2309="", IFERROR(INDEX('Job List'!$E$9:$E$508, MATCH($B2309, 'Job List'!$B$9:$B$508, 0)), ""), $G2309))</f>
        <v/>
      </c>
      <c r="N2309" s="126" t="str">
        <f t="shared" si="421"/>
        <v/>
      </c>
      <c r="O2309" s="77"/>
      <c r="AB2309" s="14" t="str">
        <f t="shared" si="422"/>
        <v/>
      </c>
      <c r="AC2309" s="20" t="str">
        <f t="shared" si="423"/>
        <v/>
      </c>
      <c r="AD2309" s="55" t="str">
        <f t="shared" si="424"/>
        <v/>
      </c>
      <c r="AE2309" s="88" t="str">
        <f t="shared" si="425"/>
        <v/>
      </c>
      <c r="AG2309" s="55" t="str">
        <f t="shared" si="426"/>
        <v/>
      </c>
      <c r="AH2309" s="88" t="str">
        <f t="shared" si="427"/>
        <v/>
      </c>
      <c r="AJ2309" s="55" t="str">
        <f t="shared" si="428"/>
        <v/>
      </c>
      <c r="AK2309" s="88" t="str">
        <f t="shared" si="429"/>
        <v/>
      </c>
      <c r="AM2309" s="55" t="str">
        <f t="shared" si="430"/>
        <v/>
      </c>
      <c r="AN2309" s="88" t="str">
        <f t="shared" si="431"/>
        <v/>
      </c>
    </row>
    <row r="2310" spans="1:40" x14ac:dyDescent="0.25">
      <c r="A2310" s="77"/>
      <c r="B2310" s="107"/>
      <c r="C2310" s="108"/>
      <c r="D2310" s="109"/>
      <c r="E2310" s="109"/>
      <c r="F2310" s="110"/>
      <c r="G2310" s="111"/>
      <c r="H2310" s="112"/>
      <c r="I2310" s="77"/>
      <c r="J2310" s="112" t="str">
        <f>IF($B2310="", "", IFERROR(INDEX('Job List'!$C$9:$C$508, MATCH($B2310, 'Job List'!$B$9:$B$508, 0)), ""))</f>
        <v/>
      </c>
      <c r="K2310" s="112" t="str">
        <f>IF($B2310="", "", IFERROR(INDEX('Job List'!$D$9:$D$508, MATCH($B2310, 'Job List'!$B$9:$B$508, 0)), ""))</f>
        <v/>
      </c>
      <c r="L2310" s="125" t="str">
        <f t="shared" si="420"/>
        <v/>
      </c>
      <c r="M2310" s="111" t="str">
        <f>IF($B2310="", "", IF($G2310="", IFERROR(INDEX('Job List'!$E$9:$E$508, MATCH($B2310, 'Job List'!$B$9:$B$508, 0)), ""), $G2310))</f>
        <v/>
      </c>
      <c r="N2310" s="126" t="str">
        <f t="shared" si="421"/>
        <v/>
      </c>
      <c r="O2310" s="77"/>
      <c r="AB2310" s="14" t="str">
        <f t="shared" si="422"/>
        <v/>
      </c>
      <c r="AC2310" s="20" t="str">
        <f t="shared" si="423"/>
        <v/>
      </c>
      <c r="AD2310" s="55" t="str">
        <f t="shared" si="424"/>
        <v/>
      </c>
      <c r="AE2310" s="88" t="str">
        <f t="shared" si="425"/>
        <v/>
      </c>
      <c r="AG2310" s="55" t="str">
        <f t="shared" si="426"/>
        <v/>
      </c>
      <c r="AH2310" s="88" t="str">
        <f t="shared" si="427"/>
        <v/>
      </c>
      <c r="AJ2310" s="55" t="str">
        <f t="shared" si="428"/>
        <v/>
      </c>
      <c r="AK2310" s="88" t="str">
        <f t="shared" si="429"/>
        <v/>
      </c>
      <c r="AM2310" s="55" t="str">
        <f t="shared" si="430"/>
        <v/>
      </c>
      <c r="AN2310" s="88" t="str">
        <f t="shared" si="431"/>
        <v/>
      </c>
    </row>
    <row r="2311" spans="1:40" x14ac:dyDescent="0.25">
      <c r="A2311" s="77"/>
      <c r="B2311" s="107"/>
      <c r="C2311" s="108"/>
      <c r="D2311" s="109"/>
      <c r="E2311" s="109"/>
      <c r="F2311" s="110"/>
      <c r="G2311" s="111"/>
      <c r="H2311" s="112"/>
      <c r="I2311" s="77"/>
      <c r="J2311" s="112" t="str">
        <f>IF($B2311="", "", IFERROR(INDEX('Job List'!$C$9:$C$508, MATCH($B2311, 'Job List'!$B$9:$B$508, 0)), ""))</f>
        <v/>
      </c>
      <c r="K2311" s="112" t="str">
        <f>IF($B2311="", "", IFERROR(INDEX('Job List'!$D$9:$D$508, MATCH($B2311, 'Job List'!$B$9:$B$508, 0)), ""))</f>
        <v/>
      </c>
      <c r="L2311" s="125" t="str">
        <f t="shared" si="420"/>
        <v/>
      </c>
      <c r="M2311" s="111" t="str">
        <f>IF($B2311="", "", IF($G2311="", IFERROR(INDEX('Job List'!$E$9:$E$508, MATCH($B2311, 'Job List'!$B$9:$B$508, 0)), ""), $G2311))</f>
        <v/>
      </c>
      <c r="N2311" s="126" t="str">
        <f t="shared" si="421"/>
        <v/>
      </c>
      <c r="O2311" s="77"/>
      <c r="AB2311" s="14" t="str">
        <f t="shared" si="422"/>
        <v/>
      </c>
      <c r="AC2311" s="20" t="str">
        <f t="shared" si="423"/>
        <v/>
      </c>
      <c r="AD2311" s="55" t="str">
        <f t="shared" si="424"/>
        <v/>
      </c>
      <c r="AE2311" s="88" t="str">
        <f t="shared" si="425"/>
        <v/>
      </c>
      <c r="AG2311" s="55" t="str">
        <f t="shared" si="426"/>
        <v/>
      </c>
      <c r="AH2311" s="88" t="str">
        <f t="shared" si="427"/>
        <v/>
      </c>
      <c r="AJ2311" s="55" t="str">
        <f t="shared" si="428"/>
        <v/>
      </c>
      <c r="AK2311" s="88" t="str">
        <f t="shared" si="429"/>
        <v/>
      </c>
      <c r="AM2311" s="55" t="str">
        <f t="shared" si="430"/>
        <v/>
      </c>
      <c r="AN2311" s="88" t="str">
        <f t="shared" si="431"/>
        <v/>
      </c>
    </row>
    <row r="2312" spans="1:40" x14ac:dyDescent="0.25">
      <c r="A2312" s="77"/>
      <c r="B2312" s="107"/>
      <c r="C2312" s="108"/>
      <c r="D2312" s="109"/>
      <c r="E2312" s="109"/>
      <c r="F2312" s="110"/>
      <c r="G2312" s="111"/>
      <c r="H2312" s="112"/>
      <c r="I2312" s="77"/>
      <c r="J2312" s="112" t="str">
        <f>IF($B2312="", "", IFERROR(INDEX('Job List'!$C$9:$C$508, MATCH($B2312, 'Job List'!$B$9:$B$508, 0)), ""))</f>
        <v/>
      </c>
      <c r="K2312" s="112" t="str">
        <f>IF($B2312="", "", IFERROR(INDEX('Job List'!$D$9:$D$508, MATCH($B2312, 'Job List'!$B$9:$B$508, 0)), ""))</f>
        <v/>
      </c>
      <c r="L2312" s="125" t="str">
        <f t="shared" si="420"/>
        <v/>
      </c>
      <c r="M2312" s="111" t="str">
        <f>IF($B2312="", "", IF($G2312="", IFERROR(INDEX('Job List'!$E$9:$E$508, MATCH($B2312, 'Job List'!$B$9:$B$508, 0)), ""), $G2312))</f>
        <v/>
      </c>
      <c r="N2312" s="126" t="str">
        <f t="shared" si="421"/>
        <v/>
      </c>
      <c r="O2312" s="77"/>
      <c r="AB2312" s="14" t="str">
        <f t="shared" si="422"/>
        <v/>
      </c>
      <c r="AC2312" s="20" t="str">
        <f t="shared" si="423"/>
        <v/>
      </c>
      <c r="AD2312" s="55" t="str">
        <f t="shared" si="424"/>
        <v/>
      </c>
      <c r="AE2312" s="88" t="str">
        <f t="shared" si="425"/>
        <v/>
      </c>
      <c r="AG2312" s="55" t="str">
        <f t="shared" si="426"/>
        <v/>
      </c>
      <c r="AH2312" s="88" t="str">
        <f t="shared" si="427"/>
        <v/>
      </c>
      <c r="AJ2312" s="55" t="str">
        <f t="shared" si="428"/>
        <v/>
      </c>
      <c r="AK2312" s="88" t="str">
        <f t="shared" si="429"/>
        <v/>
      </c>
      <c r="AM2312" s="55" t="str">
        <f t="shared" si="430"/>
        <v/>
      </c>
      <c r="AN2312" s="88" t="str">
        <f t="shared" si="431"/>
        <v/>
      </c>
    </row>
    <row r="2313" spans="1:40" x14ac:dyDescent="0.25">
      <c r="A2313" s="77"/>
      <c r="B2313" s="107"/>
      <c r="C2313" s="108"/>
      <c r="D2313" s="109"/>
      <c r="E2313" s="109"/>
      <c r="F2313" s="110"/>
      <c r="G2313" s="111"/>
      <c r="H2313" s="112"/>
      <c r="I2313" s="77"/>
      <c r="J2313" s="112" t="str">
        <f>IF($B2313="", "", IFERROR(INDEX('Job List'!$C$9:$C$508, MATCH($B2313, 'Job List'!$B$9:$B$508, 0)), ""))</f>
        <v/>
      </c>
      <c r="K2313" s="112" t="str">
        <f>IF($B2313="", "", IFERROR(INDEX('Job List'!$D$9:$D$508, MATCH($B2313, 'Job List'!$B$9:$B$508, 0)), ""))</f>
        <v/>
      </c>
      <c r="L2313" s="125" t="str">
        <f t="shared" si="420"/>
        <v/>
      </c>
      <c r="M2313" s="111" t="str">
        <f>IF($B2313="", "", IF($G2313="", IFERROR(INDEX('Job List'!$E$9:$E$508, MATCH($B2313, 'Job List'!$B$9:$B$508, 0)), ""), $G2313))</f>
        <v/>
      </c>
      <c r="N2313" s="126" t="str">
        <f t="shared" si="421"/>
        <v/>
      </c>
      <c r="O2313" s="77"/>
      <c r="AB2313" s="14" t="str">
        <f t="shared" si="422"/>
        <v/>
      </c>
      <c r="AC2313" s="20" t="str">
        <f t="shared" si="423"/>
        <v/>
      </c>
      <c r="AD2313" s="55" t="str">
        <f t="shared" si="424"/>
        <v/>
      </c>
      <c r="AE2313" s="88" t="str">
        <f t="shared" si="425"/>
        <v/>
      </c>
      <c r="AG2313" s="55" t="str">
        <f t="shared" si="426"/>
        <v/>
      </c>
      <c r="AH2313" s="88" t="str">
        <f t="shared" si="427"/>
        <v/>
      </c>
      <c r="AJ2313" s="55" t="str">
        <f t="shared" si="428"/>
        <v/>
      </c>
      <c r="AK2313" s="88" t="str">
        <f t="shared" si="429"/>
        <v/>
      </c>
      <c r="AM2313" s="55" t="str">
        <f t="shared" si="430"/>
        <v/>
      </c>
      <c r="AN2313" s="88" t="str">
        <f t="shared" si="431"/>
        <v/>
      </c>
    </row>
    <row r="2314" spans="1:40" x14ac:dyDescent="0.25">
      <c r="A2314" s="77"/>
      <c r="B2314" s="107"/>
      <c r="C2314" s="108"/>
      <c r="D2314" s="109"/>
      <c r="E2314" s="109"/>
      <c r="F2314" s="110"/>
      <c r="G2314" s="111"/>
      <c r="H2314" s="112"/>
      <c r="I2314" s="77"/>
      <c r="J2314" s="112" t="str">
        <f>IF($B2314="", "", IFERROR(INDEX('Job List'!$C$9:$C$508, MATCH($B2314, 'Job List'!$B$9:$B$508, 0)), ""))</f>
        <v/>
      </c>
      <c r="K2314" s="112" t="str">
        <f>IF($B2314="", "", IFERROR(INDEX('Job List'!$D$9:$D$508, MATCH($B2314, 'Job List'!$B$9:$B$508, 0)), ""))</f>
        <v/>
      </c>
      <c r="L2314" s="125" t="str">
        <f t="shared" ref="L2314:L2377" si="432">IFERROR(IF(B2314="", "", AC2314-F2314), "")</f>
        <v/>
      </c>
      <c r="M2314" s="111" t="str">
        <f>IF($B2314="", "", IF($G2314="", IFERROR(INDEX('Job List'!$E$9:$E$508, MATCH($B2314, 'Job List'!$B$9:$B$508, 0)), ""), $G2314))</f>
        <v/>
      </c>
      <c r="N2314" s="126" t="str">
        <f t="shared" ref="N2314:N2377" si="433">IF(OR(B2314="", L2314="", M2314=""), "", L2314*24*M2314)</f>
        <v/>
      </c>
      <c r="O2314" s="77"/>
      <c r="AB2314" s="14" t="str">
        <f t="shared" ref="AB2314:AB2377" si="434">IF(C2314="", "", TEXT(C2314, "mmm yyyy"))</f>
        <v/>
      </c>
      <c r="AC2314" s="20" t="str">
        <f t="shared" ref="AC2314:AC2377" si="435">IF(OR(D2314="", E2314=""), "", IF(IF(E2314&gt;D2314, E2314-D2314, E2314-D2314+1)=0, 1, IF(E2314&gt;D2314, E2314-D2314, E2314-D2314+1)))</f>
        <v/>
      </c>
      <c r="AD2314" s="55" t="str">
        <f t="shared" ref="AD2314:AD2377" si="436">IF($AB2314="", "", IF($AD$6="", L2314, IF($AD$6=$B2314, L2314, "")))</f>
        <v/>
      </c>
      <c r="AE2314" s="88" t="str">
        <f t="shared" ref="AE2314:AE2377" si="437">IF($AB2314="", "", IF($AD$6="", N2314, IF($AD$6=$B2314, N2314, "")))</f>
        <v/>
      </c>
      <c r="AG2314" s="55" t="str">
        <f t="shared" ref="AG2314:AG2377" si="438">IF($AB2314="", "", IF($AG$6="", AJ2314, IF($AG$6=$J2314, AJ2314, "")))</f>
        <v/>
      </c>
      <c r="AH2314" s="88" t="str">
        <f t="shared" ref="AH2314:AH2377" si="439">IF($AB2314="", "", IF($AG$6="", AK2314, IF($AG$6=$J2314, AK2314, "")))</f>
        <v/>
      </c>
      <c r="AJ2314" s="55" t="str">
        <f t="shared" ref="AJ2314:AJ2377" si="440">IFERROR(IF($AB2314="", "", IF(AND($C2314&gt;=$AJ$6, $C2314&lt;=$AK$6), L2314, "")), "")</f>
        <v/>
      </c>
      <c r="AK2314" s="88" t="str">
        <f t="shared" ref="AK2314:AK2377" si="441">IFERROR(IF($AB2314="", "", IF(AND($C2314&gt;=$AJ$6, $C2314&lt;=$AK$6), N2314, "")), "")</f>
        <v/>
      </c>
      <c r="AM2314" s="55" t="str">
        <f t="shared" ref="AM2314:AM2377" si="442">IFERROR(IF($J2314="", "", IF(AND($C2314&gt;=$AM$4, $C2314&lt;=$AN$4, $J2314=$AM$3), L2314, "")), "")</f>
        <v/>
      </c>
      <c r="AN2314" s="88" t="str">
        <f t="shared" ref="AN2314:AN2377" si="443">IFERROR(IF($J2314="", "", IF(AND($C2314&gt;=$AM$4, $C2314&lt;=$AN$4, $J2314=$AM$3), N2314, "")), "")</f>
        <v/>
      </c>
    </row>
    <row r="2315" spans="1:40" x14ac:dyDescent="0.25">
      <c r="A2315" s="77"/>
      <c r="B2315" s="107"/>
      <c r="C2315" s="108"/>
      <c r="D2315" s="109"/>
      <c r="E2315" s="109"/>
      <c r="F2315" s="110"/>
      <c r="G2315" s="111"/>
      <c r="H2315" s="112"/>
      <c r="I2315" s="77"/>
      <c r="J2315" s="112" t="str">
        <f>IF($B2315="", "", IFERROR(INDEX('Job List'!$C$9:$C$508, MATCH($B2315, 'Job List'!$B$9:$B$508, 0)), ""))</f>
        <v/>
      </c>
      <c r="K2315" s="112" t="str">
        <f>IF($B2315="", "", IFERROR(INDEX('Job List'!$D$9:$D$508, MATCH($B2315, 'Job List'!$B$9:$B$508, 0)), ""))</f>
        <v/>
      </c>
      <c r="L2315" s="125" t="str">
        <f t="shared" si="432"/>
        <v/>
      </c>
      <c r="M2315" s="111" t="str">
        <f>IF($B2315="", "", IF($G2315="", IFERROR(INDEX('Job List'!$E$9:$E$508, MATCH($B2315, 'Job List'!$B$9:$B$508, 0)), ""), $G2315))</f>
        <v/>
      </c>
      <c r="N2315" s="126" t="str">
        <f t="shared" si="433"/>
        <v/>
      </c>
      <c r="O2315" s="77"/>
      <c r="AB2315" s="14" t="str">
        <f t="shared" si="434"/>
        <v/>
      </c>
      <c r="AC2315" s="20" t="str">
        <f t="shared" si="435"/>
        <v/>
      </c>
      <c r="AD2315" s="55" t="str">
        <f t="shared" si="436"/>
        <v/>
      </c>
      <c r="AE2315" s="88" t="str">
        <f t="shared" si="437"/>
        <v/>
      </c>
      <c r="AG2315" s="55" t="str">
        <f t="shared" si="438"/>
        <v/>
      </c>
      <c r="AH2315" s="88" t="str">
        <f t="shared" si="439"/>
        <v/>
      </c>
      <c r="AJ2315" s="55" t="str">
        <f t="shared" si="440"/>
        <v/>
      </c>
      <c r="AK2315" s="88" t="str">
        <f t="shared" si="441"/>
        <v/>
      </c>
      <c r="AM2315" s="55" t="str">
        <f t="shared" si="442"/>
        <v/>
      </c>
      <c r="AN2315" s="88" t="str">
        <f t="shared" si="443"/>
        <v/>
      </c>
    </row>
    <row r="2316" spans="1:40" x14ac:dyDescent="0.25">
      <c r="A2316" s="77"/>
      <c r="B2316" s="107"/>
      <c r="C2316" s="108"/>
      <c r="D2316" s="109"/>
      <c r="E2316" s="109"/>
      <c r="F2316" s="110"/>
      <c r="G2316" s="111"/>
      <c r="H2316" s="112"/>
      <c r="I2316" s="77"/>
      <c r="J2316" s="112" t="str">
        <f>IF($B2316="", "", IFERROR(INDEX('Job List'!$C$9:$C$508, MATCH($B2316, 'Job List'!$B$9:$B$508, 0)), ""))</f>
        <v/>
      </c>
      <c r="K2316" s="112" t="str">
        <f>IF($B2316="", "", IFERROR(INDEX('Job List'!$D$9:$D$508, MATCH($B2316, 'Job List'!$B$9:$B$508, 0)), ""))</f>
        <v/>
      </c>
      <c r="L2316" s="125" t="str">
        <f t="shared" si="432"/>
        <v/>
      </c>
      <c r="M2316" s="111" t="str">
        <f>IF($B2316="", "", IF($G2316="", IFERROR(INDEX('Job List'!$E$9:$E$508, MATCH($B2316, 'Job List'!$B$9:$B$508, 0)), ""), $G2316))</f>
        <v/>
      </c>
      <c r="N2316" s="126" t="str">
        <f t="shared" si="433"/>
        <v/>
      </c>
      <c r="O2316" s="77"/>
      <c r="AB2316" s="14" t="str">
        <f t="shared" si="434"/>
        <v/>
      </c>
      <c r="AC2316" s="20" t="str">
        <f t="shared" si="435"/>
        <v/>
      </c>
      <c r="AD2316" s="55" t="str">
        <f t="shared" si="436"/>
        <v/>
      </c>
      <c r="AE2316" s="88" t="str">
        <f t="shared" si="437"/>
        <v/>
      </c>
      <c r="AG2316" s="55" t="str">
        <f t="shared" si="438"/>
        <v/>
      </c>
      <c r="AH2316" s="88" t="str">
        <f t="shared" si="439"/>
        <v/>
      </c>
      <c r="AJ2316" s="55" t="str">
        <f t="shared" si="440"/>
        <v/>
      </c>
      <c r="AK2316" s="88" t="str">
        <f t="shared" si="441"/>
        <v/>
      </c>
      <c r="AM2316" s="55" t="str">
        <f t="shared" si="442"/>
        <v/>
      </c>
      <c r="AN2316" s="88" t="str">
        <f t="shared" si="443"/>
        <v/>
      </c>
    </row>
    <row r="2317" spans="1:40" x14ac:dyDescent="0.25">
      <c r="A2317" s="77"/>
      <c r="B2317" s="107"/>
      <c r="C2317" s="108"/>
      <c r="D2317" s="109"/>
      <c r="E2317" s="109"/>
      <c r="F2317" s="110"/>
      <c r="G2317" s="111"/>
      <c r="H2317" s="112"/>
      <c r="I2317" s="77"/>
      <c r="J2317" s="112" t="str">
        <f>IF($B2317="", "", IFERROR(INDEX('Job List'!$C$9:$C$508, MATCH($B2317, 'Job List'!$B$9:$B$508, 0)), ""))</f>
        <v/>
      </c>
      <c r="K2317" s="112" t="str">
        <f>IF($B2317="", "", IFERROR(INDEX('Job List'!$D$9:$D$508, MATCH($B2317, 'Job List'!$B$9:$B$508, 0)), ""))</f>
        <v/>
      </c>
      <c r="L2317" s="125" t="str">
        <f t="shared" si="432"/>
        <v/>
      </c>
      <c r="M2317" s="111" t="str">
        <f>IF($B2317="", "", IF($G2317="", IFERROR(INDEX('Job List'!$E$9:$E$508, MATCH($B2317, 'Job List'!$B$9:$B$508, 0)), ""), $G2317))</f>
        <v/>
      </c>
      <c r="N2317" s="126" t="str">
        <f t="shared" si="433"/>
        <v/>
      </c>
      <c r="O2317" s="77"/>
      <c r="AB2317" s="14" t="str">
        <f t="shared" si="434"/>
        <v/>
      </c>
      <c r="AC2317" s="20" t="str">
        <f t="shared" si="435"/>
        <v/>
      </c>
      <c r="AD2317" s="55" t="str">
        <f t="shared" si="436"/>
        <v/>
      </c>
      <c r="AE2317" s="88" t="str">
        <f t="shared" si="437"/>
        <v/>
      </c>
      <c r="AG2317" s="55" t="str">
        <f t="shared" si="438"/>
        <v/>
      </c>
      <c r="AH2317" s="88" t="str">
        <f t="shared" si="439"/>
        <v/>
      </c>
      <c r="AJ2317" s="55" t="str">
        <f t="shared" si="440"/>
        <v/>
      </c>
      <c r="AK2317" s="88" t="str">
        <f t="shared" si="441"/>
        <v/>
      </c>
      <c r="AM2317" s="55" t="str">
        <f t="shared" si="442"/>
        <v/>
      </c>
      <c r="AN2317" s="88" t="str">
        <f t="shared" si="443"/>
        <v/>
      </c>
    </row>
    <row r="2318" spans="1:40" x14ac:dyDescent="0.25">
      <c r="A2318" s="77"/>
      <c r="B2318" s="107"/>
      <c r="C2318" s="108"/>
      <c r="D2318" s="109"/>
      <c r="E2318" s="109"/>
      <c r="F2318" s="110"/>
      <c r="G2318" s="111"/>
      <c r="H2318" s="112"/>
      <c r="I2318" s="77"/>
      <c r="J2318" s="112" t="str">
        <f>IF($B2318="", "", IFERROR(INDEX('Job List'!$C$9:$C$508, MATCH($B2318, 'Job List'!$B$9:$B$508, 0)), ""))</f>
        <v/>
      </c>
      <c r="K2318" s="112" t="str">
        <f>IF($B2318="", "", IFERROR(INDEX('Job List'!$D$9:$D$508, MATCH($B2318, 'Job List'!$B$9:$B$508, 0)), ""))</f>
        <v/>
      </c>
      <c r="L2318" s="125" t="str">
        <f t="shared" si="432"/>
        <v/>
      </c>
      <c r="M2318" s="111" t="str">
        <f>IF($B2318="", "", IF($G2318="", IFERROR(INDEX('Job List'!$E$9:$E$508, MATCH($B2318, 'Job List'!$B$9:$B$508, 0)), ""), $G2318))</f>
        <v/>
      </c>
      <c r="N2318" s="126" t="str">
        <f t="shared" si="433"/>
        <v/>
      </c>
      <c r="O2318" s="77"/>
      <c r="AB2318" s="14" t="str">
        <f t="shared" si="434"/>
        <v/>
      </c>
      <c r="AC2318" s="20" t="str">
        <f t="shared" si="435"/>
        <v/>
      </c>
      <c r="AD2318" s="55" t="str">
        <f t="shared" si="436"/>
        <v/>
      </c>
      <c r="AE2318" s="88" t="str">
        <f t="shared" si="437"/>
        <v/>
      </c>
      <c r="AG2318" s="55" t="str">
        <f t="shared" si="438"/>
        <v/>
      </c>
      <c r="AH2318" s="88" t="str">
        <f t="shared" si="439"/>
        <v/>
      </c>
      <c r="AJ2318" s="55" t="str">
        <f t="shared" si="440"/>
        <v/>
      </c>
      <c r="AK2318" s="88" t="str">
        <f t="shared" si="441"/>
        <v/>
      </c>
      <c r="AM2318" s="55" t="str">
        <f t="shared" si="442"/>
        <v/>
      </c>
      <c r="AN2318" s="88" t="str">
        <f t="shared" si="443"/>
        <v/>
      </c>
    </row>
    <row r="2319" spans="1:40" x14ac:dyDescent="0.25">
      <c r="A2319" s="77"/>
      <c r="B2319" s="107"/>
      <c r="C2319" s="108"/>
      <c r="D2319" s="109"/>
      <c r="E2319" s="109"/>
      <c r="F2319" s="110"/>
      <c r="G2319" s="111"/>
      <c r="H2319" s="112"/>
      <c r="I2319" s="77"/>
      <c r="J2319" s="112" t="str">
        <f>IF($B2319="", "", IFERROR(INDEX('Job List'!$C$9:$C$508, MATCH($B2319, 'Job List'!$B$9:$B$508, 0)), ""))</f>
        <v/>
      </c>
      <c r="K2319" s="112" t="str">
        <f>IF($B2319="", "", IFERROR(INDEX('Job List'!$D$9:$D$508, MATCH($B2319, 'Job List'!$B$9:$B$508, 0)), ""))</f>
        <v/>
      </c>
      <c r="L2319" s="125" t="str">
        <f t="shared" si="432"/>
        <v/>
      </c>
      <c r="M2319" s="111" t="str">
        <f>IF($B2319="", "", IF($G2319="", IFERROR(INDEX('Job List'!$E$9:$E$508, MATCH($B2319, 'Job List'!$B$9:$B$508, 0)), ""), $G2319))</f>
        <v/>
      </c>
      <c r="N2319" s="126" t="str">
        <f t="shared" si="433"/>
        <v/>
      </c>
      <c r="O2319" s="77"/>
      <c r="AB2319" s="14" t="str">
        <f t="shared" si="434"/>
        <v/>
      </c>
      <c r="AC2319" s="20" t="str">
        <f t="shared" si="435"/>
        <v/>
      </c>
      <c r="AD2319" s="55" t="str">
        <f t="shared" si="436"/>
        <v/>
      </c>
      <c r="AE2319" s="88" t="str">
        <f t="shared" si="437"/>
        <v/>
      </c>
      <c r="AG2319" s="55" t="str">
        <f t="shared" si="438"/>
        <v/>
      </c>
      <c r="AH2319" s="88" t="str">
        <f t="shared" si="439"/>
        <v/>
      </c>
      <c r="AJ2319" s="55" t="str">
        <f t="shared" si="440"/>
        <v/>
      </c>
      <c r="AK2319" s="88" t="str">
        <f t="shared" si="441"/>
        <v/>
      </c>
      <c r="AM2319" s="55" t="str">
        <f t="shared" si="442"/>
        <v/>
      </c>
      <c r="AN2319" s="88" t="str">
        <f t="shared" si="443"/>
        <v/>
      </c>
    </row>
    <row r="2320" spans="1:40" x14ac:dyDescent="0.25">
      <c r="A2320" s="77"/>
      <c r="B2320" s="107"/>
      <c r="C2320" s="108"/>
      <c r="D2320" s="109"/>
      <c r="E2320" s="109"/>
      <c r="F2320" s="110"/>
      <c r="G2320" s="111"/>
      <c r="H2320" s="112"/>
      <c r="I2320" s="77"/>
      <c r="J2320" s="112" t="str">
        <f>IF($B2320="", "", IFERROR(INDEX('Job List'!$C$9:$C$508, MATCH($B2320, 'Job List'!$B$9:$B$508, 0)), ""))</f>
        <v/>
      </c>
      <c r="K2320" s="112" t="str">
        <f>IF($B2320="", "", IFERROR(INDEX('Job List'!$D$9:$D$508, MATCH($B2320, 'Job List'!$B$9:$B$508, 0)), ""))</f>
        <v/>
      </c>
      <c r="L2320" s="125" t="str">
        <f t="shared" si="432"/>
        <v/>
      </c>
      <c r="M2320" s="111" t="str">
        <f>IF($B2320="", "", IF($G2320="", IFERROR(INDEX('Job List'!$E$9:$E$508, MATCH($B2320, 'Job List'!$B$9:$B$508, 0)), ""), $G2320))</f>
        <v/>
      </c>
      <c r="N2320" s="126" t="str">
        <f t="shared" si="433"/>
        <v/>
      </c>
      <c r="O2320" s="77"/>
      <c r="AB2320" s="14" t="str">
        <f t="shared" si="434"/>
        <v/>
      </c>
      <c r="AC2320" s="20" t="str">
        <f t="shared" si="435"/>
        <v/>
      </c>
      <c r="AD2320" s="55" t="str">
        <f t="shared" si="436"/>
        <v/>
      </c>
      <c r="AE2320" s="88" t="str">
        <f t="shared" si="437"/>
        <v/>
      </c>
      <c r="AG2320" s="55" t="str">
        <f t="shared" si="438"/>
        <v/>
      </c>
      <c r="AH2320" s="88" t="str">
        <f t="shared" si="439"/>
        <v/>
      </c>
      <c r="AJ2320" s="55" t="str">
        <f t="shared" si="440"/>
        <v/>
      </c>
      <c r="AK2320" s="88" t="str">
        <f t="shared" si="441"/>
        <v/>
      </c>
      <c r="AM2320" s="55" t="str">
        <f t="shared" si="442"/>
        <v/>
      </c>
      <c r="AN2320" s="88" t="str">
        <f t="shared" si="443"/>
        <v/>
      </c>
    </row>
    <row r="2321" spans="1:40" x14ac:dyDescent="0.25">
      <c r="A2321" s="77"/>
      <c r="B2321" s="107"/>
      <c r="C2321" s="108"/>
      <c r="D2321" s="109"/>
      <c r="E2321" s="109"/>
      <c r="F2321" s="110"/>
      <c r="G2321" s="111"/>
      <c r="H2321" s="112"/>
      <c r="I2321" s="77"/>
      <c r="J2321" s="112" t="str">
        <f>IF($B2321="", "", IFERROR(INDEX('Job List'!$C$9:$C$508, MATCH($B2321, 'Job List'!$B$9:$B$508, 0)), ""))</f>
        <v/>
      </c>
      <c r="K2321" s="112" t="str">
        <f>IF($B2321="", "", IFERROR(INDEX('Job List'!$D$9:$D$508, MATCH($B2321, 'Job List'!$B$9:$B$508, 0)), ""))</f>
        <v/>
      </c>
      <c r="L2321" s="125" t="str">
        <f t="shared" si="432"/>
        <v/>
      </c>
      <c r="M2321" s="111" t="str">
        <f>IF($B2321="", "", IF($G2321="", IFERROR(INDEX('Job List'!$E$9:$E$508, MATCH($B2321, 'Job List'!$B$9:$B$508, 0)), ""), $G2321))</f>
        <v/>
      </c>
      <c r="N2321" s="126" t="str">
        <f t="shared" si="433"/>
        <v/>
      </c>
      <c r="O2321" s="77"/>
      <c r="AB2321" s="14" t="str">
        <f t="shared" si="434"/>
        <v/>
      </c>
      <c r="AC2321" s="20" t="str">
        <f t="shared" si="435"/>
        <v/>
      </c>
      <c r="AD2321" s="55" t="str">
        <f t="shared" si="436"/>
        <v/>
      </c>
      <c r="AE2321" s="88" t="str">
        <f t="shared" si="437"/>
        <v/>
      </c>
      <c r="AG2321" s="55" t="str">
        <f t="shared" si="438"/>
        <v/>
      </c>
      <c r="AH2321" s="88" t="str">
        <f t="shared" si="439"/>
        <v/>
      </c>
      <c r="AJ2321" s="55" t="str">
        <f t="shared" si="440"/>
        <v/>
      </c>
      <c r="AK2321" s="88" t="str">
        <f t="shared" si="441"/>
        <v/>
      </c>
      <c r="AM2321" s="55" t="str">
        <f t="shared" si="442"/>
        <v/>
      </c>
      <c r="AN2321" s="88" t="str">
        <f t="shared" si="443"/>
        <v/>
      </c>
    </row>
    <row r="2322" spans="1:40" x14ac:dyDescent="0.25">
      <c r="A2322" s="77"/>
      <c r="B2322" s="107"/>
      <c r="C2322" s="108"/>
      <c r="D2322" s="109"/>
      <c r="E2322" s="109"/>
      <c r="F2322" s="110"/>
      <c r="G2322" s="111"/>
      <c r="H2322" s="112"/>
      <c r="I2322" s="77"/>
      <c r="J2322" s="112" t="str">
        <f>IF($B2322="", "", IFERROR(INDEX('Job List'!$C$9:$C$508, MATCH($B2322, 'Job List'!$B$9:$B$508, 0)), ""))</f>
        <v/>
      </c>
      <c r="K2322" s="112" t="str">
        <f>IF($B2322="", "", IFERROR(INDEX('Job List'!$D$9:$D$508, MATCH($B2322, 'Job List'!$B$9:$B$508, 0)), ""))</f>
        <v/>
      </c>
      <c r="L2322" s="125" t="str">
        <f t="shared" si="432"/>
        <v/>
      </c>
      <c r="M2322" s="111" t="str">
        <f>IF($B2322="", "", IF($G2322="", IFERROR(INDEX('Job List'!$E$9:$E$508, MATCH($B2322, 'Job List'!$B$9:$B$508, 0)), ""), $G2322))</f>
        <v/>
      </c>
      <c r="N2322" s="126" t="str">
        <f t="shared" si="433"/>
        <v/>
      </c>
      <c r="O2322" s="77"/>
      <c r="AB2322" s="14" t="str">
        <f t="shared" si="434"/>
        <v/>
      </c>
      <c r="AC2322" s="20" t="str">
        <f t="shared" si="435"/>
        <v/>
      </c>
      <c r="AD2322" s="55" t="str">
        <f t="shared" si="436"/>
        <v/>
      </c>
      <c r="AE2322" s="88" t="str">
        <f t="shared" si="437"/>
        <v/>
      </c>
      <c r="AG2322" s="55" t="str">
        <f t="shared" si="438"/>
        <v/>
      </c>
      <c r="AH2322" s="88" t="str">
        <f t="shared" si="439"/>
        <v/>
      </c>
      <c r="AJ2322" s="55" t="str">
        <f t="shared" si="440"/>
        <v/>
      </c>
      <c r="AK2322" s="88" t="str">
        <f t="shared" si="441"/>
        <v/>
      </c>
      <c r="AM2322" s="55" t="str">
        <f t="shared" si="442"/>
        <v/>
      </c>
      <c r="AN2322" s="88" t="str">
        <f t="shared" si="443"/>
        <v/>
      </c>
    </row>
    <row r="2323" spans="1:40" x14ac:dyDescent="0.25">
      <c r="A2323" s="77"/>
      <c r="B2323" s="107"/>
      <c r="C2323" s="108"/>
      <c r="D2323" s="109"/>
      <c r="E2323" s="109"/>
      <c r="F2323" s="110"/>
      <c r="G2323" s="111"/>
      <c r="H2323" s="112"/>
      <c r="I2323" s="77"/>
      <c r="J2323" s="112" t="str">
        <f>IF($B2323="", "", IFERROR(INDEX('Job List'!$C$9:$C$508, MATCH($B2323, 'Job List'!$B$9:$B$508, 0)), ""))</f>
        <v/>
      </c>
      <c r="K2323" s="112" t="str">
        <f>IF($B2323="", "", IFERROR(INDEX('Job List'!$D$9:$D$508, MATCH($B2323, 'Job List'!$B$9:$B$508, 0)), ""))</f>
        <v/>
      </c>
      <c r="L2323" s="125" t="str">
        <f t="shared" si="432"/>
        <v/>
      </c>
      <c r="M2323" s="111" t="str">
        <f>IF($B2323="", "", IF($G2323="", IFERROR(INDEX('Job List'!$E$9:$E$508, MATCH($B2323, 'Job List'!$B$9:$B$508, 0)), ""), $G2323))</f>
        <v/>
      </c>
      <c r="N2323" s="126" t="str">
        <f t="shared" si="433"/>
        <v/>
      </c>
      <c r="O2323" s="77"/>
      <c r="AB2323" s="14" t="str">
        <f t="shared" si="434"/>
        <v/>
      </c>
      <c r="AC2323" s="20" t="str">
        <f t="shared" si="435"/>
        <v/>
      </c>
      <c r="AD2323" s="55" t="str">
        <f t="shared" si="436"/>
        <v/>
      </c>
      <c r="AE2323" s="88" t="str">
        <f t="shared" si="437"/>
        <v/>
      </c>
      <c r="AG2323" s="55" t="str">
        <f t="shared" si="438"/>
        <v/>
      </c>
      <c r="AH2323" s="88" t="str">
        <f t="shared" si="439"/>
        <v/>
      </c>
      <c r="AJ2323" s="55" t="str">
        <f t="shared" si="440"/>
        <v/>
      </c>
      <c r="AK2323" s="88" t="str">
        <f t="shared" si="441"/>
        <v/>
      </c>
      <c r="AM2323" s="55" t="str">
        <f t="shared" si="442"/>
        <v/>
      </c>
      <c r="AN2323" s="88" t="str">
        <f t="shared" si="443"/>
        <v/>
      </c>
    </row>
    <row r="2324" spans="1:40" x14ac:dyDescent="0.25">
      <c r="A2324" s="77"/>
      <c r="B2324" s="107"/>
      <c r="C2324" s="108"/>
      <c r="D2324" s="109"/>
      <c r="E2324" s="109"/>
      <c r="F2324" s="110"/>
      <c r="G2324" s="111"/>
      <c r="H2324" s="112"/>
      <c r="I2324" s="77"/>
      <c r="J2324" s="112" t="str">
        <f>IF($B2324="", "", IFERROR(INDEX('Job List'!$C$9:$C$508, MATCH($B2324, 'Job List'!$B$9:$B$508, 0)), ""))</f>
        <v/>
      </c>
      <c r="K2324" s="112" t="str">
        <f>IF($B2324="", "", IFERROR(INDEX('Job List'!$D$9:$D$508, MATCH($B2324, 'Job List'!$B$9:$B$508, 0)), ""))</f>
        <v/>
      </c>
      <c r="L2324" s="125" t="str">
        <f t="shared" si="432"/>
        <v/>
      </c>
      <c r="M2324" s="111" t="str">
        <f>IF($B2324="", "", IF($G2324="", IFERROR(INDEX('Job List'!$E$9:$E$508, MATCH($B2324, 'Job List'!$B$9:$B$508, 0)), ""), $G2324))</f>
        <v/>
      </c>
      <c r="N2324" s="126" t="str">
        <f t="shared" si="433"/>
        <v/>
      </c>
      <c r="O2324" s="77"/>
      <c r="AB2324" s="14" t="str">
        <f t="shared" si="434"/>
        <v/>
      </c>
      <c r="AC2324" s="20" t="str">
        <f t="shared" si="435"/>
        <v/>
      </c>
      <c r="AD2324" s="55" t="str">
        <f t="shared" si="436"/>
        <v/>
      </c>
      <c r="AE2324" s="88" t="str">
        <f t="shared" si="437"/>
        <v/>
      </c>
      <c r="AG2324" s="55" t="str">
        <f t="shared" si="438"/>
        <v/>
      </c>
      <c r="AH2324" s="88" t="str">
        <f t="shared" si="439"/>
        <v/>
      </c>
      <c r="AJ2324" s="55" t="str">
        <f t="shared" si="440"/>
        <v/>
      </c>
      <c r="AK2324" s="88" t="str">
        <f t="shared" si="441"/>
        <v/>
      </c>
      <c r="AM2324" s="55" t="str">
        <f t="shared" si="442"/>
        <v/>
      </c>
      <c r="AN2324" s="88" t="str">
        <f t="shared" si="443"/>
        <v/>
      </c>
    </row>
    <row r="2325" spans="1:40" x14ac:dyDescent="0.25">
      <c r="A2325" s="77"/>
      <c r="B2325" s="107"/>
      <c r="C2325" s="108"/>
      <c r="D2325" s="109"/>
      <c r="E2325" s="109"/>
      <c r="F2325" s="110"/>
      <c r="G2325" s="111"/>
      <c r="H2325" s="112"/>
      <c r="I2325" s="77"/>
      <c r="J2325" s="112" t="str">
        <f>IF($B2325="", "", IFERROR(INDEX('Job List'!$C$9:$C$508, MATCH($B2325, 'Job List'!$B$9:$B$508, 0)), ""))</f>
        <v/>
      </c>
      <c r="K2325" s="112" t="str">
        <f>IF($B2325="", "", IFERROR(INDEX('Job List'!$D$9:$D$508, MATCH($B2325, 'Job List'!$B$9:$B$508, 0)), ""))</f>
        <v/>
      </c>
      <c r="L2325" s="125" t="str">
        <f t="shared" si="432"/>
        <v/>
      </c>
      <c r="M2325" s="111" t="str">
        <f>IF($B2325="", "", IF($G2325="", IFERROR(INDEX('Job List'!$E$9:$E$508, MATCH($B2325, 'Job List'!$B$9:$B$508, 0)), ""), $G2325))</f>
        <v/>
      </c>
      <c r="N2325" s="126" t="str">
        <f t="shared" si="433"/>
        <v/>
      </c>
      <c r="O2325" s="77"/>
      <c r="AB2325" s="14" t="str">
        <f t="shared" si="434"/>
        <v/>
      </c>
      <c r="AC2325" s="20" t="str">
        <f t="shared" si="435"/>
        <v/>
      </c>
      <c r="AD2325" s="55" t="str">
        <f t="shared" si="436"/>
        <v/>
      </c>
      <c r="AE2325" s="88" t="str">
        <f t="shared" si="437"/>
        <v/>
      </c>
      <c r="AG2325" s="55" t="str">
        <f t="shared" si="438"/>
        <v/>
      </c>
      <c r="AH2325" s="88" t="str">
        <f t="shared" si="439"/>
        <v/>
      </c>
      <c r="AJ2325" s="55" t="str">
        <f t="shared" si="440"/>
        <v/>
      </c>
      <c r="AK2325" s="88" t="str">
        <f t="shared" si="441"/>
        <v/>
      </c>
      <c r="AM2325" s="55" t="str">
        <f t="shared" si="442"/>
        <v/>
      </c>
      <c r="AN2325" s="88" t="str">
        <f t="shared" si="443"/>
        <v/>
      </c>
    </row>
    <row r="2326" spans="1:40" x14ac:dyDescent="0.25">
      <c r="A2326" s="77"/>
      <c r="B2326" s="107"/>
      <c r="C2326" s="108"/>
      <c r="D2326" s="109"/>
      <c r="E2326" s="109"/>
      <c r="F2326" s="110"/>
      <c r="G2326" s="111"/>
      <c r="H2326" s="112"/>
      <c r="I2326" s="77"/>
      <c r="J2326" s="112" t="str">
        <f>IF($B2326="", "", IFERROR(INDEX('Job List'!$C$9:$C$508, MATCH($B2326, 'Job List'!$B$9:$B$508, 0)), ""))</f>
        <v/>
      </c>
      <c r="K2326" s="112" t="str">
        <f>IF($B2326="", "", IFERROR(INDEX('Job List'!$D$9:$D$508, MATCH($B2326, 'Job List'!$B$9:$B$508, 0)), ""))</f>
        <v/>
      </c>
      <c r="L2326" s="125" t="str">
        <f t="shared" si="432"/>
        <v/>
      </c>
      <c r="M2326" s="111" t="str">
        <f>IF($B2326="", "", IF($G2326="", IFERROR(INDEX('Job List'!$E$9:$E$508, MATCH($B2326, 'Job List'!$B$9:$B$508, 0)), ""), $G2326))</f>
        <v/>
      </c>
      <c r="N2326" s="126" t="str">
        <f t="shared" si="433"/>
        <v/>
      </c>
      <c r="O2326" s="77"/>
      <c r="AB2326" s="14" t="str">
        <f t="shared" si="434"/>
        <v/>
      </c>
      <c r="AC2326" s="20" t="str">
        <f t="shared" si="435"/>
        <v/>
      </c>
      <c r="AD2326" s="55" t="str">
        <f t="shared" si="436"/>
        <v/>
      </c>
      <c r="AE2326" s="88" t="str">
        <f t="shared" si="437"/>
        <v/>
      </c>
      <c r="AG2326" s="55" t="str">
        <f t="shared" si="438"/>
        <v/>
      </c>
      <c r="AH2326" s="88" t="str">
        <f t="shared" si="439"/>
        <v/>
      </c>
      <c r="AJ2326" s="55" t="str">
        <f t="shared" si="440"/>
        <v/>
      </c>
      <c r="AK2326" s="88" t="str">
        <f t="shared" si="441"/>
        <v/>
      </c>
      <c r="AM2326" s="55" t="str">
        <f t="shared" si="442"/>
        <v/>
      </c>
      <c r="AN2326" s="88" t="str">
        <f t="shared" si="443"/>
        <v/>
      </c>
    </row>
    <row r="2327" spans="1:40" x14ac:dyDescent="0.25">
      <c r="A2327" s="77"/>
      <c r="B2327" s="107"/>
      <c r="C2327" s="108"/>
      <c r="D2327" s="109"/>
      <c r="E2327" s="109"/>
      <c r="F2327" s="110"/>
      <c r="G2327" s="111"/>
      <c r="H2327" s="112"/>
      <c r="I2327" s="77"/>
      <c r="J2327" s="112" t="str">
        <f>IF($B2327="", "", IFERROR(INDEX('Job List'!$C$9:$C$508, MATCH($B2327, 'Job List'!$B$9:$B$508, 0)), ""))</f>
        <v/>
      </c>
      <c r="K2327" s="112" t="str">
        <f>IF($B2327="", "", IFERROR(INDEX('Job List'!$D$9:$D$508, MATCH($B2327, 'Job List'!$B$9:$B$508, 0)), ""))</f>
        <v/>
      </c>
      <c r="L2327" s="125" t="str">
        <f t="shared" si="432"/>
        <v/>
      </c>
      <c r="M2327" s="111" t="str">
        <f>IF($B2327="", "", IF($G2327="", IFERROR(INDEX('Job List'!$E$9:$E$508, MATCH($B2327, 'Job List'!$B$9:$B$508, 0)), ""), $G2327))</f>
        <v/>
      </c>
      <c r="N2327" s="126" t="str">
        <f t="shared" si="433"/>
        <v/>
      </c>
      <c r="O2327" s="77"/>
      <c r="AB2327" s="14" t="str">
        <f t="shared" si="434"/>
        <v/>
      </c>
      <c r="AC2327" s="20" t="str">
        <f t="shared" si="435"/>
        <v/>
      </c>
      <c r="AD2327" s="55" t="str">
        <f t="shared" si="436"/>
        <v/>
      </c>
      <c r="AE2327" s="88" t="str">
        <f t="shared" si="437"/>
        <v/>
      </c>
      <c r="AG2327" s="55" t="str">
        <f t="shared" si="438"/>
        <v/>
      </c>
      <c r="AH2327" s="88" t="str">
        <f t="shared" si="439"/>
        <v/>
      </c>
      <c r="AJ2327" s="55" t="str">
        <f t="shared" si="440"/>
        <v/>
      </c>
      <c r="AK2327" s="88" t="str">
        <f t="shared" si="441"/>
        <v/>
      </c>
      <c r="AM2327" s="55" t="str">
        <f t="shared" si="442"/>
        <v/>
      </c>
      <c r="AN2327" s="88" t="str">
        <f t="shared" si="443"/>
        <v/>
      </c>
    </row>
    <row r="2328" spans="1:40" x14ac:dyDescent="0.25">
      <c r="A2328" s="77"/>
      <c r="B2328" s="107"/>
      <c r="C2328" s="108"/>
      <c r="D2328" s="109"/>
      <c r="E2328" s="109"/>
      <c r="F2328" s="110"/>
      <c r="G2328" s="111"/>
      <c r="H2328" s="112"/>
      <c r="I2328" s="77"/>
      <c r="J2328" s="112" t="str">
        <f>IF($B2328="", "", IFERROR(INDEX('Job List'!$C$9:$C$508, MATCH($B2328, 'Job List'!$B$9:$B$508, 0)), ""))</f>
        <v/>
      </c>
      <c r="K2328" s="112" t="str">
        <f>IF($B2328="", "", IFERROR(INDEX('Job List'!$D$9:$D$508, MATCH($B2328, 'Job List'!$B$9:$B$508, 0)), ""))</f>
        <v/>
      </c>
      <c r="L2328" s="125" t="str">
        <f t="shared" si="432"/>
        <v/>
      </c>
      <c r="M2328" s="111" t="str">
        <f>IF($B2328="", "", IF($G2328="", IFERROR(INDEX('Job List'!$E$9:$E$508, MATCH($B2328, 'Job List'!$B$9:$B$508, 0)), ""), $G2328))</f>
        <v/>
      </c>
      <c r="N2328" s="126" t="str">
        <f t="shared" si="433"/>
        <v/>
      </c>
      <c r="O2328" s="77"/>
      <c r="AB2328" s="14" t="str">
        <f t="shared" si="434"/>
        <v/>
      </c>
      <c r="AC2328" s="20" t="str">
        <f t="shared" si="435"/>
        <v/>
      </c>
      <c r="AD2328" s="55" t="str">
        <f t="shared" si="436"/>
        <v/>
      </c>
      <c r="AE2328" s="88" t="str">
        <f t="shared" si="437"/>
        <v/>
      </c>
      <c r="AG2328" s="55" t="str">
        <f t="shared" si="438"/>
        <v/>
      </c>
      <c r="AH2328" s="88" t="str">
        <f t="shared" si="439"/>
        <v/>
      </c>
      <c r="AJ2328" s="55" t="str">
        <f t="shared" si="440"/>
        <v/>
      </c>
      <c r="AK2328" s="88" t="str">
        <f t="shared" si="441"/>
        <v/>
      </c>
      <c r="AM2328" s="55" t="str">
        <f t="shared" si="442"/>
        <v/>
      </c>
      <c r="AN2328" s="88" t="str">
        <f t="shared" si="443"/>
        <v/>
      </c>
    </row>
    <row r="2329" spans="1:40" x14ac:dyDescent="0.25">
      <c r="A2329" s="77"/>
      <c r="B2329" s="107"/>
      <c r="C2329" s="108"/>
      <c r="D2329" s="109"/>
      <c r="E2329" s="109"/>
      <c r="F2329" s="110"/>
      <c r="G2329" s="111"/>
      <c r="H2329" s="112"/>
      <c r="I2329" s="77"/>
      <c r="J2329" s="112" t="str">
        <f>IF($B2329="", "", IFERROR(INDEX('Job List'!$C$9:$C$508, MATCH($B2329, 'Job List'!$B$9:$B$508, 0)), ""))</f>
        <v/>
      </c>
      <c r="K2329" s="112" t="str">
        <f>IF($B2329="", "", IFERROR(INDEX('Job List'!$D$9:$D$508, MATCH($B2329, 'Job List'!$B$9:$B$508, 0)), ""))</f>
        <v/>
      </c>
      <c r="L2329" s="125" t="str">
        <f t="shared" si="432"/>
        <v/>
      </c>
      <c r="M2329" s="111" t="str">
        <f>IF($B2329="", "", IF($G2329="", IFERROR(INDEX('Job List'!$E$9:$E$508, MATCH($B2329, 'Job List'!$B$9:$B$508, 0)), ""), $G2329))</f>
        <v/>
      </c>
      <c r="N2329" s="126" t="str">
        <f t="shared" si="433"/>
        <v/>
      </c>
      <c r="O2329" s="77"/>
      <c r="AB2329" s="14" t="str">
        <f t="shared" si="434"/>
        <v/>
      </c>
      <c r="AC2329" s="20" t="str">
        <f t="shared" si="435"/>
        <v/>
      </c>
      <c r="AD2329" s="55" t="str">
        <f t="shared" si="436"/>
        <v/>
      </c>
      <c r="AE2329" s="88" t="str">
        <f t="shared" si="437"/>
        <v/>
      </c>
      <c r="AG2329" s="55" t="str">
        <f t="shared" si="438"/>
        <v/>
      </c>
      <c r="AH2329" s="88" t="str">
        <f t="shared" si="439"/>
        <v/>
      </c>
      <c r="AJ2329" s="55" t="str">
        <f t="shared" si="440"/>
        <v/>
      </c>
      <c r="AK2329" s="88" t="str">
        <f t="shared" si="441"/>
        <v/>
      </c>
      <c r="AM2329" s="55" t="str">
        <f t="shared" si="442"/>
        <v/>
      </c>
      <c r="AN2329" s="88" t="str">
        <f t="shared" si="443"/>
        <v/>
      </c>
    </row>
    <row r="2330" spans="1:40" x14ac:dyDescent="0.25">
      <c r="A2330" s="77"/>
      <c r="B2330" s="107"/>
      <c r="C2330" s="108"/>
      <c r="D2330" s="109"/>
      <c r="E2330" s="109"/>
      <c r="F2330" s="110"/>
      <c r="G2330" s="111"/>
      <c r="H2330" s="112"/>
      <c r="I2330" s="77"/>
      <c r="J2330" s="112" t="str">
        <f>IF($B2330="", "", IFERROR(INDEX('Job List'!$C$9:$C$508, MATCH($B2330, 'Job List'!$B$9:$B$508, 0)), ""))</f>
        <v/>
      </c>
      <c r="K2330" s="112" t="str">
        <f>IF($B2330="", "", IFERROR(INDEX('Job List'!$D$9:$D$508, MATCH($B2330, 'Job List'!$B$9:$B$508, 0)), ""))</f>
        <v/>
      </c>
      <c r="L2330" s="125" t="str">
        <f t="shared" si="432"/>
        <v/>
      </c>
      <c r="M2330" s="111" t="str">
        <f>IF($B2330="", "", IF($G2330="", IFERROR(INDEX('Job List'!$E$9:$E$508, MATCH($B2330, 'Job List'!$B$9:$B$508, 0)), ""), $G2330))</f>
        <v/>
      </c>
      <c r="N2330" s="126" t="str">
        <f t="shared" si="433"/>
        <v/>
      </c>
      <c r="O2330" s="77"/>
      <c r="AB2330" s="14" t="str">
        <f t="shared" si="434"/>
        <v/>
      </c>
      <c r="AC2330" s="20" t="str">
        <f t="shared" si="435"/>
        <v/>
      </c>
      <c r="AD2330" s="55" t="str">
        <f t="shared" si="436"/>
        <v/>
      </c>
      <c r="AE2330" s="88" t="str">
        <f t="shared" si="437"/>
        <v/>
      </c>
      <c r="AG2330" s="55" t="str">
        <f t="shared" si="438"/>
        <v/>
      </c>
      <c r="AH2330" s="88" t="str">
        <f t="shared" si="439"/>
        <v/>
      </c>
      <c r="AJ2330" s="55" t="str">
        <f t="shared" si="440"/>
        <v/>
      </c>
      <c r="AK2330" s="88" t="str">
        <f t="shared" si="441"/>
        <v/>
      </c>
      <c r="AM2330" s="55" t="str">
        <f t="shared" si="442"/>
        <v/>
      </c>
      <c r="AN2330" s="88" t="str">
        <f t="shared" si="443"/>
        <v/>
      </c>
    </row>
    <row r="2331" spans="1:40" x14ac:dyDescent="0.25">
      <c r="A2331" s="77"/>
      <c r="B2331" s="107"/>
      <c r="C2331" s="108"/>
      <c r="D2331" s="109"/>
      <c r="E2331" s="109"/>
      <c r="F2331" s="110"/>
      <c r="G2331" s="111"/>
      <c r="H2331" s="112"/>
      <c r="I2331" s="77"/>
      <c r="J2331" s="112" t="str">
        <f>IF($B2331="", "", IFERROR(INDEX('Job List'!$C$9:$C$508, MATCH($B2331, 'Job List'!$B$9:$B$508, 0)), ""))</f>
        <v/>
      </c>
      <c r="K2331" s="112" t="str">
        <f>IF($B2331="", "", IFERROR(INDEX('Job List'!$D$9:$D$508, MATCH($B2331, 'Job List'!$B$9:$B$508, 0)), ""))</f>
        <v/>
      </c>
      <c r="L2331" s="125" t="str">
        <f t="shared" si="432"/>
        <v/>
      </c>
      <c r="M2331" s="111" t="str">
        <f>IF($B2331="", "", IF($G2331="", IFERROR(INDEX('Job List'!$E$9:$E$508, MATCH($B2331, 'Job List'!$B$9:$B$508, 0)), ""), $G2331))</f>
        <v/>
      </c>
      <c r="N2331" s="126" t="str">
        <f t="shared" si="433"/>
        <v/>
      </c>
      <c r="O2331" s="77"/>
      <c r="AB2331" s="14" t="str">
        <f t="shared" si="434"/>
        <v/>
      </c>
      <c r="AC2331" s="20" t="str">
        <f t="shared" si="435"/>
        <v/>
      </c>
      <c r="AD2331" s="55" t="str">
        <f t="shared" si="436"/>
        <v/>
      </c>
      <c r="AE2331" s="88" t="str">
        <f t="shared" si="437"/>
        <v/>
      </c>
      <c r="AG2331" s="55" t="str">
        <f t="shared" si="438"/>
        <v/>
      </c>
      <c r="AH2331" s="88" t="str">
        <f t="shared" si="439"/>
        <v/>
      </c>
      <c r="AJ2331" s="55" t="str">
        <f t="shared" si="440"/>
        <v/>
      </c>
      <c r="AK2331" s="88" t="str">
        <f t="shared" si="441"/>
        <v/>
      </c>
      <c r="AM2331" s="55" t="str">
        <f t="shared" si="442"/>
        <v/>
      </c>
      <c r="AN2331" s="88" t="str">
        <f t="shared" si="443"/>
        <v/>
      </c>
    </row>
    <row r="2332" spans="1:40" x14ac:dyDescent="0.25">
      <c r="A2332" s="77"/>
      <c r="B2332" s="107"/>
      <c r="C2332" s="108"/>
      <c r="D2332" s="109"/>
      <c r="E2332" s="109"/>
      <c r="F2332" s="110"/>
      <c r="G2332" s="111"/>
      <c r="H2332" s="112"/>
      <c r="I2332" s="77"/>
      <c r="J2332" s="112" t="str">
        <f>IF($B2332="", "", IFERROR(INDEX('Job List'!$C$9:$C$508, MATCH($B2332, 'Job List'!$B$9:$B$508, 0)), ""))</f>
        <v/>
      </c>
      <c r="K2332" s="112" t="str">
        <f>IF($B2332="", "", IFERROR(INDEX('Job List'!$D$9:$D$508, MATCH($B2332, 'Job List'!$B$9:$B$508, 0)), ""))</f>
        <v/>
      </c>
      <c r="L2332" s="125" t="str">
        <f t="shared" si="432"/>
        <v/>
      </c>
      <c r="M2332" s="111" t="str">
        <f>IF($B2332="", "", IF($G2332="", IFERROR(INDEX('Job List'!$E$9:$E$508, MATCH($B2332, 'Job List'!$B$9:$B$508, 0)), ""), $G2332))</f>
        <v/>
      </c>
      <c r="N2332" s="126" t="str">
        <f t="shared" si="433"/>
        <v/>
      </c>
      <c r="O2332" s="77"/>
      <c r="AB2332" s="14" t="str">
        <f t="shared" si="434"/>
        <v/>
      </c>
      <c r="AC2332" s="20" t="str">
        <f t="shared" si="435"/>
        <v/>
      </c>
      <c r="AD2332" s="55" t="str">
        <f t="shared" si="436"/>
        <v/>
      </c>
      <c r="AE2332" s="88" t="str">
        <f t="shared" si="437"/>
        <v/>
      </c>
      <c r="AG2332" s="55" t="str">
        <f t="shared" si="438"/>
        <v/>
      </c>
      <c r="AH2332" s="88" t="str">
        <f t="shared" si="439"/>
        <v/>
      </c>
      <c r="AJ2332" s="55" t="str">
        <f t="shared" si="440"/>
        <v/>
      </c>
      <c r="AK2332" s="88" t="str">
        <f t="shared" si="441"/>
        <v/>
      </c>
      <c r="AM2332" s="55" t="str">
        <f t="shared" si="442"/>
        <v/>
      </c>
      <c r="AN2332" s="88" t="str">
        <f t="shared" si="443"/>
        <v/>
      </c>
    </row>
    <row r="2333" spans="1:40" x14ac:dyDescent="0.25">
      <c r="A2333" s="77"/>
      <c r="B2333" s="107"/>
      <c r="C2333" s="108"/>
      <c r="D2333" s="109"/>
      <c r="E2333" s="109"/>
      <c r="F2333" s="110"/>
      <c r="G2333" s="111"/>
      <c r="H2333" s="112"/>
      <c r="I2333" s="77"/>
      <c r="J2333" s="112" t="str">
        <f>IF($B2333="", "", IFERROR(INDEX('Job List'!$C$9:$C$508, MATCH($B2333, 'Job List'!$B$9:$B$508, 0)), ""))</f>
        <v/>
      </c>
      <c r="K2333" s="112" t="str">
        <f>IF($B2333="", "", IFERROR(INDEX('Job List'!$D$9:$D$508, MATCH($B2333, 'Job List'!$B$9:$B$508, 0)), ""))</f>
        <v/>
      </c>
      <c r="L2333" s="125" t="str">
        <f t="shared" si="432"/>
        <v/>
      </c>
      <c r="M2333" s="111" t="str">
        <f>IF($B2333="", "", IF($G2333="", IFERROR(INDEX('Job List'!$E$9:$E$508, MATCH($B2333, 'Job List'!$B$9:$B$508, 0)), ""), $G2333))</f>
        <v/>
      </c>
      <c r="N2333" s="126" t="str">
        <f t="shared" si="433"/>
        <v/>
      </c>
      <c r="O2333" s="77"/>
      <c r="AB2333" s="14" t="str">
        <f t="shared" si="434"/>
        <v/>
      </c>
      <c r="AC2333" s="20" t="str">
        <f t="shared" si="435"/>
        <v/>
      </c>
      <c r="AD2333" s="55" t="str">
        <f t="shared" si="436"/>
        <v/>
      </c>
      <c r="AE2333" s="88" t="str">
        <f t="shared" si="437"/>
        <v/>
      </c>
      <c r="AG2333" s="55" t="str">
        <f t="shared" si="438"/>
        <v/>
      </c>
      <c r="AH2333" s="88" t="str">
        <f t="shared" si="439"/>
        <v/>
      </c>
      <c r="AJ2333" s="55" t="str">
        <f t="shared" si="440"/>
        <v/>
      </c>
      <c r="AK2333" s="88" t="str">
        <f t="shared" si="441"/>
        <v/>
      </c>
      <c r="AM2333" s="55" t="str">
        <f t="shared" si="442"/>
        <v/>
      </c>
      <c r="AN2333" s="88" t="str">
        <f t="shared" si="443"/>
        <v/>
      </c>
    </row>
    <row r="2334" spans="1:40" x14ac:dyDescent="0.25">
      <c r="A2334" s="77"/>
      <c r="B2334" s="107"/>
      <c r="C2334" s="108"/>
      <c r="D2334" s="109"/>
      <c r="E2334" s="109"/>
      <c r="F2334" s="110"/>
      <c r="G2334" s="111"/>
      <c r="H2334" s="112"/>
      <c r="I2334" s="77"/>
      <c r="J2334" s="112" t="str">
        <f>IF($B2334="", "", IFERROR(INDEX('Job List'!$C$9:$C$508, MATCH($B2334, 'Job List'!$B$9:$B$508, 0)), ""))</f>
        <v/>
      </c>
      <c r="K2334" s="112" t="str">
        <f>IF($B2334="", "", IFERROR(INDEX('Job List'!$D$9:$D$508, MATCH($B2334, 'Job List'!$B$9:$B$508, 0)), ""))</f>
        <v/>
      </c>
      <c r="L2334" s="125" t="str">
        <f t="shared" si="432"/>
        <v/>
      </c>
      <c r="M2334" s="111" t="str">
        <f>IF($B2334="", "", IF($G2334="", IFERROR(INDEX('Job List'!$E$9:$E$508, MATCH($B2334, 'Job List'!$B$9:$B$508, 0)), ""), $G2334))</f>
        <v/>
      </c>
      <c r="N2334" s="126" t="str">
        <f t="shared" si="433"/>
        <v/>
      </c>
      <c r="O2334" s="77"/>
      <c r="AB2334" s="14" t="str">
        <f t="shared" si="434"/>
        <v/>
      </c>
      <c r="AC2334" s="20" t="str">
        <f t="shared" si="435"/>
        <v/>
      </c>
      <c r="AD2334" s="55" t="str">
        <f t="shared" si="436"/>
        <v/>
      </c>
      <c r="AE2334" s="88" t="str">
        <f t="shared" si="437"/>
        <v/>
      </c>
      <c r="AG2334" s="55" t="str">
        <f t="shared" si="438"/>
        <v/>
      </c>
      <c r="AH2334" s="88" t="str">
        <f t="shared" si="439"/>
        <v/>
      </c>
      <c r="AJ2334" s="55" t="str">
        <f t="shared" si="440"/>
        <v/>
      </c>
      <c r="AK2334" s="88" t="str">
        <f t="shared" si="441"/>
        <v/>
      </c>
      <c r="AM2334" s="55" t="str">
        <f t="shared" si="442"/>
        <v/>
      </c>
      <c r="AN2334" s="88" t="str">
        <f t="shared" si="443"/>
        <v/>
      </c>
    </row>
    <row r="2335" spans="1:40" x14ac:dyDescent="0.25">
      <c r="A2335" s="77"/>
      <c r="B2335" s="107"/>
      <c r="C2335" s="108"/>
      <c r="D2335" s="109"/>
      <c r="E2335" s="109"/>
      <c r="F2335" s="110"/>
      <c r="G2335" s="111"/>
      <c r="H2335" s="112"/>
      <c r="I2335" s="77"/>
      <c r="J2335" s="112" t="str">
        <f>IF($B2335="", "", IFERROR(INDEX('Job List'!$C$9:$C$508, MATCH($B2335, 'Job List'!$B$9:$B$508, 0)), ""))</f>
        <v/>
      </c>
      <c r="K2335" s="112" t="str">
        <f>IF($B2335="", "", IFERROR(INDEX('Job List'!$D$9:$D$508, MATCH($B2335, 'Job List'!$B$9:$B$508, 0)), ""))</f>
        <v/>
      </c>
      <c r="L2335" s="125" t="str">
        <f t="shared" si="432"/>
        <v/>
      </c>
      <c r="M2335" s="111" t="str">
        <f>IF($B2335="", "", IF($G2335="", IFERROR(INDEX('Job List'!$E$9:$E$508, MATCH($B2335, 'Job List'!$B$9:$B$508, 0)), ""), $G2335))</f>
        <v/>
      </c>
      <c r="N2335" s="126" t="str">
        <f t="shared" si="433"/>
        <v/>
      </c>
      <c r="O2335" s="77"/>
      <c r="AB2335" s="14" t="str">
        <f t="shared" si="434"/>
        <v/>
      </c>
      <c r="AC2335" s="20" t="str">
        <f t="shared" si="435"/>
        <v/>
      </c>
      <c r="AD2335" s="55" t="str">
        <f t="shared" si="436"/>
        <v/>
      </c>
      <c r="AE2335" s="88" t="str">
        <f t="shared" si="437"/>
        <v/>
      </c>
      <c r="AG2335" s="55" t="str">
        <f t="shared" si="438"/>
        <v/>
      </c>
      <c r="AH2335" s="88" t="str">
        <f t="shared" si="439"/>
        <v/>
      </c>
      <c r="AJ2335" s="55" t="str">
        <f t="shared" si="440"/>
        <v/>
      </c>
      <c r="AK2335" s="88" t="str">
        <f t="shared" si="441"/>
        <v/>
      </c>
      <c r="AM2335" s="55" t="str">
        <f t="shared" si="442"/>
        <v/>
      </c>
      <c r="AN2335" s="88" t="str">
        <f t="shared" si="443"/>
        <v/>
      </c>
    </row>
    <row r="2336" spans="1:40" x14ac:dyDescent="0.25">
      <c r="A2336" s="77"/>
      <c r="B2336" s="107"/>
      <c r="C2336" s="108"/>
      <c r="D2336" s="109"/>
      <c r="E2336" s="109"/>
      <c r="F2336" s="110"/>
      <c r="G2336" s="111"/>
      <c r="H2336" s="112"/>
      <c r="I2336" s="77"/>
      <c r="J2336" s="112" t="str">
        <f>IF($B2336="", "", IFERROR(INDEX('Job List'!$C$9:$C$508, MATCH($B2336, 'Job List'!$B$9:$B$508, 0)), ""))</f>
        <v/>
      </c>
      <c r="K2336" s="112" t="str">
        <f>IF($B2336="", "", IFERROR(INDEX('Job List'!$D$9:$D$508, MATCH($B2336, 'Job List'!$B$9:$B$508, 0)), ""))</f>
        <v/>
      </c>
      <c r="L2336" s="125" t="str">
        <f t="shared" si="432"/>
        <v/>
      </c>
      <c r="M2336" s="111" t="str">
        <f>IF($B2336="", "", IF($G2336="", IFERROR(INDEX('Job List'!$E$9:$E$508, MATCH($B2336, 'Job List'!$B$9:$B$508, 0)), ""), $G2336))</f>
        <v/>
      </c>
      <c r="N2336" s="126" t="str">
        <f t="shared" si="433"/>
        <v/>
      </c>
      <c r="O2336" s="77"/>
      <c r="AB2336" s="14" t="str">
        <f t="shared" si="434"/>
        <v/>
      </c>
      <c r="AC2336" s="20" t="str">
        <f t="shared" si="435"/>
        <v/>
      </c>
      <c r="AD2336" s="55" t="str">
        <f t="shared" si="436"/>
        <v/>
      </c>
      <c r="AE2336" s="88" t="str">
        <f t="shared" si="437"/>
        <v/>
      </c>
      <c r="AG2336" s="55" t="str">
        <f t="shared" si="438"/>
        <v/>
      </c>
      <c r="AH2336" s="88" t="str">
        <f t="shared" si="439"/>
        <v/>
      </c>
      <c r="AJ2336" s="55" t="str">
        <f t="shared" si="440"/>
        <v/>
      </c>
      <c r="AK2336" s="88" t="str">
        <f t="shared" si="441"/>
        <v/>
      </c>
      <c r="AM2336" s="55" t="str">
        <f t="shared" si="442"/>
        <v/>
      </c>
      <c r="AN2336" s="88" t="str">
        <f t="shared" si="443"/>
        <v/>
      </c>
    </row>
    <row r="2337" spans="1:40" x14ac:dyDescent="0.25">
      <c r="A2337" s="77"/>
      <c r="B2337" s="107"/>
      <c r="C2337" s="108"/>
      <c r="D2337" s="109"/>
      <c r="E2337" s="109"/>
      <c r="F2337" s="110"/>
      <c r="G2337" s="111"/>
      <c r="H2337" s="112"/>
      <c r="I2337" s="77"/>
      <c r="J2337" s="112" t="str">
        <f>IF($B2337="", "", IFERROR(INDEX('Job List'!$C$9:$C$508, MATCH($B2337, 'Job List'!$B$9:$B$508, 0)), ""))</f>
        <v/>
      </c>
      <c r="K2337" s="112" t="str">
        <f>IF($B2337="", "", IFERROR(INDEX('Job List'!$D$9:$D$508, MATCH($B2337, 'Job List'!$B$9:$B$508, 0)), ""))</f>
        <v/>
      </c>
      <c r="L2337" s="125" t="str">
        <f t="shared" si="432"/>
        <v/>
      </c>
      <c r="M2337" s="111" t="str">
        <f>IF($B2337="", "", IF($G2337="", IFERROR(INDEX('Job List'!$E$9:$E$508, MATCH($B2337, 'Job List'!$B$9:$B$508, 0)), ""), $G2337))</f>
        <v/>
      </c>
      <c r="N2337" s="126" t="str">
        <f t="shared" si="433"/>
        <v/>
      </c>
      <c r="O2337" s="77"/>
      <c r="AB2337" s="14" t="str">
        <f t="shared" si="434"/>
        <v/>
      </c>
      <c r="AC2337" s="20" t="str">
        <f t="shared" si="435"/>
        <v/>
      </c>
      <c r="AD2337" s="55" t="str">
        <f t="shared" si="436"/>
        <v/>
      </c>
      <c r="AE2337" s="88" t="str">
        <f t="shared" si="437"/>
        <v/>
      </c>
      <c r="AG2337" s="55" t="str">
        <f t="shared" si="438"/>
        <v/>
      </c>
      <c r="AH2337" s="88" t="str">
        <f t="shared" si="439"/>
        <v/>
      </c>
      <c r="AJ2337" s="55" t="str">
        <f t="shared" si="440"/>
        <v/>
      </c>
      <c r="AK2337" s="88" t="str">
        <f t="shared" si="441"/>
        <v/>
      </c>
      <c r="AM2337" s="55" t="str">
        <f t="shared" si="442"/>
        <v/>
      </c>
      <c r="AN2337" s="88" t="str">
        <f t="shared" si="443"/>
        <v/>
      </c>
    </row>
    <row r="2338" spans="1:40" x14ac:dyDescent="0.25">
      <c r="A2338" s="77"/>
      <c r="B2338" s="107"/>
      <c r="C2338" s="108"/>
      <c r="D2338" s="109"/>
      <c r="E2338" s="109"/>
      <c r="F2338" s="110"/>
      <c r="G2338" s="111"/>
      <c r="H2338" s="112"/>
      <c r="I2338" s="77"/>
      <c r="J2338" s="112" t="str">
        <f>IF($B2338="", "", IFERROR(INDEX('Job List'!$C$9:$C$508, MATCH($B2338, 'Job List'!$B$9:$B$508, 0)), ""))</f>
        <v/>
      </c>
      <c r="K2338" s="112" t="str">
        <f>IF($B2338="", "", IFERROR(INDEX('Job List'!$D$9:$D$508, MATCH($B2338, 'Job List'!$B$9:$B$508, 0)), ""))</f>
        <v/>
      </c>
      <c r="L2338" s="125" t="str">
        <f t="shared" si="432"/>
        <v/>
      </c>
      <c r="M2338" s="111" t="str">
        <f>IF($B2338="", "", IF($G2338="", IFERROR(INDEX('Job List'!$E$9:$E$508, MATCH($B2338, 'Job List'!$B$9:$B$508, 0)), ""), $G2338))</f>
        <v/>
      </c>
      <c r="N2338" s="126" t="str">
        <f t="shared" si="433"/>
        <v/>
      </c>
      <c r="O2338" s="77"/>
      <c r="AB2338" s="14" t="str">
        <f t="shared" si="434"/>
        <v/>
      </c>
      <c r="AC2338" s="20" t="str">
        <f t="shared" si="435"/>
        <v/>
      </c>
      <c r="AD2338" s="55" t="str">
        <f t="shared" si="436"/>
        <v/>
      </c>
      <c r="AE2338" s="88" t="str">
        <f t="shared" si="437"/>
        <v/>
      </c>
      <c r="AG2338" s="55" t="str">
        <f t="shared" si="438"/>
        <v/>
      </c>
      <c r="AH2338" s="88" t="str">
        <f t="shared" si="439"/>
        <v/>
      </c>
      <c r="AJ2338" s="55" t="str">
        <f t="shared" si="440"/>
        <v/>
      </c>
      <c r="AK2338" s="88" t="str">
        <f t="shared" si="441"/>
        <v/>
      </c>
      <c r="AM2338" s="55" t="str">
        <f t="shared" si="442"/>
        <v/>
      </c>
      <c r="AN2338" s="88" t="str">
        <f t="shared" si="443"/>
        <v/>
      </c>
    </row>
    <row r="2339" spans="1:40" x14ac:dyDescent="0.25">
      <c r="A2339" s="77"/>
      <c r="B2339" s="107"/>
      <c r="C2339" s="108"/>
      <c r="D2339" s="109"/>
      <c r="E2339" s="109"/>
      <c r="F2339" s="110"/>
      <c r="G2339" s="111"/>
      <c r="H2339" s="112"/>
      <c r="I2339" s="77"/>
      <c r="J2339" s="112" t="str">
        <f>IF($B2339="", "", IFERROR(INDEX('Job List'!$C$9:$C$508, MATCH($B2339, 'Job List'!$B$9:$B$508, 0)), ""))</f>
        <v/>
      </c>
      <c r="K2339" s="112" t="str">
        <f>IF($B2339="", "", IFERROR(INDEX('Job List'!$D$9:$D$508, MATCH($B2339, 'Job List'!$B$9:$B$508, 0)), ""))</f>
        <v/>
      </c>
      <c r="L2339" s="125" t="str">
        <f t="shared" si="432"/>
        <v/>
      </c>
      <c r="M2339" s="111" t="str">
        <f>IF($B2339="", "", IF($G2339="", IFERROR(INDEX('Job List'!$E$9:$E$508, MATCH($B2339, 'Job List'!$B$9:$B$508, 0)), ""), $G2339))</f>
        <v/>
      </c>
      <c r="N2339" s="126" t="str">
        <f t="shared" si="433"/>
        <v/>
      </c>
      <c r="O2339" s="77"/>
      <c r="AB2339" s="14" t="str">
        <f t="shared" si="434"/>
        <v/>
      </c>
      <c r="AC2339" s="20" t="str">
        <f t="shared" si="435"/>
        <v/>
      </c>
      <c r="AD2339" s="55" t="str">
        <f t="shared" si="436"/>
        <v/>
      </c>
      <c r="AE2339" s="88" t="str">
        <f t="shared" si="437"/>
        <v/>
      </c>
      <c r="AG2339" s="55" t="str">
        <f t="shared" si="438"/>
        <v/>
      </c>
      <c r="AH2339" s="88" t="str">
        <f t="shared" si="439"/>
        <v/>
      </c>
      <c r="AJ2339" s="55" t="str">
        <f t="shared" si="440"/>
        <v/>
      </c>
      <c r="AK2339" s="88" t="str">
        <f t="shared" si="441"/>
        <v/>
      </c>
      <c r="AM2339" s="55" t="str">
        <f t="shared" si="442"/>
        <v/>
      </c>
      <c r="AN2339" s="88" t="str">
        <f t="shared" si="443"/>
        <v/>
      </c>
    </row>
    <row r="2340" spans="1:40" x14ac:dyDescent="0.25">
      <c r="A2340" s="77"/>
      <c r="B2340" s="107"/>
      <c r="C2340" s="108"/>
      <c r="D2340" s="109"/>
      <c r="E2340" s="109"/>
      <c r="F2340" s="110"/>
      <c r="G2340" s="111"/>
      <c r="H2340" s="112"/>
      <c r="I2340" s="77"/>
      <c r="J2340" s="112" t="str">
        <f>IF($B2340="", "", IFERROR(INDEX('Job List'!$C$9:$C$508, MATCH($B2340, 'Job List'!$B$9:$B$508, 0)), ""))</f>
        <v/>
      </c>
      <c r="K2340" s="112" t="str">
        <f>IF($B2340="", "", IFERROR(INDEX('Job List'!$D$9:$D$508, MATCH($B2340, 'Job List'!$B$9:$B$508, 0)), ""))</f>
        <v/>
      </c>
      <c r="L2340" s="125" t="str">
        <f t="shared" si="432"/>
        <v/>
      </c>
      <c r="M2340" s="111" t="str">
        <f>IF($B2340="", "", IF($G2340="", IFERROR(INDEX('Job List'!$E$9:$E$508, MATCH($B2340, 'Job List'!$B$9:$B$508, 0)), ""), $G2340))</f>
        <v/>
      </c>
      <c r="N2340" s="126" t="str">
        <f t="shared" si="433"/>
        <v/>
      </c>
      <c r="O2340" s="77"/>
      <c r="AB2340" s="14" t="str">
        <f t="shared" si="434"/>
        <v/>
      </c>
      <c r="AC2340" s="20" t="str">
        <f t="shared" si="435"/>
        <v/>
      </c>
      <c r="AD2340" s="55" t="str">
        <f t="shared" si="436"/>
        <v/>
      </c>
      <c r="AE2340" s="88" t="str">
        <f t="shared" si="437"/>
        <v/>
      </c>
      <c r="AG2340" s="55" t="str">
        <f t="shared" si="438"/>
        <v/>
      </c>
      <c r="AH2340" s="88" t="str">
        <f t="shared" si="439"/>
        <v/>
      </c>
      <c r="AJ2340" s="55" t="str">
        <f t="shared" si="440"/>
        <v/>
      </c>
      <c r="AK2340" s="88" t="str">
        <f t="shared" si="441"/>
        <v/>
      </c>
      <c r="AM2340" s="55" t="str">
        <f t="shared" si="442"/>
        <v/>
      </c>
      <c r="AN2340" s="88" t="str">
        <f t="shared" si="443"/>
        <v/>
      </c>
    </row>
    <row r="2341" spans="1:40" x14ac:dyDescent="0.25">
      <c r="A2341" s="77"/>
      <c r="B2341" s="107"/>
      <c r="C2341" s="108"/>
      <c r="D2341" s="109"/>
      <c r="E2341" s="109"/>
      <c r="F2341" s="110"/>
      <c r="G2341" s="111"/>
      <c r="H2341" s="112"/>
      <c r="I2341" s="77"/>
      <c r="J2341" s="112" t="str">
        <f>IF($B2341="", "", IFERROR(INDEX('Job List'!$C$9:$C$508, MATCH($B2341, 'Job List'!$B$9:$B$508, 0)), ""))</f>
        <v/>
      </c>
      <c r="K2341" s="112" t="str">
        <f>IF($B2341="", "", IFERROR(INDEX('Job List'!$D$9:$D$508, MATCH($B2341, 'Job List'!$B$9:$B$508, 0)), ""))</f>
        <v/>
      </c>
      <c r="L2341" s="125" t="str">
        <f t="shared" si="432"/>
        <v/>
      </c>
      <c r="M2341" s="111" t="str">
        <f>IF($B2341="", "", IF($G2341="", IFERROR(INDEX('Job List'!$E$9:$E$508, MATCH($B2341, 'Job List'!$B$9:$B$508, 0)), ""), $G2341))</f>
        <v/>
      </c>
      <c r="N2341" s="126" t="str">
        <f t="shared" si="433"/>
        <v/>
      </c>
      <c r="O2341" s="77"/>
      <c r="AB2341" s="14" t="str">
        <f t="shared" si="434"/>
        <v/>
      </c>
      <c r="AC2341" s="20" t="str">
        <f t="shared" si="435"/>
        <v/>
      </c>
      <c r="AD2341" s="55" t="str">
        <f t="shared" si="436"/>
        <v/>
      </c>
      <c r="AE2341" s="88" t="str">
        <f t="shared" si="437"/>
        <v/>
      </c>
      <c r="AG2341" s="55" t="str">
        <f t="shared" si="438"/>
        <v/>
      </c>
      <c r="AH2341" s="88" t="str">
        <f t="shared" si="439"/>
        <v/>
      </c>
      <c r="AJ2341" s="55" t="str">
        <f t="shared" si="440"/>
        <v/>
      </c>
      <c r="AK2341" s="88" t="str">
        <f t="shared" si="441"/>
        <v/>
      </c>
      <c r="AM2341" s="55" t="str">
        <f t="shared" si="442"/>
        <v/>
      </c>
      <c r="AN2341" s="88" t="str">
        <f t="shared" si="443"/>
        <v/>
      </c>
    </row>
    <row r="2342" spans="1:40" x14ac:dyDescent="0.25">
      <c r="A2342" s="77"/>
      <c r="B2342" s="107"/>
      <c r="C2342" s="108"/>
      <c r="D2342" s="109"/>
      <c r="E2342" s="109"/>
      <c r="F2342" s="110"/>
      <c r="G2342" s="111"/>
      <c r="H2342" s="112"/>
      <c r="I2342" s="77"/>
      <c r="J2342" s="112" t="str">
        <f>IF($B2342="", "", IFERROR(INDEX('Job List'!$C$9:$C$508, MATCH($B2342, 'Job List'!$B$9:$B$508, 0)), ""))</f>
        <v/>
      </c>
      <c r="K2342" s="112" t="str">
        <f>IF($B2342="", "", IFERROR(INDEX('Job List'!$D$9:$D$508, MATCH($B2342, 'Job List'!$B$9:$B$508, 0)), ""))</f>
        <v/>
      </c>
      <c r="L2342" s="125" t="str">
        <f t="shared" si="432"/>
        <v/>
      </c>
      <c r="M2342" s="111" t="str">
        <f>IF($B2342="", "", IF($G2342="", IFERROR(INDEX('Job List'!$E$9:$E$508, MATCH($B2342, 'Job List'!$B$9:$B$508, 0)), ""), $G2342))</f>
        <v/>
      </c>
      <c r="N2342" s="126" t="str">
        <f t="shared" si="433"/>
        <v/>
      </c>
      <c r="O2342" s="77"/>
      <c r="AB2342" s="14" t="str">
        <f t="shared" si="434"/>
        <v/>
      </c>
      <c r="AC2342" s="20" t="str">
        <f t="shared" si="435"/>
        <v/>
      </c>
      <c r="AD2342" s="55" t="str">
        <f t="shared" si="436"/>
        <v/>
      </c>
      <c r="AE2342" s="88" t="str">
        <f t="shared" si="437"/>
        <v/>
      </c>
      <c r="AG2342" s="55" t="str">
        <f t="shared" si="438"/>
        <v/>
      </c>
      <c r="AH2342" s="88" t="str">
        <f t="shared" si="439"/>
        <v/>
      </c>
      <c r="AJ2342" s="55" t="str">
        <f t="shared" si="440"/>
        <v/>
      </c>
      <c r="AK2342" s="88" t="str">
        <f t="shared" si="441"/>
        <v/>
      </c>
      <c r="AM2342" s="55" t="str">
        <f t="shared" si="442"/>
        <v/>
      </c>
      <c r="AN2342" s="88" t="str">
        <f t="shared" si="443"/>
        <v/>
      </c>
    </row>
    <row r="2343" spans="1:40" x14ac:dyDescent="0.25">
      <c r="A2343" s="77"/>
      <c r="B2343" s="107"/>
      <c r="C2343" s="108"/>
      <c r="D2343" s="109"/>
      <c r="E2343" s="109"/>
      <c r="F2343" s="110"/>
      <c r="G2343" s="111"/>
      <c r="H2343" s="112"/>
      <c r="I2343" s="77"/>
      <c r="J2343" s="112" t="str">
        <f>IF($B2343="", "", IFERROR(INDEX('Job List'!$C$9:$C$508, MATCH($B2343, 'Job List'!$B$9:$B$508, 0)), ""))</f>
        <v/>
      </c>
      <c r="K2343" s="112" t="str">
        <f>IF($B2343="", "", IFERROR(INDEX('Job List'!$D$9:$D$508, MATCH($B2343, 'Job List'!$B$9:$B$508, 0)), ""))</f>
        <v/>
      </c>
      <c r="L2343" s="125" t="str">
        <f t="shared" si="432"/>
        <v/>
      </c>
      <c r="M2343" s="111" t="str">
        <f>IF($B2343="", "", IF($G2343="", IFERROR(INDEX('Job List'!$E$9:$E$508, MATCH($B2343, 'Job List'!$B$9:$B$508, 0)), ""), $G2343))</f>
        <v/>
      </c>
      <c r="N2343" s="126" t="str">
        <f t="shared" si="433"/>
        <v/>
      </c>
      <c r="O2343" s="77"/>
      <c r="AB2343" s="14" t="str">
        <f t="shared" si="434"/>
        <v/>
      </c>
      <c r="AC2343" s="20" t="str">
        <f t="shared" si="435"/>
        <v/>
      </c>
      <c r="AD2343" s="55" t="str">
        <f t="shared" si="436"/>
        <v/>
      </c>
      <c r="AE2343" s="88" t="str">
        <f t="shared" si="437"/>
        <v/>
      </c>
      <c r="AG2343" s="55" t="str">
        <f t="shared" si="438"/>
        <v/>
      </c>
      <c r="AH2343" s="88" t="str">
        <f t="shared" si="439"/>
        <v/>
      </c>
      <c r="AJ2343" s="55" t="str">
        <f t="shared" si="440"/>
        <v/>
      </c>
      <c r="AK2343" s="88" t="str">
        <f t="shared" si="441"/>
        <v/>
      </c>
      <c r="AM2343" s="55" t="str">
        <f t="shared" si="442"/>
        <v/>
      </c>
      <c r="AN2343" s="88" t="str">
        <f t="shared" si="443"/>
        <v/>
      </c>
    </row>
    <row r="2344" spans="1:40" x14ac:dyDescent="0.25">
      <c r="A2344" s="77"/>
      <c r="B2344" s="107"/>
      <c r="C2344" s="108"/>
      <c r="D2344" s="109"/>
      <c r="E2344" s="109"/>
      <c r="F2344" s="110"/>
      <c r="G2344" s="111"/>
      <c r="H2344" s="112"/>
      <c r="I2344" s="77"/>
      <c r="J2344" s="112" t="str">
        <f>IF($B2344="", "", IFERROR(INDEX('Job List'!$C$9:$C$508, MATCH($B2344, 'Job List'!$B$9:$B$508, 0)), ""))</f>
        <v/>
      </c>
      <c r="K2344" s="112" t="str">
        <f>IF($B2344="", "", IFERROR(INDEX('Job List'!$D$9:$D$508, MATCH($B2344, 'Job List'!$B$9:$B$508, 0)), ""))</f>
        <v/>
      </c>
      <c r="L2344" s="125" t="str">
        <f t="shared" si="432"/>
        <v/>
      </c>
      <c r="M2344" s="111" t="str">
        <f>IF($B2344="", "", IF($G2344="", IFERROR(INDEX('Job List'!$E$9:$E$508, MATCH($B2344, 'Job List'!$B$9:$B$508, 0)), ""), $G2344))</f>
        <v/>
      </c>
      <c r="N2344" s="126" t="str">
        <f t="shared" si="433"/>
        <v/>
      </c>
      <c r="O2344" s="77"/>
      <c r="AB2344" s="14" t="str">
        <f t="shared" si="434"/>
        <v/>
      </c>
      <c r="AC2344" s="20" t="str">
        <f t="shared" si="435"/>
        <v/>
      </c>
      <c r="AD2344" s="55" t="str">
        <f t="shared" si="436"/>
        <v/>
      </c>
      <c r="AE2344" s="88" t="str">
        <f t="shared" si="437"/>
        <v/>
      </c>
      <c r="AG2344" s="55" t="str">
        <f t="shared" si="438"/>
        <v/>
      </c>
      <c r="AH2344" s="88" t="str">
        <f t="shared" si="439"/>
        <v/>
      </c>
      <c r="AJ2344" s="55" t="str">
        <f t="shared" si="440"/>
        <v/>
      </c>
      <c r="AK2344" s="88" t="str">
        <f t="shared" si="441"/>
        <v/>
      </c>
      <c r="AM2344" s="55" t="str">
        <f t="shared" si="442"/>
        <v/>
      </c>
      <c r="AN2344" s="88" t="str">
        <f t="shared" si="443"/>
        <v/>
      </c>
    </row>
    <row r="2345" spans="1:40" x14ac:dyDescent="0.25">
      <c r="A2345" s="77"/>
      <c r="B2345" s="107"/>
      <c r="C2345" s="108"/>
      <c r="D2345" s="109"/>
      <c r="E2345" s="109"/>
      <c r="F2345" s="110"/>
      <c r="G2345" s="111"/>
      <c r="H2345" s="112"/>
      <c r="I2345" s="77"/>
      <c r="J2345" s="112" t="str">
        <f>IF($B2345="", "", IFERROR(INDEX('Job List'!$C$9:$C$508, MATCH($B2345, 'Job List'!$B$9:$B$508, 0)), ""))</f>
        <v/>
      </c>
      <c r="K2345" s="112" t="str">
        <f>IF($B2345="", "", IFERROR(INDEX('Job List'!$D$9:$D$508, MATCH($B2345, 'Job List'!$B$9:$B$508, 0)), ""))</f>
        <v/>
      </c>
      <c r="L2345" s="125" t="str">
        <f t="shared" si="432"/>
        <v/>
      </c>
      <c r="M2345" s="111" t="str">
        <f>IF($B2345="", "", IF($G2345="", IFERROR(INDEX('Job List'!$E$9:$E$508, MATCH($B2345, 'Job List'!$B$9:$B$508, 0)), ""), $G2345))</f>
        <v/>
      </c>
      <c r="N2345" s="126" t="str">
        <f t="shared" si="433"/>
        <v/>
      </c>
      <c r="O2345" s="77"/>
      <c r="AB2345" s="14" t="str">
        <f t="shared" si="434"/>
        <v/>
      </c>
      <c r="AC2345" s="20" t="str">
        <f t="shared" si="435"/>
        <v/>
      </c>
      <c r="AD2345" s="55" t="str">
        <f t="shared" si="436"/>
        <v/>
      </c>
      <c r="AE2345" s="88" t="str">
        <f t="shared" si="437"/>
        <v/>
      </c>
      <c r="AG2345" s="55" t="str">
        <f t="shared" si="438"/>
        <v/>
      </c>
      <c r="AH2345" s="88" t="str">
        <f t="shared" si="439"/>
        <v/>
      </c>
      <c r="AJ2345" s="55" t="str">
        <f t="shared" si="440"/>
        <v/>
      </c>
      <c r="AK2345" s="88" t="str">
        <f t="shared" si="441"/>
        <v/>
      </c>
      <c r="AM2345" s="55" t="str">
        <f t="shared" si="442"/>
        <v/>
      </c>
      <c r="AN2345" s="88" t="str">
        <f t="shared" si="443"/>
        <v/>
      </c>
    </row>
    <row r="2346" spans="1:40" x14ac:dyDescent="0.25">
      <c r="A2346" s="77"/>
      <c r="B2346" s="107"/>
      <c r="C2346" s="108"/>
      <c r="D2346" s="109"/>
      <c r="E2346" s="109"/>
      <c r="F2346" s="110"/>
      <c r="G2346" s="111"/>
      <c r="H2346" s="112"/>
      <c r="I2346" s="77"/>
      <c r="J2346" s="112" t="str">
        <f>IF($B2346="", "", IFERROR(INDEX('Job List'!$C$9:$C$508, MATCH($B2346, 'Job List'!$B$9:$B$508, 0)), ""))</f>
        <v/>
      </c>
      <c r="K2346" s="112" t="str">
        <f>IF($B2346="", "", IFERROR(INDEX('Job List'!$D$9:$D$508, MATCH($B2346, 'Job List'!$B$9:$B$508, 0)), ""))</f>
        <v/>
      </c>
      <c r="L2346" s="125" t="str">
        <f t="shared" si="432"/>
        <v/>
      </c>
      <c r="M2346" s="111" t="str">
        <f>IF($B2346="", "", IF($G2346="", IFERROR(INDEX('Job List'!$E$9:$E$508, MATCH($B2346, 'Job List'!$B$9:$B$508, 0)), ""), $G2346))</f>
        <v/>
      </c>
      <c r="N2346" s="126" t="str">
        <f t="shared" si="433"/>
        <v/>
      </c>
      <c r="O2346" s="77"/>
      <c r="AB2346" s="14" t="str">
        <f t="shared" si="434"/>
        <v/>
      </c>
      <c r="AC2346" s="20" t="str">
        <f t="shared" si="435"/>
        <v/>
      </c>
      <c r="AD2346" s="55" t="str">
        <f t="shared" si="436"/>
        <v/>
      </c>
      <c r="AE2346" s="88" t="str">
        <f t="shared" si="437"/>
        <v/>
      </c>
      <c r="AG2346" s="55" t="str">
        <f t="shared" si="438"/>
        <v/>
      </c>
      <c r="AH2346" s="88" t="str">
        <f t="shared" si="439"/>
        <v/>
      </c>
      <c r="AJ2346" s="55" t="str">
        <f t="shared" si="440"/>
        <v/>
      </c>
      <c r="AK2346" s="88" t="str">
        <f t="shared" si="441"/>
        <v/>
      </c>
      <c r="AM2346" s="55" t="str">
        <f t="shared" si="442"/>
        <v/>
      </c>
      <c r="AN2346" s="88" t="str">
        <f t="shared" si="443"/>
        <v/>
      </c>
    </row>
    <row r="2347" spans="1:40" x14ac:dyDescent="0.25">
      <c r="A2347" s="77"/>
      <c r="B2347" s="107"/>
      <c r="C2347" s="108"/>
      <c r="D2347" s="109"/>
      <c r="E2347" s="109"/>
      <c r="F2347" s="110"/>
      <c r="G2347" s="111"/>
      <c r="H2347" s="112"/>
      <c r="I2347" s="77"/>
      <c r="J2347" s="112" t="str">
        <f>IF($B2347="", "", IFERROR(INDEX('Job List'!$C$9:$C$508, MATCH($B2347, 'Job List'!$B$9:$B$508, 0)), ""))</f>
        <v/>
      </c>
      <c r="K2347" s="112" t="str">
        <f>IF($B2347="", "", IFERROR(INDEX('Job List'!$D$9:$D$508, MATCH($B2347, 'Job List'!$B$9:$B$508, 0)), ""))</f>
        <v/>
      </c>
      <c r="L2347" s="125" t="str">
        <f t="shared" si="432"/>
        <v/>
      </c>
      <c r="M2347" s="111" t="str">
        <f>IF($B2347="", "", IF($G2347="", IFERROR(INDEX('Job List'!$E$9:$E$508, MATCH($B2347, 'Job List'!$B$9:$B$508, 0)), ""), $G2347))</f>
        <v/>
      </c>
      <c r="N2347" s="126" t="str">
        <f t="shared" si="433"/>
        <v/>
      </c>
      <c r="O2347" s="77"/>
      <c r="AB2347" s="14" t="str">
        <f t="shared" si="434"/>
        <v/>
      </c>
      <c r="AC2347" s="20" t="str">
        <f t="shared" si="435"/>
        <v/>
      </c>
      <c r="AD2347" s="55" t="str">
        <f t="shared" si="436"/>
        <v/>
      </c>
      <c r="AE2347" s="88" t="str">
        <f t="shared" si="437"/>
        <v/>
      </c>
      <c r="AG2347" s="55" t="str">
        <f t="shared" si="438"/>
        <v/>
      </c>
      <c r="AH2347" s="88" t="str">
        <f t="shared" si="439"/>
        <v/>
      </c>
      <c r="AJ2347" s="55" t="str">
        <f t="shared" si="440"/>
        <v/>
      </c>
      <c r="AK2347" s="88" t="str">
        <f t="shared" si="441"/>
        <v/>
      </c>
      <c r="AM2347" s="55" t="str">
        <f t="shared" si="442"/>
        <v/>
      </c>
      <c r="AN2347" s="88" t="str">
        <f t="shared" si="443"/>
        <v/>
      </c>
    </row>
    <row r="2348" spans="1:40" x14ac:dyDescent="0.25">
      <c r="A2348" s="77"/>
      <c r="B2348" s="107"/>
      <c r="C2348" s="108"/>
      <c r="D2348" s="109"/>
      <c r="E2348" s="109"/>
      <c r="F2348" s="110"/>
      <c r="G2348" s="111"/>
      <c r="H2348" s="112"/>
      <c r="I2348" s="77"/>
      <c r="J2348" s="112" t="str">
        <f>IF($B2348="", "", IFERROR(INDEX('Job List'!$C$9:$C$508, MATCH($B2348, 'Job List'!$B$9:$B$508, 0)), ""))</f>
        <v/>
      </c>
      <c r="K2348" s="112" t="str">
        <f>IF($B2348="", "", IFERROR(INDEX('Job List'!$D$9:$D$508, MATCH($B2348, 'Job List'!$B$9:$B$508, 0)), ""))</f>
        <v/>
      </c>
      <c r="L2348" s="125" t="str">
        <f t="shared" si="432"/>
        <v/>
      </c>
      <c r="M2348" s="111" t="str">
        <f>IF($B2348="", "", IF($G2348="", IFERROR(INDEX('Job List'!$E$9:$E$508, MATCH($B2348, 'Job List'!$B$9:$B$508, 0)), ""), $G2348))</f>
        <v/>
      </c>
      <c r="N2348" s="126" t="str">
        <f t="shared" si="433"/>
        <v/>
      </c>
      <c r="O2348" s="77"/>
      <c r="AB2348" s="14" t="str">
        <f t="shared" si="434"/>
        <v/>
      </c>
      <c r="AC2348" s="20" t="str">
        <f t="shared" si="435"/>
        <v/>
      </c>
      <c r="AD2348" s="55" t="str">
        <f t="shared" si="436"/>
        <v/>
      </c>
      <c r="AE2348" s="88" t="str">
        <f t="shared" si="437"/>
        <v/>
      </c>
      <c r="AG2348" s="55" t="str">
        <f t="shared" si="438"/>
        <v/>
      </c>
      <c r="AH2348" s="88" t="str">
        <f t="shared" si="439"/>
        <v/>
      </c>
      <c r="AJ2348" s="55" t="str">
        <f t="shared" si="440"/>
        <v/>
      </c>
      <c r="AK2348" s="88" t="str">
        <f t="shared" si="441"/>
        <v/>
      </c>
      <c r="AM2348" s="55" t="str">
        <f t="shared" si="442"/>
        <v/>
      </c>
      <c r="AN2348" s="88" t="str">
        <f t="shared" si="443"/>
        <v/>
      </c>
    </row>
    <row r="2349" spans="1:40" x14ac:dyDescent="0.25">
      <c r="A2349" s="77"/>
      <c r="B2349" s="107"/>
      <c r="C2349" s="108"/>
      <c r="D2349" s="109"/>
      <c r="E2349" s="109"/>
      <c r="F2349" s="110"/>
      <c r="G2349" s="111"/>
      <c r="H2349" s="112"/>
      <c r="I2349" s="77"/>
      <c r="J2349" s="112" t="str">
        <f>IF($B2349="", "", IFERROR(INDEX('Job List'!$C$9:$C$508, MATCH($B2349, 'Job List'!$B$9:$B$508, 0)), ""))</f>
        <v/>
      </c>
      <c r="K2349" s="112" t="str">
        <f>IF($B2349="", "", IFERROR(INDEX('Job List'!$D$9:$D$508, MATCH($B2349, 'Job List'!$B$9:$B$508, 0)), ""))</f>
        <v/>
      </c>
      <c r="L2349" s="125" t="str">
        <f t="shared" si="432"/>
        <v/>
      </c>
      <c r="M2349" s="111" t="str">
        <f>IF($B2349="", "", IF($G2349="", IFERROR(INDEX('Job List'!$E$9:$E$508, MATCH($B2349, 'Job List'!$B$9:$B$508, 0)), ""), $G2349))</f>
        <v/>
      </c>
      <c r="N2349" s="126" t="str">
        <f t="shared" si="433"/>
        <v/>
      </c>
      <c r="O2349" s="77"/>
      <c r="AB2349" s="14" t="str">
        <f t="shared" si="434"/>
        <v/>
      </c>
      <c r="AC2349" s="20" t="str">
        <f t="shared" si="435"/>
        <v/>
      </c>
      <c r="AD2349" s="55" t="str">
        <f t="shared" si="436"/>
        <v/>
      </c>
      <c r="AE2349" s="88" t="str">
        <f t="shared" si="437"/>
        <v/>
      </c>
      <c r="AG2349" s="55" t="str">
        <f t="shared" si="438"/>
        <v/>
      </c>
      <c r="AH2349" s="88" t="str">
        <f t="shared" si="439"/>
        <v/>
      </c>
      <c r="AJ2349" s="55" t="str">
        <f t="shared" si="440"/>
        <v/>
      </c>
      <c r="AK2349" s="88" t="str">
        <f t="shared" si="441"/>
        <v/>
      </c>
      <c r="AM2349" s="55" t="str">
        <f t="shared" si="442"/>
        <v/>
      </c>
      <c r="AN2349" s="88" t="str">
        <f t="shared" si="443"/>
        <v/>
      </c>
    </row>
    <row r="2350" spans="1:40" x14ac:dyDescent="0.25">
      <c r="A2350" s="77"/>
      <c r="B2350" s="107"/>
      <c r="C2350" s="108"/>
      <c r="D2350" s="109"/>
      <c r="E2350" s="109"/>
      <c r="F2350" s="110"/>
      <c r="G2350" s="111"/>
      <c r="H2350" s="112"/>
      <c r="I2350" s="77"/>
      <c r="J2350" s="112" t="str">
        <f>IF($B2350="", "", IFERROR(INDEX('Job List'!$C$9:$C$508, MATCH($B2350, 'Job List'!$B$9:$B$508, 0)), ""))</f>
        <v/>
      </c>
      <c r="K2350" s="112" t="str">
        <f>IF($B2350="", "", IFERROR(INDEX('Job List'!$D$9:$D$508, MATCH($B2350, 'Job List'!$B$9:$B$508, 0)), ""))</f>
        <v/>
      </c>
      <c r="L2350" s="125" t="str">
        <f t="shared" si="432"/>
        <v/>
      </c>
      <c r="M2350" s="111" t="str">
        <f>IF($B2350="", "", IF($G2350="", IFERROR(INDEX('Job List'!$E$9:$E$508, MATCH($B2350, 'Job List'!$B$9:$B$508, 0)), ""), $G2350))</f>
        <v/>
      </c>
      <c r="N2350" s="126" t="str">
        <f t="shared" si="433"/>
        <v/>
      </c>
      <c r="O2350" s="77"/>
      <c r="AB2350" s="14" t="str">
        <f t="shared" si="434"/>
        <v/>
      </c>
      <c r="AC2350" s="20" t="str">
        <f t="shared" si="435"/>
        <v/>
      </c>
      <c r="AD2350" s="55" t="str">
        <f t="shared" si="436"/>
        <v/>
      </c>
      <c r="AE2350" s="88" t="str">
        <f t="shared" si="437"/>
        <v/>
      </c>
      <c r="AG2350" s="55" t="str">
        <f t="shared" si="438"/>
        <v/>
      </c>
      <c r="AH2350" s="88" t="str">
        <f t="shared" si="439"/>
        <v/>
      </c>
      <c r="AJ2350" s="55" t="str">
        <f t="shared" si="440"/>
        <v/>
      </c>
      <c r="AK2350" s="88" t="str">
        <f t="shared" si="441"/>
        <v/>
      </c>
      <c r="AM2350" s="55" t="str">
        <f t="shared" si="442"/>
        <v/>
      </c>
      <c r="AN2350" s="88" t="str">
        <f t="shared" si="443"/>
        <v/>
      </c>
    </row>
    <row r="2351" spans="1:40" x14ac:dyDescent="0.25">
      <c r="A2351" s="77"/>
      <c r="B2351" s="107"/>
      <c r="C2351" s="108"/>
      <c r="D2351" s="109"/>
      <c r="E2351" s="109"/>
      <c r="F2351" s="110"/>
      <c r="G2351" s="111"/>
      <c r="H2351" s="112"/>
      <c r="I2351" s="77"/>
      <c r="J2351" s="112" t="str">
        <f>IF($B2351="", "", IFERROR(INDEX('Job List'!$C$9:$C$508, MATCH($B2351, 'Job List'!$B$9:$B$508, 0)), ""))</f>
        <v/>
      </c>
      <c r="K2351" s="112" t="str">
        <f>IF($B2351="", "", IFERROR(INDEX('Job List'!$D$9:$D$508, MATCH($B2351, 'Job List'!$B$9:$B$508, 0)), ""))</f>
        <v/>
      </c>
      <c r="L2351" s="125" t="str">
        <f t="shared" si="432"/>
        <v/>
      </c>
      <c r="M2351" s="111" t="str">
        <f>IF($B2351="", "", IF($G2351="", IFERROR(INDEX('Job List'!$E$9:$E$508, MATCH($B2351, 'Job List'!$B$9:$B$508, 0)), ""), $G2351))</f>
        <v/>
      </c>
      <c r="N2351" s="126" t="str">
        <f t="shared" si="433"/>
        <v/>
      </c>
      <c r="O2351" s="77"/>
      <c r="AB2351" s="14" t="str">
        <f t="shared" si="434"/>
        <v/>
      </c>
      <c r="AC2351" s="20" t="str">
        <f t="shared" si="435"/>
        <v/>
      </c>
      <c r="AD2351" s="55" t="str">
        <f t="shared" si="436"/>
        <v/>
      </c>
      <c r="AE2351" s="88" t="str">
        <f t="shared" si="437"/>
        <v/>
      </c>
      <c r="AG2351" s="55" t="str">
        <f t="shared" si="438"/>
        <v/>
      </c>
      <c r="AH2351" s="88" t="str">
        <f t="shared" si="439"/>
        <v/>
      </c>
      <c r="AJ2351" s="55" t="str">
        <f t="shared" si="440"/>
        <v/>
      </c>
      <c r="AK2351" s="88" t="str">
        <f t="shared" si="441"/>
        <v/>
      </c>
      <c r="AM2351" s="55" t="str">
        <f t="shared" si="442"/>
        <v/>
      </c>
      <c r="AN2351" s="88" t="str">
        <f t="shared" si="443"/>
        <v/>
      </c>
    </row>
    <row r="2352" spans="1:40" x14ac:dyDescent="0.25">
      <c r="A2352" s="77"/>
      <c r="B2352" s="107"/>
      <c r="C2352" s="108"/>
      <c r="D2352" s="109"/>
      <c r="E2352" s="109"/>
      <c r="F2352" s="110"/>
      <c r="G2352" s="111"/>
      <c r="H2352" s="112"/>
      <c r="I2352" s="77"/>
      <c r="J2352" s="112" t="str">
        <f>IF($B2352="", "", IFERROR(INDEX('Job List'!$C$9:$C$508, MATCH($B2352, 'Job List'!$B$9:$B$508, 0)), ""))</f>
        <v/>
      </c>
      <c r="K2352" s="112" t="str">
        <f>IF($B2352="", "", IFERROR(INDEX('Job List'!$D$9:$D$508, MATCH($B2352, 'Job List'!$B$9:$B$508, 0)), ""))</f>
        <v/>
      </c>
      <c r="L2352" s="125" t="str">
        <f t="shared" si="432"/>
        <v/>
      </c>
      <c r="M2352" s="111" t="str">
        <f>IF($B2352="", "", IF($G2352="", IFERROR(INDEX('Job List'!$E$9:$E$508, MATCH($B2352, 'Job List'!$B$9:$B$508, 0)), ""), $G2352))</f>
        <v/>
      </c>
      <c r="N2352" s="126" t="str">
        <f t="shared" si="433"/>
        <v/>
      </c>
      <c r="O2352" s="77"/>
      <c r="AB2352" s="14" t="str">
        <f t="shared" si="434"/>
        <v/>
      </c>
      <c r="AC2352" s="20" t="str">
        <f t="shared" si="435"/>
        <v/>
      </c>
      <c r="AD2352" s="55" t="str">
        <f t="shared" si="436"/>
        <v/>
      </c>
      <c r="AE2352" s="88" t="str">
        <f t="shared" si="437"/>
        <v/>
      </c>
      <c r="AG2352" s="55" t="str">
        <f t="shared" si="438"/>
        <v/>
      </c>
      <c r="AH2352" s="88" t="str">
        <f t="shared" si="439"/>
        <v/>
      </c>
      <c r="AJ2352" s="55" t="str">
        <f t="shared" si="440"/>
        <v/>
      </c>
      <c r="AK2352" s="88" t="str">
        <f t="shared" si="441"/>
        <v/>
      </c>
      <c r="AM2352" s="55" t="str">
        <f t="shared" si="442"/>
        <v/>
      </c>
      <c r="AN2352" s="88" t="str">
        <f t="shared" si="443"/>
        <v/>
      </c>
    </row>
    <row r="2353" spans="1:40" x14ac:dyDescent="0.25">
      <c r="A2353" s="77"/>
      <c r="B2353" s="107"/>
      <c r="C2353" s="108"/>
      <c r="D2353" s="109"/>
      <c r="E2353" s="109"/>
      <c r="F2353" s="110"/>
      <c r="G2353" s="111"/>
      <c r="H2353" s="112"/>
      <c r="I2353" s="77"/>
      <c r="J2353" s="112" t="str">
        <f>IF($B2353="", "", IFERROR(INDEX('Job List'!$C$9:$C$508, MATCH($B2353, 'Job List'!$B$9:$B$508, 0)), ""))</f>
        <v/>
      </c>
      <c r="K2353" s="112" t="str">
        <f>IF($B2353="", "", IFERROR(INDEX('Job List'!$D$9:$D$508, MATCH($B2353, 'Job List'!$B$9:$B$508, 0)), ""))</f>
        <v/>
      </c>
      <c r="L2353" s="125" t="str">
        <f t="shared" si="432"/>
        <v/>
      </c>
      <c r="M2353" s="111" t="str">
        <f>IF($B2353="", "", IF($G2353="", IFERROR(INDEX('Job List'!$E$9:$E$508, MATCH($B2353, 'Job List'!$B$9:$B$508, 0)), ""), $G2353))</f>
        <v/>
      </c>
      <c r="N2353" s="126" t="str">
        <f t="shared" si="433"/>
        <v/>
      </c>
      <c r="O2353" s="77"/>
      <c r="AB2353" s="14" t="str">
        <f t="shared" si="434"/>
        <v/>
      </c>
      <c r="AC2353" s="20" t="str">
        <f t="shared" si="435"/>
        <v/>
      </c>
      <c r="AD2353" s="55" t="str">
        <f t="shared" si="436"/>
        <v/>
      </c>
      <c r="AE2353" s="88" t="str">
        <f t="shared" si="437"/>
        <v/>
      </c>
      <c r="AG2353" s="55" t="str">
        <f t="shared" si="438"/>
        <v/>
      </c>
      <c r="AH2353" s="88" t="str">
        <f t="shared" si="439"/>
        <v/>
      </c>
      <c r="AJ2353" s="55" t="str">
        <f t="shared" si="440"/>
        <v/>
      </c>
      <c r="AK2353" s="88" t="str">
        <f t="shared" si="441"/>
        <v/>
      </c>
      <c r="AM2353" s="55" t="str">
        <f t="shared" si="442"/>
        <v/>
      </c>
      <c r="AN2353" s="88" t="str">
        <f t="shared" si="443"/>
        <v/>
      </c>
    </row>
    <row r="2354" spans="1:40" x14ac:dyDescent="0.25">
      <c r="A2354" s="77"/>
      <c r="B2354" s="107"/>
      <c r="C2354" s="108"/>
      <c r="D2354" s="109"/>
      <c r="E2354" s="109"/>
      <c r="F2354" s="110"/>
      <c r="G2354" s="111"/>
      <c r="H2354" s="112"/>
      <c r="I2354" s="77"/>
      <c r="J2354" s="112" t="str">
        <f>IF($B2354="", "", IFERROR(INDEX('Job List'!$C$9:$C$508, MATCH($B2354, 'Job List'!$B$9:$B$508, 0)), ""))</f>
        <v/>
      </c>
      <c r="K2354" s="112" t="str">
        <f>IF($B2354="", "", IFERROR(INDEX('Job List'!$D$9:$D$508, MATCH($B2354, 'Job List'!$B$9:$B$508, 0)), ""))</f>
        <v/>
      </c>
      <c r="L2354" s="125" t="str">
        <f t="shared" si="432"/>
        <v/>
      </c>
      <c r="M2354" s="111" t="str">
        <f>IF($B2354="", "", IF($G2354="", IFERROR(INDEX('Job List'!$E$9:$E$508, MATCH($B2354, 'Job List'!$B$9:$B$508, 0)), ""), $G2354))</f>
        <v/>
      </c>
      <c r="N2354" s="126" t="str">
        <f t="shared" si="433"/>
        <v/>
      </c>
      <c r="O2354" s="77"/>
      <c r="AB2354" s="14" t="str">
        <f t="shared" si="434"/>
        <v/>
      </c>
      <c r="AC2354" s="20" t="str">
        <f t="shared" si="435"/>
        <v/>
      </c>
      <c r="AD2354" s="55" t="str">
        <f t="shared" si="436"/>
        <v/>
      </c>
      <c r="AE2354" s="88" t="str">
        <f t="shared" si="437"/>
        <v/>
      </c>
      <c r="AG2354" s="55" t="str">
        <f t="shared" si="438"/>
        <v/>
      </c>
      <c r="AH2354" s="88" t="str">
        <f t="shared" si="439"/>
        <v/>
      </c>
      <c r="AJ2354" s="55" t="str">
        <f t="shared" si="440"/>
        <v/>
      </c>
      <c r="AK2354" s="88" t="str">
        <f t="shared" si="441"/>
        <v/>
      </c>
      <c r="AM2354" s="55" t="str">
        <f t="shared" si="442"/>
        <v/>
      </c>
      <c r="AN2354" s="88" t="str">
        <f t="shared" si="443"/>
        <v/>
      </c>
    </row>
    <row r="2355" spans="1:40" x14ac:dyDescent="0.25">
      <c r="A2355" s="77"/>
      <c r="B2355" s="107"/>
      <c r="C2355" s="108"/>
      <c r="D2355" s="109"/>
      <c r="E2355" s="109"/>
      <c r="F2355" s="110"/>
      <c r="G2355" s="111"/>
      <c r="H2355" s="112"/>
      <c r="I2355" s="77"/>
      <c r="J2355" s="112" t="str">
        <f>IF($B2355="", "", IFERROR(INDEX('Job List'!$C$9:$C$508, MATCH($B2355, 'Job List'!$B$9:$B$508, 0)), ""))</f>
        <v/>
      </c>
      <c r="K2355" s="112" t="str">
        <f>IF($B2355="", "", IFERROR(INDEX('Job List'!$D$9:$D$508, MATCH($B2355, 'Job List'!$B$9:$B$508, 0)), ""))</f>
        <v/>
      </c>
      <c r="L2355" s="125" t="str">
        <f t="shared" si="432"/>
        <v/>
      </c>
      <c r="M2355" s="111" t="str">
        <f>IF($B2355="", "", IF($G2355="", IFERROR(INDEX('Job List'!$E$9:$E$508, MATCH($B2355, 'Job List'!$B$9:$B$508, 0)), ""), $G2355))</f>
        <v/>
      </c>
      <c r="N2355" s="126" t="str">
        <f t="shared" si="433"/>
        <v/>
      </c>
      <c r="O2355" s="77"/>
      <c r="AB2355" s="14" t="str">
        <f t="shared" si="434"/>
        <v/>
      </c>
      <c r="AC2355" s="20" t="str">
        <f t="shared" si="435"/>
        <v/>
      </c>
      <c r="AD2355" s="55" t="str">
        <f t="shared" si="436"/>
        <v/>
      </c>
      <c r="AE2355" s="88" t="str">
        <f t="shared" si="437"/>
        <v/>
      </c>
      <c r="AG2355" s="55" t="str">
        <f t="shared" si="438"/>
        <v/>
      </c>
      <c r="AH2355" s="88" t="str">
        <f t="shared" si="439"/>
        <v/>
      </c>
      <c r="AJ2355" s="55" t="str">
        <f t="shared" si="440"/>
        <v/>
      </c>
      <c r="AK2355" s="88" t="str">
        <f t="shared" si="441"/>
        <v/>
      </c>
      <c r="AM2355" s="55" t="str">
        <f t="shared" si="442"/>
        <v/>
      </c>
      <c r="AN2355" s="88" t="str">
        <f t="shared" si="443"/>
        <v/>
      </c>
    </row>
    <row r="2356" spans="1:40" x14ac:dyDescent="0.25">
      <c r="A2356" s="77"/>
      <c r="B2356" s="107"/>
      <c r="C2356" s="108"/>
      <c r="D2356" s="109"/>
      <c r="E2356" s="109"/>
      <c r="F2356" s="110"/>
      <c r="G2356" s="111"/>
      <c r="H2356" s="112"/>
      <c r="I2356" s="77"/>
      <c r="J2356" s="112" t="str">
        <f>IF($B2356="", "", IFERROR(INDEX('Job List'!$C$9:$C$508, MATCH($B2356, 'Job List'!$B$9:$B$508, 0)), ""))</f>
        <v/>
      </c>
      <c r="K2356" s="112" t="str">
        <f>IF($B2356="", "", IFERROR(INDEX('Job List'!$D$9:$D$508, MATCH($B2356, 'Job List'!$B$9:$B$508, 0)), ""))</f>
        <v/>
      </c>
      <c r="L2356" s="125" t="str">
        <f t="shared" si="432"/>
        <v/>
      </c>
      <c r="M2356" s="111" t="str">
        <f>IF($B2356="", "", IF($G2356="", IFERROR(INDEX('Job List'!$E$9:$E$508, MATCH($B2356, 'Job List'!$B$9:$B$508, 0)), ""), $G2356))</f>
        <v/>
      </c>
      <c r="N2356" s="126" t="str">
        <f t="shared" si="433"/>
        <v/>
      </c>
      <c r="O2356" s="77"/>
      <c r="AB2356" s="14" t="str">
        <f t="shared" si="434"/>
        <v/>
      </c>
      <c r="AC2356" s="20" t="str">
        <f t="shared" si="435"/>
        <v/>
      </c>
      <c r="AD2356" s="55" t="str">
        <f t="shared" si="436"/>
        <v/>
      </c>
      <c r="AE2356" s="88" t="str">
        <f t="shared" si="437"/>
        <v/>
      </c>
      <c r="AG2356" s="55" t="str">
        <f t="shared" si="438"/>
        <v/>
      </c>
      <c r="AH2356" s="88" t="str">
        <f t="shared" si="439"/>
        <v/>
      </c>
      <c r="AJ2356" s="55" t="str">
        <f t="shared" si="440"/>
        <v/>
      </c>
      <c r="AK2356" s="88" t="str">
        <f t="shared" si="441"/>
        <v/>
      </c>
      <c r="AM2356" s="55" t="str">
        <f t="shared" si="442"/>
        <v/>
      </c>
      <c r="AN2356" s="88" t="str">
        <f t="shared" si="443"/>
        <v/>
      </c>
    </row>
    <row r="2357" spans="1:40" x14ac:dyDescent="0.25">
      <c r="A2357" s="77"/>
      <c r="B2357" s="107"/>
      <c r="C2357" s="108"/>
      <c r="D2357" s="109"/>
      <c r="E2357" s="109"/>
      <c r="F2357" s="110"/>
      <c r="G2357" s="111"/>
      <c r="H2357" s="112"/>
      <c r="I2357" s="77"/>
      <c r="J2357" s="112" t="str">
        <f>IF($B2357="", "", IFERROR(INDEX('Job List'!$C$9:$C$508, MATCH($B2357, 'Job List'!$B$9:$B$508, 0)), ""))</f>
        <v/>
      </c>
      <c r="K2357" s="112" t="str">
        <f>IF($B2357="", "", IFERROR(INDEX('Job List'!$D$9:$D$508, MATCH($B2357, 'Job List'!$B$9:$B$508, 0)), ""))</f>
        <v/>
      </c>
      <c r="L2357" s="125" t="str">
        <f t="shared" si="432"/>
        <v/>
      </c>
      <c r="M2357" s="111" t="str">
        <f>IF($B2357="", "", IF($G2357="", IFERROR(INDEX('Job List'!$E$9:$E$508, MATCH($B2357, 'Job List'!$B$9:$B$508, 0)), ""), $G2357))</f>
        <v/>
      </c>
      <c r="N2357" s="126" t="str">
        <f t="shared" si="433"/>
        <v/>
      </c>
      <c r="O2357" s="77"/>
      <c r="AB2357" s="14" t="str">
        <f t="shared" si="434"/>
        <v/>
      </c>
      <c r="AC2357" s="20" t="str">
        <f t="shared" si="435"/>
        <v/>
      </c>
      <c r="AD2357" s="55" t="str">
        <f t="shared" si="436"/>
        <v/>
      </c>
      <c r="AE2357" s="88" t="str">
        <f t="shared" si="437"/>
        <v/>
      </c>
      <c r="AG2357" s="55" t="str">
        <f t="shared" si="438"/>
        <v/>
      </c>
      <c r="AH2357" s="88" t="str">
        <f t="shared" si="439"/>
        <v/>
      </c>
      <c r="AJ2357" s="55" t="str">
        <f t="shared" si="440"/>
        <v/>
      </c>
      <c r="AK2357" s="88" t="str">
        <f t="shared" si="441"/>
        <v/>
      </c>
      <c r="AM2357" s="55" t="str">
        <f t="shared" si="442"/>
        <v/>
      </c>
      <c r="AN2357" s="88" t="str">
        <f t="shared" si="443"/>
        <v/>
      </c>
    </row>
    <row r="2358" spans="1:40" x14ac:dyDescent="0.25">
      <c r="A2358" s="77"/>
      <c r="B2358" s="107"/>
      <c r="C2358" s="108"/>
      <c r="D2358" s="109"/>
      <c r="E2358" s="109"/>
      <c r="F2358" s="110"/>
      <c r="G2358" s="111"/>
      <c r="H2358" s="112"/>
      <c r="I2358" s="77"/>
      <c r="J2358" s="112" t="str">
        <f>IF($B2358="", "", IFERROR(INDEX('Job List'!$C$9:$C$508, MATCH($B2358, 'Job List'!$B$9:$B$508, 0)), ""))</f>
        <v/>
      </c>
      <c r="K2358" s="112" t="str">
        <f>IF($B2358="", "", IFERROR(INDEX('Job List'!$D$9:$D$508, MATCH($B2358, 'Job List'!$B$9:$B$508, 0)), ""))</f>
        <v/>
      </c>
      <c r="L2358" s="125" t="str">
        <f t="shared" si="432"/>
        <v/>
      </c>
      <c r="M2358" s="111" t="str">
        <f>IF($B2358="", "", IF($G2358="", IFERROR(INDEX('Job List'!$E$9:$E$508, MATCH($B2358, 'Job List'!$B$9:$B$508, 0)), ""), $G2358))</f>
        <v/>
      </c>
      <c r="N2358" s="126" t="str">
        <f t="shared" si="433"/>
        <v/>
      </c>
      <c r="O2358" s="77"/>
      <c r="AB2358" s="14" t="str">
        <f t="shared" si="434"/>
        <v/>
      </c>
      <c r="AC2358" s="20" t="str">
        <f t="shared" si="435"/>
        <v/>
      </c>
      <c r="AD2358" s="55" t="str">
        <f t="shared" si="436"/>
        <v/>
      </c>
      <c r="AE2358" s="88" t="str">
        <f t="shared" si="437"/>
        <v/>
      </c>
      <c r="AG2358" s="55" t="str">
        <f t="shared" si="438"/>
        <v/>
      </c>
      <c r="AH2358" s="88" t="str">
        <f t="shared" si="439"/>
        <v/>
      </c>
      <c r="AJ2358" s="55" t="str">
        <f t="shared" si="440"/>
        <v/>
      </c>
      <c r="AK2358" s="88" t="str">
        <f t="shared" si="441"/>
        <v/>
      </c>
      <c r="AM2358" s="55" t="str">
        <f t="shared" si="442"/>
        <v/>
      </c>
      <c r="AN2358" s="88" t="str">
        <f t="shared" si="443"/>
        <v/>
      </c>
    </row>
    <row r="2359" spans="1:40" x14ac:dyDescent="0.25">
      <c r="A2359" s="77"/>
      <c r="B2359" s="107"/>
      <c r="C2359" s="108"/>
      <c r="D2359" s="109"/>
      <c r="E2359" s="109"/>
      <c r="F2359" s="110"/>
      <c r="G2359" s="111"/>
      <c r="H2359" s="112"/>
      <c r="I2359" s="77"/>
      <c r="J2359" s="112" t="str">
        <f>IF($B2359="", "", IFERROR(INDEX('Job List'!$C$9:$C$508, MATCH($B2359, 'Job List'!$B$9:$B$508, 0)), ""))</f>
        <v/>
      </c>
      <c r="K2359" s="112" t="str">
        <f>IF($B2359="", "", IFERROR(INDEX('Job List'!$D$9:$D$508, MATCH($B2359, 'Job List'!$B$9:$B$508, 0)), ""))</f>
        <v/>
      </c>
      <c r="L2359" s="125" t="str">
        <f t="shared" si="432"/>
        <v/>
      </c>
      <c r="M2359" s="111" t="str">
        <f>IF($B2359="", "", IF($G2359="", IFERROR(INDEX('Job List'!$E$9:$E$508, MATCH($B2359, 'Job List'!$B$9:$B$508, 0)), ""), $G2359))</f>
        <v/>
      </c>
      <c r="N2359" s="126" t="str">
        <f t="shared" si="433"/>
        <v/>
      </c>
      <c r="O2359" s="77"/>
      <c r="AB2359" s="14" t="str">
        <f t="shared" si="434"/>
        <v/>
      </c>
      <c r="AC2359" s="20" t="str">
        <f t="shared" si="435"/>
        <v/>
      </c>
      <c r="AD2359" s="55" t="str">
        <f t="shared" si="436"/>
        <v/>
      </c>
      <c r="AE2359" s="88" t="str">
        <f t="shared" si="437"/>
        <v/>
      </c>
      <c r="AG2359" s="55" t="str">
        <f t="shared" si="438"/>
        <v/>
      </c>
      <c r="AH2359" s="88" t="str">
        <f t="shared" si="439"/>
        <v/>
      </c>
      <c r="AJ2359" s="55" t="str">
        <f t="shared" si="440"/>
        <v/>
      </c>
      <c r="AK2359" s="88" t="str">
        <f t="shared" si="441"/>
        <v/>
      </c>
      <c r="AM2359" s="55" t="str">
        <f t="shared" si="442"/>
        <v/>
      </c>
      <c r="AN2359" s="88" t="str">
        <f t="shared" si="443"/>
        <v/>
      </c>
    </row>
    <row r="2360" spans="1:40" x14ac:dyDescent="0.25">
      <c r="A2360" s="77"/>
      <c r="B2360" s="107"/>
      <c r="C2360" s="108"/>
      <c r="D2360" s="109"/>
      <c r="E2360" s="109"/>
      <c r="F2360" s="110"/>
      <c r="G2360" s="111"/>
      <c r="H2360" s="112"/>
      <c r="I2360" s="77"/>
      <c r="J2360" s="112" t="str">
        <f>IF($B2360="", "", IFERROR(INDEX('Job List'!$C$9:$C$508, MATCH($B2360, 'Job List'!$B$9:$B$508, 0)), ""))</f>
        <v/>
      </c>
      <c r="K2360" s="112" t="str">
        <f>IF($B2360="", "", IFERROR(INDEX('Job List'!$D$9:$D$508, MATCH($B2360, 'Job List'!$B$9:$B$508, 0)), ""))</f>
        <v/>
      </c>
      <c r="L2360" s="125" t="str">
        <f t="shared" si="432"/>
        <v/>
      </c>
      <c r="M2360" s="111" t="str">
        <f>IF($B2360="", "", IF($G2360="", IFERROR(INDEX('Job List'!$E$9:$E$508, MATCH($B2360, 'Job List'!$B$9:$B$508, 0)), ""), $G2360))</f>
        <v/>
      </c>
      <c r="N2360" s="126" t="str">
        <f t="shared" si="433"/>
        <v/>
      </c>
      <c r="O2360" s="77"/>
      <c r="AB2360" s="14" t="str">
        <f t="shared" si="434"/>
        <v/>
      </c>
      <c r="AC2360" s="20" t="str">
        <f t="shared" si="435"/>
        <v/>
      </c>
      <c r="AD2360" s="55" t="str">
        <f t="shared" si="436"/>
        <v/>
      </c>
      <c r="AE2360" s="88" t="str">
        <f t="shared" si="437"/>
        <v/>
      </c>
      <c r="AG2360" s="55" t="str">
        <f t="shared" si="438"/>
        <v/>
      </c>
      <c r="AH2360" s="88" t="str">
        <f t="shared" si="439"/>
        <v/>
      </c>
      <c r="AJ2360" s="55" t="str">
        <f t="shared" si="440"/>
        <v/>
      </c>
      <c r="AK2360" s="88" t="str">
        <f t="shared" si="441"/>
        <v/>
      </c>
      <c r="AM2360" s="55" t="str">
        <f t="shared" si="442"/>
        <v/>
      </c>
      <c r="AN2360" s="88" t="str">
        <f t="shared" si="443"/>
        <v/>
      </c>
    </row>
    <row r="2361" spans="1:40" x14ac:dyDescent="0.25">
      <c r="A2361" s="77"/>
      <c r="B2361" s="107"/>
      <c r="C2361" s="108"/>
      <c r="D2361" s="109"/>
      <c r="E2361" s="109"/>
      <c r="F2361" s="110"/>
      <c r="G2361" s="111"/>
      <c r="H2361" s="112"/>
      <c r="I2361" s="77"/>
      <c r="J2361" s="112" t="str">
        <f>IF($B2361="", "", IFERROR(INDEX('Job List'!$C$9:$C$508, MATCH($B2361, 'Job List'!$B$9:$B$508, 0)), ""))</f>
        <v/>
      </c>
      <c r="K2361" s="112" t="str">
        <f>IF($B2361="", "", IFERROR(INDEX('Job List'!$D$9:$D$508, MATCH($B2361, 'Job List'!$B$9:$B$508, 0)), ""))</f>
        <v/>
      </c>
      <c r="L2361" s="125" t="str">
        <f t="shared" si="432"/>
        <v/>
      </c>
      <c r="M2361" s="111" t="str">
        <f>IF($B2361="", "", IF($G2361="", IFERROR(INDEX('Job List'!$E$9:$E$508, MATCH($B2361, 'Job List'!$B$9:$B$508, 0)), ""), $G2361))</f>
        <v/>
      </c>
      <c r="N2361" s="126" t="str">
        <f t="shared" si="433"/>
        <v/>
      </c>
      <c r="O2361" s="77"/>
      <c r="AB2361" s="14" t="str">
        <f t="shared" si="434"/>
        <v/>
      </c>
      <c r="AC2361" s="20" t="str">
        <f t="shared" si="435"/>
        <v/>
      </c>
      <c r="AD2361" s="55" t="str">
        <f t="shared" si="436"/>
        <v/>
      </c>
      <c r="AE2361" s="88" t="str">
        <f t="shared" si="437"/>
        <v/>
      </c>
      <c r="AG2361" s="55" t="str">
        <f t="shared" si="438"/>
        <v/>
      </c>
      <c r="AH2361" s="88" t="str">
        <f t="shared" si="439"/>
        <v/>
      </c>
      <c r="AJ2361" s="55" t="str">
        <f t="shared" si="440"/>
        <v/>
      </c>
      <c r="AK2361" s="88" t="str">
        <f t="shared" si="441"/>
        <v/>
      </c>
      <c r="AM2361" s="55" t="str">
        <f t="shared" si="442"/>
        <v/>
      </c>
      <c r="AN2361" s="88" t="str">
        <f t="shared" si="443"/>
        <v/>
      </c>
    </row>
    <row r="2362" spans="1:40" x14ac:dyDescent="0.25">
      <c r="A2362" s="77"/>
      <c r="B2362" s="107"/>
      <c r="C2362" s="108"/>
      <c r="D2362" s="109"/>
      <c r="E2362" s="109"/>
      <c r="F2362" s="110"/>
      <c r="G2362" s="111"/>
      <c r="H2362" s="112"/>
      <c r="I2362" s="77"/>
      <c r="J2362" s="112" t="str">
        <f>IF($B2362="", "", IFERROR(INDEX('Job List'!$C$9:$C$508, MATCH($B2362, 'Job List'!$B$9:$B$508, 0)), ""))</f>
        <v/>
      </c>
      <c r="K2362" s="112" t="str">
        <f>IF($B2362="", "", IFERROR(INDEX('Job List'!$D$9:$D$508, MATCH($B2362, 'Job List'!$B$9:$B$508, 0)), ""))</f>
        <v/>
      </c>
      <c r="L2362" s="125" t="str">
        <f t="shared" si="432"/>
        <v/>
      </c>
      <c r="M2362" s="111" t="str">
        <f>IF($B2362="", "", IF($G2362="", IFERROR(INDEX('Job List'!$E$9:$E$508, MATCH($B2362, 'Job List'!$B$9:$B$508, 0)), ""), $G2362))</f>
        <v/>
      </c>
      <c r="N2362" s="126" t="str">
        <f t="shared" si="433"/>
        <v/>
      </c>
      <c r="O2362" s="77"/>
      <c r="AB2362" s="14" t="str">
        <f t="shared" si="434"/>
        <v/>
      </c>
      <c r="AC2362" s="20" t="str">
        <f t="shared" si="435"/>
        <v/>
      </c>
      <c r="AD2362" s="55" t="str">
        <f t="shared" si="436"/>
        <v/>
      </c>
      <c r="AE2362" s="88" t="str">
        <f t="shared" si="437"/>
        <v/>
      </c>
      <c r="AG2362" s="55" t="str">
        <f t="shared" si="438"/>
        <v/>
      </c>
      <c r="AH2362" s="88" t="str">
        <f t="shared" si="439"/>
        <v/>
      </c>
      <c r="AJ2362" s="55" t="str">
        <f t="shared" si="440"/>
        <v/>
      </c>
      <c r="AK2362" s="88" t="str">
        <f t="shared" si="441"/>
        <v/>
      </c>
      <c r="AM2362" s="55" t="str">
        <f t="shared" si="442"/>
        <v/>
      </c>
      <c r="AN2362" s="88" t="str">
        <f t="shared" si="443"/>
        <v/>
      </c>
    </row>
    <row r="2363" spans="1:40" x14ac:dyDescent="0.25">
      <c r="A2363" s="77"/>
      <c r="B2363" s="107"/>
      <c r="C2363" s="108"/>
      <c r="D2363" s="109"/>
      <c r="E2363" s="109"/>
      <c r="F2363" s="110"/>
      <c r="G2363" s="111"/>
      <c r="H2363" s="112"/>
      <c r="I2363" s="77"/>
      <c r="J2363" s="112" t="str">
        <f>IF($B2363="", "", IFERROR(INDEX('Job List'!$C$9:$C$508, MATCH($B2363, 'Job List'!$B$9:$B$508, 0)), ""))</f>
        <v/>
      </c>
      <c r="K2363" s="112" t="str">
        <f>IF($B2363="", "", IFERROR(INDEX('Job List'!$D$9:$D$508, MATCH($B2363, 'Job List'!$B$9:$B$508, 0)), ""))</f>
        <v/>
      </c>
      <c r="L2363" s="125" t="str">
        <f t="shared" si="432"/>
        <v/>
      </c>
      <c r="M2363" s="111" t="str">
        <f>IF($B2363="", "", IF($G2363="", IFERROR(INDEX('Job List'!$E$9:$E$508, MATCH($B2363, 'Job List'!$B$9:$B$508, 0)), ""), $G2363))</f>
        <v/>
      </c>
      <c r="N2363" s="126" t="str">
        <f t="shared" si="433"/>
        <v/>
      </c>
      <c r="O2363" s="77"/>
      <c r="AB2363" s="14" t="str">
        <f t="shared" si="434"/>
        <v/>
      </c>
      <c r="AC2363" s="20" t="str">
        <f t="shared" si="435"/>
        <v/>
      </c>
      <c r="AD2363" s="55" t="str">
        <f t="shared" si="436"/>
        <v/>
      </c>
      <c r="AE2363" s="88" t="str">
        <f t="shared" si="437"/>
        <v/>
      </c>
      <c r="AG2363" s="55" t="str">
        <f t="shared" si="438"/>
        <v/>
      </c>
      <c r="AH2363" s="88" t="str">
        <f t="shared" si="439"/>
        <v/>
      </c>
      <c r="AJ2363" s="55" t="str">
        <f t="shared" si="440"/>
        <v/>
      </c>
      <c r="AK2363" s="88" t="str">
        <f t="shared" si="441"/>
        <v/>
      </c>
      <c r="AM2363" s="55" t="str">
        <f t="shared" si="442"/>
        <v/>
      </c>
      <c r="AN2363" s="88" t="str">
        <f t="shared" si="443"/>
        <v/>
      </c>
    </row>
    <row r="2364" spans="1:40" x14ac:dyDescent="0.25">
      <c r="A2364" s="77"/>
      <c r="B2364" s="107"/>
      <c r="C2364" s="108"/>
      <c r="D2364" s="109"/>
      <c r="E2364" s="109"/>
      <c r="F2364" s="110"/>
      <c r="G2364" s="111"/>
      <c r="H2364" s="112"/>
      <c r="I2364" s="77"/>
      <c r="J2364" s="112" t="str">
        <f>IF($B2364="", "", IFERROR(INDEX('Job List'!$C$9:$C$508, MATCH($B2364, 'Job List'!$B$9:$B$508, 0)), ""))</f>
        <v/>
      </c>
      <c r="K2364" s="112" t="str">
        <f>IF($B2364="", "", IFERROR(INDEX('Job List'!$D$9:$D$508, MATCH($B2364, 'Job List'!$B$9:$B$508, 0)), ""))</f>
        <v/>
      </c>
      <c r="L2364" s="125" t="str">
        <f t="shared" si="432"/>
        <v/>
      </c>
      <c r="M2364" s="111" t="str">
        <f>IF($B2364="", "", IF($G2364="", IFERROR(INDEX('Job List'!$E$9:$E$508, MATCH($B2364, 'Job List'!$B$9:$B$508, 0)), ""), $G2364))</f>
        <v/>
      </c>
      <c r="N2364" s="126" t="str">
        <f t="shared" si="433"/>
        <v/>
      </c>
      <c r="O2364" s="77"/>
      <c r="AB2364" s="14" t="str">
        <f t="shared" si="434"/>
        <v/>
      </c>
      <c r="AC2364" s="20" t="str">
        <f t="shared" si="435"/>
        <v/>
      </c>
      <c r="AD2364" s="55" t="str">
        <f t="shared" si="436"/>
        <v/>
      </c>
      <c r="AE2364" s="88" t="str">
        <f t="shared" si="437"/>
        <v/>
      </c>
      <c r="AG2364" s="55" t="str">
        <f t="shared" si="438"/>
        <v/>
      </c>
      <c r="AH2364" s="88" t="str">
        <f t="shared" si="439"/>
        <v/>
      </c>
      <c r="AJ2364" s="55" t="str">
        <f t="shared" si="440"/>
        <v/>
      </c>
      <c r="AK2364" s="88" t="str">
        <f t="shared" si="441"/>
        <v/>
      </c>
      <c r="AM2364" s="55" t="str">
        <f t="shared" si="442"/>
        <v/>
      </c>
      <c r="AN2364" s="88" t="str">
        <f t="shared" si="443"/>
        <v/>
      </c>
    </row>
    <row r="2365" spans="1:40" x14ac:dyDescent="0.25">
      <c r="A2365" s="77"/>
      <c r="B2365" s="107"/>
      <c r="C2365" s="108"/>
      <c r="D2365" s="109"/>
      <c r="E2365" s="109"/>
      <c r="F2365" s="110"/>
      <c r="G2365" s="111"/>
      <c r="H2365" s="112"/>
      <c r="I2365" s="77"/>
      <c r="J2365" s="112" t="str">
        <f>IF($B2365="", "", IFERROR(INDEX('Job List'!$C$9:$C$508, MATCH($B2365, 'Job List'!$B$9:$B$508, 0)), ""))</f>
        <v/>
      </c>
      <c r="K2365" s="112" t="str">
        <f>IF($B2365="", "", IFERROR(INDEX('Job List'!$D$9:$D$508, MATCH($B2365, 'Job List'!$B$9:$B$508, 0)), ""))</f>
        <v/>
      </c>
      <c r="L2365" s="125" t="str">
        <f t="shared" si="432"/>
        <v/>
      </c>
      <c r="M2365" s="111" t="str">
        <f>IF($B2365="", "", IF($G2365="", IFERROR(INDEX('Job List'!$E$9:$E$508, MATCH($B2365, 'Job List'!$B$9:$B$508, 0)), ""), $G2365))</f>
        <v/>
      </c>
      <c r="N2365" s="126" t="str">
        <f t="shared" si="433"/>
        <v/>
      </c>
      <c r="O2365" s="77"/>
      <c r="AB2365" s="14" t="str">
        <f t="shared" si="434"/>
        <v/>
      </c>
      <c r="AC2365" s="20" t="str">
        <f t="shared" si="435"/>
        <v/>
      </c>
      <c r="AD2365" s="55" t="str">
        <f t="shared" si="436"/>
        <v/>
      </c>
      <c r="AE2365" s="88" t="str">
        <f t="shared" si="437"/>
        <v/>
      </c>
      <c r="AG2365" s="55" t="str">
        <f t="shared" si="438"/>
        <v/>
      </c>
      <c r="AH2365" s="88" t="str">
        <f t="shared" si="439"/>
        <v/>
      </c>
      <c r="AJ2365" s="55" t="str">
        <f t="shared" si="440"/>
        <v/>
      </c>
      <c r="AK2365" s="88" t="str">
        <f t="shared" si="441"/>
        <v/>
      </c>
      <c r="AM2365" s="55" t="str">
        <f t="shared" si="442"/>
        <v/>
      </c>
      <c r="AN2365" s="88" t="str">
        <f t="shared" si="443"/>
        <v/>
      </c>
    </row>
    <row r="2366" spans="1:40" x14ac:dyDescent="0.25">
      <c r="A2366" s="77"/>
      <c r="B2366" s="107"/>
      <c r="C2366" s="108"/>
      <c r="D2366" s="109"/>
      <c r="E2366" s="109"/>
      <c r="F2366" s="110"/>
      <c r="G2366" s="111"/>
      <c r="H2366" s="112"/>
      <c r="I2366" s="77"/>
      <c r="J2366" s="112" t="str">
        <f>IF($B2366="", "", IFERROR(INDEX('Job List'!$C$9:$C$508, MATCH($B2366, 'Job List'!$B$9:$B$508, 0)), ""))</f>
        <v/>
      </c>
      <c r="K2366" s="112" t="str">
        <f>IF($B2366="", "", IFERROR(INDEX('Job List'!$D$9:$D$508, MATCH($B2366, 'Job List'!$B$9:$B$508, 0)), ""))</f>
        <v/>
      </c>
      <c r="L2366" s="125" t="str">
        <f t="shared" si="432"/>
        <v/>
      </c>
      <c r="M2366" s="111" t="str">
        <f>IF($B2366="", "", IF($G2366="", IFERROR(INDEX('Job List'!$E$9:$E$508, MATCH($B2366, 'Job List'!$B$9:$B$508, 0)), ""), $G2366))</f>
        <v/>
      </c>
      <c r="N2366" s="126" t="str">
        <f t="shared" si="433"/>
        <v/>
      </c>
      <c r="O2366" s="77"/>
      <c r="AB2366" s="14" t="str">
        <f t="shared" si="434"/>
        <v/>
      </c>
      <c r="AC2366" s="20" t="str">
        <f t="shared" si="435"/>
        <v/>
      </c>
      <c r="AD2366" s="55" t="str">
        <f t="shared" si="436"/>
        <v/>
      </c>
      <c r="AE2366" s="88" t="str">
        <f t="shared" si="437"/>
        <v/>
      </c>
      <c r="AG2366" s="55" t="str">
        <f t="shared" si="438"/>
        <v/>
      </c>
      <c r="AH2366" s="88" t="str">
        <f t="shared" si="439"/>
        <v/>
      </c>
      <c r="AJ2366" s="55" t="str">
        <f t="shared" si="440"/>
        <v/>
      </c>
      <c r="AK2366" s="88" t="str">
        <f t="shared" si="441"/>
        <v/>
      </c>
      <c r="AM2366" s="55" t="str">
        <f t="shared" si="442"/>
        <v/>
      </c>
      <c r="AN2366" s="88" t="str">
        <f t="shared" si="443"/>
        <v/>
      </c>
    </row>
    <row r="2367" spans="1:40" x14ac:dyDescent="0.25">
      <c r="A2367" s="77"/>
      <c r="B2367" s="107"/>
      <c r="C2367" s="108"/>
      <c r="D2367" s="109"/>
      <c r="E2367" s="109"/>
      <c r="F2367" s="110"/>
      <c r="G2367" s="111"/>
      <c r="H2367" s="112"/>
      <c r="I2367" s="77"/>
      <c r="J2367" s="112" t="str">
        <f>IF($B2367="", "", IFERROR(INDEX('Job List'!$C$9:$C$508, MATCH($B2367, 'Job List'!$B$9:$B$508, 0)), ""))</f>
        <v/>
      </c>
      <c r="K2367" s="112" t="str">
        <f>IF($B2367="", "", IFERROR(INDEX('Job List'!$D$9:$D$508, MATCH($B2367, 'Job List'!$B$9:$B$508, 0)), ""))</f>
        <v/>
      </c>
      <c r="L2367" s="125" t="str">
        <f t="shared" si="432"/>
        <v/>
      </c>
      <c r="M2367" s="111" t="str">
        <f>IF($B2367="", "", IF($G2367="", IFERROR(INDEX('Job List'!$E$9:$E$508, MATCH($B2367, 'Job List'!$B$9:$B$508, 0)), ""), $G2367))</f>
        <v/>
      </c>
      <c r="N2367" s="126" t="str">
        <f t="shared" si="433"/>
        <v/>
      </c>
      <c r="O2367" s="77"/>
      <c r="AB2367" s="14" t="str">
        <f t="shared" si="434"/>
        <v/>
      </c>
      <c r="AC2367" s="20" t="str">
        <f t="shared" si="435"/>
        <v/>
      </c>
      <c r="AD2367" s="55" t="str">
        <f t="shared" si="436"/>
        <v/>
      </c>
      <c r="AE2367" s="88" t="str">
        <f t="shared" si="437"/>
        <v/>
      </c>
      <c r="AG2367" s="55" t="str">
        <f t="shared" si="438"/>
        <v/>
      </c>
      <c r="AH2367" s="88" t="str">
        <f t="shared" si="439"/>
        <v/>
      </c>
      <c r="AJ2367" s="55" t="str">
        <f t="shared" si="440"/>
        <v/>
      </c>
      <c r="AK2367" s="88" t="str">
        <f t="shared" si="441"/>
        <v/>
      </c>
      <c r="AM2367" s="55" t="str">
        <f t="shared" si="442"/>
        <v/>
      </c>
      <c r="AN2367" s="88" t="str">
        <f t="shared" si="443"/>
        <v/>
      </c>
    </row>
    <row r="2368" spans="1:40" x14ac:dyDescent="0.25">
      <c r="A2368" s="77"/>
      <c r="B2368" s="107"/>
      <c r="C2368" s="108"/>
      <c r="D2368" s="109"/>
      <c r="E2368" s="109"/>
      <c r="F2368" s="110"/>
      <c r="G2368" s="111"/>
      <c r="H2368" s="112"/>
      <c r="I2368" s="77"/>
      <c r="J2368" s="112" t="str">
        <f>IF($B2368="", "", IFERROR(INDEX('Job List'!$C$9:$C$508, MATCH($B2368, 'Job List'!$B$9:$B$508, 0)), ""))</f>
        <v/>
      </c>
      <c r="K2368" s="112" t="str">
        <f>IF($B2368="", "", IFERROR(INDEX('Job List'!$D$9:$D$508, MATCH($B2368, 'Job List'!$B$9:$B$508, 0)), ""))</f>
        <v/>
      </c>
      <c r="L2368" s="125" t="str">
        <f t="shared" si="432"/>
        <v/>
      </c>
      <c r="M2368" s="111" t="str">
        <f>IF($B2368="", "", IF($G2368="", IFERROR(INDEX('Job List'!$E$9:$E$508, MATCH($B2368, 'Job List'!$B$9:$B$508, 0)), ""), $G2368))</f>
        <v/>
      </c>
      <c r="N2368" s="126" t="str">
        <f t="shared" si="433"/>
        <v/>
      </c>
      <c r="O2368" s="77"/>
      <c r="AB2368" s="14" t="str">
        <f t="shared" si="434"/>
        <v/>
      </c>
      <c r="AC2368" s="20" t="str">
        <f t="shared" si="435"/>
        <v/>
      </c>
      <c r="AD2368" s="55" t="str">
        <f t="shared" si="436"/>
        <v/>
      </c>
      <c r="AE2368" s="88" t="str">
        <f t="shared" si="437"/>
        <v/>
      </c>
      <c r="AG2368" s="55" t="str">
        <f t="shared" si="438"/>
        <v/>
      </c>
      <c r="AH2368" s="88" t="str">
        <f t="shared" si="439"/>
        <v/>
      </c>
      <c r="AJ2368" s="55" t="str">
        <f t="shared" si="440"/>
        <v/>
      </c>
      <c r="AK2368" s="88" t="str">
        <f t="shared" si="441"/>
        <v/>
      </c>
      <c r="AM2368" s="55" t="str">
        <f t="shared" si="442"/>
        <v/>
      </c>
      <c r="AN2368" s="88" t="str">
        <f t="shared" si="443"/>
        <v/>
      </c>
    </row>
    <row r="2369" spans="1:40" x14ac:dyDescent="0.25">
      <c r="A2369" s="77"/>
      <c r="B2369" s="107"/>
      <c r="C2369" s="108"/>
      <c r="D2369" s="109"/>
      <c r="E2369" s="109"/>
      <c r="F2369" s="110"/>
      <c r="G2369" s="111"/>
      <c r="H2369" s="112"/>
      <c r="I2369" s="77"/>
      <c r="J2369" s="112" t="str">
        <f>IF($B2369="", "", IFERROR(INDEX('Job List'!$C$9:$C$508, MATCH($B2369, 'Job List'!$B$9:$B$508, 0)), ""))</f>
        <v/>
      </c>
      <c r="K2369" s="112" t="str">
        <f>IF($B2369="", "", IFERROR(INDEX('Job List'!$D$9:$D$508, MATCH($B2369, 'Job List'!$B$9:$B$508, 0)), ""))</f>
        <v/>
      </c>
      <c r="L2369" s="125" t="str">
        <f t="shared" si="432"/>
        <v/>
      </c>
      <c r="M2369" s="111" t="str">
        <f>IF($B2369="", "", IF($G2369="", IFERROR(INDEX('Job List'!$E$9:$E$508, MATCH($B2369, 'Job List'!$B$9:$B$508, 0)), ""), $G2369))</f>
        <v/>
      </c>
      <c r="N2369" s="126" t="str">
        <f t="shared" si="433"/>
        <v/>
      </c>
      <c r="O2369" s="77"/>
      <c r="AB2369" s="14" t="str">
        <f t="shared" si="434"/>
        <v/>
      </c>
      <c r="AC2369" s="20" t="str">
        <f t="shared" si="435"/>
        <v/>
      </c>
      <c r="AD2369" s="55" t="str">
        <f t="shared" si="436"/>
        <v/>
      </c>
      <c r="AE2369" s="88" t="str">
        <f t="shared" si="437"/>
        <v/>
      </c>
      <c r="AG2369" s="55" t="str">
        <f t="shared" si="438"/>
        <v/>
      </c>
      <c r="AH2369" s="88" t="str">
        <f t="shared" si="439"/>
        <v/>
      </c>
      <c r="AJ2369" s="55" t="str">
        <f t="shared" si="440"/>
        <v/>
      </c>
      <c r="AK2369" s="88" t="str">
        <f t="shared" si="441"/>
        <v/>
      </c>
      <c r="AM2369" s="55" t="str">
        <f t="shared" si="442"/>
        <v/>
      </c>
      <c r="AN2369" s="88" t="str">
        <f t="shared" si="443"/>
        <v/>
      </c>
    </row>
    <row r="2370" spans="1:40" x14ac:dyDescent="0.25">
      <c r="A2370" s="77"/>
      <c r="B2370" s="107"/>
      <c r="C2370" s="108"/>
      <c r="D2370" s="109"/>
      <c r="E2370" s="109"/>
      <c r="F2370" s="110"/>
      <c r="G2370" s="111"/>
      <c r="H2370" s="112"/>
      <c r="I2370" s="77"/>
      <c r="J2370" s="112" t="str">
        <f>IF($B2370="", "", IFERROR(INDEX('Job List'!$C$9:$C$508, MATCH($B2370, 'Job List'!$B$9:$B$508, 0)), ""))</f>
        <v/>
      </c>
      <c r="K2370" s="112" t="str">
        <f>IF($B2370="", "", IFERROR(INDEX('Job List'!$D$9:$D$508, MATCH($B2370, 'Job List'!$B$9:$B$508, 0)), ""))</f>
        <v/>
      </c>
      <c r="L2370" s="125" t="str">
        <f t="shared" si="432"/>
        <v/>
      </c>
      <c r="M2370" s="111" t="str">
        <f>IF($B2370="", "", IF($G2370="", IFERROR(INDEX('Job List'!$E$9:$E$508, MATCH($B2370, 'Job List'!$B$9:$B$508, 0)), ""), $G2370))</f>
        <v/>
      </c>
      <c r="N2370" s="126" t="str">
        <f t="shared" si="433"/>
        <v/>
      </c>
      <c r="O2370" s="77"/>
      <c r="AB2370" s="14" t="str">
        <f t="shared" si="434"/>
        <v/>
      </c>
      <c r="AC2370" s="20" t="str">
        <f t="shared" si="435"/>
        <v/>
      </c>
      <c r="AD2370" s="55" t="str">
        <f t="shared" si="436"/>
        <v/>
      </c>
      <c r="AE2370" s="88" t="str">
        <f t="shared" si="437"/>
        <v/>
      </c>
      <c r="AG2370" s="55" t="str">
        <f t="shared" si="438"/>
        <v/>
      </c>
      <c r="AH2370" s="88" t="str">
        <f t="shared" si="439"/>
        <v/>
      </c>
      <c r="AJ2370" s="55" t="str">
        <f t="shared" si="440"/>
        <v/>
      </c>
      <c r="AK2370" s="88" t="str">
        <f t="shared" si="441"/>
        <v/>
      </c>
      <c r="AM2370" s="55" t="str">
        <f t="shared" si="442"/>
        <v/>
      </c>
      <c r="AN2370" s="88" t="str">
        <f t="shared" si="443"/>
        <v/>
      </c>
    </row>
    <row r="2371" spans="1:40" x14ac:dyDescent="0.25">
      <c r="A2371" s="77"/>
      <c r="B2371" s="107"/>
      <c r="C2371" s="108"/>
      <c r="D2371" s="109"/>
      <c r="E2371" s="109"/>
      <c r="F2371" s="110"/>
      <c r="G2371" s="111"/>
      <c r="H2371" s="112"/>
      <c r="I2371" s="77"/>
      <c r="J2371" s="112" t="str">
        <f>IF($B2371="", "", IFERROR(INDEX('Job List'!$C$9:$C$508, MATCH($B2371, 'Job List'!$B$9:$B$508, 0)), ""))</f>
        <v/>
      </c>
      <c r="K2371" s="112" t="str">
        <f>IF($B2371="", "", IFERROR(INDEX('Job List'!$D$9:$D$508, MATCH($B2371, 'Job List'!$B$9:$B$508, 0)), ""))</f>
        <v/>
      </c>
      <c r="L2371" s="125" t="str">
        <f t="shared" si="432"/>
        <v/>
      </c>
      <c r="M2371" s="111" t="str">
        <f>IF($B2371="", "", IF($G2371="", IFERROR(INDEX('Job List'!$E$9:$E$508, MATCH($B2371, 'Job List'!$B$9:$B$508, 0)), ""), $G2371))</f>
        <v/>
      </c>
      <c r="N2371" s="126" t="str">
        <f t="shared" si="433"/>
        <v/>
      </c>
      <c r="O2371" s="77"/>
      <c r="AB2371" s="14" t="str">
        <f t="shared" si="434"/>
        <v/>
      </c>
      <c r="AC2371" s="20" t="str">
        <f t="shared" si="435"/>
        <v/>
      </c>
      <c r="AD2371" s="55" t="str">
        <f t="shared" si="436"/>
        <v/>
      </c>
      <c r="AE2371" s="88" t="str">
        <f t="shared" si="437"/>
        <v/>
      </c>
      <c r="AG2371" s="55" t="str">
        <f t="shared" si="438"/>
        <v/>
      </c>
      <c r="AH2371" s="88" t="str">
        <f t="shared" si="439"/>
        <v/>
      </c>
      <c r="AJ2371" s="55" t="str">
        <f t="shared" si="440"/>
        <v/>
      </c>
      <c r="AK2371" s="88" t="str">
        <f t="shared" si="441"/>
        <v/>
      </c>
      <c r="AM2371" s="55" t="str">
        <f t="shared" si="442"/>
        <v/>
      </c>
      <c r="AN2371" s="88" t="str">
        <f t="shared" si="443"/>
        <v/>
      </c>
    </row>
    <row r="2372" spans="1:40" x14ac:dyDescent="0.25">
      <c r="A2372" s="77"/>
      <c r="B2372" s="107"/>
      <c r="C2372" s="108"/>
      <c r="D2372" s="109"/>
      <c r="E2372" s="109"/>
      <c r="F2372" s="110"/>
      <c r="G2372" s="111"/>
      <c r="H2372" s="112"/>
      <c r="I2372" s="77"/>
      <c r="J2372" s="112" t="str">
        <f>IF($B2372="", "", IFERROR(INDEX('Job List'!$C$9:$C$508, MATCH($B2372, 'Job List'!$B$9:$B$508, 0)), ""))</f>
        <v/>
      </c>
      <c r="K2372" s="112" t="str">
        <f>IF($B2372="", "", IFERROR(INDEX('Job List'!$D$9:$D$508, MATCH($B2372, 'Job List'!$B$9:$B$508, 0)), ""))</f>
        <v/>
      </c>
      <c r="L2372" s="125" t="str">
        <f t="shared" si="432"/>
        <v/>
      </c>
      <c r="M2372" s="111" t="str">
        <f>IF($B2372="", "", IF($G2372="", IFERROR(INDEX('Job List'!$E$9:$E$508, MATCH($B2372, 'Job List'!$B$9:$B$508, 0)), ""), $G2372))</f>
        <v/>
      </c>
      <c r="N2372" s="126" t="str">
        <f t="shared" si="433"/>
        <v/>
      </c>
      <c r="O2372" s="77"/>
      <c r="AB2372" s="14" t="str">
        <f t="shared" si="434"/>
        <v/>
      </c>
      <c r="AC2372" s="20" t="str">
        <f t="shared" si="435"/>
        <v/>
      </c>
      <c r="AD2372" s="55" t="str">
        <f t="shared" si="436"/>
        <v/>
      </c>
      <c r="AE2372" s="88" t="str">
        <f t="shared" si="437"/>
        <v/>
      </c>
      <c r="AG2372" s="55" t="str">
        <f t="shared" si="438"/>
        <v/>
      </c>
      <c r="AH2372" s="88" t="str">
        <f t="shared" si="439"/>
        <v/>
      </c>
      <c r="AJ2372" s="55" t="str">
        <f t="shared" si="440"/>
        <v/>
      </c>
      <c r="AK2372" s="88" t="str">
        <f t="shared" si="441"/>
        <v/>
      </c>
      <c r="AM2372" s="55" t="str">
        <f t="shared" si="442"/>
        <v/>
      </c>
      <c r="AN2372" s="88" t="str">
        <f t="shared" si="443"/>
        <v/>
      </c>
    </row>
    <row r="2373" spans="1:40" x14ac:dyDescent="0.25">
      <c r="A2373" s="77"/>
      <c r="B2373" s="107"/>
      <c r="C2373" s="108"/>
      <c r="D2373" s="109"/>
      <c r="E2373" s="109"/>
      <c r="F2373" s="110"/>
      <c r="G2373" s="111"/>
      <c r="H2373" s="112"/>
      <c r="I2373" s="77"/>
      <c r="J2373" s="112" t="str">
        <f>IF($B2373="", "", IFERROR(INDEX('Job List'!$C$9:$C$508, MATCH($B2373, 'Job List'!$B$9:$B$508, 0)), ""))</f>
        <v/>
      </c>
      <c r="K2373" s="112" t="str">
        <f>IF($B2373="", "", IFERROR(INDEX('Job List'!$D$9:$D$508, MATCH($B2373, 'Job List'!$B$9:$B$508, 0)), ""))</f>
        <v/>
      </c>
      <c r="L2373" s="125" t="str">
        <f t="shared" si="432"/>
        <v/>
      </c>
      <c r="M2373" s="111" t="str">
        <f>IF($B2373="", "", IF($G2373="", IFERROR(INDEX('Job List'!$E$9:$E$508, MATCH($B2373, 'Job List'!$B$9:$B$508, 0)), ""), $G2373))</f>
        <v/>
      </c>
      <c r="N2373" s="126" t="str">
        <f t="shared" si="433"/>
        <v/>
      </c>
      <c r="O2373" s="77"/>
      <c r="AB2373" s="14" t="str">
        <f t="shared" si="434"/>
        <v/>
      </c>
      <c r="AC2373" s="20" t="str">
        <f t="shared" si="435"/>
        <v/>
      </c>
      <c r="AD2373" s="55" t="str">
        <f t="shared" si="436"/>
        <v/>
      </c>
      <c r="AE2373" s="88" t="str">
        <f t="shared" si="437"/>
        <v/>
      </c>
      <c r="AG2373" s="55" t="str">
        <f t="shared" si="438"/>
        <v/>
      </c>
      <c r="AH2373" s="88" t="str">
        <f t="shared" si="439"/>
        <v/>
      </c>
      <c r="AJ2373" s="55" t="str">
        <f t="shared" si="440"/>
        <v/>
      </c>
      <c r="AK2373" s="88" t="str">
        <f t="shared" si="441"/>
        <v/>
      </c>
      <c r="AM2373" s="55" t="str">
        <f t="shared" si="442"/>
        <v/>
      </c>
      <c r="AN2373" s="88" t="str">
        <f t="shared" si="443"/>
        <v/>
      </c>
    </row>
    <row r="2374" spans="1:40" x14ac:dyDescent="0.25">
      <c r="A2374" s="77"/>
      <c r="B2374" s="107"/>
      <c r="C2374" s="108"/>
      <c r="D2374" s="109"/>
      <c r="E2374" s="109"/>
      <c r="F2374" s="110"/>
      <c r="G2374" s="111"/>
      <c r="H2374" s="112"/>
      <c r="I2374" s="77"/>
      <c r="J2374" s="112" t="str">
        <f>IF($B2374="", "", IFERROR(INDEX('Job List'!$C$9:$C$508, MATCH($B2374, 'Job List'!$B$9:$B$508, 0)), ""))</f>
        <v/>
      </c>
      <c r="K2374" s="112" t="str">
        <f>IF($B2374="", "", IFERROR(INDEX('Job List'!$D$9:$D$508, MATCH($B2374, 'Job List'!$B$9:$B$508, 0)), ""))</f>
        <v/>
      </c>
      <c r="L2374" s="125" t="str">
        <f t="shared" si="432"/>
        <v/>
      </c>
      <c r="M2374" s="111" t="str">
        <f>IF($B2374="", "", IF($G2374="", IFERROR(INDEX('Job List'!$E$9:$E$508, MATCH($B2374, 'Job List'!$B$9:$B$508, 0)), ""), $G2374))</f>
        <v/>
      </c>
      <c r="N2374" s="126" t="str">
        <f t="shared" si="433"/>
        <v/>
      </c>
      <c r="O2374" s="77"/>
      <c r="AB2374" s="14" t="str">
        <f t="shared" si="434"/>
        <v/>
      </c>
      <c r="AC2374" s="20" t="str">
        <f t="shared" si="435"/>
        <v/>
      </c>
      <c r="AD2374" s="55" t="str">
        <f t="shared" si="436"/>
        <v/>
      </c>
      <c r="AE2374" s="88" t="str">
        <f t="shared" si="437"/>
        <v/>
      </c>
      <c r="AG2374" s="55" t="str">
        <f t="shared" si="438"/>
        <v/>
      </c>
      <c r="AH2374" s="88" t="str">
        <f t="shared" si="439"/>
        <v/>
      </c>
      <c r="AJ2374" s="55" t="str">
        <f t="shared" si="440"/>
        <v/>
      </c>
      <c r="AK2374" s="88" t="str">
        <f t="shared" si="441"/>
        <v/>
      </c>
      <c r="AM2374" s="55" t="str">
        <f t="shared" si="442"/>
        <v/>
      </c>
      <c r="AN2374" s="88" t="str">
        <f t="shared" si="443"/>
        <v/>
      </c>
    </row>
    <row r="2375" spans="1:40" x14ac:dyDescent="0.25">
      <c r="A2375" s="77"/>
      <c r="B2375" s="107"/>
      <c r="C2375" s="108"/>
      <c r="D2375" s="109"/>
      <c r="E2375" s="109"/>
      <c r="F2375" s="110"/>
      <c r="G2375" s="111"/>
      <c r="H2375" s="112"/>
      <c r="I2375" s="77"/>
      <c r="J2375" s="112" t="str">
        <f>IF($B2375="", "", IFERROR(INDEX('Job List'!$C$9:$C$508, MATCH($B2375, 'Job List'!$B$9:$B$508, 0)), ""))</f>
        <v/>
      </c>
      <c r="K2375" s="112" t="str">
        <f>IF($B2375="", "", IFERROR(INDEX('Job List'!$D$9:$D$508, MATCH($B2375, 'Job List'!$B$9:$B$508, 0)), ""))</f>
        <v/>
      </c>
      <c r="L2375" s="125" t="str">
        <f t="shared" si="432"/>
        <v/>
      </c>
      <c r="M2375" s="111" t="str">
        <f>IF($B2375="", "", IF($G2375="", IFERROR(INDEX('Job List'!$E$9:$E$508, MATCH($B2375, 'Job List'!$B$9:$B$508, 0)), ""), $G2375))</f>
        <v/>
      </c>
      <c r="N2375" s="126" t="str">
        <f t="shared" si="433"/>
        <v/>
      </c>
      <c r="O2375" s="77"/>
      <c r="AB2375" s="14" t="str">
        <f t="shared" si="434"/>
        <v/>
      </c>
      <c r="AC2375" s="20" t="str">
        <f t="shared" si="435"/>
        <v/>
      </c>
      <c r="AD2375" s="55" t="str">
        <f t="shared" si="436"/>
        <v/>
      </c>
      <c r="AE2375" s="88" t="str">
        <f t="shared" si="437"/>
        <v/>
      </c>
      <c r="AG2375" s="55" t="str">
        <f t="shared" si="438"/>
        <v/>
      </c>
      <c r="AH2375" s="88" t="str">
        <f t="shared" si="439"/>
        <v/>
      </c>
      <c r="AJ2375" s="55" t="str">
        <f t="shared" si="440"/>
        <v/>
      </c>
      <c r="AK2375" s="88" t="str">
        <f t="shared" si="441"/>
        <v/>
      </c>
      <c r="AM2375" s="55" t="str">
        <f t="shared" si="442"/>
        <v/>
      </c>
      <c r="AN2375" s="88" t="str">
        <f t="shared" si="443"/>
        <v/>
      </c>
    </row>
    <row r="2376" spans="1:40" x14ac:dyDescent="0.25">
      <c r="A2376" s="77"/>
      <c r="B2376" s="107"/>
      <c r="C2376" s="108"/>
      <c r="D2376" s="109"/>
      <c r="E2376" s="109"/>
      <c r="F2376" s="110"/>
      <c r="G2376" s="111"/>
      <c r="H2376" s="112"/>
      <c r="I2376" s="77"/>
      <c r="J2376" s="112" t="str">
        <f>IF($B2376="", "", IFERROR(INDEX('Job List'!$C$9:$C$508, MATCH($B2376, 'Job List'!$B$9:$B$508, 0)), ""))</f>
        <v/>
      </c>
      <c r="K2376" s="112" t="str">
        <f>IF($B2376="", "", IFERROR(INDEX('Job List'!$D$9:$D$508, MATCH($B2376, 'Job List'!$B$9:$B$508, 0)), ""))</f>
        <v/>
      </c>
      <c r="L2376" s="125" t="str">
        <f t="shared" si="432"/>
        <v/>
      </c>
      <c r="M2376" s="111" t="str">
        <f>IF($B2376="", "", IF($G2376="", IFERROR(INDEX('Job List'!$E$9:$E$508, MATCH($B2376, 'Job List'!$B$9:$B$508, 0)), ""), $G2376))</f>
        <v/>
      </c>
      <c r="N2376" s="126" t="str">
        <f t="shared" si="433"/>
        <v/>
      </c>
      <c r="O2376" s="77"/>
      <c r="AB2376" s="14" t="str">
        <f t="shared" si="434"/>
        <v/>
      </c>
      <c r="AC2376" s="20" t="str">
        <f t="shared" si="435"/>
        <v/>
      </c>
      <c r="AD2376" s="55" t="str">
        <f t="shared" si="436"/>
        <v/>
      </c>
      <c r="AE2376" s="88" t="str">
        <f t="shared" si="437"/>
        <v/>
      </c>
      <c r="AG2376" s="55" t="str">
        <f t="shared" si="438"/>
        <v/>
      </c>
      <c r="AH2376" s="88" t="str">
        <f t="shared" si="439"/>
        <v/>
      </c>
      <c r="AJ2376" s="55" t="str">
        <f t="shared" si="440"/>
        <v/>
      </c>
      <c r="AK2376" s="88" t="str">
        <f t="shared" si="441"/>
        <v/>
      </c>
      <c r="AM2376" s="55" t="str">
        <f t="shared" si="442"/>
        <v/>
      </c>
      <c r="AN2376" s="88" t="str">
        <f t="shared" si="443"/>
        <v/>
      </c>
    </row>
    <row r="2377" spans="1:40" x14ac:dyDescent="0.25">
      <c r="A2377" s="77"/>
      <c r="B2377" s="107"/>
      <c r="C2377" s="108"/>
      <c r="D2377" s="109"/>
      <c r="E2377" s="109"/>
      <c r="F2377" s="110"/>
      <c r="G2377" s="111"/>
      <c r="H2377" s="112"/>
      <c r="I2377" s="77"/>
      <c r="J2377" s="112" t="str">
        <f>IF($B2377="", "", IFERROR(INDEX('Job List'!$C$9:$C$508, MATCH($B2377, 'Job List'!$B$9:$B$508, 0)), ""))</f>
        <v/>
      </c>
      <c r="K2377" s="112" t="str">
        <f>IF($B2377="", "", IFERROR(INDEX('Job List'!$D$9:$D$508, MATCH($B2377, 'Job List'!$B$9:$B$508, 0)), ""))</f>
        <v/>
      </c>
      <c r="L2377" s="125" t="str">
        <f t="shared" si="432"/>
        <v/>
      </c>
      <c r="M2377" s="111" t="str">
        <f>IF($B2377="", "", IF($G2377="", IFERROR(INDEX('Job List'!$E$9:$E$508, MATCH($B2377, 'Job List'!$B$9:$B$508, 0)), ""), $G2377))</f>
        <v/>
      </c>
      <c r="N2377" s="126" t="str">
        <f t="shared" si="433"/>
        <v/>
      </c>
      <c r="O2377" s="77"/>
      <c r="AB2377" s="14" t="str">
        <f t="shared" si="434"/>
        <v/>
      </c>
      <c r="AC2377" s="20" t="str">
        <f t="shared" si="435"/>
        <v/>
      </c>
      <c r="AD2377" s="55" t="str">
        <f t="shared" si="436"/>
        <v/>
      </c>
      <c r="AE2377" s="88" t="str">
        <f t="shared" si="437"/>
        <v/>
      </c>
      <c r="AG2377" s="55" t="str">
        <f t="shared" si="438"/>
        <v/>
      </c>
      <c r="AH2377" s="88" t="str">
        <f t="shared" si="439"/>
        <v/>
      </c>
      <c r="AJ2377" s="55" t="str">
        <f t="shared" si="440"/>
        <v/>
      </c>
      <c r="AK2377" s="88" t="str">
        <f t="shared" si="441"/>
        <v/>
      </c>
      <c r="AM2377" s="55" t="str">
        <f t="shared" si="442"/>
        <v/>
      </c>
      <c r="AN2377" s="88" t="str">
        <f t="shared" si="443"/>
        <v/>
      </c>
    </row>
    <row r="2378" spans="1:40" x14ac:dyDescent="0.25">
      <c r="A2378" s="77"/>
      <c r="B2378" s="107"/>
      <c r="C2378" s="108"/>
      <c r="D2378" s="109"/>
      <c r="E2378" s="109"/>
      <c r="F2378" s="110"/>
      <c r="G2378" s="111"/>
      <c r="H2378" s="112"/>
      <c r="I2378" s="77"/>
      <c r="J2378" s="112" t="str">
        <f>IF($B2378="", "", IFERROR(INDEX('Job List'!$C$9:$C$508, MATCH($B2378, 'Job List'!$B$9:$B$508, 0)), ""))</f>
        <v/>
      </c>
      <c r="K2378" s="112" t="str">
        <f>IF($B2378="", "", IFERROR(INDEX('Job List'!$D$9:$D$508, MATCH($B2378, 'Job List'!$B$9:$B$508, 0)), ""))</f>
        <v/>
      </c>
      <c r="L2378" s="125" t="str">
        <f t="shared" ref="L2378:L2441" si="444">IFERROR(IF(B2378="", "", AC2378-F2378), "")</f>
        <v/>
      </c>
      <c r="M2378" s="111" t="str">
        <f>IF($B2378="", "", IF($G2378="", IFERROR(INDEX('Job List'!$E$9:$E$508, MATCH($B2378, 'Job List'!$B$9:$B$508, 0)), ""), $G2378))</f>
        <v/>
      </c>
      <c r="N2378" s="126" t="str">
        <f t="shared" ref="N2378:N2441" si="445">IF(OR(B2378="", L2378="", M2378=""), "", L2378*24*M2378)</f>
        <v/>
      </c>
      <c r="O2378" s="77"/>
      <c r="AB2378" s="14" t="str">
        <f t="shared" ref="AB2378:AB2441" si="446">IF(C2378="", "", TEXT(C2378, "mmm yyyy"))</f>
        <v/>
      </c>
      <c r="AC2378" s="20" t="str">
        <f t="shared" ref="AC2378:AC2441" si="447">IF(OR(D2378="", E2378=""), "", IF(IF(E2378&gt;D2378, E2378-D2378, E2378-D2378+1)=0, 1, IF(E2378&gt;D2378, E2378-D2378, E2378-D2378+1)))</f>
        <v/>
      </c>
      <c r="AD2378" s="55" t="str">
        <f t="shared" ref="AD2378:AD2441" si="448">IF($AB2378="", "", IF($AD$6="", L2378, IF($AD$6=$B2378, L2378, "")))</f>
        <v/>
      </c>
      <c r="AE2378" s="88" t="str">
        <f t="shared" ref="AE2378:AE2441" si="449">IF($AB2378="", "", IF($AD$6="", N2378, IF($AD$6=$B2378, N2378, "")))</f>
        <v/>
      </c>
      <c r="AG2378" s="55" t="str">
        <f t="shared" ref="AG2378:AG2441" si="450">IF($AB2378="", "", IF($AG$6="", AJ2378, IF($AG$6=$J2378, AJ2378, "")))</f>
        <v/>
      </c>
      <c r="AH2378" s="88" t="str">
        <f t="shared" ref="AH2378:AH2441" si="451">IF($AB2378="", "", IF($AG$6="", AK2378, IF($AG$6=$J2378, AK2378, "")))</f>
        <v/>
      </c>
      <c r="AJ2378" s="55" t="str">
        <f t="shared" ref="AJ2378:AJ2441" si="452">IFERROR(IF($AB2378="", "", IF(AND($C2378&gt;=$AJ$6, $C2378&lt;=$AK$6), L2378, "")), "")</f>
        <v/>
      </c>
      <c r="AK2378" s="88" t="str">
        <f t="shared" ref="AK2378:AK2441" si="453">IFERROR(IF($AB2378="", "", IF(AND($C2378&gt;=$AJ$6, $C2378&lt;=$AK$6), N2378, "")), "")</f>
        <v/>
      </c>
      <c r="AM2378" s="55" t="str">
        <f t="shared" ref="AM2378:AM2441" si="454">IFERROR(IF($J2378="", "", IF(AND($C2378&gt;=$AM$4, $C2378&lt;=$AN$4, $J2378=$AM$3), L2378, "")), "")</f>
        <v/>
      </c>
      <c r="AN2378" s="88" t="str">
        <f t="shared" ref="AN2378:AN2441" si="455">IFERROR(IF($J2378="", "", IF(AND($C2378&gt;=$AM$4, $C2378&lt;=$AN$4, $J2378=$AM$3), N2378, "")), "")</f>
        <v/>
      </c>
    </row>
    <row r="2379" spans="1:40" x14ac:dyDescent="0.25">
      <c r="A2379" s="77"/>
      <c r="B2379" s="107"/>
      <c r="C2379" s="108"/>
      <c r="D2379" s="109"/>
      <c r="E2379" s="109"/>
      <c r="F2379" s="110"/>
      <c r="G2379" s="111"/>
      <c r="H2379" s="112"/>
      <c r="I2379" s="77"/>
      <c r="J2379" s="112" t="str">
        <f>IF($B2379="", "", IFERROR(INDEX('Job List'!$C$9:$C$508, MATCH($B2379, 'Job List'!$B$9:$B$508, 0)), ""))</f>
        <v/>
      </c>
      <c r="K2379" s="112" t="str">
        <f>IF($B2379="", "", IFERROR(INDEX('Job List'!$D$9:$D$508, MATCH($B2379, 'Job List'!$B$9:$B$508, 0)), ""))</f>
        <v/>
      </c>
      <c r="L2379" s="125" t="str">
        <f t="shared" si="444"/>
        <v/>
      </c>
      <c r="M2379" s="111" t="str">
        <f>IF($B2379="", "", IF($G2379="", IFERROR(INDEX('Job List'!$E$9:$E$508, MATCH($B2379, 'Job List'!$B$9:$B$508, 0)), ""), $G2379))</f>
        <v/>
      </c>
      <c r="N2379" s="126" t="str">
        <f t="shared" si="445"/>
        <v/>
      </c>
      <c r="O2379" s="77"/>
      <c r="AB2379" s="14" t="str">
        <f t="shared" si="446"/>
        <v/>
      </c>
      <c r="AC2379" s="20" t="str">
        <f t="shared" si="447"/>
        <v/>
      </c>
      <c r="AD2379" s="55" t="str">
        <f t="shared" si="448"/>
        <v/>
      </c>
      <c r="AE2379" s="88" t="str">
        <f t="shared" si="449"/>
        <v/>
      </c>
      <c r="AG2379" s="55" t="str">
        <f t="shared" si="450"/>
        <v/>
      </c>
      <c r="AH2379" s="88" t="str">
        <f t="shared" si="451"/>
        <v/>
      </c>
      <c r="AJ2379" s="55" t="str">
        <f t="shared" si="452"/>
        <v/>
      </c>
      <c r="AK2379" s="88" t="str">
        <f t="shared" si="453"/>
        <v/>
      </c>
      <c r="AM2379" s="55" t="str">
        <f t="shared" si="454"/>
        <v/>
      </c>
      <c r="AN2379" s="88" t="str">
        <f t="shared" si="455"/>
        <v/>
      </c>
    </row>
    <row r="2380" spans="1:40" x14ac:dyDescent="0.25">
      <c r="A2380" s="77"/>
      <c r="B2380" s="107"/>
      <c r="C2380" s="108"/>
      <c r="D2380" s="109"/>
      <c r="E2380" s="109"/>
      <c r="F2380" s="110"/>
      <c r="G2380" s="111"/>
      <c r="H2380" s="112"/>
      <c r="I2380" s="77"/>
      <c r="J2380" s="112" t="str">
        <f>IF($B2380="", "", IFERROR(INDEX('Job List'!$C$9:$C$508, MATCH($B2380, 'Job List'!$B$9:$B$508, 0)), ""))</f>
        <v/>
      </c>
      <c r="K2380" s="112" t="str">
        <f>IF($B2380="", "", IFERROR(INDEX('Job List'!$D$9:$D$508, MATCH($B2380, 'Job List'!$B$9:$B$508, 0)), ""))</f>
        <v/>
      </c>
      <c r="L2380" s="125" t="str">
        <f t="shared" si="444"/>
        <v/>
      </c>
      <c r="M2380" s="111" t="str">
        <f>IF($B2380="", "", IF($G2380="", IFERROR(INDEX('Job List'!$E$9:$E$508, MATCH($B2380, 'Job List'!$B$9:$B$508, 0)), ""), $G2380))</f>
        <v/>
      </c>
      <c r="N2380" s="126" t="str">
        <f t="shared" si="445"/>
        <v/>
      </c>
      <c r="O2380" s="77"/>
      <c r="AB2380" s="14" t="str">
        <f t="shared" si="446"/>
        <v/>
      </c>
      <c r="AC2380" s="20" t="str">
        <f t="shared" si="447"/>
        <v/>
      </c>
      <c r="AD2380" s="55" t="str">
        <f t="shared" si="448"/>
        <v/>
      </c>
      <c r="AE2380" s="88" t="str">
        <f t="shared" si="449"/>
        <v/>
      </c>
      <c r="AG2380" s="55" t="str">
        <f t="shared" si="450"/>
        <v/>
      </c>
      <c r="AH2380" s="88" t="str">
        <f t="shared" si="451"/>
        <v/>
      </c>
      <c r="AJ2380" s="55" t="str">
        <f t="shared" si="452"/>
        <v/>
      </c>
      <c r="AK2380" s="88" t="str">
        <f t="shared" si="453"/>
        <v/>
      </c>
      <c r="AM2380" s="55" t="str">
        <f t="shared" si="454"/>
        <v/>
      </c>
      <c r="AN2380" s="88" t="str">
        <f t="shared" si="455"/>
        <v/>
      </c>
    </row>
    <row r="2381" spans="1:40" x14ac:dyDescent="0.25">
      <c r="A2381" s="77"/>
      <c r="B2381" s="107"/>
      <c r="C2381" s="108"/>
      <c r="D2381" s="109"/>
      <c r="E2381" s="109"/>
      <c r="F2381" s="110"/>
      <c r="G2381" s="111"/>
      <c r="H2381" s="112"/>
      <c r="I2381" s="77"/>
      <c r="J2381" s="112" t="str">
        <f>IF($B2381="", "", IFERROR(INDEX('Job List'!$C$9:$C$508, MATCH($B2381, 'Job List'!$B$9:$B$508, 0)), ""))</f>
        <v/>
      </c>
      <c r="K2381" s="112" t="str">
        <f>IF($B2381="", "", IFERROR(INDEX('Job List'!$D$9:$D$508, MATCH($B2381, 'Job List'!$B$9:$B$508, 0)), ""))</f>
        <v/>
      </c>
      <c r="L2381" s="125" t="str">
        <f t="shared" si="444"/>
        <v/>
      </c>
      <c r="M2381" s="111" t="str">
        <f>IF($B2381="", "", IF($G2381="", IFERROR(INDEX('Job List'!$E$9:$E$508, MATCH($B2381, 'Job List'!$B$9:$B$508, 0)), ""), $G2381))</f>
        <v/>
      </c>
      <c r="N2381" s="126" t="str">
        <f t="shared" si="445"/>
        <v/>
      </c>
      <c r="O2381" s="77"/>
      <c r="AB2381" s="14" t="str">
        <f t="shared" si="446"/>
        <v/>
      </c>
      <c r="AC2381" s="20" t="str">
        <f t="shared" si="447"/>
        <v/>
      </c>
      <c r="AD2381" s="55" t="str">
        <f t="shared" si="448"/>
        <v/>
      </c>
      <c r="AE2381" s="88" t="str">
        <f t="shared" si="449"/>
        <v/>
      </c>
      <c r="AG2381" s="55" t="str">
        <f t="shared" si="450"/>
        <v/>
      </c>
      <c r="AH2381" s="88" t="str">
        <f t="shared" si="451"/>
        <v/>
      </c>
      <c r="AJ2381" s="55" t="str">
        <f t="shared" si="452"/>
        <v/>
      </c>
      <c r="AK2381" s="88" t="str">
        <f t="shared" si="453"/>
        <v/>
      </c>
      <c r="AM2381" s="55" t="str">
        <f t="shared" si="454"/>
        <v/>
      </c>
      <c r="AN2381" s="88" t="str">
        <f t="shared" si="455"/>
        <v/>
      </c>
    </row>
    <row r="2382" spans="1:40" x14ac:dyDescent="0.25">
      <c r="A2382" s="77"/>
      <c r="B2382" s="107"/>
      <c r="C2382" s="108"/>
      <c r="D2382" s="109"/>
      <c r="E2382" s="109"/>
      <c r="F2382" s="110"/>
      <c r="G2382" s="111"/>
      <c r="H2382" s="112"/>
      <c r="I2382" s="77"/>
      <c r="J2382" s="112" t="str">
        <f>IF($B2382="", "", IFERROR(INDEX('Job List'!$C$9:$C$508, MATCH($B2382, 'Job List'!$B$9:$B$508, 0)), ""))</f>
        <v/>
      </c>
      <c r="K2382" s="112" t="str">
        <f>IF($B2382="", "", IFERROR(INDEX('Job List'!$D$9:$D$508, MATCH($B2382, 'Job List'!$B$9:$B$508, 0)), ""))</f>
        <v/>
      </c>
      <c r="L2382" s="125" t="str">
        <f t="shared" si="444"/>
        <v/>
      </c>
      <c r="M2382" s="111" t="str">
        <f>IF($B2382="", "", IF($G2382="", IFERROR(INDEX('Job List'!$E$9:$E$508, MATCH($B2382, 'Job List'!$B$9:$B$508, 0)), ""), $G2382))</f>
        <v/>
      </c>
      <c r="N2382" s="126" t="str">
        <f t="shared" si="445"/>
        <v/>
      </c>
      <c r="O2382" s="77"/>
      <c r="AB2382" s="14" t="str">
        <f t="shared" si="446"/>
        <v/>
      </c>
      <c r="AC2382" s="20" t="str">
        <f t="shared" si="447"/>
        <v/>
      </c>
      <c r="AD2382" s="55" t="str">
        <f t="shared" si="448"/>
        <v/>
      </c>
      <c r="AE2382" s="88" t="str">
        <f t="shared" si="449"/>
        <v/>
      </c>
      <c r="AG2382" s="55" t="str">
        <f t="shared" si="450"/>
        <v/>
      </c>
      <c r="AH2382" s="88" t="str">
        <f t="shared" si="451"/>
        <v/>
      </c>
      <c r="AJ2382" s="55" t="str">
        <f t="shared" si="452"/>
        <v/>
      </c>
      <c r="AK2382" s="88" t="str">
        <f t="shared" si="453"/>
        <v/>
      </c>
      <c r="AM2382" s="55" t="str">
        <f t="shared" si="454"/>
        <v/>
      </c>
      <c r="AN2382" s="88" t="str">
        <f t="shared" si="455"/>
        <v/>
      </c>
    </row>
    <row r="2383" spans="1:40" x14ac:dyDescent="0.25">
      <c r="A2383" s="77"/>
      <c r="B2383" s="107"/>
      <c r="C2383" s="108"/>
      <c r="D2383" s="109"/>
      <c r="E2383" s="109"/>
      <c r="F2383" s="110"/>
      <c r="G2383" s="111"/>
      <c r="H2383" s="112"/>
      <c r="I2383" s="77"/>
      <c r="J2383" s="112" t="str">
        <f>IF($B2383="", "", IFERROR(INDEX('Job List'!$C$9:$C$508, MATCH($B2383, 'Job List'!$B$9:$B$508, 0)), ""))</f>
        <v/>
      </c>
      <c r="K2383" s="112" t="str">
        <f>IF($B2383="", "", IFERROR(INDEX('Job List'!$D$9:$D$508, MATCH($B2383, 'Job List'!$B$9:$B$508, 0)), ""))</f>
        <v/>
      </c>
      <c r="L2383" s="125" t="str">
        <f t="shared" si="444"/>
        <v/>
      </c>
      <c r="M2383" s="111" t="str">
        <f>IF($B2383="", "", IF($G2383="", IFERROR(INDEX('Job List'!$E$9:$E$508, MATCH($B2383, 'Job List'!$B$9:$B$508, 0)), ""), $G2383))</f>
        <v/>
      </c>
      <c r="N2383" s="126" t="str">
        <f t="shared" si="445"/>
        <v/>
      </c>
      <c r="O2383" s="77"/>
      <c r="AB2383" s="14" t="str">
        <f t="shared" si="446"/>
        <v/>
      </c>
      <c r="AC2383" s="20" t="str">
        <f t="shared" si="447"/>
        <v/>
      </c>
      <c r="AD2383" s="55" t="str">
        <f t="shared" si="448"/>
        <v/>
      </c>
      <c r="AE2383" s="88" t="str">
        <f t="shared" si="449"/>
        <v/>
      </c>
      <c r="AG2383" s="55" t="str">
        <f t="shared" si="450"/>
        <v/>
      </c>
      <c r="AH2383" s="88" t="str">
        <f t="shared" si="451"/>
        <v/>
      </c>
      <c r="AJ2383" s="55" t="str">
        <f t="shared" si="452"/>
        <v/>
      </c>
      <c r="AK2383" s="88" t="str">
        <f t="shared" si="453"/>
        <v/>
      </c>
      <c r="AM2383" s="55" t="str">
        <f t="shared" si="454"/>
        <v/>
      </c>
      <c r="AN2383" s="88" t="str">
        <f t="shared" si="455"/>
        <v/>
      </c>
    </row>
    <row r="2384" spans="1:40" x14ac:dyDescent="0.25">
      <c r="A2384" s="77"/>
      <c r="B2384" s="107"/>
      <c r="C2384" s="108"/>
      <c r="D2384" s="109"/>
      <c r="E2384" s="109"/>
      <c r="F2384" s="110"/>
      <c r="G2384" s="111"/>
      <c r="H2384" s="112"/>
      <c r="I2384" s="77"/>
      <c r="J2384" s="112" t="str">
        <f>IF($B2384="", "", IFERROR(INDEX('Job List'!$C$9:$C$508, MATCH($B2384, 'Job List'!$B$9:$B$508, 0)), ""))</f>
        <v/>
      </c>
      <c r="K2384" s="112" t="str">
        <f>IF($B2384="", "", IFERROR(INDEX('Job List'!$D$9:$D$508, MATCH($B2384, 'Job List'!$B$9:$B$508, 0)), ""))</f>
        <v/>
      </c>
      <c r="L2384" s="125" t="str">
        <f t="shared" si="444"/>
        <v/>
      </c>
      <c r="M2384" s="111" t="str">
        <f>IF($B2384="", "", IF($G2384="", IFERROR(INDEX('Job List'!$E$9:$E$508, MATCH($B2384, 'Job List'!$B$9:$B$508, 0)), ""), $G2384))</f>
        <v/>
      </c>
      <c r="N2384" s="126" t="str">
        <f t="shared" si="445"/>
        <v/>
      </c>
      <c r="O2384" s="77"/>
      <c r="AB2384" s="14" t="str">
        <f t="shared" si="446"/>
        <v/>
      </c>
      <c r="AC2384" s="20" t="str">
        <f t="shared" si="447"/>
        <v/>
      </c>
      <c r="AD2384" s="55" t="str">
        <f t="shared" si="448"/>
        <v/>
      </c>
      <c r="AE2384" s="88" t="str">
        <f t="shared" si="449"/>
        <v/>
      </c>
      <c r="AG2384" s="55" t="str">
        <f t="shared" si="450"/>
        <v/>
      </c>
      <c r="AH2384" s="88" t="str">
        <f t="shared" si="451"/>
        <v/>
      </c>
      <c r="AJ2384" s="55" t="str">
        <f t="shared" si="452"/>
        <v/>
      </c>
      <c r="AK2384" s="88" t="str">
        <f t="shared" si="453"/>
        <v/>
      </c>
      <c r="AM2384" s="55" t="str">
        <f t="shared" si="454"/>
        <v/>
      </c>
      <c r="AN2384" s="88" t="str">
        <f t="shared" si="455"/>
        <v/>
      </c>
    </row>
    <row r="2385" spans="1:40" x14ac:dyDescent="0.25">
      <c r="A2385" s="77"/>
      <c r="B2385" s="107"/>
      <c r="C2385" s="108"/>
      <c r="D2385" s="109"/>
      <c r="E2385" s="109"/>
      <c r="F2385" s="110"/>
      <c r="G2385" s="111"/>
      <c r="H2385" s="112"/>
      <c r="I2385" s="77"/>
      <c r="J2385" s="112" t="str">
        <f>IF($B2385="", "", IFERROR(INDEX('Job List'!$C$9:$C$508, MATCH($B2385, 'Job List'!$B$9:$B$508, 0)), ""))</f>
        <v/>
      </c>
      <c r="K2385" s="112" t="str">
        <f>IF($B2385="", "", IFERROR(INDEX('Job List'!$D$9:$D$508, MATCH($B2385, 'Job List'!$B$9:$B$508, 0)), ""))</f>
        <v/>
      </c>
      <c r="L2385" s="125" t="str">
        <f t="shared" si="444"/>
        <v/>
      </c>
      <c r="M2385" s="111" t="str">
        <f>IF($B2385="", "", IF($G2385="", IFERROR(INDEX('Job List'!$E$9:$E$508, MATCH($B2385, 'Job List'!$B$9:$B$508, 0)), ""), $G2385))</f>
        <v/>
      </c>
      <c r="N2385" s="126" t="str">
        <f t="shared" si="445"/>
        <v/>
      </c>
      <c r="O2385" s="77"/>
      <c r="AB2385" s="14" t="str">
        <f t="shared" si="446"/>
        <v/>
      </c>
      <c r="AC2385" s="20" t="str">
        <f t="shared" si="447"/>
        <v/>
      </c>
      <c r="AD2385" s="55" t="str">
        <f t="shared" si="448"/>
        <v/>
      </c>
      <c r="AE2385" s="88" t="str">
        <f t="shared" si="449"/>
        <v/>
      </c>
      <c r="AG2385" s="55" t="str">
        <f t="shared" si="450"/>
        <v/>
      </c>
      <c r="AH2385" s="88" t="str">
        <f t="shared" si="451"/>
        <v/>
      </c>
      <c r="AJ2385" s="55" t="str">
        <f t="shared" si="452"/>
        <v/>
      </c>
      <c r="AK2385" s="88" t="str">
        <f t="shared" si="453"/>
        <v/>
      </c>
      <c r="AM2385" s="55" t="str">
        <f t="shared" si="454"/>
        <v/>
      </c>
      <c r="AN2385" s="88" t="str">
        <f t="shared" si="455"/>
        <v/>
      </c>
    </row>
    <row r="2386" spans="1:40" x14ac:dyDescent="0.25">
      <c r="A2386" s="77"/>
      <c r="B2386" s="107"/>
      <c r="C2386" s="108"/>
      <c r="D2386" s="109"/>
      <c r="E2386" s="109"/>
      <c r="F2386" s="110"/>
      <c r="G2386" s="111"/>
      <c r="H2386" s="112"/>
      <c r="I2386" s="77"/>
      <c r="J2386" s="112" t="str">
        <f>IF($B2386="", "", IFERROR(INDEX('Job List'!$C$9:$C$508, MATCH($B2386, 'Job List'!$B$9:$B$508, 0)), ""))</f>
        <v/>
      </c>
      <c r="K2386" s="112" t="str">
        <f>IF($B2386="", "", IFERROR(INDEX('Job List'!$D$9:$D$508, MATCH($B2386, 'Job List'!$B$9:$B$508, 0)), ""))</f>
        <v/>
      </c>
      <c r="L2386" s="125" t="str">
        <f t="shared" si="444"/>
        <v/>
      </c>
      <c r="M2386" s="111" t="str">
        <f>IF($B2386="", "", IF($G2386="", IFERROR(INDEX('Job List'!$E$9:$E$508, MATCH($B2386, 'Job List'!$B$9:$B$508, 0)), ""), $G2386))</f>
        <v/>
      </c>
      <c r="N2386" s="126" t="str">
        <f t="shared" si="445"/>
        <v/>
      </c>
      <c r="O2386" s="77"/>
      <c r="AB2386" s="14" t="str">
        <f t="shared" si="446"/>
        <v/>
      </c>
      <c r="AC2386" s="20" t="str">
        <f t="shared" si="447"/>
        <v/>
      </c>
      <c r="AD2386" s="55" t="str">
        <f t="shared" si="448"/>
        <v/>
      </c>
      <c r="AE2386" s="88" t="str">
        <f t="shared" si="449"/>
        <v/>
      </c>
      <c r="AG2386" s="55" t="str">
        <f t="shared" si="450"/>
        <v/>
      </c>
      <c r="AH2386" s="88" t="str">
        <f t="shared" si="451"/>
        <v/>
      </c>
      <c r="AJ2386" s="55" t="str">
        <f t="shared" si="452"/>
        <v/>
      </c>
      <c r="AK2386" s="88" t="str">
        <f t="shared" si="453"/>
        <v/>
      </c>
      <c r="AM2386" s="55" t="str">
        <f t="shared" si="454"/>
        <v/>
      </c>
      <c r="AN2386" s="88" t="str">
        <f t="shared" si="455"/>
        <v/>
      </c>
    </row>
    <row r="2387" spans="1:40" x14ac:dyDescent="0.25">
      <c r="A2387" s="77"/>
      <c r="B2387" s="107"/>
      <c r="C2387" s="108"/>
      <c r="D2387" s="109"/>
      <c r="E2387" s="109"/>
      <c r="F2387" s="110"/>
      <c r="G2387" s="111"/>
      <c r="H2387" s="112"/>
      <c r="I2387" s="77"/>
      <c r="J2387" s="112" t="str">
        <f>IF($B2387="", "", IFERROR(INDEX('Job List'!$C$9:$C$508, MATCH($B2387, 'Job List'!$B$9:$B$508, 0)), ""))</f>
        <v/>
      </c>
      <c r="K2387" s="112" t="str">
        <f>IF($B2387="", "", IFERROR(INDEX('Job List'!$D$9:$D$508, MATCH($B2387, 'Job List'!$B$9:$B$508, 0)), ""))</f>
        <v/>
      </c>
      <c r="L2387" s="125" t="str">
        <f t="shared" si="444"/>
        <v/>
      </c>
      <c r="M2387" s="111" t="str">
        <f>IF($B2387="", "", IF($G2387="", IFERROR(INDEX('Job List'!$E$9:$E$508, MATCH($B2387, 'Job List'!$B$9:$B$508, 0)), ""), $G2387))</f>
        <v/>
      </c>
      <c r="N2387" s="126" t="str">
        <f t="shared" si="445"/>
        <v/>
      </c>
      <c r="O2387" s="77"/>
      <c r="AB2387" s="14" t="str">
        <f t="shared" si="446"/>
        <v/>
      </c>
      <c r="AC2387" s="20" t="str">
        <f t="shared" si="447"/>
        <v/>
      </c>
      <c r="AD2387" s="55" t="str">
        <f t="shared" si="448"/>
        <v/>
      </c>
      <c r="AE2387" s="88" t="str">
        <f t="shared" si="449"/>
        <v/>
      </c>
      <c r="AG2387" s="55" t="str">
        <f t="shared" si="450"/>
        <v/>
      </c>
      <c r="AH2387" s="88" t="str">
        <f t="shared" si="451"/>
        <v/>
      </c>
      <c r="AJ2387" s="55" t="str">
        <f t="shared" si="452"/>
        <v/>
      </c>
      <c r="AK2387" s="88" t="str">
        <f t="shared" si="453"/>
        <v/>
      </c>
      <c r="AM2387" s="55" t="str">
        <f t="shared" si="454"/>
        <v/>
      </c>
      <c r="AN2387" s="88" t="str">
        <f t="shared" si="455"/>
        <v/>
      </c>
    </row>
    <row r="2388" spans="1:40" x14ac:dyDescent="0.25">
      <c r="A2388" s="77"/>
      <c r="B2388" s="107"/>
      <c r="C2388" s="108"/>
      <c r="D2388" s="109"/>
      <c r="E2388" s="109"/>
      <c r="F2388" s="110"/>
      <c r="G2388" s="111"/>
      <c r="H2388" s="112"/>
      <c r="I2388" s="77"/>
      <c r="J2388" s="112" t="str">
        <f>IF($B2388="", "", IFERROR(INDEX('Job List'!$C$9:$C$508, MATCH($B2388, 'Job List'!$B$9:$B$508, 0)), ""))</f>
        <v/>
      </c>
      <c r="K2388" s="112" t="str">
        <f>IF($B2388="", "", IFERROR(INDEX('Job List'!$D$9:$D$508, MATCH($B2388, 'Job List'!$B$9:$B$508, 0)), ""))</f>
        <v/>
      </c>
      <c r="L2388" s="125" t="str">
        <f t="shared" si="444"/>
        <v/>
      </c>
      <c r="M2388" s="111" t="str">
        <f>IF($B2388="", "", IF($G2388="", IFERROR(INDEX('Job List'!$E$9:$E$508, MATCH($B2388, 'Job List'!$B$9:$B$508, 0)), ""), $G2388))</f>
        <v/>
      </c>
      <c r="N2388" s="126" t="str">
        <f t="shared" si="445"/>
        <v/>
      </c>
      <c r="O2388" s="77"/>
      <c r="AB2388" s="14" t="str">
        <f t="shared" si="446"/>
        <v/>
      </c>
      <c r="AC2388" s="20" t="str">
        <f t="shared" si="447"/>
        <v/>
      </c>
      <c r="AD2388" s="55" t="str">
        <f t="shared" si="448"/>
        <v/>
      </c>
      <c r="AE2388" s="88" t="str">
        <f t="shared" si="449"/>
        <v/>
      </c>
      <c r="AG2388" s="55" t="str">
        <f t="shared" si="450"/>
        <v/>
      </c>
      <c r="AH2388" s="88" t="str">
        <f t="shared" si="451"/>
        <v/>
      </c>
      <c r="AJ2388" s="55" t="str">
        <f t="shared" si="452"/>
        <v/>
      </c>
      <c r="AK2388" s="88" t="str">
        <f t="shared" si="453"/>
        <v/>
      </c>
      <c r="AM2388" s="55" t="str">
        <f t="shared" si="454"/>
        <v/>
      </c>
      <c r="AN2388" s="88" t="str">
        <f t="shared" si="455"/>
        <v/>
      </c>
    </row>
    <row r="2389" spans="1:40" x14ac:dyDescent="0.25">
      <c r="A2389" s="77"/>
      <c r="B2389" s="107"/>
      <c r="C2389" s="108"/>
      <c r="D2389" s="109"/>
      <c r="E2389" s="109"/>
      <c r="F2389" s="110"/>
      <c r="G2389" s="111"/>
      <c r="H2389" s="112"/>
      <c r="I2389" s="77"/>
      <c r="J2389" s="112" t="str">
        <f>IF($B2389="", "", IFERROR(INDEX('Job List'!$C$9:$C$508, MATCH($B2389, 'Job List'!$B$9:$B$508, 0)), ""))</f>
        <v/>
      </c>
      <c r="K2389" s="112" t="str">
        <f>IF($B2389="", "", IFERROR(INDEX('Job List'!$D$9:$D$508, MATCH($B2389, 'Job List'!$B$9:$B$508, 0)), ""))</f>
        <v/>
      </c>
      <c r="L2389" s="125" t="str">
        <f t="shared" si="444"/>
        <v/>
      </c>
      <c r="M2389" s="111" t="str">
        <f>IF($B2389="", "", IF($G2389="", IFERROR(INDEX('Job List'!$E$9:$E$508, MATCH($B2389, 'Job List'!$B$9:$B$508, 0)), ""), $G2389))</f>
        <v/>
      </c>
      <c r="N2389" s="126" t="str">
        <f t="shared" si="445"/>
        <v/>
      </c>
      <c r="O2389" s="77"/>
      <c r="AB2389" s="14" t="str">
        <f t="shared" si="446"/>
        <v/>
      </c>
      <c r="AC2389" s="20" t="str">
        <f t="shared" si="447"/>
        <v/>
      </c>
      <c r="AD2389" s="55" t="str">
        <f t="shared" si="448"/>
        <v/>
      </c>
      <c r="AE2389" s="88" t="str">
        <f t="shared" si="449"/>
        <v/>
      </c>
      <c r="AG2389" s="55" t="str">
        <f t="shared" si="450"/>
        <v/>
      </c>
      <c r="AH2389" s="88" t="str">
        <f t="shared" si="451"/>
        <v/>
      </c>
      <c r="AJ2389" s="55" t="str">
        <f t="shared" si="452"/>
        <v/>
      </c>
      <c r="AK2389" s="88" t="str">
        <f t="shared" si="453"/>
        <v/>
      </c>
      <c r="AM2389" s="55" t="str">
        <f t="shared" si="454"/>
        <v/>
      </c>
      <c r="AN2389" s="88" t="str">
        <f t="shared" si="455"/>
        <v/>
      </c>
    </row>
    <row r="2390" spans="1:40" x14ac:dyDescent="0.25">
      <c r="A2390" s="77"/>
      <c r="B2390" s="107"/>
      <c r="C2390" s="108"/>
      <c r="D2390" s="109"/>
      <c r="E2390" s="109"/>
      <c r="F2390" s="110"/>
      <c r="G2390" s="111"/>
      <c r="H2390" s="112"/>
      <c r="I2390" s="77"/>
      <c r="J2390" s="112" t="str">
        <f>IF($B2390="", "", IFERROR(INDEX('Job List'!$C$9:$C$508, MATCH($B2390, 'Job List'!$B$9:$B$508, 0)), ""))</f>
        <v/>
      </c>
      <c r="K2390" s="112" t="str">
        <f>IF($B2390="", "", IFERROR(INDEX('Job List'!$D$9:$D$508, MATCH($B2390, 'Job List'!$B$9:$B$508, 0)), ""))</f>
        <v/>
      </c>
      <c r="L2390" s="125" t="str">
        <f t="shared" si="444"/>
        <v/>
      </c>
      <c r="M2390" s="111" t="str">
        <f>IF($B2390="", "", IF($G2390="", IFERROR(INDEX('Job List'!$E$9:$E$508, MATCH($B2390, 'Job List'!$B$9:$B$508, 0)), ""), $G2390))</f>
        <v/>
      </c>
      <c r="N2390" s="126" t="str">
        <f t="shared" si="445"/>
        <v/>
      </c>
      <c r="O2390" s="77"/>
      <c r="AB2390" s="14" t="str">
        <f t="shared" si="446"/>
        <v/>
      </c>
      <c r="AC2390" s="20" t="str">
        <f t="shared" si="447"/>
        <v/>
      </c>
      <c r="AD2390" s="55" t="str">
        <f t="shared" si="448"/>
        <v/>
      </c>
      <c r="AE2390" s="88" t="str">
        <f t="shared" si="449"/>
        <v/>
      </c>
      <c r="AG2390" s="55" t="str">
        <f t="shared" si="450"/>
        <v/>
      </c>
      <c r="AH2390" s="88" t="str">
        <f t="shared" si="451"/>
        <v/>
      </c>
      <c r="AJ2390" s="55" t="str">
        <f t="shared" si="452"/>
        <v/>
      </c>
      <c r="AK2390" s="88" t="str">
        <f t="shared" si="453"/>
        <v/>
      </c>
      <c r="AM2390" s="55" t="str">
        <f t="shared" si="454"/>
        <v/>
      </c>
      <c r="AN2390" s="88" t="str">
        <f t="shared" si="455"/>
        <v/>
      </c>
    </row>
    <row r="2391" spans="1:40" x14ac:dyDescent="0.25">
      <c r="A2391" s="77"/>
      <c r="B2391" s="107"/>
      <c r="C2391" s="108"/>
      <c r="D2391" s="109"/>
      <c r="E2391" s="109"/>
      <c r="F2391" s="110"/>
      <c r="G2391" s="111"/>
      <c r="H2391" s="112"/>
      <c r="I2391" s="77"/>
      <c r="J2391" s="112" t="str">
        <f>IF($B2391="", "", IFERROR(INDEX('Job List'!$C$9:$C$508, MATCH($B2391, 'Job List'!$B$9:$B$508, 0)), ""))</f>
        <v/>
      </c>
      <c r="K2391" s="112" t="str">
        <f>IF($B2391="", "", IFERROR(INDEX('Job List'!$D$9:$D$508, MATCH($B2391, 'Job List'!$B$9:$B$508, 0)), ""))</f>
        <v/>
      </c>
      <c r="L2391" s="125" t="str">
        <f t="shared" si="444"/>
        <v/>
      </c>
      <c r="M2391" s="111" t="str">
        <f>IF($B2391="", "", IF($G2391="", IFERROR(INDEX('Job List'!$E$9:$E$508, MATCH($B2391, 'Job List'!$B$9:$B$508, 0)), ""), $G2391))</f>
        <v/>
      </c>
      <c r="N2391" s="126" t="str">
        <f t="shared" si="445"/>
        <v/>
      </c>
      <c r="O2391" s="77"/>
      <c r="AB2391" s="14" t="str">
        <f t="shared" si="446"/>
        <v/>
      </c>
      <c r="AC2391" s="20" t="str">
        <f t="shared" si="447"/>
        <v/>
      </c>
      <c r="AD2391" s="55" t="str">
        <f t="shared" si="448"/>
        <v/>
      </c>
      <c r="AE2391" s="88" t="str">
        <f t="shared" si="449"/>
        <v/>
      </c>
      <c r="AG2391" s="55" t="str">
        <f t="shared" si="450"/>
        <v/>
      </c>
      <c r="AH2391" s="88" t="str">
        <f t="shared" si="451"/>
        <v/>
      </c>
      <c r="AJ2391" s="55" t="str">
        <f t="shared" si="452"/>
        <v/>
      </c>
      <c r="AK2391" s="88" t="str">
        <f t="shared" si="453"/>
        <v/>
      </c>
      <c r="AM2391" s="55" t="str">
        <f t="shared" si="454"/>
        <v/>
      </c>
      <c r="AN2391" s="88" t="str">
        <f t="shared" si="455"/>
        <v/>
      </c>
    </row>
    <row r="2392" spans="1:40" x14ac:dyDescent="0.25">
      <c r="A2392" s="77"/>
      <c r="B2392" s="107"/>
      <c r="C2392" s="108"/>
      <c r="D2392" s="109"/>
      <c r="E2392" s="109"/>
      <c r="F2392" s="110"/>
      <c r="G2392" s="111"/>
      <c r="H2392" s="112"/>
      <c r="I2392" s="77"/>
      <c r="J2392" s="112" t="str">
        <f>IF($B2392="", "", IFERROR(INDEX('Job List'!$C$9:$C$508, MATCH($B2392, 'Job List'!$B$9:$B$508, 0)), ""))</f>
        <v/>
      </c>
      <c r="K2392" s="112" t="str">
        <f>IF($B2392="", "", IFERROR(INDEX('Job List'!$D$9:$D$508, MATCH($B2392, 'Job List'!$B$9:$B$508, 0)), ""))</f>
        <v/>
      </c>
      <c r="L2392" s="125" t="str">
        <f t="shared" si="444"/>
        <v/>
      </c>
      <c r="M2392" s="111" t="str">
        <f>IF($B2392="", "", IF($G2392="", IFERROR(INDEX('Job List'!$E$9:$E$508, MATCH($B2392, 'Job List'!$B$9:$B$508, 0)), ""), $G2392))</f>
        <v/>
      </c>
      <c r="N2392" s="126" t="str">
        <f t="shared" si="445"/>
        <v/>
      </c>
      <c r="O2392" s="77"/>
      <c r="AB2392" s="14" t="str">
        <f t="shared" si="446"/>
        <v/>
      </c>
      <c r="AC2392" s="20" t="str">
        <f t="shared" si="447"/>
        <v/>
      </c>
      <c r="AD2392" s="55" t="str">
        <f t="shared" si="448"/>
        <v/>
      </c>
      <c r="AE2392" s="88" t="str">
        <f t="shared" si="449"/>
        <v/>
      </c>
      <c r="AG2392" s="55" t="str">
        <f t="shared" si="450"/>
        <v/>
      </c>
      <c r="AH2392" s="88" t="str">
        <f t="shared" si="451"/>
        <v/>
      </c>
      <c r="AJ2392" s="55" t="str">
        <f t="shared" si="452"/>
        <v/>
      </c>
      <c r="AK2392" s="88" t="str">
        <f t="shared" si="453"/>
        <v/>
      </c>
      <c r="AM2392" s="55" t="str">
        <f t="shared" si="454"/>
        <v/>
      </c>
      <c r="AN2392" s="88" t="str">
        <f t="shared" si="455"/>
        <v/>
      </c>
    </row>
    <row r="2393" spans="1:40" x14ac:dyDescent="0.25">
      <c r="A2393" s="77"/>
      <c r="B2393" s="107"/>
      <c r="C2393" s="108"/>
      <c r="D2393" s="109"/>
      <c r="E2393" s="109"/>
      <c r="F2393" s="110"/>
      <c r="G2393" s="111"/>
      <c r="H2393" s="112"/>
      <c r="I2393" s="77"/>
      <c r="J2393" s="112" t="str">
        <f>IF($B2393="", "", IFERROR(INDEX('Job List'!$C$9:$C$508, MATCH($B2393, 'Job List'!$B$9:$B$508, 0)), ""))</f>
        <v/>
      </c>
      <c r="K2393" s="112" t="str">
        <f>IF($B2393="", "", IFERROR(INDEX('Job List'!$D$9:$D$508, MATCH($B2393, 'Job List'!$B$9:$B$508, 0)), ""))</f>
        <v/>
      </c>
      <c r="L2393" s="125" t="str">
        <f t="shared" si="444"/>
        <v/>
      </c>
      <c r="M2393" s="111" t="str">
        <f>IF($B2393="", "", IF($G2393="", IFERROR(INDEX('Job List'!$E$9:$E$508, MATCH($B2393, 'Job List'!$B$9:$B$508, 0)), ""), $G2393))</f>
        <v/>
      </c>
      <c r="N2393" s="126" t="str">
        <f t="shared" si="445"/>
        <v/>
      </c>
      <c r="O2393" s="77"/>
      <c r="AB2393" s="14" t="str">
        <f t="shared" si="446"/>
        <v/>
      </c>
      <c r="AC2393" s="20" t="str">
        <f t="shared" si="447"/>
        <v/>
      </c>
      <c r="AD2393" s="55" t="str">
        <f t="shared" si="448"/>
        <v/>
      </c>
      <c r="AE2393" s="88" t="str">
        <f t="shared" si="449"/>
        <v/>
      </c>
      <c r="AG2393" s="55" t="str">
        <f t="shared" si="450"/>
        <v/>
      </c>
      <c r="AH2393" s="88" t="str">
        <f t="shared" si="451"/>
        <v/>
      </c>
      <c r="AJ2393" s="55" t="str">
        <f t="shared" si="452"/>
        <v/>
      </c>
      <c r="AK2393" s="88" t="str">
        <f t="shared" si="453"/>
        <v/>
      </c>
      <c r="AM2393" s="55" t="str">
        <f t="shared" si="454"/>
        <v/>
      </c>
      <c r="AN2393" s="88" t="str">
        <f t="shared" si="455"/>
        <v/>
      </c>
    </row>
    <row r="2394" spans="1:40" x14ac:dyDescent="0.25">
      <c r="A2394" s="77"/>
      <c r="B2394" s="107"/>
      <c r="C2394" s="108"/>
      <c r="D2394" s="109"/>
      <c r="E2394" s="109"/>
      <c r="F2394" s="110"/>
      <c r="G2394" s="111"/>
      <c r="H2394" s="112"/>
      <c r="I2394" s="77"/>
      <c r="J2394" s="112" t="str">
        <f>IF($B2394="", "", IFERROR(INDEX('Job List'!$C$9:$C$508, MATCH($B2394, 'Job List'!$B$9:$B$508, 0)), ""))</f>
        <v/>
      </c>
      <c r="K2394" s="112" t="str">
        <f>IF($B2394="", "", IFERROR(INDEX('Job List'!$D$9:$D$508, MATCH($B2394, 'Job List'!$B$9:$B$508, 0)), ""))</f>
        <v/>
      </c>
      <c r="L2394" s="125" t="str">
        <f t="shared" si="444"/>
        <v/>
      </c>
      <c r="M2394" s="111" t="str">
        <f>IF($B2394="", "", IF($G2394="", IFERROR(INDEX('Job List'!$E$9:$E$508, MATCH($B2394, 'Job List'!$B$9:$B$508, 0)), ""), $G2394))</f>
        <v/>
      </c>
      <c r="N2394" s="126" t="str">
        <f t="shared" si="445"/>
        <v/>
      </c>
      <c r="O2394" s="77"/>
      <c r="AB2394" s="14" t="str">
        <f t="shared" si="446"/>
        <v/>
      </c>
      <c r="AC2394" s="20" t="str">
        <f t="shared" si="447"/>
        <v/>
      </c>
      <c r="AD2394" s="55" t="str">
        <f t="shared" si="448"/>
        <v/>
      </c>
      <c r="AE2394" s="88" t="str">
        <f t="shared" si="449"/>
        <v/>
      </c>
      <c r="AG2394" s="55" t="str">
        <f t="shared" si="450"/>
        <v/>
      </c>
      <c r="AH2394" s="88" t="str">
        <f t="shared" si="451"/>
        <v/>
      </c>
      <c r="AJ2394" s="55" t="str">
        <f t="shared" si="452"/>
        <v/>
      </c>
      <c r="AK2394" s="88" t="str">
        <f t="shared" si="453"/>
        <v/>
      </c>
      <c r="AM2394" s="55" t="str">
        <f t="shared" si="454"/>
        <v/>
      </c>
      <c r="AN2394" s="88" t="str">
        <f t="shared" si="455"/>
        <v/>
      </c>
    </row>
    <row r="2395" spans="1:40" x14ac:dyDescent="0.25">
      <c r="A2395" s="77"/>
      <c r="B2395" s="107"/>
      <c r="C2395" s="108"/>
      <c r="D2395" s="109"/>
      <c r="E2395" s="109"/>
      <c r="F2395" s="110"/>
      <c r="G2395" s="111"/>
      <c r="H2395" s="112"/>
      <c r="I2395" s="77"/>
      <c r="J2395" s="112" t="str">
        <f>IF($B2395="", "", IFERROR(INDEX('Job List'!$C$9:$C$508, MATCH($B2395, 'Job List'!$B$9:$B$508, 0)), ""))</f>
        <v/>
      </c>
      <c r="K2395" s="112" t="str">
        <f>IF($B2395="", "", IFERROR(INDEX('Job List'!$D$9:$D$508, MATCH($B2395, 'Job List'!$B$9:$B$508, 0)), ""))</f>
        <v/>
      </c>
      <c r="L2395" s="125" t="str">
        <f t="shared" si="444"/>
        <v/>
      </c>
      <c r="M2395" s="111" t="str">
        <f>IF($B2395="", "", IF($G2395="", IFERROR(INDEX('Job List'!$E$9:$E$508, MATCH($B2395, 'Job List'!$B$9:$B$508, 0)), ""), $G2395))</f>
        <v/>
      </c>
      <c r="N2395" s="126" t="str">
        <f t="shared" si="445"/>
        <v/>
      </c>
      <c r="O2395" s="77"/>
      <c r="AB2395" s="14" t="str">
        <f t="shared" si="446"/>
        <v/>
      </c>
      <c r="AC2395" s="20" t="str">
        <f t="shared" si="447"/>
        <v/>
      </c>
      <c r="AD2395" s="55" t="str">
        <f t="shared" si="448"/>
        <v/>
      </c>
      <c r="AE2395" s="88" t="str">
        <f t="shared" si="449"/>
        <v/>
      </c>
      <c r="AG2395" s="55" t="str">
        <f t="shared" si="450"/>
        <v/>
      </c>
      <c r="AH2395" s="88" t="str">
        <f t="shared" si="451"/>
        <v/>
      </c>
      <c r="AJ2395" s="55" t="str">
        <f t="shared" si="452"/>
        <v/>
      </c>
      <c r="AK2395" s="88" t="str">
        <f t="shared" si="453"/>
        <v/>
      </c>
      <c r="AM2395" s="55" t="str">
        <f t="shared" si="454"/>
        <v/>
      </c>
      <c r="AN2395" s="88" t="str">
        <f t="shared" si="455"/>
        <v/>
      </c>
    </row>
    <row r="2396" spans="1:40" x14ac:dyDescent="0.25">
      <c r="A2396" s="77"/>
      <c r="B2396" s="107"/>
      <c r="C2396" s="108"/>
      <c r="D2396" s="109"/>
      <c r="E2396" s="109"/>
      <c r="F2396" s="110"/>
      <c r="G2396" s="111"/>
      <c r="H2396" s="112"/>
      <c r="I2396" s="77"/>
      <c r="J2396" s="112" t="str">
        <f>IF($B2396="", "", IFERROR(INDEX('Job List'!$C$9:$C$508, MATCH($B2396, 'Job List'!$B$9:$B$508, 0)), ""))</f>
        <v/>
      </c>
      <c r="K2396" s="112" t="str">
        <f>IF($B2396="", "", IFERROR(INDEX('Job List'!$D$9:$D$508, MATCH($B2396, 'Job List'!$B$9:$B$508, 0)), ""))</f>
        <v/>
      </c>
      <c r="L2396" s="125" t="str">
        <f t="shared" si="444"/>
        <v/>
      </c>
      <c r="M2396" s="111" t="str">
        <f>IF($B2396="", "", IF($G2396="", IFERROR(INDEX('Job List'!$E$9:$E$508, MATCH($B2396, 'Job List'!$B$9:$B$508, 0)), ""), $G2396))</f>
        <v/>
      </c>
      <c r="N2396" s="126" t="str">
        <f t="shared" si="445"/>
        <v/>
      </c>
      <c r="O2396" s="77"/>
      <c r="AB2396" s="14" t="str">
        <f t="shared" si="446"/>
        <v/>
      </c>
      <c r="AC2396" s="20" t="str">
        <f t="shared" si="447"/>
        <v/>
      </c>
      <c r="AD2396" s="55" t="str">
        <f t="shared" si="448"/>
        <v/>
      </c>
      <c r="AE2396" s="88" t="str">
        <f t="shared" si="449"/>
        <v/>
      </c>
      <c r="AG2396" s="55" t="str">
        <f t="shared" si="450"/>
        <v/>
      </c>
      <c r="AH2396" s="88" t="str">
        <f t="shared" si="451"/>
        <v/>
      </c>
      <c r="AJ2396" s="55" t="str">
        <f t="shared" si="452"/>
        <v/>
      </c>
      <c r="AK2396" s="88" t="str">
        <f t="shared" si="453"/>
        <v/>
      </c>
      <c r="AM2396" s="55" t="str">
        <f t="shared" si="454"/>
        <v/>
      </c>
      <c r="AN2396" s="88" t="str">
        <f t="shared" si="455"/>
        <v/>
      </c>
    </row>
    <row r="2397" spans="1:40" x14ac:dyDescent="0.25">
      <c r="A2397" s="77"/>
      <c r="B2397" s="107"/>
      <c r="C2397" s="108"/>
      <c r="D2397" s="109"/>
      <c r="E2397" s="109"/>
      <c r="F2397" s="110"/>
      <c r="G2397" s="111"/>
      <c r="H2397" s="112"/>
      <c r="I2397" s="77"/>
      <c r="J2397" s="112" t="str">
        <f>IF($B2397="", "", IFERROR(INDEX('Job List'!$C$9:$C$508, MATCH($B2397, 'Job List'!$B$9:$B$508, 0)), ""))</f>
        <v/>
      </c>
      <c r="K2397" s="112" t="str">
        <f>IF($B2397="", "", IFERROR(INDEX('Job List'!$D$9:$D$508, MATCH($B2397, 'Job List'!$B$9:$B$508, 0)), ""))</f>
        <v/>
      </c>
      <c r="L2397" s="125" t="str">
        <f t="shared" si="444"/>
        <v/>
      </c>
      <c r="M2397" s="111" t="str">
        <f>IF($B2397="", "", IF($G2397="", IFERROR(INDEX('Job List'!$E$9:$E$508, MATCH($B2397, 'Job List'!$B$9:$B$508, 0)), ""), $G2397))</f>
        <v/>
      </c>
      <c r="N2397" s="126" t="str">
        <f t="shared" si="445"/>
        <v/>
      </c>
      <c r="O2397" s="77"/>
      <c r="AB2397" s="14" t="str">
        <f t="shared" si="446"/>
        <v/>
      </c>
      <c r="AC2397" s="20" t="str">
        <f t="shared" si="447"/>
        <v/>
      </c>
      <c r="AD2397" s="55" t="str">
        <f t="shared" si="448"/>
        <v/>
      </c>
      <c r="AE2397" s="88" t="str">
        <f t="shared" si="449"/>
        <v/>
      </c>
      <c r="AG2397" s="55" t="str">
        <f t="shared" si="450"/>
        <v/>
      </c>
      <c r="AH2397" s="88" t="str">
        <f t="shared" si="451"/>
        <v/>
      </c>
      <c r="AJ2397" s="55" t="str">
        <f t="shared" si="452"/>
        <v/>
      </c>
      <c r="AK2397" s="88" t="str">
        <f t="shared" si="453"/>
        <v/>
      </c>
      <c r="AM2397" s="55" t="str">
        <f t="shared" si="454"/>
        <v/>
      </c>
      <c r="AN2397" s="88" t="str">
        <f t="shared" si="455"/>
        <v/>
      </c>
    </row>
    <row r="2398" spans="1:40" x14ac:dyDescent="0.25">
      <c r="A2398" s="77"/>
      <c r="B2398" s="107"/>
      <c r="C2398" s="108"/>
      <c r="D2398" s="109"/>
      <c r="E2398" s="109"/>
      <c r="F2398" s="110"/>
      <c r="G2398" s="111"/>
      <c r="H2398" s="112"/>
      <c r="I2398" s="77"/>
      <c r="J2398" s="112" t="str">
        <f>IF($B2398="", "", IFERROR(INDEX('Job List'!$C$9:$C$508, MATCH($B2398, 'Job List'!$B$9:$B$508, 0)), ""))</f>
        <v/>
      </c>
      <c r="K2398" s="112" t="str">
        <f>IF($B2398="", "", IFERROR(INDEX('Job List'!$D$9:$D$508, MATCH($B2398, 'Job List'!$B$9:$B$508, 0)), ""))</f>
        <v/>
      </c>
      <c r="L2398" s="125" t="str">
        <f t="shared" si="444"/>
        <v/>
      </c>
      <c r="M2398" s="111" t="str">
        <f>IF($B2398="", "", IF($G2398="", IFERROR(INDEX('Job List'!$E$9:$E$508, MATCH($B2398, 'Job List'!$B$9:$B$508, 0)), ""), $G2398))</f>
        <v/>
      </c>
      <c r="N2398" s="126" t="str">
        <f t="shared" si="445"/>
        <v/>
      </c>
      <c r="O2398" s="77"/>
      <c r="AB2398" s="14" t="str">
        <f t="shared" si="446"/>
        <v/>
      </c>
      <c r="AC2398" s="20" t="str">
        <f t="shared" si="447"/>
        <v/>
      </c>
      <c r="AD2398" s="55" t="str">
        <f t="shared" si="448"/>
        <v/>
      </c>
      <c r="AE2398" s="88" t="str">
        <f t="shared" si="449"/>
        <v/>
      </c>
      <c r="AG2398" s="55" t="str">
        <f t="shared" si="450"/>
        <v/>
      </c>
      <c r="AH2398" s="88" t="str">
        <f t="shared" si="451"/>
        <v/>
      </c>
      <c r="AJ2398" s="55" t="str">
        <f t="shared" si="452"/>
        <v/>
      </c>
      <c r="AK2398" s="88" t="str">
        <f t="shared" si="453"/>
        <v/>
      </c>
      <c r="AM2398" s="55" t="str">
        <f t="shared" si="454"/>
        <v/>
      </c>
      <c r="AN2398" s="88" t="str">
        <f t="shared" si="455"/>
        <v/>
      </c>
    </row>
    <row r="2399" spans="1:40" x14ac:dyDescent="0.25">
      <c r="A2399" s="77"/>
      <c r="B2399" s="107"/>
      <c r="C2399" s="108"/>
      <c r="D2399" s="109"/>
      <c r="E2399" s="109"/>
      <c r="F2399" s="110"/>
      <c r="G2399" s="111"/>
      <c r="H2399" s="112"/>
      <c r="I2399" s="77"/>
      <c r="J2399" s="112" t="str">
        <f>IF($B2399="", "", IFERROR(INDEX('Job List'!$C$9:$C$508, MATCH($B2399, 'Job List'!$B$9:$B$508, 0)), ""))</f>
        <v/>
      </c>
      <c r="K2399" s="112" t="str">
        <f>IF($B2399="", "", IFERROR(INDEX('Job List'!$D$9:$D$508, MATCH($B2399, 'Job List'!$B$9:$B$508, 0)), ""))</f>
        <v/>
      </c>
      <c r="L2399" s="125" t="str">
        <f t="shared" si="444"/>
        <v/>
      </c>
      <c r="M2399" s="111" t="str">
        <f>IF($B2399="", "", IF($G2399="", IFERROR(INDEX('Job List'!$E$9:$E$508, MATCH($B2399, 'Job List'!$B$9:$B$508, 0)), ""), $G2399))</f>
        <v/>
      </c>
      <c r="N2399" s="126" t="str">
        <f t="shared" si="445"/>
        <v/>
      </c>
      <c r="O2399" s="77"/>
      <c r="AB2399" s="14" t="str">
        <f t="shared" si="446"/>
        <v/>
      </c>
      <c r="AC2399" s="20" t="str">
        <f t="shared" si="447"/>
        <v/>
      </c>
      <c r="AD2399" s="55" t="str">
        <f t="shared" si="448"/>
        <v/>
      </c>
      <c r="AE2399" s="88" t="str">
        <f t="shared" si="449"/>
        <v/>
      </c>
      <c r="AG2399" s="55" t="str">
        <f t="shared" si="450"/>
        <v/>
      </c>
      <c r="AH2399" s="88" t="str">
        <f t="shared" si="451"/>
        <v/>
      </c>
      <c r="AJ2399" s="55" t="str">
        <f t="shared" si="452"/>
        <v/>
      </c>
      <c r="AK2399" s="88" t="str">
        <f t="shared" si="453"/>
        <v/>
      </c>
      <c r="AM2399" s="55" t="str">
        <f t="shared" si="454"/>
        <v/>
      </c>
      <c r="AN2399" s="88" t="str">
        <f t="shared" si="455"/>
        <v/>
      </c>
    </row>
    <row r="2400" spans="1:40" x14ac:dyDescent="0.25">
      <c r="A2400" s="77"/>
      <c r="B2400" s="107"/>
      <c r="C2400" s="108"/>
      <c r="D2400" s="109"/>
      <c r="E2400" s="109"/>
      <c r="F2400" s="110"/>
      <c r="G2400" s="111"/>
      <c r="H2400" s="112"/>
      <c r="I2400" s="77"/>
      <c r="J2400" s="112" t="str">
        <f>IF($B2400="", "", IFERROR(INDEX('Job List'!$C$9:$C$508, MATCH($B2400, 'Job List'!$B$9:$B$508, 0)), ""))</f>
        <v/>
      </c>
      <c r="K2400" s="112" t="str">
        <f>IF($B2400="", "", IFERROR(INDEX('Job List'!$D$9:$D$508, MATCH($B2400, 'Job List'!$B$9:$B$508, 0)), ""))</f>
        <v/>
      </c>
      <c r="L2400" s="125" t="str">
        <f t="shared" si="444"/>
        <v/>
      </c>
      <c r="M2400" s="111" t="str">
        <f>IF($B2400="", "", IF($G2400="", IFERROR(INDEX('Job List'!$E$9:$E$508, MATCH($B2400, 'Job List'!$B$9:$B$508, 0)), ""), $G2400))</f>
        <v/>
      </c>
      <c r="N2400" s="126" t="str">
        <f t="shared" si="445"/>
        <v/>
      </c>
      <c r="O2400" s="77"/>
      <c r="AB2400" s="14" t="str">
        <f t="shared" si="446"/>
        <v/>
      </c>
      <c r="AC2400" s="20" t="str">
        <f t="shared" si="447"/>
        <v/>
      </c>
      <c r="AD2400" s="55" t="str">
        <f t="shared" si="448"/>
        <v/>
      </c>
      <c r="AE2400" s="88" t="str">
        <f t="shared" si="449"/>
        <v/>
      </c>
      <c r="AG2400" s="55" t="str">
        <f t="shared" si="450"/>
        <v/>
      </c>
      <c r="AH2400" s="88" t="str">
        <f t="shared" si="451"/>
        <v/>
      </c>
      <c r="AJ2400" s="55" t="str">
        <f t="shared" si="452"/>
        <v/>
      </c>
      <c r="AK2400" s="88" t="str">
        <f t="shared" si="453"/>
        <v/>
      </c>
      <c r="AM2400" s="55" t="str">
        <f t="shared" si="454"/>
        <v/>
      </c>
      <c r="AN2400" s="88" t="str">
        <f t="shared" si="455"/>
        <v/>
      </c>
    </row>
    <row r="2401" spans="1:40" x14ac:dyDescent="0.25">
      <c r="A2401" s="77"/>
      <c r="B2401" s="107"/>
      <c r="C2401" s="108"/>
      <c r="D2401" s="109"/>
      <c r="E2401" s="109"/>
      <c r="F2401" s="110"/>
      <c r="G2401" s="111"/>
      <c r="H2401" s="112"/>
      <c r="I2401" s="77"/>
      <c r="J2401" s="112" t="str">
        <f>IF($B2401="", "", IFERROR(INDEX('Job List'!$C$9:$C$508, MATCH($B2401, 'Job List'!$B$9:$B$508, 0)), ""))</f>
        <v/>
      </c>
      <c r="K2401" s="112" t="str">
        <f>IF($B2401="", "", IFERROR(INDEX('Job List'!$D$9:$D$508, MATCH($B2401, 'Job List'!$B$9:$B$508, 0)), ""))</f>
        <v/>
      </c>
      <c r="L2401" s="125" t="str">
        <f t="shared" si="444"/>
        <v/>
      </c>
      <c r="M2401" s="111" t="str">
        <f>IF($B2401="", "", IF($G2401="", IFERROR(INDEX('Job List'!$E$9:$E$508, MATCH($B2401, 'Job List'!$B$9:$B$508, 0)), ""), $G2401))</f>
        <v/>
      </c>
      <c r="N2401" s="126" t="str">
        <f t="shared" si="445"/>
        <v/>
      </c>
      <c r="O2401" s="77"/>
      <c r="AB2401" s="14" t="str">
        <f t="shared" si="446"/>
        <v/>
      </c>
      <c r="AC2401" s="20" t="str">
        <f t="shared" si="447"/>
        <v/>
      </c>
      <c r="AD2401" s="55" t="str">
        <f t="shared" si="448"/>
        <v/>
      </c>
      <c r="AE2401" s="88" t="str">
        <f t="shared" si="449"/>
        <v/>
      </c>
      <c r="AG2401" s="55" t="str">
        <f t="shared" si="450"/>
        <v/>
      </c>
      <c r="AH2401" s="88" t="str">
        <f t="shared" si="451"/>
        <v/>
      </c>
      <c r="AJ2401" s="55" t="str">
        <f t="shared" si="452"/>
        <v/>
      </c>
      <c r="AK2401" s="88" t="str">
        <f t="shared" si="453"/>
        <v/>
      </c>
      <c r="AM2401" s="55" t="str">
        <f t="shared" si="454"/>
        <v/>
      </c>
      <c r="AN2401" s="88" t="str">
        <f t="shared" si="455"/>
        <v/>
      </c>
    </row>
    <row r="2402" spans="1:40" x14ac:dyDescent="0.25">
      <c r="A2402" s="77"/>
      <c r="B2402" s="107"/>
      <c r="C2402" s="108"/>
      <c r="D2402" s="109"/>
      <c r="E2402" s="109"/>
      <c r="F2402" s="110"/>
      <c r="G2402" s="111"/>
      <c r="H2402" s="112"/>
      <c r="I2402" s="77"/>
      <c r="J2402" s="112" t="str">
        <f>IF($B2402="", "", IFERROR(INDEX('Job List'!$C$9:$C$508, MATCH($B2402, 'Job List'!$B$9:$B$508, 0)), ""))</f>
        <v/>
      </c>
      <c r="K2402" s="112" t="str">
        <f>IF($B2402="", "", IFERROR(INDEX('Job List'!$D$9:$D$508, MATCH($B2402, 'Job List'!$B$9:$B$508, 0)), ""))</f>
        <v/>
      </c>
      <c r="L2402" s="125" t="str">
        <f t="shared" si="444"/>
        <v/>
      </c>
      <c r="M2402" s="111" t="str">
        <f>IF($B2402="", "", IF($G2402="", IFERROR(INDEX('Job List'!$E$9:$E$508, MATCH($B2402, 'Job List'!$B$9:$B$508, 0)), ""), $G2402))</f>
        <v/>
      </c>
      <c r="N2402" s="126" t="str">
        <f t="shared" si="445"/>
        <v/>
      </c>
      <c r="O2402" s="77"/>
      <c r="AB2402" s="14" t="str">
        <f t="shared" si="446"/>
        <v/>
      </c>
      <c r="AC2402" s="20" t="str">
        <f t="shared" si="447"/>
        <v/>
      </c>
      <c r="AD2402" s="55" t="str">
        <f t="shared" si="448"/>
        <v/>
      </c>
      <c r="AE2402" s="88" t="str">
        <f t="shared" si="449"/>
        <v/>
      </c>
      <c r="AG2402" s="55" t="str">
        <f t="shared" si="450"/>
        <v/>
      </c>
      <c r="AH2402" s="88" t="str">
        <f t="shared" si="451"/>
        <v/>
      </c>
      <c r="AJ2402" s="55" t="str">
        <f t="shared" si="452"/>
        <v/>
      </c>
      <c r="AK2402" s="88" t="str">
        <f t="shared" si="453"/>
        <v/>
      </c>
      <c r="AM2402" s="55" t="str">
        <f t="shared" si="454"/>
        <v/>
      </c>
      <c r="AN2402" s="88" t="str">
        <f t="shared" si="455"/>
        <v/>
      </c>
    </row>
    <row r="2403" spans="1:40" x14ac:dyDescent="0.25">
      <c r="A2403" s="77"/>
      <c r="B2403" s="107"/>
      <c r="C2403" s="108"/>
      <c r="D2403" s="109"/>
      <c r="E2403" s="109"/>
      <c r="F2403" s="110"/>
      <c r="G2403" s="111"/>
      <c r="H2403" s="112"/>
      <c r="I2403" s="77"/>
      <c r="J2403" s="112" t="str">
        <f>IF($B2403="", "", IFERROR(INDEX('Job List'!$C$9:$C$508, MATCH($B2403, 'Job List'!$B$9:$B$508, 0)), ""))</f>
        <v/>
      </c>
      <c r="K2403" s="112" t="str">
        <f>IF($B2403="", "", IFERROR(INDEX('Job List'!$D$9:$D$508, MATCH($B2403, 'Job List'!$B$9:$B$508, 0)), ""))</f>
        <v/>
      </c>
      <c r="L2403" s="125" t="str">
        <f t="shared" si="444"/>
        <v/>
      </c>
      <c r="M2403" s="111" t="str">
        <f>IF($B2403="", "", IF($G2403="", IFERROR(INDEX('Job List'!$E$9:$E$508, MATCH($B2403, 'Job List'!$B$9:$B$508, 0)), ""), $G2403))</f>
        <v/>
      </c>
      <c r="N2403" s="126" t="str">
        <f t="shared" si="445"/>
        <v/>
      </c>
      <c r="O2403" s="77"/>
      <c r="AB2403" s="14" t="str">
        <f t="shared" si="446"/>
        <v/>
      </c>
      <c r="AC2403" s="20" t="str">
        <f t="shared" si="447"/>
        <v/>
      </c>
      <c r="AD2403" s="55" t="str">
        <f t="shared" si="448"/>
        <v/>
      </c>
      <c r="AE2403" s="88" t="str">
        <f t="shared" si="449"/>
        <v/>
      </c>
      <c r="AG2403" s="55" t="str">
        <f t="shared" si="450"/>
        <v/>
      </c>
      <c r="AH2403" s="88" t="str">
        <f t="shared" si="451"/>
        <v/>
      </c>
      <c r="AJ2403" s="55" t="str">
        <f t="shared" si="452"/>
        <v/>
      </c>
      <c r="AK2403" s="88" t="str">
        <f t="shared" si="453"/>
        <v/>
      </c>
      <c r="AM2403" s="55" t="str">
        <f t="shared" si="454"/>
        <v/>
      </c>
      <c r="AN2403" s="88" t="str">
        <f t="shared" si="455"/>
        <v/>
      </c>
    </row>
    <row r="2404" spans="1:40" x14ac:dyDescent="0.25">
      <c r="A2404" s="77"/>
      <c r="B2404" s="107"/>
      <c r="C2404" s="108"/>
      <c r="D2404" s="109"/>
      <c r="E2404" s="109"/>
      <c r="F2404" s="110"/>
      <c r="G2404" s="111"/>
      <c r="H2404" s="112"/>
      <c r="I2404" s="77"/>
      <c r="J2404" s="112" t="str">
        <f>IF($B2404="", "", IFERROR(INDEX('Job List'!$C$9:$C$508, MATCH($B2404, 'Job List'!$B$9:$B$508, 0)), ""))</f>
        <v/>
      </c>
      <c r="K2404" s="112" t="str">
        <f>IF($B2404="", "", IFERROR(INDEX('Job List'!$D$9:$D$508, MATCH($B2404, 'Job List'!$B$9:$B$508, 0)), ""))</f>
        <v/>
      </c>
      <c r="L2404" s="125" t="str">
        <f t="shared" si="444"/>
        <v/>
      </c>
      <c r="M2404" s="111" t="str">
        <f>IF($B2404="", "", IF($G2404="", IFERROR(INDEX('Job List'!$E$9:$E$508, MATCH($B2404, 'Job List'!$B$9:$B$508, 0)), ""), $G2404))</f>
        <v/>
      </c>
      <c r="N2404" s="126" t="str">
        <f t="shared" si="445"/>
        <v/>
      </c>
      <c r="O2404" s="77"/>
      <c r="AB2404" s="14" t="str">
        <f t="shared" si="446"/>
        <v/>
      </c>
      <c r="AC2404" s="20" t="str">
        <f t="shared" si="447"/>
        <v/>
      </c>
      <c r="AD2404" s="55" t="str">
        <f t="shared" si="448"/>
        <v/>
      </c>
      <c r="AE2404" s="88" t="str">
        <f t="shared" si="449"/>
        <v/>
      </c>
      <c r="AG2404" s="55" t="str">
        <f t="shared" si="450"/>
        <v/>
      </c>
      <c r="AH2404" s="88" t="str">
        <f t="shared" si="451"/>
        <v/>
      </c>
      <c r="AJ2404" s="55" t="str">
        <f t="shared" si="452"/>
        <v/>
      </c>
      <c r="AK2404" s="88" t="str">
        <f t="shared" si="453"/>
        <v/>
      </c>
      <c r="AM2404" s="55" t="str">
        <f t="shared" si="454"/>
        <v/>
      </c>
      <c r="AN2404" s="88" t="str">
        <f t="shared" si="455"/>
        <v/>
      </c>
    </row>
    <row r="2405" spans="1:40" x14ac:dyDescent="0.25">
      <c r="A2405" s="77"/>
      <c r="B2405" s="107"/>
      <c r="C2405" s="108"/>
      <c r="D2405" s="109"/>
      <c r="E2405" s="109"/>
      <c r="F2405" s="110"/>
      <c r="G2405" s="111"/>
      <c r="H2405" s="112"/>
      <c r="I2405" s="77"/>
      <c r="J2405" s="112" t="str">
        <f>IF($B2405="", "", IFERROR(INDEX('Job List'!$C$9:$C$508, MATCH($B2405, 'Job List'!$B$9:$B$508, 0)), ""))</f>
        <v/>
      </c>
      <c r="K2405" s="112" t="str">
        <f>IF($B2405="", "", IFERROR(INDEX('Job List'!$D$9:$D$508, MATCH($B2405, 'Job List'!$B$9:$B$508, 0)), ""))</f>
        <v/>
      </c>
      <c r="L2405" s="125" t="str">
        <f t="shared" si="444"/>
        <v/>
      </c>
      <c r="M2405" s="111" t="str">
        <f>IF($B2405="", "", IF($G2405="", IFERROR(INDEX('Job List'!$E$9:$E$508, MATCH($B2405, 'Job List'!$B$9:$B$508, 0)), ""), $G2405))</f>
        <v/>
      </c>
      <c r="N2405" s="126" t="str">
        <f t="shared" si="445"/>
        <v/>
      </c>
      <c r="O2405" s="77"/>
      <c r="AB2405" s="14" t="str">
        <f t="shared" si="446"/>
        <v/>
      </c>
      <c r="AC2405" s="20" t="str">
        <f t="shared" si="447"/>
        <v/>
      </c>
      <c r="AD2405" s="55" t="str">
        <f t="shared" si="448"/>
        <v/>
      </c>
      <c r="AE2405" s="88" t="str">
        <f t="shared" si="449"/>
        <v/>
      </c>
      <c r="AG2405" s="55" t="str">
        <f t="shared" si="450"/>
        <v/>
      </c>
      <c r="AH2405" s="88" t="str">
        <f t="shared" si="451"/>
        <v/>
      </c>
      <c r="AJ2405" s="55" t="str">
        <f t="shared" si="452"/>
        <v/>
      </c>
      <c r="AK2405" s="88" t="str">
        <f t="shared" si="453"/>
        <v/>
      </c>
      <c r="AM2405" s="55" t="str">
        <f t="shared" si="454"/>
        <v/>
      </c>
      <c r="AN2405" s="88" t="str">
        <f t="shared" si="455"/>
        <v/>
      </c>
    </row>
    <row r="2406" spans="1:40" x14ac:dyDescent="0.25">
      <c r="A2406" s="77"/>
      <c r="B2406" s="107"/>
      <c r="C2406" s="108"/>
      <c r="D2406" s="109"/>
      <c r="E2406" s="109"/>
      <c r="F2406" s="110"/>
      <c r="G2406" s="111"/>
      <c r="H2406" s="112"/>
      <c r="I2406" s="77"/>
      <c r="J2406" s="112" t="str">
        <f>IF($B2406="", "", IFERROR(INDEX('Job List'!$C$9:$C$508, MATCH($B2406, 'Job List'!$B$9:$B$508, 0)), ""))</f>
        <v/>
      </c>
      <c r="K2406" s="112" t="str">
        <f>IF($B2406="", "", IFERROR(INDEX('Job List'!$D$9:$D$508, MATCH($B2406, 'Job List'!$B$9:$B$508, 0)), ""))</f>
        <v/>
      </c>
      <c r="L2406" s="125" t="str">
        <f t="shared" si="444"/>
        <v/>
      </c>
      <c r="M2406" s="111" t="str">
        <f>IF($B2406="", "", IF($G2406="", IFERROR(INDEX('Job List'!$E$9:$E$508, MATCH($B2406, 'Job List'!$B$9:$B$508, 0)), ""), $G2406))</f>
        <v/>
      </c>
      <c r="N2406" s="126" t="str">
        <f t="shared" si="445"/>
        <v/>
      </c>
      <c r="O2406" s="77"/>
      <c r="AB2406" s="14" t="str">
        <f t="shared" si="446"/>
        <v/>
      </c>
      <c r="AC2406" s="20" t="str">
        <f t="shared" si="447"/>
        <v/>
      </c>
      <c r="AD2406" s="55" t="str">
        <f t="shared" si="448"/>
        <v/>
      </c>
      <c r="AE2406" s="88" t="str">
        <f t="shared" si="449"/>
        <v/>
      </c>
      <c r="AG2406" s="55" t="str">
        <f t="shared" si="450"/>
        <v/>
      </c>
      <c r="AH2406" s="88" t="str">
        <f t="shared" si="451"/>
        <v/>
      </c>
      <c r="AJ2406" s="55" t="str">
        <f t="shared" si="452"/>
        <v/>
      </c>
      <c r="AK2406" s="88" t="str">
        <f t="shared" si="453"/>
        <v/>
      </c>
      <c r="AM2406" s="55" t="str">
        <f t="shared" si="454"/>
        <v/>
      </c>
      <c r="AN2406" s="88" t="str">
        <f t="shared" si="455"/>
        <v/>
      </c>
    </row>
    <row r="2407" spans="1:40" x14ac:dyDescent="0.25">
      <c r="A2407" s="77"/>
      <c r="B2407" s="107"/>
      <c r="C2407" s="108"/>
      <c r="D2407" s="109"/>
      <c r="E2407" s="109"/>
      <c r="F2407" s="110"/>
      <c r="G2407" s="111"/>
      <c r="H2407" s="112"/>
      <c r="I2407" s="77"/>
      <c r="J2407" s="112" t="str">
        <f>IF($B2407="", "", IFERROR(INDEX('Job List'!$C$9:$C$508, MATCH($B2407, 'Job List'!$B$9:$B$508, 0)), ""))</f>
        <v/>
      </c>
      <c r="K2407" s="112" t="str">
        <f>IF($B2407="", "", IFERROR(INDEX('Job List'!$D$9:$D$508, MATCH($B2407, 'Job List'!$B$9:$B$508, 0)), ""))</f>
        <v/>
      </c>
      <c r="L2407" s="125" t="str">
        <f t="shared" si="444"/>
        <v/>
      </c>
      <c r="M2407" s="111" t="str">
        <f>IF($B2407="", "", IF($G2407="", IFERROR(INDEX('Job List'!$E$9:$E$508, MATCH($B2407, 'Job List'!$B$9:$B$508, 0)), ""), $G2407))</f>
        <v/>
      </c>
      <c r="N2407" s="126" t="str">
        <f t="shared" si="445"/>
        <v/>
      </c>
      <c r="O2407" s="77"/>
      <c r="AB2407" s="14" t="str">
        <f t="shared" si="446"/>
        <v/>
      </c>
      <c r="AC2407" s="20" t="str">
        <f t="shared" si="447"/>
        <v/>
      </c>
      <c r="AD2407" s="55" t="str">
        <f t="shared" si="448"/>
        <v/>
      </c>
      <c r="AE2407" s="88" t="str">
        <f t="shared" si="449"/>
        <v/>
      </c>
      <c r="AG2407" s="55" t="str">
        <f t="shared" si="450"/>
        <v/>
      </c>
      <c r="AH2407" s="88" t="str">
        <f t="shared" si="451"/>
        <v/>
      </c>
      <c r="AJ2407" s="55" t="str">
        <f t="shared" si="452"/>
        <v/>
      </c>
      <c r="AK2407" s="88" t="str">
        <f t="shared" si="453"/>
        <v/>
      </c>
      <c r="AM2407" s="55" t="str">
        <f t="shared" si="454"/>
        <v/>
      </c>
      <c r="AN2407" s="88" t="str">
        <f t="shared" si="455"/>
        <v/>
      </c>
    </row>
    <row r="2408" spans="1:40" x14ac:dyDescent="0.25">
      <c r="A2408" s="77"/>
      <c r="B2408" s="107"/>
      <c r="C2408" s="108"/>
      <c r="D2408" s="109"/>
      <c r="E2408" s="109"/>
      <c r="F2408" s="110"/>
      <c r="G2408" s="111"/>
      <c r="H2408" s="112"/>
      <c r="I2408" s="77"/>
      <c r="J2408" s="112" t="str">
        <f>IF($B2408="", "", IFERROR(INDEX('Job List'!$C$9:$C$508, MATCH($B2408, 'Job List'!$B$9:$B$508, 0)), ""))</f>
        <v/>
      </c>
      <c r="K2408" s="112" t="str">
        <f>IF($B2408="", "", IFERROR(INDEX('Job List'!$D$9:$D$508, MATCH($B2408, 'Job List'!$B$9:$B$508, 0)), ""))</f>
        <v/>
      </c>
      <c r="L2408" s="125" t="str">
        <f t="shared" si="444"/>
        <v/>
      </c>
      <c r="M2408" s="111" t="str">
        <f>IF($B2408="", "", IF($G2408="", IFERROR(INDEX('Job List'!$E$9:$E$508, MATCH($B2408, 'Job List'!$B$9:$B$508, 0)), ""), $G2408))</f>
        <v/>
      </c>
      <c r="N2408" s="126" t="str">
        <f t="shared" si="445"/>
        <v/>
      </c>
      <c r="O2408" s="77"/>
      <c r="AB2408" s="14" t="str">
        <f t="shared" si="446"/>
        <v/>
      </c>
      <c r="AC2408" s="20" t="str">
        <f t="shared" si="447"/>
        <v/>
      </c>
      <c r="AD2408" s="55" t="str">
        <f t="shared" si="448"/>
        <v/>
      </c>
      <c r="AE2408" s="88" t="str">
        <f t="shared" si="449"/>
        <v/>
      </c>
      <c r="AG2408" s="55" t="str">
        <f t="shared" si="450"/>
        <v/>
      </c>
      <c r="AH2408" s="88" t="str">
        <f t="shared" si="451"/>
        <v/>
      </c>
      <c r="AJ2408" s="55" t="str">
        <f t="shared" si="452"/>
        <v/>
      </c>
      <c r="AK2408" s="88" t="str">
        <f t="shared" si="453"/>
        <v/>
      </c>
      <c r="AM2408" s="55" t="str">
        <f t="shared" si="454"/>
        <v/>
      </c>
      <c r="AN2408" s="88" t="str">
        <f t="shared" si="455"/>
        <v/>
      </c>
    </row>
    <row r="2409" spans="1:40" x14ac:dyDescent="0.25">
      <c r="A2409" s="77"/>
      <c r="B2409" s="107"/>
      <c r="C2409" s="108"/>
      <c r="D2409" s="109"/>
      <c r="E2409" s="109"/>
      <c r="F2409" s="110"/>
      <c r="G2409" s="111"/>
      <c r="H2409" s="112"/>
      <c r="I2409" s="77"/>
      <c r="J2409" s="112" t="str">
        <f>IF($B2409="", "", IFERROR(INDEX('Job List'!$C$9:$C$508, MATCH($B2409, 'Job List'!$B$9:$B$508, 0)), ""))</f>
        <v/>
      </c>
      <c r="K2409" s="112" t="str">
        <f>IF($B2409="", "", IFERROR(INDEX('Job List'!$D$9:$D$508, MATCH($B2409, 'Job List'!$B$9:$B$508, 0)), ""))</f>
        <v/>
      </c>
      <c r="L2409" s="125" t="str">
        <f t="shared" si="444"/>
        <v/>
      </c>
      <c r="M2409" s="111" t="str">
        <f>IF($B2409="", "", IF($G2409="", IFERROR(INDEX('Job List'!$E$9:$E$508, MATCH($B2409, 'Job List'!$B$9:$B$508, 0)), ""), $G2409))</f>
        <v/>
      </c>
      <c r="N2409" s="126" t="str">
        <f t="shared" si="445"/>
        <v/>
      </c>
      <c r="O2409" s="77"/>
      <c r="AB2409" s="14" t="str">
        <f t="shared" si="446"/>
        <v/>
      </c>
      <c r="AC2409" s="20" t="str">
        <f t="shared" si="447"/>
        <v/>
      </c>
      <c r="AD2409" s="55" t="str">
        <f t="shared" si="448"/>
        <v/>
      </c>
      <c r="AE2409" s="88" t="str">
        <f t="shared" si="449"/>
        <v/>
      </c>
      <c r="AG2409" s="55" t="str">
        <f t="shared" si="450"/>
        <v/>
      </c>
      <c r="AH2409" s="88" t="str">
        <f t="shared" si="451"/>
        <v/>
      </c>
      <c r="AJ2409" s="55" t="str">
        <f t="shared" si="452"/>
        <v/>
      </c>
      <c r="AK2409" s="88" t="str">
        <f t="shared" si="453"/>
        <v/>
      </c>
      <c r="AM2409" s="55" t="str">
        <f t="shared" si="454"/>
        <v/>
      </c>
      <c r="AN2409" s="88" t="str">
        <f t="shared" si="455"/>
        <v/>
      </c>
    </row>
    <row r="2410" spans="1:40" x14ac:dyDescent="0.25">
      <c r="A2410" s="77"/>
      <c r="B2410" s="107"/>
      <c r="C2410" s="108"/>
      <c r="D2410" s="109"/>
      <c r="E2410" s="109"/>
      <c r="F2410" s="110"/>
      <c r="G2410" s="111"/>
      <c r="H2410" s="112"/>
      <c r="I2410" s="77"/>
      <c r="J2410" s="112" t="str">
        <f>IF($B2410="", "", IFERROR(INDEX('Job List'!$C$9:$C$508, MATCH($B2410, 'Job List'!$B$9:$B$508, 0)), ""))</f>
        <v/>
      </c>
      <c r="K2410" s="112" t="str">
        <f>IF($B2410="", "", IFERROR(INDEX('Job List'!$D$9:$D$508, MATCH($B2410, 'Job List'!$B$9:$B$508, 0)), ""))</f>
        <v/>
      </c>
      <c r="L2410" s="125" t="str">
        <f t="shared" si="444"/>
        <v/>
      </c>
      <c r="M2410" s="111" t="str">
        <f>IF($B2410="", "", IF($G2410="", IFERROR(INDEX('Job List'!$E$9:$E$508, MATCH($B2410, 'Job List'!$B$9:$B$508, 0)), ""), $G2410))</f>
        <v/>
      </c>
      <c r="N2410" s="126" t="str">
        <f t="shared" si="445"/>
        <v/>
      </c>
      <c r="O2410" s="77"/>
      <c r="AB2410" s="14" t="str">
        <f t="shared" si="446"/>
        <v/>
      </c>
      <c r="AC2410" s="20" t="str">
        <f t="shared" si="447"/>
        <v/>
      </c>
      <c r="AD2410" s="55" t="str">
        <f t="shared" si="448"/>
        <v/>
      </c>
      <c r="AE2410" s="88" t="str">
        <f t="shared" si="449"/>
        <v/>
      </c>
      <c r="AG2410" s="55" t="str">
        <f t="shared" si="450"/>
        <v/>
      </c>
      <c r="AH2410" s="88" t="str">
        <f t="shared" si="451"/>
        <v/>
      </c>
      <c r="AJ2410" s="55" t="str">
        <f t="shared" si="452"/>
        <v/>
      </c>
      <c r="AK2410" s="88" t="str">
        <f t="shared" si="453"/>
        <v/>
      </c>
      <c r="AM2410" s="55" t="str">
        <f t="shared" si="454"/>
        <v/>
      </c>
      <c r="AN2410" s="88" t="str">
        <f t="shared" si="455"/>
        <v/>
      </c>
    </row>
    <row r="2411" spans="1:40" x14ac:dyDescent="0.25">
      <c r="A2411" s="77"/>
      <c r="B2411" s="107"/>
      <c r="C2411" s="108"/>
      <c r="D2411" s="109"/>
      <c r="E2411" s="109"/>
      <c r="F2411" s="110"/>
      <c r="G2411" s="111"/>
      <c r="H2411" s="112"/>
      <c r="I2411" s="77"/>
      <c r="J2411" s="112" t="str">
        <f>IF($B2411="", "", IFERROR(INDEX('Job List'!$C$9:$C$508, MATCH($B2411, 'Job List'!$B$9:$B$508, 0)), ""))</f>
        <v/>
      </c>
      <c r="K2411" s="112" t="str">
        <f>IF($B2411="", "", IFERROR(INDEX('Job List'!$D$9:$D$508, MATCH($B2411, 'Job List'!$B$9:$B$508, 0)), ""))</f>
        <v/>
      </c>
      <c r="L2411" s="125" t="str">
        <f t="shared" si="444"/>
        <v/>
      </c>
      <c r="M2411" s="111" t="str">
        <f>IF($B2411="", "", IF($G2411="", IFERROR(INDEX('Job List'!$E$9:$E$508, MATCH($B2411, 'Job List'!$B$9:$B$508, 0)), ""), $G2411))</f>
        <v/>
      </c>
      <c r="N2411" s="126" t="str">
        <f t="shared" si="445"/>
        <v/>
      </c>
      <c r="O2411" s="77"/>
      <c r="AB2411" s="14" t="str">
        <f t="shared" si="446"/>
        <v/>
      </c>
      <c r="AC2411" s="20" t="str">
        <f t="shared" si="447"/>
        <v/>
      </c>
      <c r="AD2411" s="55" t="str">
        <f t="shared" si="448"/>
        <v/>
      </c>
      <c r="AE2411" s="88" t="str">
        <f t="shared" si="449"/>
        <v/>
      </c>
      <c r="AG2411" s="55" t="str">
        <f t="shared" si="450"/>
        <v/>
      </c>
      <c r="AH2411" s="88" t="str">
        <f t="shared" si="451"/>
        <v/>
      </c>
      <c r="AJ2411" s="55" t="str">
        <f t="shared" si="452"/>
        <v/>
      </c>
      <c r="AK2411" s="88" t="str">
        <f t="shared" si="453"/>
        <v/>
      </c>
      <c r="AM2411" s="55" t="str">
        <f t="shared" si="454"/>
        <v/>
      </c>
      <c r="AN2411" s="88" t="str">
        <f t="shared" si="455"/>
        <v/>
      </c>
    </row>
    <row r="2412" spans="1:40" x14ac:dyDescent="0.25">
      <c r="A2412" s="77"/>
      <c r="B2412" s="107"/>
      <c r="C2412" s="108"/>
      <c r="D2412" s="109"/>
      <c r="E2412" s="109"/>
      <c r="F2412" s="110"/>
      <c r="G2412" s="111"/>
      <c r="H2412" s="112"/>
      <c r="I2412" s="77"/>
      <c r="J2412" s="112" t="str">
        <f>IF($B2412="", "", IFERROR(INDEX('Job List'!$C$9:$C$508, MATCH($B2412, 'Job List'!$B$9:$B$508, 0)), ""))</f>
        <v/>
      </c>
      <c r="K2412" s="112" t="str">
        <f>IF($B2412="", "", IFERROR(INDEX('Job List'!$D$9:$D$508, MATCH($B2412, 'Job List'!$B$9:$B$508, 0)), ""))</f>
        <v/>
      </c>
      <c r="L2412" s="125" t="str">
        <f t="shared" si="444"/>
        <v/>
      </c>
      <c r="M2412" s="111" t="str">
        <f>IF($B2412="", "", IF($G2412="", IFERROR(INDEX('Job List'!$E$9:$E$508, MATCH($B2412, 'Job List'!$B$9:$B$508, 0)), ""), $G2412))</f>
        <v/>
      </c>
      <c r="N2412" s="126" t="str">
        <f t="shared" si="445"/>
        <v/>
      </c>
      <c r="O2412" s="77"/>
      <c r="AB2412" s="14" t="str">
        <f t="shared" si="446"/>
        <v/>
      </c>
      <c r="AC2412" s="20" t="str">
        <f t="shared" si="447"/>
        <v/>
      </c>
      <c r="AD2412" s="55" t="str">
        <f t="shared" si="448"/>
        <v/>
      </c>
      <c r="AE2412" s="88" t="str">
        <f t="shared" si="449"/>
        <v/>
      </c>
      <c r="AG2412" s="55" t="str">
        <f t="shared" si="450"/>
        <v/>
      </c>
      <c r="AH2412" s="88" t="str">
        <f t="shared" si="451"/>
        <v/>
      </c>
      <c r="AJ2412" s="55" t="str">
        <f t="shared" si="452"/>
        <v/>
      </c>
      <c r="AK2412" s="88" t="str">
        <f t="shared" si="453"/>
        <v/>
      </c>
      <c r="AM2412" s="55" t="str">
        <f t="shared" si="454"/>
        <v/>
      </c>
      <c r="AN2412" s="88" t="str">
        <f t="shared" si="455"/>
        <v/>
      </c>
    </row>
    <row r="2413" spans="1:40" x14ac:dyDescent="0.25">
      <c r="A2413" s="77"/>
      <c r="B2413" s="107"/>
      <c r="C2413" s="108"/>
      <c r="D2413" s="109"/>
      <c r="E2413" s="109"/>
      <c r="F2413" s="110"/>
      <c r="G2413" s="111"/>
      <c r="H2413" s="112"/>
      <c r="I2413" s="77"/>
      <c r="J2413" s="112" t="str">
        <f>IF($B2413="", "", IFERROR(INDEX('Job List'!$C$9:$C$508, MATCH($B2413, 'Job List'!$B$9:$B$508, 0)), ""))</f>
        <v/>
      </c>
      <c r="K2413" s="112" t="str">
        <f>IF($B2413="", "", IFERROR(INDEX('Job List'!$D$9:$D$508, MATCH($B2413, 'Job List'!$B$9:$B$508, 0)), ""))</f>
        <v/>
      </c>
      <c r="L2413" s="125" t="str">
        <f t="shared" si="444"/>
        <v/>
      </c>
      <c r="M2413" s="111" t="str">
        <f>IF($B2413="", "", IF($G2413="", IFERROR(INDEX('Job List'!$E$9:$E$508, MATCH($B2413, 'Job List'!$B$9:$B$508, 0)), ""), $G2413))</f>
        <v/>
      </c>
      <c r="N2413" s="126" t="str">
        <f t="shared" si="445"/>
        <v/>
      </c>
      <c r="O2413" s="77"/>
      <c r="AB2413" s="14" t="str">
        <f t="shared" si="446"/>
        <v/>
      </c>
      <c r="AC2413" s="20" t="str">
        <f t="shared" si="447"/>
        <v/>
      </c>
      <c r="AD2413" s="55" t="str">
        <f t="shared" si="448"/>
        <v/>
      </c>
      <c r="AE2413" s="88" t="str">
        <f t="shared" si="449"/>
        <v/>
      </c>
      <c r="AG2413" s="55" t="str">
        <f t="shared" si="450"/>
        <v/>
      </c>
      <c r="AH2413" s="88" t="str">
        <f t="shared" si="451"/>
        <v/>
      </c>
      <c r="AJ2413" s="55" t="str">
        <f t="shared" si="452"/>
        <v/>
      </c>
      <c r="AK2413" s="88" t="str">
        <f t="shared" si="453"/>
        <v/>
      </c>
      <c r="AM2413" s="55" t="str">
        <f t="shared" si="454"/>
        <v/>
      </c>
      <c r="AN2413" s="88" t="str">
        <f t="shared" si="455"/>
        <v/>
      </c>
    </row>
    <row r="2414" spans="1:40" x14ac:dyDescent="0.25">
      <c r="A2414" s="77"/>
      <c r="B2414" s="107"/>
      <c r="C2414" s="108"/>
      <c r="D2414" s="109"/>
      <c r="E2414" s="109"/>
      <c r="F2414" s="110"/>
      <c r="G2414" s="111"/>
      <c r="H2414" s="112"/>
      <c r="I2414" s="77"/>
      <c r="J2414" s="112" t="str">
        <f>IF($B2414="", "", IFERROR(INDEX('Job List'!$C$9:$C$508, MATCH($B2414, 'Job List'!$B$9:$B$508, 0)), ""))</f>
        <v/>
      </c>
      <c r="K2414" s="112" t="str">
        <f>IF($B2414="", "", IFERROR(INDEX('Job List'!$D$9:$D$508, MATCH($B2414, 'Job List'!$B$9:$B$508, 0)), ""))</f>
        <v/>
      </c>
      <c r="L2414" s="125" t="str">
        <f t="shared" si="444"/>
        <v/>
      </c>
      <c r="M2414" s="111" t="str">
        <f>IF($B2414="", "", IF($G2414="", IFERROR(INDEX('Job List'!$E$9:$E$508, MATCH($B2414, 'Job List'!$B$9:$B$508, 0)), ""), $G2414))</f>
        <v/>
      </c>
      <c r="N2414" s="126" t="str">
        <f t="shared" si="445"/>
        <v/>
      </c>
      <c r="O2414" s="77"/>
      <c r="AB2414" s="14" t="str">
        <f t="shared" si="446"/>
        <v/>
      </c>
      <c r="AC2414" s="20" t="str">
        <f t="shared" si="447"/>
        <v/>
      </c>
      <c r="AD2414" s="55" t="str">
        <f t="shared" si="448"/>
        <v/>
      </c>
      <c r="AE2414" s="88" t="str">
        <f t="shared" si="449"/>
        <v/>
      </c>
      <c r="AG2414" s="55" t="str">
        <f t="shared" si="450"/>
        <v/>
      </c>
      <c r="AH2414" s="88" t="str">
        <f t="shared" si="451"/>
        <v/>
      </c>
      <c r="AJ2414" s="55" t="str">
        <f t="shared" si="452"/>
        <v/>
      </c>
      <c r="AK2414" s="88" t="str">
        <f t="shared" si="453"/>
        <v/>
      </c>
      <c r="AM2414" s="55" t="str">
        <f t="shared" si="454"/>
        <v/>
      </c>
      <c r="AN2414" s="88" t="str">
        <f t="shared" si="455"/>
        <v/>
      </c>
    </row>
    <row r="2415" spans="1:40" x14ac:dyDescent="0.25">
      <c r="A2415" s="77"/>
      <c r="B2415" s="107"/>
      <c r="C2415" s="108"/>
      <c r="D2415" s="109"/>
      <c r="E2415" s="109"/>
      <c r="F2415" s="110"/>
      <c r="G2415" s="111"/>
      <c r="H2415" s="112"/>
      <c r="I2415" s="77"/>
      <c r="J2415" s="112" t="str">
        <f>IF($B2415="", "", IFERROR(INDEX('Job List'!$C$9:$C$508, MATCH($B2415, 'Job List'!$B$9:$B$508, 0)), ""))</f>
        <v/>
      </c>
      <c r="K2415" s="112" t="str">
        <f>IF($B2415="", "", IFERROR(INDEX('Job List'!$D$9:$D$508, MATCH($B2415, 'Job List'!$B$9:$B$508, 0)), ""))</f>
        <v/>
      </c>
      <c r="L2415" s="125" t="str">
        <f t="shared" si="444"/>
        <v/>
      </c>
      <c r="M2415" s="111" t="str">
        <f>IF($B2415="", "", IF($G2415="", IFERROR(INDEX('Job List'!$E$9:$E$508, MATCH($B2415, 'Job List'!$B$9:$B$508, 0)), ""), $G2415))</f>
        <v/>
      </c>
      <c r="N2415" s="126" t="str">
        <f t="shared" si="445"/>
        <v/>
      </c>
      <c r="O2415" s="77"/>
      <c r="AB2415" s="14" t="str">
        <f t="shared" si="446"/>
        <v/>
      </c>
      <c r="AC2415" s="20" t="str">
        <f t="shared" si="447"/>
        <v/>
      </c>
      <c r="AD2415" s="55" t="str">
        <f t="shared" si="448"/>
        <v/>
      </c>
      <c r="AE2415" s="88" t="str">
        <f t="shared" si="449"/>
        <v/>
      </c>
      <c r="AG2415" s="55" t="str">
        <f t="shared" si="450"/>
        <v/>
      </c>
      <c r="AH2415" s="88" t="str">
        <f t="shared" si="451"/>
        <v/>
      </c>
      <c r="AJ2415" s="55" t="str">
        <f t="shared" si="452"/>
        <v/>
      </c>
      <c r="AK2415" s="88" t="str">
        <f t="shared" si="453"/>
        <v/>
      </c>
      <c r="AM2415" s="55" t="str">
        <f t="shared" si="454"/>
        <v/>
      </c>
      <c r="AN2415" s="88" t="str">
        <f t="shared" si="455"/>
        <v/>
      </c>
    </row>
    <row r="2416" spans="1:40" x14ac:dyDescent="0.25">
      <c r="A2416" s="77"/>
      <c r="B2416" s="107"/>
      <c r="C2416" s="108"/>
      <c r="D2416" s="109"/>
      <c r="E2416" s="109"/>
      <c r="F2416" s="110"/>
      <c r="G2416" s="111"/>
      <c r="H2416" s="112"/>
      <c r="I2416" s="77"/>
      <c r="J2416" s="112" t="str">
        <f>IF($B2416="", "", IFERROR(INDEX('Job List'!$C$9:$C$508, MATCH($B2416, 'Job List'!$B$9:$B$508, 0)), ""))</f>
        <v/>
      </c>
      <c r="K2416" s="112" t="str">
        <f>IF($B2416="", "", IFERROR(INDEX('Job List'!$D$9:$D$508, MATCH($B2416, 'Job List'!$B$9:$B$508, 0)), ""))</f>
        <v/>
      </c>
      <c r="L2416" s="125" t="str">
        <f t="shared" si="444"/>
        <v/>
      </c>
      <c r="M2416" s="111" t="str">
        <f>IF($B2416="", "", IF($G2416="", IFERROR(INDEX('Job List'!$E$9:$E$508, MATCH($B2416, 'Job List'!$B$9:$B$508, 0)), ""), $G2416))</f>
        <v/>
      </c>
      <c r="N2416" s="126" t="str">
        <f t="shared" si="445"/>
        <v/>
      </c>
      <c r="O2416" s="77"/>
      <c r="AB2416" s="14" t="str">
        <f t="shared" si="446"/>
        <v/>
      </c>
      <c r="AC2416" s="20" t="str">
        <f t="shared" si="447"/>
        <v/>
      </c>
      <c r="AD2416" s="55" t="str">
        <f t="shared" si="448"/>
        <v/>
      </c>
      <c r="AE2416" s="88" t="str">
        <f t="shared" si="449"/>
        <v/>
      </c>
      <c r="AG2416" s="55" t="str">
        <f t="shared" si="450"/>
        <v/>
      </c>
      <c r="AH2416" s="88" t="str">
        <f t="shared" si="451"/>
        <v/>
      </c>
      <c r="AJ2416" s="55" t="str">
        <f t="shared" si="452"/>
        <v/>
      </c>
      <c r="AK2416" s="88" t="str">
        <f t="shared" si="453"/>
        <v/>
      </c>
      <c r="AM2416" s="55" t="str">
        <f t="shared" si="454"/>
        <v/>
      </c>
      <c r="AN2416" s="88" t="str">
        <f t="shared" si="455"/>
        <v/>
      </c>
    </row>
    <row r="2417" spans="1:40" x14ac:dyDescent="0.25">
      <c r="A2417" s="77"/>
      <c r="B2417" s="107"/>
      <c r="C2417" s="108"/>
      <c r="D2417" s="109"/>
      <c r="E2417" s="109"/>
      <c r="F2417" s="110"/>
      <c r="G2417" s="111"/>
      <c r="H2417" s="112"/>
      <c r="I2417" s="77"/>
      <c r="J2417" s="112" t="str">
        <f>IF($B2417="", "", IFERROR(INDEX('Job List'!$C$9:$C$508, MATCH($B2417, 'Job List'!$B$9:$B$508, 0)), ""))</f>
        <v/>
      </c>
      <c r="K2417" s="112" t="str">
        <f>IF($B2417="", "", IFERROR(INDEX('Job List'!$D$9:$D$508, MATCH($B2417, 'Job List'!$B$9:$B$508, 0)), ""))</f>
        <v/>
      </c>
      <c r="L2417" s="125" t="str">
        <f t="shared" si="444"/>
        <v/>
      </c>
      <c r="M2417" s="111" t="str">
        <f>IF($B2417="", "", IF($G2417="", IFERROR(INDEX('Job List'!$E$9:$E$508, MATCH($B2417, 'Job List'!$B$9:$B$508, 0)), ""), $G2417))</f>
        <v/>
      </c>
      <c r="N2417" s="126" t="str">
        <f t="shared" si="445"/>
        <v/>
      </c>
      <c r="O2417" s="77"/>
      <c r="AB2417" s="14" t="str">
        <f t="shared" si="446"/>
        <v/>
      </c>
      <c r="AC2417" s="20" t="str">
        <f t="shared" si="447"/>
        <v/>
      </c>
      <c r="AD2417" s="55" t="str">
        <f t="shared" si="448"/>
        <v/>
      </c>
      <c r="AE2417" s="88" t="str">
        <f t="shared" si="449"/>
        <v/>
      </c>
      <c r="AG2417" s="55" t="str">
        <f t="shared" si="450"/>
        <v/>
      </c>
      <c r="AH2417" s="88" t="str">
        <f t="shared" si="451"/>
        <v/>
      </c>
      <c r="AJ2417" s="55" t="str">
        <f t="shared" si="452"/>
        <v/>
      </c>
      <c r="AK2417" s="88" t="str">
        <f t="shared" si="453"/>
        <v/>
      </c>
      <c r="AM2417" s="55" t="str">
        <f t="shared" si="454"/>
        <v/>
      </c>
      <c r="AN2417" s="88" t="str">
        <f t="shared" si="455"/>
        <v/>
      </c>
    </row>
    <row r="2418" spans="1:40" x14ac:dyDescent="0.25">
      <c r="A2418" s="77"/>
      <c r="B2418" s="107"/>
      <c r="C2418" s="108"/>
      <c r="D2418" s="109"/>
      <c r="E2418" s="109"/>
      <c r="F2418" s="110"/>
      <c r="G2418" s="111"/>
      <c r="H2418" s="112"/>
      <c r="I2418" s="77"/>
      <c r="J2418" s="112" t="str">
        <f>IF($B2418="", "", IFERROR(INDEX('Job List'!$C$9:$C$508, MATCH($B2418, 'Job List'!$B$9:$B$508, 0)), ""))</f>
        <v/>
      </c>
      <c r="K2418" s="112" t="str">
        <f>IF($B2418="", "", IFERROR(INDEX('Job List'!$D$9:$D$508, MATCH($B2418, 'Job List'!$B$9:$B$508, 0)), ""))</f>
        <v/>
      </c>
      <c r="L2418" s="125" t="str">
        <f t="shared" si="444"/>
        <v/>
      </c>
      <c r="M2418" s="111" t="str">
        <f>IF($B2418="", "", IF($G2418="", IFERROR(INDEX('Job List'!$E$9:$E$508, MATCH($B2418, 'Job List'!$B$9:$B$508, 0)), ""), $G2418))</f>
        <v/>
      </c>
      <c r="N2418" s="126" t="str">
        <f t="shared" si="445"/>
        <v/>
      </c>
      <c r="O2418" s="77"/>
      <c r="AB2418" s="14" t="str">
        <f t="shared" si="446"/>
        <v/>
      </c>
      <c r="AC2418" s="20" t="str">
        <f t="shared" si="447"/>
        <v/>
      </c>
      <c r="AD2418" s="55" t="str">
        <f t="shared" si="448"/>
        <v/>
      </c>
      <c r="AE2418" s="88" t="str">
        <f t="shared" si="449"/>
        <v/>
      </c>
      <c r="AG2418" s="55" t="str">
        <f t="shared" si="450"/>
        <v/>
      </c>
      <c r="AH2418" s="88" t="str">
        <f t="shared" si="451"/>
        <v/>
      </c>
      <c r="AJ2418" s="55" t="str">
        <f t="shared" si="452"/>
        <v/>
      </c>
      <c r="AK2418" s="88" t="str">
        <f t="shared" si="453"/>
        <v/>
      </c>
      <c r="AM2418" s="55" t="str">
        <f t="shared" si="454"/>
        <v/>
      </c>
      <c r="AN2418" s="88" t="str">
        <f t="shared" si="455"/>
        <v/>
      </c>
    </row>
    <row r="2419" spans="1:40" x14ac:dyDescent="0.25">
      <c r="A2419" s="77"/>
      <c r="B2419" s="107"/>
      <c r="C2419" s="108"/>
      <c r="D2419" s="109"/>
      <c r="E2419" s="109"/>
      <c r="F2419" s="110"/>
      <c r="G2419" s="111"/>
      <c r="H2419" s="112"/>
      <c r="I2419" s="77"/>
      <c r="J2419" s="112" t="str">
        <f>IF($B2419="", "", IFERROR(INDEX('Job List'!$C$9:$C$508, MATCH($B2419, 'Job List'!$B$9:$B$508, 0)), ""))</f>
        <v/>
      </c>
      <c r="K2419" s="112" t="str">
        <f>IF($B2419="", "", IFERROR(INDEX('Job List'!$D$9:$D$508, MATCH($B2419, 'Job List'!$B$9:$B$508, 0)), ""))</f>
        <v/>
      </c>
      <c r="L2419" s="125" t="str">
        <f t="shared" si="444"/>
        <v/>
      </c>
      <c r="M2419" s="111" t="str">
        <f>IF($B2419="", "", IF($G2419="", IFERROR(INDEX('Job List'!$E$9:$E$508, MATCH($B2419, 'Job List'!$B$9:$B$508, 0)), ""), $G2419))</f>
        <v/>
      </c>
      <c r="N2419" s="126" t="str">
        <f t="shared" si="445"/>
        <v/>
      </c>
      <c r="O2419" s="77"/>
      <c r="AB2419" s="14" t="str">
        <f t="shared" si="446"/>
        <v/>
      </c>
      <c r="AC2419" s="20" t="str">
        <f t="shared" si="447"/>
        <v/>
      </c>
      <c r="AD2419" s="55" t="str">
        <f t="shared" si="448"/>
        <v/>
      </c>
      <c r="AE2419" s="88" t="str">
        <f t="shared" si="449"/>
        <v/>
      </c>
      <c r="AG2419" s="55" t="str">
        <f t="shared" si="450"/>
        <v/>
      </c>
      <c r="AH2419" s="88" t="str">
        <f t="shared" si="451"/>
        <v/>
      </c>
      <c r="AJ2419" s="55" t="str">
        <f t="shared" si="452"/>
        <v/>
      </c>
      <c r="AK2419" s="88" t="str">
        <f t="shared" si="453"/>
        <v/>
      </c>
      <c r="AM2419" s="55" t="str">
        <f t="shared" si="454"/>
        <v/>
      </c>
      <c r="AN2419" s="88" t="str">
        <f t="shared" si="455"/>
        <v/>
      </c>
    </row>
    <row r="2420" spans="1:40" x14ac:dyDescent="0.25">
      <c r="A2420" s="77"/>
      <c r="B2420" s="107"/>
      <c r="C2420" s="108"/>
      <c r="D2420" s="109"/>
      <c r="E2420" s="109"/>
      <c r="F2420" s="110"/>
      <c r="G2420" s="111"/>
      <c r="H2420" s="112"/>
      <c r="I2420" s="77"/>
      <c r="J2420" s="112" t="str">
        <f>IF($B2420="", "", IFERROR(INDEX('Job List'!$C$9:$C$508, MATCH($B2420, 'Job List'!$B$9:$B$508, 0)), ""))</f>
        <v/>
      </c>
      <c r="K2420" s="112" t="str">
        <f>IF($B2420="", "", IFERROR(INDEX('Job List'!$D$9:$D$508, MATCH($B2420, 'Job List'!$B$9:$B$508, 0)), ""))</f>
        <v/>
      </c>
      <c r="L2420" s="125" t="str">
        <f t="shared" si="444"/>
        <v/>
      </c>
      <c r="M2420" s="111" t="str">
        <f>IF($B2420="", "", IF($G2420="", IFERROR(INDEX('Job List'!$E$9:$E$508, MATCH($B2420, 'Job List'!$B$9:$B$508, 0)), ""), $G2420))</f>
        <v/>
      </c>
      <c r="N2420" s="126" t="str">
        <f t="shared" si="445"/>
        <v/>
      </c>
      <c r="O2420" s="77"/>
      <c r="AB2420" s="14" t="str">
        <f t="shared" si="446"/>
        <v/>
      </c>
      <c r="AC2420" s="20" t="str">
        <f t="shared" si="447"/>
        <v/>
      </c>
      <c r="AD2420" s="55" t="str">
        <f t="shared" si="448"/>
        <v/>
      </c>
      <c r="AE2420" s="88" t="str">
        <f t="shared" si="449"/>
        <v/>
      </c>
      <c r="AG2420" s="55" t="str">
        <f t="shared" si="450"/>
        <v/>
      </c>
      <c r="AH2420" s="88" t="str">
        <f t="shared" si="451"/>
        <v/>
      </c>
      <c r="AJ2420" s="55" t="str">
        <f t="shared" si="452"/>
        <v/>
      </c>
      <c r="AK2420" s="88" t="str">
        <f t="shared" si="453"/>
        <v/>
      </c>
      <c r="AM2420" s="55" t="str">
        <f t="shared" si="454"/>
        <v/>
      </c>
      <c r="AN2420" s="88" t="str">
        <f t="shared" si="455"/>
        <v/>
      </c>
    </row>
    <row r="2421" spans="1:40" x14ac:dyDescent="0.25">
      <c r="A2421" s="77"/>
      <c r="B2421" s="107"/>
      <c r="C2421" s="108"/>
      <c r="D2421" s="109"/>
      <c r="E2421" s="109"/>
      <c r="F2421" s="110"/>
      <c r="G2421" s="111"/>
      <c r="H2421" s="112"/>
      <c r="I2421" s="77"/>
      <c r="J2421" s="112" t="str">
        <f>IF($B2421="", "", IFERROR(INDEX('Job List'!$C$9:$C$508, MATCH($B2421, 'Job List'!$B$9:$B$508, 0)), ""))</f>
        <v/>
      </c>
      <c r="K2421" s="112" t="str">
        <f>IF($B2421="", "", IFERROR(INDEX('Job List'!$D$9:$D$508, MATCH($B2421, 'Job List'!$B$9:$B$508, 0)), ""))</f>
        <v/>
      </c>
      <c r="L2421" s="125" t="str">
        <f t="shared" si="444"/>
        <v/>
      </c>
      <c r="M2421" s="111" t="str">
        <f>IF($B2421="", "", IF($G2421="", IFERROR(INDEX('Job List'!$E$9:$E$508, MATCH($B2421, 'Job List'!$B$9:$B$508, 0)), ""), $G2421))</f>
        <v/>
      </c>
      <c r="N2421" s="126" t="str">
        <f t="shared" si="445"/>
        <v/>
      </c>
      <c r="O2421" s="77"/>
      <c r="AB2421" s="14" t="str">
        <f t="shared" si="446"/>
        <v/>
      </c>
      <c r="AC2421" s="20" t="str">
        <f t="shared" si="447"/>
        <v/>
      </c>
      <c r="AD2421" s="55" t="str">
        <f t="shared" si="448"/>
        <v/>
      </c>
      <c r="AE2421" s="88" t="str">
        <f t="shared" si="449"/>
        <v/>
      </c>
      <c r="AG2421" s="55" t="str">
        <f t="shared" si="450"/>
        <v/>
      </c>
      <c r="AH2421" s="88" t="str">
        <f t="shared" si="451"/>
        <v/>
      </c>
      <c r="AJ2421" s="55" t="str">
        <f t="shared" si="452"/>
        <v/>
      </c>
      <c r="AK2421" s="88" t="str">
        <f t="shared" si="453"/>
        <v/>
      </c>
      <c r="AM2421" s="55" t="str">
        <f t="shared" si="454"/>
        <v/>
      </c>
      <c r="AN2421" s="88" t="str">
        <f t="shared" si="455"/>
        <v/>
      </c>
    </row>
    <row r="2422" spans="1:40" x14ac:dyDescent="0.25">
      <c r="A2422" s="77"/>
      <c r="B2422" s="107"/>
      <c r="C2422" s="108"/>
      <c r="D2422" s="109"/>
      <c r="E2422" s="109"/>
      <c r="F2422" s="110"/>
      <c r="G2422" s="111"/>
      <c r="H2422" s="112"/>
      <c r="I2422" s="77"/>
      <c r="J2422" s="112" t="str">
        <f>IF($B2422="", "", IFERROR(INDEX('Job List'!$C$9:$C$508, MATCH($B2422, 'Job List'!$B$9:$B$508, 0)), ""))</f>
        <v/>
      </c>
      <c r="K2422" s="112" t="str">
        <f>IF($B2422="", "", IFERROR(INDEX('Job List'!$D$9:$D$508, MATCH($B2422, 'Job List'!$B$9:$B$508, 0)), ""))</f>
        <v/>
      </c>
      <c r="L2422" s="125" t="str">
        <f t="shared" si="444"/>
        <v/>
      </c>
      <c r="M2422" s="111" t="str">
        <f>IF($B2422="", "", IF($G2422="", IFERROR(INDEX('Job List'!$E$9:$E$508, MATCH($B2422, 'Job List'!$B$9:$B$508, 0)), ""), $G2422))</f>
        <v/>
      </c>
      <c r="N2422" s="126" t="str">
        <f t="shared" si="445"/>
        <v/>
      </c>
      <c r="O2422" s="77"/>
      <c r="AB2422" s="14" t="str">
        <f t="shared" si="446"/>
        <v/>
      </c>
      <c r="AC2422" s="20" t="str">
        <f t="shared" si="447"/>
        <v/>
      </c>
      <c r="AD2422" s="55" t="str">
        <f t="shared" si="448"/>
        <v/>
      </c>
      <c r="AE2422" s="88" t="str">
        <f t="shared" si="449"/>
        <v/>
      </c>
      <c r="AG2422" s="55" t="str">
        <f t="shared" si="450"/>
        <v/>
      </c>
      <c r="AH2422" s="88" t="str">
        <f t="shared" si="451"/>
        <v/>
      </c>
      <c r="AJ2422" s="55" t="str">
        <f t="shared" si="452"/>
        <v/>
      </c>
      <c r="AK2422" s="88" t="str">
        <f t="shared" si="453"/>
        <v/>
      </c>
      <c r="AM2422" s="55" t="str">
        <f t="shared" si="454"/>
        <v/>
      </c>
      <c r="AN2422" s="88" t="str">
        <f t="shared" si="455"/>
        <v/>
      </c>
    </row>
    <row r="2423" spans="1:40" x14ac:dyDescent="0.25">
      <c r="A2423" s="77"/>
      <c r="B2423" s="107"/>
      <c r="C2423" s="108"/>
      <c r="D2423" s="109"/>
      <c r="E2423" s="109"/>
      <c r="F2423" s="110"/>
      <c r="G2423" s="111"/>
      <c r="H2423" s="112"/>
      <c r="I2423" s="77"/>
      <c r="J2423" s="112" t="str">
        <f>IF($B2423="", "", IFERROR(INDEX('Job List'!$C$9:$C$508, MATCH($B2423, 'Job List'!$B$9:$B$508, 0)), ""))</f>
        <v/>
      </c>
      <c r="K2423" s="112" t="str">
        <f>IF($B2423="", "", IFERROR(INDEX('Job List'!$D$9:$D$508, MATCH($B2423, 'Job List'!$B$9:$B$508, 0)), ""))</f>
        <v/>
      </c>
      <c r="L2423" s="125" t="str">
        <f t="shared" si="444"/>
        <v/>
      </c>
      <c r="M2423" s="111" t="str">
        <f>IF($B2423="", "", IF($G2423="", IFERROR(INDEX('Job List'!$E$9:$E$508, MATCH($B2423, 'Job List'!$B$9:$B$508, 0)), ""), $G2423))</f>
        <v/>
      </c>
      <c r="N2423" s="126" t="str">
        <f t="shared" si="445"/>
        <v/>
      </c>
      <c r="O2423" s="77"/>
      <c r="AB2423" s="14" t="str">
        <f t="shared" si="446"/>
        <v/>
      </c>
      <c r="AC2423" s="20" t="str">
        <f t="shared" si="447"/>
        <v/>
      </c>
      <c r="AD2423" s="55" t="str">
        <f t="shared" si="448"/>
        <v/>
      </c>
      <c r="AE2423" s="88" t="str">
        <f t="shared" si="449"/>
        <v/>
      </c>
      <c r="AG2423" s="55" t="str">
        <f t="shared" si="450"/>
        <v/>
      </c>
      <c r="AH2423" s="88" t="str">
        <f t="shared" si="451"/>
        <v/>
      </c>
      <c r="AJ2423" s="55" t="str">
        <f t="shared" si="452"/>
        <v/>
      </c>
      <c r="AK2423" s="88" t="str">
        <f t="shared" si="453"/>
        <v/>
      </c>
      <c r="AM2423" s="55" t="str">
        <f t="shared" si="454"/>
        <v/>
      </c>
      <c r="AN2423" s="88" t="str">
        <f t="shared" si="455"/>
        <v/>
      </c>
    </row>
    <row r="2424" spans="1:40" x14ac:dyDescent="0.25">
      <c r="A2424" s="77"/>
      <c r="B2424" s="107"/>
      <c r="C2424" s="108"/>
      <c r="D2424" s="109"/>
      <c r="E2424" s="109"/>
      <c r="F2424" s="110"/>
      <c r="G2424" s="111"/>
      <c r="H2424" s="112"/>
      <c r="I2424" s="77"/>
      <c r="J2424" s="112" t="str">
        <f>IF($B2424="", "", IFERROR(INDEX('Job List'!$C$9:$C$508, MATCH($B2424, 'Job List'!$B$9:$B$508, 0)), ""))</f>
        <v/>
      </c>
      <c r="K2424" s="112" t="str">
        <f>IF($B2424="", "", IFERROR(INDEX('Job List'!$D$9:$D$508, MATCH($B2424, 'Job List'!$B$9:$B$508, 0)), ""))</f>
        <v/>
      </c>
      <c r="L2424" s="125" t="str">
        <f t="shared" si="444"/>
        <v/>
      </c>
      <c r="M2424" s="111" t="str">
        <f>IF($B2424="", "", IF($G2424="", IFERROR(INDEX('Job List'!$E$9:$E$508, MATCH($B2424, 'Job List'!$B$9:$B$508, 0)), ""), $G2424))</f>
        <v/>
      </c>
      <c r="N2424" s="126" t="str">
        <f t="shared" si="445"/>
        <v/>
      </c>
      <c r="O2424" s="77"/>
      <c r="AB2424" s="14" t="str">
        <f t="shared" si="446"/>
        <v/>
      </c>
      <c r="AC2424" s="20" t="str">
        <f t="shared" si="447"/>
        <v/>
      </c>
      <c r="AD2424" s="55" t="str">
        <f t="shared" si="448"/>
        <v/>
      </c>
      <c r="AE2424" s="88" t="str">
        <f t="shared" si="449"/>
        <v/>
      </c>
      <c r="AG2424" s="55" t="str">
        <f t="shared" si="450"/>
        <v/>
      </c>
      <c r="AH2424" s="88" t="str">
        <f t="shared" si="451"/>
        <v/>
      </c>
      <c r="AJ2424" s="55" t="str">
        <f t="shared" si="452"/>
        <v/>
      </c>
      <c r="AK2424" s="88" t="str">
        <f t="shared" si="453"/>
        <v/>
      </c>
      <c r="AM2424" s="55" t="str">
        <f t="shared" si="454"/>
        <v/>
      </c>
      <c r="AN2424" s="88" t="str">
        <f t="shared" si="455"/>
        <v/>
      </c>
    </row>
    <row r="2425" spans="1:40" x14ac:dyDescent="0.25">
      <c r="A2425" s="77"/>
      <c r="B2425" s="107"/>
      <c r="C2425" s="108"/>
      <c r="D2425" s="109"/>
      <c r="E2425" s="109"/>
      <c r="F2425" s="110"/>
      <c r="G2425" s="111"/>
      <c r="H2425" s="112"/>
      <c r="I2425" s="77"/>
      <c r="J2425" s="112" t="str">
        <f>IF($B2425="", "", IFERROR(INDEX('Job List'!$C$9:$C$508, MATCH($B2425, 'Job List'!$B$9:$B$508, 0)), ""))</f>
        <v/>
      </c>
      <c r="K2425" s="112" t="str">
        <f>IF($B2425="", "", IFERROR(INDEX('Job List'!$D$9:$D$508, MATCH($B2425, 'Job List'!$B$9:$B$508, 0)), ""))</f>
        <v/>
      </c>
      <c r="L2425" s="125" t="str">
        <f t="shared" si="444"/>
        <v/>
      </c>
      <c r="M2425" s="111" t="str">
        <f>IF($B2425="", "", IF($G2425="", IFERROR(INDEX('Job List'!$E$9:$E$508, MATCH($B2425, 'Job List'!$B$9:$B$508, 0)), ""), $G2425))</f>
        <v/>
      </c>
      <c r="N2425" s="126" t="str">
        <f t="shared" si="445"/>
        <v/>
      </c>
      <c r="O2425" s="77"/>
      <c r="AB2425" s="14" t="str">
        <f t="shared" si="446"/>
        <v/>
      </c>
      <c r="AC2425" s="20" t="str">
        <f t="shared" si="447"/>
        <v/>
      </c>
      <c r="AD2425" s="55" t="str">
        <f t="shared" si="448"/>
        <v/>
      </c>
      <c r="AE2425" s="88" t="str">
        <f t="shared" si="449"/>
        <v/>
      </c>
      <c r="AG2425" s="55" t="str">
        <f t="shared" si="450"/>
        <v/>
      </c>
      <c r="AH2425" s="88" t="str">
        <f t="shared" si="451"/>
        <v/>
      </c>
      <c r="AJ2425" s="55" t="str">
        <f t="shared" si="452"/>
        <v/>
      </c>
      <c r="AK2425" s="88" t="str">
        <f t="shared" si="453"/>
        <v/>
      </c>
      <c r="AM2425" s="55" t="str">
        <f t="shared" si="454"/>
        <v/>
      </c>
      <c r="AN2425" s="88" t="str">
        <f t="shared" si="455"/>
        <v/>
      </c>
    </row>
    <row r="2426" spans="1:40" x14ac:dyDescent="0.25">
      <c r="A2426" s="77"/>
      <c r="B2426" s="107"/>
      <c r="C2426" s="108"/>
      <c r="D2426" s="109"/>
      <c r="E2426" s="109"/>
      <c r="F2426" s="110"/>
      <c r="G2426" s="111"/>
      <c r="H2426" s="112"/>
      <c r="I2426" s="77"/>
      <c r="J2426" s="112" t="str">
        <f>IF($B2426="", "", IFERROR(INDEX('Job List'!$C$9:$C$508, MATCH($B2426, 'Job List'!$B$9:$B$508, 0)), ""))</f>
        <v/>
      </c>
      <c r="K2426" s="112" t="str">
        <f>IF($B2426="", "", IFERROR(INDEX('Job List'!$D$9:$D$508, MATCH($B2426, 'Job List'!$B$9:$B$508, 0)), ""))</f>
        <v/>
      </c>
      <c r="L2426" s="125" t="str">
        <f t="shared" si="444"/>
        <v/>
      </c>
      <c r="M2426" s="111" t="str">
        <f>IF($B2426="", "", IF($G2426="", IFERROR(INDEX('Job List'!$E$9:$E$508, MATCH($B2426, 'Job List'!$B$9:$B$508, 0)), ""), $G2426))</f>
        <v/>
      </c>
      <c r="N2426" s="126" t="str">
        <f t="shared" si="445"/>
        <v/>
      </c>
      <c r="O2426" s="77"/>
      <c r="AB2426" s="14" t="str">
        <f t="shared" si="446"/>
        <v/>
      </c>
      <c r="AC2426" s="20" t="str">
        <f t="shared" si="447"/>
        <v/>
      </c>
      <c r="AD2426" s="55" t="str">
        <f t="shared" si="448"/>
        <v/>
      </c>
      <c r="AE2426" s="88" t="str">
        <f t="shared" si="449"/>
        <v/>
      </c>
      <c r="AG2426" s="55" t="str">
        <f t="shared" si="450"/>
        <v/>
      </c>
      <c r="AH2426" s="88" t="str">
        <f t="shared" si="451"/>
        <v/>
      </c>
      <c r="AJ2426" s="55" t="str">
        <f t="shared" si="452"/>
        <v/>
      </c>
      <c r="AK2426" s="88" t="str">
        <f t="shared" si="453"/>
        <v/>
      </c>
      <c r="AM2426" s="55" t="str">
        <f t="shared" si="454"/>
        <v/>
      </c>
      <c r="AN2426" s="88" t="str">
        <f t="shared" si="455"/>
        <v/>
      </c>
    </row>
    <row r="2427" spans="1:40" x14ac:dyDescent="0.25">
      <c r="A2427" s="77"/>
      <c r="B2427" s="107"/>
      <c r="C2427" s="108"/>
      <c r="D2427" s="109"/>
      <c r="E2427" s="109"/>
      <c r="F2427" s="110"/>
      <c r="G2427" s="111"/>
      <c r="H2427" s="112"/>
      <c r="I2427" s="77"/>
      <c r="J2427" s="112" t="str">
        <f>IF($B2427="", "", IFERROR(INDEX('Job List'!$C$9:$C$508, MATCH($B2427, 'Job List'!$B$9:$B$508, 0)), ""))</f>
        <v/>
      </c>
      <c r="K2427" s="112" t="str">
        <f>IF($B2427="", "", IFERROR(INDEX('Job List'!$D$9:$D$508, MATCH($B2427, 'Job List'!$B$9:$B$508, 0)), ""))</f>
        <v/>
      </c>
      <c r="L2427" s="125" t="str">
        <f t="shared" si="444"/>
        <v/>
      </c>
      <c r="M2427" s="111" t="str">
        <f>IF($B2427="", "", IF($G2427="", IFERROR(INDEX('Job List'!$E$9:$E$508, MATCH($B2427, 'Job List'!$B$9:$B$508, 0)), ""), $G2427))</f>
        <v/>
      </c>
      <c r="N2427" s="126" t="str">
        <f t="shared" si="445"/>
        <v/>
      </c>
      <c r="O2427" s="77"/>
      <c r="AB2427" s="14" t="str">
        <f t="shared" si="446"/>
        <v/>
      </c>
      <c r="AC2427" s="20" t="str">
        <f t="shared" si="447"/>
        <v/>
      </c>
      <c r="AD2427" s="55" t="str">
        <f t="shared" si="448"/>
        <v/>
      </c>
      <c r="AE2427" s="88" t="str">
        <f t="shared" si="449"/>
        <v/>
      </c>
      <c r="AG2427" s="55" t="str">
        <f t="shared" si="450"/>
        <v/>
      </c>
      <c r="AH2427" s="88" t="str">
        <f t="shared" si="451"/>
        <v/>
      </c>
      <c r="AJ2427" s="55" t="str">
        <f t="shared" si="452"/>
        <v/>
      </c>
      <c r="AK2427" s="88" t="str">
        <f t="shared" si="453"/>
        <v/>
      </c>
      <c r="AM2427" s="55" t="str">
        <f t="shared" si="454"/>
        <v/>
      </c>
      <c r="AN2427" s="88" t="str">
        <f t="shared" si="455"/>
        <v/>
      </c>
    </row>
    <row r="2428" spans="1:40" x14ac:dyDescent="0.25">
      <c r="A2428" s="77"/>
      <c r="B2428" s="107"/>
      <c r="C2428" s="108"/>
      <c r="D2428" s="109"/>
      <c r="E2428" s="109"/>
      <c r="F2428" s="110"/>
      <c r="G2428" s="111"/>
      <c r="H2428" s="112"/>
      <c r="I2428" s="77"/>
      <c r="J2428" s="112" t="str">
        <f>IF($B2428="", "", IFERROR(INDEX('Job List'!$C$9:$C$508, MATCH($B2428, 'Job List'!$B$9:$B$508, 0)), ""))</f>
        <v/>
      </c>
      <c r="K2428" s="112" t="str">
        <f>IF($B2428="", "", IFERROR(INDEX('Job List'!$D$9:$D$508, MATCH($B2428, 'Job List'!$B$9:$B$508, 0)), ""))</f>
        <v/>
      </c>
      <c r="L2428" s="125" t="str">
        <f t="shared" si="444"/>
        <v/>
      </c>
      <c r="M2428" s="111" t="str">
        <f>IF($B2428="", "", IF($G2428="", IFERROR(INDEX('Job List'!$E$9:$E$508, MATCH($B2428, 'Job List'!$B$9:$B$508, 0)), ""), $G2428))</f>
        <v/>
      </c>
      <c r="N2428" s="126" t="str">
        <f t="shared" si="445"/>
        <v/>
      </c>
      <c r="O2428" s="77"/>
      <c r="AB2428" s="14" t="str">
        <f t="shared" si="446"/>
        <v/>
      </c>
      <c r="AC2428" s="20" t="str">
        <f t="shared" si="447"/>
        <v/>
      </c>
      <c r="AD2428" s="55" t="str">
        <f t="shared" si="448"/>
        <v/>
      </c>
      <c r="AE2428" s="88" t="str">
        <f t="shared" si="449"/>
        <v/>
      </c>
      <c r="AG2428" s="55" t="str">
        <f t="shared" si="450"/>
        <v/>
      </c>
      <c r="AH2428" s="88" t="str">
        <f t="shared" si="451"/>
        <v/>
      </c>
      <c r="AJ2428" s="55" t="str">
        <f t="shared" si="452"/>
        <v/>
      </c>
      <c r="AK2428" s="88" t="str">
        <f t="shared" si="453"/>
        <v/>
      </c>
      <c r="AM2428" s="55" t="str">
        <f t="shared" si="454"/>
        <v/>
      </c>
      <c r="AN2428" s="88" t="str">
        <f t="shared" si="455"/>
        <v/>
      </c>
    </row>
    <row r="2429" spans="1:40" x14ac:dyDescent="0.25">
      <c r="A2429" s="77"/>
      <c r="B2429" s="107"/>
      <c r="C2429" s="108"/>
      <c r="D2429" s="109"/>
      <c r="E2429" s="109"/>
      <c r="F2429" s="110"/>
      <c r="G2429" s="111"/>
      <c r="H2429" s="112"/>
      <c r="I2429" s="77"/>
      <c r="J2429" s="112" t="str">
        <f>IF($B2429="", "", IFERROR(INDEX('Job List'!$C$9:$C$508, MATCH($B2429, 'Job List'!$B$9:$B$508, 0)), ""))</f>
        <v/>
      </c>
      <c r="K2429" s="112" t="str">
        <f>IF($B2429="", "", IFERROR(INDEX('Job List'!$D$9:$D$508, MATCH($B2429, 'Job List'!$B$9:$B$508, 0)), ""))</f>
        <v/>
      </c>
      <c r="L2429" s="125" t="str">
        <f t="shared" si="444"/>
        <v/>
      </c>
      <c r="M2429" s="111" t="str">
        <f>IF($B2429="", "", IF($G2429="", IFERROR(INDEX('Job List'!$E$9:$E$508, MATCH($B2429, 'Job List'!$B$9:$B$508, 0)), ""), $G2429))</f>
        <v/>
      </c>
      <c r="N2429" s="126" t="str">
        <f t="shared" si="445"/>
        <v/>
      </c>
      <c r="O2429" s="77"/>
      <c r="AB2429" s="14" t="str">
        <f t="shared" si="446"/>
        <v/>
      </c>
      <c r="AC2429" s="20" t="str">
        <f t="shared" si="447"/>
        <v/>
      </c>
      <c r="AD2429" s="55" t="str">
        <f t="shared" si="448"/>
        <v/>
      </c>
      <c r="AE2429" s="88" t="str">
        <f t="shared" si="449"/>
        <v/>
      </c>
      <c r="AG2429" s="55" t="str">
        <f t="shared" si="450"/>
        <v/>
      </c>
      <c r="AH2429" s="88" t="str">
        <f t="shared" si="451"/>
        <v/>
      </c>
      <c r="AJ2429" s="55" t="str">
        <f t="shared" si="452"/>
        <v/>
      </c>
      <c r="AK2429" s="88" t="str">
        <f t="shared" si="453"/>
        <v/>
      </c>
      <c r="AM2429" s="55" t="str">
        <f t="shared" si="454"/>
        <v/>
      </c>
      <c r="AN2429" s="88" t="str">
        <f t="shared" si="455"/>
        <v/>
      </c>
    </row>
    <row r="2430" spans="1:40" x14ac:dyDescent="0.25">
      <c r="A2430" s="77"/>
      <c r="B2430" s="107"/>
      <c r="C2430" s="108"/>
      <c r="D2430" s="109"/>
      <c r="E2430" s="109"/>
      <c r="F2430" s="110"/>
      <c r="G2430" s="111"/>
      <c r="H2430" s="112"/>
      <c r="I2430" s="77"/>
      <c r="J2430" s="112" t="str">
        <f>IF($B2430="", "", IFERROR(INDEX('Job List'!$C$9:$C$508, MATCH($B2430, 'Job List'!$B$9:$B$508, 0)), ""))</f>
        <v/>
      </c>
      <c r="K2430" s="112" t="str">
        <f>IF($B2430="", "", IFERROR(INDEX('Job List'!$D$9:$D$508, MATCH($B2430, 'Job List'!$B$9:$B$508, 0)), ""))</f>
        <v/>
      </c>
      <c r="L2430" s="125" t="str">
        <f t="shared" si="444"/>
        <v/>
      </c>
      <c r="M2430" s="111" t="str">
        <f>IF($B2430="", "", IF($G2430="", IFERROR(INDEX('Job List'!$E$9:$E$508, MATCH($B2430, 'Job List'!$B$9:$B$508, 0)), ""), $G2430))</f>
        <v/>
      </c>
      <c r="N2430" s="126" t="str">
        <f t="shared" si="445"/>
        <v/>
      </c>
      <c r="O2430" s="77"/>
      <c r="AB2430" s="14" t="str">
        <f t="shared" si="446"/>
        <v/>
      </c>
      <c r="AC2430" s="20" t="str">
        <f t="shared" si="447"/>
        <v/>
      </c>
      <c r="AD2430" s="55" t="str">
        <f t="shared" si="448"/>
        <v/>
      </c>
      <c r="AE2430" s="88" t="str">
        <f t="shared" si="449"/>
        <v/>
      </c>
      <c r="AG2430" s="55" t="str">
        <f t="shared" si="450"/>
        <v/>
      </c>
      <c r="AH2430" s="88" t="str">
        <f t="shared" si="451"/>
        <v/>
      </c>
      <c r="AJ2430" s="55" t="str">
        <f t="shared" si="452"/>
        <v/>
      </c>
      <c r="AK2430" s="88" t="str">
        <f t="shared" si="453"/>
        <v/>
      </c>
      <c r="AM2430" s="55" t="str">
        <f t="shared" si="454"/>
        <v/>
      </c>
      <c r="AN2430" s="88" t="str">
        <f t="shared" si="455"/>
        <v/>
      </c>
    </row>
    <row r="2431" spans="1:40" x14ac:dyDescent="0.25">
      <c r="A2431" s="77"/>
      <c r="B2431" s="107"/>
      <c r="C2431" s="108"/>
      <c r="D2431" s="109"/>
      <c r="E2431" s="109"/>
      <c r="F2431" s="110"/>
      <c r="G2431" s="111"/>
      <c r="H2431" s="112"/>
      <c r="I2431" s="77"/>
      <c r="J2431" s="112" t="str">
        <f>IF($B2431="", "", IFERROR(INDEX('Job List'!$C$9:$C$508, MATCH($B2431, 'Job List'!$B$9:$B$508, 0)), ""))</f>
        <v/>
      </c>
      <c r="K2431" s="112" t="str">
        <f>IF($B2431="", "", IFERROR(INDEX('Job List'!$D$9:$D$508, MATCH($B2431, 'Job List'!$B$9:$B$508, 0)), ""))</f>
        <v/>
      </c>
      <c r="L2431" s="125" t="str">
        <f t="shared" si="444"/>
        <v/>
      </c>
      <c r="M2431" s="111" t="str">
        <f>IF($B2431="", "", IF($G2431="", IFERROR(INDEX('Job List'!$E$9:$E$508, MATCH($B2431, 'Job List'!$B$9:$B$508, 0)), ""), $G2431))</f>
        <v/>
      </c>
      <c r="N2431" s="126" t="str">
        <f t="shared" si="445"/>
        <v/>
      </c>
      <c r="O2431" s="77"/>
      <c r="AB2431" s="14" t="str">
        <f t="shared" si="446"/>
        <v/>
      </c>
      <c r="AC2431" s="20" t="str">
        <f t="shared" si="447"/>
        <v/>
      </c>
      <c r="AD2431" s="55" t="str">
        <f t="shared" si="448"/>
        <v/>
      </c>
      <c r="AE2431" s="88" t="str">
        <f t="shared" si="449"/>
        <v/>
      </c>
      <c r="AG2431" s="55" t="str">
        <f t="shared" si="450"/>
        <v/>
      </c>
      <c r="AH2431" s="88" t="str">
        <f t="shared" si="451"/>
        <v/>
      </c>
      <c r="AJ2431" s="55" t="str">
        <f t="shared" si="452"/>
        <v/>
      </c>
      <c r="AK2431" s="88" t="str">
        <f t="shared" si="453"/>
        <v/>
      </c>
      <c r="AM2431" s="55" t="str">
        <f t="shared" si="454"/>
        <v/>
      </c>
      <c r="AN2431" s="88" t="str">
        <f t="shared" si="455"/>
        <v/>
      </c>
    </row>
    <row r="2432" spans="1:40" x14ac:dyDescent="0.25">
      <c r="A2432" s="77"/>
      <c r="B2432" s="107"/>
      <c r="C2432" s="108"/>
      <c r="D2432" s="109"/>
      <c r="E2432" s="109"/>
      <c r="F2432" s="110"/>
      <c r="G2432" s="111"/>
      <c r="H2432" s="112"/>
      <c r="I2432" s="77"/>
      <c r="J2432" s="112" t="str">
        <f>IF($B2432="", "", IFERROR(INDEX('Job List'!$C$9:$C$508, MATCH($B2432, 'Job List'!$B$9:$B$508, 0)), ""))</f>
        <v/>
      </c>
      <c r="K2432" s="112" t="str">
        <f>IF($B2432="", "", IFERROR(INDEX('Job List'!$D$9:$D$508, MATCH($B2432, 'Job List'!$B$9:$B$508, 0)), ""))</f>
        <v/>
      </c>
      <c r="L2432" s="125" t="str">
        <f t="shared" si="444"/>
        <v/>
      </c>
      <c r="M2432" s="111" t="str">
        <f>IF($B2432="", "", IF($G2432="", IFERROR(INDEX('Job List'!$E$9:$E$508, MATCH($B2432, 'Job List'!$B$9:$B$508, 0)), ""), $G2432))</f>
        <v/>
      </c>
      <c r="N2432" s="126" t="str">
        <f t="shared" si="445"/>
        <v/>
      </c>
      <c r="O2432" s="77"/>
      <c r="AB2432" s="14" t="str">
        <f t="shared" si="446"/>
        <v/>
      </c>
      <c r="AC2432" s="20" t="str">
        <f t="shared" si="447"/>
        <v/>
      </c>
      <c r="AD2432" s="55" t="str">
        <f t="shared" si="448"/>
        <v/>
      </c>
      <c r="AE2432" s="88" t="str">
        <f t="shared" si="449"/>
        <v/>
      </c>
      <c r="AG2432" s="55" t="str">
        <f t="shared" si="450"/>
        <v/>
      </c>
      <c r="AH2432" s="88" t="str">
        <f t="shared" si="451"/>
        <v/>
      </c>
      <c r="AJ2432" s="55" t="str">
        <f t="shared" si="452"/>
        <v/>
      </c>
      <c r="AK2432" s="88" t="str">
        <f t="shared" si="453"/>
        <v/>
      </c>
      <c r="AM2432" s="55" t="str">
        <f t="shared" si="454"/>
        <v/>
      </c>
      <c r="AN2432" s="88" t="str">
        <f t="shared" si="455"/>
        <v/>
      </c>
    </row>
    <row r="2433" spans="1:40" x14ac:dyDescent="0.25">
      <c r="A2433" s="77"/>
      <c r="B2433" s="107"/>
      <c r="C2433" s="108"/>
      <c r="D2433" s="109"/>
      <c r="E2433" s="109"/>
      <c r="F2433" s="110"/>
      <c r="G2433" s="111"/>
      <c r="H2433" s="112"/>
      <c r="I2433" s="77"/>
      <c r="J2433" s="112" t="str">
        <f>IF($B2433="", "", IFERROR(INDEX('Job List'!$C$9:$C$508, MATCH($B2433, 'Job List'!$B$9:$B$508, 0)), ""))</f>
        <v/>
      </c>
      <c r="K2433" s="112" t="str">
        <f>IF($B2433="", "", IFERROR(INDEX('Job List'!$D$9:$D$508, MATCH($B2433, 'Job List'!$B$9:$B$508, 0)), ""))</f>
        <v/>
      </c>
      <c r="L2433" s="125" t="str">
        <f t="shared" si="444"/>
        <v/>
      </c>
      <c r="M2433" s="111" t="str">
        <f>IF($B2433="", "", IF($G2433="", IFERROR(INDEX('Job List'!$E$9:$E$508, MATCH($B2433, 'Job List'!$B$9:$B$508, 0)), ""), $G2433))</f>
        <v/>
      </c>
      <c r="N2433" s="126" t="str">
        <f t="shared" si="445"/>
        <v/>
      </c>
      <c r="O2433" s="77"/>
      <c r="AB2433" s="14" t="str">
        <f t="shared" si="446"/>
        <v/>
      </c>
      <c r="AC2433" s="20" t="str">
        <f t="shared" si="447"/>
        <v/>
      </c>
      <c r="AD2433" s="55" t="str">
        <f t="shared" si="448"/>
        <v/>
      </c>
      <c r="AE2433" s="88" t="str">
        <f t="shared" si="449"/>
        <v/>
      </c>
      <c r="AG2433" s="55" t="str">
        <f t="shared" si="450"/>
        <v/>
      </c>
      <c r="AH2433" s="88" t="str">
        <f t="shared" si="451"/>
        <v/>
      </c>
      <c r="AJ2433" s="55" t="str">
        <f t="shared" si="452"/>
        <v/>
      </c>
      <c r="AK2433" s="88" t="str">
        <f t="shared" si="453"/>
        <v/>
      </c>
      <c r="AM2433" s="55" t="str">
        <f t="shared" si="454"/>
        <v/>
      </c>
      <c r="AN2433" s="88" t="str">
        <f t="shared" si="455"/>
        <v/>
      </c>
    </row>
    <row r="2434" spans="1:40" x14ac:dyDescent="0.25">
      <c r="A2434" s="77"/>
      <c r="B2434" s="107"/>
      <c r="C2434" s="108"/>
      <c r="D2434" s="109"/>
      <c r="E2434" s="109"/>
      <c r="F2434" s="110"/>
      <c r="G2434" s="111"/>
      <c r="H2434" s="112"/>
      <c r="I2434" s="77"/>
      <c r="J2434" s="112" t="str">
        <f>IF($B2434="", "", IFERROR(INDEX('Job List'!$C$9:$C$508, MATCH($B2434, 'Job List'!$B$9:$B$508, 0)), ""))</f>
        <v/>
      </c>
      <c r="K2434" s="112" t="str">
        <f>IF($B2434="", "", IFERROR(INDEX('Job List'!$D$9:$D$508, MATCH($B2434, 'Job List'!$B$9:$B$508, 0)), ""))</f>
        <v/>
      </c>
      <c r="L2434" s="125" t="str">
        <f t="shared" si="444"/>
        <v/>
      </c>
      <c r="M2434" s="111" t="str">
        <f>IF($B2434="", "", IF($G2434="", IFERROR(INDEX('Job List'!$E$9:$E$508, MATCH($B2434, 'Job List'!$B$9:$B$508, 0)), ""), $G2434))</f>
        <v/>
      </c>
      <c r="N2434" s="126" t="str">
        <f t="shared" si="445"/>
        <v/>
      </c>
      <c r="O2434" s="77"/>
      <c r="AB2434" s="14" t="str">
        <f t="shared" si="446"/>
        <v/>
      </c>
      <c r="AC2434" s="20" t="str">
        <f t="shared" si="447"/>
        <v/>
      </c>
      <c r="AD2434" s="55" t="str">
        <f t="shared" si="448"/>
        <v/>
      </c>
      <c r="AE2434" s="88" t="str">
        <f t="shared" si="449"/>
        <v/>
      </c>
      <c r="AG2434" s="55" t="str">
        <f t="shared" si="450"/>
        <v/>
      </c>
      <c r="AH2434" s="88" t="str">
        <f t="shared" si="451"/>
        <v/>
      </c>
      <c r="AJ2434" s="55" t="str">
        <f t="shared" si="452"/>
        <v/>
      </c>
      <c r="AK2434" s="88" t="str">
        <f t="shared" si="453"/>
        <v/>
      </c>
      <c r="AM2434" s="55" t="str">
        <f t="shared" si="454"/>
        <v/>
      </c>
      <c r="AN2434" s="88" t="str">
        <f t="shared" si="455"/>
        <v/>
      </c>
    </row>
    <row r="2435" spans="1:40" x14ac:dyDescent="0.25">
      <c r="A2435" s="77"/>
      <c r="B2435" s="107"/>
      <c r="C2435" s="108"/>
      <c r="D2435" s="109"/>
      <c r="E2435" s="109"/>
      <c r="F2435" s="110"/>
      <c r="G2435" s="111"/>
      <c r="H2435" s="112"/>
      <c r="I2435" s="77"/>
      <c r="J2435" s="112" t="str">
        <f>IF($B2435="", "", IFERROR(INDEX('Job List'!$C$9:$C$508, MATCH($B2435, 'Job List'!$B$9:$B$508, 0)), ""))</f>
        <v/>
      </c>
      <c r="K2435" s="112" t="str">
        <f>IF($B2435="", "", IFERROR(INDEX('Job List'!$D$9:$D$508, MATCH($B2435, 'Job List'!$B$9:$B$508, 0)), ""))</f>
        <v/>
      </c>
      <c r="L2435" s="125" t="str">
        <f t="shared" si="444"/>
        <v/>
      </c>
      <c r="M2435" s="111" t="str">
        <f>IF($B2435="", "", IF($G2435="", IFERROR(INDEX('Job List'!$E$9:$E$508, MATCH($B2435, 'Job List'!$B$9:$B$508, 0)), ""), $G2435))</f>
        <v/>
      </c>
      <c r="N2435" s="126" t="str">
        <f t="shared" si="445"/>
        <v/>
      </c>
      <c r="O2435" s="77"/>
      <c r="AB2435" s="14" t="str">
        <f t="shared" si="446"/>
        <v/>
      </c>
      <c r="AC2435" s="20" t="str">
        <f t="shared" si="447"/>
        <v/>
      </c>
      <c r="AD2435" s="55" t="str">
        <f t="shared" si="448"/>
        <v/>
      </c>
      <c r="AE2435" s="88" t="str">
        <f t="shared" si="449"/>
        <v/>
      </c>
      <c r="AG2435" s="55" t="str">
        <f t="shared" si="450"/>
        <v/>
      </c>
      <c r="AH2435" s="88" t="str">
        <f t="shared" si="451"/>
        <v/>
      </c>
      <c r="AJ2435" s="55" t="str">
        <f t="shared" si="452"/>
        <v/>
      </c>
      <c r="AK2435" s="88" t="str">
        <f t="shared" si="453"/>
        <v/>
      </c>
      <c r="AM2435" s="55" t="str">
        <f t="shared" si="454"/>
        <v/>
      </c>
      <c r="AN2435" s="88" t="str">
        <f t="shared" si="455"/>
        <v/>
      </c>
    </row>
    <row r="2436" spans="1:40" x14ac:dyDescent="0.25">
      <c r="A2436" s="77"/>
      <c r="B2436" s="107"/>
      <c r="C2436" s="108"/>
      <c r="D2436" s="109"/>
      <c r="E2436" s="109"/>
      <c r="F2436" s="110"/>
      <c r="G2436" s="111"/>
      <c r="H2436" s="112"/>
      <c r="I2436" s="77"/>
      <c r="J2436" s="112" t="str">
        <f>IF($B2436="", "", IFERROR(INDEX('Job List'!$C$9:$C$508, MATCH($B2436, 'Job List'!$B$9:$B$508, 0)), ""))</f>
        <v/>
      </c>
      <c r="K2436" s="112" t="str">
        <f>IF($B2436="", "", IFERROR(INDEX('Job List'!$D$9:$D$508, MATCH($B2436, 'Job List'!$B$9:$B$508, 0)), ""))</f>
        <v/>
      </c>
      <c r="L2436" s="125" t="str">
        <f t="shared" si="444"/>
        <v/>
      </c>
      <c r="M2436" s="111" t="str">
        <f>IF($B2436="", "", IF($G2436="", IFERROR(INDEX('Job List'!$E$9:$E$508, MATCH($B2436, 'Job List'!$B$9:$B$508, 0)), ""), $G2436))</f>
        <v/>
      </c>
      <c r="N2436" s="126" t="str">
        <f t="shared" si="445"/>
        <v/>
      </c>
      <c r="O2436" s="77"/>
      <c r="AB2436" s="14" t="str">
        <f t="shared" si="446"/>
        <v/>
      </c>
      <c r="AC2436" s="20" t="str">
        <f t="shared" si="447"/>
        <v/>
      </c>
      <c r="AD2436" s="55" t="str">
        <f t="shared" si="448"/>
        <v/>
      </c>
      <c r="AE2436" s="88" t="str">
        <f t="shared" si="449"/>
        <v/>
      </c>
      <c r="AG2436" s="55" t="str">
        <f t="shared" si="450"/>
        <v/>
      </c>
      <c r="AH2436" s="88" t="str">
        <f t="shared" si="451"/>
        <v/>
      </c>
      <c r="AJ2436" s="55" t="str">
        <f t="shared" si="452"/>
        <v/>
      </c>
      <c r="AK2436" s="88" t="str">
        <f t="shared" si="453"/>
        <v/>
      </c>
      <c r="AM2436" s="55" t="str">
        <f t="shared" si="454"/>
        <v/>
      </c>
      <c r="AN2436" s="88" t="str">
        <f t="shared" si="455"/>
        <v/>
      </c>
    </row>
    <row r="2437" spans="1:40" x14ac:dyDescent="0.25">
      <c r="A2437" s="77"/>
      <c r="B2437" s="107"/>
      <c r="C2437" s="108"/>
      <c r="D2437" s="109"/>
      <c r="E2437" s="109"/>
      <c r="F2437" s="110"/>
      <c r="G2437" s="111"/>
      <c r="H2437" s="112"/>
      <c r="I2437" s="77"/>
      <c r="J2437" s="112" t="str">
        <f>IF($B2437="", "", IFERROR(INDEX('Job List'!$C$9:$C$508, MATCH($B2437, 'Job List'!$B$9:$B$508, 0)), ""))</f>
        <v/>
      </c>
      <c r="K2437" s="112" t="str">
        <f>IF($B2437="", "", IFERROR(INDEX('Job List'!$D$9:$D$508, MATCH($B2437, 'Job List'!$B$9:$B$508, 0)), ""))</f>
        <v/>
      </c>
      <c r="L2437" s="125" t="str">
        <f t="shared" si="444"/>
        <v/>
      </c>
      <c r="M2437" s="111" t="str">
        <f>IF($B2437="", "", IF($G2437="", IFERROR(INDEX('Job List'!$E$9:$E$508, MATCH($B2437, 'Job List'!$B$9:$B$508, 0)), ""), $G2437))</f>
        <v/>
      </c>
      <c r="N2437" s="126" t="str">
        <f t="shared" si="445"/>
        <v/>
      </c>
      <c r="O2437" s="77"/>
      <c r="AB2437" s="14" t="str">
        <f t="shared" si="446"/>
        <v/>
      </c>
      <c r="AC2437" s="20" t="str">
        <f t="shared" si="447"/>
        <v/>
      </c>
      <c r="AD2437" s="55" t="str">
        <f t="shared" si="448"/>
        <v/>
      </c>
      <c r="AE2437" s="88" t="str">
        <f t="shared" si="449"/>
        <v/>
      </c>
      <c r="AG2437" s="55" t="str">
        <f t="shared" si="450"/>
        <v/>
      </c>
      <c r="AH2437" s="88" t="str">
        <f t="shared" si="451"/>
        <v/>
      </c>
      <c r="AJ2437" s="55" t="str">
        <f t="shared" si="452"/>
        <v/>
      </c>
      <c r="AK2437" s="88" t="str">
        <f t="shared" si="453"/>
        <v/>
      </c>
      <c r="AM2437" s="55" t="str">
        <f t="shared" si="454"/>
        <v/>
      </c>
      <c r="AN2437" s="88" t="str">
        <f t="shared" si="455"/>
        <v/>
      </c>
    </row>
    <row r="2438" spans="1:40" x14ac:dyDescent="0.25">
      <c r="A2438" s="77"/>
      <c r="B2438" s="107"/>
      <c r="C2438" s="108"/>
      <c r="D2438" s="109"/>
      <c r="E2438" s="109"/>
      <c r="F2438" s="110"/>
      <c r="G2438" s="111"/>
      <c r="H2438" s="112"/>
      <c r="I2438" s="77"/>
      <c r="J2438" s="112" t="str">
        <f>IF($B2438="", "", IFERROR(INDEX('Job List'!$C$9:$C$508, MATCH($B2438, 'Job List'!$B$9:$B$508, 0)), ""))</f>
        <v/>
      </c>
      <c r="K2438" s="112" t="str">
        <f>IF($B2438="", "", IFERROR(INDEX('Job List'!$D$9:$D$508, MATCH($B2438, 'Job List'!$B$9:$B$508, 0)), ""))</f>
        <v/>
      </c>
      <c r="L2438" s="125" t="str">
        <f t="shared" si="444"/>
        <v/>
      </c>
      <c r="M2438" s="111" t="str">
        <f>IF($B2438="", "", IF($G2438="", IFERROR(INDEX('Job List'!$E$9:$E$508, MATCH($B2438, 'Job List'!$B$9:$B$508, 0)), ""), $G2438))</f>
        <v/>
      </c>
      <c r="N2438" s="126" t="str">
        <f t="shared" si="445"/>
        <v/>
      </c>
      <c r="O2438" s="77"/>
      <c r="AB2438" s="14" t="str">
        <f t="shared" si="446"/>
        <v/>
      </c>
      <c r="AC2438" s="20" t="str">
        <f t="shared" si="447"/>
        <v/>
      </c>
      <c r="AD2438" s="55" t="str">
        <f t="shared" si="448"/>
        <v/>
      </c>
      <c r="AE2438" s="88" t="str">
        <f t="shared" si="449"/>
        <v/>
      </c>
      <c r="AG2438" s="55" t="str">
        <f t="shared" si="450"/>
        <v/>
      </c>
      <c r="AH2438" s="88" t="str">
        <f t="shared" si="451"/>
        <v/>
      </c>
      <c r="AJ2438" s="55" t="str">
        <f t="shared" si="452"/>
        <v/>
      </c>
      <c r="AK2438" s="88" t="str">
        <f t="shared" si="453"/>
        <v/>
      </c>
      <c r="AM2438" s="55" t="str">
        <f t="shared" si="454"/>
        <v/>
      </c>
      <c r="AN2438" s="88" t="str">
        <f t="shared" si="455"/>
        <v/>
      </c>
    </row>
    <row r="2439" spans="1:40" x14ac:dyDescent="0.25">
      <c r="A2439" s="77"/>
      <c r="B2439" s="107"/>
      <c r="C2439" s="108"/>
      <c r="D2439" s="109"/>
      <c r="E2439" s="109"/>
      <c r="F2439" s="110"/>
      <c r="G2439" s="111"/>
      <c r="H2439" s="112"/>
      <c r="I2439" s="77"/>
      <c r="J2439" s="112" t="str">
        <f>IF($B2439="", "", IFERROR(INDEX('Job List'!$C$9:$C$508, MATCH($B2439, 'Job List'!$B$9:$B$508, 0)), ""))</f>
        <v/>
      </c>
      <c r="K2439" s="112" t="str">
        <f>IF($B2439="", "", IFERROR(INDEX('Job List'!$D$9:$D$508, MATCH($B2439, 'Job List'!$B$9:$B$508, 0)), ""))</f>
        <v/>
      </c>
      <c r="L2439" s="125" t="str">
        <f t="shared" si="444"/>
        <v/>
      </c>
      <c r="M2439" s="111" t="str">
        <f>IF($B2439="", "", IF($G2439="", IFERROR(INDEX('Job List'!$E$9:$E$508, MATCH($B2439, 'Job List'!$B$9:$B$508, 0)), ""), $G2439))</f>
        <v/>
      </c>
      <c r="N2439" s="126" t="str">
        <f t="shared" si="445"/>
        <v/>
      </c>
      <c r="O2439" s="77"/>
      <c r="AB2439" s="14" t="str">
        <f t="shared" si="446"/>
        <v/>
      </c>
      <c r="AC2439" s="20" t="str">
        <f t="shared" si="447"/>
        <v/>
      </c>
      <c r="AD2439" s="55" t="str">
        <f t="shared" si="448"/>
        <v/>
      </c>
      <c r="AE2439" s="88" t="str">
        <f t="shared" si="449"/>
        <v/>
      </c>
      <c r="AG2439" s="55" t="str">
        <f t="shared" si="450"/>
        <v/>
      </c>
      <c r="AH2439" s="88" t="str">
        <f t="shared" si="451"/>
        <v/>
      </c>
      <c r="AJ2439" s="55" t="str">
        <f t="shared" si="452"/>
        <v/>
      </c>
      <c r="AK2439" s="88" t="str">
        <f t="shared" si="453"/>
        <v/>
      </c>
      <c r="AM2439" s="55" t="str">
        <f t="shared" si="454"/>
        <v/>
      </c>
      <c r="AN2439" s="88" t="str">
        <f t="shared" si="455"/>
        <v/>
      </c>
    </row>
    <row r="2440" spans="1:40" x14ac:dyDescent="0.25">
      <c r="A2440" s="77"/>
      <c r="B2440" s="107"/>
      <c r="C2440" s="108"/>
      <c r="D2440" s="109"/>
      <c r="E2440" s="109"/>
      <c r="F2440" s="110"/>
      <c r="G2440" s="111"/>
      <c r="H2440" s="112"/>
      <c r="I2440" s="77"/>
      <c r="J2440" s="112" t="str">
        <f>IF($B2440="", "", IFERROR(INDEX('Job List'!$C$9:$C$508, MATCH($B2440, 'Job List'!$B$9:$B$508, 0)), ""))</f>
        <v/>
      </c>
      <c r="K2440" s="112" t="str">
        <f>IF($B2440="", "", IFERROR(INDEX('Job List'!$D$9:$D$508, MATCH($B2440, 'Job List'!$B$9:$B$508, 0)), ""))</f>
        <v/>
      </c>
      <c r="L2440" s="125" t="str">
        <f t="shared" si="444"/>
        <v/>
      </c>
      <c r="M2440" s="111" t="str">
        <f>IF($B2440="", "", IF($G2440="", IFERROR(INDEX('Job List'!$E$9:$E$508, MATCH($B2440, 'Job List'!$B$9:$B$508, 0)), ""), $G2440))</f>
        <v/>
      </c>
      <c r="N2440" s="126" t="str">
        <f t="shared" si="445"/>
        <v/>
      </c>
      <c r="O2440" s="77"/>
      <c r="AB2440" s="14" t="str">
        <f t="shared" si="446"/>
        <v/>
      </c>
      <c r="AC2440" s="20" t="str">
        <f t="shared" si="447"/>
        <v/>
      </c>
      <c r="AD2440" s="55" t="str">
        <f t="shared" si="448"/>
        <v/>
      </c>
      <c r="AE2440" s="88" t="str">
        <f t="shared" si="449"/>
        <v/>
      </c>
      <c r="AG2440" s="55" t="str">
        <f t="shared" si="450"/>
        <v/>
      </c>
      <c r="AH2440" s="88" t="str">
        <f t="shared" si="451"/>
        <v/>
      </c>
      <c r="AJ2440" s="55" t="str">
        <f t="shared" si="452"/>
        <v/>
      </c>
      <c r="AK2440" s="88" t="str">
        <f t="shared" si="453"/>
        <v/>
      </c>
      <c r="AM2440" s="55" t="str">
        <f t="shared" si="454"/>
        <v/>
      </c>
      <c r="AN2440" s="88" t="str">
        <f t="shared" si="455"/>
        <v/>
      </c>
    </row>
    <row r="2441" spans="1:40" x14ac:dyDescent="0.25">
      <c r="A2441" s="77"/>
      <c r="B2441" s="107"/>
      <c r="C2441" s="108"/>
      <c r="D2441" s="109"/>
      <c r="E2441" s="109"/>
      <c r="F2441" s="110"/>
      <c r="G2441" s="111"/>
      <c r="H2441" s="112"/>
      <c r="I2441" s="77"/>
      <c r="J2441" s="112" t="str">
        <f>IF($B2441="", "", IFERROR(INDEX('Job List'!$C$9:$C$508, MATCH($B2441, 'Job List'!$B$9:$B$508, 0)), ""))</f>
        <v/>
      </c>
      <c r="K2441" s="112" t="str">
        <f>IF($B2441="", "", IFERROR(INDEX('Job List'!$D$9:$D$508, MATCH($B2441, 'Job List'!$B$9:$B$508, 0)), ""))</f>
        <v/>
      </c>
      <c r="L2441" s="125" t="str">
        <f t="shared" si="444"/>
        <v/>
      </c>
      <c r="M2441" s="111" t="str">
        <f>IF($B2441="", "", IF($G2441="", IFERROR(INDEX('Job List'!$E$9:$E$508, MATCH($B2441, 'Job List'!$B$9:$B$508, 0)), ""), $G2441))</f>
        <v/>
      </c>
      <c r="N2441" s="126" t="str">
        <f t="shared" si="445"/>
        <v/>
      </c>
      <c r="O2441" s="77"/>
      <c r="AB2441" s="14" t="str">
        <f t="shared" si="446"/>
        <v/>
      </c>
      <c r="AC2441" s="20" t="str">
        <f t="shared" si="447"/>
        <v/>
      </c>
      <c r="AD2441" s="55" t="str">
        <f t="shared" si="448"/>
        <v/>
      </c>
      <c r="AE2441" s="88" t="str">
        <f t="shared" si="449"/>
        <v/>
      </c>
      <c r="AG2441" s="55" t="str">
        <f t="shared" si="450"/>
        <v/>
      </c>
      <c r="AH2441" s="88" t="str">
        <f t="shared" si="451"/>
        <v/>
      </c>
      <c r="AJ2441" s="55" t="str">
        <f t="shared" si="452"/>
        <v/>
      </c>
      <c r="AK2441" s="88" t="str">
        <f t="shared" si="453"/>
        <v/>
      </c>
      <c r="AM2441" s="55" t="str">
        <f t="shared" si="454"/>
        <v/>
      </c>
      <c r="AN2441" s="88" t="str">
        <f t="shared" si="455"/>
        <v/>
      </c>
    </row>
    <row r="2442" spans="1:40" x14ac:dyDescent="0.25">
      <c r="A2442" s="77"/>
      <c r="B2442" s="107"/>
      <c r="C2442" s="108"/>
      <c r="D2442" s="109"/>
      <c r="E2442" s="109"/>
      <c r="F2442" s="110"/>
      <c r="G2442" s="111"/>
      <c r="H2442" s="112"/>
      <c r="I2442" s="77"/>
      <c r="J2442" s="112" t="str">
        <f>IF($B2442="", "", IFERROR(INDEX('Job List'!$C$9:$C$508, MATCH($B2442, 'Job List'!$B$9:$B$508, 0)), ""))</f>
        <v/>
      </c>
      <c r="K2442" s="112" t="str">
        <f>IF($B2442="", "", IFERROR(INDEX('Job List'!$D$9:$D$508, MATCH($B2442, 'Job List'!$B$9:$B$508, 0)), ""))</f>
        <v/>
      </c>
      <c r="L2442" s="125" t="str">
        <f t="shared" ref="L2442:L2505" si="456">IFERROR(IF(B2442="", "", AC2442-F2442), "")</f>
        <v/>
      </c>
      <c r="M2442" s="111" t="str">
        <f>IF($B2442="", "", IF($G2442="", IFERROR(INDEX('Job List'!$E$9:$E$508, MATCH($B2442, 'Job List'!$B$9:$B$508, 0)), ""), $G2442))</f>
        <v/>
      </c>
      <c r="N2442" s="126" t="str">
        <f t="shared" ref="N2442:N2505" si="457">IF(OR(B2442="", L2442="", M2442=""), "", L2442*24*M2442)</f>
        <v/>
      </c>
      <c r="O2442" s="77"/>
      <c r="AB2442" s="14" t="str">
        <f t="shared" ref="AB2442:AB2505" si="458">IF(C2442="", "", TEXT(C2442, "mmm yyyy"))</f>
        <v/>
      </c>
      <c r="AC2442" s="20" t="str">
        <f t="shared" ref="AC2442:AC2505" si="459">IF(OR(D2442="", E2442=""), "", IF(IF(E2442&gt;D2442, E2442-D2442, E2442-D2442+1)=0, 1, IF(E2442&gt;D2442, E2442-D2442, E2442-D2442+1)))</f>
        <v/>
      </c>
      <c r="AD2442" s="55" t="str">
        <f t="shared" ref="AD2442:AD2505" si="460">IF($AB2442="", "", IF($AD$6="", L2442, IF($AD$6=$B2442, L2442, "")))</f>
        <v/>
      </c>
      <c r="AE2442" s="88" t="str">
        <f t="shared" ref="AE2442:AE2505" si="461">IF($AB2442="", "", IF($AD$6="", N2442, IF($AD$6=$B2442, N2442, "")))</f>
        <v/>
      </c>
      <c r="AG2442" s="55" t="str">
        <f t="shared" ref="AG2442:AG2505" si="462">IF($AB2442="", "", IF($AG$6="", AJ2442, IF($AG$6=$J2442, AJ2442, "")))</f>
        <v/>
      </c>
      <c r="AH2442" s="88" t="str">
        <f t="shared" ref="AH2442:AH2505" si="463">IF($AB2442="", "", IF($AG$6="", AK2442, IF($AG$6=$J2442, AK2442, "")))</f>
        <v/>
      </c>
      <c r="AJ2442" s="55" t="str">
        <f t="shared" ref="AJ2442:AJ2505" si="464">IFERROR(IF($AB2442="", "", IF(AND($C2442&gt;=$AJ$6, $C2442&lt;=$AK$6), L2442, "")), "")</f>
        <v/>
      </c>
      <c r="AK2442" s="88" t="str">
        <f t="shared" ref="AK2442:AK2505" si="465">IFERROR(IF($AB2442="", "", IF(AND($C2442&gt;=$AJ$6, $C2442&lt;=$AK$6), N2442, "")), "")</f>
        <v/>
      </c>
      <c r="AM2442" s="55" t="str">
        <f t="shared" ref="AM2442:AM2505" si="466">IFERROR(IF($J2442="", "", IF(AND($C2442&gt;=$AM$4, $C2442&lt;=$AN$4, $J2442=$AM$3), L2442, "")), "")</f>
        <v/>
      </c>
      <c r="AN2442" s="88" t="str">
        <f t="shared" ref="AN2442:AN2505" si="467">IFERROR(IF($J2442="", "", IF(AND($C2442&gt;=$AM$4, $C2442&lt;=$AN$4, $J2442=$AM$3), N2442, "")), "")</f>
        <v/>
      </c>
    </row>
    <row r="2443" spans="1:40" x14ac:dyDescent="0.25">
      <c r="A2443" s="77"/>
      <c r="B2443" s="107"/>
      <c r="C2443" s="108"/>
      <c r="D2443" s="109"/>
      <c r="E2443" s="109"/>
      <c r="F2443" s="110"/>
      <c r="G2443" s="111"/>
      <c r="H2443" s="112"/>
      <c r="I2443" s="77"/>
      <c r="J2443" s="112" t="str">
        <f>IF($B2443="", "", IFERROR(INDEX('Job List'!$C$9:$C$508, MATCH($B2443, 'Job List'!$B$9:$B$508, 0)), ""))</f>
        <v/>
      </c>
      <c r="K2443" s="112" t="str">
        <f>IF($B2443="", "", IFERROR(INDEX('Job List'!$D$9:$D$508, MATCH($B2443, 'Job List'!$B$9:$B$508, 0)), ""))</f>
        <v/>
      </c>
      <c r="L2443" s="125" t="str">
        <f t="shared" si="456"/>
        <v/>
      </c>
      <c r="M2443" s="111" t="str">
        <f>IF($B2443="", "", IF($G2443="", IFERROR(INDEX('Job List'!$E$9:$E$508, MATCH($B2443, 'Job List'!$B$9:$B$508, 0)), ""), $G2443))</f>
        <v/>
      </c>
      <c r="N2443" s="126" t="str">
        <f t="shared" si="457"/>
        <v/>
      </c>
      <c r="O2443" s="77"/>
      <c r="AB2443" s="14" t="str">
        <f t="shared" si="458"/>
        <v/>
      </c>
      <c r="AC2443" s="20" t="str">
        <f t="shared" si="459"/>
        <v/>
      </c>
      <c r="AD2443" s="55" t="str">
        <f t="shared" si="460"/>
        <v/>
      </c>
      <c r="AE2443" s="88" t="str">
        <f t="shared" si="461"/>
        <v/>
      </c>
      <c r="AG2443" s="55" t="str">
        <f t="shared" si="462"/>
        <v/>
      </c>
      <c r="AH2443" s="88" t="str">
        <f t="shared" si="463"/>
        <v/>
      </c>
      <c r="AJ2443" s="55" t="str">
        <f t="shared" si="464"/>
        <v/>
      </c>
      <c r="AK2443" s="88" t="str">
        <f t="shared" si="465"/>
        <v/>
      </c>
      <c r="AM2443" s="55" t="str">
        <f t="shared" si="466"/>
        <v/>
      </c>
      <c r="AN2443" s="88" t="str">
        <f t="shared" si="467"/>
        <v/>
      </c>
    </row>
    <row r="2444" spans="1:40" x14ac:dyDescent="0.25">
      <c r="A2444" s="77"/>
      <c r="B2444" s="107"/>
      <c r="C2444" s="108"/>
      <c r="D2444" s="109"/>
      <c r="E2444" s="109"/>
      <c r="F2444" s="110"/>
      <c r="G2444" s="111"/>
      <c r="H2444" s="112"/>
      <c r="I2444" s="77"/>
      <c r="J2444" s="112" t="str">
        <f>IF($B2444="", "", IFERROR(INDEX('Job List'!$C$9:$C$508, MATCH($B2444, 'Job List'!$B$9:$B$508, 0)), ""))</f>
        <v/>
      </c>
      <c r="K2444" s="112" t="str">
        <f>IF($B2444="", "", IFERROR(INDEX('Job List'!$D$9:$D$508, MATCH($B2444, 'Job List'!$B$9:$B$508, 0)), ""))</f>
        <v/>
      </c>
      <c r="L2444" s="125" t="str">
        <f t="shared" si="456"/>
        <v/>
      </c>
      <c r="M2444" s="111" t="str">
        <f>IF($B2444="", "", IF($G2444="", IFERROR(INDEX('Job List'!$E$9:$E$508, MATCH($B2444, 'Job List'!$B$9:$B$508, 0)), ""), $G2444))</f>
        <v/>
      </c>
      <c r="N2444" s="126" t="str">
        <f t="shared" si="457"/>
        <v/>
      </c>
      <c r="O2444" s="77"/>
      <c r="AB2444" s="14" t="str">
        <f t="shared" si="458"/>
        <v/>
      </c>
      <c r="AC2444" s="20" t="str">
        <f t="shared" si="459"/>
        <v/>
      </c>
      <c r="AD2444" s="55" t="str">
        <f t="shared" si="460"/>
        <v/>
      </c>
      <c r="AE2444" s="88" t="str">
        <f t="shared" si="461"/>
        <v/>
      </c>
      <c r="AG2444" s="55" t="str">
        <f t="shared" si="462"/>
        <v/>
      </c>
      <c r="AH2444" s="88" t="str">
        <f t="shared" si="463"/>
        <v/>
      </c>
      <c r="AJ2444" s="55" t="str">
        <f t="shared" si="464"/>
        <v/>
      </c>
      <c r="AK2444" s="88" t="str">
        <f t="shared" si="465"/>
        <v/>
      </c>
      <c r="AM2444" s="55" t="str">
        <f t="shared" si="466"/>
        <v/>
      </c>
      <c r="AN2444" s="88" t="str">
        <f t="shared" si="467"/>
        <v/>
      </c>
    </row>
    <row r="2445" spans="1:40" x14ac:dyDescent="0.25">
      <c r="A2445" s="77"/>
      <c r="B2445" s="107"/>
      <c r="C2445" s="108"/>
      <c r="D2445" s="109"/>
      <c r="E2445" s="109"/>
      <c r="F2445" s="110"/>
      <c r="G2445" s="111"/>
      <c r="H2445" s="112"/>
      <c r="I2445" s="77"/>
      <c r="J2445" s="112" t="str">
        <f>IF($B2445="", "", IFERROR(INDEX('Job List'!$C$9:$C$508, MATCH($B2445, 'Job List'!$B$9:$B$508, 0)), ""))</f>
        <v/>
      </c>
      <c r="K2445" s="112" t="str">
        <f>IF($B2445="", "", IFERROR(INDEX('Job List'!$D$9:$D$508, MATCH($B2445, 'Job List'!$B$9:$B$508, 0)), ""))</f>
        <v/>
      </c>
      <c r="L2445" s="125" t="str">
        <f t="shared" si="456"/>
        <v/>
      </c>
      <c r="M2445" s="111" t="str">
        <f>IF($B2445="", "", IF($G2445="", IFERROR(INDEX('Job List'!$E$9:$E$508, MATCH($B2445, 'Job List'!$B$9:$B$508, 0)), ""), $G2445))</f>
        <v/>
      </c>
      <c r="N2445" s="126" t="str">
        <f t="shared" si="457"/>
        <v/>
      </c>
      <c r="O2445" s="77"/>
      <c r="AB2445" s="14" t="str">
        <f t="shared" si="458"/>
        <v/>
      </c>
      <c r="AC2445" s="20" t="str">
        <f t="shared" si="459"/>
        <v/>
      </c>
      <c r="AD2445" s="55" t="str">
        <f t="shared" si="460"/>
        <v/>
      </c>
      <c r="AE2445" s="88" t="str">
        <f t="shared" si="461"/>
        <v/>
      </c>
      <c r="AG2445" s="55" t="str">
        <f t="shared" si="462"/>
        <v/>
      </c>
      <c r="AH2445" s="88" t="str">
        <f t="shared" si="463"/>
        <v/>
      </c>
      <c r="AJ2445" s="55" t="str">
        <f t="shared" si="464"/>
        <v/>
      </c>
      <c r="AK2445" s="88" t="str">
        <f t="shared" si="465"/>
        <v/>
      </c>
      <c r="AM2445" s="55" t="str">
        <f t="shared" si="466"/>
        <v/>
      </c>
      <c r="AN2445" s="88" t="str">
        <f t="shared" si="467"/>
        <v/>
      </c>
    </row>
    <row r="2446" spans="1:40" x14ac:dyDescent="0.25">
      <c r="A2446" s="77"/>
      <c r="B2446" s="107"/>
      <c r="C2446" s="108"/>
      <c r="D2446" s="109"/>
      <c r="E2446" s="109"/>
      <c r="F2446" s="110"/>
      <c r="G2446" s="111"/>
      <c r="H2446" s="112"/>
      <c r="I2446" s="77"/>
      <c r="J2446" s="112" t="str">
        <f>IF($B2446="", "", IFERROR(INDEX('Job List'!$C$9:$C$508, MATCH($B2446, 'Job List'!$B$9:$B$508, 0)), ""))</f>
        <v/>
      </c>
      <c r="K2446" s="112" t="str">
        <f>IF($B2446="", "", IFERROR(INDEX('Job List'!$D$9:$D$508, MATCH($B2446, 'Job List'!$B$9:$B$508, 0)), ""))</f>
        <v/>
      </c>
      <c r="L2446" s="125" t="str">
        <f t="shared" si="456"/>
        <v/>
      </c>
      <c r="M2446" s="111" t="str">
        <f>IF($B2446="", "", IF($G2446="", IFERROR(INDEX('Job List'!$E$9:$E$508, MATCH($B2446, 'Job List'!$B$9:$B$508, 0)), ""), $G2446))</f>
        <v/>
      </c>
      <c r="N2446" s="126" t="str">
        <f t="shared" si="457"/>
        <v/>
      </c>
      <c r="O2446" s="77"/>
      <c r="AB2446" s="14" t="str">
        <f t="shared" si="458"/>
        <v/>
      </c>
      <c r="AC2446" s="20" t="str">
        <f t="shared" si="459"/>
        <v/>
      </c>
      <c r="AD2446" s="55" t="str">
        <f t="shared" si="460"/>
        <v/>
      </c>
      <c r="AE2446" s="88" t="str">
        <f t="shared" si="461"/>
        <v/>
      </c>
      <c r="AG2446" s="55" t="str">
        <f t="shared" si="462"/>
        <v/>
      </c>
      <c r="AH2446" s="88" t="str">
        <f t="shared" si="463"/>
        <v/>
      </c>
      <c r="AJ2446" s="55" t="str">
        <f t="shared" si="464"/>
        <v/>
      </c>
      <c r="AK2446" s="88" t="str">
        <f t="shared" si="465"/>
        <v/>
      </c>
      <c r="AM2446" s="55" t="str">
        <f t="shared" si="466"/>
        <v/>
      </c>
      <c r="AN2446" s="88" t="str">
        <f t="shared" si="467"/>
        <v/>
      </c>
    </row>
    <row r="2447" spans="1:40" x14ac:dyDescent="0.25">
      <c r="A2447" s="77"/>
      <c r="B2447" s="107"/>
      <c r="C2447" s="108"/>
      <c r="D2447" s="109"/>
      <c r="E2447" s="109"/>
      <c r="F2447" s="110"/>
      <c r="G2447" s="111"/>
      <c r="H2447" s="112"/>
      <c r="I2447" s="77"/>
      <c r="J2447" s="112" t="str">
        <f>IF($B2447="", "", IFERROR(INDEX('Job List'!$C$9:$C$508, MATCH($B2447, 'Job List'!$B$9:$B$508, 0)), ""))</f>
        <v/>
      </c>
      <c r="K2447" s="112" t="str">
        <f>IF($B2447="", "", IFERROR(INDEX('Job List'!$D$9:$D$508, MATCH($B2447, 'Job List'!$B$9:$B$508, 0)), ""))</f>
        <v/>
      </c>
      <c r="L2447" s="125" t="str">
        <f t="shared" si="456"/>
        <v/>
      </c>
      <c r="M2447" s="111" t="str">
        <f>IF($B2447="", "", IF($G2447="", IFERROR(INDEX('Job List'!$E$9:$E$508, MATCH($B2447, 'Job List'!$B$9:$B$508, 0)), ""), $G2447))</f>
        <v/>
      </c>
      <c r="N2447" s="126" t="str">
        <f t="shared" si="457"/>
        <v/>
      </c>
      <c r="O2447" s="77"/>
      <c r="AB2447" s="14" t="str">
        <f t="shared" si="458"/>
        <v/>
      </c>
      <c r="AC2447" s="20" t="str">
        <f t="shared" si="459"/>
        <v/>
      </c>
      <c r="AD2447" s="55" t="str">
        <f t="shared" si="460"/>
        <v/>
      </c>
      <c r="AE2447" s="88" t="str">
        <f t="shared" si="461"/>
        <v/>
      </c>
      <c r="AG2447" s="55" t="str">
        <f t="shared" si="462"/>
        <v/>
      </c>
      <c r="AH2447" s="88" t="str">
        <f t="shared" si="463"/>
        <v/>
      </c>
      <c r="AJ2447" s="55" t="str">
        <f t="shared" si="464"/>
        <v/>
      </c>
      <c r="AK2447" s="88" t="str">
        <f t="shared" si="465"/>
        <v/>
      </c>
      <c r="AM2447" s="55" t="str">
        <f t="shared" si="466"/>
        <v/>
      </c>
      <c r="AN2447" s="88" t="str">
        <f t="shared" si="467"/>
        <v/>
      </c>
    </row>
    <row r="2448" spans="1:40" x14ac:dyDescent="0.25">
      <c r="A2448" s="77"/>
      <c r="B2448" s="107"/>
      <c r="C2448" s="108"/>
      <c r="D2448" s="109"/>
      <c r="E2448" s="109"/>
      <c r="F2448" s="110"/>
      <c r="G2448" s="111"/>
      <c r="H2448" s="112"/>
      <c r="I2448" s="77"/>
      <c r="J2448" s="112" t="str">
        <f>IF($B2448="", "", IFERROR(INDEX('Job List'!$C$9:$C$508, MATCH($B2448, 'Job List'!$B$9:$B$508, 0)), ""))</f>
        <v/>
      </c>
      <c r="K2448" s="112" t="str">
        <f>IF($B2448="", "", IFERROR(INDEX('Job List'!$D$9:$D$508, MATCH($B2448, 'Job List'!$B$9:$B$508, 0)), ""))</f>
        <v/>
      </c>
      <c r="L2448" s="125" t="str">
        <f t="shared" si="456"/>
        <v/>
      </c>
      <c r="M2448" s="111" t="str">
        <f>IF($B2448="", "", IF($G2448="", IFERROR(INDEX('Job List'!$E$9:$E$508, MATCH($B2448, 'Job List'!$B$9:$B$508, 0)), ""), $G2448))</f>
        <v/>
      </c>
      <c r="N2448" s="126" t="str">
        <f t="shared" si="457"/>
        <v/>
      </c>
      <c r="O2448" s="77"/>
      <c r="AB2448" s="14" t="str">
        <f t="shared" si="458"/>
        <v/>
      </c>
      <c r="AC2448" s="20" t="str">
        <f t="shared" si="459"/>
        <v/>
      </c>
      <c r="AD2448" s="55" t="str">
        <f t="shared" si="460"/>
        <v/>
      </c>
      <c r="AE2448" s="88" t="str">
        <f t="shared" si="461"/>
        <v/>
      </c>
      <c r="AG2448" s="55" t="str">
        <f t="shared" si="462"/>
        <v/>
      </c>
      <c r="AH2448" s="88" t="str">
        <f t="shared" si="463"/>
        <v/>
      </c>
      <c r="AJ2448" s="55" t="str">
        <f t="shared" si="464"/>
        <v/>
      </c>
      <c r="AK2448" s="88" t="str">
        <f t="shared" si="465"/>
        <v/>
      </c>
      <c r="AM2448" s="55" t="str">
        <f t="shared" si="466"/>
        <v/>
      </c>
      <c r="AN2448" s="88" t="str">
        <f t="shared" si="467"/>
        <v/>
      </c>
    </row>
    <row r="2449" spans="1:40" x14ac:dyDescent="0.25">
      <c r="A2449" s="77"/>
      <c r="B2449" s="107"/>
      <c r="C2449" s="108"/>
      <c r="D2449" s="109"/>
      <c r="E2449" s="109"/>
      <c r="F2449" s="110"/>
      <c r="G2449" s="111"/>
      <c r="H2449" s="112"/>
      <c r="I2449" s="77"/>
      <c r="J2449" s="112" t="str">
        <f>IF($B2449="", "", IFERROR(INDEX('Job List'!$C$9:$C$508, MATCH($B2449, 'Job List'!$B$9:$B$508, 0)), ""))</f>
        <v/>
      </c>
      <c r="K2449" s="112" t="str">
        <f>IF($B2449="", "", IFERROR(INDEX('Job List'!$D$9:$D$508, MATCH($B2449, 'Job List'!$B$9:$B$508, 0)), ""))</f>
        <v/>
      </c>
      <c r="L2449" s="125" t="str">
        <f t="shared" si="456"/>
        <v/>
      </c>
      <c r="M2449" s="111" t="str">
        <f>IF($B2449="", "", IF($G2449="", IFERROR(INDEX('Job List'!$E$9:$E$508, MATCH($B2449, 'Job List'!$B$9:$B$508, 0)), ""), $G2449))</f>
        <v/>
      </c>
      <c r="N2449" s="126" t="str">
        <f t="shared" si="457"/>
        <v/>
      </c>
      <c r="O2449" s="77"/>
      <c r="AB2449" s="14" t="str">
        <f t="shared" si="458"/>
        <v/>
      </c>
      <c r="AC2449" s="20" t="str">
        <f t="shared" si="459"/>
        <v/>
      </c>
      <c r="AD2449" s="55" t="str">
        <f t="shared" si="460"/>
        <v/>
      </c>
      <c r="AE2449" s="88" t="str">
        <f t="shared" si="461"/>
        <v/>
      </c>
      <c r="AG2449" s="55" t="str">
        <f t="shared" si="462"/>
        <v/>
      </c>
      <c r="AH2449" s="88" t="str">
        <f t="shared" si="463"/>
        <v/>
      </c>
      <c r="AJ2449" s="55" t="str">
        <f t="shared" si="464"/>
        <v/>
      </c>
      <c r="AK2449" s="88" t="str">
        <f t="shared" si="465"/>
        <v/>
      </c>
      <c r="AM2449" s="55" t="str">
        <f t="shared" si="466"/>
        <v/>
      </c>
      <c r="AN2449" s="88" t="str">
        <f t="shared" si="467"/>
        <v/>
      </c>
    </row>
    <row r="2450" spans="1:40" x14ac:dyDescent="0.25">
      <c r="A2450" s="77"/>
      <c r="B2450" s="107"/>
      <c r="C2450" s="108"/>
      <c r="D2450" s="109"/>
      <c r="E2450" s="109"/>
      <c r="F2450" s="110"/>
      <c r="G2450" s="111"/>
      <c r="H2450" s="112"/>
      <c r="I2450" s="77"/>
      <c r="J2450" s="112" t="str">
        <f>IF($B2450="", "", IFERROR(INDEX('Job List'!$C$9:$C$508, MATCH($B2450, 'Job List'!$B$9:$B$508, 0)), ""))</f>
        <v/>
      </c>
      <c r="K2450" s="112" t="str">
        <f>IF($B2450="", "", IFERROR(INDEX('Job List'!$D$9:$D$508, MATCH($B2450, 'Job List'!$B$9:$B$508, 0)), ""))</f>
        <v/>
      </c>
      <c r="L2450" s="125" t="str">
        <f t="shared" si="456"/>
        <v/>
      </c>
      <c r="M2450" s="111" t="str">
        <f>IF($B2450="", "", IF($G2450="", IFERROR(INDEX('Job List'!$E$9:$E$508, MATCH($B2450, 'Job List'!$B$9:$B$508, 0)), ""), $G2450))</f>
        <v/>
      </c>
      <c r="N2450" s="126" t="str">
        <f t="shared" si="457"/>
        <v/>
      </c>
      <c r="O2450" s="77"/>
      <c r="AB2450" s="14" t="str">
        <f t="shared" si="458"/>
        <v/>
      </c>
      <c r="AC2450" s="20" t="str">
        <f t="shared" si="459"/>
        <v/>
      </c>
      <c r="AD2450" s="55" t="str">
        <f t="shared" si="460"/>
        <v/>
      </c>
      <c r="AE2450" s="88" t="str">
        <f t="shared" si="461"/>
        <v/>
      </c>
      <c r="AG2450" s="55" t="str">
        <f t="shared" si="462"/>
        <v/>
      </c>
      <c r="AH2450" s="88" t="str">
        <f t="shared" si="463"/>
        <v/>
      </c>
      <c r="AJ2450" s="55" t="str">
        <f t="shared" si="464"/>
        <v/>
      </c>
      <c r="AK2450" s="88" t="str">
        <f t="shared" si="465"/>
        <v/>
      </c>
      <c r="AM2450" s="55" t="str">
        <f t="shared" si="466"/>
        <v/>
      </c>
      <c r="AN2450" s="88" t="str">
        <f t="shared" si="467"/>
        <v/>
      </c>
    </row>
    <row r="2451" spans="1:40" x14ac:dyDescent="0.25">
      <c r="A2451" s="77"/>
      <c r="B2451" s="107"/>
      <c r="C2451" s="108"/>
      <c r="D2451" s="109"/>
      <c r="E2451" s="109"/>
      <c r="F2451" s="110"/>
      <c r="G2451" s="111"/>
      <c r="H2451" s="112"/>
      <c r="I2451" s="77"/>
      <c r="J2451" s="112" t="str">
        <f>IF($B2451="", "", IFERROR(INDEX('Job List'!$C$9:$C$508, MATCH($B2451, 'Job List'!$B$9:$B$508, 0)), ""))</f>
        <v/>
      </c>
      <c r="K2451" s="112" t="str">
        <f>IF($B2451="", "", IFERROR(INDEX('Job List'!$D$9:$D$508, MATCH($B2451, 'Job List'!$B$9:$B$508, 0)), ""))</f>
        <v/>
      </c>
      <c r="L2451" s="125" t="str">
        <f t="shared" si="456"/>
        <v/>
      </c>
      <c r="M2451" s="111" t="str">
        <f>IF($B2451="", "", IF($G2451="", IFERROR(INDEX('Job List'!$E$9:$E$508, MATCH($B2451, 'Job List'!$B$9:$B$508, 0)), ""), $G2451))</f>
        <v/>
      </c>
      <c r="N2451" s="126" t="str">
        <f t="shared" si="457"/>
        <v/>
      </c>
      <c r="O2451" s="77"/>
      <c r="AB2451" s="14" t="str">
        <f t="shared" si="458"/>
        <v/>
      </c>
      <c r="AC2451" s="20" t="str">
        <f t="shared" si="459"/>
        <v/>
      </c>
      <c r="AD2451" s="55" t="str">
        <f t="shared" si="460"/>
        <v/>
      </c>
      <c r="AE2451" s="88" t="str">
        <f t="shared" si="461"/>
        <v/>
      </c>
      <c r="AG2451" s="55" t="str">
        <f t="shared" si="462"/>
        <v/>
      </c>
      <c r="AH2451" s="88" t="str">
        <f t="shared" si="463"/>
        <v/>
      </c>
      <c r="AJ2451" s="55" t="str">
        <f t="shared" si="464"/>
        <v/>
      </c>
      <c r="AK2451" s="88" t="str">
        <f t="shared" si="465"/>
        <v/>
      </c>
      <c r="AM2451" s="55" t="str">
        <f t="shared" si="466"/>
        <v/>
      </c>
      <c r="AN2451" s="88" t="str">
        <f t="shared" si="467"/>
        <v/>
      </c>
    </row>
    <row r="2452" spans="1:40" x14ac:dyDescent="0.25">
      <c r="A2452" s="77"/>
      <c r="B2452" s="107"/>
      <c r="C2452" s="108"/>
      <c r="D2452" s="109"/>
      <c r="E2452" s="109"/>
      <c r="F2452" s="110"/>
      <c r="G2452" s="111"/>
      <c r="H2452" s="112"/>
      <c r="I2452" s="77"/>
      <c r="J2452" s="112" t="str">
        <f>IF($B2452="", "", IFERROR(INDEX('Job List'!$C$9:$C$508, MATCH($B2452, 'Job List'!$B$9:$B$508, 0)), ""))</f>
        <v/>
      </c>
      <c r="K2452" s="112" t="str">
        <f>IF($B2452="", "", IFERROR(INDEX('Job List'!$D$9:$D$508, MATCH($B2452, 'Job List'!$B$9:$B$508, 0)), ""))</f>
        <v/>
      </c>
      <c r="L2452" s="125" t="str">
        <f t="shared" si="456"/>
        <v/>
      </c>
      <c r="M2452" s="111" t="str">
        <f>IF($B2452="", "", IF($G2452="", IFERROR(INDEX('Job List'!$E$9:$E$508, MATCH($B2452, 'Job List'!$B$9:$B$508, 0)), ""), $G2452))</f>
        <v/>
      </c>
      <c r="N2452" s="126" t="str">
        <f t="shared" si="457"/>
        <v/>
      </c>
      <c r="O2452" s="77"/>
      <c r="AB2452" s="14" t="str">
        <f t="shared" si="458"/>
        <v/>
      </c>
      <c r="AC2452" s="20" t="str">
        <f t="shared" si="459"/>
        <v/>
      </c>
      <c r="AD2452" s="55" t="str">
        <f t="shared" si="460"/>
        <v/>
      </c>
      <c r="AE2452" s="88" t="str">
        <f t="shared" si="461"/>
        <v/>
      </c>
      <c r="AG2452" s="55" t="str">
        <f t="shared" si="462"/>
        <v/>
      </c>
      <c r="AH2452" s="88" t="str">
        <f t="shared" si="463"/>
        <v/>
      </c>
      <c r="AJ2452" s="55" t="str">
        <f t="shared" si="464"/>
        <v/>
      </c>
      <c r="AK2452" s="88" t="str">
        <f t="shared" si="465"/>
        <v/>
      </c>
      <c r="AM2452" s="55" t="str">
        <f t="shared" si="466"/>
        <v/>
      </c>
      <c r="AN2452" s="88" t="str">
        <f t="shared" si="467"/>
        <v/>
      </c>
    </row>
    <row r="2453" spans="1:40" x14ac:dyDescent="0.25">
      <c r="A2453" s="77"/>
      <c r="B2453" s="107"/>
      <c r="C2453" s="108"/>
      <c r="D2453" s="109"/>
      <c r="E2453" s="109"/>
      <c r="F2453" s="110"/>
      <c r="G2453" s="111"/>
      <c r="H2453" s="112"/>
      <c r="I2453" s="77"/>
      <c r="J2453" s="112" t="str">
        <f>IF($B2453="", "", IFERROR(INDEX('Job List'!$C$9:$C$508, MATCH($B2453, 'Job List'!$B$9:$B$508, 0)), ""))</f>
        <v/>
      </c>
      <c r="K2453" s="112" t="str">
        <f>IF($B2453="", "", IFERROR(INDEX('Job List'!$D$9:$D$508, MATCH($B2453, 'Job List'!$B$9:$B$508, 0)), ""))</f>
        <v/>
      </c>
      <c r="L2453" s="125" t="str">
        <f t="shared" si="456"/>
        <v/>
      </c>
      <c r="M2453" s="111" t="str">
        <f>IF($B2453="", "", IF($G2453="", IFERROR(INDEX('Job List'!$E$9:$E$508, MATCH($B2453, 'Job List'!$B$9:$B$508, 0)), ""), $G2453))</f>
        <v/>
      </c>
      <c r="N2453" s="126" t="str">
        <f t="shared" si="457"/>
        <v/>
      </c>
      <c r="O2453" s="77"/>
      <c r="AB2453" s="14" t="str">
        <f t="shared" si="458"/>
        <v/>
      </c>
      <c r="AC2453" s="20" t="str">
        <f t="shared" si="459"/>
        <v/>
      </c>
      <c r="AD2453" s="55" t="str">
        <f t="shared" si="460"/>
        <v/>
      </c>
      <c r="AE2453" s="88" t="str">
        <f t="shared" si="461"/>
        <v/>
      </c>
      <c r="AG2453" s="55" t="str">
        <f t="shared" si="462"/>
        <v/>
      </c>
      <c r="AH2453" s="88" t="str">
        <f t="shared" si="463"/>
        <v/>
      </c>
      <c r="AJ2453" s="55" t="str">
        <f t="shared" si="464"/>
        <v/>
      </c>
      <c r="AK2453" s="88" t="str">
        <f t="shared" si="465"/>
        <v/>
      </c>
      <c r="AM2453" s="55" t="str">
        <f t="shared" si="466"/>
        <v/>
      </c>
      <c r="AN2453" s="88" t="str">
        <f t="shared" si="467"/>
        <v/>
      </c>
    </row>
    <row r="2454" spans="1:40" x14ac:dyDescent="0.25">
      <c r="A2454" s="77"/>
      <c r="B2454" s="107"/>
      <c r="C2454" s="108"/>
      <c r="D2454" s="109"/>
      <c r="E2454" s="109"/>
      <c r="F2454" s="110"/>
      <c r="G2454" s="111"/>
      <c r="H2454" s="112"/>
      <c r="I2454" s="77"/>
      <c r="J2454" s="112" t="str">
        <f>IF($B2454="", "", IFERROR(INDEX('Job List'!$C$9:$C$508, MATCH($B2454, 'Job List'!$B$9:$B$508, 0)), ""))</f>
        <v/>
      </c>
      <c r="K2454" s="112" t="str">
        <f>IF($B2454="", "", IFERROR(INDEX('Job List'!$D$9:$D$508, MATCH($B2454, 'Job List'!$B$9:$B$508, 0)), ""))</f>
        <v/>
      </c>
      <c r="L2454" s="125" t="str">
        <f t="shared" si="456"/>
        <v/>
      </c>
      <c r="M2454" s="111" t="str">
        <f>IF($B2454="", "", IF($G2454="", IFERROR(INDEX('Job List'!$E$9:$E$508, MATCH($B2454, 'Job List'!$B$9:$B$508, 0)), ""), $G2454))</f>
        <v/>
      </c>
      <c r="N2454" s="126" t="str">
        <f t="shared" si="457"/>
        <v/>
      </c>
      <c r="O2454" s="77"/>
      <c r="AB2454" s="14" t="str">
        <f t="shared" si="458"/>
        <v/>
      </c>
      <c r="AC2454" s="20" t="str">
        <f t="shared" si="459"/>
        <v/>
      </c>
      <c r="AD2454" s="55" t="str">
        <f t="shared" si="460"/>
        <v/>
      </c>
      <c r="AE2454" s="88" t="str">
        <f t="shared" si="461"/>
        <v/>
      </c>
      <c r="AG2454" s="55" t="str">
        <f t="shared" si="462"/>
        <v/>
      </c>
      <c r="AH2454" s="88" t="str">
        <f t="shared" si="463"/>
        <v/>
      </c>
      <c r="AJ2454" s="55" t="str">
        <f t="shared" si="464"/>
        <v/>
      </c>
      <c r="AK2454" s="88" t="str">
        <f t="shared" si="465"/>
        <v/>
      </c>
      <c r="AM2454" s="55" t="str">
        <f t="shared" si="466"/>
        <v/>
      </c>
      <c r="AN2454" s="88" t="str">
        <f t="shared" si="467"/>
        <v/>
      </c>
    </row>
    <row r="2455" spans="1:40" x14ac:dyDescent="0.25">
      <c r="A2455" s="77"/>
      <c r="B2455" s="107"/>
      <c r="C2455" s="108"/>
      <c r="D2455" s="109"/>
      <c r="E2455" s="109"/>
      <c r="F2455" s="110"/>
      <c r="G2455" s="111"/>
      <c r="H2455" s="112"/>
      <c r="I2455" s="77"/>
      <c r="J2455" s="112" t="str">
        <f>IF($B2455="", "", IFERROR(INDEX('Job List'!$C$9:$C$508, MATCH($B2455, 'Job List'!$B$9:$B$508, 0)), ""))</f>
        <v/>
      </c>
      <c r="K2455" s="112" t="str">
        <f>IF($B2455="", "", IFERROR(INDEX('Job List'!$D$9:$D$508, MATCH($B2455, 'Job List'!$B$9:$B$508, 0)), ""))</f>
        <v/>
      </c>
      <c r="L2455" s="125" t="str">
        <f t="shared" si="456"/>
        <v/>
      </c>
      <c r="M2455" s="111" t="str">
        <f>IF($B2455="", "", IF($G2455="", IFERROR(INDEX('Job List'!$E$9:$E$508, MATCH($B2455, 'Job List'!$B$9:$B$508, 0)), ""), $G2455))</f>
        <v/>
      </c>
      <c r="N2455" s="126" t="str">
        <f t="shared" si="457"/>
        <v/>
      </c>
      <c r="O2455" s="77"/>
      <c r="AB2455" s="14" t="str">
        <f t="shared" si="458"/>
        <v/>
      </c>
      <c r="AC2455" s="20" t="str">
        <f t="shared" si="459"/>
        <v/>
      </c>
      <c r="AD2455" s="55" t="str">
        <f t="shared" si="460"/>
        <v/>
      </c>
      <c r="AE2455" s="88" t="str">
        <f t="shared" si="461"/>
        <v/>
      </c>
      <c r="AG2455" s="55" t="str">
        <f t="shared" si="462"/>
        <v/>
      </c>
      <c r="AH2455" s="88" t="str">
        <f t="shared" si="463"/>
        <v/>
      </c>
      <c r="AJ2455" s="55" t="str">
        <f t="shared" si="464"/>
        <v/>
      </c>
      <c r="AK2455" s="88" t="str">
        <f t="shared" si="465"/>
        <v/>
      </c>
      <c r="AM2455" s="55" t="str">
        <f t="shared" si="466"/>
        <v/>
      </c>
      <c r="AN2455" s="88" t="str">
        <f t="shared" si="467"/>
        <v/>
      </c>
    </row>
    <row r="2456" spans="1:40" x14ac:dyDescent="0.25">
      <c r="A2456" s="77"/>
      <c r="B2456" s="107"/>
      <c r="C2456" s="108"/>
      <c r="D2456" s="109"/>
      <c r="E2456" s="109"/>
      <c r="F2456" s="110"/>
      <c r="G2456" s="111"/>
      <c r="H2456" s="112"/>
      <c r="I2456" s="77"/>
      <c r="J2456" s="112" t="str">
        <f>IF($B2456="", "", IFERROR(INDEX('Job List'!$C$9:$C$508, MATCH($B2456, 'Job List'!$B$9:$B$508, 0)), ""))</f>
        <v/>
      </c>
      <c r="K2456" s="112" t="str">
        <f>IF($B2456="", "", IFERROR(INDEX('Job List'!$D$9:$D$508, MATCH($B2456, 'Job List'!$B$9:$B$508, 0)), ""))</f>
        <v/>
      </c>
      <c r="L2456" s="125" t="str">
        <f t="shared" si="456"/>
        <v/>
      </c>
      <c r="M2456" s="111" t="str">
        <f>IF($B2456="", "", IF($G2456="", IFERROR(INDEX('Job List'!$E$9:$E$508, MATCH($B2456, 'Job List'!$B$9:$B$508, 0)), ""), $G2456))</f>
        <v/>
      </c>
      <c r="N2456" s="126" t="str">
        <f t="shared" si="457"/>
        <v/>
      </c>
      <c r="O2456" s="77"/>
      <c r="AB2456" s="14" t="str">
        <f t="shared" si="458"/>
        <v/>
      </c>
      <c r="AC2456" s="20" t="str">
        <f t="shared" si="459"/>
        <v/>
      </c>
      <c r="AD2456" s="55" t="str">
        <f t="shared" si="460"/>
        <v/>
      </c>
      <c r="AE2456" s="88" t="str">
        <f t="shared" si="461"/>
        <v/>
      </c>
      <c r="AG2456" s="55" t="str">
        <f t="shared" si="462"/>
        <v/>
      </c>
      <c r="AH2456" s="88" t="str">
        <f t="shared" si="463"/>
        <v/>
      </c>
      <c r="AJ2456" s="55" t="str">
        <f t="shared" si="464"/>
        <v/>
      </c>
      <c r="AK2456" s="88" t="str">
        <f t="shared" si="465"/>
        <v/>
      </c>
      <c r="AM2456" s="55" t="str">
        <f t="shared" si="466"/>
        <v/>
      </c>
      <c r="AN2456" s="88" t="str">
        <f t="shared" si="467"/>
        <v/>
      </c>
    </row>
    <row r="2457" spans="1:40" x14ac:dyDescent="0.25">
      <c r="A2457" s="77"/>
      <c r="B2457" s="107"/>
      <c r="C2457" s="108"/>
      <c r="D2457" s="109"/>
      <c r="E2457" s="109"/>
      <c r="F2457" s="110"/>
      <c r="G2457" s="111"/>
      <c r="H2457" s="112"/>
      <c r="I2457" s="77"/>
      <c r="J2457" s="112" t="str">
        <f>IF($B2457="", "", IFERROR(INDEX('Job List'!$C$9:$C$508, MATCH($B2457, 'Job List'!$B$9:$B$508, 0)), ""))</f>
        <v/>
      </c>
      <c r="K2457" s="112" t="str">
        <f>IF($B2457="", "", IFERROR(INDEX('Job List'!$D$9:$D$508, MATCH($B2457, 'Job List'!$B$9:$B$508, 0)), ""))</f>
        <v/>
      </c>
      <c r="L2457" s="125" t="str">
        <f t="shared" si="456"/>
        <v/>
      </c>
      <c r="M2457" s="111" t="str">
        <f>IF($B2457="", "", IF($G2457="", IFERROR(INDEX('Job List'!$E$9:$E$508, MATCH($B2457, 'Job List'!$B$9:$B$508, 0)), ""), $G2457))</f>
        <v/>
      </c>
      <c r="N2457" s="126" t="str">
        <f t="shared" si="457"/>
        <v/>
      </c>
      <c r="O2457" s="77"/>
      <c r="AB2457" s="14" t="str">
        <f t="shared" si="458"/>
        <v/>
      </c>
      <c r="AC2457" s="20" t="str">
        <f t="shared" si="459"/>
        <v/>
      </c>
      <c r="AD2457" s="55" t="str">
        <f t="shared" si="460"/>
        <v/>
      </c>
      <c r="AE2457" s="88" t="str">
        <f t="shared" si="461"/>
        <v/>
      </c>
      <c r="AG2457" s="55" t="str">
        <f t="shared" si="462"/>
        <v/>
      </c>
      <c r="AH2457" s="88" t="str">
        <f t="shared" si="463"/>
        <v/>
      </c>
      <c r="AJ2457" s="55" t="str">
        <f t="shared" si="464"/>
        <v/>
      </c>
      <c r="AK2457" s="88" t="str">
        <f t="shared" si="465"/>
        <v/>
      </c>
      <c r="AM2457" s="55" t="str">
        <f t="shared" si="466"/>
        <v/>
      </c>
      <c r="AN2457" s="88" t="str">
        <f t="shared" si="467"/>
        <v/>
      </c>
    </row>
    <row r="2458" spans="1:40" x14ac:dyDescent="0.25">
      <c r="A2458" s="77"/>
      <c r="B2458" s="107"/>
      <c r="C2458" s="108"/>
      <c r="D2458" s="109"/>
      <c r="E2458" s="109"/>
      <c r="F2458" s="110"/>
      <c r="G2458" s="111"/>
      <c r="H2458" s="112"/>
      <c r="I2458" s="77"/>
      <c r="J2458" s="112" t="str">
        <f>IF($B2458="", "", IFERROR(INDEX('Job List'!$C$9:$C$508, MATCH($B2458, 'Job List'!$B$9:$B$508, 0)), ""))</f>
        <v/>
      </c>
      <c r="K2458" s="112" t="str">
        <f>IF($B2458="", "", IFERROR(INDEX('Job List'!$D$9:$D$508, MATCH($B2458, 'Job List'!$B$9:$B$508, 0)), ""))</f>
        <v/>
      </c>
      <c r="L2458" s="125" t="str">
        <f t="shared" si="456"/>
        <v/>
      </c>
      <c r="M2458" s="111" t="str">
        <f>IF($B2458="", "", IF($G2458="", IFERROR(INDEX('Job List'!$E$9:$E$508, MATCH($B2458, 'Job List'!$B$9:$B$508, 0)), ""), $G2458))</f>
        <v/>
      </c>
      <c r="N2458" s="126" t="str">
        <f t="shared" si="457"/>
        <v/>
      </c>
      <c r="O2458" s="77"/>
      <c r="AB2458" s="14" t="str">
        <f t="shared" si="458"/>
        <v/>
      </c>
      <c r="AC2458" s="20" t="str">
        <f t="shared" si="459"/>
        <v/>
      </c>
      <c r="AD2458" s="55" t="str">
        <f t="shared" si="460"/>
        <v/>
      </c>
      <c r="AE2458" s="88" t="str">
        <f t="shared" si="461"/>
        <v/>
      </c>
      <c r="AG2458" s="55" t="str">
        <f t="shared" si="462"/>
        <v/>
      </c>
      <c r="AH2458" s="88" t="str">
        <f t="shared" si="463"/>
        <v/>
      </c>
      <c r="AJ2458" s="55" t="str">
        <f t="shared" si="464"/>
        <v/>
      </c>
      <c r="AK2458" s="88" t="str">
        <f t="shared" si="465"/>
        <v/>
      </c>
      <c r="AM2458" s="55" t="str">
        <f t="shared" si="466"/>
        <v/>
      </c>
      <c r="AN2458" s="88" t="str">
        <f t="shared" si="467"/>
        <v/>
      </c>
    </row>
    <row r="2459" spans="1:40" x14ac:dyDescent="0.25">
      <c r="A2459" s="77"/>
      <c r="B2459" s="107"/>
      <c r="C2459" s="108"/>
      <c r="D2459" s="109"/>
      <c r="E2459" s="109"/>
      <c r="F2459" s="110"/>
      <c r="G2459" s="111"/>
      <c r="H2459" s="112"/>
      <c r="I2459" s="77"/>
      <c r="J2459" s="112" t="str">
        <f>IF($B2459="", "", IFERROR(INDEX('Job List'!$C$9:$C$508, MATCH($B2459, 'Job List'!$B$9:$B$508, 0)), ""))</f>
        <v/>
      </c>
      <c r="K2459" s="112" t="str">
        <f>IF($B2459="", "", IFERROR(INDEX('Job List'!$D$9:$D$508, MATCH($B2459, 'Job List'!$B$9:$B$508, 0)), ""))</f>
        <v/>
      </c>
      <c r="L2459" s="125" t="str">
        <f t="shared" si="456"/>
        <v/>
      </c>
      <c r="M2459" s="111" t="str">
        <f>IF($B2459="", "", IF($G2459="", IFERROR(INDEX('Job List'!$E$9:$E$508, MATCH($B2459, 'Job List'!$B$9:$B$508, 0)), ""), $G2459))</f>
        <v/>
      </c>
      <c r="N2459" s="126" t="str">
        <f t="shared" si="457"/>
        <v/>
      </c>
      <c r="O2459" s="77"/>
      <c r="AB2459" s="14" t="str">
        <f t="shared" si="458"/>
        <v/>
      </c>
      <c r="AC2459" s="20" t="str">
        <f t="shared" si="459"/>
        <v/>
      </c>
      <c r="AD2459" s="55" t="str">
        <f t="shared" si="460"/>
        <v/>
      </c>
      <c r="AE2459" s="88" t="str">
        <f t="shared" si="461"/>
        <v/>
      </c>
      <c r="AG2459" s="55" t="str">
        <f t="shared" si="462"/>
        <v/>
      </c>
      <c r="AH2459" s="88" t="str">
        <f t="shared" si="463"/>
        <v/>
      </c>
      <c r="AJ2459" s="55" t="str">
        <f t="shared" si="464"/>
        <v/>
      </c>
      <c r="AK2459" s="88" t="str">
        <f t="shared" si="465"/>
        <v/>
      </c>
      <c r="AM2459" s="55" t="str">
        <f t="shared" si="466"/>
        <v/>
      </c>
      <c r="AN2459" s="88" t="str">
        <f t="shared" si="467"/>
        <v/>
      </c>
    </row>
    <row r="2460" spans="1:40" x14ac:dyDescent="0.25">
      <c r="A2460" s="77"/>
      <c r="B2460" s="107"/>
      <c r="C2460" s="108"/>
      <c r="D2460" s="109"/>
      <c r="E2460" s="109"/>
      <c r="F2460" s="110"/>
      <c r="G2460" s="111"/>
      <c r="H2460" s="112"/>
      <c r="I2460" s="77"/>
      <c r="J2460" s="112" t="str">
        <f>IF($B2460="", "", IFERROR(INDEX('Job List'!$C$9:$C$508, MATCH($B2460, 'Job List'!$B$9:$B$508, 0)), ""))</f>
        <v/>
      </c>
      <c r="K2460" s="112" t="str">
        <f>IF($B2460="", "", IFERROR(INDEX('Job List'!$D$9:$D$508, MATCH($B2460, 'Job List'!$B$9:$B$508, 0)), ""))</f>
        <v/>
      </c>
      <c r="L2460" s="125" t="str">
        <f t="shared" si="456"/>
        <v/>
      </c>
      <c r="M2460" s="111" t="str">
        <f>IF($B2460="", "", IF($G2460="", IFERROR(INDEX('Job List'!$E$9:$E$508, MATCH($B2460, 'Job List'!$B$9:$B$508, 0)), ""), $G2460))</f>
        <v/>
      </c>
      <c r="N2460" s="126" t="str">
        <f t="shared" si="457"/>
        <v/>
      </c>
      <c r="O2460" s="77"/>
      <c r="AB2460" s="14" t="str">
        <f t="shared" si="458"/>
        <v/>
      </c>
      <c r="AC2460" s="20" t="str">
        <f t="shared" si="459"/>
        <v/>
      </c>
      <c r="AD2460" s="55" t="str">
        <f t="shared" si="460"/>
        <v/>
      </c>
      <c r="AE2460" s="88" t="str">
        <f t="shared" si="461"/>
        <v/>
      </c>
      <c r="AG2460" s="55" t="str">
        <f t="shared" si="462"/>
        <v/>
      </c>
      <c r="AH2460" s="88" t="str">
        <f t="shared" si="463"/>
        <v/>
      </c>
      <c r="AJ2460" s="55" t="str">
        <f t="shared" si="464"/>
        <v/>
      </c>
      <c r="AK2460" s="88" t="str">
        <f t="shared" si="465"/>
        <v/>
      </c>
      <c r="AM2460" s="55" t="str">
        <f t="shared" si="466"/>
        <v/>
      </c>
      <c r="AN2460" s="88" t="str">
        <f t="shared" si="467"/>
        <v/>
      </c>
    </row>
    <row r="2461" spans="1:40" x14ac:dyDescent="0.25">
      <c r="A2461" s="77"/>
      <c r="B2461" s="107"/>
      <c r="C2461" s="108"/>
      <c r="D2461" s="109"/>
      <c r="E2461" s="109"/>
      <c r="F2461" s="110"/>
      <c r="G2461" s="111"/>
      <c r="H2461" s="112"/>
      <c r="I2461" s="77"/>
      <c r="J2461" s="112" t="str">
        <f>IF($B2461="", "", IFERROR(INDEX('Job List'!$C$9:$C$508, MATCH($B2461, 'Job List'!$B$9:$B$508, 0)), ""))</f>
        <v/>
      </c>
      <c r="K2461" s="112" t="str">
        <f>IF($B2461="", "", IFERROR(INDEX('Job List'!$D$9:$D$508, MATCH($B2461, 'Job List'!$B$9:$B$508, 0)), ""))</f>
        <v/>
      </c>
      <c r="L2461" s="125" t="str">
        <f t="shared" si="456"/>
        <v/>
      </c>
      <c r="M2461" s="111" t="str">
        <f>IF($B2461="", "", IF($G2461="", IFERROR(INDEX('Job List'!$E$9:$E$508, MATCH($B2461, 'Job List'!$B$9:$B$508, 0)), ""), $G2461))</f>
        <v/>
      </c>
      <c r="N2461" s="126" t="str">
        <f t="shared" si="457"/>
        <v/>
      </c>
      <c r="O2461" s="77"/>
      <c r="AB2461" s="14" t="str">
        <f t="shared" si="458"/>
        <v/>
      </c>
      <c r="AC2461" s="20" t="str">
        <f t="shared" si="459"/>
        <v/>
      </c>
      <c r="AD2461" s="55" t="str">
        <f t="shared" si="460"/>
        <v/>
      </c>
      <c r="AE2461" s="88" t="str">
        <f t="shared" si="461"/>
        <v/>
      </c>
      <c r="AG2461" s="55" t="str">
        <f t="shared" si="462"/>
        <v/>
      </c>
      <c r="AH2461" s="88" t="str">
        <f t="shared" si="463"/>
        <v/>
      </c>
      <c r="AJ2461" s="55" t="str">
        <f t="shared" si="464"/>
        <v/>
      </c>
      <c r="AK2461" s="88" t="str">
        <f t="shared" si="465"/>
        <v/>
      </c>
      <c r="AM2461" s="55" t="str">
        <f t="shared" si="466"/>
        <v/>
      </c>
      <c r="AN2461" s="88" t="str">
        <f t="shared" si="467"/>
        <v/>
      </c>
    </row>
    <row r="2462" spans="1:40" x14ac:dyDescent="0.25">
      <c r="A2462" s="77"/>
      <c r="B2462" s="107"/>
      <c r="C2462" s="108"/>
      <c r="D2462" s="109"/>
      <c r="E2462" s="109"/>
      <c r="F2462" s="110"/>
      <c r="G2462" s="111"/>
      <c r="H2462" s="112"/>
      <c r="I2462" s="77"/>
      <c r="J2462" s="112" t="str">
        <f>IF($B2462="", "", IFERROR(INDEX('Job List'!$C$9:$C$508, MATCH($B2462, 'Job List'!$B$9:$B$508, 0)), ""))</f>
        <v/>
      </c>
      <c r="K2462" s="112" t="str">
        <f>IF($B2462="", "", IFERROR(INDEX('Job List'!$D$9:$D$508, MATCH($B2462, 'Job List'!$B$9:$B$508, 0)), ""))</f>
        <v/>
      </c>
      <c r="L2462" s="125" t="str">
        <f t="shared" si="456"/>
        <v/>
      </c>
      <c r="M2462" s="111" t="str">
        <f>IF($B2462="", "", IF($G2462="", IFERROR(INDEX('Job List'!$E$9:$E$508, MATCH($B2462, 'Job List'!$B$9:$B$508, 0)), ""), $G2462))</f>
        <v/>
      </c>
      <c r="N2462" s="126" t="str">
        <f t="shared" si="457"/>
        <v/>
      </c>
      <c r="O2462" s="77"/>
      <c r="AB2462" s="14" t="str">
        <f t="shared" si="458"/>
        <v/>
      </c>
      <c r="AC2462" s="20" t="str">
        <f t="shared" si="459"/>
        <v/>
      </c>
      <c r="AD2462" s="55" t="str">
        <f t="shared" si="460"/>
        <v/>
      </c>
      <c r="AE2462" s="88" t="str">
        <f t="shared" si="461"/>
        <v/>
      </c>
      <c r="AG2462" s="55" t="str">
        <f t="shared" si="462"/>
        <v/>
      </c>
      <c r="AH2462" s="88" t="str">
        <f t="shared" si="463"/>
        <v/>
      </c>
      <c r="AJ2462" s="55" t="str">
        <f t="shared" si="464"/>
        <v/>
      </c>
      <c r="AK2462" s="88" t="str">
        <f t="shared" si="465"/>
        <v/>
      </c>
      <c r="AM2462" s="55" t="str">
        <f t="shared" si="466"/>
        <v/>
      </c>
      <c r="AN2462" s="88" t="str">
        <f t="shared" si="467"/>
        <v/>
      </c>
    </row>
    <row r="2463" spans="1:40" x14ac:dyDescent="0.25">
      <c r="A2463" s="77"/>
      <c r="B2463" s="107"/>
      <c r="C2463" s="108"/>
      <c r="D2463" s="109"/>
      <c r="E2463" s="109"/>
      <c r="F2463" s="110"/>
      <c r="G2463" s="111"/>
      <c r="H2463" s="112"/>
      <c r="I2463" s="77"/>
      <c r="J2463" s="112" t="str">
        <f>IF($B2463="", "", IFERROR(INDEX('Job List'!$C$9:$C$508, MATCH($B2463, 'Job List'!$B$9:$B$508, 0)), ""))</f>
        <v/>
      </c>
      <c r="K2463" s="112" t="str">
        <f>IF($B2463="", "", IFERROR(INDEX('Job List'!$D$9:$D$508, MATCH($B2463, 'Job List'!$B$9:$B$508, 0)), ""))</f>
        <v/>
      </c>
      <c r="L2463" s="125" t="str">
        <f t="shared" si="456"/>
        <v/>
      </c>
      <c r="M2463" s="111" t="str">
        <f>IF($B2463="", "", IF($G2463="", IFERROR(INDEX('Job List'!$E$9:$E$508, MATCH($B2463, 'Job List'!$B$9:$B$508, 0)), ""), $G2463))</f>
        <v/>
      </c>
      <c r="N2463" s="126" t="str">
        <f t="shared" si="457"/>
        <v/>
      </c>
      <c r="O2463" s="77"/>
      <c r="AB2463" s="14" t="str">
        <f t="shared" si="458"/>
        <v/>
      </c>
      <c r="AC2463" s="20" t="str">
        <f t="shared" si="459"/>
        <v/>
      </c>
      <c r="AD2463" s="55" t="str">
        <f t="shared" si="460"/>
        <v/>
      </c>
      <c r="AE2463" s="88" t="str">
        <f t="shared" si="461"/>
        <v/>
      </c>
      <c r="AG2463" s="55" t="str">
        <f t="shared" si="462"/>
        <v/>
      </c>
      <c r="AH2463" s="88" t="str">
        <f t="shared" si="463"/>
        <v/>
      </c>
      <c r="AJ2463" s="55" t="str">
        <f t="shared" si="464"/>
        <v/>
      </c>
      <c r="AK2463" s="88" t="str">
        <f t="shared" si="465"/>
        <v/>
      </c>
      <c r="AM2463" s="55" t="str">
        <f t="shared" si="466"/>
        <v/>
      </c>
      <c r="AN2463" s="88" t="str">
        <f t="shared" si="467"/>
        <v/>
      </c>
    </row>
    <row r="2464" spans="1:40" x14ac:dyDescent="0.25">
      <c r="A2464" s="77"/>
      <c r="B2464" s="107"/>
      <c r="C2464" s="108"/>
      <c r="D2464" s="109"/>
      <c r="E2464" s="109"/>
      <c r="F2464" s="110"/>
      <c r="G2464" s="111"/>
      <c r="H2464" s="112"/>
      <c r="I2464" s="77"/>
      <c r="J2464" s="112" t="str">
        <f>IF($B2464="", "", IFERROR(INDEX('Job List'!$C$9:$C$508, MATCH($B2464, 'Job List'!$B$9:$B$508, 0)), ""))</f>
        <v/>
      </c>
      <c r="K2464" s="112" t="str">
        <f>IF($B2464="", "", IFERROR(INDEX('Job List'!$D$9:$D$508, MATCH($B2464, 'Job List'!$B$9:$B$508, 0)), ""))</f>
        <v/>
      </c>
      <c r="L2464" s="125" t="str">
        <f t="shared" si="456"/>
        <v/>
      </c>
      <c r="M2464" s="111" t="str">
        <f>IF($B2464="", "", IF($G2464="", IFERROR(INDEX('Job List'!$E$9:$E$508, MATCH($B2464, 'Job List'!$B$9:$B$508, 0)), ""), $G2464))</f>
        <v/>
      </c>
      <c r="N2464" s="126" t="str">
        <f t="shared" si="457"/>
        <v/>
      </c>
      <c r="O2464" s="77"/>
      <c r="AB2464" s="14" t="str">
        <f t="shared" si="458"/>
        <v/>
      </c>
      <c r="AC2464" s="20" t="str">
        <f t="shared" si="459"/>
        <v/>
      </c>
      <c r="AD2464" s="55" t="str">
        <f t="shared" si="460"/>
        <v/>
      </c>
      <c r="AE2464" s="88" t="str">
        <f t="shared" si="461"/>
        <v/>
      </c>
      <c r="AG2464" s="55" t="str">
        <f t="shared" si="462"/>
        <v/>
      </c>
      <c r="AH2464" s="88" t="str">
        <f t="shared" si="463"/>
        <v/>
      </c>
      <c r="AJ2464" s="55" t="str">
        <f t="shared" si="464"/>
        <v/>
      </c>
      <c r="AK2464" s="88" t="str">
        <f t="shared" si="465"/>
        <v/>
      </c>
      <c r="AM2464" s="55" t="str">
        <f t="shared" si="466"/>
        <v/>
      </c>
      <c r="AN2464" s="88" t="str">
        <f t="shared" si="467"/>
        <v/>
      </c>
    </row>
    <row r="2465" spans="1:40" x14ac:dyDescent="0.25">
      <c r="A2465" s="77"/>
      <c r="B2465" s="107"/>
      <c r="C2465" s="108"/>
      <c r="D2465" s="109"/>
      <c r="E2465" s="109"/>
      <c r="F2465" s="110"/>
      <c r="G2465" s="111"/>
      <c r="H2465" s="112"/>
      <c r="I2465" s="77"/>
      <c r="J2465" s="112" t="str">
        <f>IF($B2465="", "", IFERROR(INDEX('Job List'!$C$9:$C$508, MATCH($B2465, 'Job List'!$B$9:$B$508, 0)), ""))</f>
        <v/>
      </c>
      <c r="K2465" s="112" t="str">
        <f>IF($B2465="", "", IFERROR(INDEX('Job List'!$D$9:$D$508, MATCH($B2465, 'Job List'!$B$9:$B$508, 0)), ""))</f>
        <v/>
      </c>
      <c r="L2465" s="125" t="str">
        <f t="shared" si="456"/>
        <v/>
      </c>
      <c r="M2465" s="111" t="str">
        <f>IF($B2465="", "", IF($G2465="", IFERROR(INDEX('Job List'!$E$9:$E$508, MATCH($B2465, 'Job List'!$B$9:$B$508, 0)), ""), $G2465))</f>
        <v/>
      </c>
      <c r="N2465" s="126" t="str">
        <f t="shared" si="457"/>
        <v/>
      </c>
      <c r="O2465" s="77"/>
      <c r="AB2465" s="14" t="str">
        <f t="shared" si="458"/>
        <v/>
      </c>
      <c r="AC2465" s="20" t="str">
        <f t="shared" si="459"/>
        <v/>
      </c>
      <c r="AD2465" s="55" t="str">
        <f t="shared" si="460"/>
        <v/>
      </c>
      <c r="AE2465" s="88" t="str">
        <f t="shared" si="461"/>
        <v/>
      </c>
      <c r="AG2465" s="55" t="str">
        <f t="shared" si="462"/>
        <v/>
      </c>
      <c r="AH2465" s="88" t="str">
        <f t="shared" si="463"/>
        <v/>
      </c>
      <c r="AJ2465" s="55" t="str">
        <f t="shared" si="464"/>
        <v/>
      </c>
      <c r="AK2465" s="88" t="str">
        <f t="shared" si="465"/>
        <v/>
      </c>
      <c r="AM2465" s="55" t="str">
        <f t="shared" si="466"/>
        <v/>
      </c>
      <c r="AN2465" s="88" t="str">
        <f t="shared" si="467"/>
        <v/>
      </c>
    </row>
    <row r="2466" spans="1:40" x14ac:dyDescent="0.25">
      <c r="A2466" s="77"/>
      <c r="B2466" s="107"/>
      <c r="C2466" s="108"/>
      <c r="D2466" s="109"/>
      <c r="E2466" s="109"/>
      <c r="F2466" s="110"/>
      <c r="G2466" s="111"/>
      <c r="H2466" s="112"/>
      <c r="I2466" s="77"/>
      <c r="J2466" s="112" t="str">
        <f>IF($B2466="", "", IFERROR(INDEX('Job List'!$C$9:$C$508, MATCH($B2466, 'Job List'!$B$9:$B$508, 0)), ""))</f>
        <v/>
      </c>
      <c r="K2466" s="112" t="str">
        <f>IF($B2466="", "", IFERROR(INDEX('Job List'!$D$9:$D$508, MATCH($B2466, 'Job List'!$B$9:$B$508, 0)), ""))</f>
        <v/>
      </c>
      <c r="L2466" s="125" t="str">
        <f t="shared" si="456"/>
        <v/>
      </c>
      <c r="M2466" s="111" t="str">
        <f>IF($B2466="", "", IF($G2466="", IFERROR(INDEX('Job List'!$E$9:$E$508, MATCH($B2466, 'Job List'!$B$9:$B$508, 0)), ""), $G2466))</f>
        <v/>
      </c>
      <c r="N2466" s="126" t="str">
        <f t="shared" si="457"/>
        <v/>
      </c>
      <c r="O2466" s="77"/>
      <c r="AB2466" s="14" t="str">
        <f t="shared" si="458"/>
        <v/>
      </c>
      <c r="AC2466" s="20" t="str">
        <f t="shared" si="459"/>
        <v/>
      </c>
      <c r="AD2466" s="55" t="str">
        <f t="shared" si="460"/>
        <v/>
      </c>
      <c r="AE2466" s="88" t="str">
        <f t="shared" si="461"/>
        <v/>
      </c>
      <c r="AG2466" s="55" t="str">
        <f t="shared" si="462"/>
        <v/>
      </c>
      <c r="AH2466" s="88" t="str">
        <f t="shared" si="463"/>
        <v/>
      </c>
      <c r="AJ2466" s="55" t="str">
        <f t="shared" si="464"/>
        <v/>
      </c>
      <c r="AK2466" s="88" t="str">
        <f t="shared" si="465"/>
        <v/>
      </c>
      <c r="AM2466" s="55" t="str">
        <f t="shared" si="466"/>
        <v/>
      </c>
      <c r="AN2466" s="88" t="str">
        <f t="shared" si="467"/>
        <v/>
      </c>
    </row>
    <row r="2467" spans="1:40" x14ac:dyDescent="0.25">
      <c r="A2467" s="77"/>
      <c r="B2467" s="107"/>
      <c r="C2467" s="108"/>
      <c r="D2467" s="109"/>
      <c r="E2467" s="109"/>
      <c r="F2467" s="110"/>
      <c r="G2467" s="111"/>
      <c r="H2467" s="112"/>
      <c r="I2467" s="77"/>
      <c r="J2467" s="112" t="str">
        <f>IF($B2467="", "", IFERROR(INDEX('Job List'!$C$9:$C$508, MATCH($B2467, 'Job List'!$B$9:$B$508, 0)), ""))</f>
        <v/>
      </c>
      <c r="K2467" s="112" t="str">
        <f>IF($B2467="", "", IFERROR(INDEX('Job List'!$D$9:$D$508, MATCH($B2467, 'Job List'!$B$9:$B$508, 0)), ""))</f>
        <v/>
      </c>
      <c r="L2467" s="125" t="str">
        <f t="shared" si="456"/>
        <v/>
      </c>
      <c r="M2467" s="111" t="str">
        <f>IF($B2467="", "", IF($G2467="", IFERROR(INDEX('Job List'!$E$9:$E$508, MATCH($B2467, 'Job List'!$B$9:$B$508, 0)), ""), $G2467))</f>
        <v/>
      </c>
      <c r="N2467" s="126" t="str">
        <f t="shared" si="457"/>
        <v/>
      </c>
      <c r="O2467" s="77"/>
      <c r="AB2467" s="14" t="str">
        <f t="shared" si="458"/>
        <v/>
      </c>
      <c r="AC2467" s="20" t="str">
        <f t="shared" si="459"/>
        <v/>
      </c>
      <c r="AD2467" s="55" t="str">
        <f t="shared" si="460"/>
        <v/>
      </c>
      <c r="AE2467" s="88" t="str">
        <f t="shared" si="461"/>
        <v/>
      </c>
      <c r="AG2467" s="55" t="str">
        <f t="shared" si="462"/>
        <v/>
      </c>
      <c r="AH2467" s="88" t="str">
        <f t="shared" si="463"/>
        <v/>
      </c>
      <c r="AJ2467" s="55" t="str">
        <f t="shared" si="464"/>
        <v/>
      </c>
      <c r="AK2467" s="88" t="str">
        <f t="shared" si="465"/>
        <v/>
      </c>
      <c r="AM2467" s="55" t="str">
        <f t="shared" si="466"/>
        <v/>
      </c>
      <c r="AN2467" s="88" t="str">
        <f t="shared" si="467"/>
        <v/>
      </c>
    </row>
    <row r="2468" spans="1:40" x14ac:dyDescent="0.25">
      <c r="A2468" s="77"/>
      <c r="B2468" s="107"/>
      <c r="C2468" s="108"/>
      <c r="D2468" s="109"/>
      <c r="E2468" s="109"/>
      <c r="F2468" s="110"/>
      <c r="G2468" s="111"/>
      <c r="H2468" s="112"/>
      <c r="I2468" s="77"/>
      <c r="J2468" s="112" t="str">
        <f>IF($B2468="", "", IFERROR(INDEX('Job List'!$C$9:$C$508, MATCH($B2468, 'Job List'!$B$9:$B$508, 0)), ""))</f>
        <v/>
      </c>
      <c r="K2468" s="112" t="str">
        <f>IF($B2468="", "", IFERROR(INDEX('Job List'!$D$9:$D$508, MATCH($B2468, 'Job List'!$B$9:$B$508, 0)), ""))</f>
        <v/>
      </c>
      <c r="L2468" s="125" t="str">
        <f t="shared" si="456"/>
        <v/>
      </c>
      <c r="M2468" s="111" t="str">
        <f>IF($B2468="", "", IF($G2468="", IFERROR(INDEX('Job List'!$E$9:$E$508, MATCH($B2468, 'Job List'!$B$9:$B$508, 0)), ""), $G2468))</f>
        <v/>
      </c>
      <c r="N2468" s="126" t="str">
        <f t="shared" si="457"/>
        <v/>
      </c>
      <c r="O2468" s="77"/>
      <c r="AB2468" s="14" t="str">
        <f t="shared" si="458"/>
        <v/>
      </c>
      <c r="AC2468" s="20" t="str">
        <f t="shared" si="459"/>
        <v/>
      </c>
      <c r="AD2468" s="55" t="str">
        <f t="shared" si="460"/>
        <v/>
      </c>
      <c r="AE2468" s="88" t="str">
        <f t="shared" si="461"/>
        <v/>
      </c>
      <c r="AG2468" s="55" t="str">
        <f t="shared" si="462"/>
        <v/>
      </c>
      <c r="AH2468" s="88" t="str">
        <f t="shared" si="463"/>
        <v/>
      </c>
      <c r="AJ2468" s="55" t="str">
        <f t="shared" si="464"/>
        <v/>
      </c>
      <c r="AK2468" s="88" t="str">
        <f t="shared" si="465"/>
        <v/>
      </c>
      <c r="AM2468" s="55" t="str">
        <f t="shared" si="466"/>
        <v/>
      </c>
      <c r="AN2468" s="88" t="str">
        <f t="shared" si="467"/>
        <v/>
      </c>
    </row>
    <row r="2469" spans="1:40" x14ac:dyDescent="0.25">
      <c r="A2469" s="77"/>
      <c r="B2469" s="107"/>
      <c r="C2469" s="108"/>
      <c r="D2469" s="109"/>
      <c r="E2469" s="109"/>
      <c r="F2469" s="110"/>
      <c r="G2469" s="111"/>
      <c r="H2469" s="112"/>
      <c r="I2469" s="77"/>
      <c r="J2469" s="112" t="str">
        <f>IF($B2469="", "", IFERROR(INDEX('Job List'!$C$9:$C$508, MATCH($B2469, 'Job List'!$B$9:$B$508, 0)), ""))</f>
        <v/>
      </c>
      <c r="K2469" s="112" t="str">
        <f>IF($B2469="", "", IFERROR(INDEX('Job List'!$D$9:$D$508, MATCH($B2469, 'Job List'!$B$9:$B$508, 0)), ""))</f>
        <v/>
      </c>
      <c r="L2469" s="125" t="str">
        <f t="shared" si="456"/>
        <v/>
      </c>
      <c r="M2469" s="111" t="str">
        <f>IF($B2469="", "", IF($G2469="", IFERROR(INDEX('Job List'!$E$9:$E$508, MATCH($B2469, 'Job List'!$B$9:$B$508, 0)), ""), $G2469))</f>
        <v/>
      </c>
      <c r="N2469" s="126" t="str">
        <f t="shared" si="457"/>
        <v/>
      </c>
      <c r="O2469" s="77"/>
      <c r="AB2469" s="14" t="str">
        <f t="shared" si="458"/>
        <v/>
      </c>
      <c r="AC2469" s="20" t="str">
        <f t="shared" si="459"/>
        <v/>
      </c>
      <c r="AD2469" s="55" t="str">
        <f t="shared" si="460"/>
        <v/>
      </c>
      <c r="AE2469" s="88" t="str">
        <f t="shared" si="461"/>
        <v/>
      </c>
      <c r="AG2469" s="55" t="str">
        <f t="shared" si="462"/>
        <v/>
      </c>
      <c r="AH2469" s="88" t="str">
        <f t="shared" si="463"/>
        <v/>
      </c>
      <c r="AJ2469" s="55" t="str">
        <f t="shared" si="464"/>
        <v/>
      </c>
      <c r="AK2469" s="88" t="str">
        <f t="shared" si="465"/>
        <v/>
      </c>
      <c r="AM2469" s="55" t="str">
        <f t="shared" si="466"/>
        <v/>
      </c>
      <c r="AN2469" s="88" t="str">
        <f t="shared" si="467"/>
        <v/>
      </c>
    </row>
    <row r="2470" spans="1:40" x14ac:dyDescent="0.25">
      <c r="A2470" s="77"/>
      <c r="B2470" s="107"/>
      <c r="C2470" s="108"/>
      <c r="D2470" s="109"/>
      <c r="E2470" s="109"/>
      <c r="F2470" s="110"/>
      <c r="G2470" s="111"/>
      <c r="H2470" s="112"/>
      <c r="I2470" s="77"/>
      <c r="J2470" s="112" t="str">
        <f>IF($B2470="", "", IFERROR(INDEX('Job List'!$C$9:$C$508, MATCH($B2470, 'Job List'!$B$9:$B$508, 0)), ""))</f>
        <v/>
      </c>
      <c r="K2470" s="112" t="str">
        <f>IF($B2470="", "", IFERROR(INDEX('Job List'!$D$9:$D$508, MATCH($B2470, 'Job List'!$B$9:$B$508, 0)), ""))</f>
        <v/>
      </c>
      <c r="L2470" s="125" t="str">
        <f t="shared" si="456"/>
        <v/>
      </c>
      <c r="M2470" s="111" t="str">
        <f>IF($B2470="", "", IF($G2470="", IFERROR(INDEX('Job List'!$E$9:$E$508, MATCH($B2470, 'Job List'!$B$9:$B$508, 0)), ""), $G2470))</f>
        <v/>
      </c>
      <c r="N2470" s="126" t="str">
        <f t="shared" si="457"/>
        <v/>
      </c>
      <c r="O2470" s="77"/>
      <c r="AB2470" s="14" t="str">
        <f t="shared" si="458"/>
        <v/>
      </c>
      <c r="AC2470" s="20" t="str">
        <f t="shared" si="459"/>
        <v/>
      </c>
      <c r="AD2470" s="55" t="str">
        <f t="shared" si="460"/>
        <v/>
      </c>
      <c r="AE2470" s="88" t="str">
        <f t="shared" si="461"/>
        <v/>
      </c>
      <c r="AG2470" s="55" t="str">
        <f t="shared" si="462"/>
        <v/>
      </c>
      <c r="AH2470" s="88" t="str">
        <f t="shared" si="463"/>
        <v/>
      </c>
      <c r="AJ2470" s="55" t="str">
        <f t="shared" si="464"/>
        <v/>
      </c>
      <c r="AK2470" s="88" t="str">
        <f t="shared" si="465"/>
        <v/>
      </c>
      <c r="AM2470" s="55" t="str">
        <f t="shared" si="466"/>
        <v/>
      </c>
      <c r="AN2470" s="88" t="str">
        <f t="shared" si="467"/>
        <v/>
      </c>
    </row>
    <row r="2471" spans="1:40" x14ac:dyDescent="0.25">
      <c r="A2471" s="77"/>
      <c r="B2471" s="107"/>
      <c r="C2471" s="108"/>
      <c r="D2471" s="109"/>
      <c r="E2471" s="109"/>
      <c r="F2471" s="110"/>
      <c r="G2471" s="111"/>
      <c r="H2471" s="112"/>
      <c r="I2471" s="77"/>
      <c r="J2471" s="112" t="str">
        <f>IF($B2471="", "", IFERROR(INDEX('Job List'!$C$9:$C$508, MATCH($B2471, 'Job List'!$B$9:$B$508, 0)), ""))</f>
        <v/>
      </c>
      <c r="K2471" s="112" t="str">
        <f>IF($B2471="", "", IFERROR(INDEX('Job List'!$D$9:$D$508, MATCH($B2471, 'Job List'!$B$9:$B$508, 0)), ""))</f>
        <v/>
      </c>
      <c r="L2471" s="125" t="str">
        <f t="shared" si="456"/>
        <v/>
      </c>
      <c r="M2471" s="111" t="str">
        <f>IF($B2471="", "", IF($G2471="", IFERROR(INDEX('Job List'!$E$9:$E$508, MATCH($B2471, 'Job List'!$B$9:$B$508, 0)), ""), $G2471))</f>
        <v/>
      </c>
      <c r="N2471" s="126" t="str">
        <f t="shared" si="457"/>
        <v/>
      </c>
      <c r="O2471" s="77"/>
      <c r="AB2471" s="14" t="str">
        <f t="shared" si="458"/>
        <v/>
      </c>
      <c r="AC2471" s="20" t="str">
        <f t="shared" si="459"/>
        <v/>
      </c>
      <c r="AD2471" s="55" t="str">
        <f t="shared" si="460"/>
        <v/>
      </c>
      <c r="AE2471" s="88" t="str">
        <f t="shared" si="461"/>
        <v/>
      </c>
      <c r="AG2471" s="55" t="str">
        <f t="shared" si="462"/>
        <v/>
      </c>
      <c r="AH2471" s="88" t="str">
        <f t="shared" si="463"/>
        <v/>
      </c>
      <c r="AJ2471" s="55" t="str">
        <f t="shared" si="464"/>
        <v/>
      </c>
      <c r="AK2471" s="88" t="str">
        <f t="shared" si="465"/>
        <v/>
      </c>
      <c r="AM2471" s="55" t="str">
        <f t="shared" si="466"/>
        <v/>
      </c>
      <c r="AN2471" s="88" t="str">
        <f t="shared" si="467"/>
        <v/>
      </c>
    </row>
    <row r="2472" spans="1:40" x14ac:dyDescent="0.25">
      <c r="A2472" s="77"/>
      <c r="B2472" s="107"/>
      <c r="C2472" s="108"/>
      <c r="D2472" s="109"/>
      <c r="E2472" s="109"/>
      <c r="F2472" s="110"/>
      <c r="G2472" s="111"/>
      <c r="H2472" s="112"/>
      <c r="I2472" s="77"/>
      <c r="J2472" s="112" t="str">
        <f>IF($B2472="", "", IFERROR(INDEX('Job List'!$C$9:$C$508, MATCH($B2472, 'Job List'!$B$9:$B$508, 0)), ""))</f>
        <v/>
      </c>
      <c r="K2472" s="112" t="str">
        <f>IF($B2472="", "", IFERROR(INDEX('Job List'!$D$9:$D$508, MATCH($B2472, 'Job List'!$B$9:$B$508, 0)), ""))</f>
        <v/>
      </c>
      <c r="L2472" s="125" t="str">
        <f t="shared" si="456"/>
        <v/>
      </c>
      <c r="M2472" s="111" t="str">
        <f>IF($B2472="", "", IF($G2472="", IFERROR(INDEX('Job List'!$E$9:$E$508, MATCH($B2472, 'Job List'!$B$9:$B$508, 0)), ""), $G2472))</f>
        <v/>
      </c>
      <c r="N2472" s="126" t="str">
        <f t="shared" si="457"/>
        <v/>
      </c>
      <c r="O2472" s="77"/>
      <c r="AB2472" s="14" t="str">
        <f t="shared" si="458"/>
        <v/>
      </c>
      <c r="AC2472" s="20" t="str">
        <f t="shared" si="459"/>
        <v/>
      </c>
      <c r="AD2472" s="55" t="str">
        <f t="shared" si="460"/>
        <v/>
      </c>
      <c r="AE2472" s="88" t="str">
        <f t="shared" si="461"/>
        <v/>
      </c>
      <c r="AG2472" s="55" t="str">
        <f t="shared" si="462"/>
        <v/>
      </c>
      <c r="AH2472" s="88" t="str">
        <f t="shared" si="463"/>
        <v/>
      </c>
      <c r="AJ2472" s="55" t="str">
        <f t="shared" si="464"/>
        <v/>
      </c>
      <c r="AK2472" s="88" t="str">
        <f t="shared" si="465"/>
        <v/>
      </c>
      <c r="AM2472" s="55" t="str">
        <f t="shared" si="466"/>
        <v/>
      </c>
      <c r="AN2472" s="88" t="str">
        <f t="shared" si="467"/>
        <v/>
      </c>
    </row>
    <row r="2473" spans="1:40" x14ac:dyDescent="0.25">
      <c r="A2473" s="77"/>
      <c r="B2473" s="107"/>
      <c r="C2473" s="108"/>
      <c r="D2473" s="109"/>
      <c r="E2473" s="109"/>
      <c r="F2473" s="110"/>
      <c r="G2473" s="111"/>
      <c r="H2473" s="112"/>
      <c r="I2473" s="77"/>
      <c r="J2473" s="112" t="str">
        <f>IF($B2473="", "", IFERROR(INDEX('Job List'!$C$9:$C$508, MATCH($B2473, 'Job List'!$B$9:$B$508, 0)), ""))</f>
        <v/>
      </c>
      <c r="K2473" s="112" t="str">
        <f>IF($B2473="", "", IFERROR(INDEX('Job List'!$D$9:$D$508, MATCH($B2473, 'Job List'!$B$9:$B$508, 0)), ""))</f>
        <v/>
      </c>
      <c r="L2473" s="125" t="str">
        <f t="shared" si="456"/>
        <v/>
      </c>
      <c r="M2473" s="111" t="str">
        <f>IF($B2473="", "", IF($G2473="", IFERROR(INDEX('Job List'!$E$9:$E$508, MATCH($B2473, 'Job List'!$B$9:$B$508, 0)), ""), $G2473))</f>
        <v/>
      </c>
      <c r="N2473" s="126" t="str">
        <f t="shared" si="457"/>
        <v/>
      </c>
      <c r="O2473" s="77"/>
      <c r="AB2473" s="14" t="str">
        <f t="shared" si="458"/>
        <v/>
      </c>
      <c r="AC2473" s="20" t="str">
        <f t="shared" si="459"/>
        <v/>
      </c>
      <c r="AD2473" s="55" t="str">
        <f t="shared" si="460"/>
        <v/>
      </c>
      <c r="AE2473" s="88" t="str">
        <f t="shared" si="461"/>
        <v/>
      </c>
      <c r="AG2473" s="55" t="str">
        <f t="shared" si="462"/>
        <v/>
      </c>
      <c r="AH2473" s="88" t="str">
        <f t="shared" si="463"/>
        <v/>
      </c>
      <c r="AJ2473" s="55" t="str">
        <f t="shared" si="464"/>
        <v/>
      </c>
      <c r="AK2473" s="88" t="str">
        <f t="shared" si="465"/>
        <v/>
      </c>
      <c r="AM2473" s="55" t="str">
        <f t="shared" si="466"/>
        <v/>
      </c>
      <c r="AN2473" s="88" t="str">
        <f t="shared" si="467"/>
        <v/>
      </c>
    </row>
    <row r="2474" spans="1:40" x14ac:dyDescent="0.25">
      <c r="A2474" s="77"/>
      <c r="B2474" s="107"/>
      <c r="C2474" s="108"/>
      <c r="D2474" s="109"/>
      <c r="E2474" s="109"/>
      <c r="F2474" s="110"/>
      <c r="G2474" s="111"/>
      <c r="H2474" s="112"/>
      <c r="I2474" s="77"/>
      <c r="J2474" s="112" t="str">
        <f>IF($B2474="", "", IFERROR(INDEX('Job List'!$C$9:$C$508, MATCH($B2474, 'Job List'!$B$9:$B$508, 0)), ""))</f>
        <v/>
      </c>
      <c r="K2474" s="112" t="str">
        <f>IF($B2474="", "", IFERROR(INDEX('Job List'!$D$9:$D$508, MATCH($B2474, 'Job List'!$B$9:$B$508, 0)), ""))</f>
        <v/>
      </c>
      <c r="L2474" s="125" t="str">
        <f t="shared" si="456"/>
        <v/>
      </c>
      <c r="M2474" s="111" t="str">
        <f>IF($B2474="", "", IF($G2474="", IFERROR(INDEX('Job List'!$E$9:$E$508, MATCH($B2474, 'Job List'!$B$9:$B$508, 0)), ""), $G2474))</f>
        <v/>
      </c>
      <c r="N2474" s="126" t="str">
        <f t="shared" si="457"/>
        <v/>
      </c>
      <c r="O2474" s="77"/>
      <c r="AB2474" s="14" t="str">
        <f t="shared" si="458"/>
        <v/>
      </c>
      <c r="AC2474" s="20" t="str">
        <f t="shared" si="459"/>
        <v/>
      </c>
      <c r="AD2474" s="55" t="str">
        <f t="shared" si="460"/>
        <v/>
      </c>
      <c r="AE2474" s="88" t="str">
        <f t="shared" si="461"/>
        <v/>
      </c>
      <c r="AG2474" s="55" t="str">
        <f t="shared" si="462"/>
        <v/>
      </c>
      <c r="AH2474" s="88" t="str">
        <f t="shared" si="463"/>
        <v/>
      </c>
      <c r="AJ2474" s="55" t="str">
        <f t="shared" si="464"/>
        <v/>
      </c>
      <c r="AK2474" s="88" t="str">
        <f t="shared" si="465"/>
        <v/>
      </c>
      <c r="AM2474" s="55" t="str">
        <f t="shared" si="466"/>
        <v/>
      </c>
      <c r="AN2474" s="88" t="str">
        <f t="shared" si="467"/>
        <v/>
      </c>
    </row>
    <row r="2475" spans="1:40" x14ac:dyDescent="0.25">
      <c r="A2475" s="77"/>
      <c r="B2475" s="107"/>
      <c r="C2475" s="108"/>
      <c r="D2475" s="109"/>
      <c r="E2475" s="109"/>
      <c r="F2475" s="110"/>
      <c r="G2475" s="111"/>
      <c r="H2475" s="112"/>
      <c r="I2475" s="77"/>
      <c r="J2475" s="112" t="str">
        <f>IF($B2475="", "", IFERROR(INDEX('Job List'!$C$9:$C$508, MATCH($B2475, 'Job List'!$B$9:$B$508, 0)), ""))</f>
        <v/>
      </c>
      <c r="K2475" s="112" t="str">
        <f>IF($B2475="", "", IFERROR(INDEX('Job List'!$D$9:$D$508, MATCH($B2475, 'Job List'!$B$9:$B$508, 0)), ""))</f>
        <v/>
      </c>
      <c r="L2475" s="125" t="str">
        <f t="shared" si="456"/>
        <v/>
      </c>
      <c r="M2475" s="111" t="str">
        <f>IF($B2475="", "", IF($G2475="", IFERROR(INDEX('Job List'!$E$9:$E$508, MATCH($B2475, 'Job List'!$B$9:$B$508, 0)), ""), $G2475))</f>
        <v/>
      </c>
      <c r="N2475" s="126" t="str">
        <f t="shared" si="457"/>
        <v/>
      </c>
      <c r="O2475" s="77"/>
      <c r="AB2475" s="14" t="str">
        <f t="shared" si="458"/>
        <v/>
      </c>
      <c r="AC2475" s="20" t="str">
        <f t="shared" si="459"/>
        <v/>
      </c>
      <c r="AD2475" s="55" t="str">
        <f t="shared" si="460"/>
        <v/>
      </c>
      <c r="AE2475" s="88" t="str">
        <f t="shared" si="461"/>
        <v/>
      </c>
      <c r="AG2475" s="55" t="str">
        <f t="shared" si="462"/>
        <v/>
      </c>
      <c r="AH2475" s="88" t="str">
        <f t="shared" si="463"/>
        <v/>
      </c>
      <c r="AJ2475" s="55" t="str">
        <f t="shared" si="464"/>
        <v/>
      </c>
      <c r="AK2475" s="88" t="str">
        <f t="shared" si="465"/>
        <v/>
      </c>
      <c r="AM2475" s="55" t="str">
        <f t="shared" si="466"/>
        <v/>
      </c>
      <c r="AN2475" s="88" t="str">
        <f t="shared" si="467"/>
        <v/>
      </c>
    </row>
    <row r="2476" spans="1:40" x14ac:dyDescent="0.25">
      <c r="A2476" s="77"/>
      <c r="B2476" s="107"/>
      <c r="C2476" s="108"/>
      <c r="D2476" s="109"/>
      <c r="E2476" s="109"/>
      <c r="F2476" s="110"/>
      <c r="G2476" s="111"/>
      <c r="H2476" s="112"/>
      <c r="I2476" s="77"/>
      <c r="J2476" s="112" t="str">
        <f>IF($B2476="", "", IFERROR(INDEX('Job List'!$C$9:$C$508, MATCH($B2476, 'Job List'!$B$9:$B$508, 0)), ""))</f>
        <v/>
      </c>
      <c r="K2476" s="112" t="str">
        <f>IF($B2476="", "", IFERROR(INDEX('Job List'!$D$9:$D$508, MATCH($B2476, 'Job List'!$B$9:$B$508, 0)), ""))</f>
        <v/>
      </c>
      <c r="L2476" s="125" t="str">
        <f t="shared" si="456"/>
        <v/>
      </c>
      <c r="M2476" s="111" t="str">
        <f>IF($B2476="", "", IF($G2476="", IFERROR(INDEX('Job List'!$E$9:$E$508, MATCH($B2476, 'Job List'!$B$9:$B$508, 0)), ""), $G2476))</f>
        <v/>
      </c>
      <c r="N2476" s="126" t="str">
        <f t="shared" si="457"/>
        <v/>
      </c>
      <c r="O2476" s="77"/>
      <c r="AB2476" s="14" t="str">
        <f t="shared" si="458"/>
        <v/>
      </c>
      <c r="AC2476" s="20" t="str">
        <f t="shared" si="459"/>
        <v/>
      </c>
      <c r="AD2476" s="55" t="str">
        <f t="shared" si="460"/>
        <v/>
      </c>
      <c r="AE2476" s="88" t="str">
        <f t="shared" si="461"/>
        <v/>
      </c>
      <c r="AG2476" s="55" t="str">
        <f t="shared" si="462"/>
        <v/>
      </c>
      <c r="AH2476" s="88" t="str">
        <f t="shared" si="463"/>
        <v/>
      </c>
      <c r="AJ2476" s="55" t="str">
        <f t="shared" si="464"/>
        <v/>
      </c>
      <c r="AK2476" s="88" t="str">
        <f t="shared" si="465"/>
        <v/>
      </c>
      <c r="AM2476" s="55" t="str">
        <f t="shared" si="466"/>
        <v/>
      </c>
      <c r="AN2476" s="88" t="str">
        <f t="shared" si="467"/>
        <v/>
      </c>
    </row>
    <row r="2477" spans="1:40" x14ac:dyDescent="0.25">
      <c r="A2477" s="77"/>
      <c r="B2477" s="107"/>
      <c r="C2477" s="108"/>
      <c r="D2477" s="109"/>
      <c r="E2477" s="109"/>
      <c r="F2477" s="110"/>
      <c r="G2477" s="111"/>
      <c r="H2477" s="112"/>
      <c r="I2477" s="77"/>
      <c r="J2477" s="112" t="str">
        <f>IF($B2477="", "", IFERROR(INDEX('Job List'!$C$9:$C$508, MATCH($B2477, 'Job List'!$B$9:$B$508, 0)), ""))</f>
        <v/>
      </c>
      <c r="K2477" s="112" t="str">
        <f>IF($B2477="", "", IFERROR(INDEX('Job List'!$D$9:$D$508, MATCH($B2477, 'Job List'!$B$9:$B$508, 0)), ""))</f>
        <v/>
      </c>
      <c r="L2477" s="125" t="str">
        <f t="shared" si="456"/>
        <v/>
      </c>
      <c r="M2477" s="111" t="str">
        <f>IF($B2477="", "", IF($G2477="", IFERROR(INDEX('Job List'!$E$9:$E$508, MATCH($B2477, 'Job List'!$B$9:$B$508, 0)), ""), $G2477))</f>
        <v/>
      </c>
      <c r="N2477" s="126" t="str">
        <f t="shared" si="457"/>
        <v/>
      </c>
      <c r="O2477" s="77"/>
      <c r="AB2477" s="14" t="str">
        <f t="shared" si="458"/>
        <v/>
      </c>
      <c r="AC2477" s="20" t="str">
        <f t="shared" si="459"/>
        <v/>
      </c>
      <c r="AD2477" s="55" t="str">
        <f t="shared" si="460"/>
        <v/>
      </c>
      <c r="AE2477" s="88" t="str">
        <f t="shared" si="461"/>
        <v/>
      </c>
      <c r="AG2477" s="55" t="str">
        <f t="shared" si="462"/>
        <v/>
      </c>
      <c r="AH2477" s="88" t="str">
        <f t="shared" si="463"/>
        <v/>
      </c>
      <c r="AJ2477" s="55" t="str">
        <f t="shared" si="464"/>
        <v/>
      </c>
      <c r="AK2477" s="88" t="str">
        <f t="shared" si="465"/>
        <v/>
      </c>
      <c r="AM2477" s="55" t="str">
        <f t="shared" si="466"/>
        <v/>
      </c>
      <c r="AN2477" s="88" t="str">
        <f t="shared" si="467"/>
        <v/>
      </c>
    </row>
    <row r="2478" spans="1:40" x14ac:dyDescent="0.25">
      <c r="A2478" s="77"/>
      <c r="B2478" s="107"/>
      <c r="C2478" s="108"/>
      <c r="D2478" s="109"/>
      <c r="E2478" s="109"/>
      <c r="F2478" s="110"/>
      <c r="G2478" s="111"/>
      <c r="H2478" s="112"/>
      <c r="I2478" s="77"/>
      <c r="J2478" s="112" t="str">
        <f>IF($B2478="", "", IFERROR(INDEX('Job List'!$C$9:$C$508, MATCH($B2478, 'Job List'!$B$9:$B$508, 0)), ""))</f>
        <v/>
      </c>
      <c r="K2478" s="112" t="str">
        <f>IF($B2478="", "", IFERROR(INDEX('Job List'!$D$9:$D$508, MATCH($B2478, 'Job List'!$B$9:$B$508, 0)), ""))</f>
        <v/>
      </c>
      <c r="L2478" s="125" t="str">
        <f t="shared" si="456"/>
        <v/>
      </c>
      <c r="M2478" s="111" t="str">
        <f>IF($B2478="", "", IF($G2478="", IFERROR(INDEX('Job List'!$E$9:$E$508, MATCH($B2478, 'Job List'!$B$9:$B$508, 0)), ""), $G2478))</f>
        <v/>
      </c>
      <c r="N2478" s="126" t="str">
        <f t="shared" si="457"/>
        <v/>
      </c>
      <c r="O2478" s="77"/>
      <c r="AB2478" s="14" t="str">
        <f t="shared" si="458"/>
        <v/>
      </c>
      <c r="AC2478" s="20" t="str">
        <f t="shared" si="459"/>
        <v/>
      </c>
      <c r="AD2478" s="55" t="str">
        <f t="shared" si="460"/>
        <v/>
      </c>
      <c r="AE2478" s="88" t="str">
        <f t="shared" si="461"/>
        <v/>
      </c>
      <c r="AG2478" s="55" t="str">
        <f t="shared" si="462"/>
        <v/>
      </c>
      <c r="AH2478" s="88" t="str">
        <f t="shared" si="463"/>
        <v/>
      </c>
      <c r="AJ2478" s="55" t="str">
        <f t="shared" si="464"/>
        <v/>
      </c>
      <c r="AK2478" s="88" t="str">
        <f t="shared" si="465"/>
        <v/>
      </c>
      <c r="AM2478" s="55" t="str">
        <f t="shared" si="466"/>
        <v/>
      </c>
      <c r="AN2478" s="88" t="str">
        <f t="shared" si="467"/>
        <v/>
      </c>
    </row>
    <row r="2479" spans="1:40" x14ac:dyDescent="0.25">
      <c r="A2479" s="77"/>
      <c r="B2479" s="107"/>
      <c r="C2479" s="108"/>
      <c r="D2479" s="109"/>
      <c r="E2479" s="109"/>
      <c r="F2479" s="110"/>
      <c r="G2479" s="111"/>
      <c r="H2479" s="112"/>
      <c r="I2479" s="77"/>
      <c r="J2479" s="112" t="str">
        <f>IF($B2479="", "", IFERROR(INDEX('Job List'!$C$9:$C$508, MATCH($B2479, 'Job List'!$B$9:$B$508, 0)), ""))</f>
        <v/>
      </c>
      <c r="K2479" s="112" t="str">
        <f>IF($B2479="", "", IFERROR(INDEX('Job List'!$D$9:$D$508, MATCH($B2479, 'Job List'!$B$9:$B$508, 0)), ""))</f>
        <v/>
      </c>
      <c r="L2479" s="125" t="str">
        <f t="shared" si="456"/>
        <v/>
      </c>
      <c r="M2479" s="111" t="str">
        <f>IF($B2479="", "", IF($G2479="", IFERROR(INDEX('Job List'!$E$9:$E$508, MATCH($B2479, 'Job List'!$B$9:$B$508, 0)), ""), $G2479))</f>
        <v/>
      </c>
      <c r="N2479" s="126" t="str">
        <f t="shared" si="457"/>
        <v/>
      </c>
      <c r="O2479" s="77"/>
      <c r="AB2479" s="14" t="str">
        <f t="shared" si="458"/>
        <v/>
      </c>
      <c r="AC2479" s="20" t="str">
        <f t="shared" si="459"/>
        <v/>
      </c>
      <c r="AD2479" s="55" t="str">
        <f t="shared" si="460"/>
        <v/>
      </c>
      <c r="AE2479" s="88" t="str">
        <f t="shared" si="461"/>
        <v/>
      </c>
      <c r="AG2479" s="55" t="str">
        <f t="shared" si="462"/>
        <v/>
      </c>
      <c r="AH2479" s="88" t="str">
        <f t="shared" si="463"/>
        <v/>
      </c>
      <c r="AJ2479" s="55" t="str">
        <f t="shared" si="464"/>
        <v/>
      </c>
      <c r="AK2479" s="88" t="str">
        <f t="shared" si="465"/>
        <v/>
      </c>
      <c r="AM2479" s="55" t="str">
        <f t="shared" si="466"/>
        <v/>
      </c>
      <c r="AN2479" s="88" t="str">
        <f t="shared" si="467"/>
        <v/>
      </c>
    </row>
    <row r="2480" spans="1:40" x14ac:dyDescent="0.25">
      <c r="A2480" s="77"/>
      <c r="B2480" s="107"/>
      <c r="C2480" s="108"/>
      <c r="D2480" s="109"/>
      <c r="E2480" s="109"/>
      <c r="F2480" s="110"/>
      <c r="G2480" s="111"/>
      <c r="H2480" s="112"/>
      <c r="I2480" s="77"/>
      <c r="J2480" s="112" t="str">
        <f>IF($B2480="", "", IFERROR(INDEX('Job List'!$C$9:$C$508, MATCH($B2480, 'Job List'!$B$9:$B$508, 0)), ""))</f>
        <v/>
      </c>
      <c r="K2480" s="112" t="str">
        <f>IF($B2480="", "", IFERROR(INDEX('Job List'!$D$9:$D$508, MATCH($B2480, 'Job List'!$B$9:$B$508, 0)), ""))</f>
        <v/>
      </c>
      <c r="L2480" s="125" t="str">
        <f t="shared" si="456"/>
        <v/>
      </c>
      <c r="M2480" s="111" t="str">
        <f>IF($B2480="", "", IF($G2480="", IFERROR(INDEX('Job List'!$E$9:$E$508, MATCH($B2480, 'Job List'!$B$9:$B$508, 0)), ""), $G2480))</f>
        <v/>
      </c>
      <c r="N2480" s="126" t="str">
        <f t="shared" si="457"/>
        <v/>
      </c>
      <c r="O2480" s="77"/>
      <c r="AB2480" s="14" t="str">
        <f t="shared" si="458"/>
        <v/>
      </c>
      <c r="AC2480" s="20" t="str">
        <f t="shared" si="459"/>
        <v/>
      </c>
      <c r="AD2480" s="55" t="str">
        <f t="shared" si="460"/>
        <v/>
      </c>
      <c r="AE2480" s="88" t="str">
        <f t="shared" si="461"/>
        <v/>
      </c>
      <c r="AG2480" s="55" t="str">
        <f t="shared" si="462"/>
        <v/>
      </c>
      <c r="AH2480" s="88" t="str">
        <f t="shared" si="463"/>
        <v/>
      </c>
      <c r="AJ2480" s="55" t="str">
        <f t="shared" si="464"/>
        <v/>
      </c>
      <c r="AK2480" s="88" t="str">
        <f t="shared" si="465"/>
        <v/>
      </c>
      <c r="AM2480" s="55" t="str">
        <f t="shared" si="466"/>
        <v/>
      </c>
      <c r="AN2480" s="88" t="str">
        <f t="shared" si="467"/>
        <v/>
      </c>
    </row>
    <row r="2481" spans="1:40" x14ac:dyDescent="0.25">
      <c r="A2481" s="77"/>
      <c r="B2481" s="107"/>
      <c r="C2481" s="108"/>
      <c r="D2481" s="109"/>
      <c r="E2481" s="109"/>
      <c r="F2481" s="110"/>
      <c r="G2481" s="111"/>
      <c r="H2481" s="112"/>
      <c r="I2481" s="77"/>
      <c r="J2481" s="112" t="str">
        <f>IF($B2481="", "", IFERROR(INDEX('Job List'!$C$9:$C$508, MATCH($B2481, 'Job List'!$B$9:$B$508, 0)), ""))</f>
        <v/>
      </c>
      <c r="K2481" s="112" t="str">
        <f>IF($B2481="", "", IFERROR(INDEX('Job List'!$D$9:$D$508, MATCH($B2481, 'Job List'!$B$9:$B$508, 0)), ""))</f>
        <v/>
      </c>
      <c r="L2481" s="125" t="str">
        <f t="shared" si="456"/>
        <v/>
      </c>
      <c r="M2481" s="111" t="str">
        <f>IF($B2481="", "", IF($G2481="", IFERROR(INDEX('Job List'!$E$9:$E$508, MATCH($B2481, 'Job List'!$B$9:$B$508, 0)), ""), $G2481))</f>
        <v/>
      </c>
      <c r="N2481" s="126" t="str">
        <f t="shared" si="457"/>
        <v/>
      </c>
      <c r="O2481" s="77"/>
      <c r="AB2481" s="14" t="str">
        <f t="shared" si="458"/>
        <v/>
      </c>
      <c r="AC2481" s="20" t="str">
        <f t="shared" si="459"/>
        <v/>
      </c>
      <c r="AD2481" s="55" t="str">
        <f t="shared" si="460"/>
        <v/>
      </c>
      <c r="AE2481" s="88" t="str">
        <f t="shared" si="461"/>
        <v/>
      </c>
      <c r="AG2481" s="55" t="str">
        <f t="shared" si="462"/>
        <v/>
      </c>
      <c r="AH2481" s="88" t="str">
        <f t="shared" si="463"/>
        <v/>
      </c>
      <c r="AJ2481" s="55" t="str">
        <f t="shared" si="464"/>
        <v/>
      </c>
      <c r="AK2481" s="88" t="str">
        <f t="shared" si="465"/>
        <v/>
      </c>
      <c r="AM2481" s="55" t="str">
        <f t="shared" si="466"/>
        <v/>
      </c>
      <c r="AN2481" s="88" t="str">
        <f t="shared" si="467"/>
        <v/>
      </c>
    </row>
    <row r="2482" spans="1:40" x14ac:dyDescent="0.25">
      <c r="A2482" s="77"/>
      <c r="B2482" s="107"/>
      <c r="C2482" s="108"/>
      <c r="D2482" s="109"/>
      <c r="E2482" s="109"/>
      <c r="F2482" s="110"/>
      <c r="G2482" s="111"/>
      <c r="H2482" s="112"/>
      <c r="I2482" s="77"/>
      <c r="J2482" s="112" t="str">
        <f>IF($B2482="", "", IFERROR(INDEX('Job List'!$C$9:$C$508, MATCH($B2482, 'Job List'!$B$9:$B$508, 0)), ""))</f>
        <v/>
      </c>
      <c r="K2482" s="112" t="str">
        <f>IF($B2482="", "", IFERROR(INDEX('Job List'!$D$9:$D$508, MATCH($B2482, 'Job List'!$B$9:$B$508, 0)), ""))</f>
        <v/>
      </c>
      <c r="L2482" s="125" t="str">
        <f t="shared" si="456"/>
        <v/>
      </c>
      <c r="M2482" s="111" t="str">
        <f>IF($B2482="", "", IF($G2482="", IFERROR(INDEX('Job List'!$E$9:$E$508, MATCH($B2482, 'Job List'!$B$9:$B$508, 0)), ""), $G2482))</f>
        <v/>
      </c>
      <c r="N2482" s="126" t="str">
        <f t="shared" si="457"/>
        <v/>
      </c>
      <c r="O2482" s="77"/>
      <c r="AB2482" s="14" t="str">
        <f t="shared" si="458"/>
        <v/>
      </c>
      <c r="AC2482" s="20" t="str">
        <f t="shared" si="459"/>
        <v/>
      </c>
      <c r="AD2482" s="55" t="str">
        <f t="shared" si="460"/>
        <v/>
      </c>
      <c r="AE2482" s="88" t="str">
        <f t="shared" si="461"/>
        <v/>
      </c>
      <c r="AG2482" s="55" t="str">
        <f t="shared" si="462"/>
        <v/>
      </c>
      <c r="AH2482" s="88" t="str">
        <f t="shared" si="463"/>
        <v/>
      </c>
      <c r="AJ2482" s="55" t="str">
        <f t="shared" si="464"/>
        <v/>
      </c>
      <c r="AK2482" s="88" t="str">
        <f t="shared" si="465"/>
        <v/>
      </c>
      <c r="AM2482" s="55" t="str">
        <f t="shared" si="466"/>
        <v/>
      </c>
      <c r="AN2482" s="88" t="str">
        <f t="shared" si="467"/>
        <v/>
      </c>
    </row>
    <row r="2483" spans="1:40" x14ac:dyDescent="0.25">
      <c r="A2483" s="77"/>
      <c r="B2483" s="107"/>
      <c r="C2483" s="108"/>
      <c r="D2483" s="109"/>
      <c r="E2483" s="109"/>
      <c r="F2483" s="110"/>
      <c r="G2483" s="111"/>
      <c r="H2483" s="112"/>
      <c r="I2483" s="77"/>
      <c r="J2483" s="112" t="str">
        <f>IF($B2483="", "", IFERROR(INDEX('Job List'!$C$9:$C$508, MATCH($B2483, 'Job List'!$B$9:$B$508, 0)), ""))</f>
        <v/>
      </c>
      <c r="K2483" s="112" t="str">
        <f>IF($B2483="", "", IFERROR(INDEX('Job List'!$D$9:$D$508, MATCH($B2483, 'Job List'!$B$9:$B$508, 0)), ""))</f>
        <v/>
      </c>
      <c r="L2483" s="125" t="str">
        <f t="shared" si="456"/>
        <v/>
      </c>
      <c r="M2483" s="111" t="str">
        <f>IF($B2483="", "", IF($G2483="", IFERROR(INDEX('Job List'!$E$9:$E$508, MATCH($B2483, 'Job List'!$B$9:$B$508, 0)), ""), $G2483))</f>
        <v/>
      </c>
      <c r="N2483" s="126" t="str">
        <f t="shared" si="457"/>
        <v/>
      </c>
      <c r="O2483" s="77"/>
      <c r="AB2483" s="14" t="str">
        <f t="shared" si="458"/>
        <v/>
      </c>
      <c r="AC2483" s="20" t="str">
        <f t="shared" si="459"/>
        <v/>
      </c>
      <c r="AD2483" s="55" t="str">
        <f t="shared" si="460"/>
        <v/>
      </c>
      <c r="AE2483" s="88" t="str">
        <f t="shared" si="461"/>
        <v/>
      </c>
      <c r="AG2483" s="55" t="str">
        <f t="shared" si="462"/>
        <v/>
      </c>
      <c r="AH2483" s="88" t="str">
        <f t="shared" si="463"/>
        <v/>
      </c>
      <c r="AJ2483" s="55" t="str">
        <f t="shared" si="464"/>
        <v/>
      </c>
      <c r="AK2483" s="88" t="str">
        <f t="shared" si="465"/>
        <v/>
      </c>
      <c r="AM2483" s="55" t="str">
        <f t="shared" si="466"/>
        <v/>
      </c>
      <c r="AN2483" s="88" t="str">
        <f t="shared" si="467"/>
        <v/>
      </c>
    </row>
    <row r="2484" spans="1:40" x14ac:dyDescent="0.25">
      <c r="A2484" s="77"/>
      <c r="B2484" s="107"/>
      <c r="C2484" s="108"/>
      <c r="D2484" s="109"/>
      <c r="E2484" s="109"/>
      <c r="F2484" s="110"/>
      <c r="G2484" s="111"/>
      <c r="H2484" s="112"/>
      <c r="I2484" s="77"/>
      <c r="J2484" s="112" t="str">
        <f>IF($B2484="", "", IFERROR(INDEX('Job List'!$C$9:$C$508, MATCH($B2484, 'Job List'!$B$9:$B$508, 0)), ""))</f>
        <v/>
      </c>
      <c r="K2484" s="112" t="str">
        <f>IF($B2484="", "", IFERROR(INDEX('Job List'!$D$9:$D$508, MATCH($B2484, 'Job List'!$B$9:$B$508, 0)), ""))</f>
        <v/>
      </c>
      <c r="L2484" s="125" t="str">
        <f t="shared" si="456"/>
        <v/>
      </c>
      <c r="M2484" s="111" t="str">
        <f>IF($B2484="", "", IF($G2484="", IFERROR(INDEX('Job List'!$E$9:$E$508, MATCH($B2484, 'Job List'!$B$9:$B$508, 0)), ""), $G2484))</f>
        <v/>
      </c>
      <c r="N2484" s="126" t="str">
        <f t="shared" si="457"/>
        <v/>
      </c>
      <c r="O2484" s="77"/>
      <c r="AB2484" s="14" t="str">
        <f t="shared" si="458"/>
        <v/>
      </c>
      <c r="AC2484" s="20" t="str">
        <f t="shared" si="459"/>
        <v/>
      </c>
      <c r="AD2484" s="55" t="str">
        <f t="shared" si="460"/>
        <v/>
      </c>
      <c r="AE2484" s="88" t="str">
        <f t="shared" si="461"/>
        <v/>
      </c>
      <c r="AG2484" s="55" t="str">
        <f t="shared" si="462"/>
        <v/>
      </c>
      <c r="AH2484" s="88" t="str">
        <f t="shared" si="463"/>
        <v/>
      </c>
      <c r="AJ2484" s="55" t="str">
        <f t="shared" si="464"/>
        <v/>
      </c>
      <c r="AK2484" s="88" t="str">
        <f t="shared" si="465"/>
        <v/>
      </c>
      <c r="AM2484" s="55" t="str">
        <f t="shared" si="466"/>
        <v/>
      </c>
      <c r="AN2484" s="88" t="str">
        <f t="shared" si="467"/>
        <v/>
      </c>
    </row>
    <row r="2485" spans="1:40" x14ac:dyDescent="0.25">
      <c r="A2485" s="77"/>
      <c r="B2485" s="107"/>
      <c r="C2485" s="108"/>
      <c r="D2485" s="109"/>
      <c r="E2485" s="109"/>
      <c r="F2485" s="110"/>
      <c r="G2485" s="111"/>
      <c r="H2485" s="112"/>
      <c r="I2485" s="77"/>
      <c r="J2485" s="112" t="str">
        <f>IF($B2485="", "", IFERROR(INDEX('Job List'!$C$9:$C$508, MATCH($B2485, 'Job List'!$B$9:$B$508, 0)), ""))</f>
        <v/>
      </c>
      <c r="K2485" s="112" t="str">
        <f>IF($B2485="", "", IFERROR(INDEX('Job List'!$D$9:$D$508, MATCH($B2485, 'Job List'!$B$9:$B$508, 0)), ""))</f>
        <v/>
      </c>
      <c r="L2485" s="125" t="str">
        <f t="shared" si="456"/>
        <v/>
      </c>
      <c r="M2485" s="111" t="str">
        <f>IF($B2485="", "", IF($G2485="", IFERROR(INDEX('Job List'!$E$9:$E$508, MATCH($B2485, 'Job List'!$B$9:$B$508, 0)), ""), $G2485))</f>
        <v/>
      </c>
      <c r="N2485" s="126" t="str">
        <f t="shared" si="457"/>
        <v/>
      </c>
      <c r="O2485" s="77"/>
      <c r="AB2485" s="14" t="str">
        <f t="shared" si="458"/>
        <v/>
      </c>
      <c r="AC2485" s="20" t="str">
        <f t="shared" si="459"/>
        <v/>
      </c>
      <c r="AD2485" s="55" t="str">
        <f t="shared" si="460"/>
        <v/>
      </c>
      <c r="AE2485" s="88" t="str">
        <f t="shared" si="461"/>
        <v/>
      </c>
      <c r="AG2485" s="55" t="str">
        <f t="shared" si="462"/>
        <v/>
      </c>
      <c r="AH2485" s="88" t="str">
        <f t="shared" si="463"/>
        <v/>
      </c>
      <c r="AJ2485" s="55" t="str">
        <f t="shared" si="464"/>
        <v/>
      </c>
      <c r="AK2485" s="88" t="str">
        <f t="shared" si="465"/>
        <v/>
      </c>
      <c r="AM2485" s="55" t="str">
        <f t="shared" si="466"/>
        <v/>
      </c>
      <c r="AN2485" s="88" t="str">
        <f t="shared" si="467"/>
        <v/>
      </c>
    </row>
    <row r="2486" spans="1:40" x14ac:dyDescent="0.25">
      <c r="A2486" s="77"/>
      <c r="B2486" s="107"/>
      <c r="C2486" s="108"/>
      <c r="D2486" s="109"/>
      <c r="E2486" s="109"/>
      <c r="F2486" s="110"/>
      <c r="G2486" s="111"/>
      <c r="H2486" s="112"/>
      <c r="I2486" s="77"/>
      <c r="J2486" s="112" t="str">
        <f>IF($B2486="", "", IFERROR(INDEX('Job List'!$C$9:$C$508, MATCH($B2486, 'Job List'!$B$9:$B$508, 0)), ""))</f>
        <v/>
      </c>
      <c r="K2486" s="112" t="str">
        <f>IF($B2486="", "", IFERROR(INDEX('Job List'!$D$9:$D$508, MATCH($B2486, 'Job List'!$B$9:$B$508, 0)), ""))</f>
        <v/>
      </c>
      <c r="L2486" s="125" t="str">
        <f t="shared" si="456"/>
        <v/>
      </c>
      <c r="M2486" s="111" t="str">
        <f>IF($B2486="", "", IF($G2486="", IFERROR(INDEX('Job List'!$E$9:$E$508, MATCH($B2486, 'Job List'!$B$9:$B$508, 0)), ""), $G2486))</f>
        <v/>
      </c>
      <c r="N2486" s="126" t="str">
        <f t="shared" si="457"/>
        <v/>
      </c>
      <c r="O2486" s="77"/>
      <c r="AB2486" s="14" t="str">
        <f t="shared" si="458"/>
        <v/>
      </c>
      <c r="AC2486" s="20" t="str">
        <f t="shared" si="459"/>
        <v/>
      </c>
      <c r="AD2486" s="55" t="str">
        <f t="shared" si="460"/>
        <v/>
      </c>
      <c r="AE2486" s="88" t="str">
        <f t="shared" si="461"/>
        <v/>
      </c>
      <c r="AG2486" s="55" t="str">
        <f t="shared" si="462"/>
        <v/>
      </c>
      <c r="AH2486" s="88" t="str">
        <f t="shared" si="463"/>
        <v/>
      </c>
      <c r="AJ2486" s="55" t="str">
        <f t="shared" si="464"/>
        <v/>
      </c>
      <c r="AK2486" s="88" t="str">
        <f t="shared" si="465"/>
        <v/>
      </c>
      <c r="AM2486" s="55" t="str">
        <f t="shared" si="466"/>
        <v/>
      </c>
      <c r="AN2486" s="88" t="str">
        <f t="shared" si="467"/>
        <v/>
      </c>
    </row>
    <row r="2487" spans="1:40" x14ac:dyDescent="0.25">
      <c r="A2487" s="77"/>
      <c r="B2487" s="107"/>
      <c r="C2487" s="108"/>
      <c r="D2487" s="109"/>
      <c r="E2487" s="109"/>
      <c r="F2487" s="110"/>
      <c r="G2487" s="111"/>
      <c r="H2487" s="112"/>
      <c r="I2487" s="77"/>
      <c r="J2487" s="112" t="str">
        <f>IF($B2487="", "", IFERROR(INDEX('Job List'!$C$9:$C$508, MATCH($B2487, 'Job List'!$B$9:$B$508, 0)), ""))</f>
        <v/>
      </c>
      <c r="K2487" s="112" t="str">
        <f>IF($B2487="", "", IFERROR(INDEX('Job List'!$D$9:$D$508, MATCH($B2487, 'Job List'!$B$9:$B$508, 0)), ""))</f>
        <v/>
      </c>
      <c r="L2487" s="125" t="str">
        <f t="shared" si="456"/>
        <v/>
      </c>
      <c r="M2487" s="111" t="str">
        <f>IF($B2487="", "", IF($G2487="", IFERROR(INDEX('Job List'!$E$9:$E$508, MATCH($B2487, 'Job List'!$B$9:$B$508, 0)), ""), $G2487))</f>
        <v/>
      </c>
      <c r="N2487" s="126" t="str">
        <f t="shared" si="457"/>
        <v/>
      </c>
      <c r="O2487" s="77"/>
      <c r="AB2487" s="14" t="str">
        <f t="shared" si="458"/>
        <v/>
      </c>
      <c r="AC2487" s="20" t="str">
        <f t="shared" si="459"/>
        <v/>
      </c>
      <c r="AD2487" s="55" t="str">
        <f t="shared" si="460"/>
        <v/>
      </c>
      <c r="AE2487" s="88" t="str">
        <f t="shared" si="461"/>
        <v/>
      </c>
      <c r="AG2487" s="55" t="str">
        <f t="shared" si="462"/>
        <v/>
      </c>
      <c r="AH2487" s="88" t="str">
        <f t="shared" si="463"/>
        <v/>
      </c>
      <c r="AJ2487" s="55" t="str">
        <f t="shared" si="464"/>
        <v/>
      </c>
      <c r="AK2487" s="88" t="str">
        <f t="shared" si="465"/>
        <v/>
      </c>
      <c r="AM2487" s="55" t="str">
        <f t="shared" si="466"/>
        <v/>
      </c>
      <c r="AN2487" s="88" t="str">
        <f t="shared" si="467"/>
        <v/>
      </c>
    </row>
    <row r="2488" spans="1:40" x14ac:dyDescent="0.25">
      <c r="A2488" s="77"/>
      <c r="B2488" s="107"/>
      <c r="C2488" s="108"/>
      <c r="D2488" s="109"/>
      <c r="E2488" s="109"/>
      <c r="F2488" s="110"/>
      <c r="G2488" s="111"/>
      <c r="H2488" s="112"/>
      <c r="I2488" s="77"/>
      <c r="J2488" s="112" t="str">
        <f>IF($B2488="", "", IFERROR(INDEX('Job List'!$C$9:$C$508, MATCH($B2488, 'Job List'!$B$9:$B$508, 0)), ""))</f>
        <v/>
      </c>
      <c r="K2488" s="112" t="str">
        <f>IF($B2488="", "", IFERROR(INDEX('Job List'!$D$9:$D$508, MATCH($B2488, 'Job List'!$B$9:$B$508, 0)), ""))</f>
        <v/>
      </c>
      <c r="L2488" s="125" t="str">
        <f t="shared" si="456"/>
        <v/>
      </c>
      <c r="M2488" s="111" t="str">
        <f>IF($B2488="", "", IF($G2488="", IFERROR(INDEX('Job List'!$E$9:$E$508, MATCH($B2488, 'Job List'!$B$9:$B$508, 0)), ""), $G2488))</f>
        <v/>
      </c>
      <c r="N2488" s="126" t="str">
        <f t="shared" si="457"/>
        <v/>
      </c>
      <c r="O2488" s="77"/>
      <c r="AB2488" s="14" t="str">
        <f t="shared" si="458"/>
        <v/>
      </c>
      <c r="AC2488" s="20" t="str">
        <f t="shared" si="459"/>
        <v/>
      </c>
      <c r="AD2488" s="55" t="str">
        <f t="shared" si="460"/>
        <v/>
      </c>
      <c r="AE2488" s="88" t="str">
        <f t="shared" si="461"/>
        <v/>
      </c>
      <c r="AG2488" s="55" t="str">
        <f t="shared" si="462"/>
        <v/>
      </c>
      <c r="AH2488" s="88" t="str">
        <f t="shared" si="463"/>
        <v/>
      </c>
      <c r="AJ2488" s="55" t="str">
        <f t="shared" si="464"/>
        <v/>
      </c>
      <c r="AK2488" s="88" t="str">
        <f t="shared" si="465"/>
        <v/>
      </c>
      <c r="AM2488" s="55" t="str">
        <f t="shared" si="466"/>
        <v/>
      </c>
      <c r="AN2488" s="88" t="str">
        <f t="shared" si="467"/>
        <v/>
      </c>
    </row>
    <row r="2489" spans="1:40" x14ac:dyDescent="0.25">
      <c r="A2489" s="77"/>
      <c r="B2489" s="107"/>
      <c r="C2489" s="108"/>
      <c r="D2489" s="109"/>
      <c r="E2489" s="109"/>
      <c r="F2489" s="110"/>
      <c r="G2489" s="111"/>
      <c r="H2489" s="112"/>
      <c r="I2489" s="77"/>
      <c r="J2489" s="112" t="str">
        <f>IF($B2489="", "", IFERROR(INDEX('Job List'!$C$9:$C$508, MATCH($B2489, 'Job List'!$B$9:$B$508, 0)), ""))</f>
        <v/>
      </c>
      <c r="K2489" s="112" t="str">
        <f>IF($B2489="", "", IFERROR(INDEX('Job List'!$D$9:$D$508, MATCH($B2489, 'Job List'!$B$9:$B$508, 0)), ""))</f>
        <v/>
      </c>
      <c r="L2489" s="125" t="str">
        <f t="shared" si="456"/>
        <v/>
      </c>
      <c r="M2489" s="111" t="str">
        <f>IF($B2489="", "", IF($G2489="", IFERROR(INDEX('Job List'!$E$9:$E$508, MATCH($B2489, 'Job List'!$B$9:$B$508, 0)), ""), $G2489))</f>
        <v/>
      </c>
      <c r="N2489" s="126" t="str">
        <f t="shared" si="457"/>
        <v/>
      </c>
      <c r="O2489" s="77"/>
      <c r="AB2489" s="14" t="str">
        <f t="shared" si="458"/>
        <v/>
      </c>
      <c r="AC2489" s="20" t="str">
        <f t="shared" si="459"/>
        <v/>
      </c>
      <c r="AD2489" s="55" t="str">
        <f t="shared" si="460"/>
        <v/>
      </c>
      <c r="AE2489" s="88" t="str">
        <f t="shared" si="461"/>
        <v/>
      </c>
      <c r="AG2489" s="55" t="str">
        <f t="shared" si="462"/>
        <v/>
      </c>
      <c r="AH2489" s="88" t="str">
        <f t="shared" si="463"/>
        <v/>
      </c>
      <c r="AJ2489" s="55" t="str">
        <f t="shared" si="464"/>
        <v/>
      </c>
      <c r="AK2489" s="88" t="str">
        <f t="shared" si="465"/>
        <v/>
      </c>
      <c r="AM2489" s="55" t="str">
        <f t="shared" si="466"/>
        <v/>
      </c>
      <c r="AN2489" s="88" t="str">
        <f t="shared" si="467"/>
        <v/>
      </c>
    </row>
    <row r="2490" spans="1:40" x14ac:dyDescent="0.25">
      <c r="A2490" s="77"/>
      <c r="B2490" s="107"/>
      <c r="C2490" s="108"/>
      <c r="D2490" s="109"/>
      <c r="E2490" s="109"/>
      <c r="F2490" s="110"/>
      <c r="G2490" s="111"/>
      <c r="H2490" s="112"/>
      <c r="I2490" s="77"/>
      <c r="J2490" s="112" t="str">
        <f>IF($B2490="", "", IFERROR(INDEX('Job List'!$C$9:$C$508, MATCH($B2490, 'Job List'!$B$9:$B$508, 0)), ""))</f>
        <v/>
      </c>
      <c r="K2490" s="112" t="str">
        <f>IF($B2490="", "", IFERROR(INDEX('Job List'!$D$9:$D$508, MATCH($B2490, 'Job List'!$B$9:$B$508, 0)), ""))</f>
        <v/>
      </c>
      <c r="L2490" s="125" t="str">
        <f t="shared" si="456"/>
        <v/>
      </c>
      <c r="M2490" s="111" t="str">
        <f>IF($B2490="", "", IF($G2490="", IFERROR(INDEX('Job List'!$E$9:$E$508, MATCH($B2490, 'Job List'!$B$9:$B$508, 0)), ""), $G2490))</f>
        <v/>
      </c>
      <c r="N2490" s="126" t="str">
        <f t="shared" si="457"/>
        <v/>
      </c>
      <c r="O2490" s="77"/>
      <c r="AB2490" s="14" t="str">
        <f t="shared" si="458"/>
        <v/>
      </c>
      <c r="AC2490" s="20" t="str">
        <f t="shared" si="459"/>
        <v/>
      </c>
      <c r="AD2490" s="55" t="str">
        <f t="shared" si="460"/>
        <v/>
      </c>
      <c r="AE2490" s="88" t="str">
        <f t="shared" si="461"/>
        <v/>
      </c>
      <c r="AG2490" s="55" t="str">
        <f t="shared" si="462"/>
        <v/>
      </c>
      <c r="AH2490" s="88" t="str">
        <f t="shared" si="463"/>
        <v/>
      </c>
      <c r="AJ2490" s="55" t="str">
        <f t="shared" si="464"/>
        <v/>
      </c>
      <c r="AK2490" s="88" t="str">
        <f t="shared" si="465"/>
        <v/>
      </c>
      <c r="AM2490" s="55" t="str">
        <f t="shared" si="466"/>
        <v/>
      </c>
      <c r="AN2490" s="88" t="str">
        <f t="shared" si="467"/>
        <v/>
      </c>
    </row>
    <row r="2491" spans="1:40" x14ac:dyDescent="0.25">
      <c r="A2491" s="77"/>
      <c r="B2491" s="107"/>
      <c r="C2491" s="108"/>
      <c r="D2491" s="109"/>
      <c r="E2491" s="109"/>
      <c r="F2491" s="110"/>
      <c r="G2491" s="111"/>
      <c r="H2491" s="112"/>
      <c r="I2491" s="77"/>
      <c r="J2491" s="112" t="str">
        <f>IF($B2491="", "", IFERROR(INDEX('Job List'!$C$9:$C$508, MATCH($B2491, 'Job List'!$B$9:$B$508, 0)), ""))</f>
        <v/>
      </c>
      <c r="K2491" s="112" t="str">
        <f>IF($B2491="", "", IFERROR(INDEX('Job List'!$D$9:$D$508, MATCH($B2491, 'Job List'!$B$9:$B$508, 0)), ""))</f>
        <v/>
      </c>
      <c r="L2491" s="125" t="str">
        <f t="shared" si="456"/>
        <v/>
      </c>
      <c r="M2491" s="111" t="str">
        <f>IF($B2491="", "", IF($G2491="", IFERROR(INDEX('Job List'!$E$9:$E$508, MATCH($B2491, 'Job List'!$B$9:$B$508, 0)), ""), $G2491))</f>
        <v/>
      </c>
      <c r="N2491" s="126" t="str">
        <f t="shared" si="457"/>
        <v/>
      </c>
      <c r="O2491" s="77"/>
      <c r="AB2491" s="14" t="str">
        <f t="shared" si="458"/>
        <v/>
      </c>
      <c r="AC2491" s="20" t="str">
        <f t="shared" si="459"/>
        <v/>
      </c>
      <c r="AD2491" s="55" t="str">
        <f t="shared" si="460"/>
        <v/>
      </c>
      <c r="AE2491" s="88" t="str">
        <f t="shared" si="461"/>
        <v/>
      </c>
      <c r="AG2491" s="55" t="str">
        <f t="shared" si="462"/>
        <v/>
      </c>
      <c r="AH2491" s="88" t="str">
        <f t="shared" si="463"/>
        <v/>
      </c>
      <c r="AJ2491" s="55" t="str">
        <f t="shared" si="464"/>
        <v/>
      </c>
      <c r="AK2491" s="88" t="str">
        <f t="shared" si="465"/>
        <v/>
      </c>
      <c r="AM2491" s="55" t="str">
        <f t="shared" si="466"/>
        <v/>
      </c>
      <c r="AN2491" s="88" t="str">
        <f t="shared" si="467"/>
        <v/>
      </c>
    </row>
    <row r="2492" spans="1:40" x14ac:dyDescent="0.25">
      <c r="A2492" s="77"/>
      <c r="B2492" s="107"/>
      <c r="C2492" s="108"/>
      <c r="D2492" s="109"/>
      <c r="E2492" s="109"/>
      <c r="F2492" s="110"/>
      <c r="G2492" s="111"/>
      <c r="H2492" s="112"/>
      <c r="I2492" s="77"/>
      <c r="J2492" s="112" t="str">
        <f>IF($B2492="", "", IFERROR(INDEX('Job List'!$C$9:$C$508, MATCH($B2492, 'Job List'!$B$9:$B$508, 0)), ""))</f>
        <v/>
      </c>
      <c r="K2492" s="112" t="str">
        <f>IF($B2492="", "", IFERROR(INDEX('Job List'!$D$9:$D$508, MATCH($B2492, 'Job List'!$B$9:$B$508, 0)), ""))</f>
        <v/>
      </c>
      <c r="L2492" s="125" t="str">
        <f t="shared" si="456"/>
        <v/>
      </c>
      <c r="M2492" s="111" t="str">
        <f>IF($B2492="", "", IF($G2492="", IFERROR(INDEX('Job List'!$E$9:$E$508, MATCH($B2492, 'Job List'!$B$9:$B$508, 0)), ""), $G2492))</f>
        <v/>
      </c>
      <c r="N2492" s="126" t="str">
        <f t="shared" si="457"/>
        <v/>
      </c>
      <c r="O2492" s="77"/>
      <c r="AB2492" s="14" t="str">
        <f t="shared" si="458"/>
        <v/>
      </c>
      <c r="AC2492" s="20" t="str">
        <f t="shared" si="459"/>
        <v/>
      </c>
      <c r="AD2492" s="55" t="str">
        <f t="shared" si="460"/>
        <v/>
      </c>
      <c r="AE2492" s="88" t="str">
        <f t="shared" si="461"/>
        <v/>
      </c>
      <c r="AG2492" s="55" t="str">
        <f t="shared" si="462"/>
        <v/>
      </c>
      <c r="AH2492" s="88" t="str">
        <f t="shared" si="463"/>
        <v/>
      </c>
      <c r="AJ2492" s="55" t="str">
        <f t="shared" si="464"/>
        <v/>
      </c>
      <c r="AK2492" s="88" t="str">
        <f t="shared" si="465"/>
        <v/>
      </c>
      <c r="AM2492" s="55" t="str">
        <f t="shared" si="466"/>
        <v/>
      </c>
      <c r="AN2492" s="88" t="str">
        <f t="shared" si="467"/>
        <v/>
      </c>
    </row>
    <row r="2493" spans="1:40" x14ac:dyDescent="0.25">
      <c r="A2493" s="77"/>
      <c r="B2493" s="107"/>
      <c r="C2493" s="108"/>
      <c r="D2493" s="109"/>
      <c r="E2493" s="109"/>
      <c r="F2493" s="110"/>
      <c r="G2493" s="111"/>
      <c r="H2493" s="112"/>
      <c r="I2493" s="77"/>
      <c r="J2493" s="112" t="str">
        <f>IF($B2493="", "", IFERROR(INDEX('Job List'!$C$9:$C$508, MATCH($B2493, 'Job List'!$B$9:$B$508, 0)), ""))</f>
        <v/>
      </c>
      <c r="K2493" s="112" t="str">
        <f>IF($B2493="", "", IFERROR(INDEX('Job List'!$D$9:$D$508, MATCH($B2493, 'Job List'!$B$9:$B$508, 0)), ""))</f>
        <v/>
      </c>
      <c r="L2493" s="125" t="str">
        <f t="shared" si="456"/>
        <v/>
      </c>
      <c r="M2493" s="111" t="str">
        <f>IF($B2493="", "", IF($G2493="", IFERROR(INDEX('Job List'!$E$9:$E$508, MATCH($B2493, 'Job List'!$B$9:$B$508, 0)), ""), $G2493))</f>
        <v/>
      </c>
      <c r="N2493" s="126" t="str">
        <f t="shared" si="457"/>
        <v/>
      </c>
      <c r="O2493" s="77"/>
      <c r="AB2493" s="14" t="str">
        <f t="shared" si="458"/>
        <v/>
      </c>
      <c r="AC2493" s="20" t="str">
        <f t="shared" si="459"/>
        <v/>
      </c>
      <c r="AD2493" s="55" t="str">
        <f t="shared" si="460"/>
        <v/>
      </c>
      <c r="AE2493" s="88" t="str">
        <f t="shared" si="461"/>
        <v/>
      </c>
      <c r="AG2493" s="55" t="str">
        <f t="shared" si="462"/>
        <v/>
      </c>
      <c r="AH2493" s="88" t="str">
        <f t="shared" si="463"/>
        <v/>
      </c>
      <c r="AJ2493" s="55" t="str">
        <f t="shared" si="464"/>
        <v/>
      </c>
      <c r="AK2493" s="88" t="str">
        <f t="shared" si="465"/>
        <v/>
      </c>
      <c r="AM2493" s="55" t="str">
        <f t="shared" si="466"/>
        <v/>
      </c>
      <c r="AN2493" s="88" t="str">
        <f t="shared" si="467"/>
        <v/>
      </c>
    </row>
    <row r="2494" spans="1:40" x14ac:dyDescent="0.25">
      <c r="A2494" s="77"/>
      <c r="B2494" s="107"/>
      <c r="C2494" s="108"/>
      <c r="D2494" s="109"/>
      <c r="E2494" s="109"/>
      <c r="F2494" s="110"/>
      <c r="G2494" s="111"/>
      <c r="H2494" s="112"/>
      <c r="I2494" s="77"/>
      <c r="J2494" s="112" t="str">
        <f>IF($B2494="", "", IFERROR(INDEX('Job List'!$C$9:$C$508, MATCH($B2494, 'Job List'!$B$9:$B$508, 0)), ""))</f>
        <v/>
      </c>
      <c r="K2494" s="112" t="str">
        <f>IF($B2494="", "", IFERROR(INDEX('Job List'!$D$9:$D$508, MATCH($B2494, 'Job List'!$B$9:$B$508, 0)), ""))</f>
        <v/>
      </c>
      <c r="L2494" s="125" t="str">
        <f t="shared" si="456"/>
        <v/>
      </c>
      <c r="M2494" s="111" t="str">
        <f>IF($B2494="", "", IF($G2494="", IFERROR(INDEX('Job List'!$E$9:$E$508, MATCH($B2494, 'Job List'!$B$9:$B$508, 0)), ""), $G2494))</f>
        <v/>
      </c>
      <c r="N2494" s="126" t="str">
        <f t="shared" si="457"/>
        <v/>
      </c>
      <c r="O2494" s="77"/>
      <c r="AB2494" s="14" t="str">
        <f t="shared" si="458"/>
        <v/>
      </c>
      <c r="AC2494" s="20" t="str">
        <f t="shared" si="459"/>
        <v/>
      </c>
      <c r="AD2494" s="55" t="str">
        <f t="shared" si="460"/>
        <v/>
      </c>
      <c r="AE2494" s="88" t="str">
        <f t="shared" si="461"/>
        <v/>
      </c>
      <c r="AG2494" s="55" t="str">
        <f t="shared" si="462"/>
        <v/>
      </c>
      <c r="AH2494" s="88" t="str">
        <f t="shared" si="463"/>
        <v/>
      </c>
      <c r="AJ2494" s="55" t="str">
        <f t="shared" si="464"/>
        <v/>
      </c>
      <c r="AK2494" s="88" t="str">
        <f t="shared" si="465"/>
        <v/>
      </c>
      <c r="AM2494" s="55" t="str">
        <f t="shared" si="466"/>
        <v/>
      </c>
      <c r="AN2494" s="88" t="str">
        <f t="shared" si="467"/>
        <v/>
      </c>
    </row>
    <row r="2495" spans="1:40" x14ac:dyDescent="0.25">
      <c r="A2495" s="77"/>
      <c r="B2495" s="107"/>
      <c r="C2495" s="108"/>
      <c r="D2495" s="109"/>
      <c r="E2495" s="109"/>
      <c r="F2495" s="110"/>
      <c r="G2495" s="111"/>
      <c r="H2495" s="112"/>
      <c r="I2495" s="77"/>
      <c r="J2495" s="112" t="str">
        <f>IF($B2495="", "", IFERROR(INDEX('Job List'!$C$9:$C$508, MATCH($B2495, 'Job List'!$B$9:$B$508, 0)), ""))</f>
        <v/>
      </c>
      <c r="K2495" s="112" t="str">
        <f>IF($B2495="", "", IFERROR(INDEX('Job List'!$D$9:$D$508, MATCH($B2495, 'Job List'!$B$9:$B$508, 0)), ""))</f>
        <v/>
      </c>
      <c r="L2495" s="125" t="str">
        <f t="shared" si="456"/>
        <v/>
      </c>
      <c r="M2495" s="111" t="str">
        <f>IF($B2495="", "", IF($G2495="", IFERROR(INDEX('Job List'!$E$9:$E$508, MATCH($B2495, 'Job List'!$B$9:$B$508, 0)), ""), $G2495))</f>
        <v/>
      </c>
      <c r="N2495" s="126" t="str">
        <f t="shared" si="457"/>
        <v/>
      </c>
      <c r="O2495" s="77"/>
      <c r="AB2495" s="14" t="str">
        <f t="shared" si="458"/>
        <v/>
      </c>
      <c r="AC2495" s="20" t="str">
        <f t="shared" si="459"/>
        <v/>
      </c>
      <c r="AD2495" s="55" t="str">
        <f t="shared" si="460"/>
        <v/>
      </c>
      <c r="AE2495" s="88" t="str">
        <f t="shared" si="461"/>
        <v/>
      </c>
      <c r="AG2495" s="55" t="str">
        <f t="shared" si="462"/>
        <v/>
      </c>
      <c r="AH2495" s="88" t="str">
        <f t="shared" si="463"/>
        <v/>
      </c>
      <c r="AJ2495" s="55" t="str">
        <f t="shared" si="464"/>
        <v/>
      </c>
      <c r="AK2495" s="88" t="str">
        <f t="shared" si="465"/>
        <v/>
      </c>
      <c r="AM2495" s="55" t="str">
        <f t="shared" si="466"/>
        <v/>
      </c>
      <c r="AN2495" s="88" t="str">
        <f t="shared" si="467"/>
        <v/>
      </c>
    </row>
    <row r="2496" spans="1:40" x14ac:dyDescent="0.25">
      <c r="A2496" s="77"/>
      <c r="B2496" s="107"/>
      <c r="C2496" s="108"/>
      <c r="D2496" s="109"/>
      <c r="E2496" s="109"/>
      <c r="F2496" s="110"/>
      <c r="G2496" s="111"/>
      <c r="H2496" s="112"/>
      <c r="I2496" s="77"/>
      <c r="J2496" s="112" t="str">
        <f>IF($B2496="", "", IFERROR(INDEX('Job List'!$C$9:$C$508, MATCH($B2496, 'Job List'!$B$9:$B$508, 0)), ""))</f>
        <v/>
      </c>
      <c r="K2496" s="112" t="str">
        <f>IF($B2496="", "", IFERROR(INDEX('Job List'!$D$9:$D$508, MATCH($B2496, 'Job List'!$B$9:$B$508, 0)), ""))</f>
        <v/>
      </c>
      <c r="L2496" s="125" t="str">
        <f t="shared" si="456"/>
        <v/>
      </c>
      <c r="M2496" s="111" t="str">
        <f>IF($B2496="", "", IF($G2496="", IFERROR(INDEX('Job List'!$E$9:$E$508, MATCH($B2496, 'Job List'!$B$9:$B$508, 0)), ""), $G2496))</f>
        <v/>
      </c>
      <c r="N2496" s="126" t="str">
        <f t="shared" si="457"/>
        <v/>
      </c>
      <c r="O2496" s="77"/>
      <c r="AB2496" s="14" t="str">
        <f t="shared" si="458"/>
        <v/>
      </c>
      <c r="AC2496" s="20" t="str">
        <f t="shared" si="459"/>
        <v/>
      </c>
      <c r="AD2496" s="55" t="str">
        <f t="shared" si="460"/>
        <v/>
      </c>
      <c r="AE2496" s="88" t="str">
        <f t="shared" si="461"/>
        <v/>
      </c>
      <c r="AG2496" s="55" t="str">
        <f t="shared" si="462"/>
        <v/>
      </c>
      <c r="AH2496" s="88" t="str">
        <f t="shared" si="463"/>
        <v/>
      </c>
      <c r="AJ2496" s="55" t="str">
        <f t="shared" si="464"/>
        <v/>
      </c>
      <c r="AK2496" s="88" t="str">
        <f t="shared" si="465"/>
        <v/>
      </c>
      <c r="AM2496" s="55" t="str">
        <f t="shared" si="466"/>
        <v/>
      </c>
      <c r="AN2496" s="88" t="str">
        <f t="shared" si="467"/>
        <v/>
      </c>
    </row>
    <row r="2497" spans="1:40" x14ac:dyDescent="0.25">
      <c r="A2497" s="77"/>
      <c r="B2497" s="107"/>
      <c r="C2497" s="108"/>
      <c r="D2497" s="109"/>
      <c r="E2497" s="109"/>
      <c r="F2497" s="110"/>
      <c r="G2497" s="111"/>
      <c r="H2497" s="112"/>
      <c r="I2497" s="77"/>
      <c r="J2497" s="112" t="str">
        <f>IF($B2497="", "", IFERROR(INDEX('Job List'!$C$9:$C$508, MATCH($B2497, 'Job List'!$B$9:$B$508, 0)), ""))</f>
        <v/>
      </c>
      <c r="K2497" s="112" t="str">
        <f>IF($B2497="", "", IFERROR(INDEX('Job List'!$D$9:$D$508, MATCH($B2497, 'Job List'!$B$9:$B$508, 0)), ""))</f>
        <v/>
      </c>
      <c r="L2497" s="125" t="str">
        <f t="shared" si="456"/>
        <v/>
      </c>
      <c r="M2497" s="111" t="str">
        <f>IF($B2497="", "", IF($G2497="", IFERROR(INDEX('Job List'!$E$9:$E$508, MATCH($B2497, 'Job List'!$B$9:$B$508, 0)), ""), $G2497))</f>
        <v/>
      </c>
      <c r="N2497" s="126" t="str">
        <f t="shared" si="457"/>
        <v/>
      </c>
      <c r="O2497" s="77"/>
      <c r="AB2497" s="14" t="str">
        <f t="shared" si="458"/>
        <v/>
      </c>
      <c r="AC2497" s="20" t="str">
        <f t="shared" si="459"/>
        <v/>
      </c>
      <c r="AD2497" s="55" t="str">
        <f t="shared" si="460"/>
        <v/>
      </c>
      <c r="AE2497" s="88" t="str">
        <f t="shared" si="461"/>
        <v/>
      </c>
      <c r="AG2497" s="55" t="str">
        <f t="shared" si="462"/>
        <v/>
      </c>
      <c r="AH2497" s="88" t="str">
        <f t="shared" si="463"/>
        <v/>
      </c>
      <c r="AJ2497" s="55" t="str">
        <f t="shared" si="464"/>
        <v/>
      </c>
      <c r="AK2497" s="88" t="str">
        <f t="shared" si="465"/>
        <v/>
      </c>
      <c r="AM2497" s="55" t="str">
        <f t="shared" si="466"/>
        <v/>
      </c>
      <c r="AN2497" s="88" t="str">
        <f t="shared" si="467"/>
        <v/>
      </c>
    </row>
    <row r="2498" spans="1:40" x14ac:dyDescent="0.25">
      <c r="A2498" s="77"/>
      <c r="B2498" s="107"/>
      <c r="C2498" s="108"/>
      <c r="D2498" s="109"/>
      <c r="E2498" s="109"/>
      <c r="F2498" s="110"/>
      <c r="G2498" s="111"/>
      <c r="H2498" s="112"/>
      <c r="I2498" s="77"/>
      <c r="J2498" s="112" t="str">
        <f>IF($B2498="", "", IFERROR(INDEX('Job List'!$C$9:$C$508, MATCH($B2498, 'Job List'!$B$9:$B$508, 0)), ""))</f>
        <v/>
      </c>
      <c r="K2498" s="112" t="str">
        <f>IF($B2498="", "", IFERROR(INDEX('Job List'!$D$9:$D$508, MATCH($B2498, 'Job List'!$B$9:$B$508, 0)), ""))</f>
        <v/>
      </c>
      <c r="L2498" s="125" t="str">
        <f t="shared" si="456"/>
        <v/>
      </c>
      <c r="M2498" s="111" t="str">
        <f>IF($B2498="", "", IF($G2498="", IFERROR(INDEX('Job List'!$E$9:$E$508, MATCH($B2498, 'Job List'!$B$9:$B$508, 0)), ""), $G2498))</f>
        <v/>
      </c>
      <c r="N2498" s="126" t="str">
        <f t="shared" si="457"/>
        <v/>
      </c>
      <c r="O2498" s="77"/>
      <c r="AB2498" s="14" t="str">
        <f t="shared" si="458"/>
        <v/>
      </c>
      <c r="AC2498" s="20" t="str">
        <f t="shared" si="459"/>
        <v/>
      </c>
      <c r="AD2498" s="55" t="str">
        <f t="shared" si="460"/>
        <v/>
      </c>
      <c r="AE2498" s="88" t="str">
        <f t="shared" si="461"/>
        <v/>
      </c>
      <c r="AG2498" s="55" t="str">
        <f t="shared" si="462"/>
        <v/>
      </c>
      <c r="AH2498" s="88" t="str">
        <f t="shared" si="463"/>
        <v/>
      </c>
      <c r="AJ2498" s="55" t="str">
        <f t="shared" si="464"/>
        <v/>
      </c>
      <c r="AK2498" s="88" t="str">
        <f t="shared" si="465"/>
        <v/>
      </c>
      <c r="AM2498" s="55" t="str">
        <f t="shared" si="466"/>
        <v/>
      </c>
      <c r="AN2498" s="88" t="str">
        <f t="shared" si="467"/>
        <v/>
      </c>
    </row>
    <row r="2499" spans="1:40" x14ac:dyDescent="0.25">
      <c r="A2499" s="77"/>
      <c r="B2499" s="107"/>
      <c r="C2499" s="108"/>
      <c r="D2499" s="109"/>
      <c r="E2499" s="109"/>
      <c r="F2499" s="110"/>
      <c r="G2499" s="111"/>
      <c r="H2499" s="112"/>
      <c r="I2499" s="77"/>
      <c r="J2499" s="112" t="str">
        <f>IF($B2499="", "", IFERROR(INDEX('Job List'!$C$9:$C$508, MATCH($B2499, 'Job List'!$B$9:$B$508, 0)), ""))</f>
        <v/>
      </c>
      <c r="K2499" s="112" t="str">
        <f>IF($B2499="", "", IFERROR(INDEX('Job List'!$D$9:$D$508, MATCH($B2499, 'Job List'!$B$9:$B$508, 0)), ""))</f>
        <v/>
      </c>
      <c r="L2499" s="125" t="str">
        <f t="shared" si="456"/>
        <v/>
      </c>
      <c r="M2499" s="111" t="str">
        <f>IF($B2499="", "", IF($G2499="", IFERROR(INDEX('Job List'!$E$9:$E$508, MATCH($B2499, 'Job List'!$B$9:$B$508, 0)), ""), $G2499))</f>
        <v/>
      </c>
      <c r="N2499" s="126" t="str">
        <f t="shared" si="457"/>
        <v/>
      </c>
      <c r="O2499" s="77"/>
      <c r="AB2499" s="14" t="str">
        <f t="shared" si="458"/>
        <v/>
      </c>
      <c r="AC2499" s="20" t="str">
        <f t="shared" si="459"/>
        <v/>
      </c>
      <c r="AD2499" s="55" t="str">
        <f t="shared" si="460"/>
        <v/>
      </c>
      <c r="AE2499" s="88" t="str">
        <f t="shared" si="461"/>
        <v/>
      </c>
      <c r="AG2499" s="55" t="str">
        <f t="shared" si="462"/>
        <v/>
      </c>
      <c r="AH2499" s="88" t="str">
        <f t="shared" si="463"/>
        <v/>
      </c>
      <c r="AJ2499" s="55" t="str">
        <f t="shared" si="464"/>
        <v/>
      </c>
      <c r="AK2499" s="88" t="str">
        <f t="shared" si="465"/>
        <v/>
      </c>
      <c r="AM2499" s="55" t="str">
        <f t="shared" si="466"/>
        <v/>
      </c>
      <c r="AN2499" s="88" t="str">
        <f t="shared" si="467"/>
        <v/>
      </c>
    </row>
    <row r="2500" spans="1:40" x14ac:dyDescent="0.25">
      <c r="A2500" s="77"/>
      <c r="B2500" s="107"/>
      <c r="C2500" s="108"/>
      <c r="D2500" s="109"/>
      <c r="E2500" s="109"/>
      <c r="F2500" s="110"/>
      <c r="G2500" s="111"/>
      <c r="H2500" s="112"/>
      <c r="I2500" s="77"/>
      <c r="J2500" s="112" t="str">
        <f>IF($B2500="", "", IFERROR(INDEX('Job List'!$C$9:$C$508, MATCH($B2500, 'Job List'!$B$9:$B$508, 0)), ""))</f>
        <v/>
      </c>
      <c r="K2500" s="112" t="str">
        <f>IF($B2500="", "", IFERROR(INDEX('Job List'!$D$9:$D$508, MATCH($B2500, 'Job List'!$B$9:$B$508, 0)), ""))</f>
        <v/>
      </c>
      <c r="L2500" s="125" t="str">
        <f t="shared" si="456"/>
        <v/>
      </c>
      <c r="M2500" s="111" t="str">
        <f>IF($B2500="", "", IF($G2500="", IFERROR(INDEX('Job List'!$E$9:$E$508, MATCH($B2500, 'Job List'!$B$9:$B$508, 0)), ""), $G2500))</f>
        <v/>
      </c>
      <c r="N2500" s="126" t="str">
        <f t="shared" si="457"/>
        <v/>
      </c>
      <c r="O2500" s="77"/>
      <c r="AB2500" s="14" t="str">
        <f t="shared" si="458"/>
        <v/>
      </c>
      <c r="AC2500" s="20" t="str">
        <f t="shared" si="459"/>
        <v/>
      </c>
      <c r="AD2500" s="55" t="str">
        <f t="shared" si="460"/>
        <v/>
      </c>
      <c r="AE2500" s="88" t="str">
        <f t="shared" si="461"/>
        <v/>
      </c>
      <c r="AG2500" s="55" t="str">
        <f t="shared" si="462"/>
        <v/>
      </c>
      <c r="AH2500" s="88" t="str">
        <f t="shared" si="463"/>
        <v/>
      </c>
      <c r="AJ2500" s="55" t="str">
        <f t="shared" si="464"/>
        <v/>
      </c>
      <c r="AK2500" s="88" t="str">
        <f t="shared" si="465"/>
        <v/>
      </c>
      <c r="AM2500" s="55" t="str">
        <f t="shared" si="466"/>
        <v/>
      </c>
      <c r="AN2500" s="88" t="str">
        <f t="shared" si="467"/>
        <v/>
      </c>
    </row>
    <row r="2501" spans="1:40" x14ac:dyDescent="0.25">
      <c r="A2501" s="77"/>
      <c r="B2501" s="107"/>
      <c r="C2501" s="108"/>
      <c r="D2501" s="109"/>
      <c r="E2501" s="109"/>
      <c r="F2501" s="110"/>
      <c r="G2501" s="111"/>
      <c r="H2501" s="112"/>
      <c r="I2501" s="77"/>
      <c r="J2501" s="112" t="str">
        <f>IF($B2501="", "", IFERROR(INDEX('Job List'!$C$9:$C$508, MATCH($B2501, 'Job List'!$B$9:$B$508, 0)), ""))</f>
        <v/>
      </c>
      <c r="K2501" s="112" t="str">
        <f>IF($B2501="", "", IFERROR(INDEX('Job List'!$D$9:$D$508, MATCH($B2501, 'Job List'!$B$9:$B$508, 0)), ""))</f>
        <v/>
      </c>
      <c r="L2501" s="125" t="str">
        <f t="shared" si="456"/>
        <v/>
      </c>
      <c r="M2501" s="111" t="str">
        <f>IF($B2501="", "", IF($G2501="", IFERROR(INDEX('Job List'!$E$9:$E$508, MATCH($B2501, 'Job List'!$B$9:$B$508, 0)), ""), $G2501))</f>
        <v/>
      </c>
      <c r="N2501" s="126" t="str">
        <f t="shared" si="457"/>
        <v/>
      </c>
      <c r="O2501" s="77"/>
      <c r="AB2501" s="14" t="str">
        <f t="shared" si="458"/>
        <v/>
      </c>
      <c r="AC2501" s="20" t="str">
        <f t="shared" si="459"/>
        <v/>
      </c>
      <c r="AD2501" s="55" t="str">
        <f t="shared" si="460"/>
        <v/>
      </c>
      <c r="AE2501" s="88" t="str">
        <f t="shared" si="461"/>
        <v/>
      </c>
      <c r="AG2501" s="55" t="str">
        <f t="shared" si="462"/>
        <v/>
      </c>
      <c r="AH2501" s="88" t="str">
        <f t="shared" si="463"/>
        <v/>
      </c>
      <c r="AJ2501" s="55" t="str">
        <f t="shared" si="464"/>
        <v/>
      </c>
      <c r="AK2501" s="88" t="str">
        <f t="shared" si="465"/>
        <v/>
      </c>
      <c r="AM2501" s="55" t="str">
        <f t="shared" si="466"/>
        <v/>
      </c>
      <c r="AN2501" s="88" t="str">
        <f t="shared" si="467"/>
        <v/>
      </c>
    </row>
    <row r="2502" spans="1:40" x14ac:dyDescent="0.25">
      <c r="A2502" s="77"/>
      <c r="B2502" s="107"/>
      <c r="C2502" s="108"/>
      <c r="D2502" s="109"/>
      <c r="E2502" s="109"/>
      <c r="F2502" s="110"/>
      <c r="G2502" s="111"/>
      <c r="H2502" s="112"/>
      <c r="I2502" s="77"/>
      <c r="J2502" s="112" t="str">
        <f>IF($B2502="", "", IFERROR(INDEX('Job List'!$C$9:$C$508, MATCH($B2502, 'Job List'!$B$9:$B$508, 0)), ""))</f>
        <v/>
      </c>
      <c r="K2502" s="112" t="str">
        <f>IF($B2502="", "", IFERROR(INDEX('Job List'!$D$9:$D$508, MATCH($B2502, 'Job List'!$B$9:$B$508, 0)), ""))</f>
        <v/>
      </c>
      <c r="L2502" s="125" t="str">
        <f t="shared" si="456"/>
        <v/>
      </c>
      <c r="M2502" s="111" t="str">
        <f>IF($B2502="", "", IF($G2502="", IFERROR(INDEX('Job List'!$E$9:$E$508, MATCH($B2502, 'Job List'!$B$9:$B$508, 0)), ""), $G2502))</f>
        <v/>
      </c>
      <c r="N2502" s="126" t="str">
        <f t="shared" si="457"/>
        <v/>
      </c>
      <c r="O2502" s="77"/>
      <c r="AB2502" s="14" t="str">
        <f t="shared" si="458"/>
        <v/>
      </c>
      <c r="AC2502" s="20" t="str">
        <f t="shared" si="459"/>
        <v/>
      </c>
      <c r="AD2502" s="55" t="str">
        <f t="shared" si="460"/>
        <v/>
      </c>
      <c r="AE2502" s="88" t="str">
        <f t="shared" si="461"/>
        <v/>
      </c>
      <c r="AG2502" s="55" t="str">
        <f t="shared" si="462"/>
        <v/>
      </c>
      <c r="AH2502" s="88" t="str">
        <f t="shared" si="463"/>
        <v/>
      </c>
      <c r="AJ2502" s="55" t="str">
        <f t="shared" si="464"/>
        <v/>
      </c>
      <c r="AK2502" s="88" t="str">
        <f t="shared" si="465"/>
        <v/>
      </c>
      <c r="AM2502" s="55" t="str">
        <f t="shared" si="466"/>
        <v/>
      </c>
      <c r="AN2502" s="88" t="str">
        <f t="shared" si="467"/>
        <v/>
      </c>
    </row>
    <row r="2503" spans="1:40" x14ac:dyDescent="0.25">
      <c r="A2503" s="77"/>
      <c r="B2503" s="107"/>
      <c r="C2503" s="108"/>
      <c r="D2503" s="109"/>
      <c r="E2503" s="109"/>
      <c r="F2503" s="110"/>
      <c r="G2503" s="111"/>
      <c r="H2503" s="112"/>
      <c r="I2503" s="77"/>
      <c r="J2503" s="112" t="str">
        <f>IF($B2503="", "", IFERROR(INDEX('Job List'!$C$9:$C$508, MATCH($B2503, 'Job List'!$B$9:$B$508, 0)), ""))</f>
        <v/>
      </c>
      <c r="K2503" s="112" t="str">
        <f>IF($B2503="", "", IFERROR(INDEX('Job List'!$D$9:$D$508, MATCH($B2503, 'Job List'!$B$9:$B$508, 0)), ""))</f>
        <v/>
      </c>
      <c r="L2503" s="125" t="str">
        <f t="shared" si="456"/>
        <v/>
      </c>
      <c r="M2503" s="111" t="str">
        <f>IF($B2503="", "", IF($G2503="", IFERROR(INDEX('Job List'!$E$9:$E$508, MATCH($B2503, 'Job List'!$B$9:$B$508, 0)), ""), $G2503))</f>
        <v/>
      </c>
      <c r="N2503" s="126" t="str">
        <f t="shared" si="457"/>
        <v/>
      </c>
      <c r="O2503" s="77"/>
      <c r="AB2503" s="14" t="str">
        <f t="shared" si="458"/>
        <v/>
      </c>
      <c r="AC2503" s="20" t="str">
        <f t="shared" si="459"/>
        <v/>
      </c>
      <c r="AD2503" s="55" t="str">
        <f t="shared" si="460"/>
        <v/>
      </c>
      <c r="AE2503" s="88" t="str">
        <f t="shared" si="461"/>
        <v/>
      </c>
      <c r="AG2503" s="55" t="str">
        <f t="shared" si="462"/>
        <v/>
      </c>
      <c r="AH2503" s="88" t="str">
        <f t="shared" si="463"/>
        <v/>
      </c>
      <c r="AJ2503" s="55" t="str">
        <f t="shared" si="464"/>
        <v/>
      </c>
      <c r="AK2503" s="88" t="str">
        <f t="shared" si="465"/>
        <v/>
      </c>
      <c r="AM2503" s="55" t="str">
        <f t="shared" si="466"/>
        <v/>
      </c>
      <c r="AN2503" s="88" t="str">
        <f t="shared" si="467"/>
        <v/>
      </c>
    </row>
    <row r="2504" spans="1:40" x14ac:dyDescent="0.25">
      <c r="A2504" s="77"/>
      <c r="B2504" s="107"/>
      <c r="C2504" s="108"/>
      <c r="D2504" s="109"/>
      <c r="E2504" s="109"/>
      <c r="F2504" s="110"/>
      <c r="G2504" s="111"/>
      <c r="H2504" s="112"/>
      <c r="I2504" s="77"/>
      <c r="J2504" s="112" t="str">
        <f>IF($B2504="", "", IFERROR(INDEX('Job List'!$C$9:$C$508, MATCH($B2504, 'Job List'!$B$9:$B$508, 0)), ""))</f>
        <v/>
      </c>
      <c r="K2504" s="112" t="str">
        <f>IF($B2504="", "", IFERROR(INDEX('Job List'!$D$9:$D$508, MATCH($B2504, 'Job List'!$B$9:$B$508, 0)), ""))</f>
        <v/>
      </c>
      <c r="L2504" s="125" t="str">
        <f t="shared" si="456"/>
        <v/>
      </c>
      <c r="M2504" s="111" t="str">
        <f>IF($B2504="", "", IF($G2504="", IFERROR(INDEX('Job List'!$E$9:$E$508, MATCH($B2504, 'Job List'!$B$9:$B$508, 0)), ""), $G2504))</f>
        <v/>
      </c>
      <c r="N2504" s="126" t="str">
        <f t="shared" si="457"/>
        <v/>
      </c>
      <c r="O2504" s="77"/>
      <c r="AB2504" s="14" t="str">
        <f t="shared" si="458"/>
        <v/>
      </c>
      <c r="AC2504" s="20" t="str">
        <f t="shared" si="459"/>
        <v/>
      </c>
      <c r="AD2504" s="55" t="str">
        <f t="shared" si="460"/>
        <v/>
      </c>
      <c r="AE2504" s="88" t="str">
        <f t="shared" si="461"/>
        <v/>
      </c>
      <c r="AG2504" s="55" t="str">
        <f t="shared" si="462"/>
        <v/>
      </c>
      <c r="AH2504" s="88" t="str">
        <f t="shared" si="463"/>
        <v/>
      </c>
      <c r="AJ2504" s="55" t="str">
        <f t="shared" si="464"/>
        <v/>
      </c>
      <c r="AK2504" s="88" t="str">
        <f t="shared" si="465"/>
        <v/>
      </c>
      <c r="AM2504" s="55" t="str">
        <f t="shared" si="466"/>
        <v/>
      </c>
      <c r="AN2504" s="88" t="str">
        <f t="shared" si="467"/>
        <v/>
      </c>
    </row>
    <row r="2505" spans="1:40" x14ac:dyDescent="0.25">
      <c r="A2505" s="77"/>
      <c r="B2505" s="107"/>
      <c r="C2505" s="108"/>
      <c r="D2505" s="109"/>
      <c r="E2505" s="109"/>
      <c r="F2505" s="110"/>
      <c r="G2505" s="111"/>
      <c r="H2505" s="112"/>
      <c r="I2505" s="77"/>
      <c r="J2505" s="112" t="str">
        <f>IF($B2505="", "", IFERROR(INDEX('Job List'!$C$9:$C$508, MATCH($B2505, 'Job List'!$B$9:$B$508, 0)), ""))</f>
        <v/>
      </c>
      <c r="K2505" s="112" t="str">
        <f>IF($B2505="", "", IFERROR(INDEX('Job List'!$D$9:$D$508, MATCH($B2505, 'Job List'!$B$9:$B$508, 0)), ""))</f>
        <v/>
      </c>
      <c r="L2505" s="125" t="str">
        <f t="shared" si="456"/>
        <v/>
      </c>
      <c r="M2505" s="111" t="str">
        <f>IF($B2505="", "", IF($G2505="", IFERROR(INDEX('Job List'!$E$9:$E$508, MATCH($B2505, 'Job List'!$B$9:$B$508, 0)), ""), $G2505))</f>
        <v/>
      </c>
      <c r="N2505" s="126" t="str">
        <f t="shared" si="457"/>
        <v/>
      </c>
      <c r="O2505" s="77"/>
      <c r="AB2505" s="14" t="str">
        <f t="shared" si="458"/>
        <v/>
      </c>
      <c r="AC2505" s="20" t="str">
        <f t="shared" si="459"/>
        <v/>
      </c>
      <c r="AD2505" s="55" t="str">
        <f t="shared" si="460"/>
        <v/>
      </c>
      <c r="AE2505" s="88" t="str">
        <f t="shared" si="461"/>
        <v/>
      </c>
      <c r="AG2505" s="55" t="str">
        <f t="shared" si="462"/>
        <v/>
      </c>
      <c r="AH2505" s="88" t="str">
        <f t="shared" si="463"/>
        <v/>
      </c>
      <c r="AJ2505" s="55" t="str">
        <f t="shared" si="464"/>
        <v/>
      </c>
      <c r="AK2505" s="88" t="str">
        <f t="shared" si="465"/>
        <v/>
      </c>
      <c r="AM2505" s="55" t="str">
        <f t="shared" si="466"/>
        <v/>
      </c>
      <c r="AN2505" s="88" t="str">
        <f t="shared" si="467"/>
        <v/>
      </c>
    </row>
    <row r="2506" spans="1:40" x14ac:dyDescent="0.25">
      <c r="A2506" s="77"/>
      <c r="B2506" s="107"/>
      <c r="C2506" s="108"/>
      <c r="D2506" s="109"/>
      <c r="E2506" s="109"/>
      <c r="F2506" s="110"/>
      <c r="G2506" s="111"/>
      <c r="H2506" s="112"/>
      <c r="I2506" s="77"/>
      <c r="J2506" s="112" t="str">
        <f>IF($B2506="", "", IFERROR(INDEX('Job List'!$C$9:$C$508, MATCH($B2506, 'Job List'!$B$9:$B$508, 0)), ""))</f>
        <v/>
      </c>
      <c r="K2506" s="112" t="str">
        <f>IF($B2506="", "", IFERROR(INDEX('Job List'!$D$9:$D$508, MATCH($B2506, 'Job List'!$B$9:$B$508, 0)), ""))</f>
        <v/>
      </c>
      <c r="L2506" s="125" t="str">
        <f t="shared" ref="L2506:L2569" si="468">IFERROR(IF(B2506="", "", AC2506-F2506), "")</f>
        <v/>
      </c>
      <c r="M2506" s="111" t="str">
        <f>IF($B2506="", "", IF($G2506="", IFERROR(INDEX('Job List'!$E$9:$E$508, MATCH($B2506, 'Job List'!$B$9:$B$508, 0)), ""), $G2506))</f>
        <v/>
      </c>
      <c r="N2506" s="126" t="str">
        <f t="shared" ref="N2506:N2569" si="469">IF(OR(B2506="", L2506="", M2506=""), "", L2506*24*M2506)</f>
        <v/>
      </c>
      <c r="O2506" s="77"/>
      <c r="AB2506" s="14" t="str">
        <f t="shared" ref="AB2506:AB2569" si="470">IF(C2506="", "", TEXT(C2506, "mmm yyyy"))</f>
        <v/>
      </c>
      <c r="AC2506" s="20" t="str">
        <f t="shared" ref="AC2506:AC2569" si="471">IF(OR(D2506="", E2506=""), "", IF(IF(E2506&gt;D2506, E2506-D2506, E2506-D2506+1)=0, 1, IF(E2506&gt;D2506, E2506-D2506, E2506-D2506+1)))</f>
        <v/>
      </c>
      <c r="AD2506" s="55" t="str">
        <f t="shared" ref="AD2506:AD2569" si="472">IF($AB2506="", "", IF($AD$6="", L2506, IF($AD$6=$B2506, L2506, "")))</f>
        <v/>
      </c>
      <c r="AE2506" s="88" t="str">
        <f t="shared" ref="AE2506:AE2569" si="473">IF($AB2506="", "", IF($AD$6="", N2506, IF($AD$6=$B2506, N2506, "")))</f>
        <v/>
      </c>
      <c r="AG2506" s="55" t="str">
        <f t="shared" ref="AG2506:AG2569" si="474">IF($AB2506="", "", IF($AG$6="", AJ2506, IF($AG$6=$J2506, AJ2506, "")))</f>
        <v/>
      </c>
      <c r="AH2506" s="88" t="str">
        <f t="shared" ref="AH2506:AH2569" si="475">IF($AB2506="", "", IF($AG$6="", AK2506, IF($AG$6=$J2506, AK2506, "")))</f>
        <v/>
      </c>
      <c r="AJ2506" s="55" t="str">
        <f t="shared" ref="AJ2506:AJ2569" si="476">IFERROR(IF($AB2506="", "", IF(AND($C2506&gt;=$AJ$6, $C2506&lt;=$AK$6), L2506, "")), "")</f>
        <v/>
      </c>
      <c r="AK2506" s="88" t="str">
        <f t="shared" ref="AK2506:AK2569" si="477">IFERROR(IF($AB2506="", "", IF(AND($C2506&gt;=$AJ$6, $C2506&lt;=$AK$6), N2506, "")), "")</f>
        <v/>
      </c>
      <c r="AM2506" s="55" t="str">
        <f t="shared" ref="AM2506:AM2569" si="478">IFERROR(IF($J2506="", "", IF(AND($C2506&gt;=$AM$4, $C2506&lt;=$AN$4, $J2506=$AM$3), L2506, "")), "")</f>
        <v/>
      </c>
      <c r="AN2506" s="88" t="str">
        <f t="shared" ref="AN2506:AN2569" si="479">IFERROR(IF($J2506="", "", IF(AND($C2506&gt;=$AM$4, $C2506&lt;=$AN$4, $J2506=$AM$3), N2506, "")), "")</f>
        <v/>
      </c>
    </row>
    <row r="2507" spans="1:40" x14ac:dyDescent="0.25">
      <c r="A2507" s="77"/>
      <c r="B2507" s="107"/>
      <c r="C2507" s="108"/>
      <c r="D2507" s="109"/>
      <c r="E2507" s="109"/>
      <c r="F2507" s="110"/>
      <c r="G2507" s="111"/>
      <c r="H2507" s="112"/>
      <c r="I2507" s="77"/>
      <c r="J2507" s="112" t="str">
        <f>IF($B2507="", "", IFERROR(INDEX('Job List'!$C$9:$C$508, MATCH($B2507, 'Job List'!$B$9:$B$508, 0)), ""))</f>
        <v/>
      </c>
      <c r="K2507" s="112" t="str">
        <f>IF($B2507="", "", IFERROR(INDEX('Job List'!$D$9:$D$508, MATCH($B2507, 'Job List'!$B$9:$B$508, 0)), ""))</f>
        <v/>
      </c>
      <c r="L2507" s="125" t="str">
        <f t="shared" si="468"/>
        <v/>
      </c>
      <c r="M2507" s="111" t="str">
        <f>IF($B2507="", "", IF($G2507="", IFERROR(INDEX('Job List'!$E$9:$E$508, MATCH($B2507, 'Job List'!$B$9:$B$508, 0)), ""), $G2507))</f>
        <v/>
      </c>
      <c r="N2507" s="126" t="str">
        <f t="shared" si="469"/>
        <v/>
      </c>
      <c r="O2507" s="77"/>
      <c r="AB2507" s="14" t="str">
        <f t="shared" si="470"/>
        <v/>
      </c>
      <c r="AC2507" s="20" t="str">
        <f t="shared" si="471"/>
        <v/>
      </c>
      <c r="AD2507" s="55" t="str">
        <f t="shared" si="472"/>
        <v/>
      </c>
      <c r="AE2507" s="88" t="str">
        <f t="shared" si="473"/>
        <v/>
      </c>
      <c r="AG2507" s="55" t="str">
        <f t="shared" si="474"/>
        <v/>
      </c>
      <c r="AH2507" s="88" t="str">
        <f t="shared" si="475"/>
        <v/>
      </c>
      <c r="AJ2507" s="55" t="str">
        <f t="shared" si="476"/>
        <v/>
      </c>
      <c r="AK2507" s="88" t="str">
        <f t="shared" si="477"/>
        <v/>
      </c>
      <c r="AM2507" s="55" t="str">
        <f t="shared" si="478"/>
        <v/>
      </c>
      <c r="AN2507" s="88" t="str">
        <f t="shared" si="479"/>
        <v/>
      </c>
    </row>
    <row r="2508" spans="1:40" x14ac:dyDescent="0.25">
      <c r="A2508" s="77"/>
      <c r="B2508" s="107"/>
      <c r="C2508" s="108"/>
      <c r="D2508" s="109"/>
      <c r="E2508" s="109"/>
      <c r="F2508" s="110"/>
      <c r="G2508" s="111"/>
      <c r="H2508" s="112"/>
      <c r="I2508" s="77"/>
      <c r="J2508" s="112" t="str">
        <f>IF($B2508="", "", IFERROR(INDEX('Job List'!$C$9:$C$508, MATCH($B2508, 'Job List'!$B$9:$B$508, 0)), ""))</f>
        <v/>
      </c>
      <c r="K2508" s="112" t="str">
        <f>IF($B2508="", "", IFERROR(INDEX('Job List'!$D$9:$D$508, MATCH($B2508, 'Job List'!$B$9:$B$508, 0)), ""))</f>
        <v/>
      </c>
      <c r="L2508" s="125" t="str">
        <f t="shared" si="468"/>
        <v/>
      </c>
      <c r="M2508" s="111" t="str">
        <f>IF($B2508="", "", IF($G2508="", IFERROR(INDEX('Job List'!$E$9:$E$508, MATCH($B2508, 'Job List'!$B$9:$B$508, 0)), ""), $G2508))</f>
        <v/>
      </c>
      <c r="N2508" s="126" t="str">
        <f t="shared" si="469"/>
        <v/>
      </c>
      <c r="O2508" s="77"/>
      <c r="AB2508" s="14" t="str">
        <f t="shared" si="470"/>
        <v/>
      </c>
      <c r="AC2508" s="20" t="str">
        <f t="shared" si="471"/>
        <v/>
      </c>
      <c r="AD2508" s="55" t="str">
        <f t="shared" si="472"/>
        <v/>
      </c>
      <c r="AE2508" s="88" t="str">
        <f t="shared" si="473"/>
        <v/>
      </c>
      <c r="AG2508" s="55" t="str">
        <f t="shared" si="474"/>
        <v/>
      </c>
      <c r="AH2508" s="88" t="str">
        <f t="shared" si="475"/>
        <v/>
      </c>
      <c r="AJ2508" s="55" t="str">
        <f t="shared" si="476"/>
        <v/>
      </c>
      <c r="AK2508" s="88" t="str">
        <f t="shared" si="477"/>
        <v/>
      </c>
      <c r="AM2508" s="55" t="str">
        <f t="shared" si="478"/>
        <v/>
      </c>
      <c r="AN2508" s="88" t="str">
        <f t="shared" si="479"/>
        <v/>
      </c>
    </row>
    <row r="2509" spans="1:40" x14ac:dyDescent="0.25">
      <c r="A2509" s="77"/>
      <c r="B2509" s="107"/>
      <c r="C2509" s="108"/>
      <c r="D2509" s="109"/>
      <c r="E2509" s="109"/>
      <c r="F2509" s="110"/>
      <c r="G2509" s="111"/>
      <c r="H2509" s="112"/>
      <c r="I2509" s="77"/>
      <c r="J2509" s="112" t="str">
        <f>IF($B2509="", "", IFERROR(INDEX('Job List'!$C$9:$C$508, MATCH($B2509, 'Job List'!$B$9:$B$508, 0)), ""))</f>
        <v/>
      </c>
      <c r="K2509" s="112" t="str">
        <f>IF($B2509="", "", IFERROR(INDEX('Job List'!$D$9:$D$508, MATCH($B2509, 'Job List'!$B$9:$B$508, 0)), ""))</f>
        <v/>
      </c>
      <c r="L2509" s="125" t="str">
        <f t="shared" si="468"/>
        <v/>
      </c>
      <c r="M2509" s="111" t="str">
        <f>IF($B2509="", "", IF($G2509="", IFERROR(INDEX('Job List'!$E$9:$E$508, MATCH($B2509, 'Job List'!$B$9:$B$508, 0)), ""), $G2509))</f>
        <v/>
      </c>
      <c r="N2509" s="126" t="str">
        <f t="shared" si="469"/>
        <v/>
      </c>
      <c r="O2509" s="77"/>
      <c r="AB2509" s="14" t="str">
        <f t="shared" si="470"/>
        <v/>
      </c>
      <c r="AC2509" s="20" t="str">
        <f t="shared" si="471"/>
        <v/>
      </c>
      <c r="AD2509" s="55" t="str">
        <f t="shared" si="472"/>
        <v/>
      </c>
      <c r="AE2509" s="88" t="str">
        <f t="shared" si="473"/>
        <v/>
      </c>
      <c r="AG2509" s="55" t="str">
        <f t="shared" si="474"/>
        <v/>
      </c>
      <c r="AH2509" s="88" t="str">
        <f t="shared" si="475"/>
        <v/>
      </c>
      <c r="AJ2509" s="55" t="str">
        <f t="shared" si="476"/>
        <v/>
      </c>
      <c r="AK2509" s="88" t="str">
        <f t="shared" si="477"/>
        <v/>
      </c>
      <c r="AM2509" s="55" t="str">
        <f t="shared" si="478"/>
        <v/>
      </c>
      <c r="AN2509" s="88" t="str">
        <f t="shared" si="479"/>
        <v/>
      </c>
    </row>
    <row r="2510" spans="1:40" x14ac:dyDescent="0.25">
      <c r="A2510" s="77"/>
      <c r="B2510" s="107"/>
      <c r="C2510" s="108"/>
      <c r="D2510" s="109"/>
      <c r="E2510" s="109"/>
      <c r="F2510" s="110"/>
      <c r="G2510" s="111"/>
      <c r="H2510" s="112"/>
      <c r="I2510" s="77"/>
      <c r="J2510" s="112" t="str">
        <f>IF($B2510="", "", IFERROR(INDEX('Job List'!$C$9:$C$508, MATCH($B2510, 'Job List'!$B$9:$B$508, 0)), ""))</f>
        <v/>
      </c>
      <c r="K2510" s="112" t="str">
        <f>IF($B2510="", "", IFERROR(INDEX('Job List'!$D$9:$D$508, MATCH($B2510, 'Job List'!$B$9:$B$508, 0)), ""))</f>
        <v/>
      </c>
      <c r="L2510" s="125" t="str">
        <f t="shared" si="468"/>
        <v/>
      </c>
      <c r="M2510" s="111" t="str">
        <f>IF($B2510="", "", IF($G2510="", IFERROR(INDEX('Job List'!$E$9:$E$508, MATCH($B2510, 'Job List'!$B$9:$B$508, 0)), ""), $G2510))</f>
        <v/>
      </c>
      <c r="N2510" s="126" t="str">
        <f t="shared" si="469"/>
        <v/>
      </c>
      <c r="O2510" s="77"/>
      <c r="AB2510" s="14" t="str">
        <f t="shared" si="470"/>
        <v/>
      </c>
      <c r="AC2510" s="20" t="str">
        <f t="shared" si="471"/>
        <v/>
      </c>
      <c r="AD2510" s="55" t="str">
        <f t="shared" si="472"/>
        <v/>
      </c>
      <c r="AE2510" s="88" t="str">
        <f t="shared" si="473"/>
        <v/>
      </c>
      <c r="AG2510" s="55" t="str">
        <f t="shared" si="474"/>
        <v/>
      </c>
      <c r="AH2510" s="88" t="str">
        <f t="shared" si="475"/>
        <v/>
      </c>
      <c r="AJ2510" s="55" t="str">
        <f t="shared" si="476"/>
        <v/>
      </c>
      <c r="AK2510" s="88" t="str">
        <f t="shared" si="477"/>
        <v/>
      </c>
      <c r="AM2510" s="55" t="str">
        <f t="shared" si="478"/>
        <v/>
      </c>
      <c r="AN2510" s="88" t="str">
        <f t="shared" si="479"/>
        <v/>
      </c>
    </row>
    <row r="2511" spans="1:40" x14ac:dyDescent="0.25">
      <c r="A2511" s="77"/>
      <c r="B2511" s="107"/>
      <c r="C2511" s="108"/>
      <c r="D2511" s="109"/>
      <c r="E2511" s="109"/>
      <c r="F2511" s="110"/>
      <c r="G2511" s="111"/>
      <c r="H2511" s="112"/>
      <c r="I2511" s="77"/>
      <c r="J2511" s="112" t="str">
        <f>IF($B2511="", "", IFERROR(INDEX('Job List'!$C$9:$C$508, MATCH($B2511, 'Job List'!$B$9:$B$508, 0)), ""))</f>
        <v/>
      </c>
      <c r="K2511" s="112" t="str">
        <f>IF($B2511="", "", IFERROR(INDEX('Job List'!$D$9:$D$508, MATCH($B2511, 'Job List'!$B$9:$B$508, 0)), ""))</f>
        <v/>
      </c>
      <c r="L2511" s="125" t="str">
        <f t="shared" si="468"/>
        <v/>
      </c>
      <c r="M2511" s="111" t="str">
        <f>IF($B2511="", "", IF($G2511="", IFERROR(INDEX('Job List'!$E$9:$E$508, MATCH($B2511, 'Job List'!$B$9:$B$508, 0)), ""), $G2511))</f>
        <v/>
      </c>
      <c r="N2511" s="126" t="str">
        <f t="shared" si="469"/>
        <v/>
      </c>
      <c r="O2511" s="77"/>
      <c r="AB2511" s="14" t="str">
        <f t="shared" si="470"/>
        <v/>
      </c>
      <c r="AC2511" s="20" t="str">
        <f t="shared" si="471"/>
        <v/>
      </c>
      <c r="AD2511" s="55" t="str">
        <f t="shared" si="472"/>
        <v/>
      </c>
      <c r="AE2511" s="88" t="str">
        <f t="shared" si="473"/>
        <v/>
      </c>
      <c r="AG2511" s="55" t="str">
        <f t="shared" si="474"/>
        <v/>
      </c>
      <c r="AH2511" s="88" t="str">
        <f t="shared" si="475"/>
        <v/>
      </c>
      <c r="AJ2511" s="55" t="str">
        <f t="shared" si="476"/>
        <v/>
      </c>
      <c r="AK2511" s="88" t="str">
        <f t="shared" si="477"/>
        <v/>
      </c>
      <c r="AM2511" s="55" t="str">
        <f t="shared" si="478"/>
        <v/>
      </c>
      <c r="AN2511" s="88" t="str">
        <f t="shared" si="479"/>
        <v/>
      </c>
    </row>
    <row r="2512" spans="1:40" x14ac:dyDescent="0.25">
      <c r="A2512" s="77"/>
      <c r="B2512" s="107"/>
      <c r="C2512" s="108"/>
      <c r="D2512" s="109"/>
      <c r="E2512" s="109"/>
      <c r="F2512" s="110"/>
      <c r="G2512" s="111"/>
      <c r="H2512" s="112"/>
      <c r="I2512" s="77"/>
      <c r="J2512" s="112" t="str">
        <f>IF($B2512="", "", IFERROR(INDEX('Job List'!$C$9:$C$508, MATCH($B2512, 'Job List'!$B$9:$B$508, 0)), ""))</f>
        <v/>
      </c>
      <c r="K2512" s="112" t="str">
        <f>IF($B2512="", "", IFERROR(INDEX('Job List'!$D$9:$D$508, MATCH($B2512, 'Job List'!$B$9:$B$508, 0)), ""))</f>
        <v/>
      </c>
      <c r="L2512" s="125" t="str">
        <f t="shared" si="468"/>
        <v/>
      </c>
      <c r="M2512" s="111" t="str">
        <f>IF($B2512="", "", IF($G2512="", IFERROR(INDEX('Job List'!$E$9:$E$508, MATCH($B2512, 'Job List'!$B$9:$B$508, 0)), ""), $G2512))</f>
        <v/>
      </c>
      <c r="N2512" s="126" t="str">
        <f t="shared" si="469"/>
        <v/>
      </c>
      <c r="O2512" s="77"/>
      <c r="AB2512" s="14" t="str">
        <f t="shared" si="470"/>
        <v/>
      </c>
      <c r="AC2512" s="20" t="str">
        <f t="shared" si="471"/>
        <v/>
      </c>
      <c r="AD2512" s="55" t="str">
        <f t="shared" si="472"/>
        <v/>
      </c>
      <c r="AE2512" s="88" t="str">
        <f t="shared" si="473"/>
        <v/>
      </c>
      <c r="AG2512" s="55" t="str">
        <f t="shared" si="474"/>
        <v/>
      </c>
      <c r="AH2512" s="88" t="str">
        <f t="shared" si="475"/>
        <v/>
      </c>
      <c r="AJ2512" s="55" t="str">
        <f t="shared" si="476"/>
        <v/>
      </c>
      <c r="AK2512" s="88" t="str">
        <f t="shared" si="477"/>
        <v/>
      </c>
      <c r="AM2512" s="55" t="str">
        <f t="shared" si="478"/>
        <v/>
      </c>
      <c r="AN2512" s="88" t="str">
        <f t="shared" si="479"/>
        <v/>
      </c>
    </row>
    <row r="2513" spans="1:40" x14ac:dyDescent="0.25">
      <c r="A2513" s="77"/>
      <c r="B2513" s="107"/>
      <c r="C2513" s="108"/>
      <c r="D2513" s="109"/>
      <c r="E2513" s="109"/>
      <c r="F2513" s="110"/>
      <c r="G2513" s="111"/>
      <c r="H2513" s="112"/>
      <c r="I2513" s="77"/>
      <c r="J2513" s="112" t="str">
        <f>IF($B2513="", "", IFERROR(INDEX('Job List'!$C$9:$C$508, MATCH($B2513, 'Job List'!$B$9:$B$508, 0)), ""))</f>
        <v/>
      </c>
      <c r="K2513" s="112" t="str">
        <f>IF($B2513="", "", IFERROR(INDEX('Job List'!$D$9:$D$508, MATCH($B2513, 'Job List'!$B$9:$B$508, 0)), ""))</f>
        <v/>
      </c>
      <c r="L2513" s="125" t="str">
        <f t="shared" si="468"/>
        <v/>
      </c>
      <c r="M2513" s="111" t="str">
        <f>IF($B2513="", "", IF($G2513="", IFERROR(INDEX('Job List'!$E$9:$E$508, MATCH($B2513, 'Job List'!$B$9:$B$508, 0)), ""), $G2513))</f>
        <v/>
      </c>
      <c r="N2513" s="126" t="str">
        <f t="shared" si="469"/>
        <v/>
      </c>
      <c r="O2513" s="77"/>
      <c r="AB2513" s="14" t="str">
        <f t="shared" si="470"/>
        <v/>
      </c>
      <c r="AC2513" s="20" t="str">
        <f t="shared" si="471"/>
        <v/>
      </c>
      <c r="AD2513" s="55" t="str">
        <f t="shared" si="472"/>
        <v/>
      </c>
      <c r="AE2513" s="88" t="str">
        <f t="shared" si="473"/>
        <v/>
      </c>
      <c r="AG2513" s="55" t="str">
        <f t="shared" si="474"/>
        <v/>
      </c>
      <c r="AH2513" s="88" t="str">
        <f t="shared" si="475"/>
        <v/>
      </c>
      <c r="AJ2513" s="55" t="str">
        <f t="shared" si="476"/>
        <v/>
      </c>
      <c r="AK2513" s="88" t="str">
        <f t="shared" si="477"/>
        <v/>
      </c>
      <c r="AM2513" s="55" t="str">
        <f t="shared" si="478"/>
        <v/>
      </c>
      <c r="AN2513" s="88" t="str">
        <f t="shared" si="479"/>
        <v/>
      </c>
    </row>
    <row r="2514" spans="1:40" x14ac:dyDescent="0.25">
      <c r="A2514" s="77"/>
      <c r="B2514" s="107"/>
      <c r="C2514" s="108"/>
      <c r="D2514" s="109"/>
      <c r="E2514" s="109"/>
      <c r="F2514" s="110"/>
      <c r="G2514" s="111"/>
      <c r="H2514" s="112"/>
      <c r="I2514" s="77"/>
      <c r="J2514" s="112" t="str">
        <f>IF($B2514="", "", IFERROR(INDEX('Job List'!$C$9:$C$508, MATCH($B2514, 'Job List'!$B$9:$B$508, 0)), ""))</f>
        <v/>
      </c>
      <c r="K2514" s="112" t="str">
        <f>IF($B2514="", "", IFERROR(INDEX('Job List'!$D$9:$D$508, MATCH($B2514, 'Job List'!$B$9:$B$508, 0)), ""))</f>
        <v/>
      </c>
      <c r="L2514" s="125" t="str">
        <f t="shared" si="468"/>
        <v/>
      </c>
      <c r="M2514" s="111" t="str">
        <f>IF($B2514="", "", IF($G2514="", IFERROR(INDEX('Job List'!$E$9:$E$508, MATCH($B2514, 'Job List'!$B$9:$B$508, 0)), ""), $G2514))</f>
        <v/>
      </c>
      <c r="N2514" s="126" t="str">
        <f t="shared" si="469"/>
        <v/>
      </c>
      <c r="O2514" s="77"/>
      <c r="AB2514" s="14" t="str">
        <f t="shared" si="470"/>
        <v/>
      </c>
      <c r="AC2514" s="20" t="str">
        <f t="shared" si="471"/>
        <v/>
      </c>
      <c r="AD2514" s="55" t="str">
        <f t="shared" si="472"/>
        <v/>
      </c>
      <c r="AE2514" s="88" t="str">
        <f t="shared" si="473"/>
        <v/>
      </c>
      <c r="AG2514" s="55" t="str">
        <f t="shared" si="474"/>
        <v/>
      </c>
      <c r="AH2514" s="88" t="str">
        <f t="shared" si="475"/>
        <v/>
      </c>
      <c r="AJ2514" s="55" t="str">
        <f t="shared" si="476"/>
        <v/>
      </c>
      <c r="AK2514" s="88" t="str">
        <f t="shared" si="477"/>
        <v/>
      </c>
      <c r="AM2514" s="55" t="str">
        <f t="shared" si="478"/>
        <v/>
      </c>
      <c r="AN2514" s="88" t="str">
        <f t="shared" si="479"/>
        <v/>
      </c>
    </row>
    <row r="2515" spans="1:40" x14ac:dyDescent="0.25">
      <c r="A2515" s="77"/>
      <c r="B2515" s="107"/>
      <c r="C2515" s="108"/>
      <c r="D2515" s="109"/>
      <c r="E2515" s="109"/>
      <c r="F2515" s="110"/>
      <c r="G2515" s="111"/>
      <c r="H2515" s="112"/>
      <c r="I2515" s="77"/>
      <c r="J2515" s="112" t="str">
        <f>IF($B2515="", "", IFERROR(INDEX('Job List'!$C$9:$C$508, MATCH($B2515, 'Job List'!$B$9:$B$508, 0)), ""))</f>
        <v/>
      </c>
      <c r="K2515" s="112" t="str">
        <f>IF($B2515="", "", IFERROR(INDEX('Job List'!$D$9:$D$508, MATCH($B2515, 'Job List'!$B$9:$B$508, 0)), ""))</f>
        <v/>
      </c>
      <c r="L2515" s="125" t="str">
        <f t="shared" si="468"/>
        <v/>
      </c>
      <c r="M2515" s="111" t="str">
        <f>IF($B2515="", "", IF($G2515="", IFERROR(INDEX('Job List'!$E$9:$E$508, MATCH($B2515, 'Job List'!$B$9:$B$508, 0)), ""), $G2515))</f>
        <v/>
      </c>
      <c r="N2515" s="126" t="str">
        <f t="shared" si="469"/>
        <v/>
      </c>
      <c r="O2515" s="77"/>
      <c r="AB2515" s="14" t="str">
        <f t="shared" si="470"/>
        <v/>
      </c>
      <c r="AC2515" s="20" t="str">
        <f t="shared" si="471"/>
        <v/>
      </c>
      <c r="AD2515" s="55" t="str">
        <f t="shared" si="472"/>
        <v/>
      </c>
      <c r="AE2515" s="88" t="str">
        <f t="shared" si="473"/>
        <v/>
      </c>
      <c r="AG2515" s="55" t="str">
        <f t="shared" si="474"/>
        <v/>
      </c>
      <c r="AH2515" s="88" t="str">
        <f t="shared" si="475"/>
        <v/>
      </c>
      <c r="AJ2515" s="55" t="str">
        <f t="shared" si="476"/>
        <v/>
      </c>
      <c r="AK2515" s="88" t="str">
        <f t="shared" si="477"/>
        <v/>
      </c>
      <c r="AM2515" s="55" t="str">
        <f t="shared" si="478"/>
        <v/>
      </c>
      <c r="AN2515" s="88" t="str">
        <f t="shared" si="479"/>
        <v/>
      </c>
    </row>
    <row r="2516" spans="1:40" x14ac:dyDescent="0.25">
      <c r="A2516" s="77"/>
      <c r="B2516" s="107"/>
      <c r="C2516" s="108"/>
      <c r="D2516" s="109"/>
      <c r="E2516" s="109"/>
      <c r="F2516" s="110"/>
      <c r="G2516" s="111"/>
      <c r="H2516" s="112"/>
      <c r="I2516" s="77"/>
      <c r="J2516" s="112" t="str">
        <f>IF($B2516="", "", IFERROR(INDEX('Job List'!$C$9:$C$508, MATCH($B2516, 'Job List'!$B$9:$B$508, 0)), ""))</f>
        <v/>
      </c>
      <c r="K2516" s="112" t="str">
        <f>IF($B2516="", "", IFERROR(INDEX('Job List'!$D$9:$D$508, MATCH($B2516, 'Job List'!$B$9:$B$508, 0)), ""))</f>
        <v/>
      </c>
      <c r="L2516" s="125" t="str">
        <f t="shared" si="468"/>
        <v/>
      </c>
      <c r="M2516" s="111" t="str">
        <f>IF($B2516="", "", IF($G2516="", IFERROR(INDEX('Job List'!$E$9:$E$508, MATCH($B2516, 'Job List'!$B$9:$B$508, 0)), ""), $G2516))</f>
        <v/>
      </c>
      <c r="N2516" s="126" t="str">
        <f t="shared" si="469"/>
        <v/>
      </c>
      <c r="O2516" s="77"/>
      <c r="AB2516" s="14" t="str">
        <f t="shared" si="470"/>
        <v/>
      </c>
      <c r="AC2516" s="20" t="str">
        <f t="shared" si="471"/>
        <v/>
      </c>
      <c r="AD2516" s="55" t="str">
        <f t="shared" si="472"/>
        <v/>
      </c>
      <c r="AE2516" s="88" t="str">
        <f t="shared" si="473"/>
        <v/>
      </c>
      <c r="AG2516" s="55" t="str">
        <f t="shared" si="474"/>
        <v/>
      </c>
      <c r="AH2516" s="88" t="str">
        <f t="shared" si="475"/>
        <v/>
      </c>
      <c r="AJ2516" s="55" t="str">
        <f t="shared" si="476"/>
        <v/>
      </c>
      <c r="AK2516" s="88" t="str">
        <f t="shared" si="477"/>
        <v/>
      </c>
      <c r="AM2516" s="55" t="str">
        <f t="shared" si="478"/>
        <v/>
      </c>
      <c r="AN2516" s="88" t="str">
        <f t="shared" si="479"/>
        <v/>
      </c>
    </row>
    <row r="2517" spans="1:40" x14ac:dyDescent="0.25">
      <c r="A2517" s="77"/>
      <c r="B2517" s="107"/>
      <c r="C2517" s="108"/>
      <c r="D2517" s="109"/>
      <c r="E2517" s="109"/>
      <c r="F2517" s="110"/>
      <c r="G2517" s="111"/>
      <c r="H2517" s="112"/>
      <c r="I2517" s="77"/>
      <c r="J2517" s="112" t="str">
        <f>IF($B2517="", "", IFERROR(INDEX('Job List'!$C$9:$C$508, MATCH($B2517, 'Job List'!$B$9:$B$508, 0)), ""))</f>
        <v/>
      </c>
      <c r="K2517" s="112" t="str">
        <f>IF($B2517="", "", IFERROR(INDEX('Job List'!$D$9:$D$508, MATCH($B2517, 'Job List'!$B$9:$B$508, 0)), ""))</f>
        <v/>
      </c>
      <c r="L2517" s="125" t="str">
        <f t="shared" si="468"/>
        <v/>
      </c>
      <c r="M2517" s="111" t="str">
        <f>IF($B2517="", "", IF($G2517="", IFERROR(INDEX('Job List'!$E$9:$E$508, MATCH($B2517, 'Job List'!$B$9:$B$508, 0)), ""), $G2517))</f>
        <v/>
      </c>
      <c r="N2517" s="126" t="str">
        <f t="shared" si="469"/>
        <v/>
      </c>
      <c r="O2517" s="77"/>
      <c r="AB2517" s="14" t="str">
        <f t="shared" si="470"/>
        <v/>
      </c>
      <c r="AC2517" s="20" t="str">
        <f t="shared" si="471"/>
        <v/>
      </c>
      <c r="AD2517" s="55" t="str">
        <f t="shared" si="472"/>
        <v/>
      </c>
      <c r="AE2517" s="88" t="str">
        <f t="shared" si="473"/>
        <v/>
      </c>
      <c r="AG2517" s="55" t="str">
        <f t="shared" si="474"/>
        <v/>
      </c>
      <c r="AH2517" s="88" t="str">
        <f t="shared" si="475"/>
        <v/>
      </c>
      <c r="AJ2517" s="55" t="str">
        <f t="shared" si="476"/>
        <v/>
      </c>
      <c r="AK2517" s="88" t="str">
        <f t="shared" si="477"/>
        <v/>
      </c>
      <c r="AM2517" s="55" t="str">
        <f t="shared" si="478"/>
        <v/>
      </c>
      <c r="AN2517" s="88" t="str">
        <f t="shared" si="479"/>
        <v/>
      </c>
    </row>
    <row r="2518" spans="1:40" x14ac:dyDescent="0.25">
      <c r="A2518" s="77"/>
      <c r="B2518" s="107"/>
      <c r="C2518" s="108"/>
      <c r="D2518" s="109"/>
      <c r="E2518" s="109"/>
      <c r="F2518" s="110"/>
      <c r="G2518" s="111"/>
      <c r="H2518" s="112"/>
      <c r="I2518" s="77"/>
      <c r="J2518" s="112" t="str">
        <f>IF($B2518="", "", IFERROR(INDEX('Job List'!$C$9:$C$508, MATCH($B2518, 'Job List'!$B$9:$B$508, 0)), ""))</f>
        <v/>
      </c>
      <c r="K2518" s="112" t="str">
        <f>IF($B2518="", "", IFERROR(INDEX('Job List'!$D$9:$D$508, MATCH($B2518, 'Job List'!$B$9:$B$508, 0)), ""))</f>
        <v/>
      </c>
      <c r="L2518" s="125" t="str">
        <f t="shared" si="468"/>
        <v/>
      </c>
      <c r="M2518" s="111" t="str">
        <f>IF($B2518="", "", IF($G2518="", IFERROR(INDEX('Job List'!$E$9:$E$508, MATCH($B2518, 'Job List'!$B$9:$B$508, 0)), ""), $G2518))</f>
        <v/>
      </c>
      <c r="N2518" s="126" t="str">
        <f t="shared" si="469"/>
        <v/>
      </c>
      <c r="O2518" s="77"/>
      <c r="AB2518" s="14" t="str">
        <f t="shared" si="470"/>
        <v/>
      </c>
      <c r="AC2518" s="20" t="str">
        <f t="shared" si="471"/>
        <v/>
      </c>
      <c r="AD2518" s="55" t="str">
        <f t="shared" si="472"/>
        <v/>
      </c>
      <c r="AE2518" s="88" t="str">
        <f t="shared" si="473"/>
        <v/>
      </c>
      <c r="AG2518" s="55" t="str">
        <f t="shared" si="474"/>
        <v/>
      </c>
      <c r="AH2518" s="88" t="str">
        <f t="shared" si="475"/>
        <v/>
      </c>
      <c r="AJ2518" s="55" t="str">
        <f t="shared" si="476"/>
        <v/>
      </c>
      <c r="AK2518" s="88" t="str">
        <f t="shared" si="477"/>
        <v/>
      </c>
      <c r="AM2518" s="55" t="str">
        <f t="shared" si="478"/>
        <v/>
      </c>
      <c r="AN2518" s="88" t="str">
        <f t="shared" si="479"/>
        <v/>
      </c>
    </row>
    <row r="2519" spans="1:40" x14ac:dyDescent="0.25">
      <c r="A2519" s="77"/>
      <c r="B2519" s="107"/>
      <c r="C2519" s="108"/>
      <c r="D2519" s="109"/>
      <c r="E2519" s="109"/>
      <c r="F2519" s="110"/>
      <c r="G2519" s="111"/>
      <c r="H2519" s="112"/>
      <c r="I2519" s="77"/>
      <c r="J2519" s="112" t="str">
        <f>IF($B2519="", "", IFERROR(INDEX('Job List'!$C$9:$C$508, MATCH($B2519, 'Job List'!$B$9:$B$508, 0)), ""))</f>
        <v/>
      </c>
      <c r="K2519" s="112" t="str">
        <f>IF($B2519="", "", IFERROR(INDEX('Job List'!$D$9:$D$508, MATCH($B2519, 'Job List'!$B$9:$B$508, 0)), ""))</f>
        <v/>
      </c>
      <c r="L2519" s="125" t="str">
        <f t="shared" si="468"/>
        <v/>
      </c>
      <c r="M2519" s="111" t="str">
        <f>IF($B2519="", "", IF($G2519="", IFERROR(INDEX('Job List'!$E$9:$E$508, MATCH($B2519, 'Job List'!$B$9:$B$508, 0)), ""), $G2519))</f>
        <v/>
      </c>
      <c r="N2519" s="126" t="str">
        <f t="shared" si="469"/>
        <v/>
      </c>
      <c r="O2519" s="77"/>
      <c r="AB2519" s="14" t="str">
        <f t="shared" si="470"/>
        <v/>
      </c>
      <c r="AC2519" s="20" t="str">
        <f t="shared" si="471"/>
        <v/>
      </c>
      <c r="AD2519" s="55" t="str">
        <f t="shared" si="472"/>
        <v/>
      </c>
      <c r="AE2519" s="88" t="str">
        <f t="shared" si="473"/>
        <v/>
      </c>
      <c r="AG2519" s="55" t="str">
        <f t="shared" si="474"/>
        <v/>
      </c>
      <c r="AH2519" s="88" t="str">
        <f t="shared" si="475"/>
        <v/>
      </c>
      <c r="AJ2519" s="55" t="str">
        <f t="shared" si="476"/>
        <v/>
      </c>
      <c r="AK2519" s="88" t="str">
        <f t="shared" si="477"/>
        <v/>
      </c>
      <c r="AM2519" s="55" t="str">
        <f t="shared" si="478"/>
        <v/>
      </c>
      <c r="AN2519" s="88" t="str">
        <f t="shared" si="479"/>
        <v/>
      </c>
    </row>
    <row r="2520" spans="1:40" x14ac:dyDescent="0.25">
      <c r="A2520" s="77"/>
      <c r="B2520" s="107"/>
      <c r="C2520" s="108"/>
      <c r="D2520" s="109"/>
      <c r="E2520" s="109"/>
      <c r="F2520" s="110"/>
      <c r="G2520" s="111"/>
      <c r="H2520" s="112"/>
      <c r="I2520" s="77"/>
      <c r="J2520" s="112" t="str">
        <f>IF($B2520="", "", IFERROR(INDEX('Job List'!$C$9:$C$508, MATCH($B2520, 'Job List'!$B$9:$B$508, 0)), ""))</f>
        <v/>
      </c>
      <c r="K2520" s="112" t="str">
        <f>IF($B2520="", "", IFERROR(INDEX('Job List'!$D$9:$D$508, MATCH($B2520, 'Job List'!$B$9:$B$508, 0)), ""))</f>
        <v/>
      </c>
      <c r="L2520" s="125" t="str">
        <f t="shared" si="468"/>
        <v/>
      </c>
      <c r="M2520" s="111" t="str">
        <f>IF($B2520="", "", IF($G2520="", IFERROR(INDEX('Job List'!$E$9:$E$508, MATCH($B2520, 'Job List'!$B$9:$B$508, 0)), ""), $G2520))</f>
        <v/>
      </c>
      <c r="N2520" s="126" t="str">
        <f t="shared" si="469"/>
        <v/>
      </c>
      <c r="O2520" s="77"/>
      <c r="AB2520" s="14" t="str">
        <f t="shared" si="470"/>
        <v/>
      </c>
      <c r="AC2520" s="20" t="str">
        <f t="shared" si="471"/>
        <v/>
      </c>
      <c r="AD2520" s="55" t="str">
        <f t="shared" si="472"/>
        <v/>
      </c>
      <c r="AE2520" s="88" t="str">
        <f t="shared" si="473"/>
        <v/>
      </c>
      <c r="AG2520" s="55" t="str">
        <f t="shared" si="474"/>
        <v/>
      </c>
      <c r="AH2520" s="88" t="str">
        <f t="shared" si="475"/>
        <v/>
      </c>
      <c r="AJ2520" s="55" t="str">
        <f t="shared" si="476"/>
        <v/>
      </c>
      <c r="AK2520" s="88" t="str">
        <f t="shared" si="477"/>
        <v/>
      </c>
      <c r="AM2520" s="55" t="str">
        <f t="shared" si="478"/>
        <v/>
      </c>
      <c r="AN2520" s="88" t="str">
        <f t="shared" si="479"/>
        <v/>
      </c>
    </row>
    <row r="2521" spans="1:40" x14ac:dyDescent="0.25">
      <c r="A2521" s="77"/>
      <c r="B2521" s="107"/>
      <c r="C2521" s="108"/>
      <c r="D2521" s="109"/>
      <c r="E2521" s="109"/>
      <c r="F2521" s="110"/>
      <c r="G2521" s="111"/>
      <c r="H2521" s="112"/>
      <c r="I2521" s="77"/>
      <c r="J2521" s="112" t="str">
        <f>IF($B2521="", "", IFERROR(INDEX('Job List'!$C$9:$C$508, MATCH($B2521, 'Job List'!$B$9:$B$508, 0)), ""))</f>
        <v/>
      </c>
      <c r="K2521" s="112" t="str">
        <f>IF($B2521="", "", IFERROR(INDEX('Job List'!$D$9:$D$508, MATCH($B2521, 'Job List'!$B$9:$B$508, 0)), ""))</f>
        <v/>
      </c>
      <c r="L2521" s="125" t="str">
        <f t="shared" si="468"/>
        <v/>
      </c>
      <c r="M2521" s="111" t="str">
        <f>IF($B2521="", "", IF($G2521="", IFERROR(INDEX('Job List'!$E$9:$E$508, MATCH($B2521, 'Job List'!$B$9:$B$508, 0)), ""), $G2521))</f>
        <v/>
      </c>
      <c r="N2521" s="126" t="str">
        <f t="shared" si="469"/>
        <v/>
      </c>
      <c r="O2521" s="77"/>
      <c r="AB2521" s="14" t="str">
        <f t="shared" si="470"/>
        <v/>
      </c>
      <c r="AC2521" s="20" t="str">
        <f t="shared" si="471"/>
        <v/>
      </c>
      <c r="AD2521" s="55" t="str">
        <f t="shared" si="472"/>
        <v/>
      </c>
      <c r="AE2521" s="88" t="str">
        <f t="shared" si="473"/>
        <v/>
      </c>
      <c r="AG2521" s="55" t="str">
        <f t="shared" si="474"/>
        <v/>
      </c>
      <c r="AH2521" s="88" t="str">
        <f t="shared" si="475"/>
        <v/>
      </c>
      <c r="AJ2521" s="55" t="str">
        <f t="shared" si="476"/>
        <v/>
      </c>
      <c r="AK2521" s="88" t="str">
        <f t="shared" si="477"/>
        <v/>
      </c>
      <c r="AM2521" s="55" t="str">
        <f t="shared" si="478"/>
        <v/>
      </c>
      <c r="AN2521" s="88" t="str">
        <f t="shared" si="479"/>
        <v/>
      </c>
    </row>
    <row r="2522" spans="1:40" x14ac:dyDescent="0.25">
      <c r="A2522" s="77"/>
      <c r="B2522" s="107"/>
      <c r="C2522" s="108"/>
      <c r="D2522" s="109"/>
      <c r="E2522" s="109"/>
      <c r="F2522" s="110"/>
      <c r="G2522" s="111"/>
      <c r="H2522" s="112"/>
      <c r="I2522" s="77"/>
      <c r="J2522" s="112" t="str">
        <f>IF($B2522="", "", IFERROR(INDEX('Job List'!$C$9:$C$508, MATCH($B2522, 'Job List'!$B$9:$B$508, 0)), ""))</f>
        <v/>
      </c>
      <c r="K2522" s="112" t="str">
        <f>IF($B2522="", "", IFERROR(INDEX('Job List'!$D$9:$D$508, MATCH($B2522, 'Job List'!$B$9:$B$508, 0)), ""))</f>
        <v/>
      </c>
      <c r="L2522" s="125" t="str">
        <f t="shared" si="468"/>
        <v/>
      </c>
      <c r="M2522" s="111" t="str">
        <f>IF($B2522="", "", IF($G2522="", IFERROR(INDEX('Job List'!$E$9:$E$508, MATCH($B2522, 'Job List'!$B$9:$B$508, 0)), ""), $G2522))</f>
        <v/>
      </c>
      <c r="N2522" s="126" t="str">
        <f t="shared" si="469"/>
        <v/>
      </c>
      <c r="O2522" s="77"/>
      <c r="AB2522" s="14" t="str">
        <f t="shared" si="470"/>
        <v/>
      </c>
      <c r="AC2522" s="20" t="str">
        <f t="shared" si="471"/>
        <v/>
      </c>
      <c r="AD2522" s="55" t="str">
        <f t="shared" si="472"/>
        <v/>
      </c>
      <c r="AE2522" s="88" t="str">
        <f t="shared" si="473"/>
        <v/>
      </c>
      <c r="AG2522" s="55" t="str">
        <f t="shared" si="474"/>
        <v/>
      </c>
      <c r="AH2522" s="88" t="str">
        <f t="shared" si="475"/>
        <v/>
      </c>
      <c r="AJ2522" s="55" t="str">
        <f t="shared" si="476"/>
        <v/>
      </c>
      <c r="AK2522" s="88" t="str">
        <f t="shared" si="477"/>
        <v/>
      </c>
      <c r="AM2522" s="55" t="str">
        <f t="shared" si="478"/>
        <v/>
      </c>
      <c r="AN2522" s="88" t="str">
        <f t="shared" si="479"/>
        <v/>
      </c>
    </row>
    <row r="2523" spans="1:40" x14ac:dyDescent="0.25">
      <c r="A2523" s="77"/>
      <c r="B2523" s="107"/>
      <c r="C2523" s="108"/>
      <c r="D2523" s="109"/>
      <c r="E2523" s="109"/>
      <c r="F2523" s="110"/>
      <c r="G2523" s="111"/>
      <c r="H2523" s="112"/>
      <c r="I2523" s="77"/>
      <c r="J2523" s="112" t="str">
        <f>IF($B2523="", "", IFERROR(INDEX('Job List'!$C$9:$C$508, MATCH($B2523, 'Job List'!$B$9:$B$508, 0)), ""))</f>
        <v/>
      </c>
      <c r="K2523" s="112" t="str">
        <f>IF($B2523="", "", IFERROR(INDEX('Job List'!$D$9:$D$508, MATCH($B2523, 'Job List'!$B$9:$B$508, 0)), ""))</f>
        <v/>
      </c>
      <c r="L2523" s="125" t="str">
        <f t="shared" si="468"/>
        <v/>
      </c>
      <c r="M2523" s="111" t="str">
        <f>IF($B2523="", "", IF($G2523="", IFERROR(INDEX('Job List'!$E$9:$E$508, MATCH($B2523, 'Job List'!$B$9:$B$508, 0)), ""), $G2523))</f>
        <v/>
      </c>
      <c r="N2523" s="126" t="str">
        <f t="shared" si="469"/>
        <v/>
      </c>
      <c r="O2523" s="77"/>
      <c r="AB2523" s="14" t="str">
        <f t="shared" si="470"/>
        <v/>
      </c>
      <c r="AC2523" s="20" t="str">
        <f t="shared" si="471"/>
        <v/>
      </c>
      <c r="AD2523" s="55" t="str">
        <f t="shared" si="472"/>
        <v/>
      </c>
      <c r="AE2523" s="88" t="str">
        <f t="shared" si="473"/>
        <v/>
      </c>
      <c r="AG2523" s="55" t="str">
        <f t="shared" si="474"/>
        <v/>
      </c>
      <c r="AH2523" s="88" t="str">
        <f t="shared" si="475"/>
        <v/>
      </c>
      <c r="AJ2523" s="55" t="str">
        <f t="shared" si="476"/>
        <v/>
      </c>
      <c r="AK2523" s="88" t="str">
        <f t="shared" si="477"/>
        <v/>
      </c>
      <c r="AM2523" s="55" t="str">
        <f t="shared" si="478"/>
        <v/>
      </c>
      <c r="AN2523" s="88" t="str">
        <f t="shared" si="479"/>
        <v/>
      </c>
    </row>
    <row r="2524" spans="1:40" x14ac:dyDescent="0.25">
      <c r="A2524" s="77"/>
      <c r="B2524" s="107"/>
      <c r="C2524" s="108"/>
      <c r="D2524" s="109"/>
      <c r="E2524" s="109"/>
      <c r="F2524" s="110"/>
      <c r="G2524" s="111"/>
      <c r="H2524" s="112"/>
      <c r="I2524" s="77"/>
      <c r="J2524" s="112" t="str">
        <f>IF($B2524="", "", IFERROR(INDEX('Job List'!$C$9:$C$508, MATCH($B2524, 'Job List'!$B$9:$B$508, 0)), ""))</f>
        <v/>
      </c>
      <c r="K2524" s="112" t="str">
        <f>IF($B2524="", "", IFERROR(INDEX('Job List'!$D$9:$D$508, MATCH($B2524, 'Job List'!$B$9:$B$508, 0)), ""))</f>
        <v/>
      </c>
      <c r="L2524" s="125" t="str">
        <f t="shared" si="468"/>
        <v/>
      </c>
      <c r="M2524" s="111" t="str">
        <f>IF($B2524="", "", IF($G2524="", IFERROR(INDEX('Job List'!$E$9:$E$508, MATCH($B2524, 'Job List'!$B$9:$B$508, 0)), ""), $G2524))</f>
        <v/>
      </c>
      <c r="N2524" s="126" t="str">
        <f t="shared" si="469"/>
        <v/>
      </c>
      <c r="O2524" s="77"/>
      <c r="AB2524" s="14" t="str">
        <f t="shared" si="470"/>
        <v/>
      </c>
      <c r="AC2524" s="20" t="str">
        <f t="shared" si="471"/>
        <v/>
      </c>
      <c r="AD2524" s="55" t="str">
        <f t="shared" si="472"/>
        <v/>
      </c>
      <c r="AE2524" s="88" t="str">
        <f t="shared" si="473"/>
        <v/>
      </c>
      <c r="AG2524" s="55" t="str">
        <f t="shared" si="474"/>
        <v/>
      </c>
      <c r="AH2524" s="88" t="str">
        <f t="shared" si="475"/>
        <v/>
      </c>
      <c r="AJ2524" s="55" t="str">
        <f t="shared" si="476"/>
        <v/>
      </c>
      <c r="AK2524" s="88" t="str">
        <f t="shared" si="477"/>
        <v/>
      </c>
      <c r="AM2524" s="55" t="str">
        <f t="shared" si="478"/>
        <v/>
      </c>
      <c r="AN2524" s="88" t="str">
        <f t="shared" si="479"/>
        <v/>
      </c>
    </row>
    <row r="2525" spans="1:40" x14ac:dyDescent="0.25">
      <c r="A2525" s="77"/>
      <c r="B2525" s="107"/>
      <c r="C2525" s="108"/>
      <c r="D2525" s="109"/>
      <c r="E2525" s="109"/>
      <c r="F2525" s="110"/>
      <c r="G2525" s="111"/>
      <c r="H2525" s="112"/>
      <c r="I2525" s="77"/>
      <c r="J2525" s="112" t="str">
        <f>IF($B2525="", "", IFERROR(INDEX('Job List'!$C$9:$C$508, MATCH($B2525, 'Job List'!$B$9:$B$508, 0)), ""))</f>
        <v/>
      </c>
      <c r="K2525" s="112" t="str">
        <f>IF($B2525="", "", IFERROR(INDEX('Job List'!$D$9:$D$508, MATCH($B2525, 'Job List'!$B$9:$B$508, 0)), ""))</f>
        <v/>
      </c>
      <c r="L2525" s="125" t="str">
        <f t="shared" si="468"/>
        <v/>
      </c>
      <c r="M2525" s="111" t="str">
        <f>IF($B2525="", "", IF($G2525="", IFERROR(INDEX('Job List'!$E$9:$E$508, MATCH($B2525, 'Job List'!$B$9:$B$508, 0)), ""), $G2525))</f>
        <v/>
      </c>
      <c r="N2525" s="126" t="str">
        <f t="shared" si="469"/>
        <v/>
      </c>
      <c r="O2525" s="77"/>
      <c r="AB2525" s="14" t="str">
        <f t="shared" si="470"/>
        <v/>
      </c>
      <c r="AC2525" s="20" t="str">
        <f t="shared" si="471"/>
        <v/>
      </c>
      <c r="AD2525" s="55" t="str">
        <f t="shared" si="472"/>
        <v/>
      </c>
      <c r="AE2525" s="88" t="str">
        <f t="shared" si="473"/>
        <v/>
      </c>
      <c r="AG2525" s="55" t="str">
        <f t="shared" si="474"/>
        <v/>
      </c>
      <c r="AH2525" s="88" t="str">
        <f t="shared" si="475"/>
        <v/>
      </c>
      <c r="AJ2525" s="55" t="str">
        <f t="shared" si="476"/>
        <v/>
      </c>
      <c r="AK2525" s="88" t="str">
        <f t="shared" si="477"/>
        <v/>
      </c>
      <c r="AM2525" s="55" t="str">
        <f t="shared" si="478"/>
        <v/>
      </c>
      <c r="AN2525" s="88" t="str">
        <f t="shared" si="479"/>
        <v/>
      </c>
    </row>
    <row r="2526" spans="1:40" x14ac:dyDescent="0.25">
      <c r="A2526" s="77"/>
      <c r="B2526" s="107"/>
      <c r="C2526" s="108"/>
      <c r="D2526" s="109"/>
      <c r="E2526" s="109"/>
      <c r="F2526" s="110"/>
      <c r="G2526" s="111"/>
      <c r="H2526" s="112"/>
      <c r="I2526" s="77"/>
      <c r="J2526" s="112" t="str">
        <f>IF($B2526="", "", IFERROR(INDEX('Job List'!$C$9:$C$508, MATCH($B2526, 'Job List'!$B$9:$B$508, 0)), ""))</f>
        <v/>
      </c>
      <c r="K2526" s="112" t="str">
        <f>IF($B2526="", "", IFERROR(INDEX('Job List'!$D$9:$D$508, MATCH($B2526, 'Job List'!$B$9:$B$508, 0)), ""))</f>
        <v/>
      </c>
      <c r="L2526" s="125" t="str">
        <f t="shared" si="468"/>
        <v/>
      </c>
      <c r="M2526" s="111" t="str">
        <f>IF($B2526="", "", IF($G2526="", IFERROR(INDEX('Job List'!$E$9:$E$508, MATCH($B2526, 'Job List'!$B$9:$B$508, 0)), ""), $G2526))</f>
        <v/>
      </c>
      <c r="N2526" s="126" t="str">
        <f t="shared" si="469"/>
        <v/>
      </c>
      <c r="O2526" s="77"/>
      <c r="AB2526" s="14" t="str">
        <f t="shared" si="470"/>
        <v/>
      </c>
      <c r="AC2526" s="20" t="str">
        <f t="shared" si="471"/>
        <v/>
      </c>
      <c r="AD2526" s="55" t="str">
        <f t="shared" si="472"/>
        <v/>
      </c>
      <c r="AE2526" s="88" t="str">
        <f t="shared" si="473"/>
        <v/>
      </c>
      <c r="AG2526" s="55" t="str">
        <f t="shared" si="474"/>
        <v/>
      </c>
      <c r="AH2526" s="88" t="str">
        <f t="shared" si="475"/>
        <v/>
      </c>
      <c r="AJ2526" s="55" t="str">
        <f t="shared" si="476"/>
        <v/>
      </c>
      <c r="AK2526" s="88" t="str">
        <f t="shared" si="477"/>
        <v/>
      </c>
      <c r="AM2526" s="55" t="str">
        <f t="shared" si="478"/>
        <v/>
      </c>
      <c r="AN2526" s="88" t="str">
        <f t="shared" si="479"/>
        <v/>
      </c>
    </row>
    <row r="2527" spans="1:40" x14ac:dyDescent="0.25">
      <c r="A2527" s="77"/>
      <c r="B2527" s="107"/>
      <c r="C2527" s="108"/>
      <c r="D2527" s="109"/>
      <c r="E2527" s="109"/>
      <c r="F2527" s="110"/>
      <c r="G2527" s="111"/>
      <c r="H2527" s="112"/>
      <c r="I2527" s="77"/>
      <c r="J2527" s="112" t="str">
        <f>IF($B2527="", "", IFERROR(INDEX('Job List'!$C$9:$C$508, MATCH($B2527, 'Job List'!$B$9:$B$508, 0)), ""))</f>
        <v/>
      </c>
      <c r="K2527" s="112" t="str">
        <f>IF($B2527="", "", IFERROR(INDEX('Job List'!$D$9:$D$508, MATCH($B2527, 'Job List'!$B$9:$B$508, 0)), ""))</f>
        <v/>
      </c>
      <c r="L2527" s="125" t="str">
        <f t="shared" si="468"/>
        <v/>
      </c>
      <c r="M2527" s="111" t="str">
        <f>IF($B2527="", "", IF($G2527="", IFERROR(INDEX('Job List'!$E$9:$E$508, MATCH($B2527, 'Job List'!$B$9:$B$508, 0)), ""), $G2527))</f>
        <v/>
      </c>
      <c r="N2527" s="126" t="str">
        <f t="shared" si="469"/>
        <v/>
      </c>
      <c r="O2527" s="77"/>
      <c r="AB2527" s="14" t="str">
        <f t="shared" si="470"/>
        <v/>
      </c>
      <c r="AC2527" s="20" t="str">
        <f t="shared" si="471"/>
        <v/>
      </c>
      <c r="AD2527" s="55" t="str">
        <f t="shared" si="472"/>
        <v/>
      </c>
      <c r="AE2527" s="88" t="str">
        <f t="shared" si="473"/>
        <v/>
      </c>
      <c r="AG2527" s="55" t="str">
        <f t="shared" si="474"/>
        <v/>
      </c>
      <c r="AH2527" s="88" t="str">
        <f t="shared" si="475"/>
        <v/>
      </c>
      <c r="AJ2527" s="55" t="str">
        <f t="shared" si="476"/>
        <v/>
      </c>
      <c r="AK2527" s="88" t="str">
        <f t="shared" si="477"/>
        <v/>
      </c>
      <c r="AM2527" s="55" t="str">
        <f t="shared" si="478"/>
        <v/>
      </c>
      <c r="AN2527" s="88" t="str">
        <f t="shared" si="479"/>
        <v/>
      </c>
    </row>
    <row r="2528" spans="1:40" x14ac:dyDescent="0.25">
      <c r="A2528" s="77"/>
      <c r="B2528" s="107"/>
      <c r="C2528" s="108"/>
      <c r="D2528" s="109"/>
      <c r="E2528" s="109"/>
      <c r="F2528" s="110"/>
      <c r="G2528" s="111"/>
      <c r="H2528" s="112"/>
      <c r="I2528" s="77"/>
      <c r="J2528" s="112" t="str">
        <f>IF($B2528="", "", IFERROR(INDEX('Job List'!$C$9:$C$508, MATCH($B2528, 'Job List'!$B$9:$B$508, 0)), ""))</f>
        <v/>
      </c>
      <c r="K2528" s="112" t="str">
        <f>IF($B2528="", "", IFERROR(INDEX('Job List'!$D$9:$D$508, MATCH($B2528, 'Job List'!$B$9:$B$508, 0)), ""))</f>
        <v/>
      </c>
      <c r="L2528" s="125" t="str">
        <f t="shared" si="468"/>
        <v/>
      </c>
      <c r="M2528" s="111" t="str">
        <f>IF($B2528="", "", IF($G2528="", IFERROR(INDEX('Job List'!$E$9:$E$508, MATCH($B2528, 'Job List'!$B$9:$B$508, 0)), ""), $G2528))</f>
        <v/>
      </c>
      <c r="N2528" s="126" t="str">
        <f t="shared" si="469"/>
        <v/>
      </c>
      <c r="O2528" s="77"/>
      <c r="AB2528" s="14" t="str">
        <f t="shared" si="470"/>
        <v/>
      </c>
      <c r="AC2528" s="20" t="str">
        <f t="shared" si="471"/>
        <v/>
      </c>
      <c r="AD2528" s="55" t="str">
        <f t="shared" si="472"/>
        <v/>
      </c>
      <c r="AE2528" s="88" t="str">
        <f t="shared" si="473"/>
        <v/>
      </c>
      <c r="AG2528" s="55" t="str">
        <f t="shared" si="474"/>
        <v/>
      </c>
      <c r="AH2528" s="88" t="str">
        <f t="shared" si="475"/>
        <v/>
      </c>
      <c r="AJ2528" s="55" t="str">
        <f t="shared" si="476"/>
        <v/>
      </c>
      <c r="AK2528" s="88" t="str">
        <f t="shared" si="477"/>
        <v/>
      </c>
      <c r="AM2528" s="55" t="str">
        <f t="shared" si="478"/>
        <v/>
      </c>
      <c r="AN2528" s="88" t="str">
        <f t="shared" si="479"/>
        <v/>
      </c>
    </row>
    <row r="2529" spans="1:40" x14ac:dyDescent="0.25">
      <c r="A2529" s="77"/>
      <c r="B2529" s="107"/>
      <c r="C2529" s="108"/>
      <c r="D2529" s="109"/>
      <c r="E2529" s="109"/>
      <c r="F2529" s="110"/>
      <c r="G2529" s="111"/>
      <c r="H2529" s="112"/>
      <c r="I2529" s="77"/>
      <c r="J2529" s="112" t="str">
        <f>IF($B2529="", "", IFERROR(INDEX('Job List'!$C$9:$C$508, MATCH($B2529, 'Job List'!$B$9:$B$508, 0)), ""))</f>
        <v/>
      </c>
      <c r="K2529" s="112" t="str">
        <f>IF($B2529="", "", IFERROR(INDEX('Job List'!$D$9:$D$508, MATCH($B2529, 'Job List'!$B$9:$B$508, 0)), ""))</f>
        <v/>
      </c>
      <c r="L2529" s="125" t="str">
        <f t="shared" si="468"/>
        <v/>
      </c>
      <c r="M2529" s="111" t="str">
        <f>IF($B2529="", "", IF($G2529="", IFERROR(INDEX('Job List'!$E$9:$E$508, MATCH($B2529, 'Job List'!$B$9:$B$508, 0)), ""), $G2529))</f>
        <v/>
      </c>
      <c r="N2529" s="126" t="str">
        <f t="shared" si="469"/>
        <v/>
      </c>
      <c r="O2529" s="77"/>
      <c r="AB2529" s="14" t="str">
        <f t="shared" si="470"/>
        <v/>
      </c>
      <c r="AC2529" s="20" t="str">
        <f t="shared" si="471"/>
        <v/>
      </c>
      <c r="AD2529" s="55" t="str">
        <f t="shared" si="472"/>
        <v/>
      </c>
      <c r="AE2529" s="88" t="str">
        <f t="shared" si="473"/>
        <v/>
      </c>
      <c r="AG2529" s="55" t="str">
        <f t="shared" si="474"/>
        <v/>
      </c>
      <c r="AH2529" s="88" t="str">
        <f t="shared" si="475"/>
        <v/>
      </c>
      <c r="AJ2529" s="55" t="str">
        <f t="shared" si="476"/>
        <v/>
      </c>
      <c r="AK2529" s="88" t="str">
        <f t="shared" si="477"/>
        <v/>
      </c>
      <c r="AM2529" s="55" t="str">
        <f t="shared" si="478"/>
        <v/>
      </c>
      <c r="AN2529" s="88" t="str">
        <f t="shared" si="479"/>
        <v/>
      </c>
    </row>
    <row r="2530" spans="1:40" x14ac:dyDescent="0.25">
      <c r="A2530" s="77"/>
      <c r="B2530" s="107"/>
      <c r="C2530" s="108"/>
      <c r="D2530" s="109"/>
      <c r="E2530" s="109"/>
      <c r="F2530" s="110"/>
      <c r="G2530" s="111"/>
      <c r="H2530" s="112"/>
      <c r="I2530" s="77"/>
      <c r="J2530" s="112" t="str">
        <f>IF($B2530="", "", IFERROR(INDEX('Job List'!$C$9:$C$508, MATCH($B2530, 'Job List'!$B$9:$B$508, 0)), ""))</f>
        <v/>
      </c>
      <c r="K2530" s="112" t="str">
        <f>IF($B2530="", "", IFERROR(INDEX('Job List'!$D$9:$D$508, MATCH($B2530, 'Job List'!$B$9:$B$508, 0)), ""))</f>
        <v/>
      </c>
      <c r="L2530" s="125" t="str">
        <f t="shared" si="468"/>
        <v/>
      </c>
      <c r="M2530" s="111" t="str">
        <f>IF($B2530="", "", IF($G2530="", IFERROR(INDEX('Job List'!$E$9:$E$508, MATCH($B2530, 'Job List'!$B$9:$B$508, 0)), ""), $G2530))</f>
        <v/>
      </c>
      <c r="N2530" s="126" t="str">
        <f t="shared" si="469"/>
        <v/>
      </c>
      <c r="O2530" s="77"/>
      <c r="AB2530" s="14" t="str">
        <f t="shared" si="470"/>
        <v/>
      </c>
      <c r="AC2530" s="20" t="str">
        <f t="shared" si="471"/>
        <v/>
      </c>
      <c r="AD2530" s="55" t="str">
        <f t="shared" si="472"/>
        <v/>
      </c>
      <c r="AE2530" s="88" t="str">
        <f t="shared" si="473"/>
        <v/>
      </c>
      <c r="AG2530" s="55" t="str">
        <f t="shared" si="474"/>
        <v/>
      </c>
      <c r="AH2530" s="88" t="str">
        <f t="shared" si="475"/>
        <v/>
      </c>
      <c r="AJ2530" s="55" t="str">
        <f t="shared" si="476"/>
        <v/>
      </c>
      <c r="AK2530" s="88" t="str">
        <f t="shared" si="477"/>
        <v/>
      </c>
      <c r="AM2530" s="55" t="str">
        <f t="shared" si="478"/>
        <v/>
      </c>
      <c r="AN2530" s="88" t="str">
        <f t="shared" si="479"/>
        <v/>
      </c>
    </row>
    <row r="2531" spans="1:40" x14ac:dyDescent="0.25">
      <c r="A2531" s="77"/>
      <c r="B2531" s="107"/>
      <c r="C2531" s="108"/>
      <c r="D2531" s="109"/>
      <c r="E2531" s="109"/>
      <c r="F2531" s="110"/>
      <c r="G2531" s="111"/>
      <c r="H2531" s="112"/>
      <c r="I2531" s="77"/>
      <c r="J2531" s="112" t="str">
        <f>IF($B2531="", "", IFERROR(INDEX('Job List'!$C$9:$C$508, MATCH($B2531, 'Job List'!$B$9:$B$508, 0)), ""))</f>
        <v/>
      </c>
      <c r="K2531" s="112" t="str">
        <f>IF($B2531="", "", IFERROR(INDEX('Job List'!$D$9:$D$508, MATCH($B2531, 'Job List'!$B$9:$B$508, 0)), ""))</f>
        <v/>
      </c>
      <c r="L2531" s="125" t="str">
        <f t="shared" si="468"/>
        <v/>
      </c>
      <c r="M2531" s="111" t="str">
        <f>IF($B2531="", "", IF($G2531="", IFERROR(INDEX('Job List'!$E$9:$E$508, MATCH($B2531, 'Job List'!$B$9:$B$508, 0)), ""), $G2531))</f>
        <v/>
      </c>
      <c r="N2531" s="126" t="str">
        <f t="shared" si="469"/>
        <v/>
      </c>
      <c r="O2531" s="77"/>
      <c r="AB2531" s="14" t="str">
        <f t="shared" si="470"/>
        <v/>
      </c>
      <c r="AC2531" s="20" t="str">
        <f t="shared" si="471"/>
        <v/>
      </c>
      <c r="AD2531" s="55" t="str">
        <f t="shared" si="472"/>
        <v/>
      </c>
      <c r="AE2531" s="88" t="str">
        <f t="shared" si="473"/>
        <v/>
      </c>
      <c r="AG2531" s="55" t="str">
        <f t="shared" si="474"/>
        <v/>
      </c>
      <c r="AH2531" s="88" t="str">
        <f t="shared" si="475"/>
        <v/>
      </c>
      <c r="AJ2531" s="55" t="str">
        <f t="shared" si="476"/>
        <v/>
      </c>
      <c r="AK2531" s="88" t="str">
        <f t="shared" si="477"/>
        <v/>
      </c>
      <c r="AM2531" s="55" t="str">
        <f t="shared" si="478"/>
        <v/>
      </c>
      <c r="AN2531" s="88" t="str">
        <f t="shared" si="479"/>
        <v/>
      </c>
    </row>
    <row r="2532" spans="1:40" x14ac:dyDescent="0.25">
      <c r="A2532" s="77"/>
      <c r="B2532" s="107"/>
      <c r="C2532" s="108"/>
      <c r="D2532" s="109"/>
      <c r="E2532" s="109"/>
      <c r="F2532" s="110"/>
      <c r="G2532" s="111"/>
      <c r="H2532" s="112"/>
      <c r="I2532" s="77"/>
      <c r="J2532" s="112" t="str">
        <f>IF($B2532="", "", IFERROR(INDEX('Job List'!$C$9:$C$508, MATCH($B2532, 'Job List'!$B$9:$B$508, 0)), ""))</f>
        <v/>
      </c>
      <c r="K2532" s="112" t="str">
        <f>IF($B2532="", "", IFERROR(INDEX('Job List'!$D$9:$D$508, MATCH($B2532, 'Job List'!$B$9:$B$508, 0)), ""))</f>
        <v/>
      </c>
      <c r="L2532" s="125" t="str">
        <f t="shared" si="468"/>
        <v/>
      </c>
      <c r="M2532" s="111" t="str">
        <f>IF($B2532="", "", IF($G2532="", IFERROR(INDEX('Job List'!$E$9:$E$508, MATCH($B2532, 'Job List'!$B$9:$B$508, 0)), ""), $G2532))</f>
        <v/>
      </c>
      <c r="N2532" s="126" t="str">
        <f t="shared" si="469"/>
        <v/>
      </c>
      <c r="O2532" s="77"/>
      <c r="AB2532" s="14" t="str">
        <f t="shared" si="470"/>
        <v/>
      </c>
      <c r="AC2532" s="20" t="str">
        <f t="shared" si="471"/>
        <v/>
      </c>
      <c r="AD2532" s="55" t="str">
        <f t="shared" si="472"/>
        <v/>
      </c>
      <c r="AE2532" s="88" t="str">
        <f t="shared" si="473"/>
        <v/>
      </c>
      <c r="AG2532" s="55" t="str">
        <f t="shared" si="474"/>
        <v/>
      </c>
      <c r="AH2532" s="88" t="str">
        <f t="shared" si="475"/>
        <v/>
      </c>
      <c r="AJ2532" s="55" t="str">
        <f t="shared" si="476"/>
        <v/>
      </c>
      <c r="AK2532" s="88" t="str">
        <f t="shared" si="477"/>
        <v/>
      </c>
      <c r="AM2532" s="55" t="str">
        <f t="shared" si="478"/>
        <v/>
      </c>
      <c r="AN2532" s="88" t="str">
        <f t="shared" si="479"/>
        <v/>
      </c>
    </row>
    <row r="2533" spans="1:40" x14ac:dyDescent="0.25">
      <c r="A2533" s="77"/>
      <c r="B2533" s="107"/>
      <c r="C2533" s="108"/>
      <c r="D2533" s="109"/>
      <c r="E2533" s="109"/>
      <c r="F2533" s="110"/>
      <c r="G2533" s="111"/>
      <c r="H2533" s="112"/>
      <c r="I2533" s="77"/>
      <c r="J2533" s="112" t="str">
        <f>IF($B2533="", "", IFERROR(INDEX('Job List'!$C$9:$C$508, MATCH($B2533, 'Job List'!$B$9:$B$508, 0)), ""))</f>
        <v/>
      </c>
      <c r="K2533" s="112" t="str">
        <f>IF($B2533="", "", IFERROR(INDEX('Job List'!$D$9:$D$508, MATCH($B2533, 'Job List'!$B$9:$B$508, 0)), ""))</f>
        <v/>
      </c>
      <c r="L2533" s="125" t="str">
        <f t="shared" si="468"/>
        <v/>
      </c>
      <c r="M2533" s="111" t="str">
        <f>IF($B2533="", "", IF($G2533="", IFERROR(INDEX('Job List'!$E$9:$E$508, MATCH($B2533, 'Job List'!$B$9:$B$508, 0)), ""), $G2533))</f>
        <v/>
      </c>
      <c r="N2533" s="126" t="str">
        <f t="shared" si="469"/>
        <v/>
      </c>
      <c r="O2533" s="77"/>
      <c r="AB2533" s="14" t="str">
        <f t="shared" si="470"/>
        <v/>
      </c>
      <c r="AC2533" s="20" t="str">
        <f t="shared" si="471"/>
        <v/>
      </c>
      <c r="AD2533" s="55" t="str">
        <f t="shared" si="472"/>
        <v/>
      </c>
      <c r="AE2533" s="88" t="str">
        <f t="shared" si="473"/>
        <v/>
      </c>
      <c r="AG2533" s="55" t="str">
        <f t="shared" si="474"/>
        <v/>
      </c>
      <c r="AH2533" s="88" t="str">
        <f t="shared" si="475"/>
        <v/>
      </c>
      <c r="AJ2533" s="55" t="str">
        <f t="shared" si="476"/>
        <v/>
      </c>
      <c r="AK2533" s="88" t="str">
        <f t="shared" si="477"/>
        <v/>
      </c>
      <c r="AM2533" s="55" t="str">
        <f t="shared" si="478"/>
        <v/>
      </c>
      <c r="AN2533" s="88" t="str">
        <f t="shared" si="479"/>
        <v/>
      </c>
    </row>
    <row r="2534" spans="1:40" x14ac:dyDescent="0.25">
      <c r="A2534" s="77"/>
      <c r="B2534" s="107"/>
      <c r="C2534" s="108"/>
      <c r="D2534" s="109"/>
      <c r="E2534" s="109"/>
      <c r="F2534" s="110"/>
      <c r="G2534" s="111"/>
      <c r="H2534" s="112"/>
      <c r="I2534" s="77"/>
      <c r="J2534" s="112" t="str">
        <f>IF($B2534="", "", IFERROR(INDEX('Job List'!$C$9:$C$508, MATCH($B2534, 'Job List'!$B$9:$B$508, 0)), ""))</f>
        <v/>
      </c>
      <c r="K2534" s="112" t="str">
        <f>IF($B2534="", "", IFERROR(INDEX('Job List'!$D$9:$D$508, MATCH($B2534, 'Job List'!$B$9:$B$508, 0)), ""))</f>
        <v/>
      </c>
      <c r="L2534" s="125" t="str">
        <f t="shared" si="468"/>
        <v/>
      </c>
      <c r="M2534" s="111" t="str">
        <f>IF($B2534="", "", IF($G2534="", IFERROR(INDEX('Job List'!$E$9:$E$508, MATCH($B2534, 'Job List'!$B$9:$B$508, 0)), ""), $G2534))</f>
        <v/>
      </c>
      <c r="N2534" s="126" t="str">
        <f t="shared" si="469"/>
        <v/>
      </c>
      <c r="O2534" s="77"/>
      <c r="AB2534" s="14" t="str">
        <f t="shared" si="470"/>
        <v/>
      </c>
      <c r="AC2534" s="20" t="str">
        <f t="shared" si="471"/>
        <v/>
      </c>
      <c r="AD2534" s="55" t="str">
        <f t="shared" si="472"/>
        <v/>
      </c>
      <c r="AE2534" s="88" t="str">
        <f t="shared" si="473"/>
        <v/>
      </c>
      <c r="AG2534" s="55" t="str">
        <f t="shared" si="474"/>
        <v/>
      </c>
      <c r="AH2534" s="88" t="str">
        <f t="shared" si="475"/>
        <v/>
      </c>
      <c r="AJ2534" s="55" t="str">
        <f t="shared" si="476"/>
        <v/>
      </c>
      <c r="AK2534" s="88" t="str">
        <f t="shared" si="477"/>
        <v/>
      </c>
      <c r="AM2534" s="55" t="str">
        <f t="shared" si="478"/>
        <v/>
      </c>
      <c r="AN2534" s="88" t="str">
        <f t="shared" si="479"/>
        <v/>
      </c>
    </row>
    <row r="2535" spans="1:40" x14ac:dyDescent="0.25">
      <c r="A2535" s="77"/>
      <c r="B2535" s="107"/>
      <c r="C2535" s="108"/>
      <c r="D2535" s="109"/>
      <c r="E2535" s="109"/>
      <c r="F2535" s="110"/>
      <c r="G2535" s="111"/>
      <c r="H2535" s="112"/>
      <c r="I2535" s="77"/>
      <c r="J2535" s="112" t="str">
        <f>IF($B2535="", "", IFERROR(INDEX('Job List'!$C$9:$C$508, MATCH($B2535, 'Job List'!$B$9:$B$508, 0)), ""))</f>
        <v/>
      </c>
      <c r="K2535" s="112" t="str">
        <f>IF($B2535="", "", IFERROR(INDEX('Job List'!$D$9:$D$508, MATCH($B2535, 'Job List'!$B$9:$B$508, 0)), ""))</f>
        <v/>
      </c>
      <c r="L2535" s="125" t="str">
        <f t="shared" si="468"/>
        <v/>
      </c>
      <c r="M2535" s="111" t="str">
        <f>IF($B2535="", "", IF($G2535="", IFERROR(INDEX('Job List'!$E$9:$E$508, MATCH($B2535, 'Job List'!$B$9:$B$508, 0)), ""), $G2535))</f>
        <v/>
      </c>
      <c r="N2535" s="126" t="str">
        <f t="shared" si="469"/>
        <v/>
      </c>
      <c r="O2535" s="77"/>
      <c r="AB2535" s="14" t="str">
        <f t="shared" si="470"/>
        <v/>
      </c>
      <c r="AC2535" s="20" t="str">
        <f t="shared" si="471"/>
        <v/>
      </c>
      <c r="AD2535" s="55" t="str">
        <f t="shared" si="472"/>
        <v/>
      </c>
      <c r="AE2535" s="88" t="str">
        <f t="shared" si="473"/>
        <v/>
      </c>
      <c r="AG2535" s="55" t="str">
        <f t="shared" si="474"/>
        <v/>
      </c>
      <c r="AH2535" s="88" t="str">
        <f t="shared" si="475"/>
        <v/>
      </c>
      <c r="AJ2535" s="55" t="str">
        <f t="shared" si="476"/>
        <v/>
      </c>
      <c r="AK2535" s="88" t="str">
        <f t="shared" si="477"/>
        <v/>
      </c>
      <c r="AM2535" s="55" t="str">
        <f t="shared" si="478"/>
        <v/>
      </c>
      <c r="AN2535" s="88" t="str">
        <f t="shared" si="479"/>
        <v/>
      </c>
    </row>
    <row r="2536" spans="1:40" x14ac:dyDescent="0.25">
      <c r="A2536" s="77"/>
      <c r="B2536" s="107"/>
      <c r="C2536" s="108"/>
      <c r="D2536" s="109"/>
      <c r="E2536" s="109"/>
      <c r="F2536" s="110"/>
      <c r="G2536" s="111"/>
      <c r="H2536" s="112"/>
      <c r="I2536" s="77"/>
      <c r="J2536" s="112" t="str">
        <f>IF($B2536="", "", IFERROR(INDEX('Job List'!$C$9:$C$508, MATCH($B2536, 'Job List'!$B$9:$B$508, 0)), ""))</f>
        <v/>
      </c>
      <c r="K2536" s="112" t="str">
        <f>IF($B2536="", "", IFERROR(INDEX('Job List'!$D$9:$D$508, MATCH($B2536, 'Job List'!$B$9:$B$508, 0)), ""))</f>
        <v/>
      </c>
      <c r="L2536" s="125" t="str">
        <f t="shared" si="468"/>
        <v/>
      </c>
      <c r="M2536" s="111" t="str">
        <f>IF($B2536="", "", IF($G2536="", IFERROR(INDEX('Job List'!$E$9:$E$508, MATCH($B2536, 'Job List'!$B$9:$B$508, 0)), ""), $G2536))</f>
        <v/>
      </c>
      <c r="N2536" s="126" t="str">
        <f t="shared" si="469"/>
        <v/>
      </c>
      <c r="O2536" s="77"/>
      <c r="AB2536" s="14" t="str">
        <f t="shared" si="470"/>
        <v/>
      </c>
      <c r="AC2536" s="20" t="str">
        <f t="shared" si="471"/>
        <v/>
      </c>
      <c r="AD2536" s="55" t="str">
        <f t="shared" si="472"/>
        <v/>
      </c>
      <c r="AE2536" s="88" t="str">
        <f t="shared" si="473"/>
        <v/>
      </c>
      <c r="AG2536" s="55" t="str">
        <f t="shared" si="474"/>
        <v/>
      </c>
      <c r="AH2536" s="88" t="str">
        <f t="shared" si="475"/>
        <v/>
      </c>
      <c r="AJ2536" s="55" t="str">
        <f t="shared" si="476"/>
        <v/>
      </c>
      <c r="AK2536" s="88" t="str">
        <f t="shared" si="477"/>
        <v/>
      </c>
      <c r="AM2536" s="55" t="str">
        <f t="shared" si="478"/>
        <v/>
      </c>
      <c r="AN2536" s="88" t="str">
        <f t="shared" si="479"/>
        <v/>
      </c>
    </row>
    <row r="2537" spans="1:40" x14ac:dyDescent="0.25">
      <c r="A2537" s="77"/>
      <c r="B2537" s="107"/>
      <c r="C2537" s="108"/>
      <c r="D2537" s="109"/>
      <c r="E2537" s="109"/>
      <c r="F2537" s="110"/>
      <c r="G2537" s="111"/>
      <c r="H2537" s="112"/>
      <c r="I2537" s="77"/>
      <c r="J2537" s="112" t="str">
        <f>IF($B2537="", "", IFERROR(INDEX('Job List'!$C$9:$C$508, MATCH($B2537, 'Job List'!$B$9:$B$508, 0)), ""))</f>
        <v/>
      </c>
      <c r="K2537" s="112" t="str">
        <f>IF($B2537="", "", IFERROR(INDEX('Job List'!$D$9:$D$508, MATCH($B2537, 'Job List'!$B$9:$B$508, 0)), ""))</f>
        <v/>
      </c>
      <c r="L2537" s="125" t="str">
        <f t="shared" si="468"/>
        <v/>
      </c>
      <c r="M2537" s="111" t="str">
        <f>IF($B2537="", "", IF($G2537="", IFERROR(INDEX('Job List'!$E$9:$E$508, MATCH($B2537, 'Job List'!$B$9:$B$508, 0)), ""), $G2537))</f>
        <v/>
      </c>
      <c r="N2537" s="126" t="str">
        <f t="shared" si="469"/>
        <v/>
      </c>
      <c r="O2537" s="77"/>
      <c r="AB2537" s="14" t="str">
        <f t="shared" si="470"/>
        <v/>
      </c>
      <c r="AC2537" s="20" t="str">
        <f t="shared" si="471"/>
        <v/>
      </c>
      <c r="AD2537" s="55" t="str">
        <f t="shared" si="472"/>
        <v/>
      </c>
      <c r="AE2537" s="88" t="str">
        <f t="shared" si="473"/>
        <v/>
      </c>
      <c r="AG2537" s="55" t="str">
        <f t="shared" si="474"/>
        <v/>
      </c>
      <c r="AH2537" s="88" t="str">
        <f t="shared" si="475"/>
        <v/>
      </c>
      <c r="AJ2537" s="55" t="str">
        <f t="shared" si="476"/>
        <v/>
      </c>
      <c r="AK2537" s="88" t="str">
        <f t="shared" si="477"/>
        <v/>
      </c>
      <c r="AM2537" s="55" t="str">
        <f t="shared" si="478"/>
        <v/>
      </c>
      <c r="AN2537" s="88" t="str">
        <f t="shared" si="479"/>
        <v/>
      </c>
    </row>
    <row r="2538" spans="1:40" x14ac:dyDescent="0.25">
      <c r="A2538" s="77"/>
      <c r="B2538" s="107"/>
      <c r="C2538" s="108"/>
      <c r="D2538" s="109"/>
      <c r="E2538" s="109"/>
      <c r="F2538" s="110"/>
      <c r="G2538" s="111"/>
      <c r="H2538" s="112"/>
      <c r="I2538" s="77"/>
      <c r="J2538" s="112" t="str">
        <f>IF($B2538="", "", IFERROR(INDEX('Job List'!$C$9:$C$508, MATCH($B2538, 'Job List'!$B$9:$B$508, 0)), ""))</f>
        <v/>
      </c>
      <c r="K2538" s="112" t="str">
        <f>IF($B2538="", "", IFERROR(INDEX('Job List'!$D$9:$D$508, MATCH($B2538, 'Job List'!$B$9:$B$508, 0)), ""))</f>
        <v/>
      </c>
      <c r="L2538" s="125" t="str">
        <f t="shared" si="468"/>
        <v/>
      </c>
      <c r="M2538" s="111" t="str">
        <f>IF($B2538="", "", IF($G2538="", IFERROR(INDEX('Job List'!$E$9:$E$508, MATCH($B2538, 'Job List'!$B$9:$B$508, 0)), ""), $G2538))</f>
        <v/>
      </c>
      <c r="N2538" s="126" t="str">
        <f t="shared" si="469"/>
        <v/>
      </c>
      <c r="O2538" s="77"/>
      <c r="AB2538" s="14" t="str">
        <f t="shared" si="470"/>
        <v/>
      </c>
      <c r="AC2538" s="20" t="str">
        <f t="shared" si="471"/>
        <v/>
      </c>
      <c r="AD2538" s="55" t="str">
        <f t="shared" si="472"/>
        <v/>
      </c>
      <c r="AE2538" s="88" t="str">
        <f t="shared" si="473"/>
        <v/>
      </c>
      <c r="AG2538" s="55" t="str">
        <f t="shared" si="474"/>
        <v/>
      </c>
      <c r="AH2538" s="88" t="str">
        <f t="shared" si="475"/>
        <v/>
      </c>
      <c r="AJ2538" s="55" t="str">
        <f t="shared" si="476"/>
        <v/>
      </c>
      <c r="AK2538" s="88" t="str">
        <f t="shared" si="477"/>
        <v/>
      </c>
      <c r="AM2538" s="55" t="str">
        <f t="shared" si="478"/>
        <v/>
      </c>
      <c r="AN2538" s="88" t="str">
        <f t="shared" si="479"/>
        <v/>
      </c>
    </row>
    <row r="2539" spans="1:40" x14ac:dyDescent="0.25">
      <c r="A2539" s="77"/>
      <c r="B2539" s="107"/>
      <c r="C2539" s="108"/>
      <c r="D2539" s="109"/>
      <c r="E2539" s="109"/>
      <c r="F2539" s="110"/>
      <c r="G2539" s="111"/>
      <c r="H2539" s="112"/>
      <c r="I2539" s="77"/>
      <c r="J2539" s="112" t="str">
        <f>IF($B2539="", "", IFERROR(INDEX('Job List'!$C$9:$C$508, MATCH($B2539, 'Job List'!$B$9:$B$508, 0)), ""))</f>
        <v/>
      </c>
      <c r="K2539" s="112" t="str">
        <f>IF($B2539="", "", IFERROR(INDEX('Job List'!$D$9:$D$508, MATCH($B2539, 'Job List'!$B$9:$B$508, 0)), ""))</f>
        <v/>
      </c>
      <c r="L2539" s="125" t="str">
        <f t="shared" si="468"/>
        <v/>
      </c>
      <c r="M2539" s="111" t="str">
        <f>IF($B2539="", "", IF($G2539="", IFERROR(INDEX('Job List'!$E$9:$E$508, MATCH($B2539, 'Job List'!$B$9:$B$508, 0)), ""), $G2539))</f>
        <v/>
      </c>
      <c r="N2539" s="126" t="str">
        <f t="shared" si="469"/>
        <v/>
      </c>
      <c r="O2539" s="77"/>
      <c r="AB2539" s="14" t="str">
        <f t="shared" si="470"/>
        <v/>
      </c>
      <c r="AC2539" s="20" t="str">
        <f t="shared" si="471"/>
        <v/>
      </c>
      <c r="AD2539" s="55" t="str">
        <f t="shared" si="472"/>
        <v/>
      </c>
      <c r="AE2539" s="88" t="str">
        <f t="shared" si="473"/>
        <v/>
      </c>
      <c r="AG2539" s="55" t="str">
        <f t="shared" si="474"/>
        <v/>
      </c>
      <c r="AH2539" s="88" t="str">
        <f t="shared" si="475"/>
        <v/>
      </c>
      <c r="AJ2539" s="55" t="str">
        <f t="shared" si="476"/>
        <v/>
      </c>
      <c r="AK2539" s="88" t="str">
        <f t="shared" si="477"/>
        <v/>
      </c>
      <c r="AM2539" s="55" t="str">
        <f t="shared" si="478"/>
        <v/>
      </c>
      <c r="AN2539" s="88" t="str">
        <f t="shared" si="479"/>
        <v/>
      </c>
    </row>
    <row r="2540" spans="1:40" x14ac:dyDescent="0.25">
      <c r="A2540" s="77"/>
      <c r="B2540" s="107"/>
      <c r="C2540" s="108"/>
      <c r="D2540" s="109"/>
      <c r="E2540" s="109"/>
      <c r="F2540" s="110"/>
      <c r="G2540" s="111"/>
      <c r="H2540" s="112"/>
      <c r="I2540" s="77"/>
      <c r="J2540" s="112" t="str">
        <f>IF($B2540="", "", IFERROR(INDEX('Job List'!$C$9:$C$508, MATCH($B2540, 'Job List'!$B$9:$B$508, 0)), ""))</f>
        <v/>
      </c>
      <c r="K2540" s="112" t="str">
        <f>IF($B2540="", "", IFERROR(INDEX('Job List'!$D$9:$D$508, MATCH($B2540, 'Job List'!$B$9:$B$508, 0)), ""))</f>
        <v/>
      </c>
      <c r="L2540" s="125" t="str">
        <f t="shared" si="468"/>
        <v/>
      </c>
      <c r="M2540" s="111" t="str">
        <f>IF($B2540="", "", IF($G2540="", IFERROR(INDEX('Job List'!$E$9:$E$508, MATCH($B2540, 'Job List'!$B$9:$B$508, 0)), ""), $G2540))</f>
        <v/>
      </c>
      <c r="N2540" s="126" t="str">
        <f t="shared" si="469"/>
        <v/>
      </c>
      <c r="O2540" s="77"/>
      <c r="AB2540" s="14" t="str">
        <f t="shared" si="470"/>
        <v/>
      </c>
      <c r="AC2540" s="20" t="str">
        <f t="shared" si="471"/>
        <v/>
      </c>
      <c r="AD2540" s="55" t="str">
        <f t="shared" si="472"/>
        <v/>
      </c>
      <c r="AE2540" s="88" t="str">
        <f t="shared" si="473"/>
        <v/>
      </c>
      <c r="AG2540" s="55" t="str">
        <f t="shared" si="474"/>
        <v/>
      </c>
      <c r="AH2540" s="88" t="str">
        <f t="shared" si="475"/>
        <v/>
      </c>
      <c r="AJ2540" s="55" t="str">
        <f t="shared" si="476"/>
        <v/>
      </c>
      <c r="AK2540" s="88" t="str">
        <f t="shared" si="477"/>
        <v/>
      </c>
      <c r="AM2540" s="55" t="str">
        <f t="shared" si="478"/>
        <v/>
      </c>
      <c r="AN2540" s="88" t="str">
        <f t="shared" si="479"/>
        <v/>
      </c>
    </row>
    <row r="2541" spans="1:40" x14ac:dyDescent="0.25">
      <c r="A2541" s="77"/>
      <c r="B2541" s="107"/>
      <c r="C2541" s="108"/>
      <c r="D2541" s="109"/>
      <c r="E2541" s="109"/>
      <c r="F2541" s="110"/>
      <c r="G2541" s="111"/>
      <c r="H2541" s="112"/>
      <c r="I2541" s="77"/>
      <c r="J2541" s="112" t="str">
        <f>IF($B2541="", "", IFERROR(INDEX('Job List'!$C$9:$C$508, MATCH($B2541, 'Job List'!$B$9:$B$508, 0)), ""))</f>
        <v/>
      </c>
      <c r="K2541" s="112" t="str">
        <f>IF($B2541="", "", IFERROR(INDEX('Job List'!$D$9:$D$508, MATCH($B2541, 'Job List'!$B$9:$B$508, 0)), ""))</f>
        <v/>
      </c>
      <c r="L2541" s="125" t="str">
        <f t="shared" si="468"/>
        <v/>
      </c>
      <c r="M2541" s="111" t="str">
        <f>IF($B2541="", "", IF($G2541="", IFERROR(INDEX('Job List'!$E$9:$E$508, MATCH($B2541, 'Job List'!$B$9:$B$508, 0)), ""), $G2541))</f>
        <v/>
      </c>
      <c r="N2541" s="126" t="str">
        <f t="shared" si="469"/>
        <v/>
      </c>
      <c r="O2541" s="77"/>
      <c r="AB2541" s="14" t="str">
        <f t="shared" si="470"/>
        <v/>
      </c>
      <c r="AC2541" s="20" t="str">
        <f t="shared" si="471"/>
        <v/>
      </c>
      <c r="AD2541" s="55" t="str">
        <f t="shared" si="472"/>
        <v/>
      </c>
      <c r="AE2541" s="88" t="str">
        <f t="shared" si="473"/>
        <v/>
      </c>
      <c r="AG2541" s="55" t="str">
        <f t="shared" si="474"/>
        <v/>
      </c>
      <c r="AH2541" s="88" t="str">
        <f t="shared" si="475"/>
        <v/>
      </c>
      <c r="AJ2541" s="55" t="str">
        <f t="shared" si="476"/>
        <v/>
      </c>
      <c r="AK2541" s="88" t="str">
        <f t="shared" si="477"/>
        <v/>
      </c>
      <c r="AM2541" s="55" t="str">
        <f t="shared" si="478"/>
        <v/>
      </c>
      <c r="AN2541" s="88" t="str">
        <f t="shared" si="479"/>
        <v/>
      </c>
    </row>
    <row r="2542" spans="1:40" x14ac:dyDescent="0.25">
      <c r="A2542" s="77"/>
      <c r="B2542" s="107"/>
      <c r="C2542" s="108"/>
      <c r="D2542" s="109"/>
      <c r="E2542" s="109"/>
      <c r="F2542" s="110"/>
      <c r="G2542" s="111"/>
      <c r="H2542" s="112"/>
      <c r="I2542" s="77"/>
      <c r="J2542" s="112" t="str">
        <f>IF($B2542="", "", IFERROR(INDEX('Job List'!$C$9:$C$508, MATCH($B2542, 'Job List'!$B$9:$B$508, 0)), ""))</f>
        <v/>
      </c>
      <c r="K2542" s="112" t="str">
        <f>IF($B2542="", "", IFERROR(INDEX('Job List'!$D$9:$D$508, MATCH($B2542, 'Job List'!$B$9:$B$508, 0)), ""))</f>
        <v/>
      </c>
      <c r="L2542" s="125" t="str">
        <f t="shared" si="468"/>
        <v/>
      </c>
      <c r="M2542" s="111" t="str">
        <f>IF($B2542="", "", IF($G2542="", IFERROR(INDEX('Job List'!$E$9:$E$508, MATCH($B2542, 'Job List'!$B$9:$B$508, 0)), ""), $G2542))</f>
        <v/>
      </c>
      <c r="N2542" s="126" t="str">
        <f t="shared" si="469"/>
        <v/>
      </c>
      <c r="O2542" s="77"/>
      <c r="AB2542" s="14" t="str">
        <f t="shared" si="470"/>
        <v/>
      </c>
      <c r="AC2542" s="20" t="str">
        <f t="shared" si="471"/>
        <v/>
      </c>
      <c r="AD2542" s="55" t="str">
        <f t="shared" si="472"/>
        <v/>
      </c>
      <c r="AE2542" s="88" t="str">
        <f t="shared" si="473"/>
        <v/>
      </c>
      <c r="AG2542" s="55" t="str">
        <f t="shared" si="474"/>
        <v/>
      </c>
      <c r="AH2542" s="88" t="str">
        <f t="shared" si="475"/>
        <v/>
      </c>
      <c r="AJ2542" s="55" t="str">
        <f t="shared" si="476"/>
        <v/>
      </c>
      <c r="AK2542" s="88" t="str">
        <f t="shared" si="477"/>
        <v/>
      </c>
      <c r="AM2542" s="55" t="str">
        <f t="shared" si="478"/>
        <v/>
      </c>
      <c r="AN2542" s="88" t="str">
        <f t="shared" si="479"/>
        <v/>
      </c>
    </row>
    <row r="2543" spans="1:40" x14ac:dyDescent="0.25">
      <c r="A2543" s="77"/>
      <c r="B2543" s="107"/>
      <c r="C2543" s="108"/>
      <c r="D2543" s="109"/>
      <c r="E2543" s="109"/>
      <c r="F2543" s="110"/>
      <c r="G2543" s="111"/>
      <c r="H2543" s="112"/>
      <c r="I2543" s="77"/>
      <c r="J2543" s="112" t="str">
        <f>IF($B2543="", "", IFERROR(INDEX('Job List'!$C$9:$C$508, MATCH($B2543, 'Job List'!$B$9:$B$508, 0)), ""))</f>
        <v/>
      </c>
      <c r="K2543" s="112" t="str">
        <f>IF($B2543="", "", IFERROR(INDEX('Job List'!$D$9:$D$508, MATCH($B2543, 'Job List'!$B$9:$B$508, 0)), ""))</f>
        <v/>
      </c>
      <c r="L2543" s="125" t="str">
        <f t="shared" si="468"/>
        <v/>
      </c>
      <c r="M2543" s="111" t="str">
        <f>IF($B2543="", "", IF($G2543="", IFERROR(INDEX('Job List'!$E$9:$E$508, MATCH($B2543, 'Job List'!$B$9:$B$508, 0)), ""), $G2543))</f>
        <v/>
      </c>
      <c r="N2543" s="126" t="str">
        <f t="shared" si="469"/>
        <v/>
      </c>
      <c r="O2543" s="77"/>
      <c r="AB2543" s="14" t="str">
        <f t="shared" si="470"/>
        <v/>
      </c>
      <c r="AC2543" s="20" t="str">
        <f t="shared" si="471"/>
        <v/>
      </c>
      <c r="AD2543" s="55" t="str">
        <f t="shared" si="472"/>
        <v/>
      </c>
      <c r="AE2543" s="88" t="str">
        <f t="shared" si="473"/>
        <v/>
      </c>
      <c r="AG2543" s="55" t="str">
        <f t="shared" si="474"/>
        <v/>
      </c>
      <c r="AH2543" s="88" t="str">
        <f t="shared" si="475"/>
        <v/>
      </c>
      <c r="AJ2543" s="55" t="str">
        <f t="shared" si="476"/>
        <v/>
      </c>
      <c r="AK2543" s="88" t="str">
        <f t="shared" si="477"/>
        <v/>
      </c>
      <c r="AM2543" s="55" t="str">
        <f t="shared" si="478"/>
        <v/>
      </c>
      <c r="AN2543" s="88" t="str">
        <f t="shared" si="479"/>
        <v/>
      </c>
    </row>
    <row r="2544" spans="1:40" x14ac:dyDescent="0.25">
      <c r="A2544" s="77"/>
      <c r="B2544" s="107"/>
      <c r="C2544" s="108"/>
      <c r="D2544" s="109"/>
      <c r="E2544" s="109"/>
      <c r="F2544" s="110"/>
      <c r="G2544" s="111"/>
      <c r="H2544" s="112"/>
      <c r="I2544" s="77"/>
      <c r="J2544" s="112" t="str">
        <f>IF($B2544="", "", IFERROR(INDEX('Job List'!$C$9:$C$508, MATCH($B2544, 'Job List'!$B$9:$B$508, 0)), ""))</f>
        <v/>
      </c>
      <c r="K2544" s="112" t="str">
        <f>IF($B2544="", "", IFERROR(INDEX('Job List'!$D$9:$D$508, MATCH($B2544, 'Job List'!$B$9:$B$508, 0)), ""))</f>
        <v/>
      </c>
      <c r="L2544" s="125" t="str">
        <f t="shared" si="468"/>
        <v/>
      </c>
      <c r="M2544" s="111" t="str">
        <f>IF($B2544="", "", IF($G2544="", IFERROR(INDEX('Job List'!$E$9:$E$508, MATCH($B2544, 'Job List'!$B$9:$B$508, 0)), ""), $G2544))</f>
        <v/>
      </c>
      <c r="N2544" s="126" t="str">
        <f t="shared" si="469"/>
        <v/>
      </c>
      <c r="O2544" s="77"/>
      <c r="AB2544" s="14" t="str">
        <f t="shared" si="470"/>
        <v/>
      </c>
      <c r="AC2544" s="20" t="str">
        <f t="shared" si="471"/>
        <v/>
      </c>
      <c r="AD2544" s="55" t="str">
        <f t="shared" si="472"/>
        <v/>
      </c>
      <c r="AE2544" s="88" t="str">
        <f t="shared" si="473"/>
        <v/>
      </c>
      <c r="AG2544" s="55" t="str">
        <f t="shared" si="474"/>
        <v/>
      </c>
      <c r="AH2544" s="88" t="str">
        <f t="shared" si="475"/>
        <v/>
      </c>
      <c r="AJ2544" s="55" t="str">
        <f t="shared" si="476"/>
        <v/>
      </c>
      <c r="AK2544" s="88" t="str">
        <f t="shared" si="477"/>
        <v/>
      </c>
      <c r="AM2544" s="55" t="str">
        <f t="shared" si="478"/>
        <v/>
      </c>
      <c r="AN2544" s="88" t="str">
        <f t="shared" si="479"/>
        <v/>
      </c>
    </row>
    <row r="2545" spans="1:40" x14ac:dyDescent="0.25">
      <c r="A2545" s="77"/>
      <c r="B2545" s="107"/>
      <c r="C2545" s="108"/>
      <c r="D2545" s="109"/>
      <c r="E2545" s="109"/>
      <c r="F2545" s="110"/>
      <c r="G2545" s="111"/>
      <c r="H2545" s="112"/>
      <c r="I2545" s="77"/>
      <c r="J2545" s="112" t="str">
        <f>IF($B2545="", "", IFERROR(INDEX('Job List'!$C$9:$C$508, MATCH($B2545, 'Job List'!$B$9:$B$508, 0)), ""))</f>
        <v/>
      </c>
      <c r="K2545" s="112" t="str">
        <f>IF($B2545="", "", IFERROR(INDEX('Job List'!$D$9:$D$508, MATCH($B2545, 'Job List'!$B$9:$B$508, 0)), ""))</f>
        <v/>
      </c>
      <c r="L2545" s="125" t="str">
        <f t="shared" si="468"/>
        <v/>
      </c>
      <c r="M2545" s="111" t="str">
        <f>IF($B2545="", "", IF($G2545="", IFERROR(INDEX('Job List'!$E$9:$E$508, MATCH($B2545, 'Job List'!$B$9:$B$508, 0)), ""), $G2545))</f>
        <v/>
      </c>
      <c r="N2545" s="126" t="str">
        <f t="shared" si="469"/>
        <v/>
      </c>
      <c r="O2545" s="77"/>
      <c r="AB2545" s="14" t="str">
        <f t="shared" si="470"/>
        <v/>
      </c>
      <c r="AC2545" s="20" t="str">
        <f t="shared" si="471"/>
        <v/>
      </c>
      <c r="AD2545" s="55" t="str">
        <f t="shared" si="472"/>
        <v/>
      </c>
      <c r="AE2545" s="88" t="str">
        <f t="shared" si="473"/>
        <v/>
      </c>
      <c r="AG2545" s="55" t="str">
        <f t="shared" si="474"/>
        <v/>
      </c>
      <c r="AH2545" s="88" t="str">
        <f t="shared" si="475"/>
        <v/>
      </c>
      <c r="AJ2545" s="55" t="str">
        <f t="shared" si="476"/>
        <v/>
      </c>
      <c r="AK2545" s="88" t="str">
        <f t="shared" si="477"/>
        <v/>
      </c>
      <c r="AM2545" s="55" t="str">
        <f t="shared" si="478"/>
        <v/>
      </c>
      <c r="AN2545" s="88" t="str">
        <f t="shared" si="479"/>
        <v/>
      </c>
    </row>
    <row r="2546" spans="1:40" x14ac:dyDescent="0.25">
      <c r="A2546" s="77"/>
      <c r="B2546" s="107"/>
      <c r="C2546" s="108"/>
      <c r="D2546" s="109"/>
      <c r="E2546" s="109"/>
      <c r="F2546" s="110"/>
      <c r="G2546" s="111"/>
      <c r="H2546" s="112"/>
      <c r="I2546" s="77"/>
      <c r="J2546" s="112" t="str">
        <f>IF($B2546="", "", IFERROR(INDEX('Job List'!$C$9:$C$508, MATCH($B2546, 'Job List'!$B$9:$B$508, 0)), ""))</f>
        <v/>
      </c>
      <c r="K2546" s="112" t="str">
        <f>IF($B2546="", "", IFERROR(INDEX('Job List'!$D$9:$D$508, MATCH($B2546, 'Job List'!$B$9:$B$508, 0)), ""))</f>
        <v/>
      </c>
      <c r="L2546" s="125" t="str">
        <f t="shared" si="468"/>
        <v/>
      </c>
      <c r="M2546" s="111" t="str">
        <f>IF($B2546="", "", IF($G2546="", IFERROR(INDEX('Job List'!$E$9:$E$508, MATCH($B2546, 'Job List'!$B$9:$B$508, 0)), ""), $G2546))</f>
        <v/>
      </c>
      <c r="N2546" s="126" t="str">
        <f t="shared" si="469"/>
        <v/>
      </c>
      <c r="O2546" s="77"/>
      <c r="AB2546" s="14" t="str">
        <f t="shared" si="470"/>
        <v/>
      </c>
      <c r="AC2546" s="20" t="str">
        <f t="shared" si="471"/>
        <v/>
      </c>
      <c r="AD2546" s="55" t="str">
        <f t="shared" si="472"/>
        <v/>
      </c>
      <c r="AE2546" s="88" t="str">
        <f t="shared" si="473"/>
        <v/>
      </c>
      <c r="AG2546" s="55" t="str">
        <f t="shared" si="474"/>
        <v/>
      </c>
      <c r="AH2546" s="88" t="str">
        <f t="shared" si="475"/>
        <v/>
      </c>
      <c r="AJ2546" s="55" t="str">
        <f t="shared" si="476"/>
        <v/>
      </c>
      <c r="AK2546" s="88" t="str">
        <f t="shared" si="477"/>
        <v/>
      </c>
      <c r="AM2546" s="55" t="str">
        <f t="shared" si="478"/>
        <v/>
      </c>
      <c r="AN2546" s="88" t="str">
        <f t="shared" si="479"/>
        <v/>
      </c>
    </row>
    <row r="2547" spans="1:40" x14ac:dyDescent="0.25">
      <c r="A2547" s="77"/>
      <c r="B2547" s="107"/>
      <c r="C2547" s="108"/>
      <c r="D2547" s="109"/>
      <c r="E2547" s="109"/>
      <c r="F2547" s="110"/>
      <c r="G2547" s="111"/>
      <c r="H2547" s="112"/>
      <c r="I2547" s="77"/>
      <c r="J2547" s="112" t="str">
        <f>IF($B2547="", "", IFERROR(INDEX('Job List'!$C$9:$C$508, MATCH($B2547, 'Job List'!$B$9:$B$508, 0)), ""))</f>
        <v/>
      </c>
      <c r="K2547" s="112" t="str">
        <f>IF($B2547="", "", IFERROR(INDEX('Job List'!$D$9:$D$508, MATCH($B2547, 'Job List'!$B$9:$B$508, 0)), ""))</f>
        <v/>
      </c>
      <c r="L2547" s="125" t="str">
        <f t="shared" si="468"/>
        <v/>
      </c>
      <c r="M2547" s="111" t="str">
        <f>IF($B2547="", "", IF($G2547="", IFERROR(INDEX('Job List'!$E$9:$E$508, MATCH($B2547, 'Job List'!$B$9:$B$508, 0)), ""), $G2547))</f>
        <v/>
      </c>
      <c r="N2547" s="126" t="str">
        <f t="shared" si="469"/>
        <v/>
      </c>
      <c r="O2547" s="77"/>
      <c r="AB2547" s="14" t="str">
        <f t="shared" si="470"/>
        <v/>
      </c>
      <c r="AC2547" s="20" t="str">
        <f t="shared" si="471"/>
        <v/>
      </c>
      <c r="AD2547" s="55" t="str">
        <f t="shared" si="472"/>
        <v/>
      </c>
      <c r="AE2547" s="88" t="str">
        <f t="shared" si="473"/>
        <v/>
      </c>
      <c r="AG2547" s="55" t="str">
        <f t="shared" si="474"/>
        <v/>
      </c>
      <c r="AH2547" s="88" t="str">
        <f t="shared" si="475"/>
        <v/>
      </c>
      <c r="AJ2547" s="55" t="str">
        <f t="shared" si="476"/>
        <v/>
      </c>
      <c r="AK2547" s="88" t="str">
        <f t="shared" si="477"/>
        <v/>
      </c>
      <c r="AM2547" s="55" t="str">
        <f t="shared" si="478"/>
        <v/>
      </c>
      <c r="AN2547" s="88" t="str">
        <f t="shared" si="479"/>
        <v/>
      </c>
    </row>
    <row r="2548" spans="1:40" x14ac:dyDescent="0.25">
      <c r="A2548" s="77"/>
      <c r="B2548" s="107"/>
      <c r="C2548" s="108"/>
      <c r="D2548" s="109"/>
      <c r="E2548" s="109"/>
      <c r="F2548" s="110"/>
      <c r="G2548" s="111"/>
      <c r="H2548" s="112"/>
      <c r="I2548" s="77"/>
      <c r="J2548" s="112" t="str">
        <f>IF($B2548="", "", IFERROR(INDEX('Job List'!$C$9:$C$508, MATCH($B2548, 'Job List'!$B$9:$B$508, 0)), ""))</f>
        <v/>
      </c>
      <c r="K2548" s="112" t="str">
        <f>IF($B2548="", "", IFERROR(INDEX('Job List'!$D$9:$D$508, MATCH($B2548, 'Job List'!$B$9:$B$508, 0)), ""))</f>
        <v/>
      </c>
      <c r="L2548" s="125" t="str">
        <f t="shared" si="468"/>
        <v/>
      </c>
      <c r="M2548" s="111" t="str">
        <f>IF($B2548="", "", IF($G2548="", IFERROR(INDEX('Job List'!$E$9:$E$508, MATCH($B2548, 'Job List'!$B$9:$B$508, 0)), ""), $G2548))</f>
        <v/>
      </c>
      <c r="N2548" s="126" t="str">
        <f t="shared" si="469"/>
        <v/>
      </c>
      <c r="O2548" s="77"/>
      <c r="AB2548" s="14" t="str">
        <f t="shared" si="470"/>
        <v/>
      </c>
      <c r="AC2548" s="20" t="str">
        <f t="shared" si="471"/>
        <v/>
      </c>
      <c r="AD2548" s="55" t="str">
        <f t="shared" si="472"/>
        <v/>
      </c>
      <c r="AE2548" s="88" t="str">
        <f t="shared" si="473"/>
        <v/>
      </c>
      <c r="AG2548" s="55" t="str">
        <f t="shared" si="474"/>
        <v/>
      </c>
      <c r="AH2548" s="88" t="str">
        <f t="shared" si="475"/>
        <v/>
      </c>
      <c r="AJ2548" s="55" t="str">
        <f t="shared" si="476"/>
        <v/>
      </c>
      <c r="AK2548" s="88" t="str">
        <f t="shared" si="477"/>
        <v/>
      </c>
      <c r="AM2548" s="55" t="str">
        <f t="shared" si="478"/>
        <v/>
      </c>
      <c r="AN2548" s="88" t="str">
        <f t="shared" si="479"/>
        <v/>
      </c>
    </row>
    <row r="2549" spans="1:40" x14ac:dyDescent="0.25">
      <c r="A2549" s="77"/>
      <c r="B2549" s="107"/>
      <c r="C2549" s="108"/>
      <c r="D2549" s="109"/>
      <c r="E2549" s="109"/>
      <c r="F2549" s="110"/>
      <c r="G2549" s="111"/>
      <c r="H2549" s="112"/>
      <c r="I2549" s="77"/>
      <c r="J2549" s="112" t="str">
        <f>IF($B2549="", "", IFERROR(INDEX('Job List'!$C$9:$C$508, MATCH($B2549, 'Job List'!$B$9:$B$508, 0)), ""))</f>
        <v/>
      </c>
      <c r="K2549" s="112" t="str">
        <f>IF($B2549="", "", IFERROR(INDEX('Job List'!$D$9:$D$508, MATCH($B2549, 'Job List'!$B$9:$B$508, 0)), ""))</f>
        <v/>
      </c>
      <c r="L2549" s="125" t="str">
        <f t="shared" si="468"/>
        <v/>
      </c>
      <c r="M2549" s="111" t="str">
        <f>IF($B2549="", "", IF($G2549="", IFERROR(INDEX('Job List'!$E$9:$E$508, MATCH($B2549, 'Job List'!$B$9:$B$508, 0)), ""), $G2549))</f>
        <v/>
      </c>
      <c r="N2549" s="126" t="str">
        <f t="shared" si="469"/>
        <v/>
      </c>
      <c r="O2549" s="77"/>
      <c r="AB2549" s="14" t="str">
        <f t="shared" si="470"/>
        <v/>
      </c>
      <c r="AC2549" s="20" t="str">
        <f t="shared" si="471"/>
        <v/>
      </c>
      <c r="AD2549" s="55" t="str">
        <f t="shared" si="472"/>
        <v/>
      </c>
      <c r="AE2549" s="88" t="str">
        <f t="shared" si="473"/>
        <v/>
      </c>
      <c r="AG2549" s="55" t="str">
        <f t="shared" si="474"/>
        <v/>
      </c>
      <c r="AH2549" s="88" t="str">
        <f t="shared" si="475"/>
        <v/>
      </c>
      <c r="AJ2549" s="55" t="str">
        <f t="shared" si="476"/>
        <v/>
      </c>
      <c r="AK2549" s="88" t="str">
        <f t="shared" si="477"/>
        <v/>
      </c>
      <c r="AM2549" s="55" t="str">
        <f t="shared" si="478"/>
        <v/>
      </c>
      <c r="AN2549" s="88" t="str">
        <f t="shared" si="479"/>
        <v/>
      </c>
    </row>
    <row r="2550" spans="1:40" x14ac:dyDescent="0.25">
      <c r="A2550" s="77"/>
      <c r="B2550" s="107"/>
      <c r="C2550" s="108"/>
      <c r="D2550" s="109"/>
      <c r="E2550" s="109"/>
      <c r="F2550" s="110"/>
      <c r="G2550" s="111"/>
      <c r="H2550" s="112"/>
      <c r="I2550" s="77"/>
      <c r="J2550" s="112" t="str">
        <f>IF($B2550="", "", IFERROR(INDEX('Job List'!$C$9:$C$508, MATCH($B2550, 'Job List'!$B$9:$B$508, 0)), ""))</f>
        <v/>
      </c>
      <c r="K2550" s="112" t="str">
        <f>IF($B2550="", "", IFERROR(INDEX('Job List'!$D$9:$D$508, MATCH($B2550, 'Job List'!$B$9:$B$508, 0)), ""))</f>
        <v/>
      </c>
      <c r="L2550" s="125" t="str">
        <f t="shared" si="468"/>
        <v/>
      </c>
      <c r="M2550" s="111" t="str">
        <f>IF($B2550="", "", IF($G2550="", IFERROR(INDEX('Job List'!$E$9:$E$508, MATCH($B2550, 'Job List'!$B$9:$B$508, 0)), ""), $G2550))</f>
        <v/>
      </c>
      <c r="N2550" s="126" t="str">
        <f t="shared" si="469"/>
        <v/>
      </c>
      <c r="O2550" s="77"/>
      <c r="AB2550" s="14" t="str">
        <f t="shared" si="470"/>
        <v/>
      </c>
      <c r="AC2550" s="20" t="str">
        <f t="shared" si="471"/>
        <v/>
      </c>
      <c r="AD2550" s="55" t="str">
        <f t="shared" si="472"/>
        <v/>
      </c>
      <c r="AE2550" s="88" t="str">
        <f t="shared" si="473"/>
        <v/>
      </c>
      <c r="AG2550" s="55" t="str">
        <f t="shared" si="474"/>
        <v/>
      </c>
      <c r="AH2550" s="88" t="str">
        <f t="shared" si="475"/>
        <v/>
      </c>
      <c r="AJ2550" s="55" t="str">
        <f t="shared" si="476"/>
        <v/>
      </c>
      <c r="AK2550" s="88" t="str">
        <f t="shared" si="477"/>
        <v/>
      </c>
      <c r="AM2550" s="55" t="str">
        <f t="shared" si="478"/>
        <v/>
      </c>
      <c r="AN2550" s="88" t="str">
        <f t="shared" si="479"/>
        <v/>
      </c>
    </row>
    <row r="2551" spans="1:40" x14ac:dyDescent="0.25">
      <c r="A2551" s="77"/>
      <c r="B2551" s="107"/>
      <c r="C2551" s="108"/>
      <c r="D2551" s="109"/>
      <c r="E2551" s="109"/>
      <c r="F2551" s="110"/>
      <c r="G2551" s="111"/>
      <c r="H2551" s="112"/>
      <c r="I2551" s="77"/>
      <c r="J2551" s="112" t="str">
        <f>IF($B2551="", "", IFERROR(INDEX('Job List'!$C$9:$C$508, MATCH($B2551, 'Job List'!$B$9:$B$508, 0)), ""))</f>
        <v/>
      </c>
      <c r="K2551" s="112" t="str">
        <f>IF($B2551="", "", IFERROR(INDEX('Job List'!$D$9:$D$508, MATCH($B2551, 'Job List'!$B$9:$B$508, 0)), ""))</f>
        <v/>
      </c>
      <c r="L2551" s="125" t="str">
        <f t="shared" si="468"/>
        <v/>
      </c>
      <c r="M2551" s="111" t="str">
        <f>IF($B2551="", "", IF($G2551="", IFERROR(INDEX('Job List'!$E$9:$E$508, MATCH($B2551, 'Job List'!$B$9:$B$508, 0)), ""), $G2551))</f>
        <v/>
      </c>
      <c r="N2551" s="126" t="str">
        <f t="shared" si="469"/>
        <v/>
      </c>
      <c r="O2551" s="77"/>
      <c r="AB2551" s="14" t="str">
        <f t="shared" si="470"/>
        <v/>
      </c>
      <c r="AC2551" s="20" t="str">
        <f t="shared" si="471"/>
        <v/>
      </c>
      <c r="AD2551" s="55" t="str">
        <f t="shared" si="472"/>
        <v/>
      </c>
      <c r="AE2551" s="88" t="str">
        <f t="shared" si="473"/>
        <v/>
      </c>
      <c r="AG2551" s="55" t="str">
        <f t="shared" si="474"/>
        <v/>
      </c>
      <c r="AH2551" s="88" t="str">
        <f t="shared" si="475"/>
        <v/>
      </c>
      <c r="AJ2551" s="55" t="str">
        <f t="shared" si="476"/>
        <v/>
      </c>
      <c r="AK2551" s="88" t="str">
        <f t="shared" si="477"/>
        <v/>
      </c>
      <c r="AM2551" s="55" t="str">
        <f t="shared" si="478"/>
        <v/>
      </c>
      <c r="AN2551" s="88" t="str">
        <f t="shared" si="479"/>
        <v/>
      </c>
    </row>
    <row r="2552" spans="1:40" x14ac:dyDescent="0.25">
      <c r="A2552" s="77"/>
      <c r="B2552" s="107"/>
      <c r="C2552" s="108"/>
      <c r="D2552" s="109"/>
      <c r="E2552" s="109"/>
      <c r="F2552" s="110"/>
      <c r="G2552" s="111"/>
      <c r="H2552" s="112"/>
      <c r="I2552" s="77"/>
      <c r="J2552" s="112" t="str">
        <f>IF($B2552="", "", IFERROR(INDEX('Job List'!$C$9:$C$508, MATCH($B2552, 'Job List'!$B$9:$B$508, 0)), ""))</f>
        <v/>
      </c>
      <c r="K2552" s="112" t="str">
        <f>IF($B2552="", "", IFERROR(INDEX('Job List'!$D$9:$D$508, MATCH($B2552, 'Job List'!$B$9:$B$508, 0)), ""))</f>
        <v/>
      </c>
      <c r="L2552" s="125" t="str">
        <f t="shared" si="468"/>
        <v/>
      </c>
      <c r="M2552" s="111" t="str">
        <f>IF($B2552="", "", IF($G2552="", IFERROR(INDEX('Job List'!$E$9:$E$508, MATCH($B2552, 'Job List'!$B$9:$B$508, 0)), ""), $G2552))</f>
        <v/>
      </c>
      <c r="N2552" s="126" t="str">
        <f t="shared" si="469"/>
        <v/>
      </c>
      <c r="O2552" s="77"/>
      <c r="AB2552" s="14" t="str">
        <f t="shared" si="470"/>
        <v/>
      </c>
      <c r="AC2552" s="20" t="str">
        <f t="shared" si="471"/>
        <v/>
      </c>
      <c r="AD2552" s="55" t="str">
        <f t="shared" si="472"/>
        <v/>
      </c>
      <c r="AE2552" s="88" t="str">
        <f t="shared" si="473"/>
        <v/>
      </c>
      <c r="AG2552" s="55" t="str">
        <f t="shared" si="474"/>
        <v/>
      </c>
      <c r="AH2552" s="88" t="str">
        <f t="shared" si="475"/>
        <v/>
      </c>
      <c r="AJ2552" s="55" t="str">
        <f t="shared" si="476"/>
        <v/>
      </c>
      <c r="AK2552" s="88" t="str">
        <f t="shared" si="477"/>
        <v/>
      </c>
      <c r="AM2552" s="55" t="str">
        <f t="shared" si="478"/>
        <v/>
      </c>
      <c r="AN2552" s="88" t="str">
        <f t="shared" si="479"/>
        <v/>
      </c>
    </row>
    <row r="2553" spans="1:40" x14ac:dyDescent="0.25">
      <c r="A2553" s="77"/>
      <c r="B2553" s="107"/>
      <c r="C2553" s="108"/>
      <c r="D2553" s="109"/>
      <c r="E2553" s="109"/>
      <c r="F2553" s="110"/>
      <c r="G2553" s="111"/>
      <c r="H2553" s="112"/>
      <c r="I2553" s="77"/>
      <c r="J2553" s="112" t="str">
        <f>IF($B2553="", "", IFERROR(INDEX('Job List'!$C$9:$C$508, MATCH($B2553, 'Job List'!$B$9:$B$508, 0)), ""))</f>
        <v/>
      </c>
      <c r="K2553" s="112" t="str">
        <f>IF($B2553="", "", IFERROR(INDEX('Job List'!$D$9:$D$508, MATCH($B2553, 'Job List'!$B$9:$B$508, 0)), ""))</f>
        <v/>
      </c>
      <c r="L2553" s="125" t="str">
        <f t="shared" si="468"/>
        <v/>
      </c>
      <c r="M2553" s="111" t="str">
        <f>IF($B2553="", "", IF($G2553="", IFERROR(INDEX('Job List'!$E$9:$E$508, MATCH($B2553, 'Job List'!$B$9:$B$508, 0)), ""), $G2553))</f>
        <v/>
      </c>
      <c r="N2553" s="126" t="str">
        <f t="shared" si="469"/>
        <v/>
      </c>
      <c r="O2553" s="77"/>
      <c r="AB2553" s="14" t="str">
        <f t="shared" si="470"/>
        <v/>
      </c>
      <c r="AC2553" s="20" t="str">
        <f t="shared" si="471"/>
        <v/>
      </c>
      <c r="AD2553" s="55" t="str">
        <f t="shared" si="472"/>
        <v/>
      </c>
      <c r="AE2553" s="88" t="str">
        <f t="shared" si="473"/>
        <v/>
      </c>
      <c r="AG2553" s="55" t="str">
        <f t="shared" si="474"/>
        <v/>
      </c>
      <c r="AH2553" s="88" t="str">
        <f t="shared" si="475"/>
        <v/>
      </c>
      <c r="AJ2553" s="55" t="str">
        <f t="shared" si="476"/>
        <v/>
      </c>
      <c r="AK2553" s="88" t="str">
        <f t="shared" si="477"/>
        <v/>
      </c>
      <c r="AM2553" s="55" t="str">
        <f t="shared" si="478"/>
        <v/>
      </c>
      <c r="AN2553" s="88" t="str">
        <f t="shared" si="479"/>
        <v/>
      </c>
    </row>
    <row r="2554" spans="1:40" x14ac:dyDescent="0.25">
      <c r="A2554" s="77"/>
      <c r="B2554" s="107"/>
      <c r="C2554" s="108"/>
      <c r="D2554" s="109"/>
      <c r="E2554" s="109"/>
      <c r="F2554" s="110"/>
      <c r="G2554" s="111"/>
      <c r="H2554" s="112"/>
      <c r="I2554" s="77"/>
      <c r="J2554" s="112" t="str">
        <f>IF($B2554="", "", IFERROR(INDEX('Job List'!$C$9:$C$508, MATCH($B2554, 'Job List'!$B$9:$B$508, 0)), ""))</f>
        <v/>
      </c>
      <c r="K2554" s="112" t="str">
        <f>IF($B2554="", "", IFERROR(INDEX('Job List'!$D$9:$D$508, MATCH($B2554, 'Job List'!$B$9:$B$508, 0)), ""))</f>
        <v/>
      </c>
      <c r="L2554" s="125" t="str">
        <f t="shared" si="468"/>
        <v/>
      </c>
      <c r="M2554" s="111" t="str">
        <f>IF($B2554="", "", IF($G2554="", IFERROR(INDEX('Job List'!$E$9:$E$508, MATCH($B2554, 'Job List'!$B$9:$B$508, 0)), ""), $G2554))</f>
        <v/>
      </c>
      <c r="N2554" s="126" t="str">
        <f t="shared" si="469"/>
        <v/>
      </c>
      <c r="O2554" s="77"/>
      <c r="AB2554" s="14" t="str">
        <f t="shared" si="470"/>
        <v/>
      </c>
      <c r="AC2554" s="20" t="str">
        <f t="shared" si="471"/>
        <v/>
      </c>
      <c r="AD2554" s="55" t="str">
        <f t="shared" si="472"/>
        <v/>
      </c>
      <c r="AE2554" s="88" t="str">
        <f t="shared" si="473"/>
        <v/>
      </c>
      <c r="AG2554" s="55" t="str">
        <f t="shared" si="474"/>
        <v/>
      </c>
      <c r="AH2554" s="88" t="str">
        <f t="shared" si="475"/>
        <v/>
      </c>
      <c r="AJ2554" s="55" t="str">
        <f t="shared" si="476"/>
        <v/>
      </c>
      <c r="AK2554" s="88" t="str">
        <f t="shared" si="477"/>
        <v/>
      </c>
      <c r="AM2554" s="55" t="str">
        <f t="shared" si="478"/>
        <v/>
      </c>
      <c r="AN2554" s="88" t="str">
        <f t="shared" si="479"/>
        <v/>
      </c>
    </row>
    <row r="2555" spans="1:40" x14ac:dyDescent="0.25">
      <c r="A2555" s="77"/>
      <c r="B2555" s="107"/>
      <c r="C2555" s="108"/>
      <c r="D2555" s="109"/>
      <c r="E2555" s="109"/>
      <c r="F2555" s="110"/>
      <c r="G2555" s="111"/>
      <c r="H2555" s="112"/>
      <c r="I2555" s="77"/>
      <c r="J2555" s="112" t="str">
        <f>IF($B2555="", "", IFERROR(INDEX('Job List'!$C$9:$C$508, MATCH($B2555, 'Job List'!$B$9:$B$508, 0)), ""))</f>
        <v/>
      </c>
      <c r="K2555" s="112" t="str">
        <f>IF($B2555="", "", IFERROR(INDEX('Job List'!$D$9:$D$508, MATCH($B2555, 'Job List'!$B$9:$B$508, 0)), ""))</f>
        <v/>
      </c>
      <c r="L2555" s="125" t="str">
        <f t="shared" si="468"/>
        <v/>
      </c>
      <c r="M2555" s="111" t="str">
        <f>IF($B2555="", "", IF($G2555="", IFERROR(INDEX('Job List'!$E$9:$E$508, MATCH($B2555, 'Job List'!$B$9:$B$508, 0)), ""), $G2555))</f>
        <v/>
      </c>
      <c r="N2555" s="126" t="str">
        <f t="shared" si="469"/>
        <v/>
      </c>
      <c r="O2555" s="77"/>
      <c r="AB2555" s="14" t="str">
        <f t="shared" si="470"/>
        <v/>
      </c>
      <c r="AC2555" s="20" t="str">
        <f t="shared" si="471"/>
        <v/>
      </c>
      <c r="AD2555" s="55" t="str">
        <f t="shared" si="472"/>
        <v/>
      </c>
      <c r="AE2555" s="88" t="str">
        <f t="shared" si="473"/>
        <v/>
      </c>
      <c r="AG2555" s="55" t="str">
        <f t="shared" si="474"/>
        <v/>
      </c>
      <c r="AH2555" s="88" t="str">
        <f t="shared" si="475"/>
        <v/>
      </c>
      <c r="AJ2555" s="55" t="str">
        <f t="shared" si="476"/>
        <v/>
      </c>
      <c r="AK2555" s="88" t="str">
        <f t="shared" si="477"/>
        <v/>
      </c>
      <c r="AM2555" s="55" t="str">
        <f t="shared" si="478"/>
        <v/>
      </c>
      <c r="AN2555" s="88" t="str">
        <f t="shared" si="479"/>
        <v/>
      </c>
    </row>
    <row r="2556" spans="1:40" x14ac:dyDescent="0.25">
      <c r="A2556" s="77"/>
      <c r="B2556" s="107"/>
      <c r="C2556" s="108"/>
      <c r="D2556" s="109"/>
      <c r="E2556" s="109"/>
      <c r="F2556" s="110"/>
      <c r="G2556" s="111"/>
      <c r="H2556" s="112"/>
      <c r="I2556" s="77"/>
      <c r="J2556" s="112" t="str">
        <f>IF($B2556="", "", IFERROR(INDEX('Job List'!$C$9:$C$508, MATCH($B2556, 'Job List'!$B$9:$B$508, 0)), ""))</f>
        <v/>
      </c>
      <c r="K2556" s="112" t="str">
        <f>IF($B2556="", "", IFERROR(INDEX('Job List'!$D$9:$D$508, MATCH($B2556, 'Job List'!$B$9:$B$508, 0)), ""))</f>
        <v/>
      </c>
      <c r="L2556" s="125" t="str">
        <f t="shared" si="468"/>
        <v/>
      </c>
      <c r="M2556" s="111" t="str">
        <f>IF($B2556="", "", IF($G2556="", IFERROR(INDEX('Job List'!$E$9:$E$508, MATCH($B2556, 'Job List'!$B$9:$B$508, 0)), ""), $G2556))</f>
        <v/>
      </c>
      <c r="N2556" s="126" t="str">
        <f t="shared" si="469"/>
        <v/>
      </c>
      <c r="O2556" s="77"/>
      <c r="AB2556" s="14" t="str">
        <f t="shared" si="470"/>
        <v/>
      </c>
      <c r="AC2556" s="20" t="str">
        <f t="shared" si="471"/>
        <v/>
      </c>
      <c r="AD2556" s="55" t="str">
        <f t="shared" si="472"/>
        <v/>
      </c>
      <c r="AE2556" s="88" t="str">
        <f t="shared" si="473"/>
        <v/>
      </c>
      <c r="AG2556" s="55" t="str">
        <f t="shared" si="474"/>
        <v/>
      </c>
      <c r="AH2556" s="88" t="str">
        <f t="shared" si="475"/>
        <v/>
      </c>
      <c r="AJ2556" s="55" t="str">
        <f t="shared" si="476"/>
        <v/>
      </c>
      <c r="AK2556" s="88" t="str">
        <f t="shared" si="477"/>
        <v/>
      </c>
      <c r="AM2556" s="55" t="str">
        <f t="shared" si="478"/>
        <v/>
      </c>
      <c r="AN2556" s="88" t="str">
        <f t="shared" si="479"/>
        <v/>
      </c>
    </row>
    <row r="2557" spans="1:40" x14ac:dyDescent="0.25">
      <c r="A2557" s="77"/>
      <c r="B2557" s="107"/>
      <c r="C2557" s="108"/>
      <c r="D2557" s="109"/>
      <c r="E2557" s="109"/>
      <c r="F2557" s="110"/>
      <c r="G2557" s="111"/>
      <c r="H2557" s="112"/>
      <c r="I2557" s="77"/>
      <c r="J2557" s="112" t="str">
        <f>IF($B2557="", "", IFERROR(INDEX('Job List'!$C$9:$C$508, MATCH($B2557, 'Job List'!$B$9:$B$508, 0)), ""))</f>
        <v/>
      </c>
      <c r="K2557" s="112" t="str">
        <f>IF($B2557="", "", IFERROR(INDEX('Job List'!$D$9:$D$508, MATCH($B2557, 'Job List'!$B$9:$B$508, 0)), ""))</f>
        <v/>
      </c>
      <c r="L2557" s="125" t="str">
        <f t="shared" si="468"/>
        <v/>
      </c>
      <c r="M2557" s="111" t="str">
        <f>IF($B2557="", "", IF($G2557="", IFERROR(INDEX('Job List'!$E$9:$E$508, MATCH($B2557, 'Job List'!$B$9:$B$508, 0)), ""), $G2557))</f>
        <v/>
      </c>
      <c r="N2557" s="126" t="str">
        <f t="shared" si="469"/>
        <v/>
      </c>
      <c r="O2557" s="77"/>
      <c r="AB2557" s="14" t="str">
        <f t="shared" si="470"/>
        <v/>
      </c>
      <c r="AC2557" s="20" t="str">
        <f t="shared" si="471"/>
        <v/>
      </c>
      <c r="AD2557" s="55" t="str">
        <f t="shared" si="472"/>
        <v/>
      </c>
      <c r="AE2557" s="88" t="str">
        <f t="shared" si="473"/>
        <v/>
      </c>
      <c r="AG2557" s="55" t="str">
        <f t="shared" si="474"/>
        <v/>
      </c>
      <c r="AH2557" s="88" t="str">
        <f t="shared" si="475"/>
        <v/>
      </c>
      <c r="AJ2557" s="55" t="str">
        <f t="shared" si="476"/>
        <v/>
      </c>
      <c r="AK2557" s="88" t="str">
        <f t="shared" si="477"/>
        <v/>
      </c>
      <c r="AM2557" s="55" t="str">
        <f t="shared" si="478"/>
        <v/>
      </c>
      <c r="AN2557" s="88" t="str">
        <f t="shared" si="479"/>
        <v/>
      </c>
    </row>
    <row r="2558" spans="1:40" x14ac:dyDescent="0.25">
      <c r="A2558" s="77"/>
      <c r="B2558" s="107"/>
      <c r="C2558" s="108"/>
      <c r="D2558" s="109"/>
      <c r="E2558" s="109"/>
      <c r="F2558" s="110"/>
      <c r="G2558" s="111"/>
      <c r="H2558" s="112"/>
      <c r="I2558" s="77"/>
      <c r="J2558" s="112" t="str">
        <f>IF($B2558="", "", IFERROR(INDEX('Job List'!$C$9:$C$508, MATCH($B2558, 'Job List'!$B$9:$B$508, 0)), ""))</f>
        <v/>
      </c>
      <c r="K2558" s="112" t="str">
        <f>IF($B2558="", "", IFERROR(INDEX('Job List'!$D$9:$D$508, MATCH($B2558, 'Job List'!$B$9:$B$508, 0)), ""))</f>
        <v/>
      </c>
      <c r="L2558" s="125" t="str">
        <f t="shared" si="468"/>
        <v/>
      </c>
      <c r="M2558" s="111" t="str">
        <f>IF($B2558="", "", IF($G2558="", IFERROR(INDEX('Job List'!$E$9:$E$508, MATCH($B2558, 'Job List'!$B$9:$B$508, 0)), ""), $G2558))</f>
        <v/>
      </c>
      <c r="N2558" s="126" t="str">
        <f t="shared" si="469"/>
        <v/>
      </c>
      <c r="O2558" s="77"/>
      <c r="AB2558" s="14" t="str">
        <f t="shared" si="470"/>
        <v/>
      </c>
      <c r="AC2558" s="20" t="str">
        <f t="shared" si="471"/>
        <v/>
      </c>
      <c r="AD2558" s="55" t="str">
        <f t="shared" si="472"/>
        <v/>
      </c>
      <c r="AE2558" s="88" t="str">
        <f t="shared" si="473"/>
        <v/>
      </c>
      <c r="AG2558" s="55" t="str">
        <f t="shared" si="474"/>
        <v/>
      </c>
      <c r="AH2558" s="88" t="str">
        <f t="shared" si="475"/>
        <v/>
      </c>
      <c r="AJ2558" s="55" t="str">
        <f t="shared" si="476"/>
        <v/>
      </c>
      <c r="AK2558" s="88" t="str">
        <f t="shared" si="477"/>
        <v/>
      </c>
      <c r="AM2558" s="55" t="str">
        <f t="shared" si="478"/>
        <v/>
      </c>
      <c r="AN2558" s="88" t="str">
        <f t="shared" si="479"/>
        <v/>
      </c>
    </row>
    <row r="2559" spans="1:40" x14ac:dyDescent="0.25">
      <c r="A2559" s="77"/>
      <c r="B2559" s="107"/>
      <c r="C2559" s="108"/>
      <c r="D2559" s="109"/>
      <c r="E2559" s="109"/>
      <c r="F2559" s="110"/>
      <c r="G2559" s="111"/>
      <c r="H2559" s="112"/>
      <c r="I2559" s="77"/>
      <c r="J2559" s="112" t="str">
        <f>IF($B2559="", "", IFERROR(INDEX('Job List'!$C$9:$C$508, MATCH($B2559, 'Job List'!$B$9:$B$508, 0)), ""))</f>
        <v/>
      </c>
      <c r="K2559" s="112" t="str">
        <f>IF($B2559="", "", IFERROR(INDEX('Job List'!$D$9:$D$508, MATCH($B2559, 'Job List'!$B$9:$B$508, 0)), ""))</f>
        <v/>
      </c>
      <c r="L2559" s="125" t="str">
        <f t="shared" si="468"/>
        <v/>
      </c>
      <c r="M2559" s="111" t="str">
        <f>IF($B2559="", "", IF($G2559="", IFERROR(INDEX('Job List'!$E$9:$E$508, MATCH($B2559, 'Job List'!$B$9:$B$508, 0)), ""), $G2559))</f>
        <v/>
      </c>
      <c r="N2559" s="126" t="str">
        <f t="shared" si="469"/>
        <v/>
      </c>
      <c r="O2559" s="77"/>
      <c r="AB2559" s="14" t="str">
        <f t="shared" si="470"/>
        <v/>
      </c>
      <c r="AC2559" s="20" t="str">
        <f t="shared" si="471"/>
        <v/>
      </c>
      <c r="AD2559" s="55" t="str">
        <f t="shared" si="472"/>
        <v/>
      </c>
      <c r="AE2559" s="88" t="str">
        <f t="shared" si="473"/>
        <v/>
      </c>
      <c r="AG2559" s="55" t="str">
        <f t="shared" si="474"/>
        <v/>
      </c>
      <c r="AH2559" s="88" t="str">
        <f t="shared" si="475"/>
        <v/>
      </c>
      <c r="AJ2559" s="55" t="str">
        <f t="shared" si="476"/>
        <v/>
      </c>
      <c r="AK2559" s="88" t="str">
        <f t="shared" si="477"/>
        <v/>
      </c>
      <c r="AM2559" s="55" t="str">
        <f t="shared" si="478"/>
        <v/>
      </c>
      <c r="AN2559" s="88" t="str">
        <f t="shared" si="479"/>
        <v/>
      </c>
    </row>
    <row r="2560" spans="1:40" x14ac:dyDescent="0.25">
      <c r="A2560" s="77"/>
      <c r="B2560" s="107"/>
      <c r="C2560" s="108"/>
      <c r="D2560" s="109"/>
      <c r="E2560" s="109"/>
      <c r="F2560" s="110"/>
      <c r="G2560" s="111"/>
      <c r="H2560" s="112"/>
      <c r="I2560" s="77"/>
      <c r="J2560" s="112" t="str">
        <f>IF($B2560="", "", IFERROR(INDEX('Job List'!$C$9:$C$508, MATCH($B2560, 'Job List'!$B$9:$B$508, 0)), ""))</f>
        <v/>
      </c>
      <c r="K2560" s="112" t="str">
        <f>IF($B2560="", "", IFERROR(INDEX('Job List'!$D$9:$D$508, MATCH($B2560, 'Job List'!$B$9:$B$508, 0)), ""))</f>
        <v/>
      </c>
      <c r="L2560" s="125" t="str">
        <f t="shared" si="468"/>
        <v/>
      </c>
      <c r="M2560" s="111" t="str">
        <f>IF($B2560="", "", IF($G2560="", IFERROR(INDEX('Job List'!$E$9:$E$508, MATCH($B2560, 'Job List'!$B$9:$B$508, 0)), ""), $G2560))</f>
        <v/>
      </c>
      <c r="N2560" s="126" t="str">
        <f t="shared" si="469"/>
        <v/>
      </c>
      <c r="O2560" s="77"/>
      <c r="AB2560" s="14" t="str">
        <f t="shared" si="470"/>
        <v/>
      </c>
      <c r="AC2560" s="20" t="str">
        <f t="shared" si="471"/>
        <v/>
      </c>
      <c r="AD2560" s="55" t="str">
        <f t="shared" si="472"/>
        <v/>
      </c>
      <c r="AE2560" s="88" t="str">
        <f t="shared" si="473"/>
        <v/>
      </c>
      <c r="AG2560" s="55" t="str">
        <f t="shared" si="474"/>
        <v/>
      </c>
      <c r="AH2560" s="88" t="str">
        <f t="shared" si="475"/>
        <v/>
      </c>
      <c r="AJ2560" s="55" t="str">
        <f t="shared" si="476"/>
        <v/>
      </c>
      <c r="AK2560" s="88" t="str">
        <f t="shared" si="477"/>
        <v/>
      </c>
      <c r="AM2560" s="55" t="str">
        <f t="shared" si="478"/>
        <v/>
      </c>
      <c r="AN2560" s="88" t="str">
        <f t="shared" si="479"/>
        <v/>
      </c>
    </row>
    <row r="2561" spans="1:40" x14ac:dyDescent="0.25">
      <c r="A2561" s="77"/>
      <c r="B2561" s="107"/>
      <c r="C2561" s="108"/>
      <c r="D2561" s="109"/>
      <c r="E2561" s="109"/>
      <c r="F2561" s="110"/>
      <c r="G2561" s="111"/>
      <c r="H2561" s="112"/>
      <c r="I2561" s="77"/>
      <c r="J2561" s="112" t="str">
        <f>IF($B2561="", "", IFERROR(INDEX('Job List'!$C$9:$C$508, MATCH($B2561, 'Job List'!$B$9:$B$508, 0)), ""))</f>
        <v/>
      </c>
      <c r="K2561" s="112" t="str">
        <f>IF($B2561="", "", IFERROR(INDEX('Job List'!$D$9:$D$508, MATCH($B2561, 'Job List'!$B$9:$B$508, 0)), ""))</f>
        <v/>
      </c>
      <c r="L2561" s="125" t="str">
        <f t="shared" si="468"/>
        <v/>
      </c>
      <c r="M2561" s="111" t="str">
        <f>IF($B2561="", "", IF($G2561="", IFERROR(INDEX('Job List'!$E$9:$E$508, MATCH($B2561, 'Job List'!$B$9:$B$508, 0)), ""), $G2561))</f>
        <v/>
      </c>
      <c r="N2561" s="126" t="str">
        <f t="shared" si="469"/>
        <v/>
      </c>
      <c r="O2561" s="77"/>
      <c r="AB2561" s="14" t="str">
        <f t="shared" si="470"/>
        <v/>
      </c>
      <c r="AC2561" s="20" t="str">
        <f t="shared" si="471"/>
        <v/>
      </c>
      <c r="AD2561" s="55" t="str">
        <f t="shared" si="472"/>
        <v/>
      </c>
      <c r="AE2561" s="88" t="str">
        <f t="shared" si="473"/>
        <v/>
      </c>
      <c r="AG2561" s="55" t="str">
        <f t="shared" si="474"/>
        <v/>
      </c>
      <c r="AH2561" s="88" t="str">
        <f t="shared" si="475"/>
        <v/>
      </c>
      <c r="AJ2561" s="55" t="str">
        <f t="shared" si="476"/>
        <v/>
      </c>
      <c r="AK2561" s="88" t="str">
        <f t="shared" si="477"/>
        <v/>
      </c>
      <c r="AM2561" s="55" t="str">
        <f t="shared" si="478"/>
        <v/>
      </c>
      <c r="AN2561" s="88" t="str">
        <f t="shared" si="479"/>
        <v/>
      </c>
    </row>
    <row r="2562" spans="1:40" x14ac:dyDescent="0.25">
      <c r="A2562" s="77"/>
      <c r="B2562" s="107"/>
      <c r="C2562" s="108"/>
      <c r="D2562" s="109"/>
      <c r="E2562" s="109"/>
      <c r="F2562" s="110"/>
      <c r="G2562" s="111"/>
      <c r="H2562" s="112"/>
      <c r="I2562" s="77"/>
      <c r="J2562" s="112" t="str">
        <f>IF($B2562="", "", IFERROR(INDEX('Job List'!$C$9:$C$508, MATCH($B2562, 'Job List'!$B$9:$B$508, 0)), ""))</f>
        <v/>
      </c>
      <c r="K2562" s="112" t="str">
        <f>IF($B2562="", "", IFERROR(INDEX('Job List'!$D$9:$D$508, MATCH($B2562, 'Job List'!$B$9:$B$508, 0)), ""))</f>
        <v/>
      </c>
      <c r="L2562" s="125" t="str">
        <f t="shared" si="468"/>
        <v/>
      </c>
      <c r="M2562" s="111" t="str">
        <f>IF($B2562="", "", IF($G2562="", IFERROR(INDEX('Job List'!$E$9:$E$508, MATCH($B2562, 'Job List'!$B$9:$B$508, 0)), ""), $G2562))</f>
        <v/>
      </c>
      <c r="N2562" s="126" t="str">
        <f t="shared" si="469"/>
        <v/>
      </c>
      <c r="O2562" s="77"/>
      <c r="AB2562" s="14" t="str">
        <f t="shared" si="470"/>
        <v/>
      </c>
      <c r="AC2562" s="20" t="str">
        <f t="shared" si="471"/>
        <v/>
      </c>
      <c r="AD2562" s="55" t="str">
        <f t="shared" si="472"/>
        <v/>
      </c>
      <c r="AE2562" s="88" t="str">
        <f t="shared" si="473"/>
        <v/>
      </c>
      <c r="AG2562" s="55" t="str">
        <f t="shared" si="474"/>
        <v/>
      </c>
      <c r="AH2562" s="88" t="str">
        <f t="shared" si="475"/>
        <v/>
      </c>
      <c r="AJ2562" s="55" t="str">
        <f t="shared" si="476"/>
        <v/>
      </c>
      <c r="AK2562" s="88" t="str">
        <f t="shared" si="477"/>
        <v/>
      </c>
      <c r="AM2562" s="55" t="str">
        <f t="shared" si="478"/>
        <v/>
      </c>
      <c r="AN2562" s="88" t="str">
        <f t="shared" si="479"/>
        <v/>
      </c>
    </row>
    <row r="2563" spans="1:40" x14ac:dyDescent="0.25">
      <c r="A2563" s="77"/>
      <c r="B2563" s="107"/>
      <c r="C2563" s="108"/>
      <c r="D2563" s="109"/>
      <c r="E2563" s="109"/>
      <c r="F2563" s="110"/>
      <c r="G2563" s="111"/>
      <c r="H2563" s="112"/>
      <c r="I2563" s="77"/>
      <c r="J2563" s="112" t="str">
        <f>IF($B2563="", "", IFERROR(INDEX('Job List'!$C$9:$C$508, MATCH($B2563, 'Job List'!$B$9:$B$508, 0)), ""))</f>
        <v/>
      </c>
      <c r="K2563" s="112" t="str">
        <f>IF($B2563="", "", IFERROR(INDEX('Job List'!$D$9:$D$508, MATCH($B2563, 'Job List'!$B$9:$B$508, 0)), ""))</f>
        <v/>
      </c>
      <c r="L2563" s="125" t="str">
        <f t="shared" si="468"/>
        <v/>
      </c>
      <c r="M2563" s="111" t="str">
        <f>IF($B2563="", "", IF($G2563="", IFERROR(INDEX('Job List'!$E$9:$E$508, MATCH($B2563, 'Job List'!$B$9:$B$508, 0)), ""), $G2563))</f>
        <v/>
      </c>
      <c r="N2563" s="126" t="str">
        <f t="shared" si="469"/>
        <v/>
      </c>
      <c r="O2563" s="77"/>
      <c r="AB2563" s="14" t="str">
        <f t="shared" si="470"/>
        <v/>
      </c>
      <c r="AC2563" s="20" t="str">
        <f t="shared" si="471"/>
        <v/>
      </c>
      <c r="AD2563" s="55" t="str">
        <f t="shared" si="472"/>
        <v/>
      </c>
      <c r="AE2563" s="88" t="str">
        <f t="shared" si="473"/>
        <v/>
      </c>
      <c r="AG2563" s="55" t="str">
        <f t="shared" si="474"/>
        <v/>
      </c>
      <c r="AH2563" s="88" t="str">
        <f t="shared" si="475"/>
        <v/>
      </c>
      <c r="AJ2563" s="55" t="str">
        <f t="shared" si="476"/>
        <v/>
      </c>
      <c r="AK2563" s="88" t="str">
        <f t="shared" si="477"/>
        <v/>
      </c>
      <c r="AM2563" s="55" t="str">
        <f t="shared" si="478"/>
        <v/>
      </c>
      <c r="AN2563" s="88" t="str">
        <f t="shared" si="479"/>
        <v/>
      </c>
    </row>
    <row r="2564" spans="1:40" x14ac:dyDescent="0.25">
      <c r="A2564" s="77"/>
      <c r="B2564" s="107"/>
      <c r="C2564" s="108"/>
      <c r="D2564" s="109"/>
      <c r="E2564" s="109"/>
      <c r="F2564" s="110"/>
      <c r="G2564" s="111"/>
      <c r="H2564" s="112"/>
      <c r="I2564" s="77"/>
      <c r="J2564" s="112" t="str">
        <f>IF($B2564="", "", IFERROR(INDEX('Job List'!$C$9:$C$508, MATCH($B2564, 'Job List'!$B$9:$B$508, 0)), ""))</f>
        <v/>
      </c>
      <c r="K2564" s="112" t="str">
        <f>IF($B2564="", "", IFERROR(INDEX('Job List'!$D$9:$D$508, MATCH($B2564, 'Job List'!$B$9:$B$508, 0)), ""))</f>
        <v/>
      </c>
      <c r="L2564" s="125" t="str">
        <f t="shared" si="468"/>
        <v/>
      </c>
      <c r="M2564" s="111" t="str">
        <f>IF($B2564="", "", IF($G2564="", IFERROR(INDEX('Job List'!$E$9:$E$508, MATCH($B2564, 'Job List'!$B$9:$B$508, 0)), ""), $G2564))</f>
        <v/>
      </c>
      <c r="N2564" s="126" t="str">
        <f t="shared" si="469"/>
        <v/>
      </c>
      <c r="O2564" s="77"/>
      <c r="AB2564" s="14" t="str">
        <f t="shared" si="470"/>
        <v/>
      </c>
      <c r="AC2564" s="20" t="str">
        <f t="shared" si="471"/>
        <v/>
      </c>
      <c r="AD2564" s="55" t="str">
        <f t="shared" si="472"/>
        <v/>
      </c>
      <c r="AE2564" s="88" t="str">
        <f t="shared" si="473"/>
        <v/>
      </c>
      <c r="AG2564" s="55" t="str">
        <f t="shared" si="474"/>
        <v/>
      </c>
      <c r="AH2564" s="88" t="str">
        <f t="shared" si="475"/>
        <v/>
      </c>
      <c r="AJ2564" s="55" t="str">
        <f t="shared" si="476"/>
        <v/>
      </c>
      <c r="AK2564" s="88" t="str">
        <f t="shared" si="477"/>
        <v/>
      </c>
      <c r="AM2564" s="55" t="str">
        <f t="shared" si="478"/>
        <v/>
      </c>
      <c r="AN2564" s="88" t="str">
        <f t="shared" si="479"/>
        <v/>
      </c>
    </row>
    <row r="2565" spans="1:40" x14ac:dyDescent="0.25">
      <c r="A2565" s="77"/>
      <c r="B2565" s="107"/>
      <c r="C2565" s="108"/>
      <c r="D2565" s="109"/>
      <c r="E2565" s="109"/>
      <c r="F2565" s="110"/>
      <c r="G2565" s="111"/>
      <c r="H2565" s="112"/>
      <c r="I2565" s="77"/>
      <c r="J2565" s="112" t="str">
        <f>IF($B2565="", "", IFERROR(INDEX('Job List'!$C$9:$C$508, MATCH($B2565, 'Job List'!$B$9:$B$508, 0)), ""))</f>
        <v/>
      </c>
      <c r="K2565" s="112" t="str">
        <f>IF($B2565="", "", IFERROR(INDEX('Job List'!$D$9:$D$508, MATCH($B2565, 'Job List'!$B$9:$B$508, 0)), ""))</f>
        <v/>
      </c>
      <c r="L2565" s="125" t="str">
        <f t="shared" si="468"/>
        <v/>
      </c>
      <c r="M2565" s="111" t="str">
        <f>IF($B2565="", "", IF($G2565="", IFERROR(INDEX('Job List'!$E$9:$E$508, MATCH($B2565, 'Job List'!$B$9:$B$508, 0)), ""), $G2565))</f>
        <v/>
      </c>
      <c r="N2565" s="126" t="str">
        <f t="shared" si="469"/>
        <v/>
      </c>
      <c r="O2565" s="77"/>
      <c r="AB2565" s="14" t="str">
        <f t="shared" si="470"/>
        <v/>
      </c>
      <c r="AC2565" s="20" t="str">
        <f t="shared" si="471"/>
        <v/>
      </c>
      <c r="AD2565" s="55" t="str">
        <f t="shared" si="472"/>
        <v/>
      </c>
      <c r="AE2565" s="88" t="str">
        <f t="shared" si="473"/>
        <v/>
      </c>
      <c r="AG2565" s="55" t="str">
        <f t="shared" si="474"/>
        <v/>
      </c>
      <c r="AH2565" s="88" t="str">
        <f t="shared" si="475"/>
        <v/>
      </c>
      <c r="AJ2565" s="55" t="str">
        <f t="shared" si="476"/>
        <v/>
      </c>
      <c r="AK2565" s="88" t="str">
        <f t="shared" si="477"/>
        <v/>
      </c>
      <c r="AM2565" s="55" t="str">
        <f t="shared" si="478"/>
        <v/>
      </c>
      <c r="AN2565" s="88" t="str">
        <f t="shared" si="479"/>
        <v/>
      </c>
    </row>
    <row r="2566" spans="1:40" x14ac:dyDescent="0.25">
      <c r="A2566" s="77"/>
      <c r="B2566" s="107"/>
      <c r="C2566" s="108"/>
      <c r="D2566" s="109"/>
      <c r="E2566" s="109"/>
      <c r="F2566" s="110"/>
      <c r="G2566" s="111"/>
      <c r="H2566" s="112"/>
      <c r="I2566" s="77"/>
      <c r="J2566" s="112" t="str">
        <f>IF($B2566="", "", IFERROR(INDEX('Job List'!$C$9:$C$508, MATCH($B2566, 'Job List'!$B$9:$B$508, 0)), ""))</f>
        <v/>
      </c>
      <c r="K2566" s="112" t="str">
        <f>IF($B2566="", "", IFERROR(INDEX('Job List'!$D$9:$D$508, MATCH($B2566, 'Job List'!$B$9:$B$508, 0)), ""))</f>
        <v/>
      </c>
      <c r="L2566" s="125" t="str">
        <f t="shared" si="468"/>
        <v/>
      </c>
      <c r="M2566" s="111" t="str">
        <f>IF($B2566="", "", IF($G2566="", IFERROR(INDEX('Job List'!$E$9:$E$508, MATCH($B2566, 'Job List'!$B$9:$B$508, 0)), ""), $G2566))</f>
        <v/>
      </c>
      <c r="N2566" s="126" t="str">
        <f t="shared" si="469"/>
        <v/>
      </c>
      <c r="O2566" s="77"/>
      <c r="AB2566" s="14" t="str">
        <f t="shared" si="470"/>
        <v/>
      </c>
      <c r="AC2566" s="20" t="str">
        <f t="shared" si="471"/>
        <v/>
      </c>
      <c r="AD2566" s="55" t="str">
        <f t="shared" si="472"/>
        <v/>
      </c>
      <c r="AE2566" s="88" t="str">
        <f t="shared" si="473"/>
        <v/>
      </c>
      <c r="AG2566" s="55" t="str">
        <f t="shared" si="474"/>
        <v/>
      </c>
      <c r="AH2566" s="88" t="str">
        <f t="shared" si="475"/>
        <v/>
      </c>
      <c r="AJ2566" s="55" t="str">
        <f t="shared" si="476"/>
        <v/>
      </c>
      <c r="AK2566" s="88" t="str">
        <f t="shared" si="477"/>
        <v/>
      </c>
      <c r="AM2566" s="55" t="str">
        <f t="shared" si="478"/>
        <v/>
      </c>
      <c r="AN2566" s="88" t="str">
        <f t="shared" si="479"/>
        <v/>
      </c>
    </row>
    <row r="2567" spans="1:40" x14ac:dyDescent="0.25">
      <c r="A2567" s="77"/>
      <c r="B2567" s="107"/>
      <c r="C2567" s="108"/>
      <c r="D2567" s="109"/>
      <c r="E2567" s="109"/>
      <c r="F2567" s="110"/>
      <c r="G2567" s="111"/>
      <c r="H2567" s="112"/>
      <c r="I2567" s="77"/>
      <c r="J2567" s="112" t="str">
        <f>IF($B2567="", "", IFERROR(INDEX('Job List'!$C$9:$C$508, MATCH($B2567, 'Job List'!$B$9:$B$508, 0)), ""))</f>
        <v/>
      </c>
      <c r="K2567" s="112" t="str">
        <f>IF($B2567="", "", IFERROR(INDEX('Job List'!$D$9:$D$508, MATCH($B2567, 'Job List'!$B$9:$B$508, 0)), ""))</f>
        <v/>
      </c>
      <c r="L2567" s="125" t="str">
        <f t="shared" si="468"/>
        <v/>
      </c>
      <c r="M2567" s="111" t="str">
        <f>IF($B2567="", "", IF($G2567="", IFERROR(INDEX('Job List'!$E$9:$E$508, MATCH($B2567, 'Job List'!$B$9:$B$508, 0)), ""), $G2567))</f>
        <v/>
      </c>
      <c r="N2567" s="126" t="str">
        <f t="shared" si="469"/>
        <v/>
      </c>
      <c r="O2567" s="77"/>
      <c r="AB2567" s="14" t="str">
        <f t="shared" si="470"/>
        <v/>
      </c>
      <c r="AC2567" s="20" t="str">
        <f t="shared" si="471"/>
        <v/>
      </c>
      <c r="AD2567" s="55" t="str">
        <f t="shared" si="472"/>
        <v/>
      </c>
      <c r="AE2567" s="88" t="str">
        <f t="shared" si="473"/>
        <v/>
      </c>
      <c r="AG2567" s="55" t="str">
        <f t="shared" si="474"/>
        <v/>
      </c>
      <c r="AH2567" s="88" t="str">
        <f t="shared" si="475"/>
        <v/>
      </c>
      <c r="AJ2567" s="55" t="str">
        <f t="shared" si="476"/>
        <v/>
      </c>
      <c r="AK2567" s="88" t="str">
        <f t="shared" si="477"/>
        <v/>
      </c>
      <c r="AM2567" s="55" t="str">
        <f t="shared" si="478"/>
        <v/>
      </c>
      <c r="AN2567" s="88" t="str">
        <f t="shared" si="479"/>
        <v/>
      </c>
    </row>
    <row r="2568" spans="1:40" x14ac:dyDescent="0.25">
      <c r="A2568" s="77"/>
      <c r="B2568" s="107"/>
      <c r="C2568" s="108"/>
      <c r="D2568" s="109"/>
      <c r="E2568" s="109"/>
      <c r="F2568" s="110"/>
      <c r="G2568" s="111"/>
      <c r="H2568" s="112"/>
      <c r="I2568" s="77"/>
      <c r="J2568" s="112" t="str">
        <f>IF($B2568="", "", IFERROR(INDEX('Job List'!$C$9:$C$508, MATCH($B2568, 'Job List'!$B$9:$B$508, 0)), ""))</f>
        <v/>
      </c>
      <c r="K2568" s="112" t="str">
        <f>IF($B2568="", "", IFERROR(INDEX('Job List'!$D$9:$D$508, MATCH($B2568, 'Job List'!$B$9:$B$508, 0)), ""))</f>
        <v/>
      </c>
      <c r="L2568" s="125" t="str">
        <f t="shared" si="468"/>
        <v/>
      </c>
      <c r="M2568" s="111" t="str">
        <f>IF($B2568="", "", IF($G2568="", IFERROR(INDEX('Job List'!$E$9:$E$508, MATCH($B2568, 'Job List'!$B$9:$B$508, 0)), ""), $G2568))</f>
        <v/>
      </c>
      <c r="N2568" s="126" t="str">
        <f t="shared" si="469"/>
        <v/>
      </c>
      <c r="O2568" s="77"/>
      <c r="AB2568" s="14" t="str">
        <f t="shared" si="470"/>
        <v/>
      </c>
      <c r="AC2568" s="20" t="str">
        <f t="shared" si="471"/>
        <v/>
      </c>
      <c r="AD2568" s="55" t="str">
        <f t="shared" si="472"/>
        <v/>
      </c>
      <c r="AE2568" s="88" t="str">
        <f t="shared" si="473"/>
        <v/>
      </c>
      <c r="AG2568" s="55" t="str">
        <f t="shared" si="474"/>
        <v/>
      </c>
      <c r="AH2568" s="88" t="str">
        <f t="shared" si="475"/>
        <v/>
      </c>
      <c r="AJ2568" s="55" t="str">
        <f t="shared" si="476"/>
        <v/>
      </c>
      <c r="AK2568" s="88" t="str">
        <f t="shared" si="477"/>
        <v/>
      </c>
      <c r="AM2568" s="55" t="str">
        <f t="shared" si="478"/>
        <v/>
      </c>
      <c r="AN2568" s="88" t="str">
        <f t="shared" si="479"/>
        <v/>
      </c>
    </row>
    <row r="2569" spans="1:40" x14ac:dyDescent="0.25">
      <c r="A2569" s="77"/>
      <c r="B2569" s="107"/>
      <c r="C2569" s="108"/>
      <c r="D2569" s="109"/>
      <c r="E2569" s="109"/>
      <c r="F2569" s="110"/>
      <c r="G2569" s="111"/>
      <c r="H2569" s="112"/>
      <c r="I2569" s="77"/>
      <c r="J2569" s="112" t="str">
        <f>IF($B2569="", "", IFERROR(INDEX('Job List'!$C$9:$C$508, MATCH($B2569, 'Job List'!$B$9:$B$508, 0)), ""))</f>
        <v/>
      </c>
      <c r="K2569" s="112" t="str">
        <f>IF($B2569="", "", IFERROR(INDEX('Job List'!$D$9:$D$508, MATCH($B2569, 'Job List'!$B$9:$B$508, 0)), ""))</f>
        <v/>
      </c>
      <c r="L2569" s="125" t="str">
        <f t="shared" si="468"/>
        <v/>
      </c>
      <c r="M2569" s="111" t="str">
        <f>IF($B2569="", "", IF($G2569="", IFERROR(INDEX('Job List'!$E$9:$E$508, MATCH($B2569, 'Job List'!$B$9:$B$508, 0)), ""), $G2569))</f>
        <v/>
      </c>
      <c r="N2569" s="126" t="str">
        <f t="shared" si="469"/>
        <v/>
      </c>
      <c r="O2569" s="77"/>
      <c r="AB2569" s="14" t="str">
        <f t="shared" si="470"/>
        <v/>
      </c>
      <c r="AC2569" s="20" t="str">
        <f t="shared" si="471"/>
        <v/>
      </c>
      <c r="AD2569" s="55" t="str">
        <f t="shared" si="472"/>
        <v/>
      </c>
      <c r="AE2569" s="88" t="str">
        <f t="shared" si="473"/>
        <v/>
      </c>
      <c r="AG2569" s="55" t="str">
        <f t="shared" si="474"/>
        <v/>
      </c>
      <c r="AH2569" s="88" t="str">
        <f t="shared" si="475"/>
        <v/>
      </c>
      <c r="AJ2569" s="55" t="str">
        <f t="shared" si="476"/>
        <v/>
      </c>
      <c r="AK2569" s="88" t="str">
        <f t="shared" si="477"/>
        <v/>
      </c>
      <c r="AM2569" s="55" t="str">
        <f t="shared" si="478"/>
        <v/>
      </c>
      <c r="AN2569" s="88" t="str">
        <f t="shared" si="479"/>
        <v/>
      </c>
    </row>
    <row r="2570" spans="1:40" x14ac:dyDescent="0.25">
      <c r="A2570" s="77"/>
      <c r="B2570" s="107"/>
      <c r="C2570" s="108"/>
      <c r="D2570" s="109"/>
      <c r="E2570" s="109"/>
      <c r="F2570" s="110"/>
      <c r="G2570" s="111"/>
      <c r="H2570" s="112"/>
      <c r="I2570" s="77"/>
      <c r="J2570" s="112" t="str">
        <f>IF($B2570="", "", IFERROR(INDEX('Job List'!$C$9:$C$508, MATCH($B2570, 'Job List'!$B$9:$B$508, 0)), ""))</f>
        <v/>
      </c>
      <c r="K2570" s="112" t="str">
        <f>IF($B2570="", "", IFERROR(INDEX('Job List'!$D$9:$D$508, MATCH($B2570, 'Job List'!$B$9:$B$508, 0)), ""))</f>
        <v/>
      </c>
      <c r="L2570" s="125" t="str">
        <f t="shared" ref="L2570:L2633" si="480">IFERROR(IF(B2570="", "", AC2570-F2570), "")</f>
        <v/>
      </c>
      <c r="M2570" s="111" t="str">
        <f>IF($B2570="", "", IF($G2570="", IFERROR(INDEX('Job List'!$E$9:$E$508, MATCH($B2570, 'Job List'!$B$9:$B$508, 0)), ""), $G2570))</f>
        <v/>
      </c>
      <c r="N2570" s="126" t="str">
        <f t="shared" ref="N2570:N2633" si="481">IF(OR(B2570="", L2570="", M2570=""), "", L2570*24*M2570)</f>
        <v/>
      </c>
      <c r="O2570" s="77"/>
      <c r="AB2570" s="14" t="str">
        <f t="shared" ref="AB2570:AB2633" si="482">IF(C2570="", "", TEXT(C2570, "mmm yyyy"))</f>
        <v/>
      </c>
      <c r="AC2570" s="20" t="str">
        <f t="shared" ref="AC2570:AC2633" si="483">IF(OR(D2570="", E2570=""), "", IF(IF(E2570&gt;D2570, E2570-D2570, E2570-D2570+1)=0, 1, IF(E2570&gt;D2570, E2570-D2570, E2570-D2570+1)))</f>
        <v/>
      </c>
      <c r="AD2570" s="55" t="str">
        <f t="shared" ref="AD2570:AD2633" si="484">IF($AB2570="", "", IF($AD$6="", L2570, IF($AD$6=$B2570, L2570, "")))</f>
        <v/>
      </c>
      <c r="AE2570" s="88" t="str">
        <f t="shared" ref="AE2570:AE2633" si="485">IF($AB2570="", "", IF($AD$6="", N2570, IF($AD$6=$B2570, N2570, "")))</f>
        <v/>
      </c>
      <c r="AG2570" s="55" t="str">
        <f t="shared" ref="AG2570:AG2633" si="486">IF($AB2570="", "", IF($AG$6="", AJ2570, IF($AG$6=$J2570, AJ2570, "")))</f>
        <v/>
      </c>
      <c r="AH2570" s="88" t="str">
        <f t="shared" ref="AH2570:AH2633" si="487">IF($AB2570="", "", IF($AG$6="", AK2570, IF($AG$6=$J2570, AK2570, "")))</f>
        <v/>
      </c>
      <c r="AJ2570" s="55" t="str">
        <f t="shared" ref="AJ2570:AJ2633" si="488">IFERROR(IF($AB2570="", "", IF(AND($C2570&gt;=$AJ$6, $C2570&lt;=$AK$6), L2570, "")), "")</f>
        <v/>
      </c>
      <c r="AK2570" s="88" t="str">
        <f t="shared" ref="AK2570:AK2633" si="489">IFERROR(IF($AB2570="", "", IF(AND($C2570&gt;=$AJ$6, $C2570&lt;=$AK$6), N2570, "")), "")</f>
        <v/>
      </c>
      <c r="AM2570" s="55" t="str">
        <f t="shared" ref="AM2570:AM2633" si="490">IFERROR(IF($J2570="", "", IF(AND($C2570&gt;=$AM$4, $C2570&lt;=$AN$4, $J2570=$AM$3), L2570, "")), "")</f>
        <v/>
      </c>
      <c r="AN2570" s="88" t="str">
        <f t="shared" ref="AN2570:AN2633" si="491">IFERROR(IF($J2570="", "", IF(AND($C2570&gt;=$AM$4, $C2570&lt;=$AN$4, $J2570=$AM$3), N2570, "")), "")</f>
        <v/>
      </c>
    </row>
    <row r="2571" spans="1:40" x14ac:dyDescent="0.25">
      <c r="A2571" s="77"/>
      <c r="B2571" s="107"/>
      <c r="C2571" s="108"/>
      <c r="D2571" s="109"/>
      <c r="E2571" s="109"/>
      <c r="F2571" s="110"/>
      <c r="G2571" s="111"/>
      <c r="H2571" s="112"/>
      <c r="I2571" s="77"/>
      <c r="J2571" s="112" t="str">
        <f>IF($B2571="", "", IFERROR(INDEX('Job List'!$C$9:$C$508, MATCH($B2571, 'Job List'!$B$9:$B$508, 0)), ""))</f>
        <v/>
      </c>
      <c r="K2571" s="112" t="str">
        <f>IF($B2571="", "", IFERROR(INDEX('Job List'!$D$9:$D$508, MATCH($B2571, 'Job List'!$B$9:$B$508, 0)), ""))</f>
        <v/>
      </c>
      <c r="L2571" s="125" t="str">
        <f t="shared" si="480"/>
        <v/>
      </c>
      <c r="M2571" s="111" t="str">
        <f>IF($B2571="", "", IF($G2571="", IFERROR(INDEX('Job List'!$E$9:$E$508, MATCH($B2571, 'Job List'!$B$9:$B$508, 0)), ""), $G2571))</f>
        <v/>
      </c>
      <c r="N2571" s="126" t="str">
        <f t="shared" si="481"/>
        <v/>
      </c>
      <c r="O2571" s="77"/>
      <c r="AB2571" s="14" t="str">
        <f t="shared" si="482"/>
        <v/>
      </c>
      <c r="AC2571" s="20" t="str">
        <f t="shared" si="483"/>
        <v/>
      </c>
      <c r="AD2571" s="55" t="str">
        <f t="shared" si="484"/>
        <v/>
      </c>
      <c r="AE2571" s="88" t="str">
        <f t="shared" si="485"/>
        <v/>
      </c>
      <c r="AG2571" s="55" t="str">
        <f t="shared" si="486"/>
        <v/>
      </c>
      <c r="AH2571" s="88" t="str">
        <f t="shared" si="487"/>
        <v/>
      </c>
      <c r="AJ2571" s="55" t="str">
        <f t="shared" si="488"/>
        <v/>
      </c>
      <c r="AK2571" s="88" t="str">
        <f t="shared" si="489"/>
        <v/>
      </c>
      <c r="AM2571" s="55" t="str">
        <f t="shared" si="490"/>
        <v/>
      </c>
      <c r="AN2571" s="88" t="str">
        <f t="shared" si="491"/>
        <v/>
      </c>
    </row>
    <row r="2572" spans="1:40" x14ac:dyDescent="0.25">
      <c r="A2572" s="77"/>
      <c r="B2572" s="107"/>
      <c r="C2572" s="108"/>
      <c r="D2572" s="109"/>
      <c r="E2572" s="109"/>
      <c r="F2572" s="110"/>
      <c r="G2572" s="111"/>
      <c r="H2572" s="112"/>
      <c r="I2572" s="77"/>
      <c r="J2572" s="112" t="str">
        <f>IF($B2572="", "", IFERROR(INDEX('Job List'!$C$9:$C$508, MATCH($B2572, 'Job List'!$B$9:$B$508, 0)), ""))</f>
        <v/>
      </c>
      <c r="K2572" s="112" t="str">
        <f>IF($B2572="", "", IFERROR(INDEX('Job List'!$D$9:$D$508, MATCH($B2572, 'Job List'!$B$9:$B$508, 0)), ""))</f>
        <v/>
      </c>
      <c r="L2572" s="125" t="str">
        <f t="shared" si="480"/>
        <v/>
      </c>
      <c r="M2572" s="111" t="str">
        <f>IF($B2572="", "", IF($G2572="", IFERROR(INDEX('Job List'!$E$9:$E$508, MATCH($B2572, 'Job List'!$B$9:$B$508, 0)), ""), $G2572))</f>
        <v/>
      </c>
      <c r="N2572" s="126" t="str">
        <f t="shared" si="481"/>
        <v/>
      </c>
      <c r="O2572" s="77"/>
      <c r="AB2572" s="14" t="str">
        <f t="shared" si="482"/>
        <v/>
      </c>
      <c r="AC2572" s="20" t="str">
        <f t="shared" si="483"/>
        <v/>
      </c>
      <c r="AD2572" s="55" t="str">
        <f t="shared" si="484"/>
        <v/>
      </c>
      <c r="AE2572" s="88" t="str">
        <f t="shared" si="485"/>
        <v/>
      </c>
      <c r="AG2572" s="55" t="str">
        <f t="shared" si="486"/>
        <v/>
      </c>
      <c r="AH2572" s="88" t="str">
        <f t="shared" si="487"/>
        <v/>
      </c>
      <c r="AJ2572" s="55" t="str">
        <f t="shared" si="488"/>
        <v/>
      </c>
      <c r="AK2572" s="88" t="str">
        <f t="shared" si="489"/>
        <v/>
      </c>
      <c r="AM2572" s="55" t="str">
        <f t="shared" si="490"/>
        <v/>
      </c>
      <c r="AN2572" s="88" t="str">
        <f t="shared" si="491"/>
        <v/>
      </c>
    </row>
    <row r="2573" spans="1:40" x14ac:dyDescent="0.25">
      <c r="A2573" s="77"/>
      <c r="B2573" s="107"/>
      <c r="C2573" s="108"/>
      <c r="D2573" s="109"/>
      <c r="E2573" s="109"/>
      <c r="F2573" s="110"/>
      <c r="G2573" s="111"/>
      <c r="H2573" s="112"/>
      <c r="I2573" s="77"/>
      <c r="J2573" s="112" t="str">
        <f>IF($B2573="", "", IFERROR(INDEX('Job List'!$C$9:$C$508, MATCH($B2573, 'Job List'!$B$9:$B$508, 0)), ""))</f>
        <v/>
      </c>
      <c r="K2573" s="112" t="str">
        <f>IF($B2573="", "", IFERROR(INDEX('Job List'!$D$9:$D$508, MATCH($B2573, 'Job List'!$B$9:$B$508, 0)), ""))</f>
        <v/>
      </c>
      <c r="L2573" s="125" t="str">
        <f t="shared" si="480"/>
        <v/>
      </c>
      <c r="M2573" s="111" t="str">
        <f>IF($B2573="", "", IF($G2573="", IFERROR(INDEX('Job List'!$E$9:$E$508, MATCH($B2573, 'Job List'!$B$9:$B$508, 0)), ""), $G2573))</f>
        <v/>
      </c>
      <c r="N2573" s="126" t="str">
        <f t="shared" si="481"/>
        <v/>
      </c>
      <c r="O2573" s="77"/>
      <c r="AB2573" s="14" t="str">
        <f t="shared" si="482"/>
        <v/>
      </c>
      <c r="AC2573" s="20" t="str">
        <f t="shared" si="483"/>
        <v/>
      </c>
      <c r="AD2573" s="55" t="str">
        <f t="shared" si="484"/>
        <v/>
      </c>
      <c r="AE2573" s="88" t="str">
        <f t="shared" si="485"/>
        <v/>
      </c>
      <c r="AG2573" s="55" t="str">
        <f t="shared" si="486"/>
        <v/>
      </c>
      <c r="AH2573" s="88" t="str">
        <f t="shared" si="487"/>
        <v/>
      </c>
      <c r="AJ2573" s="55" t="str">
        <f t="shared" si="488"/>
        <v/>
      </c>
      <c r="AK2573" s="88" t="str">
        <f t="shared" si="489"/>
        <v/>
      </c>
      <c r="AM2573" s="55" t="str">
        <f t="shared" si="490"/>
        <v/>
      </c>
      <c r="AN2573" s="88" t="str">
        <f t="shared" si="491"/>
        <v/>
      </c>
    </row>
    <row r="2574" spans="1:40" x14ac:dyDescent="0.25">
      <c r="A2574" s="77"/>
      <c r="B2574" s="107"/>
      <c r="C2574" s="108"/>
      <c r="D2574" s="109"/>
      <c r="E2574" s="109"/>
      <c r="F2574" s="110"/>
      <c r="G2574" s="111"/>
      <c r="H2574" s="112"/>
      <c r="I2574" s="77"/>
      <c r="J2574" s="112" t="str">
        <f>IF($B2574="", "", IFERROR(INDEX('Job List'!$C$9:$C$508, MATCH($B2574, 'Job List'!$B$9:$B$508, 0)), ""))</f>
        <v/>
      </c>
      <c r="K2574" s="112" t="str">
        <f>IF($B2574="", "", IFERROR(INDEX('Job List'!$D$9:$D$508, MATCH($B2574, 'Job List'!$B$9:$B$508, 0)), ""))</f>
        <v/>
      </c>
      <c r="L2574" s="125" t="str">
        <f t="shared" si="480"/>
        <v/>
      </c>
      <c r="M2574" s="111" t="str">
        <f>IF($B2574="", "", IF($G2574="", IFERROR(INDEX('Job List'!$E$9:$E$508, MATCH($B2574, 'Job List'!$B$9:$B$508, 0)), ""), $G2574))</f>
        <v/>
      </c>
      <c r="N2574" s="126" t="str">
        <f t="shared" si="481"/>
        <v/>
      </c>
      <c r="O2574" s="77"/>
      <c r="AB2574" s="14" t="str">
        <f t="shared" si="482"/>
        <v/>
      </c>
      <c r="AC2574" s="20" t="str">
        <f t="shared" si="483"/>
        <v/>
      </c>
      <c r="AD2574" s="55" t="str">
        <f t="shared" si="484"/>
        <v/>
      </c>
      <c r="AE2574" s="88" t="str">
        <f t="shared" si="485"/>
        <v/>
      </c>
      <c r="AG2574" s="55" t="str">
        <f t="shared" si="486"/>
        <v/>
      </c>
      <c r="AH2574" s="88" t="str">
        <f t="shared" si="487"/>
        <v/>
      </c>
      <c r="AJ2574" s="55" t="str">
        <f t="shared" si="488"/>
        <v/>
      </c>
      <c r="AK2574" s="88" t="str">
        <f t="shared" si="489"/>
        <v/>
      </c>
      <c r="AM2574" s="55" t="str">
        <f t="shared" si="490"/>
        <v/>
      </c>
      <c r="AN2574" s="88" t="str">
        <f t="shared" si="491"/>
        <v/>
      </c>
    </row>
    <row r="2575" spans="1:40" x14ac:dyDescent="0.25">
      <c r="A2575" s="77"/>
      <c r="B2575" s="107"/>
      <c r="C2575" s="108"/>
      <c r="D2575" s="109"/>
      <c r="E2575" s="109"/>
      <c r="F2575" s="110"/>
      <c r="G2575" s="111"/>
      <c r="H2575" s="112"/>
      <c r="I2575" s="77"/>
      <c r="J2575" s="112" t="str">
        <f>IF($B2575="", "", IFERROR(INDEX('Job List'!$C$9:$C$508, MATCH($B2575, 'Job List'!$B$9:$B$508, 0)), ""))</f>
        <v/>
      </c>
      <c r="K2575" s="112" t="str">
        <f>IF($B2575="", "", IFERROR(INDEX('Job List'!$D$9:$D$508, MATCH($B2575, 'Job List'!$B$9:$B$508, 0)), ""))</f>
        <v/>
      </c>
      <c r="L2575" s="125" t="str">
        <f t="shared" si="480"/>
        <v/>
      </c>
      <c r="M2575" s="111" t="str">
        <f>IF($B2575="", "", IF($G2575="", IFERROR(INDEX('Job List'!$E$9:$E$508, MATCH($B2575, 'Job List'!$B$9:$B$508, 0)), ""), $G2575))</f>
        <v/>
      </c>
      <c r="N2575" s="126" t="str">
        <f t="shared" si="481"/>
        <v/>
      </c>
      <c r="O2575" s="77"/>
      <c r="AB2575" s="14" t="str">
        <f t="shared" si="482"/>
        <v/>
      </c>
      <c r="AC2575" s="20" t="str">
        <f t="shared" si="483"/>
        <v/>
      </c>
      <c r="AD2575" s="55" t="str">
        <f t="shared" si="484"/>
        <v/>
      </c>
      <c r="AE2575" s="88" t="str">
        <f t="shared" si="485"/>
        <v/>
      </c>
      <c r="AG2575" s="55" t="str">
        <f t="shared" si="486"/>
        <v/>
      </c>
      <c r="AH2575" s="88" t="str">
        <f t="shared" si="487"/>
        <v/>
      </c>
      <c r="AJ2575" s="55" t="str">
        <f t="shared" si="488"/>
        <v/>
      </c>
      <c r="AK2575" s="88" t="str">
        <f t="shared" si="489"/>
        <v/>
      </c>
      <c r="AM2575" s="55" t="str">
        <f t="shared" si="490"/>
        <v/>
      </c>
      <c r="AN2575" s="88" t="str">
        <f t="shared" si="491"/>
        <v/>
      </c>
    </row>
    <row r="2576" spans="1:40" x14ac:dyDescent="0.25">
      <c r="A2576" s="77"/>
      <c r="B2576" s="107"/>
      <c r="C2576" s="108"/>
      <c r="D2576" s="109"/>
      <c r="E2576" s="109"/>
      <c r="F2576" s="110"/>
      <c r="G2576" s="111"/>
      <c r="H2576" s="112"/>
      <c r="I2576" s="77"/>
      <c r="J2576" s="112" t="str">
        <f>IF($B2576="", "", IFERROR(INDEX('Job List'!$C$9:$C$508, MATCH($B2576, 'Job List'!$B$9:$B$508, 0)), ""))</f>
        <v/>
      </c>
      <c r="K2576" s="112" t="str">
        <f>IF($B2576="", "", IFERROR(INDEX('Job List'!$D$9:$D$508, MATCH($B2576, 'Job List'!$B$9:$B$508, 0)), ""))</f>
        <v/>
      </c>
      <c r="L2576" s="125" t="str">
        <f t="shared" si="480"/>
        <v/>
      </c>
      <c r="M2576" s="111" t="str">
        <f>IF($B2576="", "", IF($G2576="", IFERROR(INDEX('Job List'!$E$9:$E$508, MATCH($B2576, 'Job List'!$B$9:$B$508, 0)), ""), $G2576))</f>
        <v/>
      </c>
      <c r="N2576" s="126" t="str">
        <f t="shared" si="481"/>
        <v/>
      </c>
      <c r="O2576" s="77"/>
      <c r="AB2576" s="14" t="str">
        <f t="shared" si="482"/>
        <v/>
      </c>
      <c r="AC2576" s="20" t="str">
        <f t="shared" si="483"/>
        <v/>
      </c>
      <c r="AD2576" s="55" t="str">
        <f t="shared" si="484"/>
        <v/>
      </c>
      <c r="AE2576" s="88" t="str">
        <f t="shared" si="485"/>
        <v/>
      </c>
      <c r="AG2576" s="55" t="str">
        <f t="shared" si="486"/>
        <v/>
      </c>
      <c r="AH2576" s="88" t="str">
        <f t="shared" si="487"/>
        <v/>
      </c>
      <c r="AJ2576" s="55" t="str">
        <f t="shared" si="488"/>
        <v/>
      </c>
      <c r="AK2576" s="88" t="str">
        <f t="shared" si="489"/>
        <v/>
      </c>
      <c r="AM2576" s="55" t="str">
        <f t="shared" si="490"/>
        <v/>
      </c>
      <c r="AN2576" s="88" t="str">
        <f t="shared" si="491"/>
        <v/>
      </c>
    </row>
    <row r="2577" spans="1:40" x14ac:dyDescent="0.25">
      <c r="A2577" s="77"/>
      <c r="B2577" s="107"/>
      <c r="C2577" s="108"/>
      <c r="D2577" s="109"/>
      <c r="E2577" s="109"/>
      <c r="F2577" s="110"/>
      <c r="G2577" s="111"/>
      <c r="H2577" s="112"/>
      <c r="I2577" s="77"/>
      <c r="J2577" s="112" t="str">
        <f>IF($B2577="", "", IFERROR(INDEX('Job List'!$C$9:$C$508, MATCH($B2577, 'Job List'!$B$9:$B$508, 0)), ""))</f>
        <v/>
      </c>
      <c r="K2577" s="112" t="str">
        <f>IF($B2577="", "", IFERROR(INDEX('Job List'!$D$9:$D$508, MATCH($B2577, 'Job List'!$B$9:$B$508, 0)), ""))</f>
        <v/>
      </c>
      <c r="L2577" s="125" t="str">
        <f t="shared" si="480"/>
        <v/>
      </c>
      <c r="M2577" s="111" t="str">
        <f>IF($B2577="", "", IF($G2577="", IFERROR(INDEX('Job List'!$E$9:$E$508, MATCH($B2577, 'Job List'!$B$9:$B$508, 0)), ""), $G2577))</f>
        <v/>
      </c>
      <c r="N2577" s="126" t="str">
        <f t="shared" si="481"/>
        <v/>
      </c>
      <c r="O2577" s="77"/>
      <c r="AB2577" s="14" t="str">
        <f t="shared" si="482"/>
        <v/>
      </c>
      <c r="AC2577" s="20" t="str">
        <f t="shared" si="483"/>
        <v/>
      </c>
      <c r="AD2577" s="55" t="str">
        <f t="shared" si="484"/>
        <v/>
      </c>
      <c r="AE2577" s="88" t="str">
        <f t="shared" si="485"/>
        <v/>
      </c>
      <c r="AG2577" s="55" t="str">
        <f t="shared" si="486"/>
        <v/>
      </c>
      <c r="AH2577" s="88" t="str">
        <f t="shared" si="487"/>
        <v/>
      </c>
      <c r="AJ2577" s="55" t="str">
        <f t="shared" si="488"/>
        <v/>
      </c>
      <c r="AK2577" s="88" t="str">
        <f t="shared" si="489"/>
        <v/>
      </c>
      <c r="AM2577" s="55" t="str">
        <f t="shared" si="490"/>
        <v/>
      </c>
      <c r="AN2577" s="88" t="str">
        <f t="shared" si="491"/>
        <v/>
      </c>
    </row>
    <row r="2578" spans="1:40" x14ac:dyDescent="0.25">
      <c r="A2578" s="77"/>
      <c r="B2578" s="107"/>
      <c r="C2578" s="108"/>
      <c r="D2578" s="109"/>
      <c r="E2578" s="109"/>
      <c r="F2578" s="110"/>
      <c r="G2578" s="111"/>
      <c r="H2578" s="112"/>
      <c r="I2578" s="77"/>
      <c r="J2578" s="112" t="str">
        <f>IF($B2578="", "", IFERROR(INDEX('Job List'!$C$9:$C$508, MATCH($B2578, 'Job List'!$B$9:$B$508, 0)), ""))</f>
        <v/>
      </c>
      <c r="K2578" s="112" t="str">
        <f>IF($B2578="", "", IFERROR(INDEX('Job List'!$D$9:$D$508, MATCH($B2578, 'Job List'!$B$9:$B$508, 0)), ""))</f>
        <v/>
      </c>
      <c r="L2578" s="125" t="str">
        <f t="shared" si="480"/>
        <v/>
      </c>
      <c r="M2578" s="111" t="str">
        <f>IF($B2578="", "", IF($G2578="", IFERROR(INDEX('Job List'!$E$9:$E$508, MATCH($B2578, 'Job List'!$B$9:$B$508, 0)), ""), $G2578))</f>
        <v/>
      </c>
      <c r="N2578" s="126" t="str">
        <f t="shared" si="481"/>
        <v/>
      </c>
      <c r="O2578" s="77"/>
      <c r="AB2578" s="14" t="str">
        <f t="shared" si="482"/>
        <v/>
      </c>
      <c r="AC2578" s="20" t="str">
        <f t="shared" si="483"/>
        <v/>
      </c>
      <c r="AD2578" s="55" t="str">
        <f t="shared" si="484"/>
        <v/>
      </c>
      <c r="AE2578" s="88" t="str">
        <f t="shared" si="485"/>
        <v/>
      </c>
      <c r="AG2578" s="55" t="str">
        <f t="shared" si="486"/>
        <v/>
      </c>
      <c r="AH2578" s="88" t="str">
        <f t="shared" si="487"/>
        <v/>
      </c>
      <c r="AJ2578" s="55" t="str">
        <f t="shared" si="488"/>
        <v/>
      </c>
      <c r="AK2578" s="88" t="str">
        <f t="shared" si="489"/>
        <v/>
      </c>
      <c r="AM2578" s="55" t="str">
        <f t="shared" si="490"/>
        <v/>
      </c>
      <c r="AN2578" s="88" t="str">
        <f t="shared" si="491"/>
        <v/>
      </c>
    </row>
    <row r="2579" spans="1:40" x14ac:dyDescent="0.25">
      <c r="A2579" s="77"/>
      <c r="B2579" s="107"/>
      <c r="C2579" s="108"/>
      <c r="D2579" s="109"/>
      <c r="E2579" s="109"/>
      <c r="F2579" s="110"/>
      <c r="G2579" s="111"/>
      <c r="H2579" s="112"/>
      <c r="I2579" s="77"/>
      <c r="J2579" s="112" t="str">
        <f>IF($B2579="", "", IFERROR(INDEX('Job List'!$C$9:$C$508, MATCH($B2579, 'Job List'!$B$9:$B$508, 0)), ""))</f>
        <v/>
      </c>
      <c r="K2579" s="112" t="str">
        <f>IF($B2579="", "", IFERROR(INDEX('Job List'!$D$9:$D$508, MATCH($B2579, 'Job List'!$B$9:$B$508, 0)), ""))</f>
        <v/>
      </c>
      <c r="L2579" s="125" t="str">
        <f t="shared" si="480"/>
        <v/>
      </c>
      <c r="M2579" s="111" t="str">
        <f>IF($B2579="", "", IF($G2579="", IFERROR(INDEX('Job List'!$E$9:$E$508, MATCH($B2579, 'Job List'!$B$9:$B$508, 0)), ""), $G2579))</f>
        <v/>
      </c>
      <c r="N2579" s="126" t="str">
        <f t="shared" si="481"/>
        <v/>
      </c>
      <c r="O2579" s="77"/>
      <c r="AB2579" s="14" t="str">
        <f t="shared" si="482"/>
        <v/>
      </c>
      <c r="AC2579" s="20" t="str">
        <f t="shared" si="483"/>
        <v/>
      </c>
      <c r="AD2579" s="55" t="str">
        <f t="shared" si="484"/>
        <v/>
      </c>
      <c r="AE2579" s="88" t="str">
        <f t="shared" si="485"/>
        <v/>
      </c>
      <c r="AG2579" s="55" t="str">
        <f t="shared" si="486"/>
        <v/>
      </c>
      <c r="AH2579" s="88" t="str">
        <f t="shared" si="487"/>
        <v/>
      </c>
      <c r="AJ2579" s="55" t="str">
        <f t="shared" si="488"/>
        <v/>
      </c>
      <c r="AK2579" s="88" t="str">
        <f t="shared" si="489"/>
        <v/>
      </c>
      <c r="AM2579" s="55" t="str">
        <f t="shared" si="490"/>
        <v/>
      </c>
      <c r="AN2579" s="88" t="str">
        <f t="shared" si="491"/>
        <v/>
      </c>
    </row>
    <row r="2580" spans="1:40" x14ac:dyDescent="0.25">
      <c r="A2580" s="77"/>
      <c r="B2580" s="107"/>
      <c r="C2580" s="108"/>
      <c r="D2580" s="109"/>
      <c r="E2580" s="109"/>
      <c r="F2580" s="110"/>
      <c r="G2580" s="111"/>
      <c r="H2580" s="112"/>
      <c r="I2580" s="77"/>
      <c r="J2580" s="112" t="str">
        <f>IF($B2580="", "", IFERROR(INDEX('Job List'!$C$9:$C$508, MATCH($B2580, 'Job List'!$B$9:$B$508, 0)), ""))</f>
        <v/>
      </c>
      <c r="K2580" s="112" t="str">
        <f>IF($B2580="", "", IFERROR(INDEX('Job List'!$D$9:$D$508, MATCH($B2580, 'Job List'!$B$9:$B$508, 0)), ""))</f>
        <v/>
      </c>
      <c r="L2580" s="125" t="str">
        <f t="shared" si="480"/>
        <v/>
      </c>
      <c r="M2580" s="111" t="str">
        <f>IF($B2580="", "", IF($G2580="", IFERROR(INDEX('Job List'!$E$9:$E$508, MATCH($B2580, 'Job List'!$B$9:$B$508, 0)), ""), $G2580))</f>
        <v/>
      </c>
      <c r="N2580" s="126" t="str">
        <f t="shared" si="481"/>
        <v/>
      </c>
      <c r="O2580" s="77"/>
      <c r="AB2580" s="14" t="str">
        <f t="shared" si="482"/>
        <v/>
      </c>
      <c r="AC2580" s="20" t="str">
        <f t="shared" si="483"/>
        <v/>
      </c>
      <c r="AD2580" s="55" t="str">
        <f t="shared" si="484"/>
        <v/>
      </c>
      <c r="AE2580" s="88" t="str">
        <f t="shared" si="485"/>
        <v/>
      </c>
      <c r="AG2580" s="55" t="str">
        <f t="shared" si="486"/>
        <v/>
      </c>
      <c r="AH2580" s="88" t="str">
        <f t="shared" si="487"/>
        <v/>
      </c>
      <c r="AJ2580" s="55" t="str">
        <f t="shared" si="488"/>
        <v/>
      </c>
      <c r="AK2580" s="88" t="str">
        <f t="shared" si="489"/>
        <v/>
      </c>
      <c r="AM2580" s="55" t="str">
        <f t="shared" si="490"/>
        <v/>
      </c>
      <c r="AN2580" s="88" t="str">
        <f t="shared" si="491"/>
        <v/>
      </c>
    </row>
    <row r="2581" spans="1:40" x14ac:dyDescent="0.25">
      <c r="A2581" s="77"/>
      <c r="B2581" s="107"/>
      <c r="C2581" s="108"/>
      <c r="D2581" s="109"/>
      <c r="E2581" s="109"/>
      <c r="F2581" s="110"/>
      <c r="G2581" s="111"/>
      <c r="H2581" s="112"/>
      <c r="I2581" s="77"/>
      <c r="J2581" s="112" t="str">
        <f>IF($B2581="", "", IFERROR(INDEX('Job List'!$C$9:$C$508, MATCH($B2581, 'Job List'!$B$9:$B$508, 0)), ""))</f>
        <v/>
      </c>
      <c r="K2581" s="112" t="str">
        <f>IF($B2581="", "", IFERROR(INDEX('Job List'!$D$9:$D$508, MATCH($B2581, 'Job List'!$B$9:$B$508, 0)), ""))</f>
        <v/>
      </c>
      <c r="L2581" s="125" t="str">
        <f t="shared" si="480"/>
        <v/>
      </c>
      <c r="M2581" s="111" t="str">
        <f>IF($B2581="", "", IF($G2581="", IFERROR(INDEX('Job List'!$E$9:$E$508, MATCH($B2581, 'Job List'!$B$9:$B$508, 0)), ""), $G2581))</f>
        <v/>
      </c>
      <c r="N2581" s="126" t="str">
        <f t="shared" si="481"/>
        <v/>
      </c>
      <c r="O2581" s="77"/>
      <c r="AB2581" s="14" t="str">
        <f t="shared" si="482"/>
        <v/>
      </c>
      <c r="AC2581" s="20" t="str">
        <f t="shared" si="483"/>
        <v/>
      </c>
      <c r="AD2581" s="55" t="str">
        <f t="shared" si="484"/>
        <v/>
      </c>
      <c r="AE2581" s="88" t="str">
        <f t="shared" si="485"/>
        <v/>
      </c>
      <c r="AG2581" s="55" t="str">
        <f t="shared" si="486"/>
        <v/>
      </c>
      <c r="AH2581" s="88" t="str">
        <f t="shared" si="487"/>
        <v/>
      </c>
      <c r="AJ2581" s="55" t="str">
        <f t="shared" si="488"/>
        <v/>
      </c>
      <c r="AK2581" s="88" t="str">
        <f t="shared" si="489"/>
        <v/>
      </c>
      <c r="AM2581" s="55" t="str">
        <f t="shared" si="490"/>
        <v/>
      </c>
      <c r="AN2581" s="88" t="str">
        <f t="shared" si="491"/>
        <v/>
      </c>
    </row>
    <row r="2582" spans="1:40" x14ac:dyDescent="0.25">
      <c r="A2582" s="77"/>
      <c r="B2582" s="107"/>
      <c r="C2582" s="108"/>
      <c r="D2582" s="109"/>
      <c r="E2582" s="109"/>
      <c r="F2582" s="110"/>
      <c r="G2582" s="111"/>
      <c r="H2582" s="112"/>
      <c r="I2582" s="77"/>
      <c r="J2582" s="112" t="str">
        <f>IF($B2582="", "", IFERROR(INDEX('Job List'!$C$9:$C$508, MATCH($B2582, 'Job List'!$B$9:$B$508, 0)), ""))</f>
        <v/>
      </c>
      <c r="K2582" s="112" t="str">
        <f>IF($B2582="", "", IFERROR(INDEX('Job List'!$D$9:$D$508, MATCH($B2582, 'Job List'!$B$9:$B$508, 0)), ""))</f>
        <v/>
      </c>
      <c r="L2582" s="125" t="str">
        <f t="shared" si="480"/>
        <v/>
      </c>
      <c r="M2582" s="111" t="str">
        <f>IF($B2582="", "", IF($G2582="", IFERROR(INDEX('Job List'!$E$9:$E$508, MATCH($B2582, 'Job List'!$B$9:$B$508, 0)), ""), $G2582))</f>
        <v/>
      </c>
      <c r="N2582" s="126" t="str">
        <f t="shared" si="481"/>
        <v/>
      </c>
      <c r="O2582" s="77"/>
      <c r="AB2582" s="14" t="str">
        <f t="shared" si="482"/>
        <v/>
      </c>
      <c r="AC2582" s="20" t="str">
        <f t="shared" si="483"/>
        <v/>
      </c>
      <c r="AD2582" s="55" t="str">
        <f t="shared" si="484"/>
        <v/>
      </c>
      <c r="AE2582" s="88" t="str">
        <f t="shared" si="485"/>
        <v/>
      </c>
      <c r="AG2582" s="55" t="str">
        <f t="shared" si="486"/>
        <v/>
      </c>
      <c r="AH2582" s="88" t="str">
        <f t="shared" si="487"/>
        <v/>
      </c>
      <c r="AJ2582" s="55" t="str">
        <f t="shared" si="488"/>
        <v/>
      </c>
      <c r="AK2582" s="88" t="str">
        <f t="shared" si="489"/>
        <v/>
      </c>
      <c r="AM2582" s="55" t="str">
        <f t="shared" si="490"/>
        <v/>
      </c>
      <c r="AN2582" s="88" t="str">
        <f t="shared" si="491"/>
        <v/>
      </c>
    </row>
    <row r="2583" spans="1:40" x14ac:dyDescent="0.25">
      <c r="A2583" s="77"/>
      <c r="B2583" s="107"/>
      <c r="C2583" s="108"/>
      <c r="D2583" s="109"/>
      <c r="E2583" s="109"/>
      <c r="F2583" s="110"/>
      <c r="G2583" s="111"/>
      <c r="H2583" s="112"/>
      <c r="I2583" s="77"/>
      <c r="J2583" s="112" t="str">
        <f>IF($B2583="", "", IFERROR(INDEX('Job List'!$C$9:$C$508, MATCH($B2583, 'Job List'!$B$9:$B$508, 0)), ""))</f>
        <v/>
      </c>
      <c r="K2583" s="112" t="str">
        <f>IF($B2583="", "", IFERROR(INDEX('Job List'!$D$9:$D$508, MATCH($B2583, 'Job List'!$B$9:$B$508, 0)), ""))</f>
        <v/>
      </c>
      <c r="L2583" s="125" t="str">
        <f t="shared" si="480"/>
        <v/>
      </c>
      <c r="M2583" s="111" t="str">
        <f>IF($B2583="", "", IF($G2583="", IFERROR(INDEX('Job List'!$E$9:$E$508, MATCH($B2583, 'Job List'!$B$9:$B$508, 0)), ""), $G2583))</f>
        <v/>
      </c>
      <c r="N2583" s="126" t="str">
        <f t="shared" si="481"/>
        <v/>
      </c>
      <c r="O2583" s="77"/>
      <c r="AB2583" s="14" t="str">
        <f t="shared" si="482"/>
        <v/>
      </c>
      <c r="AC2583" s="20" t="str">
        <f t="shared" si="483"/>
        <v/>
      </c>
      <c r="AD2583" s="55" t="str">
        <f t="shared" si="484"/>
        <v/>
      </c>
      <c r="AE2583" s="88" t="str">
        <f t="shared" si="485"/>
        <v/>
      </c>
      <c r="AG2583" s="55" t="str">
        <f t="shared" si="486"/>
        <v/>
      </c>
      <c r="AH2583" s="88" t="str">
        <f t="shared" si="487"/>
        <v/>
      </c>
      <c r="AJ2583" s="55" t="str">
        <f t="shared" si="488"/>
        <v/>
      </c>
      <c r="AK2583" s="88" t="str">
        <f t="shared" si="489"/>
        <v/>
      </c>
      <c r="AM2583" s="55" t="str">
        <f t="shared" si="490"/>
        <v/>
      </c>
      <c r="AN2583" s="88" t="str">
        <f t="shared" si="491"/>
        <v/>
      </c>
    </row>
    <row r="2584" spans="1:40" x14ac:dyDescent="0.25">
      <c r="A2584" s="77"/>
      <c r="B2584" s="107"/>
      <c r="C2584" s="108"/>
      <c r="D2584" s="109"/>
      <c r="E2584" s="109"/>
      <c r="F2584" s="110"/>
      <c r="G2584" s="111"/>
      <c r="H2584" s="112"/>
      <c r="I2584" s="77"/>
      <c r="J2584" s="112" t="str">
        <f>IF($B2584="", "", IFERROR(INDEX('Job List'!$C$9:$C$508, MATCH($B2584, 'Job List'!$B$9:$B$508, 0)), ""))</f>
        <v/>
      </c>
      <c r="K2584" s="112" t="str">
        <f>IF($B2584="", "", IFERROR(INDEX('Job List'!$D$9:$D$508, MATCH($B2584, 'Job List'!$B$9:$B$508, 0)), ""))</f>
        <v/>
      </c>
      <c r="L2584" s="125" t="str">
        <f t="shared" si="480"/>
        <v/>
      </c>
      <c r="M2584" s="111" t="str">
        <f>IF($B2584="", "", IF($G2584="", IFERROR(INDEX('Job List'!$E$9:$E$508, MATCH($B2584, 'Job List'!$B$9:$B$508, 0)), ""), $G2584))</f>
        <v/>
      </c>
      <c r="N2584" s="126" t="str">
        <f t="shared" si="481"/>
        <v/>
      </c>
      <c r="O2584" s="77"/>
      <c r="AB2584" s="14" t="str">
        <f t="shared" si="482"/>
        <v/>
      </c>
      <c r="AC2584" s="20" t="str">
        <f t="shared" si="483"/>
        <v/>
      </c>
      <c r="AD2584" s="55" t="str">
        <f t="shared" si="484"/>
        <v/>
      </c>
      <c r="AE2584" s="88" t="str">
        <f t="shared" si="485"/>
        <v/>
      </c>
      <c r="AG2584" s="55" t="str">
        <f t="shared" si="486"/>
        <v/>
      </c>
      <c r="AH2584" s="88" t="str">
        <f t="shared" si="487"/>
        <v/>
      </c>
      <c r="AJ2584" s="55" t="str">
        <f t="shared" si="488"/>
        <v/>
      </c>
      <c r="AK2584" s="88" t="str">
        <f t="shared" si="489"/>
        <v/>
      </c>
      <c r="AM2584" s="55" t="str">
        <f t="shared" si="490"/>
        <v/>
      </c>
      <c r="AN2584" s="88" t="str">
        <f t="shared" si="491"/>
        <v/>
      </c>
    </row>
    <row r="2585" spans="1:40" x14ac:dyDescent="0.25">
      <c r="A2585" s="77"/>
      <c r="B2585" s="107"/>
      <c r="C2585" s="108"/>
      <c r="D2585" s="109"/>
      <c r="E2585" s="109"/>
      <c r="F2585" s="110"/>
      <c r="G2585" s="111"/>
      <c r="H2585" s="112"/>
      <c r="I2585" s="77"/>
      <c r="J2585" s="112" t="str">
        <f>IF($B2585="", "", IFERROR(INDEX('Job List'!$C$9:$C$508, MATCH($B2585, 'Job List'!$B$9:$B$508, 0)), ""))</f>
        <v/>
      </c>
      <c r="K2585" s="112" t="str">
        <f>IF($B2585="", "", IFERROR(INDEX('Job List'!$D$9:$D$508, MATCH($B2585, 'Job List'!$B$9:$B$508, 0)), ""))</f>
        <v/>
      </c>
      <c r="L2585" s="125" t="str">
        <f t="shared" si="480"/>
        <v/>
      </c>
      <c r="M2585" s="111" t="str">
        <f>IF($B2585="", "", IF($G2585="", IFERROR(INDEX('Job List'!$E$9:$E$508, MATCH($B2585, 'Job List'!$B$9:$B$508, 0)), ""), $G2585))</f>
        <v/>
      </c>
      <c r="N2585" s="126" t="str">
        <f t="shared" si="481"/>
        <v/>
      </c>
      <c r="O2585" s="77"/>
      <c r="AB2585" s="14" t="str">
        <f t="shared" si="482"/>
        <v/>
      </c>
      <c r="AC2585" s="20" t="str">
        <f t="shared" si="483"/>
        <v/>
      </c>
      <c r="AD2585" s="55" t="str">
        <f t="shared" si="484"/>
        <v/>
      </c>
      <c r="AE2585" s="88" t="str">
        <f t="shared" si="485"/>
        <v/>
      </c>
      <c r="AG2585" s="55" t="str">
        <f t="shared" si="486"/>
        <v/>
      </c>
      <c r="AH2585" s="88" t="str">
        <f t="shared" si="487"/>
        <v/>
      </c>
      <c r="AJ2585" s="55" t="str">
        <f t="shared" si="488"/>
        <v/>
      </c>
      <c r="AK2585" s="88" t="str">
        <f t="shared" si="489"/>
        <v/>
      </c>
      <c r="AM2585" s="55" t="str">
        <f t="shared" si="490"/>
        <v/>
      </c>
      <c r="AN2585" s="88" t="str">
        <f t="shared" si="491"/>
        <v/>
      </c>
    </row>
    <row r="2586" spans="1:40" x14ac:dyDescent="0.25">
      <c r="A2586" s="77"/>
      <c r="B2586" s="107"/>
      <c r="C2586" s="108"/>
      <c r="D2586" s="109"/>
      <c r="E2586" s="109"/>
      <c r="F2586" s="110"/>
      <c r="G2586" s="111"/>
      <c r="H2586" s="112"/>
      <c r="I2586" s="77"/>
      <c r="J2586" s="112" t="str">
        <f>IF($B2586="", "", IFERROR(INDEX('Job List'!$C$9:$C$508, MATCH($B2586, 'Job List'!$B$9:$B$508, 0)), ""))</f>
        <v/>
      </c>
      <c r="K2586" s="112" t="str">
        <f>IF($B2586="", "", IFERROR(INDEX('Job List'!$D$9:$D$508, MATCH($B2586, 'Job List'!$B$9:$B$508, 0)), ""))</f>
        <v/>
      </c>
      <c r="L2586" s="125" t="str">
        <f t="shared" si="480"/>
        <v/>
      </c>
      <c r="M2586" s="111" t="str">
        <f>IF($B2586="", "", IF($G2586="", IFERROR(INDEX('Job List'!$E$9:$E$508, MATCH($B2586, 'Job List'!$B$9:$B$508, 0)), ""), $G2586))</f>
        <v/>
      </c>
      <c r="N2586" s="126" t="str">
        <f t="shared" si="481"/>
        <v/>
      </c>
      <c r="O2586" s="77"/>
      <c r="AB2586" s="14" t="str">
        <f t="shared" si="482"/>
        <v/>
      </c>
      <c r="AC2586" s="20" t="str">
        <f t="shared" si="483"/>
        <v/>
      </c>
      <c r="AD2586" s="55" t="str">
        <f t="shared" si="484"/>
        <v/>
      </c>
      <c r="AE2586" s="88" t="str">
        <f t="shared" si="485"/>
        <v/>
      </c>
      <c r="AG2586" s="55" t="str">
        <f t="shared" si="486"/>
        <v/>
      </c>
      <c r="AH2586" s="88" t="str">
        <f t="shared" si="487"/>
        <v/>
      </c>
      <c r="AJ2586" s="55" t="str">
        <f t="shared" si="488"/>
        <v/>
      </c>
      <c r="AK2586" s="88" t="str">
        <f t="shared" si="489"/>
        <v/>
      </c>
      <c r="AM2586" s="55" t="str">
        <f t="shared" si="490"/>
        <v/>
      </c>
      <c r="AN2586" s="88" t="str">
        <f t="shared" si="491"/>
        <v/>
      </c>
    </row>
    <row r="2587" spans="1:40" x14ac:dyDescent="0.25">
      <c r="A2587" s="77"/>
      <c r="B2587" s="107"/>
      <c r="C2587" s="108"/>
      <c r="D2587" s="109"/>
      <c r="E2587" s="109"/>
      <c r="F2587" s="110"/>
      <c r="G2587" s="111"/>
      <c r="H2587" s="112"/>
      <c r="I2587" s="77"/>
      <c r="J2587" s="112" t="str">
        <f>IF($B2587="", "", IFERROR(INDEX('Job List'!$C$9:$C$508, MATCH($B2587, 'Job List'!$B$9:$B$508, 0)), ""))</f>
        <v/>
      </c>
      <c r="K2587" s="112" t="str">
        <f>IF($B2587="", "", IFERROR(INDEX('Job List'!$D$9:$D$508, MATCH($B2587, 'Job List'!$B$9:$B$508, 0)), ""))</f>
        <v/>
      </c>
      <c r="L2587" s="125" t="str">
        <f t="shared" si="480"/>
        <v/>
      </c>
      <c r="M2587" s="111" t="str">
        <f>IF($B2587="", "", IF($G2587="", IFERROR(INDEX('Job List'!$E$9:$E$508, MATCH($B2587, 'Job List'!$B$9:$B$508, 0)), ""), $G2587))</f>
        <v/>
      </c>
      <c r="N2587" s="126" t="str">
        <f t="shared" si="481"/>
        <v/>
      </c>
      <c r="O2587" s="77"/>
      <c r="AB2587" s="14" t="str">
        <f t="shared" si="482"/>
        <v/>
      </c>
      <c r="AC2587" s="20" t="str">
        <f t="shared" si="483"/>
        <v/>
      </c>
      <c r="AD2587" s="55" t="str">
        <f t="shared" si="484"/>
        <v/>
      </c>
      <c r="AE2587" s="88" t="str">
        <f t="shared" si="485"/>
        <v/>
      </c>
      <c r="AG2587" s="55" t="str">
        <f t="shared" si="486"/>
        <v/>
      </c>
      <c r="AH2587" s="88" t="str">
        <f t="shared" si="487"/>
        <v/>
      </c>
      <c r="AJ2587" s="55" t="str">
        <f t="shared" si="488"/>
        <v/>
      </c>
      <c r="AK2587" s="88" t="str">
        <f t="shared" si="489"/>
        <v/>
      </c>
      <c r="AM2587" s="55" t="str">
        <f t="shared" si="490"/>
        <v/>
      </c>
      <c r="AN2587" s="88" t="str">
        <f t="shared" si="491"/>
        <v/>
      </c>
    </row>
    <row r="2588" spans="1:40" x14ac:dyDescent="0.25">
      <c r="A2588" s="77"/>
      <c r="B2588" s="107"/>
      <c r="C2588" s="108"/>
      <c r="D2588" s="109"/>
      <c r="E2588" s="109"/>
      <c r="F2588" s="110"/>
      <c r="G2588" s="111"/>
      <c r="H2588" s="112"/>
      <c r="I2588" s="77"/>
      <c r="J2588" s="112" t="str">
        <f>IF($B2588="", "", IFERROR(INDEX('Job List'!$C$9:$C$508, MATCH($B2588, 'Job List'!$B$9:$B$508, 0)), ""))</f>
        <v/>
      </c>
      <c r="K2588" s="112" t="str">
        <f>IF($B2588="", "", IFERROR(INDEX('Job List'!$D$9:$D$508, MATCH($B2588, 'Job List'!$B$9:$B$508, 0)), ""))</f>
        <v/>
      </c>
      <c r="L2588" s="125" t="str">
        <f t="shared" si="480"/>
        <v/>
      </c>
      <c r="M2588" s="111" t="str">
        <f>IF($B2588="", "", IF($G2588="", IFERROR(INDEX('Job List'!$E$9:$E$508, MATCH($B2588, 'Job List'!$B$9:$B$508, 0)), ""), $G2588))</f>
        <v/>
      </c>
      <c r="N2588" s="126" t="str">
        <f t="shared" si="481"/>
        <v/>
      </c>
      <c r="O2588" s="77"/>
      <c r="AB2588" s="14" t="str">
        <f t="shared" si="482"/>
        <v/>
      </c>
      <c r="AC2588" s="20" t="str">
        <f t="shared" si="483"/>
        <v/>
      </c>
      <c r="AD2588" s="55" t="str">
        <f t="shared" si="484"/>
        <v/>
      </c>
      <c r="AE2588" s="88" t="str">
        <f t="shared" si="485"/>
        <v/>
      </c>
      <c r="AG2588" s="55" t="str">
        <f t="shared" si="486"/>
        <v/>
      </c>
      <c r="AH2588" s="88" t="str">
        <f t="shared" si="487"/>
        <v/>
      </c>
      <c r="AJ2588" s="55" t="str">
        <f t="shared" si="488"/>
        <v/>
      </c>
      <c r="AK2588" s="88" t="str">
        <f t="shared" si="489"/>
        <v/>
      </c>
      <c r="AM2588" s="55" t="str">
        <f t="shared" si="490"/>
        <v/>
      </c>
      <c r="AN2588" s="88" t="str">
        <f t="shared" si="491"/>
        <v/>
      </c>
    </row>
    <row r="2589" spans="1:40" x14ac:dyDescent="0.25">
      <c r="A2589" s="77"/>
      <c r="B2589" s="107"/>
      <c r="C2589" s="108"/>
      <c r="D2589" s="109"/>
      <c r="E2589" s="109"/>
      <c r="F2589" s="110"/>
      <c r="G2589" s="111"/>
      <c r="H2589" s="112"/>
      <c r="I2589" s="77"/>
      <c r="J2589" s="112" t="str">
        <f>IF($B2589="", "", IFERROR(INDEX('Job List'!$C$9:$C$508, MATCH($B2589, 'Job List'!$B$9:$B$508, 0)), ""))</f>
        <v/>
      </c>
      <c r="K2589" s="112" t="str">
        <f>IF($B2589="", "", IFERROR(INDEX('Job List'!$D$9:$D$508, MATCH($B2589, 'Job List'!$B$9:$B$508, 0)), ""))</f>
        <v/>
      </c>
      <c r="L2589" s="125" t="str">
        <f t="shared" si="480"/>
        <v/>
      </c>
      <c r="M2589" s="111" t="str">
        <f>IF($B2589="", "", IF($G2589="", IFERROR(INDEX('Job List'!$E$9:$E$508, MATCH($B2589, 'Job List'!$B$9:$B$508, 0)), ""), $G2589))</f>
        <v/>
      </c>
      <c r="N2589" s="126" t="str">
        <f t="shared" si="481"/>
        <v/>
      </c>
      <c r="O2589" s="77"/>
      <c r="AB2589" s="14" t="str">
        <f t="shared" si="482"/>
        <v/>
      </c>
      <c r="AC2589" s="20" t="str">
        <f t="shared" si="483"/>
        <v/>
      </c>
      <c r="AD2589" s="55" t="str">
        <f t="shared" si="484"/>
        <v/>
      </c>
      <c r="AE2589" s="88" t="str">
        <f t="shared" si="485"/>
        <v/>
      </c>
      <c r="AG2589" s="55" t="str">
        <f t="shared" si="486"/>
        <v/>
      </c>
      <c r="AH2589" s="88" t="str">
        <f t="shared" si="487"/>
        <v/>
      </c>
      <c r="AJ2589" s="55" t="str">
        <f t="shared" si="488"/>
        <v/>
      </c>
      <c r="AK2589" s="88" t="str">
        <f t="shared" si="489"/>
        <v/>
      </c>
      <c r="AM2589" s="55" t="str">
        <f t="shared" si="490"/>
        <v/>
      </c>
      <c r="AN2589" s="88" t="str">
        <f t="shared" si="491"/>
        <v/>
      </c>
    </row>
    <row r="2590" spans="1:40" x14ac:dyDescent="0.25">
      <c r="A2590" s="77"/>
      <c r="B2590" s="107"/>
      <c r="C2590" s="108"/>
      <c r="D2590" s="109"/>
      <c r="E2590" s="109"/>
      <c r="F2590" s="110"/>
      <c r="G2590" s="111"/>
      <c r="H2590" s="112"/>
      <c r="I2590" s="77"/>
      <c r="J2590" s="112" t="str">
        <f>IF($B2590="", "", IFERROR(INDEX('Job List'!$C$9:$C$508, MATCH($B2590, 'Job List'!$B$9:$B$508, 0)), ""))</f>
        <v/>
      </c>
      <c r="K2590" s="112" t="str">
        <f>IF($B2590="", "", IFERROR(INDEX('Job List'!$D$9:$D$508, MATCH($B2590, 'Job List'!$B$9:$B$508, 0)), ""))</f>
        <v/>
      </c>
      <c r="L2590" s="125" t="str">
        <f t="shared" si="480"/>
        <v/>
      </c>
      <c r="M2590" s="111" t="str">
        <f>IF($B2590="", "", IF($G2590="", IFERROR(INDEX('Job List'!$E$9:$E$508, MATCH($B2590, 'Job List'!$B$9:$B$508, 0)), ""), $G2590))</f>
        <v/>
      </c>
      <c r="N2590" s="126" t="str">
        <f t="shared" si="481"/>
        <v/>
      </c>
      <c r="O2590" s="77"/>
      <c r="AB2590" s="14" t="str">
        <f t="shared" si="482"/>
        <v/>
      </c>
      <c r="AC2590" s="20" t="str">
        <f t="shared" si="483"/>
        <v/>
      </c>
      <c r="AD2590" s="55" t="str">
        <f t="shared" si="484"/>
        <v/>
      </c>
      <c r="AE2590" s="88" t="str">
        <f t="shared" si="485"/>
        <v/>
      </c>
      <c r="AG2590" s="55" t="str">
        <f t="shared" si="486"/>
        <v/>
      </c>
      <c r="AH2590" s="88" t="str">
        <f t="shared" si="487"/>
        <v/>
      </c>
      <c r="AJ2590" s="55" t="str">
        <f t="shared" si="488"/>
        <v/>
      </c>
      <c r="AK2590" s="88" t="str">
        <f t="shared" si="489"/>
        <v/>
      </c>
      <c r="AM2590" s="55" t="str">
        <f t="shared" si="490"/>
        <v/>
      </c>
      <c r="AN2590" s="88" t="str">
        <f t="shared" si="491"/>
        <v/>
      </c>
    </row>
    <row r="2591" spans="1:40" x14ac:dyDescent="0.25">
      <c r="A2591" s="77"/>
      <c r="B2591" s="107"/>
      <c r="C2591" s="108"/>
      <c r="D2591" s="109"/>
      <c r="E2591" s="109"/>
      <c r="F2591" s="110"/>
      <c r="G2591" s="111"/>
      <c r="H2591" s="112"/>
      <c r="I2591" s="77"/>
      <c r="J2591" s="112" t="str">
        <f>IF($B2591="", "", IFERROR(INDEX('Job List'!$C$9:$C$508, MATCH($B2591, 'Job List'!$B$9:$B$508, 0)), ""))</f>
        <v/>
      </c>
      <c r="K2591" s="112" t="str">
        <f>IF($B2591="", "", IFERROR(INDEX('Job List'!$D$9:$D$508, MATCH($B2591, 'Job List'!$B$9:$B$508, 0)), ""))</f>
        <v/>
      </c>
      <c r="L2591" s="125" t="str">
        <f t="shared" si="480"/>
        <v/>
      </c>
      <c r="M2591" s="111" t="str">
        <f>IF($B2591="", "", IF($G2591="", IFERROR(INDEX('Job List'!$E$9:$E$508, MATCH($B2591, 'Job List'!$B$9:$B$508, 0)), ""), $G2591))</f>
        <v/>
      </c>
      <c r="N2591" s="126" t="str">
        <f t="shared" si="481"/>
        <v/>
      </c>
      <c r="O2591" s="77"/>
      <c r="AB2591" s="14" t="str">
        <f t="shared" si="482"/>
        <v/>
      </c>
      <c r="AC2591" s="20" t="str">
        <f t="shared" si="483"/>
        <v/>
      </c>
      <c r="AD2591" s="55" t="str">
        <f t="shared" si="484"/>
        <v/>
      </c>
      <c r="AE2591" s="88" t="str">
        <f t="shared" si="485"/>
        <v/>
      </c>
      <c r="AG2591" s="55" t="str">
        <f t="shared" si="486"/>
        <v/>
      </c>
      <c r="AH2591" s="88" t="str">
        <f t="shared" si="487"/>
        <v/>
      </c>
      <c r="AJ2591" s="55" t="str">
        <f t="shared" si="488"/>
        <v/>
      </c>
      <c r="AK2591" s="88" t="str">
        <f t="shared" si="489"/>
        <v/>
      </c>
      <c r="AM2591" s="55" t="str">
        <f t="shared" si="490"/>
        <v/>
      </c>
      <c r="AN2591" s="88" t="str">
        <f t="shared" si="491"/>
        <v/>
      </c>
    </row>
    <row r="2592" spans="1:40" x14ac:dyDescent="0.25">
      <c r="A2592" s="77"/>
      <c r="B2592" s="107"/>
      <c r="C2592" s="108"/>
      <c r="D2592" s="109"/>
      <c r="E2592" s="109"/>
      <c r="F2592" s="110"/>
      <c r="G2592" s="111"/>
      <c r="H2592" s="112"/>
      <c r="I2592" s="77"/>
      <c r="J2592" s="112" t="str">
        <f>IF($B2592="", "", IFERROR(INDEX('Job List'!$C$9:$C$508, MATCH($B2592, 'Job List'!$B$9:$B$508, 0)), ""))</f>
        <v/>
      </c>
      <c r="K2592" s="112" t="str">
        <f>IF($B2592="", "", IFERROR(INDEX('Job List'!$D$9:$D$508, MATCH($B2592, 'Job List'!$B$9:$B$508, 0)), ""))</f>
        <v/>
      </c>
      <c r="L2592" s="125" t="str">
        <f t="shared" si="480"/>
        <v/>
      </c>
      <c r="M2592" s="111" t="str">
        <f>IF($B2592="", "", IF($G2592="", IFERROR(INDEX('Job List'!$E$9:$E$508, MATCH($B2592, 'Job List'!$B$9:$B$508, 0)), ""), $G2592))</f>
        <v/>
      </c>
      <c r="N2592" s="126" t="str">
        <f t="shared" si="481"/>
        <v/>
      </c>
      <c r="O2592" s="77"/>
      <c r="AB2592" s="14" t="str">
        <f t="shared" si="482"/>
        <v/>
      </c>
      <c r="AC2592" s="20" t="str">
        <f t="shared" si="483"/>
        <v/>
      </c>
      <c r="AD2592" s="55" t="str">
        <f t="shared" si="484"/>
        <v/>
      </c>
      <c r="AE2592" s="88" t="str">
        <f t="shared" si="485"/>
        <v/>
      </c>
      <c r="AG2592" s="55" t="str">
        <f t="shared" si="486"/>
        <v/>
      </c>
      <c r="AH2592" s="88" t="str">
        <f t="shared" si="487"/>
        <v/>
      </c>
      <c r="AJ2592" s="55" t="str">
        <f t="shared" si="488"/>
        <v/>
      </c>
      <c r="AK2592" s="88" t="str">
        <f t="shared" si="489"/>
        <v/>
      </c>
      <c r="AM2592" s="55" t="str">
        <f t="shared" si="490"/>
        <v/>
      </c>
      <c r="AN2592" s="88" t="str">
        <f t="shared" si="491"/>
        <v/>
      </c>
    </row>
    <row r="2593" spans="1:40" x14ac:dyDescent="0.25">
      <c r="A2593" s="77"/>
      <c r="B2593" s="107"/>
      <c r="C2593" s="108"/>
      <c r="D2593" s="109"/>
      <c r="E2593" s="109"/>
      <c r="F2593" s="110"/>
      <c r="G2593" s="111"/>
      <c r="H2593" s="112"/>
      <c r="I2593" s="77"/>
      <c r="J2593" s="112" t="str">
        <f>IF($B2593="", "", IFERROR(INDEX('Job List'!$C$9:$C$508, MATCH($B2593, 'Job List'!$B$9:$B$508, 0)), ""))</f>
        <v/>
      </c>
      <c r="K2593" s="112" t="str">
        <f>IF($B2593="", "", IFERROR(INDEX('Job List'!$D$9:$D$508, MATCH($B2593, 'Job List'!$B$9:$B$508, 0)), ""))</f>
        <v/>
      </c>
      <c r="L2593" s="125" t="str">
        <f t="shared" si="480"/>
        <v/>
      </c>
      <c r="M2593" s="111" t="str">
        <f>IF($B2593="", "", IF($G2593="", IFERROR(INDEX('Job List'!$E$9:$E$508, MATCH($B2593, 'Job List'!$B$9:$B$508, 0)), ""), $G2593))</f>
        <v/>
      </c>
      <c r="N2593" s="126" t="str">
        <f t="shared" si="481"/>
        <v/>
      </c>
      <c r="O2593" s="77"/>
      <c r="AB2593" s="14" t="str">
        <f t="shared" si="482"/>
        <v/>
      </c>
      <c r="AC2593" s="20" t="str">
        <f t="shared" si="483"/>
        <v/>
      </c>
      <c r="AD2593" s="55" t="str">
        <f t="shared" si="484"/>
        <v/>
      </c>
      <c r="AE2593" s="88" t="str">
        <f t="shared" si="485"/>
        <v/>
      </c>
      <c r="AG2593" s="55" t="str">
        <f t="shared" si="486"/>
        <v/>
      </c>
      <c r="AH2593" s="88" t="str">
        <f t="shared" si="487"/>
        <v/>
      </c>
      <c r="AJ2593" s="55" t="str">
        <f t="shared" si="488"/>
        <v/>
      </c>
      <c r="AK2593" s="88" t="str">
        <f t="shared" si="489"/>
        <v/>
      </c>
      <c r="AM2593" s="55" t="str">
        <f t="shared" si="490"/>
        <v/>
      </c>
      <c r="AN2593" s="88" t="str">
        <f t="shared" si="491"/>
        <v/>
      </c>
    </row>
    <row r="2594" spans="1:40" x14ac:dyDescent="0.25">
      <c r="A2594" s="77"/>
      <c r="B2594" s="107"/>
      <c r="C2594" s="108"/>
      <c r="D2594" s="109"/>
      <c r="E2594" s="109"/>
      <c r="F2594" s="110"/>
      <c r="G2594" s="111"/>
      <c r="H2594" s="112"/>
      <c r="I2594" s="77"/>
      <c r="J2594" s="112" t="str">
        <f>IF($B2594="", "", IFERROR(INDEX('Job List'!$C$9:$C$508, MATCH($B2594, 'Job List'!$B$9:$B$508, 0)), ""))</f>
        <v/>
      </c>
      <c r="K2594" s="112" t="str">
        <f>IF($B2594="", "", IFERROR(INDEX('Job List'!$D$9:$D$508, MATCH($B2594, 'Job List'!$B$9:$B$508, 0)), ""))</f>
        <v/>
      </c>
      <c r="L2594" s="125" t="str">
        <f t="shared" si="480"/>
        <v/>
      </c>
      <c r="M2594" s="111" t="str">
        <f>IF($B2594="", "", IF($G2594="", IFERROR(INDEX('Job List'!$E$9:$E$508, MATCH($B2594, 'Job List'!$B$9:$B$508, 0)), ""), $G2594))</f>
        <v/>
      </c>
      <c r="N2594" s="126" t="str">
        <f t="shared" si="481"/>
        <v/>
      </c>
      <c r="O2594" s="77"/>
      <c r="AB2594" s="14" t="str">
        <f t="shared" si="482"/>
        <v/>
      </c>
      <c r="AC2594" s="20" t="str">
        <f t="shared" si="483"/>
        <v/>
      </c>
      <c r="AD2594" s="55" t="str">
        <f t="shared" si="484"/>
        <v/>
      </c>
      <c r="AE2594" s="88" t="str">
        <f t="shared" si="485"/>
        <v/>
      </c>
      <c r="AG2594" s="55" t="str">
        <f t="shared" si="486"/>
        <v/>
      </c>
      <c r="AH2594" s="88" t="str">
        <f t="shared" si="487"/>
        <v/>
      </c>
      <c r="AJ2594" s="55" t="str">
        <f t="shared" si="488"/>
        <v/>
      </c>
      <c r="AK2594" s="88" t="str">
        <f t="shared" si="489"/>
        <v/>
      </c>
      <c r="AM2594" s="55" t="str">
        <f t="shared" si="490"/>
        <v/>
      </c>
      <c r="AN2594" s="88" t="str">
        <f t="shared" si="491"/>
        <v/>
      </c>
    </row>
    <row r="2595" spans="1:40" x14ac:dyDescent="0.25">
      <c r="A2595" s="77"/>
      <c r="B2595" s="107"/>
      <c r="C2595" s="108"/>
      <c r="D2595" s="109"/>
      <c r="E2595" s="109"/>
      <c r="F2595" s="110"/>
      <c r="G2595" s="111"/>
      <c r="H2595" s="112"/>
      <c r="I2595" s="77"/>
      <c r="J2595" s="112" t="str">
        <f>IF($B2595="", "", IFERROR(INDEX('Job List'!$C$9:$C$508, MATCH($B2595, 'Job List'!$B$9:$B$508, 0)), ""))</f>
        <v/>
      </c>
      <c r="K2595" s="112" t="str">
        <f>IF($B2595="", "", IFERROR(INDEX('Job List'!$D$9:$D$508, MATCH($B2595, 'Job List'!$B$9:$B$508, 0)), ""))</f>
        <v/>
      </c>
      <c r="L2595" s="125" t="str">
        <f t="shared" si="480"/>
        <v/>
      </c>
      <c r="M2595" s="111" t="str">
        <f>IF($B2595="", "", IF($G2595="", IFERROR(INDEX('Job List'!$E$9:$E$508, MATCH($B2595, 'Job List'!$B$9:$B$508, 0)), ""), $G2595))</f>
        <v/>
      </c>
      <c r="N2595" s="126" t="str">
        <f t="shared" si="481"/>
        <v/>
      </c>
      <c r="O2595" s="77"/>
      <c r="AB2595" s="14" t="str">
        <f t="shared" si="482"/>
        <v/>
      </c>
      <c r="AC2595" s="20" t="str">
        <f t="shared" si="483"/>
        <v/>
      </c>
      <c r="AD2595" s="55" t="str">
        <f t="shared" si="484"/>
        <v/>
      </c>
      <c r="AE2595" s="88" t="str">
        <f t="shared" si="485"/>
        <v/>
      </c>
      <c r="AG2595" s="55" t="str">
        <f t="shared" si="486"/>
        <v/>
      </c>
      <c r="AH2595" s="88" t="str">
        <f t="shared" si="487"/>
        <v/>
      </c>
      <c r="AJ2595" s="55" t="str">
        <f t="shared" si="488"/>
        <v/>
      </c>
      <c r="AK2595" s="88" t="str">
        <f t="shared" si="489"/>
        <v/>
      </c>
      <c r="AM2595" s="55" t="str">
        <f t="shared" si="490"/>
        <v/>
      </c>
      <c r="AN2595" s="88" t="str">
        <f t="shared" si="491"/>
        <v/>
      </c>
    </row>
    <row r="2596" spans="1:40" x14ac:dyDescent="0.25">
      <c r="A2596" s="77"/>
      <c r="B2596" s="107"/>
      <c r="C2596" s="108"/>
      <c r="D2596" s="109"/>
      <c r="E2596" s="109"/>
      <c r="F2596" s="110"/>
      <c r="G2596" s="111"/>
      <c r="H2596" s="112"/>
      <c r="I2596" s="77"/>
      <c r="J2596" s="112" t="str">
        <f>IF($B2596="", "", IFERROR(INDEX('Job List'!$C$9:$C$508, MATCH($B2596, 'Job List'!$B$9:$B$508, 0)), ""))</f>
        <v/>
      </c>
      <c r="K2596" s="112" t="str">
        <f>IF($B2596="", "", IFERROR(INDEX('Job List'!$D$9:$D$508, MATCH($B2596, 'Job List'!$B$9:$B$508, 0)), ""))</f>
        <v/>
      </c>
      <c r="L2596" s="125" t="str">
        <f t="shared" si="480"/>
        <v/>
      </c>
      <c r="M2596" s="111" t="str">
        <f>IF($B2596="", "", IF($G2596="", IFERROR(INDEX('Job List'!$E$9:$E$508, MATCH($B2596, 'Job List'!$B$9:$B$508, 0)), ""), $G2596))</f>
        <v/>
      </c>
      <c r="N2596" s="126" t="str">
        <f t="shared" si="481"/>
        <v/>
      </c>
      <c r="O2596" s="77"/>
      <c r="AB2596" s="14" t="str">
        <f t="shared" si="482"/>
        <v/>
      </c>
      <c r="AC2596" s="20" t="str">
        <f t="shared" si="483"/>
        <v/>
      </c>
      <c r="AD2596" s="55" t="str">
        <f t="shared" si="484"/>
        <v/>
      </c>
      <c r="AE2596" s="88" t="str">
        <f t="shared" si="485"/>
        <v/>
      </c>
      <c r="AG2596" s="55" t="str">
        <f t="shared" si="486"/>
        <v/>
      </c>
      <c r="AH2596" s="88" t="str">
        <f t="shared" si="487"/>
        <v/>
      </c>
      <c r="AJ2596" s="55" t="str">
        <f t="shared" si="488"/>
        <v/>
      </c>
      <c r="AK2596" s="88" t="str">
        <f t="shared" si="489"/>
        <v/>
      </c>
      <c r="AM2596" s="55" t="str">
        <f t="shared" si="490"/>
        <v/>
      </c>
      <c r="AN2596" s="88" t="str">
        <f t="shared" si="491"/>
        <v/>
      </c>
    </row>
    <row r="2597" spans="1:40" x14ac:dyDescent="0.25">
      <c r="A2597" s="77"/>
      <c r="B2597" s="107"/>
      <c r="C2597" s="108"/>
      <c r="D2597" s="109"/>
      <c r="E2597" s="109"/>
      <c r="F2597" s="110"/>
      <c r="G2597" s="111"/>
      <c r="H2597" s="112"/>
      <c r="I2597" s="77"/>
      <c r="J2597" s="112" t="str">
        <f>IF($B2597="", "", IFERROR(INDEX('Job List'!$C$9:$C$508, MATCH($B2597, 'Job List'!$B$9:$B$508, 0)), ""))</f>
        <v/>
      </c>
      <c r="K2597" s="112" t="str">
        <f>IF($B2597="", "", IFERROR(INDEX('Job List'!$D$9:$D$508, MATCH($B2597, 'Job List'!$B$9:$B$508, 0)), ""))</f>
        <v/>
      </c>
      <c r="L2597" s="125" t="str">
        <f t="shared" si="480"/>
        <v/>
      </c>
      <c r="M2597" s="111" t="str">
        <f>IF($B2597="", "", IF($G2597="", IFERROR(INDEX('Job List'!$E$9:$E$508, MATCH($B2597, 'Job List'!$B$9:$B$508, 0)), ""), $G2597))</f>
        <v/>
      </c>
      <c r="N2597" s="126" t="str">
        <f t="shared" si="481"/>
        <v/>
      </c>
      <c r="O2597" s="77"/>
      <c r="AB2597" s="14" t="str">
        <f t="shared" si="482"/>
        <v/>
      </c>
      <c r="AC2597" s="20" t="str">
        <f t="shared" si="483"/>
        <v/>
      </c>
      <c r="AD2597" s="55" t="str">
        <f t="shared" si="484"/>
        <v/>
      </c>
      <c r="AE2597" s="88" t="str">
        <f t="shared" si="485"/>
        <v/>
      </c>
      <c r="AG2597" s="55" t="str">
        <f t="shared" si="486"/>
        <v/>
      </c>
      <c r="AH2597" s="88" t="str">
        <f t="shared" si="487"/>
        <v/>
      </c>
      <c r="AJ2597" s="55" t="str">
        <f t="shared" si="488"/>
        <v/>
      </c>
      <c r="AK2597" s="88" t="str">
        <f t="shared" si="489"/>
        <v/>
      </c>
      <c r="AM2597" s="55" t="str">
        <f t="shared" si="490"/>
        <v/>
      </c>
      <c r="AN2597" s="88" t="str">
        <f t="shared" si="491"/>
        <v/>
      </c>
    </row>
    <row r="2598" spans="1:40" x14ac:dyDescent="0.25">
      <c r="A2598" s="77"/>
      <c r="B2598" s="107"/>
      <c r="C2598" s="108"/>
      <c r="D2598" s="109"/>
      <c r="E2598" s="109"/>
      <c r="F2598" s="110"/>
      <c r="G2598" s="111"/>
      <c r="H2598" s="112"/>
      <c r="I2598" s="77"/>
      <c r="J2598" s="112" t="str">
        <f>IF($B2598="", "", IFERROR(INDEX('Job List'!$C$9:$C$508, MATCH($B2598, 'Job List'!$B$9:$B$508, 0)), ""))</f>
        <v/>
      </c>
      <c r="K2598" s="112" t="str">
        <f>IF($B2598="", "", IFERROR(INDEX('Job List'!$D$9:$D$508, MATCH($B2598, 'Job List'!$B$9:$B$508, 0)), ""))</f>
        <v/>
      </c>
      <c r="L2598" s="125" t="str">
        <f t="shared" si="480"/>
        <v/>
      </c>
      <c r="M2598" s="111" t="str">
        <f>IF($B2598="", "", IF($G2598="", IFERROR(INDEX('Job List'!$E$9:$E$508, MATCH($B2598, 'Job List'!$B$9:$B$508, 0)), ""), $G2598))</f>
        <v/>
      </c>
      <c r="N2598" s="126" t="str">
        <f t="shared" si="481"/>
        <v/>
      </c>
      <c r="O2598" s="77"/>
      <c r="AB2598" s="14" t="str">
        <f t="shared" si="482"/>
        <v/>
      </c>
      <c r="AC2598" s="20" t="str">
        <f t="shared" si="483"/>
        <v/>
      </c>
      <c r="AD2598" s="55" t="str">
        <f t="shared" si="484"/>
        <v/>
      </c>
      <c r="AE2598" s="88" t="str">
        <f t="shared" si="485"/>
        <v/>
      </c>
      <c r="AG2598" s="55" t="str">
        <f t="shared" si="486"/>
        <v/>
      </c>
      <c r="AH2598" s="88" t="str">
        <f t="shared" si="487"/>
        <v/>
      </c>
      <c r="AJ2598" s="55" t="str">
        <f t="shared" si="488"/>
        <v/>
      </c>
      <c r="AK2598" s="88" t="str">
        <f t="shared" si="489"/>
        <v/>
      </c>
      <c r="AM2598" s="55" t="str">
        <f t="shared" si="490"/>
        <v/>
      </c>
      <c r="AN2598" s="88" t="str">
        <f t="shared" si="491"/>
        <v/>
      </c>
    </row>
    <row r="2599" spans="1:40" x14ac:dyDescent="0.25">
      <c r="A2599" s="77"/>
      <c r="B2599" s="107"/>
      <c r="C2599" s="108"/>
      <c r="D2599" s="109"/>
      <c r="E2599" s="109"/>
      <c r="F2599" s="110"/>
      <c r="G2599" s="111"/>
      <c r="H2599" s="112"/>
      <c r="I2599" s="77"/>
      <c r="J2599" s="112" t="str">
        <f>IF($B2599="", "", IFERROR(INDEX('Job List'!$C$9:$C$508, MATCH($B2599, 'Job List'!$B$9:$B$508, 0)), ""))</f>
        <v/>
      </c>
      <c r="K2599" s="112" t="str">
        <f>IF($B2599="", "", IFERROR(INDEX('Job List'!$D$9:$D$508, MATCH($B2599, 'Job List'!$B$9:$B$508, 0)), ""))</f>
        <v/>
      </c>
      <c r="L2599" s="125" t="str">
        <f t="shared" si="480"/>
        <v/>
      </c>
      <c r="M2599" s="111" t="str">
        <f>IF($B2599="", "", IF($G2599="", IFERROR(INDEX('Job List'!$E$9:$E$508, MATCH($B2599, 'Job List'!$B$9:$B$508, 0)), ""), $G2599))</f>
        <v/>
      </c>
      <c r="N2599" s="126" t="str">
        <f t="shared" si="481"/>
        <v/>
      </c>
      <c r="O2599" s="77"/>
      <c r="AB2599" s="14" t="str">
        <f t="shared" si="482"/>
        <v/>
      </c>
      <c r="AC2599" s="20" t="str">
        <f t="shared" si="483"/>
        <v/>
      </c>
      <c r="AD2599" s="55" t="str">
        <f t="shared" si="484"/>
        <v/>
      </c>
      <c r="AE2599" s="88" t="str">
        <f t="shared" si="485"/>
        <v/>
      </c>
      <c r="AG2599" s="55" t="str">
        <f t="shared" si="486"/>
        <v/>
      </c>
      <c r="AH2599" s="88" t="str">
        <f t="shared" si="487"/>
        <v/>
      </c>
      <c r="AJ2599" s="55" t="str">
        <f t="shared" si="488"/>
        <v/>
      </c>
      <c r="AK2599" s="88" t="str">
        <f t="shared" si="489"/>
        <v/>
      </c>
      <c r="AM2599" s="55" t="str">
        <f t="shared" si="490"/>
        <v/>
      </c>
      <c r="AN2599" s="88" t="str">
        <f t="shared" si="491"/>
        <v/>
      </c>
    </row>
    <row r="2600" spans="1:40" x14ac:dyDescent="0.25">
      <c r="A2600" s="77"/>
      <c r="B2600" s="107"/>
      <c r="C2600" s="108"/>
      <c r="D2600" s="109"/>
      <c r="E2600" s="109"/>
      <c r="F2600" s="110"/>
      <c r="G2600" s="111"/>
      <c r="H2600" s="112"/>
      <c r="I2600" s="77"/>
      <c r="J2600" s="112" t="str">
        <f>IF($B2600="", "", IFERROR(INDEX('Job List'!$C$9:$C$508, MATCH($B2600, 'Job List'!$B$9:$B$508, 0)), ""))</f>
        <v/>
      </c>
      <c r="K2600" s="112" t="str">
        <f>IF($B2600="", "", IFERROR(INDEX('Job List'!$D$9:$D$508, MATCH($B2600, 'Job List'!$B$9:$B$508, 0)), ""))</f>
        <v/>
      </c>
      <c r="L2600" s="125" t="str">
        <f t="shared" si="480"/>
        <v/>
      </c>
      <c r="M2600" s="111" t="str">
        <f>IF($B2600="", "", IF($G2600="", IFERROR(INDEX('Job List'!$E$9:$E$508, MATCH($B2600, 'Job List'!$B$9:$B$508, 0)), ""), $G2600))</f>
        <v/>
      </c>
      <c r="N2600" s="126" t="str">
        <f t="shared" si="481"/>
        <v/>
      </c>
      <c r="O2600" s="77"/>
      <c r="AB2600" s="14" t="str">
        <f t="shared" si="482"/>
        <v/>
      </c>
      <c r="AC2600" s="20" t="str">
        <f t="shared" si="483"/>
        <v/>
      </c>
      <c r="AD2600" s="55" t="str">
        <f t="shared" si="484"/>
        <v/>
      </c>
      <c r="AE2600" s="88" t="str">
        <f t="shared" si="485"/>
        <v/>
      </c>
      <c r="AG2600" s="55" t="str">
        <f t="shared" si="486"/>
        <v/>
      </c>
      <c r="AH2600" s="88" t="str">
        <f t="shared" si="487"/>
        <v/>
      </c>
      <c r="AJ2600" s="55" t="str">
        <f t="shared" si="488"/>
        <v/>
      </c>
      <c r="AK2600" s="88" t="str">
        <f t="shared" si="489"/>
        <v/>
      </c>
      <c r="AM2600" s="55" t="str">
        <f t="shared" si="490"/>
        <v/>
      </c>
      <c r="AN2600" s="88" t="str">
        <f t="shared" si="491"/>
        <v/>
      </c>
    </row>
    <row r="2601" spans="1:40" x14ac:dyDescent="0.25">
      <c r="A2601" s="77"/>
      <c r="B2601" s="107"/>
      <c r="C2601" s="108"/>
      <c r="D2601" s="109"/>
      <c r="E2601" s="109"/>
      <c r="F2601" s="110"/>
      <c r="G2601" s="111"/>
      <c r="H2601" s="112"/>
      <c r="I2601" s="77"/>
      <c r="J2601" s="112" t="str">
        <f>IF($B2601="", "", IFERROR(INDEX('Job List'!$C$9:$C$508, MATCH($B2601, 'Job List'!$B$9:$B$508, 0)), ""))</f>
        <v/>
      </c>
      <c r="K2601" s="112" t="str">
        <f>IF($B2601="", "", IFERROR(INDEX('Job List'!$D$9:$D$508, MATCH($B2601, 'Job List'!$B$9:$B$508, 0)), ""))</f>
        <v/>
      </c>
      <c r="L2601" s="125" t="str">
        <f t="shared" si="480"/>
        <v/>
      </c>
      <c r="M2601" s="111" t="str">
        <f>IF($B2601="", "", IF($G2601="", IFERROR(INDEX('Job List'!$E$9:$E$508, MATCH($B2601, 'Job List'!$B$9:$B$508, 0)), ""), $G2601))</f>
        <v/>
      </c>
      <c r="N2601" s="126" t="str">
        <f t="shared" si="481"/>
        <v/>
      </c>
      <c r="O2601" s="77"/>
      <c r="AB2601" s="14" t="str">
        <f t="shared" si="482"/>
        <v/>
      </c>
      <c r="AC2601" s="20" t="str">
        <f t="shared" si="483"/>
        <v/>
      </c>
      <c r="AD2601" s="55" t="str">
        <f t="shared" si="484"/>
        <v/>
      </c>
      <c r="AE2601" s="88" t="str">
        <f t="shared" si="485"/>
        <v/>
      </c>
      <c r="AG2601" s="55" t="str">
        <f t="shared" si="486"/>
        <v/>
      </c>
      <c r="AH2601" s="88" t="str">
        <f t="shared" si="487"/>
        <v/>
      </c>
      <c r="AJ2601" s="55" t="str">
        <f t="shared" si="488"/>
        <v/>
      </c>
      <c r="AK2601" s="88" t="str">
        <f t="shared" si="489"/>
        <v/>
      </c>
      <c r="AM2601" s="55" t="str">
        <f t="shared" si="490"/>
        <v/>
      </c>
      <c r="AN2601" s="88" t="str">
        <f t="shared" si="491"/>
        <v/>
      </c>
    </row>
    <row r="2602" spans="1:40" x14ac:dyDescent="0.25">
      <c r="A2602" s="77"/>
      <c r="B2602" s="107"/>
      <c r="C2602" s="108"/>
      <c r="D2602" s="109"/>
      <c r="E2602" s="109"/>
      <c r="F2602" s="110"/>
      <c r="G2602" s="111"/>
      <c r="H2602" s="112"/>
      <c r="I2602" s="77"/>
      <c r="J2602" s="112" t="str">
        <f>IF($B2602="", "", IFERROR(INDEX('Job List'!$C$9:$C$508, MATCH($B2602, 'Job List'!$B$9:$B$508, 0)), ""))</f>
        <v/>
      </c>
      <c r="K2602" s="112" t="str">
        <f>IF($B2602="", "", IFERROR(INDEX('Job List'!$D$9:$D$508, MATCH($B2602, 'Job List'!$B$9:$B$508, 0)), ""))</f>
        <v/>
      </c>
      <c r="L2602" s="125" t="str">
        <f t="shared" si="480"/>
        <v/>
      </c>
      <c r="M2602" s="111" t="str">
        <f>IF($B2602="", "", IF($G2602="", IFERROR(INDEX('Job List'!$E$9:$E$508, MATCH($B2602, 'Job List'!$B$9:$B$508, 0)), ""), $G2602))</f>
        <v/>
      </c>
      <c r="N2602" s="126" t="str">
        <f t="shared" si="481"/>
        <v/>
      </c>
      <c r="O2602" s="77"/>
      <c r="AB2602" s="14" t="str">
        <f t="shared" si="482"/>
        <v/>
      </c>
      <c r="AC2602" s="20" t="str">
        <f t="shared" si="483"/>
        <v/>
      </c>
      <c r="AD2602" s="55" t="str">
        <f t="shared" si="484"/>
        <v/>
      </c>
      <c r="AE2602" s="88" t="str">
        <f t="shared" si="485"/>
        <v/>
      </c>
      <c r="AG2602" s="55" t="str">
        <f t="shared" si="486"/>
        <v/>
      </c>
      <c r="AH2602" s="88" t="str">
        <f t="shared" si="487"/>
        <v/>
      </c>
      <c r="AJ2602" s="55" t="str">
        <f t="shared" si="488"/>
        <v/>
      </c>
      <c r="AK2602" s="88" t="str">
        <f t="shared" si="489"/>
        <v/>
      </c>
      <c r="AM2602" s="55" t="str">
        <f t="shared" si="490"/>
        <v/>
      </c>
      <c r="AN2602" s="88" t="str">
        <f t="shared" si="491"/>
        <v/>
      </c>
    </row>
    <row r="2603" spans="1:40" x14ac:dyDescent="0.25">
      <c r="A2603" s="77"/>
      <c r="B2603" s="107"/>
      <c r="C2603" s="108"/>
      <c r="D2603" s="109"/>
      <c r="E2603" s="109"/>
      <c r="F2603" s="110"/>
      <c r="G2603" s="111"/>
      <c r="H2603" s="112"/>
      <c r="I2603" s="77"/>
      <c r="J2603" s="112" t="str">
        <f>IF($B2603="", "", IFERROR(INDEX('Job List'!$C$9:$C$508, MATCH($B2603, 'Job List'!$B$9:$B$508, 0)), ""))</f>
        <v/>
      </c>
      <c r="K2603" s="112" t="str">
        <f>IF($B2603="", "", IFERROR(INDEX('Job List'!$D$9:$D$508, MATCH($B2603, 'Job List'!$B$9:$B$508, 0)), ""))</f>
        <v/>
      </c>
      <c r="L2603" s="125" t="str">
        <f t="shared" si="480"/>
        <v/>
      </c>
      <c r="M2603" s="111" t="str">
        <f>IF($B2603="", "", IF($G2603="", IFERROR(INDEX('Job List'!$E$9:$E$508, MATCH($B2603, 'Job List'!$B$9:$B$508, 0)), ""), $G2603))</f>
        <v/>
      </c>
      <c r="N2603" s="126" t="str">
        <f t="shared" si="481"/>
        <v/>
      </c>
      <c r="O2603" s="77"/>
      <c r="AB2603" s="14" t="str">
        <f t="shared" si="482"/>
        <v/>
      </c>
      <c r="AC2603" s="20" t="str">
        <f t="shared" si="483"/>
        <v/>
      </c>
      <c r="AD2603" s="55" t="str">
        <f t="shared" si="484"/>
        <v/>
      </c>
      <c r="AE2603" s="88" t="str">
        <f t="shared" si="485"/>
        <v/>
      </c>
      <c r="AG2603" s="55" t="str">
        <f t="shared" si="486"/>
        <v/>
      </c>
      <c r="AH2603" s="88" t="str">
        <f t="shared" si="487"/>
        <v/>
      </c>
      <c r="AJ2603" s="55" t="str">
        <f t="shared" si="488"/>
        <v/>
      </c>
      <c r="AK2603" s="88" t="str">
        <f t="shared" si="489"/>
        <v/>
      </c>
      <c r="AM2603" s="55" t="str">
        <f t="shared" si="490"/>
        <v/>
      </c>
      <c r="AN2603" s="88" t="str">
        <f t="shared" si="491"/>
        <v/>
      </c>
    </row>
    <row r="2604" spans="1:40" x14ac:dyDescent="0.25">
      <c r="A2604" s="77"/>
      <c r="B2604" s="107"/>
      <c r="C2604" s="108"/>
      <c r="D2604" s="109"/>
      <c r="E2604" s="109"/>
      <c r="F2604" s="110"/>
      <c r="G2604" s="111"/>
      <c r="H2604" s="112"/>
      <c r="I2604" s="77"/>
      <c r="J2604" s="112" t="str">
        <f>IF($B2604="", "", IFERROR(INDEX('Job List'!$C$9:$C$508, MATCH($B2604, 'Job List'!$B$9:$B$508, 0)), ""))</f>
        <v/>
      </c>
      <c r="K2604" s="112" t="str">
        <f>IF($B2604="", "", IFERROR(INDEX('Job List'!$D$9:$D$508, MATCH($B2604, 'Job List'!$B$9:$B$508, 0)), ""))</f>
        <v/>
      </c>
      <c r="L2604" s="125" t="str">
        <f t="shared" si="480"/>
        <v/>
      </c>
      <c r="M2604" s="111" t="str">
        <f>IF($B2604="", "", IF($G2604="", IFERROR(INDEX('Job List'!$E$9:$E$508, MATCH($B2604, 'Job List'!$B$9:$B$508, 0)), ""), $G2604))</f>
        <v/>
      </c>
      <c r="N2604" s="126" t="str">
        <f t="shared" si="481"/>
        <v/>
      </c>
      <c r="O2604" s="77"/>
      <c r="AB2604" s="14" t="str">
        <f t="shared" si="482"/>
        <v/>
      </c>
      <c r="AC2604" s="20" t="str">
        <f t="shared" si="483"/>
        <v/>
      </c>
      <c r="AD2604" s="55" t="str">
        <f t="shared" si="484"/>
        <v/>
      </c>
      <c r="AE2604" s="88" t="str">
        <f t="shared" si="485"/>
        <v/>
      </c>
      <c r="AG2604" s="55" t="str">
        <f t="shared" si="486"/>
        <v/>
      </c>
      <c r="AH2604" s="88" t="str">
        <f t="shared" si="487"/>
        <v/>
      </c>
      <c r="AJ2604" s="55" t="str">
        <f t="shared" si="488"/>
        <v/>
      </c>
      <c r="AK2604" s="88" t="str">
        <f t="shared" si="489"/>
        <v/>
      </c>
      <c r="AM2604" s="55" t="str">
        <f t="shared" si="490"/>
        <v/>
      </c>
      <c r="AN2604" s="88" t="str">
        <f t="shared" si="491"/>
        <v/>
      </c>
    </row>
    <row r="2605" spans="1:40" x14ac:dyDescent="0.25">
      <c r="A2605" s="77"/>
      <c r="B2605" s="107"/>
      <c r="C2605" s="108"/>
      <c r="D2605" s="109"/>
      <c r="E2605" s="109"/>
      <c r="F2605" s="110"/>
      <c r="G2605" s="111"/>
      <c r="H2605" s="112"/>
      <c r="I2605" s="77"/>
      <c r="J2605" s="112" t="str">
        <f>IF($B2605="", "", IFERROR(INDEX('Job List'!$C$9:$C$508, MATCH($B2605, 'Job List'!$B$9:$B$508, 0)), ""))</f>
        <v/>
      </c>
      <c r="K2605" s="112" t="str">
        <f>IF($B2605="", "", IFERROR(INDEX('Job List'!$D$9:$D$508, MATCH($B2605, 'Job List'!$B$9:$B$508, 0)), ""))</f>
        <v/>
      </c>
      <c r="L2605" s="125" t="str">
        <f t="shared" si="480"/>
        <v/>
      </c>
      <c r="M2605" s="111" t="str">
        <f>IF($B2605="", "", IF($G2605="", IFERROR(INDEX('Job List'!$E$9:$E$508, MATCH($B2605, 'Job List'!$B$9:$B$508, 0)), ""), $G2605))</f>
        <v/>
      </c>
      <c r="N2605" s="126" t="str">
        <f t="shared" si="481"/>
        <v/>
      </c>
      <c r="O2605" s="77"/>
      <c r="AB2605" s="14" t="str">
        <f t="shared" si="482"/>
        <v/>
      </c>
      <c r="AC2605" s="20" t="str">
        <f t="shared" si="483"/>
        <v/>
      </c>
      <c r="AD2605" s="55" t="str">
        <f t="shared" si="484"/>
        <v/>
      </c>
      <c r="AE2605" s="88" t="str">
        <f t="shared" si="485"/>
        <v/>
      </c>
      <c r="AG2605" s="55" t="str">
        <f t="shared" si="486"/>
        <v/>
      </c>
      <c r="AH2605" s="88" t="str">
        <f t="shared" si="487"/>
        <v/>
      </c>
      <c r="AJ2605" s="55" t="str">
        <f t="shared" si="488"/>
        <v/>
      </c>
      <c r="AK2605" s="88" t="str">
        <f t="shared" si="489"/>
        <v/>
      </c>
      <c r="AM2605" s="55" t="str">
        <f t="shared" si="490"/>
        <v/>
      </c>
      <c r="AN2605" s="88" t="str">
        <f t="shared" si="491"/>
        <v/>
      </c>
    </row>
    <row r="2606" spans="1:40" x14ac:dyDescent="0.25">
      <c r="A2606" s="77"/>
      <c r="B2606" s="107"/>
      <c r="C2606" s="108"/>
      <c r="D2606" s="109"/>
      <c r="E2606" s="109"/>
      <c r="F2606" s="110"/>
      <c r="G2606" s="111"/>
      <c r="H2606" s="112"/>
      <c r="I2606" s="77"/>
      <c r="J2606" s="112" t="str">
        <f>IF($B2606="", "", IFERROR(INDEX('Job List'!$C$9:$C$508, MATCH($B2606, 'Job List'!$B$9:$B$508, 0)), ""))</f>
        <v/>
      </c>
      <c r="K2606" s="112" t="str">
        <f>IF($B2606="", "", IFERROR(INDEX('Job List'!$D$9:$D$508, MATCH($B2606, 'Job List'!$B$9:$B$508, 0)), ""))</f>
        <v/>
      </c>
      <c r="L2606" s="125" t="str">
        <f t="shared" si="480"/>
        <v/>
      </c>
      <c r="M2606" s="111" t="str">
        <f>IF($B2606="", "", IF($G2606="", IFERROR(INDEX('Job List'!$E$9:$E$508, MATCH($B2606, 'Job List'!$B$9:$B$508, 0)), ""), $G2606))</f>
        <v/>
      </c>
      <c r="N2606" s="126" t="str">
        <f t="shared" si="481"/>
        <v/>
      </c>
      <c r="O2606" s="77"/>
      <c r="AB2606" s="14" t="str">
        <f t="shared" si="482"/>
        <v/>
      </c>
      <c r="AC2606" s="20" t="str">
        <f t="shared" si="483"/>
        <v/>
      </c>
      <c r="AD2606" s="55" t="str">
        <f t="shared" si="484"/>
        <v/>
      </c>
      <c r="AE2606" s="88" t="str">
        <f t="shared" si="485"/>
        <v/>
      </c>
      <c r="AG2606" s="55" t="str">
        <f t="shared" si="486"/>
        <v/>
      </c>
      <c r="AH2606" s="88" t="str">
        <f t="shared" si="487"/>
        <v/>
      </c>
      <c r="AJ2606" s="55" t="str">
        <f t="shared" si="488"/>
        <v/>
      </c>
      <c r="AK2606" s="88" t="str">
        <f t="shared" si="489"/>
        <v/>
      </c>
      <c r="AM2606" s="55" t="str">
        <f t="shared" si="490"/>
        <v/>
      </c>
      <c r="AN2606" s="88" t="str">
        <f t="shared" si="491"/>
        <v/>
      </c>
    </row>
    <row r="2607" spans="1:40" x14ac:dyDescent="0.25">
      <c r="A2607" s="77"/>
      <c r="B2607" s="107"/>
      <c r="C2607" s="108"/>
      <c r="D2607" s="109"/>
      <c r="E2607" s="109"/>
      <c r="F2607" s="110"/>
      <c r="G2607" s="111"/>
      <c r="H2607" s="112"/>
      <c r="I2607" s="77"/>
      <c r="J2607" s="112" t="str">
        <f>IF($B2607="", "", IFERROR(INDEX('Job List'!$C$9:$C$508, MATCH($B2607, 'Job List'!$B$9:$B$508, 0)), ""))</f>
        <v/>
      </c>
      <c r="K2607" s="112" t="str">
        <f>IF($B2607="", "", IFERROR(INDEX('Job List'!$D$9:$D$508, MATCH($B2607, 'Job List'!$B$9:$B$508, 0)), ""))</f>
        <v/>
      </c>
      <c r="L2607" s="125" t="str">
        <f t="shared" si="480"/>
        <v/>
      </c>
      <c r="M2607" s="111" t="str">
        <f>IF($B2607="", "", IF($G2607="", IFERROR(INDEX('Job List'!$E$9:$E$508, MATCH($B2607, 'Job List'!$B$9:$B$508, 0)), ""), $G2607))</f>
        <v/>
      </c>
      <c r="N2607" s="126" t="str">
        <f t="shared" si="481"/>
        <v/>
      </c>
      <c r="O2607" s="77"/>
      <c r="AB2607" s="14" t="str">
        <f t="shared" si="482"/>
        <v/>
      </c>
      <c r="AC2607" s="20" t="str">
        <f t="shared" si="483"/>
        <v/>
      </c>
      <c r="AD2607" s="55" t="str">
        <f t="shared" si="484"/>
        <v/>
      </c>
      <c r="AE2607" s="88" t="str">
        <f t="shared" si="485"/>
        <v/>
      </c>
      <c r="AG2607" s="55" t="str">
        <f t="shared" si="486"/>
        <v/>
      </c>
      <c r="AH2607" s="88" t="str">
        <f t="shared" si="487"/>
        <v/>
      </c>
      <c r="AJ2607" s="55" t="str">
        <f t="shared" si="488"/>
        <v/>
      </c>
      <c r="AK2607" s="88" t="str">
        <f t="shared" si="489"/>
        <v/>
      </c>
      <c r="AM2607" s="55" t="str">
        <f t="shared" si="490"/>
        <v/>
      </c>
      <c r="AN2607" s="88" t="str">
        <f t="shared" si="491"/>
        <v/>
      </c>
    </row>
    <row r="2608" spans="1:40" x14ac:dyDescent="0.25">
      <c r="A2608" s="77"/>
      <c r="B2608" s="107"/>
      <c r="C2608" s="108"/>
      <c r="D2608" s="109"/>
      <c r="E2608" s="109"/>
      <c r="F2608" s="110"/>
      <c r="G2608" s="111"/>
      <c r="H2608" s="112"/>
      <c r="I2608" s="77"/>
      <c r="J2608" s="112" t="str">
        <f>IF($B2608="", "", IFERROR(INDEX('Job List'!$C$9:$C$508, MATCH($B2608, 'Job List'!$B$9:$B$508, 0)), ""))</f>
        <v/>
      </c>
      <c r="K2608" s="112" t="str">
        <f>IF($B2608="", "", IFERROR(INDEX('Job List'!$D$9:$D$508, MATCH($B2608, 'Job List'!$B$9:$B$508, 0)), ""))</f>
        <v/>
      </c>
      <c r="L2608" s="125" t="str">
        <f t="shared" si="480"/>
        <v/>
      </c>
      <c r="M2608" s="111" t="str">
        <f>IF($B2608="", "", IF($G2608="", IFERROR(INDEX('Job List'!$E$9:$E$508, MATCH($B2608, 'Job List'!$B$9:$B$508, 0)), ""), $G2608))</f>
        <v/>
      </c>
      <c r="N2608" s="126" t="str">
        <f t="shared" si="481"/>
        <v/>
      </c>
      <c r="O2608" s="77"/>
      <c r="AB2608" s="14" t="str">
        <f t="shared" si="482"/>
        <v/>
      </c>
      <c r="AC2608" s="20" t="str">
        <f t="shared" si="483"/>
        <v/>
      </c>
      <c r="AD2608" s="55" t="str">
        <f t="shared" si="484"/>
        <v/>
      </c>
      <c r="AE2608" s="88" t="str">
        <f t="shared" si="485"/>
        <v/>
      </c>
      <c r="AG2608" s="55" t="str">
        <f t="shared" si="486"/>
        <v/>
      </c>
      <c r="AH2608" s="88" t="str">
        <f t="shared" si="487"/>
        <v/>
      </c>
      <c r="AJ2608" s="55" t="str">
        <f t="shared" si="488"/>
        <v/>
      </c>
      <c r="AK2608" s="88" t="str">
        <f t="shared" si="489"/>
        <v/>
      </c>
      <c r="AM2608" s="55" t="str">
        <f t="shared" si="490"/>
        <v/>
      </c>
      <c r="AN2608" s="88" t="str">
        <f t="shared" si="491"/>
        <v/>
      </c>
    </row>
    <row r="2609" spans="1:40" x14ac:dyDescent="0.25">
      <c r="A2609" s="77"/>
      <c r="B2609" s="107"/>
      <c r="C2609" s="108"/>
      <c r="D2609" s="109"/>
      <c r="E2609" s="109"/>
      <c r="F2609" s="110"/>
      <c r="G2609" s="111"/>
      <c r="H2609" s="112"/>
      <c r="I2609" s="77"/>
      <c r="J2609" s="112" t="str">
        <f>IF($B2609="", "", IFERROR(INDEX('Job List'!$C$9:$C$508, MATCH($B2609, 'Job List'!$B$9:$B$508, 0)), ""))</f>
        <v/>
      </c>
      <c r="K2609" s="112" t="str">
        <f>IF($B2609="", "", IFERROR(INDEX('Job List'!$D$9:$D$508, MATCH($B2609, 'Job List'!$B$9:$B$508, 0)), ""))</f>
        <v/>
      </c>
      <c r="L2609" s="125" t="str">
        <f t="shared" si="480"/>
        <v/>
      </c>
      <c r="M2609" s="111" t="str">
        <f>IF($B2609="", "", IF($G2609="", IFERROR(INDEX('Job List'!$E$9:$E$508, MATCH($B2609, 'Job List'!$B$9:$B$508, 0)), ""), $G2609))</f>
        <v/>
      </c>
      <c r="N2609" s="126" t="str">
        <f t="shared" si="481"/>
        <v/>
      </c>
      <c r="O2609" s="77"/>
      <c r="AB2609" s="14" t="str">
        <f t="shared" si="482"/>
        <v/>
      </c>
      <c r="AC2609" s="20" t="str">
        <f t="shared" si="483"/>
        <v/>
      </c>
      <c r="AD2609" s="55" t="str">
        <f t="shared" si="484"/>
        <v/>
      </c>
      <c r="AE2609" s="88" t="str">
        <f t="shared" si="485"/>
        <v/>
      </c>
      <c r="AG2609" s="55" t="str">
        <f t="shared" si="486"/>
        <v/>
      </c>
      <c r="AH2609" s="88" t="str">
        <f t="shared" si="487"/>
        <v/>
      </c>
      <c r="AJ2609" s="55" t="str">
        <f t="shared" si="488"/>
        <v/>
      </c>
      <c r="AK2609" s="88" t="str">
        <f t="shared" si="489"/>
        <v/>
      </c>
      <c r="AM2609" s="55" t="str">
        <f t="shared" si="490"/>
        <v/>
      </c>
      <c r="AN2609" s="88" t="str">
        <f t="shared" si="491"/>
        <v/>
      </c>
    </row>
    <row r="2610" spans="1:40" x14ac:dyDescent="0.25">
      <c r="A2610" s="77"/>
      <c r="B2610" s="107"/>
      <c r="C2610" s="108"/>
      <c r="D2610" s="109"/>
      <c r="E2610" s="109"/>
      <c r="F2610" s="110"/>
      <c r="G2610" s="111"/>
      <c r="H2610" s="112"/>
      <c r="I2610" s="77"/>
      <c r="J2610" s="112" t="str">
        <f>IF($B2610="", "", IFERROR(INDEX('Job List'!$C$9:$C$508, MATCH($B2610, 'Job List'!$B$9:$B$508, 0)), ""))</f>
        <v/>
      </c>
      <c r="K2610" s="112" t="str">
        <f>IF($B2610="", "", IFERROR(INDEX('Job List'!$D$9:$D$508, MATCH($B2610, 'Job List'!$B$9:$B$508, 0)), ""))</f>
        <v/>
      </c>
      <c r="L2610" s="125" t="str">
        <f t="shared" si="480"/>
        <v/>
      </c>
      <c r="M2610" s="111" t="str">
        <f>IF($B2610="", "", IF($G2610="", IFERROR(INDEX('Job List'!$E$9:$E$508, MATCH($B2610, 'Job List'!$B$9:$B$508, 0)), ""), $G2610))</f>
        <v/>
      </c>
      <c r="N2610" s="126" t="str">
        <f t="shared" si="481"/>
        <v/>
      </c>
      <c r="O2610" s="77"/>
      <c r="AB2610" s="14" t="str">
        <f t="shared" si="482"/>
        <v/>
      </c>
      <c r="AC2610" s="20" t="str">
        <f t="shared" si="483"/>
        <v/>
      </c>
      <c r="AD2610" s="55" t="str">
        <f t="shared" si="484"/>
        <v/>
      </c>
      <c r="AE2610" s="88" t="str">
        <f t="shared" si="485"/>
        <v/>
      </c>
      <c r="AG2610" s="55" t="str">
        <f t="shared" si="486"/>
        <v/>
      </c>
      <c r="AH2610" s="88" t="str">
        <f t="shared" si="487"/>
        <v/>
      </c>
      <c r="AJ2610" s="55" t="str">
        <f t="shared" si="488"/>
        <v/>
      </c>
      <c r="AK2610" s="88" t="str">
        <f t="shared" si="489"/>
        <v/>
      </c>
      <c r="AM2610" s="55" t="str">
        <f t="shared" si="490"/>
        <v/>
      </c>
      <c r="AN2610" s="88" t="str">
        <f t="shared" si="491"/>
        <v/>
      </c>
    </row>
    <row r="2611" spans="1:40" x14ac:dyDescent="0.25">
      <c r="A2611" s="77"/>
      <c r="B2611" s="107"/>
      <c r="C2611" s="108"/>
      <c r="D2611" s="109"/>
      <c r="E2611" s="109"/>
      <c r="F2611" s="110"/>
      <c r="G2611" s="111"/>
      <c r="H2611" s="112"/>
      <c r="I2611" s="77"/>
      <c r="J2611" s="112" t="str">
        <f>IF($B2611="", "", IFERROR(INDEX('Job List'!$C$9:$C$508, MATCH($B2611, 'Job List'!$B$9:$B$508, 0)), ""))</f>
        <v/>
      </c>
      <c r="K2611" s="112" t="str">
        <f>IF($B2611="", "", IFERROR(INDEX('Job List'!$D$9:$D$508, MATCH($B2611, 'Job List'!$B$9:$B$508, 0)), ""))</f>
        <v/>
      </c>
      <c r="L2611" s="125" t="str">
        <f t="shared" si="480"/>
        <v/>
      </c>
      <c r="M2611" s="111" t="str">
        <f>IF($B2611="", "", IF($G2611="", IFERROR(INDEX('Job List'!$E$9:$E$508, MATCH($B2611, 'Job List'!$B$9:$B$508, 0)), ""), $G2611))</f>
        <v/>
      </c>
      <c r="N2611" s="126" t="str">
        <f t="shared" si="481"/>
        <v/>
      </c>
      <c r="O2611" s="77"/>
      <c r="AB2611" s="14" t="str">
        <f t="shared" si="482"/>
        <v/>
      </c>
      <c r="AC2611" s="20" t="str">
        <f t="shared" si="483"/>
        <v/>
      </c>
      <c r="AD2611" s="55" t="str">
        <f t="shared" si="484"/>
        <v/>
      </c>
      <c r="AE2611" s="88" t="str">
        <f t="shared" si="485"/>
        <v/>
      </c>
      <c r="AG2611" s="55" t="str">
        <f t="shared" si="486"/>
        <v/>
      </c>
      <c r="AH2611" s="88" t="str">
        <f t="shared" si="487"/>
        <v/>
      </c>
      <c r="AJ2611" s="55" t="str">
        <f t="shared" si="488"/>
        <v/>
      </c>
      <c r="AK2611" s="88" t="str">
        <f t="shared" si="489"/>
        <v/>
      </c>
      <c r="AM2611" s="55" t="str">
        <f t="shared" si="490"/>
        <v/>
      </c>
      <c r="AN2611" s="88" t="str">
        <f t="shared" si="491"/>
        <v/>
      </c>
    </row>
    <row r="2612" spans="1:40" x14ac:dyDescent="0.25">
      <c r="A2612" s="77"/>
      <c r="B2612" s="107"/>
      <c r="C2612" s="108"/>
      <c r="D2612" s="109"/>
      <c r="E2612" s="109"/>
      <c r="F2612" s="110"/>
      <c r="G2612" s="111"/>
      <c r="H2612" s="112"/>
      <c r="I2612" s="77"/>
      <c r="J2612" s="112" t="str">
        <f>IF($B2612="", "", IFERROR(INDEX('Job List'!$C$9:$C$508, MATCH($B2612, 'Job List'!$B$9:$B$508, 0)), ""))</f>
        <v/>
      </c>
      <c r="K2612" s="112" t="str">
        <f>IF($B2612="", "", IFERROR(INDEX('Job List'!$D$9:$D$508, MATCH($B2612, 'Job List'!$B$9:$B$508, 0)), ""))</f>
        <v/>
      </c>
      <c r="L2612" s="125" t="str">
        <f t="shared" si="480"/>
        <v/>
      </c>
      <c r="M2612" s="111" t="str">
        <f>IF($B2612="", "", IF($G2612="", IFERROR(INDEX('Job List'!$E$9:$E$508, MATCH($B2612, 'Job List'!$B$9:$B$508, 0)), ""), $G2612))</f>
        <v/>
      </c>
      <c r="N2612" s="126" t="str">
        <f t="shared" si="481"/>
        <v/>
      </c>
      <c r="O2612" s="77"/>
      <c r="AB2612" s="14" t="str">
        <f t="shared" si="482"/>
        <v/>
      </c>
      <c r="AC2612" s="20" t="str">
        <f t="shared" si="483"/>
        <v/>
      </c>
      <c r="AD2612" s="55" t="str">
        <f t="shared" si="484"/>
        <v/>
      </c>
      <c r="AE2612" s="88" t="str">
        <f t="shared" si="485"/>
        <v/>
      </c>
      <c r="AG2612" s="55" t="str">
        <f t="shared" si="486"/>
        <v/>
      </c>
      <c r="AH2612" s="88" t="str">
        <f t="shared" si="487"/>
        <v/>
      </c>
      <c r="AJ2612" s="55" t="str">
        <f t="shared" si="488"/>
        <v/>
      </c>
      <c r="AK2612" s="88" t="str">
        <f t="shared" si="489"/>
        <v/>
      </c>
      <c r="AM2612" s="55" t="str">
        <f t="shared" si="490"/>
        <v/>
      </c>
      <c r="AN2612" s="88" t="str">
        <f t="shared" si="491"/>
        <v/>
      </c>
    </row>
    <row r="2613" spans="1:40" x14ac:dyDescent="0.25">
      <c r="A2613" s="77"/>
      <c r="B2613" s="107"/>
      <c r="C2613" s="108"/>
      <c r="D2613" s="109"/>
      <c r="E2613" s="109"/>
      <c r="F2613" s="110"/>
      <c r="G2613" s="111"/>
      <c r="H2613" s="112"/>
      <c r="I2613" s="77"/>
      <c r="J2613" s="112" t="str">
        <f>IF($B2613="", "", IFERROR(INDEX('Job List'!$C$9:$C$508, MATCH($B2613, 'Job List'!$B$9:$B$508, 0)), ""))</f>
        <v/>
      </c>
      <c r="K2613" s="112" t="str">
        <f>IF($B2613="", "", IFERROR(INDEX('Job List'!$D$9:$D$508, MATCH($B2613, 'Job List'!$B$9:$B$508, 0)), ""))</f>
        <v/>
      </c>
      <c r="L2613" s="125" t="str">
        <f t="shared" si="480"/>
        <v/>
      </c>
      <c r="M2613" s="111" t="str">
        <f>IF($B2613="", "", IF($G2613="", IFERROR(INDEX('Job List'!$E$9:$E$508, MATCH($B2613, 'Job List'!$B$9:$B$508, 0)), ""), $G2613))</f>
        <v/>
      </c>
      <c r="N2613" s="126" t="str">
        <f t="shared" si="481"/>
        <v/>
      </c>
      <c r="O2613" s="77"/>
      <c r="AB2613" s="14" t="str">
        <f t="shared" si="482"/>
        <v/>
      </c>
      <c r="AC2613" s="20" t="str">
        <f t="shared" si="483"/>
        <v/>
      </c>
      <c r="AD2613" s="55" t="str">
        <f t="shared" si="484"/>
        <v/>
      </c>
      <c r="AE2613" s="88" t="str">
        <f t="shared" si="485"/>
        <v/>
      </c>
      <c r="AG2613" s="55" t="str">
        <f t="shared" si="486"/>
        <v/>
      </c>
      <c r="AH2613" s="88" t="str">
        <f t="shared" si="487"/>
        <v/>
      </c>
      <c r="AJ2613" s="55" t="str">
        <f t="shared" si="488"/>
        <v/>
      </c>
      <c r="AK2613" s="88" t="str">
        <f t="shared" si="489"/>
        <v/>
      </c>
      <c r="AM2613" s="55" t="str">
        <f t="shared" si="490"/>
        <v/>
      </c>
      <c r="AN2613" s="88" t="str">
        <f t="shared" si="491"/>
        <v/>
      </c>
    </row>
    <row r="2614" spans="1:40" x14ac:dyDescent="0.25">
      <c r="A2614" s="77"/>
      <c r="B2614" s="107"/>
      <c r="C2614" s="108"/>
      <c r="D2614" s="109"/>
      <c r="E2614" s="109"/>
      <c r="F2614" s="110"/>
      <c r="G2614" s="111"/>
      <c r="H2614" s="112"/>
      <c r="I2614" s="77"/>
      <c r="J2614" s="112" t="str">
        <f>IF($B2614="", "", IFERROR(INDEX('Job List'!$C$9:$C$508, MATCH($B2614, 'Job List'!$B$9:$B$508, 0)), ""))</f>
        <v/>
      </c>
      <c r="K2614" s="112" t="str">
        <f>IF($B2614="", "", IFERROR(INDEX('Job List'!$D$9:$D$508, MATCH($B2614, 'Job List'!$B$9:$B$508, 0)), ""))</f>
        <v/>
      </c>
      <c r="L2614" s="125" t="str">
        <f t="shared" si="480"/>
        <v/>
      </c>
      <c r="M2614" s="111" t="str">
        <f>IF($B2614="", "", IF($G2614="", IFERROR(INDEX('Job List'!$E$9:$E$508, MATCH($B2614, 'Job List'!$B$9:$B$508, 0)), ""), $G2614))</f>
        <v/>
      </c>
      <c r="N2614" s="126" t="str">
        <f t="shared" si="481"/>
        <v/>
      </c>
      <c r="O2614" s="77"/>
      <c r="AB2614" s="14" t="str">
        <f t="shared" si="482"/>
        <v/>
      </c>
      <c r="AC2614" s="20" t="str">
        <f t="shared" si="483"/>
        <v/>
      </c>
      <c r="AD2614" s="55" t="str">
        <f t="shared" si="484"/>
        <v/>
      </c>
      <c r="AE2614" s="88" t="str">
        <f t="shared" si="485"/>
        <v/>
      </c>
      <c r="AG2614" s="55" t="str">
        <f t="shared" si="486"/>
        <v/>
      </c>
      <c r="AH2614" s="88" t="str">
        <f t="shared" si="487"/>
        <v/>
      </c>
      <c r="AJ2614" s="55" t="str">
        <f t="shared" si="488"/>
        <v/>
      </c>
      <c r="AK2614" s="88" t="str">
        <f t="shared" si="489"/>
        <v/>
      </c>
      <c r="AM2614" s="55" t="str">
        <f t="shared" si="490"/>
        <v/>
      </c>
      <c r="AN2614" s="88" t="str">
        <f t="shared" si="491"/>
        <v/>
      </c>
    </row>
    <row r="2615" spans="1:40" x14ac:dyDescent="0.25">
      <c r="A2615" s="77"/>
      <c r="B2615" s="107"/>
      <c r="C2615" s="108"/>
      <c r="D2615" s="109"/>
      <c r="E2615" s="109"/>
      <c r="F2615" s="110"/>
      <c r="G2615" s="111"/>
      <c r="H2615" s="112"/>
      <c r="I2615" s="77"/>
      <c r="J2615" s="112" t="str">
        <f>IF($B2615="", "", IFERROR(INDEX('Job List'!$C$9:$C$508, MATCH($B2615, 'Job List'!$B$9:$B$508, 0)), ""))</f>
        <v/>
      </c>
      <c r="K2615" s="112" t="str">
        <f>IF($B2615="", "", IFERROR(INDEX('Job List'!$D$9:$D$508, MATCH($B2615, 'Job List'!$B$9:$B$508, 0)), ""))</f>
        <v/>
      </c>
      <c r="L2615" s="125" t="str">
        <f t="shared" si="480"/>
        <v/>
      </c>
      <c r="M2615" s="111" t="str">
        <f>IF($B2615="", "", IF($G2615="", IFERROR(INDEX('Job List'!$E$9:$E$508, MATCH($B2615, 'Job List'!$B$9:$B$508, 0)), ""), $G2615))</f>
        <v/>
      </c>
      <c r="N2615" s="126" t="str">
        <f t="shared" si="481"/>
        <v/>
      </c>
      <c r="O2615" s="77"/>
      <c r="AB2615" s="14" t="str">
        <f t="shared" si="482"/>
        <v/>
      </c>
      <c r="AC2615" s="20" t="str">
        <f t="shared" si="483"/>
        <v/>
      </c>
      <c r="AD2615" s="55" t="str">
        <f t="shared" si="484"/>
        <v/>
      </c>
      <c r="AE2615" s="88" t="str">
        <f t="shared" si="485"/>
        <v/>
      </c>
      <c r="AG2615" s="55" t="str">
        <f t="shared" si="486"/>
        <v/>
      </c>
      <c r="AH2615" s="88" t="str">
        <f t="shared" si="487"/>
        <v/>
      </c>
      <c r="AJ2615" s="55" t="str">
        <f t="shared" si="488"/>
        <v/>
      </c>
      <c r="AK2615" s="88" t="str">
        <f t="shared" si="489"/>
        <v/>
      </c>
      <c r="AM2615" s="55" t="str">
        <f t="shared" si="490"/>
        <v/>
      </c>
      <c r="AN2615" s="88" t="str">
        <f t="shared" si="491"/>
        <v/>
      </c>
    </row>
    <row r="2616" spans="1:40" x14ac:dyDescent="0.25">
      <c r="A2616" s="77"/>
      <c r="B2616" s="107"/>
      <c r="C2616" s="108"/>
      <c r="D2616" s="109"/>
      <c r="E2616" s="109"/>
      <c r="F2616" s="110"/>
      <c r="G2616" s="111"/>
      <c r="H2616" s="112"/>
      <c r="I2616" s="77"/>
      <c r="J2616" s="112" t="str">
        <f>IF($B2616="", "", IFERROR(INDEX('Job List'!$C$9:$C$508, MATCH($B2616, 'Job List'!$B$9:$B$508, 0)), ""))</f>
        <v/>
      </c>
      <c r="K2616" s="112" t="str">
        <f>IF($B2616="", "", IFERROR(INDEX('Job List'!$D$9:$D$508, MATCH($B2616, 'Job List'!$B$9:$B$508, 0)), ""))</f>
        <v/>
      </c>
      <c r="L2616" s="125" t="str">
        <f t="shared" si="480"/>
        <v/>
      </c>
      <c r="M2616" s="111" t="str">
        <f>IF($B2616="", "", IF($G2616="", IFERROR(INDEX('Job List'!$E$9:$E$508, MATCH($B2616, 'Job List'!$B$9:$B$508, 0)), ""), $G2616))</f>
        <v/>
      </c>
      <c r="N2616" s="126" t="str">
        <f t="shared" si="481"/>
        <v/>
      </c>
      <c r="O2616" s="77"/>
      <c r="AB2616" s="14" t="str">
        <f t="shared" si="482"/>
        <v/>
      </c>
      <c r="AC2616" s="20" t="str">
        <f t="shared" si="483"/>
        <v/>
      </c>
      <c r="AD2616" s="55" t="str">
        <f t="shared" si="484"/>
        <v/>
      </c>
      <c r="AE2616" s="88" t="str">
        <f t="shared" si="485"/>
        <v/>
      </c>
      <c r="AG2616" s="55" t="str">
        <f t="shared" si="486"/>
        <v/>
      </c>
      <c r="AH2616" s="88" t="str">
        <f t="shared" si="487"/>
        <v/>
      </c>
      <c r="AJ2616" s="55" t="str">
        <f t="shared" si="488"/>
        <v/>
      </c>
      <c r="AK2616" s="88" t="str">
        <f t="shared" si="489"/>
        <v/>
      </c>
      <c r="AM2616" s="55" t="str">
        <f t="shared" si="490"/>
        <v/>
      </c>
      <c r="AN2616" s="88" t="str">
        <f t="shared" si="491"/>
        <v/>
      </c>
    </row>
    <row r="2617" spans="1:40" x14ac:dyDescent="0.25">
      <c r="A2617" s="77"/>
      <c r="B2617" s="107"/>
      <c r="C2617" s="108"/>
      <c r="D2617" s="109"/>
      <c r="E2617" s="109"/>
      <c r="F2617" s="110"/>
      <c r="G2617" s="111"/>
      <c r="H2617" s="112"/>
      <c r="I2617" s="77"/>
      <c r="J2617" s="112" t="str">
        <f>IF($B2617="", "", IFERROR(INDEX('Job List'!$C$9:$C$508, MATCH($B2617, 'Job List'!$B$9:$B$508, 0)), ""))</f>
        <v/>
      </c>
      <c r="K2617" s="112" t="str">
        <f>IF($B2617="", "", IFERROR(INDEX('Job List'!$D$9:$D$508, MATCH($B2617, 'Job List'!$B$9:$B$508, 0)), ""))</f>
        <v/>
      </c>
      <c r="L2617" s="125" t="str">
        <f t="shared" si="480"/>
        <v/>
      </c>
      <c r="M2617" s="111" t="str">
        <f>IF($B2617="", "", IF($G2617="", IFERROR(INDEX('Job List'!$E$9:$E$508, MATCH($B2617, 'Job List'!$B$9:$B$508, 0)), ""), $G2617))</f>
        <v/>
      </c>
      <c r="N2617" s="126" t="str">
        <f t="shared" si="481"/>
        <v/>
      </c>
      <c r="O2617" s="77"/>
      <c r="AB2617" s="14" t="str">
        <f t="shared" si="482"/>
        <v/>
      </c>
      <c r="AC2617" s="20" t="str">
        <f t="shared" si="483"/>
        <v/>
      </c>
      <c r="AD2617" s="55" t="str">
        <f t="shared" si="484"/>
        <v/>
      </c>
      <c r="AE2617" s="88" t="str">
        <f t="shared" si="485"/>
        <v/>
      </c>
      <c r="AG2617" s="55" t="str">
        <f t="shared" si="486"/>
        <v/>
      </c>
      <c r="AH2617" s="88" t="str">
        <f t="shared" si="487"/>
        <v/>
      </c>
      <c r="AJ2617" s="55" t="str">
        <f t="shared" si="488"/>
        <v/>
      </c>
      <c r="AK2617" s="88" t="str">
        <f t="shared" si="489"/>
        <v/>
      </c>
      <c r="AM2617" s="55" t="str">
        <f t="shared" si="490"/>
        <v/>
      </c>
      <c r="AN2617" s="88" t="str">
        <f t="shared" si="491"/>
        <v/>
      </c>
    </row>
    <row r="2618" spans="1:40" x14ac:dyDescent="0.25">
      <c r="A2618" s="77"/>
      <c r="B2618" s="107"/>
      <c r="C2618" s="108"/>
      <c r="D2618" s="109"/>
      <c r="E2618" s="109"/>
      <c r="F2618" s="110"/>
      <c r="G2618" s="111"/>
      <c r="H2618" s="112"/>
      <c r="I2618" s="77"/>
      <c r="J2618" s="112" t="str">
        <f>IF($B2618="", "", IFERROR(INDEX('Job List'!$C$9:$C$508, MATCH($B2618, 'Job List'!$B$9:$B$508, 0)), ""))</f>
        <v/>
      </c>
      <c r="K2618" s="112" t="str">
        <f>IF($B2618="", "", IFERROR(INDEX('Job List'!$D$9:$D$508, MATCH($B2618, 'Job List'!$B$9:$B$508, 0)), ""))</f>
        <v/>
      </c>
      <c r="L2618" s="125" t="str">
        <f t="shared" si="480"/>
        <v/>
      </c>
      <c r="M2618" s="111" t="str">
        <f>IF($B2618="", "", IF($G2618="", IFERROR(INDEX('Job List'!$E$9:$E$508, MATCH($B2618, 'Job List'!$B$9:$B$508, 0)), ""), $G2618))</f>
        <v/>
      </c>
      <c r="N2618" s="126" t="str">
        <f t="shared" si="481"/>
        <v/>
      </c>
      <c r="O2618" s="77"/>
      <c r="AB2618" s="14" t="str">
        <f t="shared" si="482"/>
        <v/>
      </c>
      <c r="AC2618" s="20" t="str">
        <f t="shared" si="483"/>
        <v/>
      </c>
      <c r="AD2618" s="55" t="str">
        <f t="shared" si="484"/>
        <v/>
      </c>
      <c r="AE2618" s="88" t="str">
        <f t="shared" si="485"/>
        <v/>
      </c>
      <c r="AG2618" s="55" t="str">
        <f t="shared" si="486"/>
        <v/>
      </c>
      <c r="AH2618" s="88" t="str">
        <f t="shared" si="487"/>
        <v/>
      </c>
      <c r="AJ2618" s="55" t="str">
        <f t="shared" si="488"/>
        <v/>
      </c>
      <c r="AK2618" s="88" t="str">
        <f t="shared" si="489"/>
        <v/>
      </c>
      <c r="AM2618" s="55" t="str">
        <f t="shared" si="490"/>
        <v/>
      </c>
      <c r="AN2618" s="88" t="str">
        <f t="shared" si="491"/>
        <v/>
      </c>
    </row>
    <row r="2619" spans="1:40" x14ac:dyDescent="0.25">
      <c r="A2619" s="77"/>
      <c r="B2619" s="107"/>
      <c r="C2619" s="108"/>
      <c r="D2619" s="109"/>
      <c r="E2619" s="109"/>
      <c r="F2619" s="110"/>
      <c r="G2619" s="111"/>
      <c r="H2619" s="112"/>
      <c r="I2619" s="77"/>
      <c r="J2619" s="112" t="str">
        <f>IF($B2619="", "", IFERROR(INDEX('Job List'!$C$9:$C$508, MATCH($B2619, 'Job List'!$B$9:$B$508, 0)), ""))</f>
        <v/>
      </c>
      <c r="K2619" s="112" t="str">
        <f>IF($B2619="", "", IFERROR(INDEX('Job List'!$D$9:$D$508, MATCH($B2619, 'Job List'!$B$9:$B$508, 0)), ""))</f>
        <v/>
      </c>
      <c r="L2619" s="125" t="str">
        <f t="shared" si="480"/>
        <v/>
      </c>
      <c r="M2619" s="111" t="str">
        <f>IF($B2619="", "", IF($G2619="", IFERROR(INDEX('Job List'!$E$9:$E$508, MATCH($B2619, 'Job List'!$B$9:$B$508, 0)), ""), $G2619))</f>
        <v/>
      </c>
      <c r="N2619" s="126" t="str">
        <f t="shared" si="481"/>
        <v/>
      </c>
      <c r="O2619" s="77"/>
      <c r="AB2619" s="14" t="str">
        <f t="shared" si="482"/>
        <v/>
      </c>
      <c r="AC2619" s="20" t="str">
        <f t="shared" si="483"/>
        <v/>
      </c>
      <c r="AD2619" s="55" t="str">
        <f t="shared" si="484"/>
        <v/>
      </c>
      <c r="AE2619" s="88" t="str">
        <f t="shared" si="485"/>
        <v/>
      </c>
      <c r="AG2619" s="55" t="str">
        <f t="shared" si="486"/>
        <v/>
      </c>
      <c r="AH2619" s="88" t="str">
        <f t="shared" si="487"/>
        <v/>
      </c>
      <c r="AJ2619" s="55" t="str">
        <f t="shared" si="488"/>
        <v/>
      </c>
      <c r="AK2619" s="88" t="str">
        <f t="shared" si="489"/>
        <v/>
      </c>
      <c r="AM2619" s="55" t="str">
        <f t="shared" si="490"/>
        <v/>
      </c>
      <c r="AN2619" s="88" t="str">
        <f t="shared" si="491"/>
        <v/>
      </c>
    </row>
    <row r="2620" spans="1:40" x14ac:dyDescent="0.25">
      <c r="A2620" s="77"/>
      <c r="B2620" s="107"/>
      <c r="C2620" s="108"/>
      <c r="D2620" s="109"/>
      <c r="E2620" s="109"/>
      <c r="F2620" s="110"/>
      <c r="G2620" s="111"/>
      <c r="H2620" s="112"/>
      <c r="I2620" s="77"/>
      <c r="J2620" s="112" t="str">
        <f>IF($B2620="", "", IFERROR(INDEX('Job List'!$C$9:$C$508, MATCH($B2620, 'Job List'!$B$9:$B$508, 0)), ""))</f>
        <v/>
      </c>
      <c r="K2620" s="112" t="str">
        <f>IF($B2620="", "", IFERROR(INDEX('Job List'!$D$9:$D$508, MATCH($B2620, 'Job List'!$B$9:$B$508, 0)), ""))</f>
        <v/>
      </c>
      <c r="L2620" s="125" t="str">
        <f t="shared" si="480"/>
        <v/>
      </c>
      <c r="M2620" s="111" t="str">
        <f>IF($B2620="", "", IF($G2620="", IFERROR(INDEX('Job List'!$E$9:$E$508, MATCH($B2620, 'Job List'!$B$9:$B$508, 0)), ""), $G2620))</f>
        <v/>
      </c>
      <c r="N2620" s="126" t="str">
        <f t="shared" si="481"/>
        <v/>
      </c>
      <c r="O2620" s="77"/>
      <c r="AB2620" s="14" t="str">
        <f t="shared" si="482"/>
        <v/>
      </c>
      <c r="AC2620" s="20" t="str">
        <f t="shared" si="483"/>
        <v/>
      </c>
      <c r="AD2620" s="55" t="str">
        <f t="shared" si="484"/>
        <v/>
      </c>
      <c r="AE2620" s="88" t="str">
        <f t="shared" si="485"/>
        <v/>
      </c>
      <c r="AG2620" s="55" t="str">
        <f t="shared" si="486"/>
        <v/>
      </c>
      <c r="AH2620" s="88" t="str">
        <f t="shared" si="487"/>
        <v/>
      </c>
      <c r="AJ2620" s="55" t="str">
        <f t="shared" si="488"/>
        <v/>
      </c>
      <c r="AK2620" s="88" t="str">
        <f t="shared" si="489"/>
        <v/>
      </c>
      <c r="AM2620" s="55" t="str">
        <f t="shared" si="490"/>
        <v/>
      </c>
      <c r="AN2620" s="88" t="str">
        <f t="shared" si="491"/>
        <v/>
      </c>
    </row>
    <row r="2621" spans="1:40" x14ac:dyDescent="0.25">
      <c r="A2621" s="77"/>
      <c r="B2621" s="107"/>
      <c r="C2621" s="108"/>
      <c r="D2621" s="109"/>
      <c r="E2621" s="109"/>
      <c r="F2621" s="110"/>
      <c r="G2621" s="111"/>
      <c r="H2621" s="112"/>
      <c r="I2621" s="77"/>
      <c r="J2621" s="112" t="str">
        <f>IF($B2621="", "", IFERROR(INDEX('Job List'!$C$9:$C$508, MATCH($B2621, 'Job List'!$B$9:$B$508, 0)), ""))</f>
        <v/>
      </c>
      <c r="K2621" s="112" t="str">
        <f>IF($B2621="", "", IFERROR(INDEX('Job List'!$D$9:$D$508, MATCH($B2621, 'Job List'!$B$9:$B$508, 0)), ""))</f>
        <v/>
      </c>
      <c r="L2621" s="125" t="str">
        <f t="shared" si="480"/>
        <v/>
      </c>
      <c r="M2621" s="111" t="str">
        <f>IF($B2621="", "", IF($G2621="", IFERROR(INDEX('Job List'!$E$9:$E$508, MATCH($B2621, 'Job List'!$B$9:$B$508, 0)), ""), $G2621))</f>
        <v/>
      </c>
      <c r="N2621" s="126" t="str">
        <f t="shared" si="481"/>
        <v/>
      </c>
      <c r="O2621" s="77"/>
      <c r="AB2621" s="14" t="str">
        <f t="shared" si="482"/>
        <v/>
      </c>
      <c r="AC2621" s="20" t="str">
        <f t="shared" si="483"/>
        <v/>
      </c>
      <c r="AD2621" s="55" t="str">
        <f t="shared" si="484"/>
        <v/>
      </c>
      <c r="AE2621" s="88" t="str">
        <f t="shared" si="485"/>
        <v/>
      </c>
      <c r="AG2621" s="55" t="str">
        <f t="shared" si="486"/>
        <v/>
      </c>
      <c r="AH2621" s="88" t="str">
        <f t="shared" si="487"/>
        <v/>
      </c>
      <c r="AJ2621" s="55" t="str">
        <f t="shared" si="488"/>
        <v/>
      </c>
      <c r="AK2621" s="88" t="str">
        <f t="shared" si="489"/>
        <v/>
      </c>
      <c r="AM2621" s="55" t="str">
        <f t="shared" si="490"/>
        <v/>
      </c>
      <c r="AN2621" s="88" t="str">
        <f t="shared" si="491"/>
        <v/>
      </c>
    </row>
    <row r="2622" spans="1:40" x14ac:dyDescent="0.25">
      <c r="A2622" s="77"/>
      <c r="B2622" s="107"/>
      <c r="C2622" s="108"/>
      <c r="D2622" s="109"/>
      <c r="E2622" s="109"/>
      <c r="F2622" s="110"/>
      <c r="G2622" s="111"/>
      <c r="H2622" s="112"/>
      <c r="I2622" s="77"/>
      <c r="J2622" s="112" t="str">
        <f>IF($B2622="", "", IFERROR(INDEX('Job List'!$C$9:$C$508, MATCH($B2622, 'Job List'!$B$9:$B$508, 0)), ""))</f>
        <v/>
      </c>
      <c r="K2622" s="112" t="str">
        <f>IF($B2622="", "", IFERROR(INDEX('Job List'!$D$9:$D$508, MATCH($B2622, 'Job List'!$B$9:$B$508, 0)), ""))</f>
        <v/>
      </c>
      <c r="L2622" s="125" t="str">
        <f t="shared" si="480"/>
        <v/>
      </c>
      <c r="M2622" s="111" t="str">
        <f>IF($B2622="", "", IF($G2622="", IFERROR(INDEX('Job List'!$E$9:$E$508, MATCH($B2622, 'Job List'!$B$9:$B$508, 0)), ""), $G2622))</f>
        <v/>
      </c>
      <c r="N2622" s="126" t="str">
        <f t="shared" si="481"/>
        <v/>
      </c>
      <c r="O2622" s="77"/>
      <c r="AB2622" s="14" t="str">
        <f t="shared" si="482"/>
        <v/>
      </c>
      <c r="AC2622" s="20" t="str">
        <f t="shared" si="483"/>
        <v/>
      </c>
      <c r="AD2622" s="55" t="str">
        <f t="shared" si="484"/>
        <v/>
      </c>
      <c r="AE2622" s="88" t="str">
        <f t="shared" si="485"/>
        <v/>
      </c>
      <c r="AG2622" s="55" t="str">
        <f t="shared" si="486"/>
        <v/>
      </c>
      <c r="AH2622" s="88" t="str">
        <f t="shared" si="487"/>
        <v/>
      </c>
      <c r="AJ2622" s="55" t="str">
        <f t="shared" si="488"/>
        <v/>
      </c>
      <c r="AK2622" s="88" t="str">
        <f t="shared" si="489"/>
        <v/>
      </c>
      <c r="AM2622" s="55" t="str">
        <f t="shared" si="490"/>
        <v/>
      </c>
      <c r="AN2622" s="88" t="str">
        <f t="shared" si="491"/>
        <v/>
      </c>
    </row>
    <row r="2623" spans="1:40" x14ac:dyDescent="0.25">
      <c r="A2623" s="77"/>
      <c r="B2623" s="107"/>
      <c r="C2623" s="108"/>
      <c r="D2623" s="109"/>
      <c r="E2623" s="109"/>
      <c r="F2623" s="110"/>
      <c r="G2623" s="111"/>
      <c r="H2623" s="112"/>
      <c r="I2623" s="77"/>
      <c r="J2623" s="112" t="str">
        <f>IF($B2623="", "", IFERROR(INDEX('Job List'!$C$9:$C$508, MATCH($B2623, 'Job List'!$B$9:$B$508, 0)), ""))</f>
        <v/>
      </c>
      <c r="K2623" s="112" t="str">
        <f>IF($B2623="", "", IFERROR(INDEX('Job List'!$D$9:$D$508, MATCH($B2623, 'Job List'!$B$9:$B$508, 0)), ""))</f>
        <v/>
      </c>
      <c r="L2623" s="125" t="str">
        <f t="shared" si="480"/>
        <v/>
      </c>
      <c r="M2623" s="111" t="str">
        <f>IF($B2623="", "", IF($G2623="", IFERROR(INDEX('Job List'!$E$9:$E$508, MATCH($B2623, 'Job List'!$B$9:$B$508, 0)), ""), $G2623))</f>
        <v/>
      </c>
      <c r="N2623" s="126" t="str">
        <f t="shared" si="481"/>
        <v/>
      </c>
      <c r="O2623" s="77"/>
      <c r="AB2623" s="14" t="str">
        <f t="shared" si="482"/>
        <v/>
      </c>
      <c r="AC2623" s="20" t="str">
        <f t="shared" si="483"/>
        <v/>
      </c>
      <c r="AD2623" s="55" t="str">
        <f t="shared" si="484"/>
        <v/>
      </c>
      <c r="AE2623" s="88" t="str">
        <f t="shared" si="485"/>
        <v/>
      </c>
      <c r="AG2623" s="55" t="str">
        <f t="shared" si="486"/>
        <v/>
      </c>
      <c r="AH2623" s="88" t="str">
        <f t="shared" si="487"/>
        <v/>
      </c>
      <c r="AJ2623" s="55" t="str">
        <f t="shared" si="488"/>
        <v/>
      </c>
      <c r="AK2623" s="88" t="str">
        <f t="shared" si="489"/>
        <v/>
      </c>
      <c r="AM2623" s="55" t="str">
        <f t="shared" si="490"/>
        <v/>
      </c>
      <c r="AN2623" s="88" t="str">
        <f t="shared" si="491"/>
        <v/>
      </c>
    </row>
    <row r="2624" spans="1:40" x14ac:dyDescent="0.25">
      <c r="A2624" s="77"/>
      <c r="B2624" s="107"/>
      <c r="C2624" s="108"/>
      <c r="D2624" s="109"/>
      <c r="E2624" s="109"/>
      <c r="F2624" s="110"/>
      <c r="G2624" s="111"/>
      <c r="H2624" s="112"/>
      <c r="I2624" s="77"/>
      <c r="J2624" s="112" t="str">
        <f>IF($B2624="", "", IFERROR(INDEX('Job List'!$C$9:$C$508, MATCH($B2624, 'Job List'!$B$9:$B$508, 0)), ""))</f>
        <v/>
      </c>
      <c r="K2624" s="112" t="str">
        <f>IF($B2624="", "", IFERROR(INDEX('Job List'!$D$9:$D$508, MATCH($B2624, 'Job List'!$B$9:$B$508, 0)), ""))</f>
        <v/>
      </c>
      <c r="L2624" s="125" t="str">
        <f t="shared" si="480"/>
        <v/>
      </c>
      <c r="M2624" s="111" t="str">
        <f>IF($B2624="", "", IF($G2624="", IFERROR(INDEX('Job List'!$E$9:$E$508, MATCH($B2624, 'Job List'!$B$9:$B$508, 0)), ""), $G2624))</f>
        <v/>
      </c>
      <c r="N2624" s="126" t="str">
        <f t="shared" si="481"/>
        <v/>
      </c>
      <c r="O2624" s="77"/>
      <c r="AB2624" s="14" t="str">
        <f t="shared" si="482"/>
        <v/>
      </c>
      <c r="AC2624" s="20" t="str">
        <f t="shared" si="483"/>
        <v/>
      </c>
      <c r="AD2624" s="55" t="str">
        <f t="shared" si="484"/>
        <v/>
      </c>
      <c r="AE2624" s="88" t="str">
        <f t="shared" si="485"/>
        <v/>
      </c>
      <c r="AG2624" s="55" t="str">
        <f t="shared" si="486"/>
        <v/>
      </c>
      <c r="AH2624" s="88" t="str">
        <f t="shared" si="487"/>
        <v/>
      </c>
      <c r="AJ2624" s="55" t="str">
        <f t="shared" si="488"/>
        <v/>
      </c>
      <c r="AK2624" s="88" t="str">
        <f t="shared" si="489"/>
        <v/>
      </c>
      <c r="AM2624" s="55" t="str">
        <f t="shared" si="490"/>
        <v/>
      </c>
      <c r="AN2624" s="88" t="str">
        <f t="shared" si="491"/>
        <v/>
      </c>
    </row>
    <row r="2625" spans="1:40" x14ac:dyDescent="0.25">
      <c r="A2625" s="77"/>
      <c r="B2625" s="107"/>
      <c r="C2625" s="108"/>
      <c r="D2625" s="109"/>
      <c r="E2625" s="109"/>
      <c r="F2625" s="110"/>
      <c r="G2625" s="111"/>
      <c r="H2625" s="112"/>
      <c r="I2625" s="77"/>
      <c r="J2625" s="112" t="str">
        <f>IF($B2625="", "", IFERROR(INDEX('Job List'!$C$9:$C$508, MATCH($B2625, 'Job List'!$B$9:$B$508, 0)), ""))</f>
        <v/>
      </c>
      <c r="K2625" s="112" t="str">
        <f>IF($B2625="", "", IFERROR(INDEX('Job List'!$D$9:$D$508, MATCH($B2625, 'Job List'!$B$9:$B$508, 0)), ""))</f>
        <v/>
      </c>
      <c r="L2625" s="125" t="str">
        <f t="shared" si="480"/>
        <v/>
      </c>
      <c r="M2625" s="111" t="str">
        <f>IF($B2625="", "", IF($G2625="", IFERROR(INDEX('Job List'!$E$9:$E$508, MATCH($B2625, 'Job List'!$B$9:$B$508, 0)), ""), $G2625))</f>
        <v/>
      </c>
      <c r="N2625" s="126" t="str">
        <f t="shared" si="481"/>
        <v/>
      </c>
      <c r="O2625" s="77"/>
      <c r="AB2625" s="14" t="str">
        <f t="shared" si="482"/>
        <v/>
      </c>
      <c r="AC2625" s="20" t="str">
        <f t="shared" si="483"/>
        <v/>
      </c>
      <c r="AD2625" s="55" t="str">
        <f t="shared" si="484"/>
        <v/>
      </c>
      <c r="AE2625" s="88" t="str">
        <f t="shared" si="485"/>
        <v/>
      </c>
      <c r="AG2625" s="55" t="str">
        <f t="shared" si="486"/>
        <v/>
      </c>
      <c r="AH2625" s="88" t="str">
        <f t="shared" si="487"/>
        <v/>
      </c>
      <c r="AJ2625" s="55" t="str">
        <f t="shared" si="488"/>
        <v/>
      </c>
      <c r="AK2625" s="88" t="str">
        <f t="shared" si="489"/>
        <v/>
      </c>
      <c r="AM2625" s="55" t="str">
        <f t="shared" si="490"/>
        <v/>
      </c>
      <c r="AN2625" s="88" t="str">
        <f t="shared" si="491"/>
        <v/>
      </c>
    </row>
    <row r="2626" spans="1:40" x14ac:dyDescent="0.25">
      <c r="A2626" s="77"/>
      <c r="B2626" s="107"/>
      <c r="C2626" s="108"/>
      <c r="D2626" s="109"/>
      <c r="E2626" s="109"/>
      <c r="F2626" s="110"/>
      <c r="G2626" s="111"/>
      <c r="H2626" s="112"/>
      <c r="I2626" s="77"/>
      <c r="J2626" s="112" t="str">
        <f>IF($B2626="", "", IFERROR(INDEX('Job List'!$C$9:$C$508, MATCH($B2626, 'Job List'!$B$9:$B$508, 0)), ""))</f>
        <v/>
      </c>
      <c r="K2626" s="112" t="str">
        <f>IF($B2626="", "", IFERROR(INDEX('Job List'!$D$9:$D$508, MATCH($B2626, 'Job List'!$B$9:$B$508, 0)), ""))</f>
        <v/>
      </c>
      <c r="L2626" s="125" t="str">
        <f t="shared" si="480"/>
        <v/>
      </c>
      <c r="M2626" s="111" t="str">
        <f>IF($B2626="", "", IF($G2626="", IFERROR(INDEX('Job List'!$E$9:$E$508, MATCH($B2626, 'Job List'!$B$9:$B$508, 0)), ""), $G2626))</f>
        <v/>
      </c>
      <c r="N2626" s="126" t="str">
        <f t="shared" si="481"/>
        <v/>
      </c>
      <c r="O2626" s="77"/>
      <c r="AB2626" s="14" t="str">
        <f t="shared" si="482"/>
        <v/>
      </c>
      <c r="AC2626" s="20" t="str">
        <f t="shared" si="483"/>
        <v/>
      </c>
      <c r="AD2626" s="55" t="str">
        <f t="shared" si="484"/>
        <v/>
      </c>
      <c r="AE2626" s="88" t="str">
        <f t="shared" si="485"/>
        <v/>
      </c>
      <c r="AG2626" s="55" t="str">
        <f t="shared" si="486"/>
        <v/>
      </c>
      <c r="AH2626" s="88" t="str">
        <f t="shared" si="487"/>
        <v/>
      </c>
      <c r="AJ2626" s="55" t="str">
        <f t="shared" si="488"/>
        <v/>
      </c>
      <c r="AK2626" s="88" t="str">
        <f t="shared" si="489"/>
        <v/>
      </c>
      <c r="AM2626" s="55" t="str">
        <f t="shared" si="490"/>
        <v/>
      </c>
      <c r="AN2626" s="88" t="str">
        <f t="shared" si="491"/>
        <v/>
      </c>
    </row>
    <row r="2627" spans="1:40" x14ac:dyDescent="0.25">
      <c r="A2627" s="77"/>
      <c r="B2627" s="107"/>
      <c r="C2627" s="108"/>
      <c r="D2627" s="109"/>
      <c r="E2627" s="109"/>
      <c r="F2627" s="110"/>
      <c r="G2627" s="111"/>
      <c r="H2627" s="112"/>
      <c r="I2627" s="77"/>
      <c r="J2627" s="112" t="str">
        <f>IF($B2627="", "", IFERROR(INDEX('Job List'!$C$9:$C$508, MATCH($B2627, 'Job List'!$B$9:$B$508, 0)), ""))</f>
        <v/>
      </c>
      <c r="K2627" s="112" t="str">
        <f>IF($B2627="", "", IFERROR(INDEX('Job List'!$D$9:$D$508, MATCH($B2627, 'Job List'!$B$9:$B$508, 0)), ""))</f>
        <v/>
      </c>
      <c r="L2627" s="125" t="str">
        <f t="shared" si="480"/>
        <v/>
      </c>
      <c r="M2627" s="111" t="str">
        <f>IF($B2627="", "", IF($G2627="", IFERROR(INDEX('Job List'!$E$9:$E$508, MATCH($B2627, 'Job List'!$B$9:$B$508, 0)), ""), $G2627))</f>
        <v/>
      </c>
      <c r="N2627" s="126" t="str">
        <f t="shared" si="481"/>
        <v/>
      </c>
      <c r="O2627" s="77"/>
      <c r="AB2627" s="14" t="str">
        <f t="shared" si="482"/>
        <v/>
      </c>
      <c r="AC2627" s="20" t="str">
        <f t="shared" si="483"/>
        <v/>
      </c>
      <c r="AD2627" s="55" t="str">
        <f t="shared" si="484"/>
        <v/>
      </c>
      <c r="AE2627" s="88" t="str">
        <f t="shared" si="485"/>
        <v/>
      </c>
      <c r="AG2627" s="55" t="str">
        <f t="shared" si="486"/>
        <v/>
      </c>
      <c r="AH2627" s="88" t="str">
        <f t="shared" si="487"/>
        <v/>
      </c>
      <c r="AJ2627" s="55" t="str">
        <f t="shared" si="488"/>
        <v/>
      </c>
      <c r="AK2627" s="88" t="str">
        <f t="shared" si="489"/>
        <v/>
      </c>
      <c r="AM2627" s="55" t="str">
        <f t="shared" si="490"/>
        <v/>
      </c>
      <c r="AN2627" s="88" t="str">
        <f t="shared" si="491"/>
        <v/>
      </c>
    </row>
    <row r="2628" spans="1:40" x14ac:dyDescent="0.25">
      <c r="A2628" s="77"/>
      <c r="B2628" s="107"/>
      <c r="C2628" s="108"/>
      <c r="D2628" s="109"/>
      <c r="E2628" s="109"/>
      <c r="F2628" s="110"/>
      <c r="G2628" s="111"/>
      <c r="H2628" s="112"/>
      <c r="I2628" s="77"/>
      <c r="J2628" s="112" t="str">
        <f>IF($B2628="", "", IFERROR(INDEX('Job List'!$C$9:$C$508, MATCH($B2628, 'Job List'!$B$9:$B$508, 0)), ""))</f>
        <v/>
      </c>
      <c r="K2628" s="112" t="str">
        <f>IF($B2628="", "", IFERROR(INDEX('Job List'!$D$9:$D$508, MATCH($B2628, 'Job List'!$B$9:$B$508, 0)), ""))</f>
        <v/>
      </c>
      <c r="L2628" s="125" t="str">
        <f t="shared" si="480"/>
        <v/>
      </c>
      <c r="M2628" s="111" t="str">
        <f>IF($B2628="", "", IF($G2628="", IFERROR(INDEX('Job List'!$E$9:$E$508, MATCH($B2628, 'Job List'!$B$9:$B$508, 0)), ""), $G2628))</f>
        <v/>
      </c>
      <c r="N2628" s="126" t="str">
        <f t="shared" si="481"/>
        <v/>
      </c>
      <c r="O2628" s="77"/>
      <c r="AB2628" s="14" t="str">
        <f t="shared" si="482"/>
        <v/>
      </c>
      <c r="AC2628" s="20" t="str">
        <f t="shared" si="483"/>
        <v/>
      </c>
      <c r="AD2628" s="55" t="str">
        <f t="shared" si="484"/>
        <v/>
      </c>
      <c r="AE2628" s="88" t="str">
        <f t="shared" si="485"/>
        <v/>
      </c>
      <c r="AG2628" s="55" t="str">
        <f t="shared" si="486"/>
        <v/>
      </c>
      <c r="AH2628" s="88" t="str">
        <f t="shared" si="487"/>
        <v/>
      </c>
      <c r="AJ2628" s="55" t="str">
        <f t="shared" si="488"/>
        <v/>
      </c>
      <c r="AK2628" s="88" t="str">
        <f t="shared" si="489"/>
        <v/>
      </c>
      <c r="AM2628" s="55" t="str">
        <f t="shared" si="490"/>
        <v/>
      </c>
      <c r="AN2628" s="88" t="str">
        <f t="shared" si="491"/>
        <v/>
      </c>
    </row>
    <row r="2629" spans="1:40" x14ac:dyDescent="0.25">
      <c r="A2629" s="77"/>
      <c r="B2629" s="107"/>
      <c r="C2629" s="108"/>
      <c r="D2629" s="109"/>
      <c r="E2629" s="109"/>
      <c r="F2629" s="110"/>
      <c r="G2629" s="111"/>
      <c r="H2629" s="112"/>
      <c r="I2629" s="77"/>
      <c r="J2629" s="112" t="str">
        <f>IF($B2629="", "", IFERROR(INDEX('Job List'!$C$9:$C$508, MATCH($B2629, 'Job List'!$B$9:$B$508, 0)), ""))</f>
        <v/>
      </c>
      <c r="K2629" s="112" t="str">
        <f>IF($B2629="", "", IFERROR(INDEX('Job List'!$D$9:$D$508, MATCH($B2629, 'Job List'!$B$9:$B$508, 0)), ""))</f>
        <v/>
      </c>
      <c r="L2629" s="125" t="str">
        <f t="shared" si="480"/>
        <v/>
      </c>
      <c r="M2629" s="111" t="str">
        <f>IF($B2629="", "", IF($G2629="", IFERROR(INDEX('Job List'!$E$9:$E$508, MATCH($B2629, 'Job List'!$B$9:$B$508, 0)), ""), $G2629))</f>
        <v/>
      </c>
      <c r="N2629" s="126" t="str">
        <f t="shared" si="481"/>
        <v/>
      </c>
      <c r="O2629" s="77"/>
      <c r="AB2629" s="14" t="str">
        <f t="shared" si="482"/>
        <v/>
      </c>
      <c r="AC2629" s="20" t="str">
        <f t="shared" si="483"/>
        <v/>
      </c>
      <c r="AD2629" s="55" t="str">
        <f t="shared" si="484"/>
        <v/>
      </c>
      <c r="AE2629" s="88" t="str">
        <f t="shared" si="485"/>
        <v/>
      </c>
      <c r="AG2629" s="55" t="str">
        <f t="shared" si="486"/>
        <v/>
      </c>
      <c r="AH2629" s="88" t="str">
        <f t="shared" si="487"/>
        <v/>
      </c>
      <c r="AJ2629" s="55" t="str">
        <f t="shared" si="488"/>
        <v/>
      </c>
      <c r="AK2629" s="88" t="str">
        <f t="shared" si="489"/>
        <v/>
      </c>
      <c r="AM2629" s="55" t="str">
        <f t="shared" si="490"/>
        <v/>
      </c>
      <c r="AN2629" s="88" t="str">
        <f t="shared" si="491"/>
        <v/>
      </c>
    </row>
    <row r="2630" spans="1:40" x14ac:dyDescent="0.25">
      <c r="A2630" s="77"/>
      <c r="B2630" s="107"/>
      <c r="C2630" s="108"/>
      <c r="D2630" s="109"/>
      <c r="E2630" s="109"/>
      <c r="F2630" s="110"/>
      <c r="G2630" s="111"/>
      <c r="H2630" s="112"/>
      <c r="I2630" s="77"/>
      <c r="J2630" s="112" t="str">
        <f>IF($B2630="", "", IFERROR(INDEX('Job List'!$C$9:$C$508, MATCH($B2630, 'Job List'!$B$9:$B$508, 0)), ""))</f>
        <v/>
      </c>
      <c r="K2630" s="112" t="str">
        <f>IF($B2630="", "", IFERROR(INDEX('Job List'!$D$9:$D$508, MATCH($B2630, 'Job List'!$B$9:$B$508, 0)), ""))</f>
        <v/>
      </c>
      <c r="L2630" s="125" t="str">
        <f t="shared" si="480"/>
        <v/>
      </c>
      <c r="M2630" s="111" t="str">
        <f>IF($B2630="", "", IF($G2630="", IFERROR(INDEX('Job List'!$E$9:$E$508, MATCH($B2630, 'Job List'!$B$9:$B$508, 0)), ""), $G2630))</f>
        <v/>
      </c>
      <c r="N2630" s="126" t="str">
        <f t="shared" si="481"/>
        <v/>
      </c>
      <c r="O2630" s="77"/>
      <c r="AB2630" s="14" t="str">
        <f t="shared" si="482"/>
        <v/>
      </c>
      <c r="AC2630" s="20" t="str">
        <f t="shared" si="483"/>
        <v/>
      </c>
      <c r="AD2630" s="55" t="str">
        <f t="shared" si="484"/>
        <v/>
      </c>
      <c r="AE2630" s="88" t="str">
        <f t="shared" si="485"/>
        <v/>
      </c>
      <c r="AG2630" s="55" t="str">
        <f t="shared" si="486"/>
        <v/>
      </c>
      <c r="AH2630" s="88" t="str">
        <f t="shared" si="487"/>
        <v/>
      </c>
      <c r="AJ2630" s="55" t="str">
        <f t="shared" si="488"/>
        <v/>
      </c>
      <c r="AK2630" s="88" t="str">
        <f t="shared" si="489"/>
        <v/>
      </c>
      <c r="AM2630" s="55" t="str">
        <f t="shared" si="490"/>
        <v/>
      </c>
      <c r="AN2630" s="88" t="str">
        <f t="shared" si="491"/>
        <v/>
      </c>
    </row>
    <row r="2631" spans="1:40" x14ac:dyDescent="0.25">
      <c r="A2631" s="77"/>
      <c r="B2631" s="107"/>
      <c r="C2631" s="108"/>
      <c r="D2631" s="109"/>
      <c r="E2631" s="109"/>
      <c r="F2631" s="110"/>
      <c r="G2631" s="111"/>
      <c r="H2631" s="112"/>
      <c r="I2631" s="77"/>
      <c r="J2631" s="112" t="str">
        <f>IF($B2631="", "", IFERROR(INDEX('Job List'!$C$9:$C$508, MATCH($B2631, 'Job List'!$B$9:$B$508, 0)), ""))</f>
        <v/>
      </c>
      <c r="K2631" s="112" t="str">
        <f>IF($B2631="", "", IFERROR(INDEX('Job List'!$D$9:$D$508, MATCH($B2631, 'Job List'!$B$9:$B$508, 0)), ""))</f>
        <v/>
      </c>
      <c r="L2631" s="125" t="str">
        <f t="shared" si="480"/>
        <v/>
      </c>
      <c r="M2631" s="111" t="str">
        <f>IF($B2631="", "", IF($G2631="", IFERROR(INDEX('Job List'!$E$9:$E$508, MATCH($B2631, 'Job List'!$B$9:$B$508, 0)), ""), $G2631))</f>
        <v/>
      </c>
      <c r="N2631" s="126" t="str">
        <f t="shared" si="481"/>
        <v/>
      </c>
      <c r="O2631" s="77"/>
      <c r="AB2631" s="14" t="str">
        <f t="shared" si="482"/>
        <v/>
      </c>
      <c r="AC2631" s="20" t="str">
        <f t="shared" si="483"/>
        <v/>
      </c>
      <c r="AD2631" s="55" t="str">
        <f t="shared" si="484"/>
        <v/>
      </c>
      <c r="AE2631" s="88" t="str">
        <f t="shared" si="485"/>
        <v/>
      </c>
      <c r="AG2631" s="55" t="str">
        <f t="shared" si="486"/>
        <v/>
      </c>
      <c r="AH2631" s="88" t="str">
        <f t="shared" si="487"/>
        <v/>
      </c>
      <c r="AJ2631" s="55" t="str">
        <f t="shared" si="488"/>
        <v/>
      </c>
      <c r="AK2631" s="88" t="str">
        <f t="shared" si="489"/>
        <v/>
      </c>
      <c r="AM2631" s="55" t="str">
        <f t="shared" si="490"/>
        <v/>
      </c>
      <c r="AN2631" s="88" t="str">
        <f t="shared" si="491"/>
        <v/>
      </c>
    </row>
    <row r="2632" spans="1:40" x14ac:dyDescent="0.25">
      <c r="A2632" s="77"/>
      <c r="B2632" s="107"/>
      <c r="C2632" s="108"/>
      <c r="D2632" s="109"/>
      <c r="E2632" s="109"/>
      <c r="F2632" s="110"/>
      <c r="G2632" s="111"/>
      <c r="H2632" s="112"/>
      <c r="I2632" s="77"/>
      <c r="J2632" s="112" t="str">
        <f>IF($B2632="", "", IFERROR(INDEX('Job List'!$C$9:$C$508, MATCH($B2632, 'Job List'!$B$9:$B$508, 0)), ""))</f>
        <v/>
      </c>
      <c r="K2632" s="112" t="str">
        <f>IF($B2632="", "", IFERROR(INDEX('Job List'!$D$9:$D$508, MATCH($B2632, 'Job List'!$B$9:$B$508, 0)), ""))</f>
        <v/>
      </c>
      <c r="L2632" s="125" t="str">
        <f t="shared" si="480"/>
        <v/>
      </c>
      <c r="M2632" s="111" t="str">
        <f>IF($B2632="", "", IF($G2632="", IFERROR(INDEX('Job List'!$E$9:$E$508, MATCH($B2632, 'Job List'!$B$9:$B$508, 0)), ""), $G2632))</f>
        <v/>
      </c>
      <c r="N2632" s="126" t="str">
        <f t="shared" si="481"/>
        <v/>
      </c>
      <c r="O2632" s="77"/>
      <c r="AB2632" s="14" t="str">
        <f t="shared" si="482"/>
        <v/>
      </c>
      <c r="AC2632" s="20" t="str">
        <f t="shared" si="483"/>
        <v/>
      </c>
      <c r="AD2632" s="55" t="str">
        <f t="shared" si="484"/>
        <v/>
      </c>
      <c r="AE2632" s="88" t="str">
        <f t="shared" si="485"/>
        <v/>
      </c>
      <c r="AG2632" s="55" t="str">
        <f t="shared" si="486"/>
        <v/>
      </c>
      <c r="AH2632" s="88" t="str">
        <f t="shared" si="487"/>
        <v/>
      </c>
      <c r="AJ2632" s="55" t="str">
        <f t="shared" si="488"/>
        <v/>
      </c>
      <c r="AK2632" s="88" t="str">
        <f t="shared" si="489"/>
        <v/>
      </c>
      <c r="AM2632" s="55" t="str">
        <f t="shared" si="490"/>
        <v/>
      </c>
      <c r="AN2632" s="88" t="str">
        <f t="shared" si="491"/>
        <v/>
      </c>
    </row>
    <row r="2633" spans="1:40" x14ac:dyDescent="0.25">
      <c r="A2633" s="77"/>
      <c r="B2633" s="107"/>
      <c r="C2633" s="108"/>
      <c r="D2633" s="109"/>
      <c r="E2633" s="109"/>
      <c r="F2633" s="110"/>
      <c r="G2633" s="111"/>
      <c r="H2633" s="112"/>
      <c r="I2633" s="77"/>
      <c r="J2633" s="112" t="str">
        <f>IF($B2633="", "", IFERROR(INDEX('Job List'!$C$9:$C$508, MATCH($B2633, 'Job List'!$B$9:$B$508, 0)), ""))</f>
        <v/>
      </c>
      <c r="K2633" s="112" t="str">
        <f>IF($B2633="", "", IFERROR(INDEX('Job List'!$D$9:$D$508, MATCH($B2633, 'Job List'!$B$9:$B$508, 0)), ""))</f>
        <v/>
      </c>
      <c r="L2633" s="125" t="str">
        <f t="shared" si="480"/>
        <v/>
      </c>
      <c r="M2633" s="111" t="str">
        <f>IF($B2633="", "", IF($G2633="", IFERROR(INDEX('Job List'!$E$9:$E$508, MATCH($B2633, 'Job List'!$B$9:$B$508, 0)), ""), $G2633))</f>
        <v/>
      </c>
      <c r="N2633" s="126" t="str">
        <f t="shared" si="481"/>
        <v/>
      </c>
      <c r="O2633" s="77"/>
      <c r="AB2633" s="14" t="str">
        <f t="shared" si="482"/>
        <v/>
      </c>
      <c r="AC2633" s="20" t="str">
        <f t="shared" si="483"/>
        <v/>
      </c>
      <c r="AD2633" s="55" t="str">
        <f t="shared" si="484"/>
        <v/>
      </c>
      <c r="AE2633" s="88" t="str">
        <f t="shared" si="485"/>
        <v/>
      </c>
      <c r="AG2633" s="55" t="str">
        <f t="shared" si="486"/>
        <v/>
      </c>
      <c r="AH2633" s="88" t="str">
        <f t="shared" si="487"/>
        <v/>
      </c>
      <c r="AJ2633" s="55" t="str">
        <f t="shared" si="488"/>
        <v/>
      </c>
      <c r="AK2633" s="88" t="str">
        <f t="shared" si="489"/>
        <v/>
      </c>
      <c r="AM2633" s="55" t="str">
        <f t="shared" si="490"/>
        <v/>
      </c>
      <c r="AN2633" s="88" t="str">
        <f t="shared" si="491"/>
        <v/>
      </c>
    </row>
    <row r="2634" spans="1:40" x14ac:dyDescent="0.25">
      <c r="A2634" s="77"/>
      <c r="B2634" s="107"/>
      <c r="C2634" s="108"/>
      <c r="D2634" s="109"/>
      <c r="E2634" s="109"/>
      <c r="F2634" s="110"/>
      <c r="G2634" s="111"/>
      <c r="H2634" s="112"/>
      <c r="I2634" s="77"/>
      <c r="J2634" s="112" t="str">
        <f>IF($B2634="", "", IFERROR(INDEX('Job List'!$C$9:$C$508, MATCH($B2634, 'Job List'!$B$9:$B$508, 0)), ""))</f>
        <v/>
      </c>
      <c r="K2634" s="112" t="str">
        <f>IF($B2634="", "", IFERROR(INDEX('Job List'!$D$9:$D$508, MATCH($B2634, 'Job List'!$B$9:$B$508, 0)), ""))</f>
        <v/>
      </c>
      <c r="L2634" s="125" t="str">
        <f t="shared" ref="L2634:L2697" si="492">IFERROR(IF(B2634="", "", AC2634-F2634), "")</f>
        <v/>
      </c>
      <c r="M2634" s="111" t="str">
        <f>IF($B2634="", "", IF($G2634="", IFERROR(INDEX('Job List'!$E$9:$E$508, MATCH($B2634, 'Job List'!$B$9:$B$508, 0)), ""), $G2634))</f>
        <v/>
      </c>
      <c r="N2634" s="126" t="str">
        <f t="shared" ref="N2634:N2697" si="493">IF(OR(B2634="", L2634="", M2634=""), "", L2634*24*M2634)</f>
        <v/>
      </c>
      <c r="O2634" s="77"/>
      <c r="AB2634" s="14" t="str">
        <f t="shared" ref="AB2634:AB2697" si="494">IF(C2634="", "", TEXT(C2634, "mmm yyyy"))</f>
        <v/>
      </c>
      <c r="AC2634" s="20" t="str">
        <f t="shared" ref="AC2634:AC2697" si="495">IF(OR(D2634="", E2634=""), "", IF(IF(E2634&gt;D2634, E2634-D2634, E2634-D2634+1)=0, 1, IF(E2634&gt;D2634, E2634-D2634, E2634-D2634+1)))</f>
        <v/>
      </c>
      <c r="AD2634" s="55" t="str">
        <f t="shared" ref="AD2634:AD2697" si="496">IF($AB2634="", "", IF($AD$6="", L2634, IF($AD$6=$B2634, L2634, "")))</f>
        <v/>
      </c>
      <c r="AE2634" s="88" t="str">
        <f t="shared" ref="AE2634:AE2697" si="497">IF($AB2634="", "", IF($AD$6="", N2634, IF($AD$6=$B2634, N2634, "")))</f>
        <v/>
      </c>
      <c r="AG2634" s="55" t="str">
        <f t="shared" ref="AG2634:AG2697" si="498">IF($AB2634="", "", IF($AG$6="", AJ2634, IF($AG$6=$J2634, AJ2634, "")))</f>
        <v/>
      </c>
      <c r="AH2634" s="88" t="str">
        <f t="shared" ref="AH2634:AH2697" si="499">IF($AB2634="", "", IF($AG$6="", AK2634, IF($AG$6=$J2634, AK2634, "")))</f>
        <v/>
      </c>
      <c r="AJ2634" s="55" t="str">
        <f t="shared" ref="AJ2634:AJ2697" si="500">IFERROR(IF($AB2634="", "", IF(AND($C2634&gt;=$AJ$6, $C2634&lt;=$AK$6), L2634, "")), "")</f>
        <v/>
      </c>
      <c r="AK2634" s="88" t="str">
        <f t="shared" ref="AK2634:AK2697" si="501">IFERROR(IF($AB2634="", "", IF(AND($C2634&gt;=$AJ$6, $C2634&lt;=$AK$6), N2634, "")), "")</f>
        <v/>
      </c>
      <c r="AM2634" s="55" t="str">
        <f t="shared" ref="AM2634:AM2697" si="502">IFERROR(IF($J2634="", "", IF(AND($C2634&gt;=$AM$4, $C2634&lt;=$AN$4, $J2634=$AM$3), L2634, "")), "")</f>
        <v/>
      </c>
      <c r="AN2634" s="88" t="str">
        <f t="shared" ref="AN2634:AN2697" si="503">IFERROR(IF($J2634="", "", IF(AND($C2634&gt;=$AM$4, $C2634&lt;=$AN$4, $J2634=$AM$3), N2634, "")), "")</f>
        <v/>
      </c>
    </row>
    <row r="2635" spans="1:40" x14ac:dyDescent="0.25">
      <c r="A2635" s="77"/>
      <c r="B2635" s="107"/>
      <c r="C2635" s="108"/>
      <c r="D2635" s="109"/>
      <c r="E2635" s="109"/>
      <c r="F2635" s="110"/>
      <c r="G2635" s="111"/>
      <c r="H2635" s="112"/>
      <c r="I2635" s="77"/>
      <c r="J2635" s="112" t="str">
        <f>IF($B2635="", "", IFERROR(INDEX('Job List'!$C$9:$C$508, MATCH($B2635, 'Job List'!$B$9:$B$508, 0)), ""))</f>
        <v/>
      </c>
      <c r="K2635" s="112" t="str">
        <f>IF($B2635="", "", IFERROR(INDEX('Job List'!$D$9:$D$508, MATCH($B2635, 'Job List'!$B$9:$B$508, 0)), ""))</f>
        <v/>
      </c>
      <c r="L2635" s="125" t="str">
        <f t="shared" si="492"/>
        <v/>
      </c>
      <c r="M2635" s="111" t="str">
        <f>IF($B2635="", "", IF($G2635="", IFERROR(INDEX('Job List'!$E$9:$E$508, MATCH($B2635, 'Job List'!$B$9:$B$508, 0)), ""), $G2635))</f>
        <v/>
      </c>
      <c r="N2635" s="126" t="str">
        <f t="shared" si="493"/>
        <v/>
      </c>
      <c r="O2635" s="77"/>
      <c r="AB2635" s="14" t="str">
        <f t="shared" si="494"/>
        <v/>
      </c>
      <c r="AC2635" s="20" t="str">
        <f t="shared" si="495"/>
        <v/>
      </c>
      <c r="AD2635" s="55" t="str">
        <f t="shared" si="496"/>
        <v/>
      </c>
      <c r="AE2635" s="88" t="str">
        <f t="shared" si="497"/>
        <v/>
      </c>
      <c r="AG2635" s="55" t="str">
        <f t="shared" si="498"/>
        <v/>
      </c>
      <c r="AH2635" s="88" t="str">
        <f t="shared" si="499"/>
        <v/>
      </c>
      <c r="AJ2635" s="55" t="str">
        <f t="shared" si="500"/>
        <v/>
      </c>
      <c r="AK2635" s="88" t="str">
        <f t="shared" si="501"/>
        <v/>
      </c>
      <c r="AM2635" s="55" t="str">
        <f t="shared" si="502"/>
        <v/>
      </c>
      <c r="AN2635" s="88" t="str">
        <f t="shared" si="503"/>
        <v/>
      </c>
    </row>
    <row r="2636" spans="1:40" x14ac:dyDescent="0.25">
      <c r="A2636" s="77"/>
      <c r="B2636" s="107"/>
      <c r="C2636" s="108"/>
      <c r="D2636" s="109"/>
      <c r="E2636" s="109"/>
      <c r="F2636" s="110"/>
      <c r="G2636" s="111"/>
      <c r="H2636" s="112"/>
      <c r="I2636" s="77"/>
      <c r="J2636" s="112" t="str">
        <f>IF($B2636="", "", IFERROR(INDEX('Job List'!$C$9:$C$508, MATCH($B2636, 'Job List'!$B$9:$B$508, 0)), ""))</f>
        <v/>
      </c>
      <c r="K2636" s="112" t="str">
        <f>IF($B2636="", "", IFERROR(INDEX('Job List'!$D$9:$D$508, MATCH($B2636, 'Job List'!$B$9:$B$508, 0)), ""))</f>
        <v/>
      </c>
      <c r="L2636" s="125" t="str">
        <f t="shared" si="492"/>
        <v/>
      </c>
      <c r="M2636" s="111" t="str">
        <f>IF($B2636="", "", IF($G2636="", IFERROR(INDEX('Job List'!$E$9:$E$508, MATCH($B2636, 'Job List'!$B$9:$B$508, 0)), ""), $G2636))</f>
        <v/>
      </c>
      <c r="N2636" s="126" t="str">
        <f t="shared" si="493"/>
        <v/>
      </c>
      <c r="O2636" s="77"/>
      <c r="AB2636" s="14" t="str">
        <f t="shared" si="494"/>
        <v/>
      </c>
      <c r="AC2636" s="20" t="str">
        <f t="shared" si="495"/>
        <v/>
      </c>
      <c r="AD2636" s="55" t="str">
        <f t="shared" si="496"/>
        <v/>
      </c>
      <c r="AE2636" s="88" t="str">
        <f t="shared" si="497"/>
        <v/>
      </c>
      <c r="AG2636" s="55" t="str">
        <f t="shared" si="498"/>
        <v/>
      </c>
      <c r="AH2636" s="88" t="str">
        <f t="shared" si="499"/>
        <v/>
      </c>
      <c r="AJ2636" s="55" t="str">
        <f t="shared" si="500"/>
        <v/>
      </c>
      <c r="AK2636" s="88" t="str">
        <f t="shared" si="501"/>
        <v/>
      </c>
      <c r="AM2636" s="55" t="str">
        <f t="shared" si="502"/>
        <v/>
      </c>
      <c r="AN2636" s="88" t="str">
        <f t="shared" si="503"/>
        <v/>
      </c>
    </row>
    <row r="2637" spans="1:40" x14ac:dyDescent="0.25">
      <c r="A2637" s="77"/>
      <c r="B2637" s="107"/>
      <c r="C2637" s="108"/>
      <c r="D2637" s="109"/>
      <c r="E2637" s="109"/>
      <c r="F2637" s="110"/>
      <c r="G2637" s="111"/>
      <c r="H2637" s="112"/>
      <c r="I2637" s="77"/>
      <c r="J2637" s="112" t="str">
        <f>IF($B2637="", "", IFERROR(INDEX('Job List'!$C$9:$C$508, MATCH($B2637, 'Job List'!$B$9:$B$508, 0)), ""))</f>
        <v/>
      </c>
      <c r="K2637" s="112" t="str">
        <f>IF($B2637="", "", IFERROR(INDEX('Job List'!$D$9:$D$508, MATCH($B2637, 'Job List'!$B$9:$B$508, 0)), ""))</f>
        <v/>
      </c>
      <c r="L2637" s="125" t="str">
        <f t="shared" si="492"/>
        <v/>
      </c>
      <c r="M2637" s="111" t="str">
        <f>IF($B2637="", "", IF($G2637="", IFERROR(INDEX('Job List'!$E$9:$E$508, MATCH($B2637, 'Job List'!$B$9:$B$508, 0)), ""), $G2637))</f>
        <v/>
      </c>
      <c r="N2637" s="126" t="str">
        <f t="shared" si="493"/>
        <v/>
      </c>
      <c r="O2637" s="77"/>
      <c r="AB2637" s="14" t="str">
        <f t="shared" si="494"/>
        <v/>
      </c>
      <c r="AC2637" s="20" t="str">
        <f t="shared" si="495"/>
        <v/>
      </c>
      <c r="AD2637" s="55" t="str">
        <f t="shared" si="496"/>
        <v/>
      </c>
      <c r="AE2637" s="88" t="str">
        <f t="shared" si="497"/>
        <v/>
      </c>
      <c r="AG2637" s="55" t="str">
        <f t="shared" si="498"/>
        <v/>
      </c>
      <c r="AH2637" s="88" t="str">
        <f t="shared" si="499"/>
        <v/>
      </c>
      <c r="AJ2637" s="55" t="str">
        <f t="shared" si="500"/>
        <v/>
      </c>
      <c r="AK2637" s="88" t="str">
        <f t="shared" si="501"/>
        <v/>
      </c>
      <c r="AM2637" s="55" t="str">
        <f t="shared" si="502"/>
        <v/>
      </c>
      <c r="AN2637" s="88" t="str">
        <f t="shared" si="503"/>
        <v/>
      </c>
    </row>
    <row r="2638" spans="1:40" x14ac:dyDescent="0.25">
      <c r="A2638" s="77"/>
      <c r="B2638" s="107"/>
      <c r="C2638" s="108"/>
      <c r="D2638" s="109"/>
      <c r="E2638" s="109"/>
      <c r="F2638" s="110"/>
      <c r="G2638" s="111"/>
      <c r="H2638" s="112"/>
      <c r="I2638" s="77"/>
      <c r="J2638" s="112" t="str">
        <f>IF($B2638="", "", IFERROR(INDEX('Job List'!$C$9:$C$508, MATCH($B2638, 'Job List'!$B$9:$B$508, 0)), ""))</f>
        <v/>
      </c>
      <c r="K2638" s="112" t="str">
        <f>IF($B2638="", "", IFERROR(INDEX('Job List'!$D$9:$D$508, MATCH($B2638, 'Job List'!$B$9:$B$508, 0)), ""))</f>
        <v/>
      </c>
      <c r="L2638" s="125" t="str">
        <f t="shared" si="492"/>
        <v/>
      </c>
      <c r="M2638" s="111" t="str">
        <f>IF($B2638="", "", IF($G2638="", IFERROR(INDEX('Job List'!$E$9:$E$508, MATCH($B2638, 'Job List'!$B$9:$B$508, 0)), ""), $G2638))</f>
        <v/>
      </c>
      <c r="N2638" s="126" t="str">
        <f t="shared" si="493"/>
        <v/>
      </c>
      <c r="O2638" s="77"/>
      <c r="AB2638" s="14" t="str">
        <f t="shared" si="494"/>
        <v/>
      </c>
      <c r="AC2638" s="20" t="str">
        <f t="shared" si="495"/>
        <v/>
      </c>
      <c r="AD2638" s="55" t="str">
        <f t="shared" si="496"/>
        <v/>
      </c>
      <c r="AE2638" s="88" t="str">
        <f t="shared" si="497"/>
        <v/>
      </c>
      <c r="AG2638" s="55" t="str">
        <f t="shared" si="498"/>
        <v/>
      </c>
      <c r="AH2638" s="88" t="str">
        <f t="shared" si="499"/>
        <v/>
      </c>
      <c r="AJ2638" s="55" t="str">
        <f t="shared" si="500"/>
        <v/>
      </c>
      <c r="AK2638" s="88" t="str">
        <f t="shared" si="501"/>
        <v/>
      </c>
      <c r="AM2638" s="55" t="str">
        <f t="shared" si="502"/>
        <v/>
      </c>
      <c r="AN2638" s="88" t="str">
        <f t="shared" si="503"/>
        <v/>
      </c>
    </row>
    <row r="2639" spans="1:40" x14ac:dyDescent="0.25">
      <c r="A2639" s="77"/>
      <c r="B2639" s="107"/>
      <c r="C2639" s="108"/>
      <c r="D2639" s="109"/>
      <c r="E2639" s="109"/>
      <c r="F2639" s="110"/>
      <c r="G2639" s="111"/>
      <c r="H2639" s="112"/>
      <c r="I2639" s="77"/>
      <c r="J2639" s="112" t="str">
        <f>IF($B2639="", "", IFERROR(INDEX('Job List'!$C$9:$C$508, MATCH($B2639, 'Job List'!$B$9:$B$508, 0)), ""))</f>
        <v/>
      </c>
      <c r="K2639" s="112" t="str">
        <f>IF($B2639="", "", IFERROR(INDEX('Job List'!$D$9:$D$508, MATCH($B2639, 'Job List'!$B$9:$B$508, 0)), ""))</f>
        <v/>
      </c>
      <c r="L2639" s="125" t="str">
        <f t="shared" si="492"/>
        <v/>
      </c>
      <c r="M2639" s="111" t="str">
        <f>IF($B2639="", "", IF($G2639="", IFERROR(INDEX('Job List'!$E$9:$E$508, MATCH($B2639, 'Job List'!$B$9:$B$508, 0)), ""), $G2639))</f>
        <v/>
      </c>
      <c r="N2639" s="126" t="str">
        <f t="shared" si="493"/>
        <v/>
      </c>
      <c r="O2639" s="77"/>
      <c r="AB2639" s="14" t="str">
        <f t="shared" si="494"/>
        <v/>
      </c>
      <c r="AC2639" s="20" t="str">
        <f t="shared" si="495"/>
        <v/>
      </c>
      <c r="AD2639" s="55" t="str">
        <f t="shared" si="496"/>
        <v/>
      </c>
      <c r="AE2639" s="88" t="str">
        <f t="shared" si="497"/>
        <v/>
      </c>
      <c r="AG2639" s="55" t="str">
        <f t="shared" si="498"/>
        <v/>
      </c>
      <c r="AH2639" s="88" t="str">
        <f t="shared" si="499"/>
        <v/>
      </c>
      <c r="AJ2639" s="55" t="str">
        <f t="shared" si="500"/>
        <v/>
      </c>
      <c r="AK2639" s="88" t="str">
        <f t="shared" si="501"/>
        <v/>
      </c>
      <c r="AM2639" s="55" t="str">
        <f t="shared" si="502"/>
        <v/>
      </c>
      <c r="AN2639" s="88" t="str">
        <f t="shared" si="503"/>
        <v/>
      </c>
    </row>
    <row r="2640" spans="1:40" x14ac:dyDescent="0.25">
      <c r="A2640" s="77"/>
      <c r="B2640" s="107"/>
      <c r="C2640" s="108"/>
      <c r="D2640" s="109"/>
      <c r="E2640" s="109"/>
      <c r="F2640" s="110"/>
      <c r="G2640" s="111"/>
      <c r="H2640" s="112"/>
      <c r="I2640" s="77"/>
      <c r="J2640" s="112" t="str">
        <f>IF($B2640="", "", IFERROR(INDEX('Job List'!$C$9:$C$508, MATCH($B2640, 'Job List'!$B$9:$B$508, 0)), ""))</f>
        <v/>
      </c>
      <c r="K2640" s="112" t="str">
        <f>IF($B2640="", "", IFERROR(INDEX('Job List'!$D$9:$D$508, MATCH($B2640, 'Job List'!$B$9:$B$508, 0)), ""))</f>
        <v/>
      </c>
      <c r="L2640" s="125" t="str">
        <f t="shared" si="492"/>
        <v/>
      </c>
      <c r="M2640" s="111" t="str">
        <f>IF($B2640="", "", IF($G2640="", IFERROR(INDEX('Job List'!$E$9:$E$508, MATCH($B2640, 'Job List'!$B$9:$B$508, 0)), ""), $G2640))</f>
        <v/>
      </c>
      <c r="N2640" s="126" t="str">
        <f t="shared" si="493"/>
        <v/>
      </c>
      <c r="O2640" s="77"/>
      <c r="AB2640" s="14" t="str">
        <f t="shared" si="494"/>
        <v/>
      </c>
      <c r="AC2640" s="20" t="str">
        <f t="shared" si="495"/>
        <v/>
      </c>
      <c r="AD2640" s="55" t="str">
        <f t="shared" si="496"/>
        <v/>
      </c>
      <c r="AE2640" s="88" t="str">
        <f t="shared" si="497"/>
        <v/>
      </c>
      <c r="AG2640" s="55" t="str">
        <f t="shared" si="498"/>
        <v/>
      </c>
      <c r="AH2640" s="88" t="str">
        <f t="shared" si="499"/>
        <v/>
      </c>
      <c r="AJ2640" s="55" t="str">
        <f t="shared" si="500"/>
        <v/>
      </c>
      <c r="AK2640" s="88" t="str">
        <f t="shared" si="501"/>
        <v/>
      </c>
      <c r="AM2640" s="55" t="str">
        <f t="shared" si="502"/>
        <v/>
      </c>
      <c r="AN2640" s="88" t="str">
        <f t="shared" si="503"/>
        <v/>
      </c>
    </row>
    <row r="2641" spans="1:40" x14ac:dyDescent="0.25">
      <c r="A2641" s="77"/>
      <c r="B2641" s="107"/>
      <c r="C2641" s="108"/>
      <c r="D2641" s="109"/>
      <c r="E2641" s="109"/>
      <c r="F2641" s="110"/>
      <c r="G2641" s="111"/>
      <c r="H2641" s="112"/>
      <c r="I2641" s="77"/>
      <c r="J2641" s="112" t="str">
        <f>IF($B2641="", "", IFERROR(INDEX('Job List'!$C$9:$C$508, MATCH($B2641, 'Job List'!$B$9:$B$508, 0)), ""))</f>
        <v/>
      </c>
      <c r="K2641" s="112" t="str">
        <f>IF($B2641="", "", IFERROR(INDEX('Job List'!$D$9:$D$508, MATCH($B2641, 'Job List'!$B$9:$B$508, 0)), ""))</f>
        <v/>
      </c>
      <c r="L2641" s="125" t="str">
        <f t="shared" si="492"/>
        <v/>
      </c>
      <c r="M2641" s="111" t="str">
        <f>IF($B2641="", "", IF($G2641="", IFERROR(INDEX('Job List'!$E$9:$E$508, MATCH($B2641, 'Job List'!$B$9:$B$508, 0)), ""), $G2641))</f>
        <v/>
      </c>
      <c r="N2641" s="126" t="str">
        <f t="shared" si="493"/>
        <v/>
      </c>
      <c r="O2641" s="77"/>
      <c r="AB2641" s="14" t="str">
        <f t="shared" si="494"/>
        <v/>
      </c>
      <c r="AC2641" s="20" t="str">
        <f t="shared" si="495"/>
        <v/>
      </c>
      <c r="AD2641" s="55" t="str">
        <f t="shared" si="496"/>
        <v/>
      </c>
      <c r="AE2641" s="88" t="str">
        <f t="shared" si="497"/>
        <v/>
      </c>
      <c r="AG2641" s="55" t="str">
        <f t="shared" si="498"/>
        <v/>
      </c>
      <c r="AH2641" s="88" t="str">
        <f t="shared" si="499"/>
        <v/>
      </c>
      <c r="AJ2641" s="55" t="str">
        <f t="shared" si="500"/>
        <v/>
      </c>
      <c r="AK2641" s="88" t="str">
        <f t="shared" si="501"/>
        <v/>
      </c>
      <c r="AM2641" s="55" t="str">
        <f t="shared" si="502"/>
        <v/>
      </c>
      <c r="AN2641" s="88" t="str">
        <f t="shared" si="503"/>
        <v/>
      </c>
    </row>
    <row r="2642" spans="1:40" x14ac:dyDescent="0.25">
      <c r="A2642" s="77"/>
      <c r="B2642" s="107"/>
      <c r="C2642" s="108"/>
      <c r="D2642" s="109"/>
      <c r="E2642" s="109"/>
      <c r="F2642" s="110"/>
      <c r="G2642" s="111"/>
      <c r="H2642" s="112"/>
      <c r="I2642" s="77"/>
      <c r="J2642" s="112" t="str">
        <f>IF($B2642="", "", IFERROR(INDEX('Job List'!$C$9:$C$508, MATCH($B2642, 'Job List'!$B$9:$B$508, 0)), ""))</f>
        <v/>
      </c>
      <c r="K2642" s="112" t="str">
        <f>IF($B2642="", "", IFERROR(INDEX('Job List'!$D$9:$D$508, MATCH($B2642, 'Job List'!$B$9:$B$508, 0)), ""))</f>
        <v/>
      </c>
      <c r="L2642" s="125" t="str">
        <f t="shared" si="492"/>
        <v/>
      </c>
      <c r="M2642" s="111" t="str">
        <f>IF($B2642="", "", IF($G2642="", IFERROR(INDEX('Job List'!$E$9:$E$508, MATCH($B2642, 'Job List'!$B$9:$B$508, 0)), ""), $G2642))</f>
        <v/>
      </c>
      <c r="N2642" s="126" t="str">
        <f t="shared" si="493"/>
        <v/>
      </c>
      <c r="O2642" s="77"/>
      <c r="AB2642" s="14" t="str">
        <f t="shared" si="494"/>
        <v/>
      </c>
      <c r="AC2642" s="20" t="str">
        <f t="shared" si="495"/>
        <v/>
      </c>
      <c r="AD2642" s="55" t="str">
        <f t="shared" si="496"/>
        <v/>
      </c>
      <c r="AE2642" s="88" t="str">
        <f t="shared" si="497"/>
        <v/>
      </c>
      <c r="AG2642" s="55" t="str">
        <f t="shared" si="498"/>
        <v/>
      </c>
      <c r="AH2642" s="88" t="str">
        <f t="shared" si="499"/>
        <v/>
      </c>
      <c r="AJ2642" s="55" t="str">
        <f t="shared" si="500"/>
        <v/>
      </c>
      <c r="AK2642" s="88" t="str">
        <f t="shared" si="501"/>
        <v/>
      </c>
      <c r="AM2642" s="55" t="str">
        <f t="shared" si="502"/>
        <v/>
      </c>
      <c r="AN2642" s="88" t="str">
        <f t="shared" si="503"/>
        <v/>
      </c>
    </row>
    <row r="2643" spans="1:40" x14ac:dyDescent="0.25">
      <c r="A2643" s="77"/>
      <c r="B2643" s="107"/>
      <c r="C2643" s="108"/>
      <c r="D2643" s="109"/>
      <c r="E2643" s="109"/>
      <c r="F2643" s="110"/>
      <c r="G2643" s="111"/>
      <c r="H2643" s="112"/>
      <c r="I2643" s="77"/>
      <c r="J2643" s="112" t="str">
        <f>IF($B2643="", "", IFERROR(INDEX('Job List'!$C$9:$C$508, MATCH($B2643, 'Job List'!$B$9:$B$508, 0)), ""))</f>
        <v/>
      </c>
      <c r="K2643" s="112" t="str">
        <f>IF($B2643="", "", IFERROR(INDEX('Job List'!$D$9:$D$508, MATCH($B2643, 'Job List'!$B$9:$B$508, 0)), ""))</f>
        <v/>
      </c>
      <c r="L2643" s="125" t="str">
        <f t="shared" si="492"/>
        <v/>
      </c>
      <c r="M2643" s="111" t="str">
        <f>IF($B2643="", "", IF($G2643="", IFERROR(INDEX('Job List'!$E$9:$E$508, MATCH($B2643, 'Job List'!$B$9:$B$508, 0)), ""), $G2643))</f>
        <v/>
      </c>
      <c r="N2643" s="126" t="str">
        <f t="shared" si="493"/>
        <v/>
      </c>
      <c r="O2643" s="77"/>
      <c r="AB2643" s="14" t="str">
        <f t="shared" si="494"/>
        <v/>
      </c>
      <c r="AC2643" s="20" t="str">
        <f t="shared" si="495"/>
        <v/>
      </c>
      <c r="AD2643" s="55" t="str">
        <f t="shared" si="496"/>
        <v/>
      </c>
      <c r="AE2643" s="88" t="str">
        <f t="shared" si="497"/>
        <v/>
      </c>
      <c r="AG2643" s="55" t="str">
        <f t="shared" si="498"/>
        <v/>
      </c>
      <c r="AH2643" s="88" t="str">
        <f t="shared" si="499"/>
        <v/>
      </c>
      <c r="AJ2643" s="55" t="str">
        <f t="shared" si="500"/>
        <v/>
      </c>
      <c r="AK2643" s="88" t="str">
        <f t="shared" si="501"/>
        <v/>
      </c>
      <c r="AM2643" s="55" t="str">
        <f t="shared" si="502"/>
        <v/>
      </c>
      <c r="AN2643" s="88" t="str">
        <f t="shared" si="503"/>
        <v/>
      </c>
    </row>
    <row r="2644" spans="1:40" x14ac:dyDescent="0.25">
      <c r="A2644" s="77"/>
      <c r="B2644" s="107"/>
      <c r="C2644" s="108"/>
      <c r="D2644" s="109"/>
      <c r="E2644" s="109"/>
      <c r="F2644" s="110"/>
      <c r="G2644" s="111"/>
      <c r="H2644" s="112"/>
      <c r="I2644" s="77"/>
      <c r="J2644" s="112" t="str">
        <f>IF($B2644="", "", IFERROR(INDEX('Job List'!$C$9:$C$508, MATCH($B2644, 'Job List'!$B$9:$B$508, 0)), ""))</f>
        <v/>
      </c>
      <c r="K2644" s="112" t="str">
        <f>IF($B2644="", "", IFERROR(INDEX('Job List'!$D$9:$D$508, MATCH($B2644, 'Job List'!$B$9:$B$508, 0)), ""))</f>
        <v/>
      </c>
      <c r="L2644" s="125" t="str">
        <f t="shared" si="492"/>
        <v/>
      </c>
      <c r="M2644" s="111" t="str">
        <f>IF($B2644="", "", IF($G2644="", IFERROR(INDEX('Job List'!$E$9:$E$508, MATCH($B2644, 'Job List'!$B$9:$B$508, 0)), ""), $G2644))</f>
        <v/>
      </c>
      <c r="N2644" s="126" t="str">
        <f t="shared" si="493"/>
        <v/>
      </c>
      <c r="O2644" s="77"/>
      <c r="AB2644" s="14" t="str">
        <f t="shared" si="494"/>
        <v/>
      </c>
      <c r="AC2644" s="20" t="str">
        <f t="shared" si="495"/>
        <v/>
      </c>
      <c r="AD2644" s="55" t="str">
        <f t="shared" si="496"/>
        <v/>
      </c>
      <c r="AE2644" s="88" t="str">
        <f t="shared" si="497"/>
        <v/>
      </c>
      <c r="AG2644" s="55" t="str">
        <f t="shared" si="498"/>
        <v/>
      </c>
      <c r="AH2644" s="88" t="str">
        <f t="shared" si="499"/>
        <v/>
      </c>
      <c r="AJ2644" s="55" t="str">
        <f t="shared" si="500"/>
        <v/>
      </c>
      <c r="AK2644" s="88" t="str">
        <f t="shared" si="501"/>
        <v/>
      </c>
      <c r="AM2644" s="55" t="str">
        <f t="shared" si="502"/>
        <v/>
      </c>
      <c r="AN2644" s="88" t="str">
        <f t="shared" si="503"/>
        <v/>
      </c>
    </row>
    <row r="2645" spans="1:40" x14ac:dyDescent="0.25">
      <c r="A2645" s="77"/>
      <c r="B2645" s="107"/>
      <c r="C2645" s="108"/>
      <c r="D2645" s="109"/>
      <c r="E2645" s="109"/>
      <c r="F2645" s="110"/>
      <c r="G2645" s="111"/>
      <c r="H2645" s="112"/>
      <c r="I2645" s="77"/>
      <c r="J2645" s="112" t="str">
        <f>IF($B2645="", "", IFERROR(INDEX('Job List'!$C$9:$C$508, MATCH($B2645, 'Job List'!$B$9:$B$508, 0)), ""))</f>
        <v/>
      </c>
      <c r="K2645" s="112" t="str">
        <f>IF($B2645="", "", IFERROR(INDEX('Job List'!$D$9:$D$508, MATCH($B2645, 'Job List'!$B$9:$B$508, 0)), ""))</f>
        <v/>
      </c>
      <c r="L2645" s="125" t="str">
        <f t="shared" si="492"/>
        <v/>
      </c>
      <c r="M2645" s="111" t="str">
        <f>IF($B2645="", "", IF($G2645="", IFERROR(INDEX('Job List'!$E$9:$E$508, MATCH($B2645, 'Job List'!$B$9:$B$508, 0)), ""), $G2645))</f>
        <v/>
      </c>
      <c r="N2645" s="126" t="str">
        <f t="shared" si="493"/>
        <v/>
      </c>
      <c r="O2645" s="77"/>
      <c r="AB2645" s="14" t="str">
        <f t="shared" si="494"/>
        <v/>
      </c>
      <c r="AC2645" s="20" t="str">
        <f t="shared" si="495"/>
        <v/>
      </c>
      <c r="AD2645" s="55" t="str">
        <f t="shared" si="496"/>
        <v/>
      </c>
      <c r="AE2645" s="88" t="str">
        <f t="shared" si="497"/>
        <v/>
      </c>
      <c r="AG2645" s="55" t="str">
        <f t="shared" si="498"/>
        <v/>
      </c>
      <c r="AH2645" s="88" t="str">
        <f t="shared" si="499"/>
        <v/>
      </c>
      <c r="AJ2645" s="55" t="str">
        <f t="shared" si="500"/>
        <v/>
      </c>
      <c r="AK2645" s="88" t="str">
        <f t="shared" si="501"/>
        <v/>
      </c>
      <c r="AM2645" s="55" t="str">
        <f t="shared" si="502"/>
        <v/>
      </c>
      <c r="AN2645" s="88" t="str">
        <f t="shared" si="503"/>
        <v/>
      </c>
    </row>
    <row r="2646" spans="1:40" x14ac:dyDescent="0.25">
      <c r="A2646" s="77"/>
      <c r="B2646" s="107"/>
      <c r="C2646" s="108"/>
      <c r="D2646" s="109"/>
      <c r="E2646" s="109"/>
      <c r="F2646" s="110"/>
      <c r="G2646" s="111"/>
      <c r="H2646" s="112"/>
      <c r="I2646" s="77"/>
      <c r="J2646" s="112" t="str">
        <f>IF($B2646="", "", IFERROR(INDEX('Job List'!$C$9:$C$508, MATCH($B2646, 'Job List'!$B$9:$B$508, 0)), ""))</f>
        <v/>
      </c>
      <c r="K2646" s="112" t="str">
        <f>IF($B2646="", "", IFERROR(INDEX('Job List'!$D$9:$D$508, MATCH($B2646, 'Job List'!$B$9:$B$508, 0)), ""))</f>
        <v/>
      </c>
      <c r="L2646" s="125" t="str">
        <f t="shared" si="492"/>
        <v/>
      </c>
      <c r="M2646" s="111" t="str">
        <f>IF($B2646="", "", IF($G2646="", IFERROR(INDEX('Job List'!$E$9:$E$508, MATCH($B2646, 'Job List'!$B$9:$B$508, 0)), ""), $G2646))</f>
        <v/>
      </c>
      <c r="N2646" s="126" t="str">
        <f t="shared" si="493"/>
        <v/>
      </c>
      <c r="O2646" s="77"/>
      <c r="AB2646" s="14" t="str">
        <f t="shared" si="494"/>
        <v/>
      </c>
      <c r="AC2646" s="20" t="str">
        <f t="shared" si="495"/>
        <v/>
      </c>
      <c r="AD2646" s="55" t="str">
        <f t="shared" si="496"/>
        <v/>
      </c>
      <c r="AE2646" s="88" t="str">
        <f t="shared" si="497"/>
        <v/>
      </c>
      <c r="AG2646" s="55" t="str">
        <f t="shared" si="498"/>
        <v/>
      </c>
      <c r="AH2646" s="88" t="str">
        <f t="shared" si="499"/>
        <v/>
      </c>
      <c r="AJ2646" s="55" t="str">
        <f t="shared" si="500"/>
        <v/>
      </c>
      <c r="AK2646" s="88" t="str">
        <f t="shared" si="501"/>
        <v/>
      </c>
      <c r="AM2646" s="55" t="str">
        <f t="shared" si="502"/>
        <v/>
      </c>
      <c r="AN2646" s="88" t="str">
        <f t="shared" si="503"/>
        <v/>
      </c>
    </row>
    <row r="2647" spans="1:40" x14ac:dyDescent="0.25">
      <c r="A2647" s="77"/>
      <c r="B2647" s="107"/>
      <c r="C2647" s="108"/>
      <c r="D2647" s="109"/>
      <c r="E2647" s="109"/>
      <c r="F2647" s="110"/>
      <c r="G2647" s="111"/>
      <c r="H2647" s="112"/>
      <c r="I2647" s="77"/>
      <c r="J2647" s="112" t="str">
        <f>IF($B2647="", "", IFERROR(INDEX('Job List'!$C$9:$C$508, MATCH($B2647, 'Job List'!$B$9:$B$508, 0)), ""))</f>
        <v/>
      </c>
      <c r="K2647" s="112" t="str">
        <f>IF($B2647="", "", IFERROR(INDEX('Job List'!$D$9:$D$508, MATCH($B2647, 'Job List'!$B$9:$B$508, 0)), ""))</f>
        <v/>
      </c>
      <c r="L2647" s="125" t="str">
        <f t="shared" si="492"/>
        <v/>
      </c>
      <c r="M2647" s="111" t="str">
        <f>IF($B2647="", "", IF($G2647="", IFERROR(INDEX('Job List'!$E$9:$E$508, MATCH($B2647, 'Job List'!$B$9:$B$508, 0)), ""), $G2647))</f>
        <v/>
      </c>
      <c r="N2647" s="126" t="str">
        <f t="shared" si="493"/>
        <v/>
      </c>
      <c r="O2647" s="77"/>
      <c r="AB2647" s="14" t="str">
        <f t="shared" si="494"/>
        <v/>
      </c>
      <c r="AC2647" s="20" t="str">
        <f t="shared" si="495"/>
        <v/>
      </c>
      <c r="AD2647" s="55" t="str">
        <f t="shared" si="496"/>
        <v/>
      </c>
      <c r="AE2647" s="88" t="str">
        <f t="shared" si="497"/>
        <v/>
      </c>
      <c r="AG2647" s="55" t="str">
        <f t="shared" si="498"/>
        <v/>
      </c>
      <c r="AH2647" s="88" t="str">
        <f t="shared" si="499"/>
        <v/>
      </c>
      <c r="AJ2647" s="55" t="str">
        <f t="shared" si="500"/>
        <v/>
      </c>
      <c r="AK2647" s="88" t="str">
        <f t="shared" si="501"/>
        <v/>
      </c>
      <c r="AM2647" s="55" t="str">
        <f t="shared" si="502"/>
        <v/>
      </c>
      <c r="AN2647" s="88" t="str">
        <f t="shared" si="503"/>
        <v/>
      </c>
    </row>
    <row r="2648" spans="1:40" x14ac:dyDescent="0.25">
      <c r="A2648" s="77"/>
      <c r="B2648" s="107"/>
      <c r="C2648" s="108"/>
      <c r="D2648" s="109"/>
      <c r="E2648" s="109"/>
      <c r="F2648" s="110"/>
      <c r="G2648" s="111"/>
      <c r="H2648" s="112"/>
      <c r="I2648" s="77"/>
      <c r="J2648" s="112" t="str">
        <f>IF($B2648="", "", IFERROR(INDEX('Job List'!$C$9:$C$508, MATCH($B2648, 'Job List'!$B$9:$B$508, 0)), ""))</f>
        <v/>
      </c>
      <c r="K2648" s="112" t="str">
        <f>IF($B2648="", "", IFERROR(INDEX('Job List'!$D$9:$D$508, MATCH($B2648, 'Job List'!$B$9:$B$508, 0)), ""))</f>
        <v/>
      </c>
      <c r="L2648" s="125" t="str">
        <f t="shared" si="492"/>
        <v/>
      </c>
      <c r="M2648" s="111" t="str">
        <f>IF($B2648="", "", IF($G2648="", IFERROR(INDEX('Job List'!$E$9:$E$508, MATCH($B2648, 'Job List'!$B$9:$B$508, 0)), ""), $G2648))</f>
        <v/>
      </c>
      <c r="N2648" s="126" t="str">
        <f t="shared" si="493"/>
        <v/>
      </c>
      <c r="O2648" s="77"/>
      <c r="AB2648" s="14" t="str">
        <f t="shared" si="494"/>
        <v/>
      </c>
      <c r="AC2648" s="20" t="str">
        <f t="shared" si="495"/>
        <v/>
      </c>
      <c r="AD2648" s="55" t="str">
        <f t="shared" si="496"/>
        <v/>
      </c>
      <c r="AE2648" s="88" t="str">
        <f t="shared" si="497"/>
        <v/>
      </c>
      <c r="AG2648" s="55" t="str">
        <f t="shared" si="498"/>
        <v/>
      </c>
      <c r="AH2648" s="88" t="str">
        <f t="shared" si="499"/>
        <v/>
      </c>
      <c r="AJ2648" s="55" t="str">
        <f t="shared" si="500"/>
        <v/>
      </c>
      <c r="AK2648" s="88" t="str">
        <f t="shared" si="501"/>
        <v/>
      </c>
      <c r="AM2648" s="55" t="str">
        <f t="shared" si="502"/>
        <v/>
      </c>
      <c r="AN2648" s="88" t="str">
        <f t="shared" si="503"/>
        <v/>
      </c>
    </row>
    <row r="2649" spans="1:40" x14ac:dyDescent="0.25">
      <c r="A2649" s="77"/>
      <c r="B2649" s="107"/>
      <c r="C2649" s="108"/>
      <c r="D2649" s="109"/>
      <c r="E2649" s="109"/>
      <c r="F2649" s="110"/>
      <c r="G2649" s="111"/>
      <c r="H2649" s="112"/>
      <c r="I2649" s="77"/>
      <c r="J2649" s="112" t="str">
        <f>IF($B2649="", "", IFERROR(INDEX('Job List'!$C$9:$C$508, MATCH($B2649, 'Job List'!$B$9:$B$508, 0)), ""))</f>
        <v/>
      </c>
      <c r="K2649" s="112" t="str">
        <f>IF($B2649="", "", IFERROR(INDEX('Job List'!$D$9:$D$508, MATCH($B2649, 'Job List'!$B$9:$B$508, 0)), ""))</f>
        <v/>
      </c>
      <c r="L2649" s="125" t="str">
        <f t="shared" si="492"/>
        <v/>
      </c>
      <c r="M2649" s="111" t="str">
        <f>IF($B2649="", "", IF($G2649="", IFERROR(INDEX('Job List'!$E$9:$E$508, MATCH($B2649, 'Job List'!$B$9:$B$508, 0)), ""), $G2649))</f>
        <v/>
      </c>
      <c r="N2649" s="126" t="str">
        <f t="shared" si="493"/>
        <v/>
      </c>
      <c r="O2649" s="77"/>
      <c r="AB2649" s="14" t="str">
        <f t="shared" si="494"/>
        <v/>
      </c>
      <c r="AC2649" s="20" t="str">
        <f t="shared" si="495"/>
        <v/>
      </c>
      <c r="AD2649" s="55" t="str">
        <f t="shared" si="496"/>
        <v/>
      </c>
      <c r="AE2649" s="88" t="str">
        <f t="shared" si="497"/>
        <v/>
      </c>
      <c r="AG2649" s="55" t="str">
        <f t="shared" si="498"/>
        <v/>
      </c>
      <c r="AH2649" s="88" t="str">
        <f t="shared" si="499"/>
        <v/>
      </c>
      <c r="AJ2649" s="55" t="str">
        <f t="shared" si="500"/>
        <v/>
      </c>
      <c r="AK2649" s="88" t="str">
        <f t="shared" si="501"/>
        <v/>
      </c>
      <c r="AM2649" s="55" t="str">
        <f t="shared" si="502"/>
        <v/>
      </c>
      <c r="AN2649" s="88" t="str">
        <f t="shared" si="503"/>
        <v/>
      </c>
    </row>
    <row r="2650" spans="1:40" x14ac:dyDescent="0.25">
      <c r="A2650" s="77"/>
      <c r="B2650" s="107"/>
      <c r="C2650" s="108"/>
      <c r="D2650" s="109"/>
      <c r="E2650" s="109"/>
      <c r="F2650" s="110"/>
      <c r="G2650" s="111"/>
      <c r="H2650" s="112"/>
      <c r="I2650" s="77"/>
      <c r="J2650" s="112" t="str">
        <f>IF($B2650="", "", IFERROR(INDEX('Job List'!$C$9:$C$508, MATCH($B2650, 'Job List'!$B$9:$B$508, 0)), ""))</f>
        <v/>
      </c>
      <c r="K2650" s="112" t="str">
        <f>IF($B2650="", "", IFERROR(INDEX('Job List'!$D$9:$D$508, MATCH($B2650, 'Job List'!$B$9:$B$508, 0)), ""))</f>
        <v/>
      </c>
      <c r="L2650" s="125" t="str">
        <f t="shared" si="492"/>
        <v/>
      </c>
      <c r="M2650" s="111" t="str">
        <f>IF($B2650="", "", IF($G2650="", IFERROR(INDEX('Job List'!$E$9:$E$508, MATCH($B2650, 'Job List'!$B$9:$B$508, 0)), ""), $G2650))</f>
        <v/>
      </c>
      <c r="N2650" s="126" t="str">
        <f t="shared" si="493"/>
        <v/>
      </c>
      <c r="O2650" s="77"/>
      <c r="AB2650" s="14" t="str">
        <f t="shared" si="494"/>
        <v/>
      </c>
      <c r="AC2650" s="20" t="str">
        <f t="shared" si="495"/>
        <v/>
      </c>
      <c r="AD2650" s="55" t="str">
        <f t="shared" si="496"/>
        <v/>
      </c>
      <c r="AE2650" s="88" t="str">
        <f t="shared" si="497"/>
        <v/>
      </c>
      <c r="AG2650" s="55" t="str">
        <f t="shared" si="498"/>
        <v/>
      </c>
      <c r="AH2650" s="88" t="str">
        <f t="shared" si="499"/>
        <v/>
      </c>
      <c r="AJ2650" s="55" t="str">
        <f t="shared" si="500"/>
        <v/>
      </c>
      <c r="AK2650" s="88" t="str">
        <f t="shared" si="501"/>
        <v/>
      </c>
      <c r="AM2650" s="55" t="str">
        <f t="shared" si="502"/>
        <v/>
      </c>
      <c r="AN2650" s="88" t="str">
        <f t="shared" si="503"/>
        <v/>
      </c>
    </row>
    <row r="2651" spans="1:40" x14ac:dyDescent="0.25">
      <c r="A2651" s="77"/>
      <c r="B2651" s="107"/>
      <c r="C2651" s="108"/>
      <c r="D2651" s="109"/>
      <c r="E2651" s="109"/>
      <c r="F2651" s="110"/>
      <c r="G2651" s="111"/>
      <c r="H2651" s="112"/>
      <c r="I2651" s="77"/>
      <c r="J2651" s="112" t="str">
        <f>IF($B2651="", "", IFERROR(INDEX('Job List'!$C$9:$C$508, MATCH($B2651, 'Job List'!$B$9:$B$508, 0)), ""))</f>
        <v/>
      </c>
      <c r="K2651" s="112" t="str">
        <f>IF($B2651="", "", IFERROR(INDEX('Job List'!$D$9:$D$508, MATCH($B2651, 'Job List'!$B$9:$B$508, 0)), ""))</f>
        <v/>
      </c>
      <c r="L2651" s="125" t="str">
        <f t="shared" si="492"/>
        <v/>
      </c>
      <c r="M2651" s="111" t="str">
        <f>IF($B2651="", "", IF($G2651="", IFERROR(INDEX('Job List'!$E$9:$E$508, MATCH($B2651, 'Job List'!$B$9:$B$508, 0)), ""), $G2651))</f>
        <v/>
      </c>
      <c r="N2651" s="126" t="str">
        <f t="shared" si="493"/>
        <v/>
      </c>
      <c r="O2651" s="77"/>
      <c r="AB2651" s="14" t="str">
        <f t="shared" si="494"/>
        <v/>
      </c>
      <c r="AC2651" s="20" t="str">
        <f t="shared" si="495"/>
        <v/>
      </c>
      <c r="AD2651" s="55" t="str">
        <f t="shared" si="496"/>
        <v/>
      </c>
      <c r="AE2651" s="88" t="str">
        <f t="shared" si="497"/>
        <v/>
      </c>
      <c r="AG2651" s="55" t="str">
        <f t="shared" si="498"/>
        <v/>
      </c>
      <c r="AH2651" s="88" t="str">
        <f t="shared" si="499"/>
        <v/>
      </c>
      <c r="AJ2651" s="55" t="str">
        <f t="shared" si="500"/>
        <v/>
      </c>
      <c r="AK2651" s="88" t="str">
        <f t="shared" si="501"/>
        <v/>
      </c>
      <c r="AM2651" s="55" t="str">
        <f t="shared" si="502"/>
        <v/>
      </c>
      <c r="AN2651" s="88" t="str">
        <f t="shared" si="503"/>
        <v/>
      </c>
    </row>
    <row r="2652" spans="1:40" x14ac:dyDescent="0.25">
      <c r="A2652" s="77"/>
      <c r="B2652" s="107"/>
      <c r="C2652" s="108"/>
      <c r="D2652" s="109"/>
      <c r="E2652" s="109"/>
      <c r="F2652" s="110"/>
      <c r="G2652" s="111"/>
      <c r="H2652" s="112"/>
      <c r="I2652" s="77"/>
      <c r="J2652" s="112" t="str">
        <f>IF($B2652="", "", IFERROR(INDEX('Job List'!$C$9:$C$508, MATCH($B2652, 'Job List'!$B$9:$B$508, 0)), ""))</f>
        <v/>
      </c>
      <c r="K2652" s="112" t="str">
        <f>IF($B2652="", "", IFERROR(INDEX('Job List'!$D$9:$D$508, MATCH($B2652, 'Job List'!$B$9:$B$508, 0)), ""))</f>
        <v/>
      </c>
      <c r="L2652" s="125" t="str">
        <f t="shared" si="492"/>
        <v/>
      </c>
      <c r="M2652" s="111" t="str">
        <f>IF($B2652="", "", IF($G2652="", IFERROR(INDEX('Job List'!$E$9:$E$508, MATCH($B2652, 'Job List'!$B$9:$B$508, 0)), ""), $G2652))</f>
        <v/>
      </c>
      <c r="N2652" s="126" t="str">
        <f t="shared" si="493"/>
        <v/>
      </c>
      <c r="O2652" s="77"/>
      <c r="AB2652" s="14" t="str">
        <f t="shared" si="494"/>
        <v/>
      </c>
      <c r="AC2652" s="20" t="str">
        <f t="shared" si="495"/>
        <v/>
      </c>
      <c r="AD2652" s="55" t="str">
        <f t="shared" si="496"/>
        <v/>
      </c>
      <c r="AE2652" s="88" t="str">
        <f t="shared" si="497"/>
        <v/>
      </c>
      <c r="AG2652" s="55" t="str">
        <f t="shared" si="498"/>
        <v/>
      </c>
      <c r="AH2652" s="88" t="str">
        <f t="shared" si="499"/>
        <v/>
      </c>
      <c r="AJ2652" s="55" t="str">
        <f t="shared" si="500"/>
        <v/>
      </c>
      <c r="AK2652" s="88" t="str">
        <f t="shared" si="501"/>
        <v/>
      </c>
      <c r="AM2652" s="55" t="str">
        <f t="shared" si="502"/>
        <v/>
      </c>
      <c r="AN2652" s="88" t="str">
        <f t="shared" si="503"/>
        <v/>
      </c>
    </row>
    <row r="2653" spans="1:40" x14ac:dyDescent="0.25">
      <c r="A2653" s="77"/>
      <c r="B2653" s="107"/>
      <c r="C2653" s="108"/>
      <c r="D2653" s="109"/>
      <c r="E2653" s="109"/>
      <c r="F2653" s="110"/>
      <c r="G2653" s="111"/>
      <c r="H2653" s="112"/>
      <c r="I2653" s="77"/>
      <c r="J2653" s="112" t="str">
        <f>IF($B2653="", "", IFERROR(INDEX('Job List'!$C$9:$C$508, MATCH($B2653, 'Job List'!$B$9:$B$508, 0)), ""))</f>
        <v/>
      </c>
      <c r="K2653" s="112" t="str">
        <f>IF($B2653="", "", IFERROR(INDEX('Job List'!$D$9:$D$508, MATCH($B2653, 'Job List'!$B$9:$B$508, 0)), ""))</f>
        <v/>
      </c>
      <c r="L2653" s="125" t="str">
        <f t="shared" si="492"/>
        <v/>
      </c>
      <c r="M2653" s="111" t="str">
        <f>IF($B2653="", "", IF($G2653="", IFERROR(INDEX('Job List'!$E$9:$E$508, MATCH($B2653, 'Job List'!$B$9:$B$508, 0)), ""), $G2653))</f>
        <v/>
      </c>
      <c r="N2653" s="126" t="str">
        <f t="shared" si="493"/>
        <v/>
      </c>
      <c r="O2653" s="77"/>
      <c r="AB2653" s="14" t="str">
        <f t="shared" si="494"/>
        <v/>
      </c>
      <c r="AC2653" s="20" t="str">
        <f t="shared" si="495"/>
        <v/>
      </c>
      <c r="AD2653" s="55" t="str">
        <f t="shared" si="496"/>
        <v/>
      </c>
      <c r="AE2653" s="88" t="str">
        <f t="shared" si="497"/>
        <v/>
      </c>
      <c r="AG2653" s="55" t="str">
        <f t="shared" si="498"/>
        <v/>
      </c>
      <c r="AH2653" s="88" t="str">
        <f t="shared" si="499"/>
        <v/>
      </c>
      <c r="AJ2653" s="55" t="str">
        <f t="shared" si="500"/>
        <v/>
      </c>
      <c r="AK2653" s="88" t="str">
        <f t="shared" si="501"/>
        <v/>
      </c>
      <c r="AM2653" s="55" t="str">
        <f t="shared" si="502"/>
        <v/>
      </c>
      <c r="AN2653" s="88" t="str">
        <f t="shared" si="503"/>
        <v/>
      </c>
    </row>
    <row r="2654" spans="1:40" x14ac:dyDescent="0.25">
      <c r="A2654" s="77"/>
      <c r="B2654" s="107"/>
      <c r="C2654" s="108"/>
      <c r="D2654" s="109"/>
      <c r="E2654" s="109"/>
      <c r="F2654" s="110"/>
      <c r="G2654" s="111"/>
      <c r="H2654" s="112"/>
      <c r="I2654" s="77"/>
      <c r="J2654" s="112" t="str">
        <f>IF($B2654="", "", IFERROR(INDEX('Job List'!$C$9:$C$508, MATCH($B2654, 'Job List'!$B$9:$B$508, 0)), ""))</f>
        <v/>
      </c>
      <c r="K2654" s="112" t="str">
        <f>IF($B2654="", "", IFERROR(INDEX('Job List'!$D$9:$D$508, MATCH($B2654, 'Job List'!$B$9:$B$508, 0)), ""))</f>
        <v/>
      </c>
      <c r="L2654" s="125" t="str">
        <f t="shared" si="492"/>
        <v/>
      </c>
      <c r="M2654" s="111" t="str">
        <f>IF($B2654="", "", IF($G2654="", IFERROR(INDEX('Job List'!$E$9:$E$508, MATCH($B2654, 'Job List'!$B$9:$B$508, 0)), ""), $G2654))</f>
        <v/>
      </c>
      <c r="N2654" s="126" t="str">
        <f t="shared" si="493"/>
        <v/>
      </c>
      <c r="O2654" s="77"/>
      <c r="AB2654" s="14" t="str">
        <f t="shared" si="494"/>
        <v/>
      </c>
      <c r="AC2654" s="20" t="str">
        <f t="shared" si="495"/>
        <v/>
      </c>
      <c r="AD2654" s="55" t="str">
        <f t="shared" si="496"/>
        <v/>
      </c>
      <c r="AE2654" s="88" t="str">
        <f t="shared" si="497"/>
        <v/>
      </c>
      <c r="AG2654" s="55" t="str">
        <f t="shared" si="498"/>
        <v/>
      </c>
      <c r="AH2654" s="88" t="str">
        <f t="shared" si="499"/>
        <v/>
      </c>
      <c r="AJ2654" s="55" t="str">
        <f t="shared" si="500"/>
        <v/>
      </c>
      <c r="AK2654" s="88" t="str">
        <f t="shared" si="501"/>
        <v/>
      </c>
      <c r="AM2654" s="55" t="str">
        <f t="shared" si="502"/>
        <v/>
      </c>
      <c r="AN2654" s="88" t="str">
        <f t="shared" si="503"/>
        <v/>
      </c>
    </row>
    <row r="2655" spans="1:40" x14ac:dyDescent="0.25">
      <c r="A2655" s="77"/>
      <c r="B2655" s="107"/>
      <c r="C2655" s="108"/>
      <c r="D2655" s="109"/>
      <c r="E2655" s="109"/>
      <c r="F2655" s="110"/>
      <c r="G2655" s="111"/>
      <c r="H2655" s="112"/>
      <c r="I2655" s="77"/>
      <c r="J2655" s="112" t="str">
        <f>IF($B2655="", "", IFERROR(INDEX('Job List'!$C$9:$C$508, MATCH($B2655, 'Job List'!$B$9:$B$508, 0)), ""))</f>
        <v/>
      </c>
      <c r="K2655" s="112" t="str">
        <f>IF($B2655="", "", IFERROR(INDEX('Job List'!$D$9:$D$508, MATCH($B2655, 'Job List'!$B$9:$B$508, 0)), ""))</f>
        <v/>
      </c>
      <c r="L2655" s="125" t="str">
        <f t="shared" si="492"/>
        <v/>
      </c>
      <c r="M2655" s="111" t="str">
        <f>IF($B2655="", "", IF($G2655="", IFERROR(INDEX('Job List'!$E$9:$E$508, MATCH($B2655, 'Job List'!$B$9:$B$508, 0)), ""), $G2655))</f>
        <v/>
      </c>
      <c r="N2655" s="126" t="str">
        <f t="shared" si="493"/>
        <v/>
      </c>
      <c r="O2655" s="77"/>
      <c r="AB2655" s="14" t="str">
        <f t="shared" si="494"/>
        <v/>
      </c>
      <c r="AC2655" s="20" t="str">
        <f t="shared" si="495"/>
        <v/>
      </c>
      <c r="AD2655" s="55" t="str">
        <f t="shared" si="496"/>
        <v/>
      </c>
      <c r="AE2655" s="88" t="str">
        <f t="shared" si="497"/>
        <v/>
      </c>
      <c r="AG2655" s="55" t="str">
        <f t="shared" si="498"/>
        <v/>
      </c>
      <c r="AH2655" s="88" t="str">
        <f t="shared" si="499"/>
        <v/>
      </c>
      <c r="AJ2655" s="55" t="str">
        <f t="shared" si="500"/>
        <v/>
      </c>
      <c r="AK2655" s="88" t="str">
        <f t="shared" si="501"/>
        <v/>
      </c>
      <c r="AM2655" s="55" t="str">
        <f t="shared" si="502"/>
        <v/>
      </c>
      <c r="AN2655" s="88" t="str">
        <f t="shared" si="503"/>
        <v/>
      </c>
    </row>
    <row r="2656" spans="1:40" x14ac:dyDescent="0.25">
      <c r="A2656" s="77"/>
      <c r="B2656" s="107"/>
      <c r="C2656" s="108"/>
      <c r="D2656" s="109"/>
      <c r="E2656" s="109"/>
      <c r="F2656" s="110"/>
      <c r="G2656" s="111"/>
      <c r="H2656" s="112"/>
      <c r="I2656" s="77"/>
      <c r="J2656" s="112" t="str">
        <f>IF($B2656="", "", IFERROR(INDEX('Job List'!$C$9:$C$508, MATCH($B2656, 'Job List'!$B$9:$B$508, 0)), ""))</f>
        <v/>
      </c>
      <c r="K2656" s="112" t="str">
        <f>IF($B2656="", "", IFERROR(INDEX('Job List'!$D$9:$D$508, MATCH($B2656, 'Job List'!$B$9:$B$508, 0)), ""))</f>
        <v/>
      </c>
      <c r="L2656" s="125" t="str">
        <f t="shared" si="492"/>
        <v/>
      </c>
      <c r="M2656" s="111" t="str">
        <f>IF($B2656="", "", IF($G2656="", IFERROR(INDEX('Job List'!$E$9:$E$508, MATCH($B2656, 'Job List'!$B$9:$B$508, 0)), ""), $G2656))</f>
        <v/>
      </c>
      <c r="N2656" s="126" t="str">
        <f t="shared" si="493"/>
        <v/>
      </c>
      <c r="O2656" s="77"/>
      <c r="AB2656" s="14" t="str">
        <f t="shared" si="494"/>
        <v/>
      </c>
      <c r="AC2656" s="20" t="str">
        <f t="shared" si="495"/>
        <v/>
      </c>
      <c r="AD2656" s="55" t="str">
        <f t="shared" si="496"/>
        <v/>
      </c>
      <c r="AE2656" s="88" t="str">
        <f t="shared" si="497"/>
        <v/>
      </c>
      <c r="AG2656" s="55" t="str">
        <f t="shared" si="498"/>
        <v/>
      </c>
      <c r="AH2656" s="88" t="str">
        <f t="shared" si="499"/>
        <v/>
      </c>
      <c r="AJ2656" s="55" t="str">
        <f t="shared" si="500"/>
        <v/>
      </c>
      <c r="AK2656" s="88" t="str">
        <f t="shared" si="501"/>
        <v/>
      </c>
      <c r="AM2656" s="55" t="str">
        <f t="shared" si="502"/>
        <v/>
      </c>
      <c r="AN2656" s="88" t="str">
        <f t="shared" si="503"/>
        <v/>
      </c>
    </row>
    <row r="2657" spans="1:40" x14ac:dyDescent="0.25">
      <c r="A2657" s="77"/>
      <c r="B2657" s="107"/>
      <c r="C2657" s="108"/>
      <c r="D2657" s="109"/>
      <c r="E2657" s="109"/>
      <c r="F2657" s="110"/>
      <c r="G2657" s="111"/>
      <c r="H2657" s="112"/>
      <c r="I2657" s="77"/>
      <c r="J2657" s="112" t="str">
        <f>IF($B2657="", "", IFERROR(INDEX('Job List'!$C$9:$C$508, MATCH($B2657, 'Job List'!$B$9:$B$508, 0)), ""))</f>
        <v/>
      </c>
      <c r="K2657" s="112" t="str">
        <f>IF($B2657="", "", IFERROR(INDEX('Job List'!$D$9:$D$508, MATCH($B2657, 'Job List'!$B$9:$B$508, 0)), ""))</f>
        <v/>
      </c>
      <c r="L2657" s="125" t="str">
        <f t="shared" si="492"/>
        <v/>
      </c>
      <c r="M2657" s="111" t="str">
        <f>IF($B2657="", "", IF($G2657="", IFERROR(INDEX('Job List'!$E$9:$E$508, MATCH($B2657, 'Job List'!$B$9:$B$508, 0)), ""), $G2657))</f>
        <v/>
      </c>
      <c r="N2657" s="126" t="str">
        <f t="shared" si="493"/>
        <v/>
      </c>
      <c r="O2657" s="77"/>
      <c r="AB2657" s="14" t="str">
        <f t="shared" si="494"/>
        <v/>
      </c>
      <c r="AC2657" s="20" t="str">
        <f t="shared" si="495"/>
        <v/>
      </c>
      <c r="AD2657" s="55" t="str">
        <f t="shared" si="496"/>
        <v/>
      </c>
      <c r="AE2657" s="88" t="str">
        <f t="shared" si="497"/>
        <v/>
      </c>
      <c r="AG2657" s="55" t="str">
        <f t="shared" si="498"/>
        <v/>
      </c>
      <c r="AH2657" s="88" t="str">
        <f t="shared" si="499"/>
        <v/>
      </c>
      <c r="AJ2657" s="55" t="str">
        <f t="shared" si="500"/>
        <v/>
      </c>
      <c r="AK2657" s="88" t="str">
        <f t="shared" si="501"/>
        <v/>
      </c>
      <c r="AM2657" s="55" t="str">
        <f t="shared" si="502"/>
        <v/>
      </c>
      <c r="AN2657" s="88" t="str">
        <f t="shared" si="503"/>
        <v/>
      </c>
    </row>
    <row r="2658" spans="1:40" x14ac:dyDescent="0.25">
      <c r="A2658" s="77"/>
      <c r="B2658" s="107"/>
      <c r="C2658" s="108"/>
      <c r="D2658" s="109"/>
      <c r="E2658" s="109"/>
      <c r="F2658" s="110"/>
      <c r="G2658" s="111"/>
      <c r="H2658" s="112"/>
      <c r="I2658" s="77"/>
      <c r="J2658" s="112" t="str">
        <f>IF($B2658="", "", IFERROR(INDEX('Job List'!$C$9:$C$508, MATCH($B2658, 'Job List'!$B$9:$B$508, 0)), ""))</f>
        <v/>
      </c>
      <c r="K2658" s="112" t="str">
        <f>IF($B2658="", "", IFERROR(INDEX('Job List'!$D$9:$D$508, MATCH($B2658, 'Job List'!$B$9:$B$508, 0)), ""))</f>
        <v/>
      </c>
      <c r="L2658" s="125" t="str">
        <f t="shared" si="492"/>
        <v/>
      </c>
      <c r="M2658" s="111" t="str">
        <f>IF($B2658="", "", IF($G2658="", IFERROR(INDEX('Job List'!$E$9:$E$508, MATCH($B2658, 'Job List'!$B$9:$B$508, 0)), ""), $G2658))</f>
        <v/>
      </c>
      <c r="N2658" s="126" t="str">
        <f t="shared" si="493"/>
        <v/>
      </c>
      <c r="O2658" s="77"/>
      <c r="AB2658" s="14" t="str">
        <f t="shared" si="494"/>
        <v/>
      </c>
      <c r="AC2658" s="20" t="str">
        <f t="shared" si="495"/>
        <v/>
      </c>
      <c r="AD2658" s="55" t="str">
        <f t="shared" si="496"/>
        <v/>
      </c>
      <c r="AE2658" s="88" t="str">
        <f t="shared" si="497"/>
        <v/>
      </c>
      <c r="AG2658" s="55" t="str">
        <f t="shared" si="498"/>
        <v/>
      </c>
      <c r="AH2658" s="88" t="str">
        <f t="shared" si="499"/>
        <v/>
      </c>
      <c r="AJ2658" s="55" t="str">
        <f t="shared" si="500"/>
        <v/>
      </c>
      <c r="AK2658" s="88" t="str">
        <f t="shared" si="501"/>
        <v/>
      </c>
      <c r="AM2658" s="55" t="str">
        <f t="shared" si="502"/>
        <v/>
      </c>
      <c r="AN2658" s="88" t="str">
        <f t="shared" si="503"/>
        <v/>
      </c>
    </row>
    <row r="2659" spans="1:40" x14ac:dyDescent="0.25">
      <c r="A2659" s="77"/>
      <c r="B2659" s="107"/>
      <c r="C2659" s="108"/>
      <c r="D2659" s="109"/>
      <c r="E2659" s="109"/>
      <c r="F2659" s="110"/>
      <c r="G2659" s="111"/>
      <c r="H2659" s="112"/>
      <c r="I2659" s="77"/>
      <c r="J2659" s="112" t="str">
        <f>IF($B2659="", "", IFERROR(INDEX('Job List'!$C$9:$C$508, MATCH($B2659, 'Job List'!$B$9:$B$508, 0)), ""))</f>
        <v/>
      </c>
      <c r="K2659" s="112" t="str">
        <f>IF($B2659="", "", IFERROR(INDEX('Job List'!$D$9:$D$508, MATCH($B2659, 'Job List'!$B$9:$B$508, 0)), ""))</f>
        <v/>
      </c>
      <c r="L2659" s="125" t="str">
        <f t="shared" si="492"/>
        <v/>
      </c>
      <c r="M2659" s="111" t="str">
        <f>IF($B2659="", "", IF($G2659="", IFERROR(INDEX('Job List'!$E$9:$E$508, MATCH($B2659, 'Job List'!$B$9:$B$508, 0)), ""), $G2659))</f>
        <v/>
      </c>
      <c r="N2659" s="126" t="str">
        <f t="shared" si="493"/>
        <v/>
      </c>
      <c r="O2659" s="77"/>
      <c r="AB2659" s="14" t="str">
        <f t="shared" si="494"/>
        <v/>
      </c>
      <c r="AC2659" s="20" t="str">
        <f t="shared" si="495"/>
        <v/>
      </c>
      <c r="AD2659" s="55" t="str">
        <f t="shared" si="496"/>
        <v/>
      </c>
      <c r="AE2659" s="88" t="str">
        <f t="shared" si="497"/>
        <v/>
      </c>
      <c r="AG2659" s="55" t="str">
        <f t="shared" si="498"/>
        <v/>
      </c>
      <c r="AH2659" s="88" t="str">
        <f t="shared" si="499"/>
        <v/>
      </c>
      <c r="AJ2659" s="55" t="str">
        <f t="shared" si="500"/>
        <v/>
      </c>
      <c r="AK2659" s="88" t="str">
        <f t="shared" si="501"/>
        <v/>
      </c>
      <c r="AM2659" s="55" t="str">
        <f t="shared" si="502"/>
        <v/>
      </c>
      <c r="AN2659" s="88" t="str">
        <f t="shared" si="503"/>
        <v/>
      </c>
    </row>
    <row r="2660" spans="1:40" x14ac:dyDescent="0.25">
      <c r="A2660" s="77"/>
      <c r="B2660" s="107"/>
      <c r="C2660" s="108"/>
      <c r="D2660" s="109"/>
      <c r="E2660" s="109"/>
      <c r="F2660" s="110"/>
      <c r="G2660" s="111"/>
      <c r="H2660" s="112"/>
      <c r="I2660" s="77"/>
      <c r="J2660" s="112" t="str">
        <f>IF($B2660="", "", IFERROR(INDEX('Job List'!$C$9:$C$508, MATCH($B2660, 'Job List'!$B$9:$B$508, 0)), ""))</f>
        <v/>
      </c>
      <c r="K2660" s="112" t="str">
        <f>IF($B2660="", "", IFERROR(INDEX('Job List'!$D$9:$D$508, MATCH($B2660, 'Job List'!$B$9:$B$508, 0)), ""))</f>
        <v/>
      </c>
      <c r="L2660" s="125" t="str">
        <f t="shared" si="492"/>
        <v/>
      </c>
      <c r="M2660" s="111" t="str">
        <f>IF($B2660="", "", IF($G2660="", IFERROR(INDEX('Job List'!$E$9:$E$508, MATCH($B2660, 'Job List'!$B$9:$B$508, 0)), ""), $G2660))</f>
        <v/>
      </c>
      <c r="N2660" s="126" t="str">
        <f t="shared" si="493"/>
        <v/>
      </c>
      <c r="O2660" s="77"/>
      <c r="AB2660" s="14" t="str">
        <f t="shared" si="494"/>
        <v/>
      </c>
      <c r="AC2660" s="20" t="str">
        <f t="shared" si="495"/>
        <v/>
      </c>
      <c r="AD2660" s="55" t="str">
        <f t="shared" si="496"/>
        <v/>
      </c>
      <c r="AE2660" s="88" t="str">
        <f t="shared" si="497"/>
        <v/>
      </c>
      <c r="AG2660" s="55" t="str">
        <f t="shared" si="498"/>
        <v/>
      </c>
      <c r="AH2660" s="88" t="str">
        <f t="shared" si="499"/>
        <v/>
      </c>
      <c r="AJ2660" s="55" t="str">
        <f t="shared" si="500"/>
        <v/>
      </c>
      <c r="AK2660" s="88" t="str">
        <f t="shared" si="501"/>
        <v/>
      </c>
      <c r="AM2660" s="55" t="str">
        <f t="shared" si="502"/>
        <v/>
      </c>
      <c r="AN2660" s="88" t="str">
        <f t="shared" si="503"/>
        <v/>
      </c>
    </row>
    <row r="2661" spans="1:40" x14ac:dyDescent="0.25">
      <c r="A2661" s="77"/>
      <c r="B2661" s="107"/>
      <c r="C2661" s="108"/>
      <c r="D2661" s="109"/>
      <c r="E2661" s="109"/>
      <c r="F2661" s="110"/>
      <c r="G2661" s="111"/>
      <c r="H2661" s="112"/>
      <c r="I2661" s="77"/>
      <c r="J2661" s="112" t="str">
        <f>IF($B2661="", "", IFERROR(INDEX('Job List'!$C$9:$C$508, MATCH($B2661, 'Job List'!$B$9:$B$508, 0)), ""))</f>
        <v/>
      </c>
      <c r="K2661" s="112" t="str">
        <f>IF($B2661="", "", IFERROR(INDEX('Job List'!$D$9:$D$508, MATCH($B2661, 'Job List'!$B$9:$B$508, 0)), ""))</f>
        <v/>
      </c>
      <c r="L2661" s="125" t="str">
        <f t="shared" si="492"/>
        <v/>
      </c>
      <c r="M2661" s="111" t="str">
        <f>IF($B2661="", "", IF($G2661="", IFERROR(INDEX('Job List'!$E$9:$E$508, MATCH($B2661, 'Job List'!$B$9:$B$508, 0)), ""), $G2661))</f>
        <v/>
      </c>
      <c r="N2661" s="126" t="str">
        <f t="shared" si="493"/>
        <v/>
      </c>
      <c r="O2661" s="77"/>
      <c r="AB2661" s="14" t="str">
        <f t="shared" si="494"/>
        <v/>
      </c>
      <c r="AC2661" s="20" t="str">
        <f t="shared" si="495"/>
        <v/>
      </c>
      <c r="AD2661" s="55" t="str">
        <f t="shared" si="496"/>
        <v/>
      </c>
      <c r="AE2661" s="88" t="str">
        <f t="shared" si="497"/>
        <v/>
      </c>
      <c r="AG2661" s="55" t="str">
        <f t="shared" si="498"/>
        <v/>
      </c>
      <c r="AH2661" s="88" t="str">
        <f t="shared" si="499"/>
        <v/>
      </c>
      <c r="AJ2661" s="55" t="str">
        <f t="shared" si="500"/>
        <v/>
      </c>
      <c r="AK2661" s="88" t="str">
        <f t="shared" si="501"/>
        <v/>
      </c>
      <c r="AM2661" s="55" t="str">
        <f t="shared" si="502"/>
        <v/>
      </c>
      <c r="AN2661" s="88" t="str">
        <f t="shared" si="503"/>
        <v/>
      </c>
    </row>
    <row r="2662" spans="1:40" x14ac:dyDescent="0.25">
      <c r="A2662" s="77"/>
      <c r="B2662" s="107"/>
      <c r="C2662" s="108"/>
      <c r="D2662" s="109"/>
      <c r="E2662" s="109"/>
      <c r="F2662" s="110"/>
      <c r="G2662" s="111"/>
      <c r="H2662" s="112"/>
      <c r="I2662" s="77"/>
      <c r="J2662" s="112" t="str">
        <f>IF($B2662="", "", IFERROR(INDEX('Job List'!$C$9:$C$508, MATCH($B2662, 'Job List'!$B$9:$B$508, 0)), ""))</f>
        <v/>
      </c>
      <c r="K2662" s="112" t="str">
        <f>IF($B2662="", "", IFERROR(INDEX('Job List'!$D$9:$D$508, MATCH($B2662, 'Job List'!$B$9:$B$508, 0)), ""))</f>
        <v/>
      </c>
      <c r="L2662" s="125" t="str">
        <f t="shared" si="492"/>
        <v/>
      </c>
      <c r="M2662" s="111" t="str">
        <f>IF($B2662="", "", IF($G2662="", IFERROR(INDEX('Job List'!$E$9:$E$508, MATCH($B2662, 'Job List'!$B$9:$B$508, 0)), ""), $G2662))</f>
        <v/>
      </c>
      <c r="N2662" s="126" t="str">
        <f t="shared" si="493"/>
        <v/>
      </c>
      <c r="O2662" s="77"/>
      <c r="AB2662" s="14" t="str">
        <f t="shared" si="494"/>
        <v/>
      </c>
      <c r="AC2662" s="20" t="str">
        <f t="shared" si="495"/>
        <v/>
      </c>
      <c r="AD2662" s="55" t="str">
        <f t="shared" si="496"/>
        <v/>
      </c>
      <c r="AE2662" s="88" t="str">
        <f t="shared" si="497"/>
        <v/>
      </c>
      <c r="AG2662" s="55" t="str">
        <f t="shared" si="498"/>
        <v/>
      </c>
      <c r="AH2662" s="88" t="str">
        <f t="shared" si="499"/>
        <v/>
      </c>
      <c r="AJ2662" s="55" t="str">
        <f t="shared" si="500"/>
        <v/>
      </c>
      <c r="AK2662" s="88" t="str">
        <f t="shared" si="501"/>
        <v/>
      </c>
      <c r="AM2662" s="55" t="str">
        <f t="shared" si="502"/>
        <v/>
      </c>
      <c r="AN2662" s="88" t="str">
        <f t="shared" si="503"/>
        <v/>
      </c>
    </row>
    <row r="2663" spans="1:40" x14ac:dyDescent="0.25">
      <c r="A2663" s="77"/>
      <c r="B2663" s="107"/>
      <c r="C2663" s="108"/>
      <c r="D2663" s="109"/>
      <c r="E2663" s="109"/>
      <c r="F2663" s="110"/>
      <c r="G2663" s="111"/>
      <c r="H2663" s="112"/>
      <c r="I2663" s="77"/>
      <c r="J2663" s="112" t="str">
        <f>IF($B2663="", "", IFERROR(INDEX('Job List'!$C$9:$C$508, MATCH($B2663, 'Job List'!$B$9:$B$508, 0)), ""))</f>
        <v/>
      </c>
      <c r="K2663" s="112" t="str">
        <f>IF($B2663="", "", IFERROR(INDEX('Job List'!$D$9:$D$508, MATCH($B2663, 'Job List'!$B$9:$B$508, 0)), ""))</f>
        <v/>
      </c>
      <c r="L2663" s="125" t="str">
        <f t="shared" si="492"/>
        <v/>
      </c>
      <c r="M2663" s="111" t="str">
        <f>IF($B2663="", "", IF($G2663="", IFERROR(INDEX('Job List'!$E$9:$E$508, MATCH($B2663, 'Job List'!$B$9:$B$508, 0)), ""), $G2663))</f>
        <v/>
      </c>
      <c r="N2663" s="126" t="str">
        <f t="shared" si="493"/>
        <v/>
      </c>
      <c r="O2663" s="77"/>
      <c r="AB2663" s="14" t="str">
        <f t="shared" si="494"/>
        <v/>
      </c>
      <c r="AC2663" s="20" t="str">
        <f t="shared" si="495"/>
        <v/>
      </c>
      <c r="AD2663" s="55" t="str">
        <f t="shared" si="496"/>
        <v/>
      </c>
      <c r="AE2663" s="88" t="str">
        <f t="shared" si="497"/>
        <v/>
      </c>
      <c r="AG2663" s="55" t="str">
        <f t="shared" si="498"/>
        <v/>
      </c>
      <c r="AH2663" s="88" t="str">
        <f t="shared" si="499"/>
        <v/>
      </c>
      <c r="AJ2663" s="55" t="str">
        <f t="shared" si="500"/>
        <v/>
      </c>
      <c r="AK2663" s="88" t="str">
        <f t="shared" si="501"/>
        <v/>
      </c>
      <c r="AM2663" s="55" t="str">
        <f t="shared" si="502"/>
        <v/>
      </c>
      <c r="AN2663" s="88" t="str">
        <f t="shared" si="503"/>
        <v/>
      </c>
    </row>
    <row r="2664" spans="1:40" x14ac:dyDescent="0.25">
      <c r="A2664" s="77"/>
      <c r="B2664" s="107"/>
      <c r="C2664" s="108"/>
      <c r="D2664" s="109"/>
      <c r="E2664" s="109"/>
      <c r="F2664" s="110"/>
      <c r="G2664" s="111"/>
      <c r="H2664" s="112"/>
      <c r="I2664" s="77"/>
      <c r="J2664" s="112" t="str">
        <f>IF($B2664="", "", IFERROR(INDEX('Job List'!$C$9:$C$508, MATCH($B2664, 'Job List'!$B$9:$B$508, 0)), ""))</f>
        <v/>
      </c>
      <c r="K2664" s="112" t="str">
        <f>IF($B2664="", "", IFERROR(INDEX('Job List'!$D$9:$D$508, MATCH($B2664, 'Job List'!$B$9:$B$508, 0)), ""))</f>
        <v/>
      </c>
      <c r="L2664" s="125" t="str">
        <f t="shared" si="492"/>
        <v/>
      </c>
      <c r="M2664" s="111" t="str">
        <f>IF($B2664="", "", IF($G2664="", IFERROR(INDEX('Job List'!$E$9:$E$508, MATCH($B2664, 'Job List'!$B$9:$B$508, 0)), ""), $G2664))</f>
        <v/>
      </c>
      <c r="N2664" s="126" t="str">
        <f t="shared" si="493"/>
        <v/>
      </c>
      <c r="O2664" s="77"/>
      <c r="AB2664" s="14" t="str">
        <f t="shared" si="494"/>
        <v/>
      </c>
      <c r="AC2664" s="20" t="str">
        <f t="shared" si="495"/>
        <v/>
      </c>
      <c r="AD2664" s="55" t="str">
        <f t="shared" si="496"/>
        <v/>
      </c>
      <c r="AE2664" s="88" t="str">
        <f t="shared" si="497"/>
        <v/>
      </c>
      <c r="AG2664" s="55" t="str">
        <f t="shared" si="498"/>
        <v/>
      </c>
      <c r="AH2664" s="88" t="str">
        <f t="shared" si="499"/>
        <v/>
      </c>
      <c r="AJ2664" s="55" t="str">
        <f t="shared" si="500"/>
        <v/>
      </c>
      <c r="AK2664" s="88" t="str">
        <f t="shared" si="501"/>
        <v/>
      </c>
      <c r="AM2664" s="55" t="str">
        <f t="shared" si="502"/>
        <v/>
      </c>
      <c r="AN2664" s="88" t="str">
        <f t="shared" si="503"/>
        <v/>
      </c>
    </row>
    <row r="2665" spans="1:40" x14ac:dyDescent="0.25">
      <c r="A2665" s="77"/>
      <c r="B2665" s="107"/>
      <c r="C2665" s="108"/>
      <c r="D2665" s="109"/>
      <c r="E2665" s="109"/>
      <c r="F2665" s="110"/>
      <c r="G2665" s="111"/>
      <c r="H2665" s="112"/>
      <c r="I2665" s="77"/>
      <c r="J2665" s="112" t="str">
        <f>IF($B2665="", "", IFERROR(INDEX('Job List'!$C$9:$C$508, MATCH($B2665, 'Job List'!$B$9:$B$508, 0)), ""))</f>
        <v/>
      </c>
      <c r="K2665" s="112" t="str">
        <f>IF($B2665="", "", IFERROR(INDEX('Job List'!$D$9:$D$508, MATCH($B2665, 'Job List'!$B$9:$B$508, 0)), ""))</f>
        <v/>
      </c>
      <c r="L2665" s="125" t="str">
        <f t="shared" si="492"/>
        <v/>
      </c>
      <c r="M2665" s="111" t="str">
        <f>IF($B2665="", "", IF($G2665="", IFERROR(INDEX('Job List'!$E$9:$E$508, MATCH($B2665, 'Job List'!$B$9:$B$508, 0)), ""), $G2665))</f>
        <v/>
      </c>
      <c r="N2665" s="126" t="str">
        <f t="shared" si="493"/>
        <v/>
      </c>
      <c r="O2665" s="77"/>
      <c r="AB2665" s="14" t="str">
        <f t="shared" si="494"/>
        <v/>
      </c>
      <c r="AC2665" s="20" t="str">
        <f t="shared" si="495"/>
        <v/>
      </c>
      <c r="AD2665" s="55" t="str">
        <f t="shared" si="496"/>
        <v/>
      </c>
      <c r="AE2665" s="88" t="str">
        <f t="shared" si="497"/>
        <v/>
      </c>
      <c r="AG2665" s="55" t="str">
        <f t="shared" si="498"/>
        <v/>
      </c>
      <c r="AH2665" s="88" t="str">
        <f t="shared" si="499"/>
        <v/>
      </c>
      <c r="AJ2665" s="55" t="str">
        <f t="shared" si="500"/>
        <v/>
      </c>
      <c r="AK2665" s="88" t="str">
        <f t="shared" si="501"/>
        <v/>
      </c>
      <c r="AM2665" s="55" t="str">
        <f t="shared" si="502"/>
        <v/>
      </c>
      <c r="AN2665" s="88" t="str">
        <f t="shared" si="503"/>
        <v/>
      </c>
    </row>
    <row r="2666" spans="1:40" x14ac:dyDescent="0.25">
      <c r="A2666" s="77"/>
      <c r="B2666" s="107"/>
      <c r="C2666" s="108"/>
      <c r="D2666" s="109"/>
      <c r="E2666" s="109"/>
      <c r="F2666" s="110"/>
      <c r="G2666" s="111"/>
      <c r="H2666" s="112"/>
      <c r="I2666" s="77"/>
      <c r="J2666" s="112" t="str">
        <f>IF($B2666="", "", IFERROR(INDEX('Job List'!$C$9:$C$508, MATCH($B2666, 'Job List'!$B$9:$B$508, 0)), ""))</f>
        <v/>
      </c>
      <c r="K2666" s="112" t="str">
        <f>IF($B2666="", "", IFERROR(INDEX('Job List'!$D$9:$D$508, MATCH($B2666, 'Job List'!$B$9:$B$508, 0)), ""))</f>
        <v/>
      </c>
      <c r="L2666" s="125" t="str">
        <f t="shared" si="492"/>
        <v/>
      </c>
      <c r="M2666" s="111" t="str">
        <f>IF($B2666="", "", IF($G2666="", IFERROR(INDEX('Job List'!$E$9:$E$508, MATCH($B2666, 'Job List'!$B$9:$B$508, 0)), ""), $G2666))</f>
        <v/>
      </c>
      <c r="N2666" s="126" t="str">
        <f t="shared" si="493"/>
        <v/>
      </c>
      <c r="O2666" s="77"/>
      <c r="AB2666" s="14" t="str">
        <f t="shared" si="494"/>
        <v/>
      </c>
      <c r="AC2666" s="20" t="str">
        <f t="shared" si="495"/>
        <v/>
      </c>
      <c r="AD2666" s="55" t="str">
        <f t="shared" si="496"/>
        <v/>
      </c>
      <c r="AE2666" s="88" t="str">
        <f t="shared" si="497"/>
        <v/>
      </c>
      <c r="AG2666" s="55" t="str">
        <f t="shared" si="498"/>
        <v/>
      </c>
      <c r="AH2666" s="88" t="str">
        <f t="shared" si="499"/>
        <v/>
      </c>
      <c r="AJ2666" s="55" t="str">
        <f t="shared" si="500"/>
        <v/>
      </c>
      <c r="AK2666" s="88" t="str">
        <f t="shared" si="501"/>
        <v/>
      </c>
      <c r="AM2666" s="55" t="str">
        <f t="shared" si="502"/>
        <v/>
      </c>
      <c r="AN2666" s="88" t="str">
        <f t="shared" si="503"/>
        <v/>
      </c>
    </row>
    <row r="2667" spans="1:40" x14ac:dyDescent="0.25">
      <c r="A2667" s="77"/>
      <c r="B2667" s="107"/>
      <c r="C2667" s="108"/>
      <c r="D2667" s="109"/>
      <c r="E2667" s="109"/>
      <c r="F2667" s="110"/>
      <c r="G2667" s="111"/>
      <c r="H2667" s="112"/>
      <c r="I2667" s="77"/>
      <c r="J2667" s="112" t="str">
        <f>IF($B2667="", "", IFERROR(INDEX('Job List'!$C$9:$C$508, MATCH($B2667, 'Job List'!$B$9:$B$508, 0)), ""))</f>
        <v/>
      </c>
      <c r="K2667" s="112" t="str">
        <f>IF($B2667="", "", IFERROR(INDEX('Job List'!$D$9:$D$508, MATCH($B2667, 'Job List'!$B$9:$B$508, 0)), ""))</f>
        <v/>
      </c>
      <c r="L2667" s="125" t="str">
        <f t="shared" si="492"/>
        <v/>
      </c>
      <c r="M2667" s="111" t="str">
        <f>IF($B2667="", "", IF($G2667="", IFERROR(INDEX('Job List'!$E$9:$E$508, MATCH($B2667, 'Job List'!$B$9:$B$508, 0)), ""), $G2667))</f>
        <v/>
      </c>
      <c r="N2667" s="126" t="str">
        <f t="shared" si="493"/>
        <v/>
      </c>
      <c r="O2667" s="77"/>
      <c r="AB2667" s="14" t="str">
        <f t="shared" si="494"/>
        <v/>
      </c>
      <c r="AC2667" s="20" t="str">
        <f t="shared" si="495"/>
        <v/>
      </c>
      <c r="AD2667" s="55" t="str">
        <f t="shared" si="496"/>
        <v/>
      </c>
      <c r="AE2667" s="88" t="str">
        <f t="shared" si="497"/>
        <v/>
      </c>
      <c r="AG2667" s="55" t="str">
        <f t="shared" si="498"/>
        <v/>
      </c>
      <c r="AH2667" s="88" t="str">
        <f t="shared" si="499"/>
        <v/>
      </c>
      <c r="AJ2667" s="55" t="str">
        <f t="shared" si="500"/>
        <v/>
      </c>
      <c r="AK2667" s="88" t="str">
        <f t="shared" si="501"/>
        <v/>
      </c>
      <c r="AM2667" s="55" t="str">
        <f t="shared" si="502"/>
        <v/>
      </c>
      <c r="AN2667" s="88" t="str">
        <f t="shared" si="503"/>
        <v/>
      </c>
    </row>
    <row r="2668" spans="1:40" x14ac:dyDescent="0.25">
      <c r="A2668" s="77"/>
      <c r="B2668" s="107"/>
      <c r="C2668" s="108"/>
      <c r="D2668" s="109"/>
      <c r="E2668" s="109"/>
      <c r="F2668" s="110"/>
      <c r="G2668" s="111"/>
      <c r="H2668" s="112"/>
      <c r="I2668" s="77"/>
      <c r="J2668" s="112" t="str">
        <f>IF($B2668="", "", IFERROR(INDEX('Job List'!$C$9:$C$508, MATCH($B2668, 'Job List'!$B$9:$B$508, 0)), ""))</f>
        <v/>
      </c>
      <c r="K2668" s="112" t="str">
        <f>IF($B2668="", "", IFERROR(INDEX('Job List'!$D$9:$D$508, MATCH($B2668, 'Job List'!$B$9:$B$508, 0)), ""))</f>
        <v/>
      </c>
      <c r="L2668" s="125" t="str">
        <f t="shared" si="492"/>
        <v/>
      </c>
      <c r="M2668" s="111" t="str">
        <f>IF($B2668="", "", IF($G2668="", IFERROR(INDEX('Job List'!$E$9:$E$508, MATCH($B2668, 'Job List'!$B$9:$B$508, 0)), ""), $G2668))</f>
        <v/>
      </c>
      <c r="N2668" s="126" t="str">
        <f t="shared" si="493"/>
        <v/>
      </c>
      <c r="O2668" s="77"/>
      <c r="AB2668" s="14" t="str">
        <f t="shared" si="494"/>
        <v/>
      </c>
      <c r="AC2668" s="20" t="str">
        <f t="shared" si="495"/>
        <v/>
      </c>
      <c r="AD2668" s="55" t="str">
        <f t="shared" si="496"/>
        <v/>
      </c>
      <c r="AE2668" s="88" t="str">
        <f t="shared" si="497"/>
        <v/>
      </c>
      <c r="AG2668" s="55" t="str">
        <f t="shared" si="498"/>
        <v/>
      </c>
      <c r="AH2668" s="88" t="str">
        <f t="shared" si="499"/>
        <v/>
      </c>
      <c r="AJ2668" s="55" t="str">
        <f t="shared" si="500"/>
        <v/>
      </c>
      <c r="AK2668" s="88" t="str">
        <f t="shared" si="501"/>
        <v/>
      </c>
      <c r="AM2668" s="55" t="str">
        <f t="shared" si="502"/>
        <v/>
      </c>
      <c r="AN2668" s="88" t="str">
        <f t="shared" si="503"/>
        <v/>
      </c>
    </row>
    <row r="2669" spans="1:40" x14ac:dyDescent="0.25">
      <c r="A2669" s="77"/>
      <c r="B2669" s="107"/>
      <c r="C2669" s="108"/>
      <c r="D2669" s="109"/>
      <c r="E2669" s="109"/>
      <c r="F2669" s="110"/>
      <c r="G2669" s="111"/>
      <c r="H2669" s="112"/>
      <c r="I2669" s="77"/>
      <c r="J2669" s="112" t="str">
        <f>IF($B2669="", "", IFERROR(INDEX('Job List'!$C$9:$C$508, MATCH($B2669, 'Job List'!$B$9:$B$508, 0)), ""))</f>
        <v/>
      </c>
      <c r="K2669" s="112" t="str">
        <f>IF($B2669="", "", IFERROR(INDEX('Job List'!$D$9:$D$508, MATCH($B2669, 'Job List'!$B$9:$B$508, 0)), ""))</f>
        <v/>
      </c>
      <c r="L2669" s="125" t="str">
        <f t="shared" si="492"/>
        <v/>
      </c>
      <c r="M2669" s="111" t="str">
        <f>IF($B2669="", "", IF($G2669="", IFERROR(INDEX('Job List'!$E$9:$E$508, MATCH($B2669, 'Job List'!$B$9:$B$508, 0)), ""), $G2669))</f>
        <v/>
      </c>
      <c r="N2669" s="126" t="str">
        <f t="shared" si="493"/>
        <v/>
      </c>
      <c r="O2669" s="77"/>
      <c r="AB2669" s="14" t="str">
        <f t="shared" si="494"/>
        <v/>
      </c>
      <c r="AC2669" s="20" t="str">
        <f t="shared" si="495"/>
        <v/>
      </c>
      <c r="AD2669" s="55" t="str">
        <f t="shared" si="496"/>
        <v/>
      </c>
      <c r="AE2669" s="88" t="str">
        <f t="shared" si="497"/>
        <v/>
      </c>
      <c r="AG2669" s="55" t="str">
        <f t="shared" si="498"/>
        <v/>
      </c>
      <c r="AH2669" s="88" t="str">
        <f t="shared" si="499"/>
        <v/>
      </c>
      <c r="AJ2669" s="55" t="str">
        <f t="shared" si="500"/>
        <v/>
      </c>
      <c r="AK2669" s="88" t="str">
        <f t="shared" si="501"/>
        <v/>
      </c>
      <c r="AM2669" s="55" t="str">
        <f t="shared" si="502"/>
        <v/>
      </c>
      <c r="AN2669" s="88" t="str">
        <f t="shared" si="503"/>
        <v/>
      </c>
    </row>
    <row r="2670" spans="1:40" x14ac:dyDescent="0.25">
      <c r="A2670" s="77"/>
      <c r="B2670" s="107"/>
      <c r="C2670" s="108"/>
      <c r="D2670" s="109"/>
      <c r="E2670" s="109"/>
      <c r="F2670" s="110"/>
      <c r="G2670" s="111"/>
      <c r="H2670" s="112"/>
      <c r="I2670" s="77"/>
      <c r="J2670" s="112" t="str">
        <f>IF($B2670="", "", IFERROR(INDEX('Job List'!$C$9:$C$508, MATCH($B2670, 'Job List'!$B$9:$B$508, 0)), ""))</f>
        <v/>
      </c>
      <c r="K2670" s="112" t="str">
        <f>IF($B2670="", "", IFERROR(INDEX('Job List'!$D$9:$D$508, MATCH($B2670, 'Job List'!$B$9:$B$508, 0)), ""))</f>
        <v/>
      </c>
      <c r="L2670" s="125" t="str">
        <f t="shared" si="492"/>
        <v/>
      </c>
      <c r="M2670" s="111" t="str">
        <f>IF($B2670="", "", IF($G2670="", IFERROR(INDEX('Job List'!$E$9:$E$508, MATCH($B2670, 'Job List'!$B$9:$B$508, 0)), ""), $G2670))</f>
        <v/>
      </c>
      <c r="N2670" s="126" t="str">
        <f t="shared" si="493"/>
        <v/>
      </c>
      <c r="O2670" s="77"/>
      <c r="AB2670" s="14" t="str">
        <f t="shared" si="494"/>
        <v/>
      </c>
      <c r="AC2670" s="20" t="str">
        <f t="shared" si="495"/>
        <v/>
      </c>
      <c r="AD2670" s="55" t="str">
        <f t="shared" si="496"/>
        <v/>
      </c>
      <c r="AE2670" s="88" t="str">
        <f t="shared" si="497"/>
        <v/>
      </c>
      <c r="AG2670" s="55" t="str">
        <f t="shared" si="498"/>
        <v/>
      </c>
      <c r="AH2670" s="88" t="str">
        <f t="shared" si="499"/>
        <v/>
      </c>
      <c r="AJ2670" s="55" t="str">
        <f t="shared" si="500"/>
        <v/>
      </c>
      <c r="AK2670" s="88" t="str">
        <f t="shared" si="501"/>
        <v/>
      </c>
      <c r="AM2670" s="55" t="str">
        <f t="shared" si="502"/>
        <v/>
      </c>
      <c r="AN2670" s="88" t="str">
        <f t="shared" si="503"/>
        <v/>
      </c>
    </row>
    <row r="2671" spans="1:40" x14ac:dyDescent="0.25">
      <c r="A2671" s="77"/>
      <c r="B2671" s="107"/>
      <c r="C2671" s="108"/>
      <c r="D2671" s="109"/>
      <c r="E2671" s="109"/>
      <c r="F2671" s="110"/>
      <c r="G2671" s="111"/>
      <c r="H2671" s="112"/>
      <c r="I2671" s="77"/>
      <c r="J2671" s="112" t="str">
        <f>IF($B2671="", "", IFERROR(INDEX('Job List'!$C$9:$C$508, MATCH($B2671, 'Job List'!$B$9:$B$508, 0)), ""))</f>
        <v/>
      </c>
      <c r="K2671" s="112" t="str">
        <f>IF($B2671="", "", IFERROR(INDEX('Job List'!$D$9:$D$508, MATCH($B2671, 'Job List'!$B$9:$B$508, 0)), ""))</f>
        <v/>
      </c>
      <c r="L2671" s="125" t="str">
        <f t="shared" si="492"/>
        <v/>
      </c>
      <c r="M2671" s="111" t="str">
        <f>IF($B2671="", "", IF($G2671="", IFERROR(INDEX('Job List'!$E$9:$E$508, MATCH($B2671, 'Job List'!$B$9:$B$508, 0)), ""), $G2671))</f>
        <v/>
      </c>
      <c r="N2671" s="126" t="str">
        <f t="shared" si="493"/>
        <v/>
      </c>
      <c r="O2671" s="77"/>
      <c r="AB2671" s="14" t="str">
        <f t="shared" si="494"/>
        <v/>
      </c>
      <c r="AC2671" s="20" t="str">
        <f t="shared" si="495"/>
        <v/>
      </c>
      <c r="AD2671" s="55" t="str">
        <f t="shared" si="496"/>
        <v/>
      </c>
      <c r="AE2671" s="88" t="str">
        <f t="shared" si="497"/>
        <v/>
      </c>
      <c r="AG2671" s="55" t="str">
        <f t="shared" si="498"/>
        <v/>
      </c>
      <c r="AH2671" s="88" t="str">
        <f t="shared" si="499"/>
        <v/>
      </c>
      <c r="AJ2671" s="55" t="str">
        <f t="shared" si="500"/>
        <v/>
      </c>
      <c r="AK2671" s="88" t="str">
        <f t="shared" si="501"/>
        <v/>
      </c>
      <c r="AM2671" s="55" t="str">
        <f t="shared" si="502"/>
        <v/>
      </c>
      <c r="AN2671" s="88" t="str">
        <f t="shared" si="503"/>
        <v/>
      </c>
    </row>
    <row r="2672" spans="1:40" x14ac:dyDescent="0.25">
      <c r="A2672" s="77"/>
      <c r="B2672" s="107"/>
      <c r="C2672" s="108"/>
      <c r="D2672" s="109"/>
      <c r="E2672" s="109"/>
      <c r="F2672" s="110"/>
      <c r="G2672" s="111"/>
      <c r="H2672" s="112"/>
      <c r="I2672" s="77"/>
      <c r="J2672" s="112" t="str">
        <f>IF($B2672="", "", IFERROR(INDEX('Job List'!$C$9:$C$508, MATCH($B2672, 'Job List'!$B$9:$B$508, 0)), ""))</f>
        <v/>
      </c>
      <c r="K2672" s="112" t="str">
        <f>IF($B2672="", "", IFERROR(INDEX('Job List'!$D$9:$D$508, MATCH($B2672, 'Job List'!$B$9:$B$508, 0)), ""))</f>
        <v/>
      </c>
      <c r="L2672" s="125" t="str">
        <f t="shared" si="492"/>
        <v/>
      </c>
      <c r="M2672" s="111" t="str">
        <f>IF($B2672="", "", IF($G2672="", IFERROR(INDEX('Job List'!$E$9:$E$508, MATCH($B2672, 'Job List'!$B$9:$B$508, 0)), ""), $G2672))</f>
        <v/>
      </c>
      <c r="N2672" s="126" t="str">
        <f t="shared" si="493"/>
        <v/>
      </c>
      <c r="O2672" s="77"/>
      <c r="AB2672" s="14" t="str">
        <f t="shared" si="494"/>
        <v/>
      </c>
      <c r="AC2672" s="20" t="str">
        <f t="shared" si="495"/>
        <v/>
      </c>
      <c r="AD2672" s="55" t="str">
        <f t="shared" si="496"/>
        <v/>
      </c>
      <c r="AE2672" s="88" t="str">
        <f t="shared" si="497"/>
        <v/>
      </c>
      <c r="AG2672" s="55" t="str">
        <f t="shared" si="498"/>
        <v/>
      </c>
      <c r="AH2672" s="88" t="str">
        <f t="shared" si="499"/>
        <v/>
      </c>
      <c r="AJ2672" s="55" t="str">
        <f t="shared" si="500"/>
        <v/>
      </c>
      <c r="AK2672" s="88" t="str">
        <f t="shared" si="501"/>
        <v/>
      </c>
      <c r="AM2672" s="55" t="str">
        <f t="shared" si="502"/>
        <v/>
      </c>
      <c r="AN2672" s="88" t="str">
        <f t="shared" si="503"/>
        <v/>
      </c>
    </row>
    <row r="2673" spans="1:40" x14ac:dyDescent="0.25">
      <c r="A2673" s="77"/>
      <c r="B2673" s="107"/>
      <c r="C2673" s="108"/>
      <c r="D2673" s="109"/>
      <c r="E2673" s="109"/>
      <c r="F2673" s="110"/>
      <c r="G2673" s="111"/>
      <c r="H2673" s="112"/>
      <c r="I2673" s="77"/>
      <c r="J2673" s="112" t="str">
        <f>IF($B2673="", "", IFERROR(INDEX('Job List'!$C$9:$C$508, MATCH($B2673, 'Job List'!$B$9:$B$508, 0)), ""))</f>
        <v/>
      </c>
      <c r="K2673" s="112" t="str">
        <f>IF($B2673="", "", IFERROR(INDEX('Job List'!$D$9:$D$508, MATCH($B2673, 'Job List'!$B$9:$B$508, 0)), ""))</f>
        <v/>
      </c>
      <c r="L2673" s="125" t="str">
        <f t="shared" si="492"/>
        <v/>
      </c>
      <c r="M2673" s="111" t="str">
        <f>IF($B2673="", "", IF($G2673="", IFERROR(INDEX('Job List'!$E$9:$E$508, MATCH($B2673, 'Job List'!$B$9:$B$508, 0)), ""), $G2673))</f>
        <v/>
      </c>
      <c r="N2673" s="126" t="str">
        <f t="shared" si="493"/>
        <v/>
      </c>
      <c r="O2673" s="77"/>
      <c r="AB2673" s="14" t="str">
        <f t="shared" si="494"/>
        <v/>
      </c>
      <c r="AC2673" s="20" t="str">
        <f t="shared" si="495"/>
        <v/>
      </c>
      <c r="AD2673" s="55" t="str">
        <f t="shared" si="496"/>
        <v/>
      </c>
      <c r="AE2673" s="88" t="str">
        <f t="shared" si="497"/>
        <v/>
      </c>
      <c r="AG2673" s="55" t="str">
        <f t="shared" si="498"/>
        <v/>
      </c>
      <c r="AH2673" s="88" t="str">
        <f t="shared" si="499"/>
        <v/>
      </c>
      <c r="AJ2673" s="55" t="str">
        <f t="shared" si="500"/>
        <v/>
      </c>
      <c r="AK2673" s="88" t="str">
        <f t="shared" si="501"/>
        <v/>
      </c>
      <c r="AM2673" s="55" t="str">
        <f t="shared" si="502"/>
        <v/>
      </c>
      <c r="AN2673" s="88" t="str">
        <f t="shared" si="503"/>
        <v/>
      </c>
    </row>
    <row r="2674" spans="1:40" x14ac:dyDescent="0.25">
      <c r="A2674" s="77"/>
      <c r="B2674" s="107"/>
      <c r="C2674" s="108"/>
      <c r="D2674" s="109"/>
      <c r="E2674" s="109"/>
      <c r="F2674" s="110"/>
      <c r="G2674" s="111"/>
      <c r="H2674" s="112"/>
      <c r="I2674" s="77"/>
      <c r="J2674" s="112" t="str">
        <f>IF($B2674="", "", IFERROR(INDEX('Job List'!$C$9:$C$508, MATCH($B2674, 'Job List'!$B$9:$B$508, 0)), ""))</f>
        <v/>
      </c>
      <c r="K2674" s="112" t="str">
        <f>IF($B2674="", "", IFERROR(INDEX('Job List'!$D$9:$D$508, MATCH($B2674, 'Job List'!$B$9:$B$508, 0)), ""))</f>
        <v/>
      </c>
      <c r="L2674" s="125" t="str">
        <f t="shared" si="492"/>
        <v/>
      </c>
      <c r="M2674" s="111" t="str">
        <f>IF($B2674="", "", IF($G2674="", IFERROR(INDEX('Job List'!$E$9:$E$508, MATCH($B2674, 'Job List'!$B$9:$B$508, 0)), ""), $G2674))</f>
        <v/>
      </c>
      <c r="N2674" s="126" t="str">
        <f t="shared" si="493"/>
        <v/>
      </c>
      <c r="O2674" s="77"/>
      <c r="AB2674" s="14" t="str">
        <f t="shared" si="494"/>
        <v/>
      </c>
      <c r="AC2674" s="20" t="str">
        <f t="shared" si="495"/>
        <v/>
      </c>
      <c r="AD2674" s="55" t="str">
        <f t="shared" si="496"/>
        <v/>
      </c>
      <c r="AE2674" s="88" t="str">
        <f t="shared" si="497"/>
        <v/>
      </c>
      <c r="AG2674" s="55" t="str">
        <f t="shared" si="498"/>
        <v/>
      </c>
      <c r="AH2674" s="88" t="str">
        <f t="shared" si="499"/>
        <v/>
      </c>
      <c r="AJ2674" s="55" t="str">
        <f t="shared" si="500"/>
        <v/>
      </c>
      <c r="AK2674" s="88" t="str">
        <f t="shared" si="501"/>
        <v/>
      </c>
      <c r="AM2674" s="55" t="str">
        <f t="shared" si="502"/>
        <v/>
      </c>
      <c r="AN2674" s="88" t="str">
        <f t="shared" si="503"/>
        <v/>
      </c>
    </row>
    <row r="2675" spans="1:40" x14ac:dyDescent="0.25">
      <c r="A2675" s="77"/>
      <c r="B2675" s="107"/>
      <c r="C2675" s="108"/>
      <c r="D2675" s="109"/>
      <c r="E2675" s="109"/>
      <c r="F2675" s="110"/>
      <c r="G2675" s="111"/>
      <c r="H2675" s="112"/>
      <c r="I2675" s="77"/>
      <c r="J2675" s="112" t="str">
        <f>IF($B2675="", "", IFERROR(INDEX('Job List'!$C$9:$C$508, MATCH($B2675, 'Job List'!$B$9:$B$508, 0)), ""))</f>
        <v/>
      </c>
      <c r="K2675" s="112" t="str">
        <f>IF($B2675="", "", IFERROR(INDEX('Job List'!$D$9:$D$508, MATCH($B2675, 'Job List'!$B$9:$B$508, 0)), ""))</f>
        <v/>
      </c>
      <c r="L2675" s="125" t="str">
        <f t="shared" si="492"/>
        <v/>
      </c>
      <c r="M2675" s="111" t="str">
        <f>IF($B2675="", "", IF($G2675="", IFERROR(INDEX('Job List'!$E$9:$E$508, MATCH($B2675, 'Job List'!$B$9:$B$508, 0)), ""), $G2675))</f>
        <v/>
      </c>
      <c r="N2675" s="126" t="str">
        <f t="shared" si="493"/>
        <v/>
      </c>
      <c r="O2675" s="77"/>
      <c r="AB2675" s="14" t="str">
        <f t="shared" si="494"/>
        <v/>
      </c>
      <c r="AC2675" s="20" t="str">
        <f t="shared" si="495"/>
        <v/>
      </c>
      <c r="AD2675" s="55" t="str">
        <f t="shared" si="496"/>
        <v/>
      </c>
      <c r="AE2675" s="88" t="str">
        <f t="shared" si="497"/>
        <v/>
      </c>
      <c r="AG2675" s="55" t="str">
        <f t="shared" si="498"/>
        <v/>
      </c>
      <c r="AH2675" s="88" t="str">
        <f t="shared" si="499"/>
        <v/>
      </c>
      <c r="AJ2675" s="55" t="str">
        <f t="shared" si="500"/>
        <v/>
      </c>
      <c r="AK2675" s="88" t="str">
        <f t="shared" si="501"/>
        <v/>
      </c>
      <c r="AM2675" s="55" t="str">
        <f t="shared" si="502"/>
        <v/>
      </c>
      <c r="AN2675" s="88" t="str">
        <f t="shared" si="503"/>
        <v/>
      </c>
    </row>
    <row r="2676" spans="1:40" x14ac:dyDescent="0.25">
      <c r="A2676" s="77"/>
      <c r="B2676" s="107"/>
      <c r="C2676" s="108"/>
      <c r="D2676" s="109"/>
      <c r="E2676" s="109"/>
      <c r="F2676" s="110"/>
      <c r="G2676" s="111"/>
      <c r="H2676" s="112"/>
      <c r="I2676" s="77"/>
      <c r="J2676" s="112" t="str">
        <f>IF($B2676="", "", IFERROR(INDEX('Job List'!$C$9:$C$508, MATCH($B2676, 'Job List'!$B$9:$B$508, 0)), ""))</f>
        <v/>
      </c>
      <c r="K2676" s="112" t="str">
        <f>IF($B2676="", "", IFERROR(INDEX('Job List'!$D$9:$D$508, MATCH($B2676, 'Job List'!$B$9:$B$508, 0)), ""))</f>
        <v/>
      </c>
      <c r="L2676" s="125" t="str">
        <f t="shared" si="492"/>
        <v/>
      </c>
      <c r="M2676" s="111" t="str">
        <f>IF($B2676="", "", IF($G2676="", IFERROR(INDEX('Job List'!$E$9:$E$508, MATCH($B2676, 'Job List'!$B$9:$B$508, 0)), ""), $G2676))</f>
        <v/>
      </c>
      <c r="N2676" s="126" t="str">
        <f t="shared" si="493"/>
        <v/>
      </c>
      <c r="O2676" s="77"/>
      <c r="AB2676" s="14" t="str">
        <f t="shared" si="494"/>
        <v/>
      </c>
      <c r="AC2676" s="20" t="str">
        <f t="shared" si="495"/>
        <v/>
      </c>
      <c r="AD2676" s="55" t="str">
        <f t="shared" si="496"/>
        <v/>
      </c>
      <c r="AE2676" s="88" t="str">
        <f t="shared" si="497"/>
        <v/>
      </c>
      <c r="AG2676" s="55" t="str">
        <f t="shared" si="498"/>
        <v/>
      </c>
      <c r="AH2676" s="88" t="str">
        <f t="shared" si="499"/>
        <v/>
      </c>
      <c r="AJ2676" s="55" t="str">
        <f t="shared" si="500"/>
        <v/>
      </c>
      <c r="AK2676" s="88" t="str">
        <f t="shared" si="501"/>
        <v/>
      </c>
      <c r="AM2676" s="55" t="str">
        <f t="shared" si="502"/>
        <v/>
      </c>
      <c r="AN2676" s="88" t="str">
        <f t="shared" si="503"/>
        <v/>
      </c>
    </row>
    <row r="2677" spans="1:40" x14ac:dyDescent="0.25">
      <c r="A2677" s="77"/>
      <c r="B2677" s="107"/>
      <c r="C2677" s="108"/>
      <c r="D2677" s="109"/>
      <c r="E2677" s="109"/>
      <c r="F2677" s="110"/>
      <c r="G2677" s="111"/>
      <c r="H2677" s="112"/>
      <c r="I2677" s="77"/>
      <c r="J2677" s="112" t="str">
        <f>IF($B2677="", "", IFERROR(INDEX('Job List'!$C$9:$C$508, MATCH($B2677, 'Job List'!$B$9:$B$508, 0)), ""))</f>
        <v/>
      </c>
      <c r="K2677" s="112" t="str">
        <f>IF($B2677="", "", IFERROR(INDEX('Job List'!$D$9:$D$508, MATCH($B2677, 'Job List'!$B$9:$B$508, 0)), ""))</f>
        <v/>
      </c>
      <c r="L2677" s="125" t="str">
        <f t="shared" si="492"/>
        <v/>
      </c>
      <c r="M2677" s="111" t="str">
        <f>IF($B2677="", "", IF($G2677="", IFERROR(INDEX('Job List'!$E$9:$E$508, MATCH($B2677, 'Job List'!$B$9:$B$508, 0)), ""), $G2677))</f>
        <v/>
      </c>
      <c r="N2677" s="126" t="str">
        <f t="shared" si="493"/>
        <v/>
      </c>
      <c r="O2677" s="77"/>
      <c r="AB2677" s="14" t="str">
        <f t="shared" si="494"/>
        <v/>
      </c>
      <c r="AC2677" s="20" t="str">
        <f t="shared" si="495"/>
        <v/>
      </c>
      <c r="AD2677" s="55" t="str">
        <f t="shared" si="496"/>
        <v/>
      </c>
      <c r="AE2677" s="88" t="str">
        <f t="shared" si="497"/>
        <v/>
      </c>
      <c r="AG2677" s="55" t="str">
        <f t="shared" si="498"/>
        <v/>
      </c>
      <c r="AH2677" s="88" t="str">
        <f t="shared" si="499"/>
        <v/>
      </c>
      <c r="AJ2677" s="55" t="str">
        <f t="shared" si="500"/>
        <v/>
      </c>
      <c r="AK2677" s="88" t="str">
        <f t="shared" si="501"/>
        <v/>
      </c>
      <c r="AM2677" s="55" t="str">
        <f t="shared" si="502"/>
        <v/>
      </c>
      <c r="AN2677" s="88" t="str">
        <f t="shared" si="503"/>
        <v/>
      </c>
    </row>
    <row r="2678" spans="1:40" x14ac:dyDescent="0.25">
      <c r="A2678" s="77"/>
      <c r="B2678" s="107"/>
      <c r="C2678" s="108"/>
      <c r="D2678" s="109"/>
      <c r="E2678" s="109"/>
      <c r="F2678" s="110"/>
      <c r="G2678" s="111"/>
      <c r="H2678" s="112"/>
      <c r="I2678" s="77"/>
      <c r="J2678" s="112" t="str">
        <f>IF($B2678="", "", IFERROR(INDEX('Job List'!$C$9:$C$508, MATCH($B2678, 'Job List'!$B$9:$B$508, 0)), ""))</f>
        <v/>
      </c>
      <c r="K2678" s="112" t="str">
        <f>IF($B2678="", "", IFERROR(INDEX('Job List'!$D$9:$D$508, MATCH($B2678, 'Job List'!$B$9:$B$508, 0)), ""))</f>
        <v/>
      </c>
      <c r="L2678" s="125" t="str">
        <f t="shared" si="492"/>
        <v/>
      </c>
      <c r="M2678" s="111" t="str">
        <f>IF($B2678="", "", IF($G2678="", IFERROR(INDEX('Job List'!$E$9:$E$508, MATCH($B2678, 'Job List'!$B$9:$B$508, 0)), ""), $G2678))</f>
        <v/>
      </c>
      <c r="N2678" s="126" t="str">
        <f t="shared" si="493"/>
        <v/>
      </c>
      <c r="O2678" s="77"/>
      <c r="AB2678" s="14" t="str">
        <f t="shared" si="494"/>
        <v/>
      </c>
      <c r="AC2678" s="20" t="str">
        <f t="shared" si="495"/>
        <v/>
      </c>
      <c r="AD2678" s="55" t="str">
        <f t="shared" si="496"/>
        <v/>
      </c>
      <c r="AE2678" s="88" t="str">
        <f t="shared" si="497"/>
        <v/>
      </c>
      <c r="AG2678" s="55" t="str">
        <f t="shared" si="498"/>
        <v/>
      </c>
      <c r="AH2678" s="88" t="str">
        <f t="shared" si="499"/>
        <v/>
      </c>
      <c r="AJ2678" s="55" t="str">
        <f t="shared" si="500"/>
        <v/>
      </c>
      <c r="AK2678" s="88" t="str">
        <f t="shared" si="501"/>
        <v/>
      </c>
      <c r="AM2678" s="55" t="str">
        <f t="shared" si="502"/>
        <v/>
      </c>
      <c r="AN2678" s="88" t="str">
        <f t="shared" si="503"/>
        <v/>
      </c>
    </row>
    <row r="2679" spans="1:40" x14ac:dyDescent="0.25">
      <c r="A2679" s="77"/>
      <c r="B2679" s="107"/>
      <c r="C2679" s="108"/>
      <c r="D2679" s="109"/>
      <c r="E2679" s="109"/>
      <c r="F2679" s="110"/>
      <c r="G2679" s="111"/>
      <c r="H2679" s="112"/>
      <c r="I2679" s="77"/>
      <c r="J2679" s="112" t="str">
        <f>IF($B2679="", "", IFERROR(INDEX('Job List'!$C$9:$C$508, MATCH($B2679, 'Job List'!$B$9:$B$508, 0)), ""))</f>
        <v/>
      </c>
      <c r="K2679" s="112" t="str">
        <f>IF($B2679="", "", IFERROR(INDEX('Job List'!$D$9:$D$508, MATCH($B2679, 'Job List'!$B$9:$B$508, 0)), ""))</f>
        <v/>
      </c>
      <c r="L2679" s="125" t="str">
        <f t="shared" si="492"/>
        <v/>
      </c>
      <c r="M2679" s="111" t="str">
        <f>IF($B2679="", "", IF($G2679="", IFERROR(INDEX('Job List'!$E$9:$E$508, MATCH($B2679, 'Job List'!$B$9:$B$508, 0)), ""), $G2679))</f>
        <v/>
      </c>
      <c r="N2679" s="126" t="str">
        <f t="shared" si="493"/>
        <v/>
      </c>
      <c r="O2679" s="77"/>
      <c r="AB2679" s="14" t="str">
        <f t="shared" si="494"/>
        <v/>
      </c>
      <c r="AC2679" s="20" t="str">
        <f t="shared" si="495"/>
        <v/>
      </c>
      <c r="AD2679" s="55" t="str">
        <f t="shared" si="496"/>
        <v/>
      </c>
      <c r="AE2679" s="88" t="str">
        <f t="shared" si="497"/>
        <v/>
      </c>
      <c r="AG2679" s="55" t="str">
        <f t="shared" si="498"/>
        <v/>
      </c>
      <c r="AH2679" s="88" t="str">
        <f t="shared" si="499"/>
        <v/>
      </c>
      <c r="AJ2679" s="55" t="str">
        <f t="shared" si="500"/>
        <v/>
      </c>
      <c r="AK2679" s="88" t="str">
        <f t="shared" si="501"/>
        <v/>
      </c>
      <c r="AM2679" s="55" t="str">
        <f t="shared" si="502"/>
        <v/>
      </c>
      <c r="AN2679" s="88" t="str">
        <f t="shared" si="503"/>
        <v/>
      </c>
    </row>
    <row r="2680" spans="1:40" x14ac:dyDescent="0.25">
      <c r="A2680" s="77"/>
      <c r="B2680" s="107"/>
      <c r="C2680" s="108"/>
      <c r="D2680" s="109"/>
      <c r="E2680" s="109"/>
      <c r="F2680" s="110"/>
      <c r="G2680" s="111"/>
      <c r="H2680" s="112"/>
      <c r="I2680" s="77"/>
      <c r="J2680" s="112" t="str">
        <f>IF($B2680="", "", IFERROR(INDEX('Job List'!$C$9:$C$508, MATCH($B2680, 'Job List'!$B$9:$B$508, 0)), ""))</f>
        <v/>
      </c>
      <c r="K2680" s="112" t="str">
        <f>IF($B2680="", "", IFERROR(INDEX('Job List'!$D$9:$D$508, MATCH($B2680, 'Job List'!$B$9:$B$508, 0)), ""))</f>
        <v/>
      </c>
      <c r="L2680" s="125" t="str">
        <f t="shared" si="492"/>
        <v/>
      </c>
      <c r="M2680" s="111" t="str">
        <f>IF($B2680="", "", IF($G2680="", IFERROR(INDEX('Job List'!$E$9:$E$508, MATCH($B2680, 'Job List'!$B$9:$B$508, 0)), ""), $G2680))</f>
        <v/>
      </c>
      <c r="N2680" s="126" t="str">
        <f t="shared" si="493"/>
        <v/>
      </c>
      <c r="O2680" s="77"/>
      <c r="AB2680" s="14" t="str">
        <f t="shared" si="494"/>
        <v/>
      </c>
      <c r="AC2680" s="20" t="str">
        <f t="shared" si="495"/>
        <v/>
      </c>
      <c r="AD2680" s="55" t="str">
        <f t="shared" si="496"/>
        <v/>
      </c>
      <c r="AE2680" s="88" t="str">
        <f t="shared" si="497"/>
        <v/>
      </c>
      <c r="AG2680" s="55" t="str">
        <f t="shared" si="498"/>
        <v/>
      </c>
      <c r="AH2680" s="88" t="str">
        <f t="shared" si="499"/>
        <v/>
      </c>
      <c r="AJ2680" s="55" t="str">
        <f t="shared" si="500"/>
        <v/>
      </c>
      <c r="AK2680" s="88" t="str">
        <f t="shared" si="501"/>
        <v/>
      </c>
      <c r="AM2680" s="55" t="str">
        <f t="shared" si="502"/>
        <v/>
      </c>
      <c r="AN2680" s="88" t="str">
        <f t="shared" si="503"/>
        <v/>
      </c>
    </row>
    <row r="2681" spans="1:40" x14ac:dyDescent="0.25">
      <c r="A2681" s="77"/>
      <c r="B2681" s="107"/>
      <c r="C2681" s="108"/>
      <c r="D2681" s="109"/>
      <c r="E2681" s="109"/>
      <c r="F2681" s="110"/>
      <c r="G2681" s="111"/>
      <c r="H2681" s="112"/>
      <c r="I2681" s="77"/>
      <c r="J2681" s="112" t="str">
        <f>IF($B2681="", "", IFERROR(INDEX('Job List'!$C$9:$C$508, MATCH($B2681, 'Job List'!$B$9:$B$508, 0)), ""))</f>
        <v/>
      </c>
      <c r="K2681" s="112" t="str">
        <f>IF($B2681="", "", IFERROR(INDEX('Job List'!$D$9:$D$508, MATCH($B2681, 'Job List'!$B$9:$B$508, 0)), ""))</f>
        <v/>
      </c>
      <c r="L2681" s="125" t="str">
        <f t="shared" si="492"/>
        <v/>
      </c>
      <c r="M2681" s="111" t="str">
        <f>IF($B2681="", "", IF($G2681="", IFERROR(INDEX('Job List'!$E$9:$E$508, MATCH($B2681, 'Job List'!$B$9:$B$508, 0)), ""), $G2681))</f>
        <v/>
      </c>
      <c r="N2681" s="126" t="str">
        <f t="shared" si="493"/>
        <v/>
      </c>
      <c r="O2681" s="77"/>
      <c r="AB2681" s="14" t="str">
        <f t="shared" si="494"/>
        <v/>
      </c>
      <c r="AC2681" s="20" t="str">
        <f t="shared" si="495"/>
        <v/>
      </c>
      <c r="AD2681" s="55" t="str">
        <f t="shared" si="496"/>
        <v/>
      </c>
      <c r="AE2681" s="88" t="str">
        <f t="shared" si="497"/>
        <v/>
      </c>
      <c r="AG2681" s="55" t="str">
        <f t="shared" si="498"/>
        <v/>
      </c>
      <c r="AH2681" s="88" t="str">
        <f t="shared" si="499"/>
        <v/>
      </c>
      <c r="AJ2681" s="55" t="str">
        <f t="shared" si="500"/>
        <v/>
      </c>
      <c r="AK2681" s="88" t="str">
        <f t="shared" si="501"/>
        <v/>
      </c>
      <c r="AM2681" s="55" t="str">
        <f t="shared" si="502"/>
        <v/>
      </c>
      <c r="AN2681" s="88" t="str">
        <f t="shared" si="503"/>
        <v/>
      </c>
    </row>
    <row r="2682" spans="1:40" x14ac:dyDescent="0.25">
      <c r="A2682" s="77"/>
      <c r="B2682" s="107"/>
      <c r="C2682" s="108"/>
      <c r="D2682" s="109"/>
      <c r="E2682" s="109"/>
      <c r="F2682" s="110"/>
      <c r="G2682" s="111"/>
      <c r="H2682" s="112"/>
      <c r="I2682" s="77"/>
      <c r="J2682" s="112" t="str">
        <f>IF($B2682="", "", IFERROR(INDEX('Job List'!$C$9:$C$508, MATCH($B2682, 'Job List'!$B$9:$B$508, 0)), ""))</f>
        <v/>
      </c>
      <c r="K2682" s="112" t="str">
        <f>IF($B2682="", "", IFERROR(INDEX('Job List'!$D$9:$D$508, MATCH($B2682, 'Job List'!$B$9:$B$508, 0)), ""))</f>
        <v/>
      </c>
      <c r="L2682" s="125" t="str">
        <f t="shared" si="492"/>
        <v/>
      </c>
      <c r="M2682" s="111" t="str">
        <f>IF($B2682="", "", IF($G2682="", IFERROR(INDEX('Job List'!$E$9:$E$508, MATCH($B2682, 'Job List'!$B$9:$B$508, 0)), ""), $G2682))</f>
        <v/>
      </c>
      <c r="N2682" s="126" t="str">
        <f t="shared" si="493"/>
        <v/>
      </c>
      <c r="O2682" s="77"/>
      <c r="AB2682" s="14" t="str">
        <f t="shared" si="494"/>
        <v/>
      </c>
      <c r="AC2682" s="20" t="str">
        <f t="shared" si="495"/>
        <v/>
      </c>
      <c r="AD2682" s="55" t="str">
        <f t="shared" si="496"/>
        <v/>
      </c>
      <c r="AE2682" s="88" t="str">
        <f t="shared" si="497"/>
        <v/>
      </c>
      <c r="AG2682" s="55" t="str">
        <f t="shared" si="498"/>
        <v/>
      </c>
      <c r="AH2682" s="88" t="str">
        <f t="shared" si="499"/>
        <v/>
      </c>
      <c r="AJ2682" s="55" t="str">
        <f t="shared" si="500"/>
        <v/>
      </c>
      <c r="AK2682" s="88" t="str">
        <f t="shared" si="501"/>
        <v/>
      </c>
      <c r="AM2682" s="55" t="str">
        <f t="shared" si="502"/>
        <v/>
      </c>
      <c r="AN2682" s="88" t="str">
        <f t="shared" si="503"/>
        <v/>
      </c>
    </row>
    <row r="2683" spans="1:40" x14ac:dyDescent="0.25">
      <c r="A2683" s="77"/>
      <c r="B2683" s="107"/>
      <c r="C2683" s="108"/>
      <c r="D2683" s="109"/>
      <c r="E2683" s="109"/>
      <c r="F2683" s="110"/>
      <c r="G2683" s="111"/>
      <c r="H2683" s="112"/>
      <c r="I2683" s="77"/>
      <c r="J2683" s="112" t="str">
        <f>IF($B2683="", "", IFERROR(INDEX('Job List'!$C$9:$C$508, MATCH($B2683, 'Job List'!$B$9:$B$508, 0)), ""))</f>
        <v/>
      </c>
      <c r="K2683" s="112" t="str">
        <f>IF($B2683="", "", IFERROR(INDEX('Job List'!$D$9:$D$508, MATCH($B2683, 'Job List'!$B$9:$B$508, 0)), ""))</f>
        <v/>
      </c>
      <c r="L2683" s="125" t="str">
        <f t="shared" si="492"/>
        <v/>
      </c>
      <c r="M2683" s="111" t="str">
        <f>IF($B2683="", "", IF($G2683="", IFERROR(INDEX('Job List'!$E$9:$E$508, MATCH($B2683, 'Job List'!$B$9:$B$508, 0)), ""), $G2683))</f>
        <v/>
      </c>
      <c r="N2683" s="126" t="str">
        <f t="shared" si="493"/>
        <v/>
      </c>
      <c r="O2683" s="77"/>
      <c r="AB2683" s="14" t="str">
        <f t="shared" si="494"/>
        <v/>
      </c>
      <c r="AC2683" s="20" t="str">
        <f t="shared" si="495"/>
        <v/>
      </c>
      <c r="AD2683" s="55" t="str">
        <f t="shared" si="496"/>
        <v/>
      </c>
      <c r="AE2683" s="88" t="str">
        <f t="shared" si="497"/>
        <v/>
      </c>
      <c r="AG2683" s="55" t="str">
        <f t="shared" si="498"/>
        <v/>
      </c>
      <c r="AH2683" s="88" t="str">
        <f t="shared" si="499"/>
        <v/>
      </c>
      <c r="AJ2683" s="55" t="str">
        <f t="shared" si="500"/>
        <v/>
      </c>
      <c r="AK2683" s="88" t="str">
        <f t="shared" si="501"/>
        <v/>
      </c>
      <c r="AM2683" s="55" t="str">
        <f t="shared" si="502"/>
        <v/>
      </c>
      <c r="AN2683" s="88" t="str">
        <f t="shared" si="503"/>
        <v/>
      </c>
    </row>
    <row r="2684" spans="1:40" x14ac:dyDescent="0.25">
      <c r="A2684" s="77"/>
      <c r="B2684" s="107"/>
      <c r="C2684" s="108"/>
      <c r="D2684" s="109"/>
      <c r="E2684" s="109"/>
      <c r="F2684" s="110"/>
      <c r="G2684" s="111"/>
      <c r="H2684" s="112"/>
      <c r="I2684" s="77"/>
      <c r="J2684" s="112" t="str">
        <f>IF($B2684="", "", IFERROR(INDEX('Job List'!$C$9:$C$508, MATCH($B2684, 'Job List'!$B$9:$B$508, 0)), ""))</f>
        <v/>
      </c>
      <c r="K2684" s="112" t="str">
        <f>IF($B2684="", "", IFERROR(INDEX('Job List'!$D$9:$D$508, MATCH($B2684, 'Job List'!$B$9:$B$508, 0)), ""))</f>
        <v/>
      </c>
      <c r="L2684" s="125" t="str">
        <f t="shared" si="492"/>
        <v/>
      </c>
      <c r="M2684" s="111" t="str">
        <f>IF($B2684="", "", IF($G2684="", IFERROR(INDEX('Job List'!$E$9:$E$508, MATCH($B2684, 'Job List'!$B$9:$B$508, 0)), ""), $G2684))</f>
        <v/>
      </c>
      <c r="N2684" s="126" t="str">
        <f t="shared" si="493"/>
        <v/>
      </c>
      <c r="O2684" s="77"/>
      <c r="AB2684" s="14" t="str">
        <f t="shared" si="494"/>
        <v/>
      </c>
      <c r="AC2684" s="20" t="str">
        <f t="shared" si="495"/>
        <v/>
      </c>
      <c r="AD2684" s="55" t="str">
        <f t="shared" si="496"/>
        <v/>
      </c>
      <c r="AE2684" s="88" t="str">
        <f t="shared" si="497"/>
        <v/>
      </c>
      <c r="AG2684" s="55" t="str">
        <f t="shared" si="498"/>
        <v/>
      </c>
      <c r="AH2684" s="88" t="str">
        <f t="shared" si="499"/>
        <v/>
      </c>
      <c r="AJ2684" s="55" t="str">
        <f t="shared" si="500"/>
        <v/>
      </c>
      <c r="AK2684" s="88" t="str">
        <f t="shared" si="501"/>
        <v/>
      </c>
      <c r="AM2684" s="55" t="str">
        <f t="shared" si="502"/>
        <v/>
      </c>
      <c r="AN2684" s="88" t="str">
        <f t="shared" si="503"/>
        <v/>
      </c>
    </row>
    <row r="2685" spans="1:40" x14ac:dyDescent="0.25">
      <c r="A2685" s="77"/>
      <c r="B2685" s="107"/>
      <c r="C2685" s="108"/>
      <c r="D2685" s="109"/>
      <c r="E2685" s="109"/>
      <c r="F2685" s="110"/>
      <c r="G2685" s="111"/>
      <c r="H2685" s="112"/>
      <c r="I2685" s="77"/>
      <c r="J2685" s="112" t="str">
        <f>IF($B2685="", "", IFERROR(INDEX('Job List'!$C$9:$C$508, MATCH($B2685, 'Job List'!$B$9:$B$508, 0)), ""))</f>
        <v/>
      </c>
      <c r="K2685" s="112" t="str">
        <f>IF($B2685="", "", IFERROR(INDEX('Job List'!$D$9:$D$508, MATCH($B2685, 'Job List'!$B$9:$B$508, 0)), ""))</f>
        <v/>
      </c>
      <c r="L2685" s="125" t="str">
        <f t="shared" si="492"/>
        <v/>
      </c>
      <c r="M2685" s="111" t="str">
        <f>IF($B2685="", "", IF($G2685="", IFERROR(INDEX('Job List'!$E$9:$E$508, MATCH($B2685, 'Job List'!$B$9:$B$508, 0)), ""), $G2685))</f>
        <v/>
      </c>
      <c r="N2685" s="126" t="str">
        <f t="shared" si="493"/>
        <v/>
      </c>
      <c r="O2685" s="77"/>
      <c r="AB2685" s="14" t="str">
        <f t="shared" si="494"/>
        <v/>
      </c>
      <c r="AC2685" s="20" t="str">
        <f t="shared" si="495"/>
        <v/>
      </c>
      <c r="AD2685" s="55" t="str">
        <f t="shared" si="496"/>
        <v/>
      </c>
      <c r="AE2685" s="88" t="str">
        <f t="shared" si="497"/>
        <v/>
      </c>
      <c r="AG2685" s="55" t="str">
        <f t="shared" si="498"/>
        <v/>
      </c>
      <c r="AH2685" s="88" t="str">
        <f t="shared" si="499"/>
        <v/>
      </c>
      <c r="AJ2685" s="55" t="str">
        <f t="shared" si="500"/>
        <v/>
      </c>
      <c r="AK2685" s="88" t="str">
        <f t="shared" si="501"/>
        <v/>
      </c>
      <c r="AM2685" s="55" t="str">
        <f t="shared" si="502"/>
        <v/>
      </c>
      <c r="AN2685" s="88" t="str">
        <f t="shared" si="503"/>
        <v/>
      </c>
    </row>
    <row r="2686" spans="1:40" x14ac:dyDescent="0.25">
      <c r="A2686" s="77"/>
      <c r="B2686" s="107"/>
      <c r="C2686" s="108"/>
      <c r="D2686" s="109"/>
      <c r="E2686" s="109"/>
      <c r="F2686" s="110"/>
      <c r="G2686" s="111"/>
      <c r="H2686" s="112"/>
      <c r="I2686" s="77"/>
      <c r="J2686" s="112" t="str">
        <f>IF($B2686="", "", IFERROR(INDEX('Job List'!$C$9:$C$508, MATCH($B2686, 'Job List'!$B$9:$B$508, 0)), ""))</f>
        <v/>
      </c>
      <c r="K2686" s="112" t="str">
        <f>IF($B2686="", "", IFERROR(INDEX('Job List'!$D$9:$D$508, MATCH($B2686, 'Job List'!$B$9:$B$508, 0)), ""))</f>
        <v/>
      </c>
      <c r="L2686" s="125" t="str">
        <f t="shared" si="492"/>
        <v/>
      </c>
      <c r="M2686" s="111" t="str">
        <f>IF($B2686="", "", IF($G2686="", IFERROR(INDEX('Job List'!$E$9:$E$508, MATCH($B2686, 'Job List'!$B$9:$B$508, 0)), ""), $G2686))</f>
        <v/>
      </c>
      <c r="N2686" s="126" t="str">
        <f t="shared" si="493"/>
        <v/>
      </c>
      <c r="O2686" s="77"/>
      <c r="AB2686" s="14" t="str">
        <f t="shared" si="494"/>
        <v/>
      </c>
      <c r="AC2686" s="20" t="str">
        <f t="shared" si="495"/>
        <v/>
      </c>
      <c r="AD2686" s="55" t="str">
        <f t="shared" si="496"/>
        <v/>
      </c>
      <c r="AE2686" s="88" t="str">
        <f t="shared" si="497"/>
        <v/>
      </c>
      <c r="AG2686" s="55" t="str">
        <f t="shared" si="498"/>
        <v/>
      </c>
      <c r="AH2686" s="88" t="str">
        <f t="shared" si="499"/>
        <v/>
      </c>
      <c r="AJ2686" s="55" t="str">
        <f t="shared" si="500"/>
        <v/>
      </c>
      <c r="AK2686" s="88" t="str">
        <f t="shared" si="501"/>
        <v/>
      </c>
      <c r="AM2686" s="55" t="str">
        <f t="shared" si="502"/>
        <v/>
      </c>
      <c r="AN2686" s="88" t="str">
        <f t="shared" si="503"/>
        <v/>
      </c>
    </row>
    <row r="2687" spans="1:40" x14ac:dyDescent="0.25">
      <c r="A2687" s="77"/>
      <c r="B2687" s="107"/>
      <c r="C2687" s="108"/>
      <c r="D2687" s="109"/>
      <c r="E2687" s="109"/>
      <c r="F2687" s="110"/>
      <c r="G2687" s="111"/>
      <c r="H2687" s="112"/>
      <c r="I2687" s="77"/>
      <c r="J2687" s="112" t="str">
        <f>IF($B2687="", "", IFERROR(INDEX('Job List'!$C$9:$C$508, MATCH($B2687, 'Job List'!$B$9:$B$508, 0)), ""))</f>
        <v/>
      </c>
      <c r="K2687" s="112" t="str">
        <f>IF($B2687="", "", IFERROR(INDEX('Job List'!$D$9:$D$508, MATCH($B2687, 'Job List'!$B$9:$B$508, 0)), ""))</f>
        <v/>
      </c>
      <c r="L2687" s="125" t="str">
        <f t="shared" si="492"/>
        <v/>
      </c>
      <c r="M2687" s="111" t="str">
        <f>IF($B2687="", "", IF($G2687="", IFERROR(INDEX('Job List'!$E$9:$E$508, MATCH($B2687, 'Job List'!$B$9:$B$508, 0)), ""), $G2687))</f>
        <v/>
      </c>
      <c r="N2687" s="126" t="str">
        <f t="shared" si="493"/>
        <v/>
      </c>
      <c r="O2687" s="77"/>
      <c r="AB2687" s="14" t="str">
        <f t="shared" si="494"/>
        <v/>
      </c>
      <c r="AC2687" s="20" t="str">
        <f t="shared" si="495"/>
        <v/>
      </c>
      <c r="AD2687" s="55" t="str">
        <f t="shared" si="496"/>
        <v/>
      </c>
      <c r="AE2687" s="88" t="str">
        <f t="shared" si="497"/>
        <v/>
      </c>
      <c r="AG2687" s="55" t="str">
        <f t="shared" si="498"/>
        <v/>
      </c>
      <c r="AH2687" s="88" t="str">
        <f t="shared" si="499"/>
        <v/>
      </c>
      <c r="AJ2687" s="55" t="str">
        <f t="shared" si="500"/>
        <v/>
      </c>
      <c r="AK2687" s="88" t="str">
        <f t="shared" si="501"/>
        <v/>
      </c>
      <c r="AM2687" s="55" t="str">
        <f t="shared" si="502"/>
        <v/>
      </c>
      <c r="AN2687" s="88" t="str">
        <f t="shared" si="503"/>
        <v/>
      </c>
    </row>
    <row r="2688" spans="1:40" x14ac:dyDescent="0.25">
      <c r="A2688" s="77"/>
      <c r="B2688" s="107"/>
      <c r="C2688" s="108"/>
      <c r="D2688" s="109"/>
      <c r="E2688" s="109"/>
      <c r="F2688" s="110"/>
      <c r="G2688" s="111"/>
      <c r="H2688" s="112"/>
      <c r="I2688" s="77"/>
      <c r="J2688" s="112" t="str">
        <f>IF($B2688="", "", IFERROR(INDEX('Job List'!$C$9:$C$508, MATCH($B2688, 'Job List'!$B$9:$B$508, 0)), ""))</f>
        <v/>
      </c>
      <c r="K2688" s="112" t="str">
        <f>IF($B2688="", "", IFERROR(INDEX('Job List'!$D$9:$D$508, MATCH($B2688, 'Job List'!$B$9:$B$508, 0)), ""))</f>
        <v/>
      </c>
      <c r="L2688" s="125" t="str">
        <f t="shared" si="492"/>
        <v/>
      </c>
      <c r="M2688" s="111" t="str">
        <f>IF($B2688="", "", IF($G2688="", IFERROR(INDEX('Job List'!$E$9:$E$508, MATCH($B2688, 'Job List'!$B$9:$B$508, 0)), ""), $G2688))</f>
        <v/>
      </c>
      <c r="N2688" s="126" t="str">
        <f t="shared" si="493"/>
        <v/>
      </c>
      <c r="O2688" s="77"/>
      <c r="AB2688" s="14" t="str">
        <f t="shared" si="494"/>
        <v/>
      </c>
      <c r="AC2688" s="20" t="str">
        <f t="shared" si="495"/>
        <v/>
      </c>
      <c r="AD2688" s="55" t="str">
        <f t="shared" si="496"/>
        <v/>
      </c>
      <c r="AE2688" s="88" t="str">
        <f t="shared" si="497"/>
        <v/>
      </c>
      <c r="AG2688" s="55" t="str">
        <f t="shared" si="498"/>
        <v/>
      </c>
      <c r="AH2688" s="88" t="str">
        <f t="shared" si="499"/>
        <v/>
      </c>
      <c r="AJ2688" s="55" t="str">
        <f t="shared" si="500"/>
        <v/>
      </c>
      <c r="AK2688" s="88" t="str">
        <f t="shared" si="501"/>
        <v/>
      </c>
      <c r="AM2688" s="55" t="str">
        <f t="shared" si="502"/>
        <v/>
      </c>
      <c r="AN2688" s="88" t="str">
        <f t="shared" si="503"/>
        <v/>
      </c>
    </row>
    <row r="2689" spans="1:40" x14ac:dyDescent="0.25">
      <c r="A2689" s="77"/>
      <c r="B2689" s="107"/>
      <c r="C2689" s="108"/>
      <c r="D2689" s="109"/>
      <c r="E2689" s="109"/>
      <c r="F2689" s="110"/>
      <c r="G2689" s="111"/>
      <c r="H2689" s="112"/>
      <c r="I2689" s="77"/>
      <c r="J2689" s="112" t="str">
        <f>IF($B2689="", "", IFERROR(INDEX('Job List'!$C$9:$C$508, MATCH($B2689, 'Job List'!$B$9:$B$508, 0)), ""))</f>
        <v/>
      </c>
      <c r="K2689" s="112" t="str">
        <f>IF($B2689="", "", IFERROR(INDEX('Job List'!$D$9:$D$508, MATCH($B2689, 'Job List'!$B$9:$B$508, 0)), ""))</f>
        <v/>
      </c>
      <c r="L2689" s="125" t="str">
        <f t="shared" si="492"/>
        <v/>
      </c>
      <c r="M2689" s="111" t="str">
        <f>IF($B2689="", "", IF($G2689="", IFERROR(INDEX('Job List'!$E$9:$E$508, MATCH($B2689, 'Job List'!$B$9:$B$508, 0)), ""), $G2689))</f>
        <v/>
      </c>
      <c r="N2689" s="126" t="str">
        <f t="shared" si="493"/>
        <v/>
      </c>
      <c r="O2689" s="77"/>
      <c r="AB2689" s="14" t="str">
        <f t="shared" si="494"/>
        <v/>
      </c>
      <c r="AC2689" s="20" t="str">
        <f t="shared" si="495"/>
        <v/>
      </c>
      <c r="AD2689" s="55" t="str">
        <f t="shared" si="496"/>
        <v/>
      </c>
      <c r="AE2689" s="88" t="str">
        <f t="shared" si="497"/>
        <v/>
      </c>
      <c r="AG2689" s="55" t="str">
        <f t="shared" si="498"/>
        <v/>
      </c>
      <c r="AH2689" s="88" t="str">
        <f t="shared" si="499"/>
        <v/>
      </c>
      <c r="AJ2689" s="55" t="str">
        <f t="shared" si="500"/>
        <v/>
      </c>
      <c r="AK2689" s="88" t="str">
        <f t="shared" si="501"/>
        <v/>
      </c>
      <c r="AM2689" s="55" t="str">
        <f t="shared" si="502"/>
        <v/>
      </c>
      <c r="AN2689" s="88" t="str">
        <f t="shared" si="503"/>
        <v/>
      </c>
    </row>
    <row r="2690" spans="1:40" x14ac:dyDescent="0.25">
      <c r="A2690" s="77"/>
      <c r="B2690" s="107"/>
      <c r="C2690" s="108"/>
      <c r="D2690" s="109"/>
      <c r="E2690" s="109"/>
      <c r="F2690" s="110"/>
      <c r="G2690" s="111"/>
      <c r="H2690" s="112"/>
      <c r="I2690" s="77"/>
      <c r="J2690" s="112" t="str">
        <f>IF($B2690="", "", IFERROR(INDEX('Job List'!$C$9:$C$508, MATCH($B2690, 'Job List'!$B$9:$B$508, 0)), ""))</f>
        <v/>
      </c>
      <c r="K2690" s="112" t="str">
        <f>IF($B2690="", "", IFERROR(INDEX('Job List'!$D$9:$D$508, MATCH($B2690, 'Job List'!$B$9:$B$508, 0)), ""))</f>
        <v/>
      </c>
      <c r="L2690" s="125" t="str">
        <f t="shared" si="492"/>
        <v/>
      </c>
      <c r="M2690" s="111" t="str">
        <f>IF($B2690="", "", IF($G2690="", IFERROR(INDEX('Job List'!$E$9:$E$508, MATCH($B2690, 'Job List'!$B$9:$B$508, 0)), ""), $G2690))</f>
        <v/>
      </c>
      <c r="N2690" s="126" t="str">
        <f t="shared" si="493"/>
        <v/>
      </c>
      <c r="O2690" s="77"/>
      <c r="AB2690" s="14" t="str">
        <f t="shared" si="494"/>
        <v/>
      </c>
      <c r="AC2690" s="20" t="str">
        <f t="shared" si="495"/>
        <v/>
      </c>
      <c r="AD2690" s="55" t="str">
        <f t="shared" si="496"/>
        <v/>
      </c>
      <c r="AE2690" s="88" t="str">
        <f t="shared" si="497"/>
        <v/>
      </c>
      <c r="AG2690" s="55" t="str">
        <f t="shared" si="498"/>
        <v/>
      </c>
      <c r="AH2690" s="88" t="str">
        <f t="shared" si="499"/>
        <v/>
      </c>
      <c r="AJ2690" s="55" t="str">
        <f t="shared" si="500"/>
        <v/>
      </c>
      <c r="AK2690" s="88" t="str">
        <f t="shared" si="501"/>
        <v/>
      </c>
      <c r="AM2690" s="55" t="str">
        <f t="shared" si="502"/>
        <v/>
      </c>
      <c r="AN2690" s="88" t="str">
        <f t="shared" si="503"/>
        <v/>
      </c>
    </row>
    <row r="2691" spans="1:40" x14ac:dyDescent="0.25">
      <c r="A2691" s="77"/>
      <c r="B2691" s="107"/>
      <c r="C2691" s="108"/>
      <c r="D2691" s="109"/>
      <c r="E2691" s="109"/>
      <c r="F2691" s="110"/>
      <c r="G2691" s="111"/>
      <c r="H2691" s="112"/>
      <c r="I2691" s="77"/>
      <c r="J2691" s="112" t="str">
        <f>IF($B2691="", "", IFERROR(INDEX('Job List'!$C$9:$C$508, MATCH($B2691, 'Job List'!$B$9:$B$508, 0)), ""))</f>
        <v/>
      </c>
      <c r="K2691" s="112" t="str">
        <f>IF($B2691="", "", IFERROR(INDEX('Job List'!$D$9:$D$508, MATCH($B2691, 'Job List'!$B$9:$B$508, 0)), ""))</f>
        <v/>
      </c>
      <c r="L2691" s="125" t="str">
        <f t="shared" si="492"/>
        <v/>
      </c>
      <c r="M2691" s="111" t="str">
        <f>IF($B2691="", "", IF($G2691="", IFERROR(INDEX('Job List'!$E$9:$E$508, MATCH($B2691, 'Job List'!$B$9:$B$508, 0)), ""), $G2691))</f>
        <v/>
      </c>
      <c r="N2691" s="126" t="str">
        <f t="shared" si="493"/>
        <v/>
      </c>
      <c r="O2691" s="77"/>
      <c r="AB2691" s="14" t="str">
        <f t="shared" si="494"/>
        <v/>
      </c>
      <c r="AC2691" s="20" t="str">
        <f t="shared" si="495"/>
        <v/>
      </c>
      <c r="AD2691" s="55" t="str">
        <f t="shared" si="496"/>
        <v/>
      </c>
      <c r="AE2691" s="88" t="str">
        <f t="shared" si="497"/>
        <v/>
      </c>
      <c r="AG2691" s="55" t="str">
        <f t="shared" si="498"/>
        <v/>
      </c>
      <c r="AH2691" s="88" t="str">
        <f t="shared" si="499"/>
        <v/>
      </c>
      <c r="AJ2691" s="55" t="str">
        <f t="shared" si="500"/>
        <v/>
      </c>
      <c r="AK2691" s="88" t="str">
        <f t="shared" si="501"/>
        <v/>
      </c>
      <c r="AM2691" s="55" t="str">
        <f t="shared" si="502"/>
        <v/>
      </c>
      <c r="AN2691" s="88" t="str">
        <f t="shared" si="503"/>
        <v/>
      </c>
    </row>
    <row r="2692" spans="1:40" x14ac:dyDescent="0.25">
      <c r="A2692" s="77"/>
      <c r="B2692" s="107"/>
      <c r="C2692" s="108"/>
      <c r="D2692" s="109"/>
      <c r="E2692" s="109"/>
      <c r="F2692" s="110"/>
      <c r="G2692" s="111"/>
      <c r="H2692" s="112"/>
      <c r="I2692" s="77"/>
      <c r="J2692" s="112" t="str">
        <f>IF($B2692="", "", IFERROR(INDEX('Job List'!$C$9:$C$508, MATCH($B2692, 'Job List'!$B$9:$B$508, 0)), ""))</f>
        <v/>
      </c>
      <c r="K2692" s="112" t="str">
        <f>IF($B2692="", "", IFERROR(INDEX('Job List'!$D$9:$D$508, MATCH($B2692, 'Job List'!$B$9:$B$508, 0)), ""))</f>
        <v/>
      </c>
      <c r="L2692" s="125" t="str">
        <f t="shared" si="492"/>
        <v/>
      </c>
      <c r="M2692" s="111" t="str">
        <f>IF($B2692="", "", IF($G2692="", IFERROR(INDEX('Job List'!$E$9:$E$508, MATCH($B2692, 'Job List'!$B$9:$B$508, 0)), ""), $G2692))</f>
        <v/>
      </c>
      <c r="N2692" s="126" t="str">
        <f t="shared" si="493"/>
        <v/>
      </c>
      <c r="O2692" s="77"/>
      <c r="AB2692" s="14" t="str">
        <f t="shared" si="494"/>
        <v/>
      </c>
      <c r="AC2692" s="20" t="str">
        <f t="shared" si="495"/>
        <v/>
      </c>
      <c r="AD2692" s="55" t="str">
        <f t="shared" si="496"/>
        <v/>
      </c>
      <c r="AE2692" s="88" t="str">
        <f t="shared" si="497"/>
        <v/>
      </c>
      <c r="AG2692" s="55" t="str">
        <f t="shared" si="498"/>
        <v/>
      </c>
      <c r="AH2692" s="88" t="str">
        <f t="shared" si="499"/>
        <v/>
      </c>
      <c r="AJ2692" s="55" t="str">
        <f t="shared" si="500"/>
        <v/>
      </c>
      <c r="AK2692" s="88" t="str">
        <f t="shared" si="501"/>
        <v/>
      </c>
      <c r="AM2692" s="55" t="str">
        <f t="shared" si="502"/>
        <v/>
      </c>
      <c r="AN2692" s="88" t="str">
        <f t="shared" si="503"/>
        <v/>
      </c>
    </row>
    <row r="2693" spans="1:40" x14ac:dyDescent="0.25">
      <c r="A2693" s="77"/>
      <c r="B2693" s="107"/>
      <c r="C2693" s="108"/>
      <c r="D2693" s="109"/>
      <c r="E2693" s="109"/>
      <c r="F2693" s="110"/>
      <c r="G2693" s="111"/>
      <c r="H2693" s="112"/>
      <c r="I2693" s="77"/>
      <c r="J2693" s="112" t="str">
        <f>IF($B2693="", "", IFERROR(INDEX('Job List'!$C$9:$C$508, MATCH($B2693, 'Job List'!$B$9:$B$508, 0)), ""))</f>
        <v/>
      </c>
      <c r="K2693" s="112" t="str">
        <f>IF($B2693="", "", IFERROR(INDEX('Job List'!$D$9:$D$508, MATCH($B2693, 'Job List'!$B$9:$B$508, 0)), ""))</f>
        <v/>
      </c>
      <c r="L2693" s="125" t="str">
        <f t="shared" si="492"/>
        <v/>
      </c>
      <c r="M2693" s="111" t="str">
        <f>IF($B2693="", "", IF($G2693="", IFERROR(INDEX('Job List'!$E$9:$E$508, MATCH($B2693, 'Job List'!$B$9:$B$508, 0)), ""), $G2693))</f>
        <v/>
      </c>
      <c r="N2693" s="126" t="str">
        <f t="shared" si="493"/>
        <v/>
      </c>
      <c r="O2693" s="77"/>
      <c r="AB2693" s="14" t="str">
        <f t="shared" si="494"/>
        <v/>
      </c>
      <c r="AC2693" s="20" t="str">
        <f t="shared" si="495"/>
        <v/>
      </c>
      <c r="AD2693" s="55" t="str">
        <f t="shared" si="496"/>
        <v/>
      </c>
      <c r="AE2693" s="88" t="str">
        <f t="shared" si="497"/>
        <v/>
      </c>
      <c r="AG2693" s="55" t="str">
        <f t="shared" si="498"/>
        <v/>
      </c>
      <c r="AH2693" s="88" t="str">
        <f t="shared" si="499"/>
        <v/>
      </c>
      <c r="AJ2693" s="55" t="str">
        <f t="shared" si="500"/>
        <v/>
      </c>
      <c r="AK2693" s="88" t="str">
        <f t="shared" si="501"/>
        <v/>
      </c>
      <c r="AM2693" s="55" t="str">
        <f t="shared" si="502"/>
        <v/>
      </c>
      <c r="AN2693" s="88" t="str">
        <f t="shared" si="503"/>
        <v/>
      </c>
    </row>
    <row r="2694" spans="1:40" x14ac:dyDescent="0.25">
      <c r="A2694" s="77"/>
      <c r="B2694" s="107"/>
      <c r="C2694" s="108"/>
      <c r="D2694" s="109"/>
      <c r="E2694" s="109"/>
      <c r="F2694" s="110"/>
      <c r="G2694" s="111"/>
      <c r="H2694" s="112"/>
      <c r="I2694" s="77"/>
      <c r="J2694" s="112" t="str">
        <f>IF($B2694="", "", IFERROR(INDEX('Job List'!$C$9:$C$508, MATCH($B2694, 'Job List'!$B$9:$B$508, 0)), ""))</f>
        <v/>
      </c>
      <c r="K2694" s="112" t="str">
        <f>IF($B2694="", "", IFERROR(INDEX('Job List'!$D$9:$D$508, MATCH($B2694, 'Job List'!$B$9:$B$508, 0)), ""))</f>
        <v/>
      </c>
      <c r="L2694" s="125" t="str">
        <f t="shared" si="492"/>
        <v/>
      </c>
      <c r="M2694" s="111" t="str">
        <f>IF($B2694="", "", IF($G2694="", IFERROR(INDEX('Job List'!$E$9:$E$508, MATCH($B2694, 'Job List'!$B$9:$B$508, 0)), ""), $G2694))</f>
        <v/>
      </c>
      <c r="N2694" s="126" t="str">
        <f t="shared" si="493"/>
        <v/>
      </c>
      <c r="O2694" s="77"/>
      <c r="AB2694" s="14" t="str">
        <f t="shared" si="494"/>
        <v/>
      </c>
      <c r="AC2694" s="20" t="str">
        <f t="shared" si="495"/>
        <v/>
      </c>
      <c r="AD2694" s="55" t="str">
        <f t="shared" si="496"/>
        <v/>
      </c>
      <c r="AE2694" s="88" t="str">
        <f t="shared" si="497"/>
        <v/>
      </c>
      <c r="AG2694" s="55" t="str">
        <f t="shared" si="498"/>
        <v/>
      </c>
      <c r="AH2694" s="88" t="str">
        <f t="shared" si="499"/>
        <v/>
      </c>
      <c r="AJ2694" s="55" t="str">
        <f t="shared" si="500"/>
        <v/>
      </c>
      <c r="AK2694" s="88" t="str">
        <f t="shared" si="501"/>
        <v/>
      </c>
      <c r="AM2694" s="55" t="str">
        <f t="shared" si="502"/>
        <v/>
      </c>
      <c r="AN2694" s="88" t="str">
        <f t="shared" si="503"/>
        <v/>
      </c>
    </row>
    <row r="2695" spans="1:40" x14ac:dyDescent="0.25">
      <c r="A2695" s="77"/>
      <c r="B2695" s="107"/>
      <c r="C2695" s="108"/>
      <c r="D2695" s="109"/>
      <c r="E2695" s="109"/>
      <c r="F2695" s="110"/>
      <c r="G2695" s="111"/>
      <c r="H2695" s="112"/>
      <c r="I2695" s="77"/>
      <c r="J2695" s="112" t="str">
        <f>IF($B2695="", "", IFERROR(INDEX('Job List'!$C$9:$C$508, MATCH($B2695, 'Job List'!$B$9:$B$508, 0)), ""))</f>
        <v/>
      </c>
      <c r="K2695" s="112" t="str">
        <f>IF($B2695="", "", IFERROR(INDEX('Job List'!$D$9:$D$508, MATCH($B2695, 'Job List'!$B$9:$B$508, 0)), ""))</f>
        <v/>
      </c>
      <c r="L2695" s="125" t="str">
        <f t="shared" si="492"/>
        <v/>
      </c>
      <c r="M2695" s="111" t="str">
        <f>IF($B2695="", "", IF($G2695="", IFERROR(INDEX('Job List'!$E$9:$E$508, MATCH($B2695, 'Job List'!$B$9:$B$508, 0)), ""), $G2695))</f>
        <v/>
      </c>
      <c r="N2695" s="126" t="str">
        <f t="shared" si="493"/>
        <v/>
      </c>
      <c r="O2695" s="77"/>
      <c r="AB2695" s="14" t="str">
        <f t="shared" si="494"/>
        <v/>
      </c>
      <c r="AC2695" s="20" t="str">
        <f t="shared" si="495"/>
        <v/>
      </c>
      <c r="AD2695" s="55" t="str">
        <f t="shared" si="496"/>
        <v/>
      </c>
      <c r="AE2695" s="88" t="str">
        <f t="shared" si="497"/>
        <v/>
      </c>
      <c r="AG2695" s="55" t="str">
        <f t="shared" si="498"/>
        <v/>
      </c>
      <c r="AH2695" s="88" t="str">
        <f t="shared" si="499"/>
        <v/>
      </c>
      <c r="AJ2695" s="55" t="str">
        <f t="shared" si="500"/>
        <v/>
      </c>
      <c r="AK2695" s="88" t="str">
        <f t="shared" si="501"/>
        <v/>
      </c>
      <c r="AM2695" s="55" t="str">
        <f t="shared" si="502"/>
        <v/>
      </c>
      <c r="AN2695" s="88" t="str">
        <f t="shared" si="503"/>
        <v/>
      </c>
    </row>
    <row r="2696" spans="1:40" x14ac:dyDescent="0.25">
      <c r="A2696" s="77"/>
      <c r="B2696" s="107"/>
      <c r="C2696" s="108"/>
      <c r="D2696" s="109"/>
      <c r="E2696" s="109"/>
      <c r="F2696" s="110"/>
      <c r="G2696" s="111"/>
      <c r="H2696" s="112"/>
      <c r="I2696" s="77"/>
      <c r="J2696" s="112" t="str">
        <f>IF($B2696="", "", IFERROR(INDEX('Job List'!$C$9:$C$508, MATCH($B2696, 'Job List'!$B$9:$B$508, 0)), ""))</f>
        <v/>
      </c>
      <c r="K2696" s="112" t="str">
        <f>IF($B2696="", "", IFERROR(INDEX('Job List'!$D$9:$D$508, MATCH($B2696, 'Job List'!$B$9:$B$508, 0)), ""))</f>
        <v/>
      </c>
      <c r="L2696" s="125" t="str">
        <f t="shared" si="492"/>
        <v/>
      </c>
      <c r="M2696" s="111" t="str">
        <f>IF($B2696="", "", IF($G2696="", IFERROR(INDEX('Job List'!$E$9:$E$508, MATCH($B2696, 'Job List'!$B$9:$B$508, 0)), ""), $G2696))</f>
        <v/>
      </c>
      <c r="N2696" s="126" t="str">
        <f t="shared" si="493"/>
        <v/>
      </c>
      <c r="O2696" s="77"/>
      <c r="AB2696" s="14" t="str">
        <f t="shared" si="494"/>
        <v/>
      </c>
      <c r="AC2696" s="20" t="str">
        <f t="shared" si="495"/>
        <v/>
      </c>
      <c r="AD2696" s="55" t="str">
        <f t="shared" si="496"/>
        <v/>
      </c>
      <c r="AE2696" s="88" t="str">
        <f t="shared" si="497"/>
        <v/>
      </c>
      <c r="AG2696" s="55" t="str">
        <f t="shared" si="498"/>
        <v/>
      </c>
      <c r="AH2696" s="88" t="str">
        <f t="shared" si="499"/>
        <v/>
      </c>
      <c r="AJ2696" s="55" t="str">
        <f t="shared" si="500"/>
        <v/>
      </c>
      <c r="AK2696" s="88" t="str">
        <f t="shared" si="501"/>
        <v/>
      </c>
      <c r="AM2696" s="55" t="str">
        <f t="shared" si="502"/>
        <v/>
      </c>
      <c r="AN2696" s="88" t="str">
        <f t="shared" si="503"/>
        <v/>
      </c>
    </row>
    <row r="2697" spans="1:40" x14ac:dyDescent="0.25">
      <c r="A2697" s="77"/>
      <c r="B2697" s="107"/>
      <c r="C2697" s="108"/>
      <c r="D2697" s="109"/>
      <c r="E2697" s="109"/>
      <c r="F2697" s="110"/>
      <c r="G2697" s="111"/>
      <c r="H2697" s="112"/>
      <c r="I2697" s="77"/>
      <c r="J2697" s="112" t="str">
        <f>IF($B2697="", "", IFERROR(INDEX('Job List'!$C$9:$C$508, MATCH($B2697, 'Job List'!$B$9:$B$508, 0)), ""))</f>
        <v/>
      </c>
      <c r="K2697" s="112" t="str">
        <f>IF($B2697="", "", IFERROR(INDEX('Job List'!$D$9:$D$508, MATCH($B2697, 'Job List'!$B$9:$B$508, 0)), ""))</f>
        <v/>
      </c>
      <c r="L2697" s="125" t="str">
        <f t="shared" si="492"/>
        <v/>
      </c>
      <c r="M2697" s="111" t="str">
        <f>IF($B2697="", "", IF($G2697="", IFERROR(INDEX('Job List'!$E$9:$E$508, MATCH($B2697, 'Job List'!$B$9:$B$508, 0)), ""), $G2697))</f>
        <v/>
      </c>
      <c r="N2697" s="126" t="str">
        <f t="shared" si="493"/>
        <v/>
      </c>
      <c r="O2697" s="77"/>
      <c r="AB2697" s="14" t="str">
        <f t="shared" si="494"/>
        <v/>
      </c>
      <c r="AC2697" s="20" t="str">
        <f t="shared" si="495"/>
        <v/>
      </c>
      <c r="AD2697" s="55" t="str">
        <f t="shared" si="496"/>
        <v/>
      </c>
      <c r="AE2697" s="88" t="str">
        <f t="shared" si="497"/>
        <v/>
      </c>
      <c r="AG2697" s="55" t="str">
        <f t="shared" si="498"/>
        <v/>
      </c>
      <c r="AH2697" s="88" t="str">
        <f t="shared" si="499"/>
        <v/>
      </c>
      <c r="AJ2697" s="55" t="str">
        <f t="shared" si="500"/>
        <v/>
      </c>
      <c r="AK2697" s="88" t="str">
        <f t="shared" si="501"/>
        <v/>
      </c>
      <c r="AM2697" s="55" t="str">
        <f t="shared" si="502"/>
        <v/>
      </c>
      <c r="AN2697" s="88" t="str">
        <f t="shared" si="503"/>
        <v/>
      </c>
    </row>
    <row r="2698" spans="1:40" x14ac:dyDescent="0.25">
      <c r="A2698" s="77"/>
      <c r="B2698" s="107"/>
      <c r="C2698" s="108"/>
      <c r="D2698" s="109"/>
      <c r="E2698" s="109"/>
      <c r="F2698" s="110"/>
      <c r="G2698" s="111"/>
      <c r="H2698" s="112"/>
      <c r="I2698" s="77"/>
      <c r="J2698" s="112" t="str">
        <f>IF($B2698="", "", IFERROR(INDEX('Job List'!$C$9:$C$508, MATCH($B2698, 'Job List'!$B$9:$B$508, 0)), ""))</f>
        <v/>
      </c>
      <c r="K2698" s="112" t="str">
        <f>IF($B2698="", "", IFERROR(INDEX('Job List'!$D$9:$D$508, MATCH($B2698, 'Job List'!$B$9:$B$508, 0)), ""))</f>
        <v/>
      </c>
      <c r="L2698" s="125" t="str">
        <f t="shared" ref="L2698:L2761" si="504">IFERROR(IF(B2698="", "", AC2698-F2698), "")</f>
        <v/>
      </c>
      <c r="M2698" s="111" t="str">
        <f>IF($B2698="", "", IF($G2698="", IFERROR(INDEX('Job List'!$E$9:$E$508, MATCH($B2698, 'Job List'!$B$9:$B$508, 0)), ""), $G2698))</f>
        <v/>
      </c>
      <c r="N2698" s="126" t="str">
        <f t="shared" ref="N2698:N2761" si="505">IF(OR(B2698="", L2698="", M2698=""), "", L2698*24*M2698)</f>
        <v/>
      </c>
      <c r="O2698" s="77"/>
      <c r="AB2698" s="14" t="str">
        <f t="shared" ref="AB2698:AB2761" si="506">IF(C2698="", "", TEXT(C2698, "mmm yyyy"))</f>
        <v/>
      </c>
      <c r="AC2698" s="20" t="str">
        <f t="shared" ref="AC2698:AC2761" si="507">IF(OR(D2698="", E2698=""), "", IF(IF(E2698&gt;D2698, E2698-D2698, E2698-D2698+1)=0, 1, IF(E2698&gt;D2698, E2698-D2698, E2698-D2698+1)))</f>
        <v/>
      </c>
      <c r="AD2698" s="55" t="str">
        <f t="shared" ref="AD2698:AD2761" si="508">IF($AB2698="", "", IF($AD$6="", L2698, IF($AD$6=$B2698, L2698, "")))</f>
        <v/>
      </c>
      <c r="AE2698" s="88" t="str">
        <f t="shared" ref="AE2698:AE2761" si="509">IF($AB2698="", "", IF($AD$6="", N2698, IF($AD$6=$B2698, N2698, "")))</f>
        <v/>
      </c>
      <c r="AG2698" s="55" t="str">
        <f t="shared" ref="AG2698:AG2761" si="510">IF($AB2698="", "", IF($AG$6="", AJ2698, IF($AG$6=$J2698, AJ2698, "")))</f>
        <v/>
      </c>
      <c r="AH2698" s="88" t="str">
        <f t="shared" ref="AH2698:AH2761" si="511">IF($AB2698="", "", IF($AG$6="", AK2698, IF($AG$6=$J2698, AK2698, "")))</f>
        <v/>
      </c>
      <c r="AJ2698" s="55" t="str">
        <f t="shared" ref="AJ2698:AJ2761" si="512">IFERROR(IF($AB2698="", "", IF(AND($C2698&gt;=$AJ$6, $C2698&lt;=$AK$6), L2698, "")), "")</f>
        <v/>
      </c>
      <c r="AK2698" s="88" t="str">
        <f t="shared" ref="AK2698:AK2761" si="513">IFERROR(IF($AB2698="", "", IF(AND($C2698&gt;=$AJ$6, $C2698&lt;=$AK$6), N2698, "")), "")</f>
        <v/>
      </c>
      <c r="AM2698" s="55" t="str">
        <f t="shared" ref="AM2698:AM2761" si="514">IFERROR(IF($J2698="", "", IF(AND($C2698&gt;=$AM$4, $C2698&lt;=$AN$4, $J2698=$AM$3), L2698, "")), "")</f>
        <v/>
      </c>
      <c r="AN2698" s="88" t="str">
        <f t="shared" ref="AN2698:AN2761" si="515">IFERROR(IF($J2698="", "", IF(AND($C2698&gt;=$AM$4, $C2698&lt;=$AN$4, $J2698=$AM$3), N2698, "")), "")</f>
        <v/>
      </c>
    </row>
    <row r="2699" spans="1:40" x14ac:dyDescent="0.25">
      <c r="A2699" s="77"/>
      <c r="B2699" s="107"/>
      <c r="C2699" s="108"/>
      <c r="D2699" s="109"/>
      <c r="E2699" s="109"/>
      <c r="F2699" s="110"/>
      <c r="G2699" s="111"/>
      <c r="H2699" s="112"/>
      <c r="I2699" s="77"/>
      <c r="J2699" s="112" t="str">
        <f>IF($B2699="", "", IFERROR(INDEX('Job List'!$C$9:$C$508, MATCH($B2699, 'Job List'!$B$9:$B$508, 0)), ""))</f>
        <v/>
      </c>
      <c r="K2699" s="112" t="str">
        <f>IF($B2699="", "", IFERROR(INDEX('Job List'!$D$9:$D$508, MATCH($B2699, 'Job List'!$B$9:$B$508, 0)), ""))</f>
        <v/>
      </c>
      <c r="L2699" s="125" t="str">
        <f t="shared" si="504"/>
        <v/>
      </c>
      <c r="M2699" s="111" t="str">
        <f>IF($B2699="", "", IF($G2699="", IFERROR(INDEX('Job List'!$E$9:$E$508, MATCH($B2699, 'Job List'!$B$9:$B$508, 0)), ""), $G2699))</f>
        <v/>
      </c>
      <c r="N2699" s="126" t="str">
        <f t="shared" si="505"/>
        <v/>
      </c>
      <c r="O2699" s="77"/>
      <c r="AB2699" s="14" t="str">
        <f t="shared" si="506"/>
        <v/>
      </c>
      <c r="AC2699" s="20" t="str">
        <f t="shared" si="507"/>
        <v/>
      </c>
      <c r="AD2699" s="55" t="str">
        <f t="shared" si="508"/>
        <v/>
      </c>
      <c r="AE2699" s="88" t="str">
        <f t="shared" si="509"/>
        <v/>
      </c>
      <c r="AG2699" s="55" t="str">
        <f t="shared" si="510"/>
        <v/>
      </c>
      <c r="AH2699" s="88" t="str">
        <f t="shared" si="511"/>
        <v/>
      </c>
      <c r="AJ2699" s="55" t="str">
        <f t="shared" si="512"/>
        <v/>
      </c>
      <c r="AK2699" s="88" t="str">
        <f t="shared" si="513"/>
        <v/>
      </c>
      <c r="AM2699" s="55" t="str">
        <f t="shared" si="514"/>
        <v/>
      </c>
      <c r="AN2699" s="88" t="str">
        <f t="shared" si="515"/>
        <v/>
      </c>
    </row>
    <row r="2700" spans="1:40" x14ac:dyDescent="0.25">
      <c r="A2700" s="77"/>
      <c r="B2700" s="107"/>
      <c r="C2700" s="108"/>
      <c r="D2700" s="109"/>
      <c r="E2700" s="109"/>
      <c r="F2700" s="110"/>
      <c r="G2700" s="111"/>
      <c r="H2700" s="112"/>
      <c r="I2700" s="77"/>
      <c r="J2700" s="112" t="str">
        <f>IF($B2700="", "", IFERROR(INDEX('Job List'!$C$9:$C$508, MATCH($B2700, 'Job List'!$B$9:$B$508, 0)), ""))</f>
        <v/>
      </c>
      <c r="K2700" s="112" t="str">
        <f>IF($B2700="", "", IFERROR(INDEX('Job List'!$D$9:$D$508, MATCH($B2700, 'Job List'!$B$9:$B$508, 0)), ""))</f>
        <v/>
      </c>
      <c r="L2700" s="125" t="str">
        <f t="shared" si="504"/>
        <v/>
      </c>
      <c r="M2700" s="111" t="str">
        <f>IF($B2700="", "", IF($G2700="", IFERROR(INDEX('Job List'!$E$9:$E$508, MATCH($B2700, 'Job List'!$B$9:$B$508, 0)), ""), $G2700))</f>
        <v/>
      </c>
      <c r="N2700" s="126" t="str">
        <f t="shared" si="505"/>
        <v/>
      </c>
      <c r="O2700" s="77"/>
      <c r="AB2700" s="14" t="str">
        <f t="shared" si="506"/>
        <v/>
      </c>
      <c r="AC2700" s="20" t="str">
        <f t="shared" si="507"/>
        <v/>
      </c>
      <c r="AD2700" s="55" t="str">
        <f t="shared" si="508"/>
        <v/>
      </c>
      <c r="AE2700" s="88" t="str">
        <f t="shared" si="509"/>
        <v/>
      </c>
      <c r="AG2700" s="55" t="str">
        <f t="shared" si="510"/>
        <v/>
      </c>
      <c r="AH2700" s="88" t="str">
        <f t="shared" si="511"/>
        <v/>
      </c>
      <c r="AJ2700" s="55" t="str">
        <f t="shared" si="512"/>
        <v/>
      </c>
      <c r="AK2700" s="88" t="str">
        <f t="shared" si="513"/>
        <v/>
      </c>
      <c r="AM2700" s="55" t="str">
        <f t="shared" si="514"/>
        <v/>
      </c>
      <c r="AN2700" s="88" t="str">
        <f t="shared" si="515"/>
        <v/>
      </c>
    </row>
    <row r="2701" spans="1:40" x14ac:dyDescent="0.25">
      <c r="A2701" s="77"/>
      <c r="B2701" s="107"/>
      <c r="C2701" s="108"/>
      <c r="D2701" s="109"/>
      <c r="E2701" s="109"/>
      <c r="F2701" s="110"/>
      <c r="G2701" s="111"/>
      <c r="H2701" s="112"/>
      <c r="I2701" s="77"/>
      <c r="J2701" s="112" t="str">
        <f>IF($B2701="", "", IFERROR(INDEX('Job List'!$C$9:$C$508, MATCH($B2701, 'Job List'!$B$9:$B$508, 0)), ""))</f>
        <v/>
      </c>
      <c r="K2701" s="112" t="str">
        <f>IF($B2701="", "", IFERROR(INDEX('Job List'!$D$9:$D$508, MATCH($B2701, 'Job List'!$B$9:$B$508, 0)), ""))</f>
        <v/>
      </c>
      <c r="L2701" s="125" t="str">
        <f t="shared" si="504"/>
        <v/>
      </c>
      <c r="M2701" s="111" t="str">
        <f>IF($B2701="", "", IF($G2701="", IFERROR(INDEX('Job List'!$E$9:$E$508, MATCH($B2701, 'Job List'!$B$9:$B$508, 0)), ""), $G2701))</f>
        <v/>
      </c>
      <c r="N2701" s="126" t="str">
        <f t="shared" si="505"/>
        <v/>
      </c>
      <c r="O2701" s="77"/>
      <c r="AB2701" s="14" t="str">
        <f t="shared" si="506"/>
        <v/>
      </c>
      <c r="AC2701" s="20" t="str">
        <f t="shared" si="507"/>
        <v/>
      </c>
      <c r="AD2701" s="55" t="str">
        <f t="shared" si="508"/>
        <v/>
      </c>
      <c r="AE2701" s="88" t="str">
        <f t="shared" si="509"/>
        <v/>
      </c>
      <c r="AG2701" s="55" t="str">
        <f t="shared" si="510"/>
        <v/>
      </c>
      <c r="AH2701" s="88" t="str">
        <f t="shared" si="511"/>
        <v/>
      </c>
      <c r="AJ2701" s="55" t="str">
        <f t="shared" si="512"/>
        <v/>
      </c>
      <c r="AK2701" s="88" t="str">
        <f t="shared" si="513"/>
        <v/>
      </c>
      <c r="AM2701" s="55" t="str">
        <f t="shared" si="514"/>
        <v/>
      </c>
      <c r="AN2701" s="88" t="str">
        <f t="shared" si="515"/>
        <v/>
      </c>
    </row>
    <row r="2702" spans="1:40" x14ac:dyDescent="0.25">
      <c r="A2702" s="77"/>
      <c r="B2702" s="107"/>
      <c r="C2702" s="108"/>
      <c r="D2702" s="109"/>
      <c r="E2702" s="109"/>
      <c r="F2702" s="110"/>
      <c r="G2702" s="111"/>
      <c r="H2702" s="112"/>
      <c r="I2702" s="77"/>
      <c r="J2702" s="112" t="str">
        <f>IF($B2702="", "", IFERROR(INDEX('Job List'!$C$9:$C$508, MATCH($B2702, 'Job List'!$B$9:$B$508, 0)), ""))</f>
        <v/>
      </c>
      <c r="K2702" s="112" t="str">
        <f>IF($B2702="", "", IFERROR(INDEX('Job List'!$D$9:$D$508, MATCH($B2702, 'Job List'!$B$9:$B$508, 0)), ""))</f>
        <v/>
      </c>
      <c r="L2702" s="125" t="str">
        <f t="shared" si="504"/>
        <v/>
      </c>
      <c r="M2702" s="111" t="str">
        <f>IF($B2702="", "", IF($G2702="", IFERROR(INDEX('Job List'!$E$9:$E$508, MATCH($B2702, 'Job List'!$B$9:$B$508, 0)), ""), $G2702))</f>
        <v/>
      </c>
      <c r="N2702" s="126" t="str">
        <f t="shared" si="505"/>
        <v/>
      </c>
      <c r="O2702" s="77"/>
      <c r="AB2702" s="14" t="str">
        <f t="shared" si="506"/>
        <v/>
      </c>
      <c r="AC2702" s="20" t="str">
        <f t="shared" si="507"/>
        <v/>
      </c>
      <c r="AD2702" s="55" t="str">
        <f t="shared" si="508"/>
        <v/>
      </c>
      <c r="AE2702" s="88" t="str">
        <f t="shared" si="509"/>
        <v/>
      </c>
      <c r="AG2702" s="55" t="str">
        <f t="shared" si="510"/>
        <v/>
      </c>
      <c r="AH2702" s="88" t="str">
        <f t="shared" si="511"/>
        <v/>
      </c>
      <c r="AJ2702" s="55" t="str">
        <f t="shared" si="512"/>
        <v/>
      </c>
      <c r="AK2702" s="88" t="str">
        <f t="shared" si="513"/>
        <v/>
      </c>
      <c r="AM2702" s="55" t="str">
        <f t="shared" si="514"/>
        <v/>
      </c>
      <c r="AN2702" s="88" t="str">
        <f t="shared" si="515"/>
        <v/>
      </c>
    </row>
    <row r="2703" spans="1:40" x14ac:dyDescent="0.25">
      <c r="A2703" s="77"/>
      <c r="B2703" s="107"/>
      <c r="C2703" s="108"/>
      <c r="D2703" s="109"/>
      <c r="E2703" s="109"/>
      <c r="F2703" s="110"/>
      <c r="G2703" s="111"/>
      <c r="H2703" s="112"/>
      <c r="I2703" s="77"/>
      <c r="J2703" s="112" t="str">
        <f>IF($B2703="", "", IFERROR(INDEX('Job List'!$C$9:$C$508, MATCH($B2703, 'Job List'!$B$9:$B$508, 0)), ""))</f>
        <v/>
      </c>
      <c r="K2703" s="112" t="str">
        <f>IF($B2703="", "", IFERROR(INDEX('Job List'!$D$9:$D$508, MATCH($B2703, 'Job List'!$B$9:$B$508, 0)), ""))</f>
        <v/>
      </c>
      <c r="L2703" s="125" t="str">
        <f t="shared" si="504"/>
        <v/>
      </c>
      <c r="M2703" s="111" t="str">
        <f>IF($B2703="", "", IF($G2703="", IFERROR(INDEX('Job List'!$E$9:$E$508, MATCH($B2703, 'Job List'!$B$9:$B$508, 0)), ""), $G2703))</f>
        <v/>
      </c>
      <c r="N2703" s="126" t="str">
        <f t="shared" si="505"/>
        <v/>
      </c>
      <c r="O2703" s="77"/>
      <c r="AB2703" s="14" t="str">
        <f t="shared" si="506"/>
        <v/>
      </c>
      <c r="AC2703" s="20" t="str">
        <f t="shared" si="507"/>
        <v/>
      </c>
      <c r="AD2703" s="55" t="str">
        <f t="shared" si="508"/>
        <v/>
      </c>
      <c r="AE2703" s="88" t="str">
        <f t="shared" si="509"/>
        <v/>
      </c>
      <c r="AG2703" s="55" t="str">
        <f t="shared" si="510"/>
        <v/>
      </c>
      <c r="AH2703" s="88" t="str">
        <f t="shared" si="511"/>
        <v/>
      </c>
      <c r="AJ2703" s="55" t="str">
        <f t="shared" si="512"/>
        <v/>
      </c>
      <c r="AK2703" s="88" t="str">
        <f t="shared" si="513"/>
        <v/>
      </c>
      <c r="AM2703" s="55" t="str">
        <f t="shared" si="514"/>
        <v/>
      </c>
      <c r="AN2703" s="88" t="str">
        <f t="shared" si="515"/>
        <v/>
      </c>
    </row>
    <row r="2704" spans="1:40" x14ac:dyDescent="0.25">
      <c r="A2704" s="77"/>
      <c r="B2704" s="107"/>
      <c r="C2704" s="108"/>
      <c r="D2704" s="109"/>
      <c r="E2704" s="109"/>
      <c r="F2704" s="110"/>
      <c r="G2704" s="111"/>
      <c r="H2704" s="112"/>
      <c r="I2704" s="77"/>
      <c r="J2704" s="112" t="str">
        <f>IF($B2704="", "", IFERROR(INDEX('Job List'!$C$9:$C$508, MATCH($B2704, 'Job List'!$B$9:$B$508, 0)), ""))</f>
        <v/>
      </c>
      <c r="K2704" s="112" t="str">
        <f>IF($B2704="", "", IFERROR(INDEX('Job List'!$D$9:$D$508, MATCH($B2704, 'Job List'!$B$9:$B$508, 0)), ""))</f>
        <v/>
      </c>
      <c r="L2704" s="125" t="str">
        <f t="shared" si="504"/>
        <v/>
      </c>
      <c r="M2704" s="111" t="str">
        <f>IF($B2704="", "", IF($G2704="", IFERROR(INDEX('Job List'!$E$9:$E$508, MATCH($B2704, 'Job List'!$B$9:$B$508, 0)), ""), $G2704))</f>
        <v/>
      </c>
      <c r="N2704" s="126" t="str">
        <f t="shared" si="505"/>
        <v/>
      </c>
      <c r="O2704" s="77"/>
      <c r="AB2704" s="14" t="str">
        <f t="shared" si="506"/>
        <v/>
      </c>
      <c r="AC2704" s="20" t="str">
        <f t="shared" si="507"/>
        <v/>
      </c>
      <c r="AD2704" s="55" t="str">
        <f t="shared" si="508"/>
        <v/>
      </c>
      <c r="AE2704" s="88" t="str">
        <f t="shared" si="509"/>
        <v/>
      </c>
      <c r="AG2704" s="55" t="str">
        <f t="shared" si="510"/>
        <v/>
      </c>
      <c r="AH2704" s="88" t="str">
        <f t="shared" si="511"/>
        <v/>
      </c>
      <c r="AJ2704" s="55" t="str">
        <f t="shared" si="512"/>
        <v/>
      </c>
      <c r="AK2704" s="88" t="str">
        <f t="shared" si="513"/>
        <v/>
      </c>
      <c r="AM2704" s="55" t="str">
        <f t="shared" si="514"/>
        <v/>
      </c>
      <c r="AN2704" s="88" t="str">
        <f t="shared" si="515"/>
        <v/>
      </c>
    </row>
    <row r="2705" spans="1:40" x14ac:dyDescent="0.25">
      <c r="A2705" s="77"/>
      <c r="B2705" s="107"/>
      <c r="C2705" s="108"/>
      <c r="D2705" s="109"/>
      <c r="E2705" s="109"/>
      <c r="F2705" s="110"/>
      <c r="G2705" s="111"/>
      <c r="H2705" s="112"/>
      <c r="I2705" s="77"/>
      <c r="J2705" s="112" t="str">
        <f>IF($B2705="", "", IFERROR(INDEX('Job List'!$C$9:$C$508, MATCH($B2705, 'Job List'!$B$9:$B$508, 0)), ""))</f>
        <v/>
      </c>
      <c r="K2705" s="112" t="str">
        <f>IF($B2705="", "", IFERROR(INDEX('Job List'!$D$9:$D$508, MATCH($B2705, 'Job List'!$B$9:$B$508, 0)), ""))</f>
        <v/>
      </c>
      <c r="L2705" s="125" t="str">
        <f t="shared" si="504"/>
        <v/>
      </c>
      <c r="M2705" s="111" t="str">
        <f>IF($B2705="", "", IF($G2705="", IFERROR(INDEX('Job List'!$E$9:$E$508, MATCH($B2705, 'Job List'!$B$9:$B$508, 0)), ""), $G2705))</f>
        <v/>
      </c>
      <c r="N2705" s="126" t="str">
        <f t="shared" si="505"/>
        <v/>
      </c>
      <c r="O2705" s="77"/>
      <c r="AB2705" s="14" t="str">
        <f t="shared" si="506"/>
        <v/>
      </c>
      <c r="AC2705" s="20" t="str">
        <f t="shared" si="507"/>
        <v/>
      </c>
      <c r="AD2705" s="55" t="str">
        <f t="shared" si="508"/>
        <v/>
      </c>
      <c r="AE2705" s="88" t="str">
        <f t="shared" si="509"/>
        <v/>
      </c>
      <c r="AG2705" s="55" t="str">
        <f t="shared" si="510"/>
        <v/>
      </c>
      <c r="AH2705" s="88" t="str">
        <f t="shared" si="511"/>
        <v/>
      </c>
      <c r="AJ2705" s="55" t="str">
        <f t="shared" si="512"/>
        <v/>
      </c>
      <c r="AK2705" s="88" t="str">
        <f t="shared" si="513"/>
        <v/>
      </c>
      <c r="AM2705" s="55" t="str">
        <f t="shared" si="514"/>
        <v/>
      </c>
      <c r="AN2705" s="88" t="str">
        <f t="shared" si="515"/>
        <v/>
      </c>
    </row>
    <row r="2706" spans="1:40" x14ac:dyDescent="0.25">
      <c r="A2706" s="77"/>
      <c r="B2706" s="107"/>
      <c r="C2706" s="108"/>
      <c r="D2706" s="109"/>
      <c r="E2706" s="109"/>
      <c r="F2706" s="110"/>
      <c r="G2706" s="111"/>
      <c r="H2706" s="112"/>
      <c r="I2706" s="77"/>
      <c r="J2706" s="112" t="str">
        <f>IF($B2706="", "", IFERROR(INDEX('Job List'!$C$9:$C$508, MATCH($B2706, 'Job List'!$B$9:$B$508, 0)), ""))</f>
        <v/>
      </c>
      <c r="K2706" s="112" t="str">
        <f>IF($B2706="", "", IFERROR(INDEX('Job List'!$D$9:$D$508, MATCH($B2706, 'Job List'!$B$9:$B$508, 0)), ""))</f>
        <v/>
      </c>
      <c r="L2706" s="125" t="str">
        <f t="shared" si="504"/>
        <v/>
      </c>
      <c r="M2706" s="111" t="str">
        <f>IF($B2706="", "", IF($G2706="", IFERROR(INDEX('Job List'!$E$9:$E$508, MATCH($B2706, 'Job List'!$B$9:$B$508, 0)), ""), $G2706))</f>
        <v/>
      </c>
      <c r="N2706" s="126" t="str">
        <f t="shared" si="505"/>
        <v/>
      </c>
      <c r="O2706" s="77"/>
      <c r="AB2706" s="14" t="str">
        <f t="shared" si="506"/>
        <v/>
      </c>
      <c r="AC2706" s="20" t="str">
        <f t="shared" si="507"/>
        <v/>
      </c>
      <c r="AD2706" s="55" t="str">
        <f t="shared" si="508"/>
        <v/>
      </c>
      <c r="AE2706" s="88" t="str">
        <f t="shared" si="509"/>
        <v/>
      </c>
      <c r="AG2706" s="55" t="str">
        <f t="shared" si="510"/>
        <v/>
      </c>
      <c r="AH2706" s="88" t="str">
        <f t="shared" si="511"/>
        <v/>
      </c>
      <c r="AJ2706" s="55" t="str">
        <f t="shared" si="512"/>
        <v/>
      </c>
      <c r="AK2706" s="88" t="str">
        <f t="shared" si="513"/>
        <v/>
      </c>
      <c r="AM2706" s="55" t="str">
        <f t="shared" si="514"/>
        <v/>
      </c>
      <c r="AN2706" s="88" t="str">
        <f t="shared" si="515"/>
        <v/>
      </c>
    </row>
    <row r="2707" spans="1:40" x14ac:dyDescent="0.25">
      <c r="A2707" s="77"/>
      <c r="B2707" s="107"/>
      <c r="C2707" s="108"/>
      <c r="D2707" s="109"/>
      <c r="E2707" s="109"/>
      <c r="F2707" s="110"/>
      <c r="G2707" s="111"/>
      <c r="H2707" s="112"/>
      <c r="I2707" s="77"/>
      <c r="J2707" s="112" t="str">
        <f>IF($B2707="", "", IFERROR(INDEX('Job List'!$C$9:$C$508, MATCH($B2707, 'Job List'!$B$9:$B$508, 0)), ""))</f>
        <v/>
      </c>
      <c r="K2707" s="112" t="str">
        <f>IF($B2707="", "", IFERROR(INDEX('Job List'!$D$9:$D$508, MATCH($B2707, 'Job List'!$B$9:$B$508, 0)), ""))</f>
        <v/>
      </c>
      <c r="L2707" s="125" t="str">
        <f t="shared" si="504"/>
        <v/>
      </c>
      <c r="M2707" s="111" t="str">
        <f>IF($B2707="", "", IF($G2707="", IFERROR(INDEX('Job List'!$E$9:$E$508, MATCH($B2707, 'Job List'!$B$9:$B$508, 0)), ""), $G2707))</f>
        <v/>
      </c>
      <c r="N2707" s="126" t="str">
        <f t="shared" si="505"/>
        <v/>
      </c>
      <c r="O2707" s="77"/>
      <c r="AB2707" s="14" t="str">
        <f t="shared" si="506"/>
        <v/>
      </c>
      <c r="AC2707" s="20" t="str">
        <f t="shared" si="507"/>
        <v/>
      </c>
      <c r="AD2707" s="55" t="str">
        <f t="shared" si="508"/>
        <v/>
      </c>
      <c r="AE2707" s="88" t="str">
        <f t="shared" si="509"/>
        <v/>
      </c>
      <c r="AG2707" s="55" t="str">
        <f t="shared" si="510"/>
        <v/>
      </c>
      <c r="AH2707" s="88" t="str">
        <f t="shared" si="511"/>
        <v/>
      </c>
      <c r="AJ2707" s="55" t="str">
        <f t="shared" si="512"/>
        <v/>
      </c>
      <c r="AK2707" s="88" t="str">
        <f t="shared" si="513"/>
        <v/>
      </c>
      <c r="AM2707" s="55" t="str">
        <f t="shared" si="514"/>
        <v/>
      </c>
      <c r="AN2707" s="88" t="str">
        <f t="shared" si="515"/>
        <v/>
      </c>
    </row>
    <row r="2708" spans="1:40" x14ac:dyDescent="0.25">
      <c r="A2708" s="77"/>
      <c r="B2708" s="107"/>
      <c r="C2708" s="108"/>
      <c r="D2708" s="109"/>
      <c r="E2708" s="109"/>
      <c r="F2708" s="110"/>
      <c r="G2708" s="111"/>
      <c r="H2708" s="112"/>
      <c r="I2708" s="77"/>
      <c r="J2708" s="112" t="str">
        <f>IF($B2708="", "", IFERROR(INDEX('Job List'!$C$9:$C$508, MATCH($B2708, 'Job List'!$B$9:$B$508, 0)), ""))</f>
        <v/>
      </c>
      <c r="K2708" s="112" t="str">
        <f>IF($B2708="", "", IFERROR(INDEX('Job List'!$D$9:$D$508, MATCH($B2708, 'Job List'!$B$9:$B$508, 0)), ""))</f>
        <v/>
      </c>
      <c r="L2708" s="125" t="str">
        <f t="shared" si="504"/>
        <v/>
      </c>
      <c r="M2708" s="111" t="str">
        <f>IF($B2708="", "", IF($G2708="", IFERROR(INDEX('Job List'!$E$9:$E$508, MATCH($B2708, 'Job List'!$B$9:$B$508, 0)), ""), $G2708))</f>
        <v/>
      </c>
      <c r="N2708" s="126" t="str">
        <f t="shared" si="505"/>
        <v/>
      </c>
      <c r="O2708" s="77"/>
      <c r="AB2708" s="14" t="str">
        <f t="shared" si="506"/>
        <v/>
      </c>
      <c r="AC2708" s="20" t="str">
        <f t="shared" si="507"/>
        <v/>
      </c>
      <c r="AD2708" s="55" t="str">
        <f t="shared" si="508"/>
        <v/>
      </c>
      <c r="AE2708" s="88" t="str">
        <f t="shared" si="509"/>
        <v/>
      </c>
      <c r="AG2708" s="55" t="str">
        <f t="shared" si="510"/>
        <v/>
      </c>
      <c r="AH2708" s="88" t="str">
        <f t="shared" si="511"/>
        <v/>
      </c>
      <c r="AJ2708" s="55" t="str">
        <f t="shared" si="512"/>
        <v/>
      </c>
      <c r="AK2708" s="88" t="str">
        <f t="shared" si="513"/>
        <v/>
      </c>
      <c r="AM2708" s="55" t="str">
        <f t="shared" si="514"/>
        <v/>
      </c>
      <c r="AN2708" s="88" t="str">
        <f t="shared" si="515"/>
        <v/>
      </c>
    </row>
    <row r="2709" spans="1:40" x14ac:dyDescent="0.25">
      <c r="A2709" s="77"/>
      <c r="B2709" s="107"/>
      <c r="C2709" s="108"/>
      <c r="D2709" s="109"/>
      <c r="E2709" s="109"/>
      <c r="F2709" s="110"/>
      <c r="G2709" s="111"/>
      <c r="H2709" s="112"/>
      <c r="I2709" s="77"/>
      <c r="J2709" s="112" t="str">
        <f>IF($B2709="", "", IFERROR(INDEX('Job List'!$C$9:$C$508, MATCH($B2709, 'Job List'!$B$9:$B$508, 0)), ""))</f>
        <v/>
      </c>
      <c r="K2709" s="112" t="str">
        <f>IF($B2709="", "", IFERROR(INDEX('Job List'!$D$9:$D$508, MATCH($B2709, 'Job List'!$B$9:$B$508, 0)), ""))</f>
        <v/>
      </c>
      <c r="L2709" s="125" t="str">
        <f t="shared" si="504"/>
        <v/>
      </c>
      <c r="M2709" s="111" t="str">
        <f>IF($B2709="", "", IF($G2709="", IFERROR(INDEX('Job List'!$E$9:$E$508, MATCH($B2709, 'Job List'!$B$9:$B$508, 0)), ""), $G2709))</f>
        <v/>
      </c>
      <c r="N2709" s="126" t="str">
        <f t="shared" si="505"/>
        <v/>
      </c>
      <c r="O2709" s="77"/>
      <c r="AB2709" s="14" t="str">
        <f t="shared" si="506"/>
        <v/>
      </c>
      <c r="AC2709" s="20" t="str">
        <f t="shared" si="507"/>
        <v/>
      </c>
      <c r="AD2709" s="55" t="str">
        <f t="shared" si="508"/>
        <v/>
      </c>
      <c r="AE2709" s="88" t="str">
        <f t="shared" si="509"/>
        <v/>
      </c>
      <c r="AG2709" s="55" t="str">
        <f t="shared" si="510"/>
        <v/>
      </c>
      <c r="AH2709" s="88" t="str">
        <f t="shared" si="511"/>
        <v/>
      </c>
      <c r="AJ2709" s="55" t="str">
        <f t="shared" si="512"/>
        <v/>
      </c>
      <c r="AK2709" s="88" t="str">
        <f t="shared" si="513"/>
        <v/>
      </c>
      <c r="AM2709" s="55" t="str">
        <f t="shared" si="514"/>
        <v/>
      </c>
      <c r="AN2709" s="88" t="str">
        <f t="shared" si="515"/>
        <v/>
      </c>
    </row>
    <row r="2710" spans="1:40" x14ac:dyDescent="0.25">
      <c r="A2710" s="77"/>
      <c r="B2710" s="107"/>
      <c r="C2710" s="108"/>
      <c r="D2710" s="109"/>
      <c r="E2710" s="109"/>
      <c r="F2710" s="110"/>
      <c r="G2710" s="111"/>
      <c r="H2710" s="112"/>
      <c r="I2710" s="77"/>
      <c r="J2710" s="112" t="str">
        <f>IF($B2710="", "", IFERROR(INDEX('Job List'!$C$9:$C$508, MATCH($B2710, 'Job List'!$B$9:$B$508, 0)), ""))</f>
        <v/>
      </c>
      <c r="K2710" s="112" t="str">
        <f>IF($B2710="", "", IFERROR(INDEX('Job List'!$D$9:$D$508, MATCH($B2710, 'Job List'!$B$9:$B$508, 0)), ""))</f>
        <v/>
      </c>
      <c r="L2710" s="125" t="str">
        <f t="shared" si="504"/>
        <v/>
      </c>
      <c r="M2710" s="111" t="str">
        <f>IF($B2710="", "", IF($G2710="", IFERROR(INDEX('Job List'!$E$9:$E$508, MATCH($B2710, 'Job List'!$B$9:$B$508, 0)), ""), $G2710))</f>
        <v/>
      </c>
      <c r="N2710" s="126" t="str">
        <f t="shared" si="505"/>
        <v/>
      </c>
      <c r="O2710" s="77"/>
      <c r="AB2710" s="14" t="str">
        <f t="shared" si="506"/>
        <v/>
      </c>
      <c r="AC2710" s="20" t="str">
        <f t="shared" si="507"/>
        <v/>
      </c>
      <c r="AD2710" s="55" t="str">
        <f t="shared" si="508"/>
        <v/>
      </c>
      <c r="AE2710" s="88" t="str">
        <f t="shared" si="509"/>
        <v/>
      </c>
      <c r="AG2710" s="55" t="str">
        <f t="shared" si="510"/>
        <v/>
      </c>
      <c r="AH2710" s="88" t="str">
        <f t="shared" si="511"/>
        <v/>
      </c>
      <c r="AJ2710" s="55" t="str">
        <f t="shared" si="512"/>
        <v/>
      </c>
      <c r="AK2710" s="88" t="str">
        <f t="shared" si="513"/>
        <v/>
      </c>
      <c r="AM2710" s="55" t="str">
        <f t="shared" si="514"/>
        <v/>
      </c>
      <c r="AN2710" s="88" t="str">
        <f t="shared" si="515"/>
        <v/>
      </c>
    </row>
    <row r="2711" spans="1:40" x14ac:dyDescent="0.25">
      <c r="A2711" s="77"/>
      <c r="B2711" s="107"/>
      <c r="C2711" s="108"/>
      <c r="D2711" s="109"/>
      <c r="E2711" s="109"/>
      <c r="F2711" s="110"/>
      <c r="G2711" s="111"/>
      <c r="H2711" s="112"/>
      <c r="I2711" s="77"/>
      <c r="J2711" s="112" t="str">
        <f>IF($B2711="", "", IFERROR(INDEX('Job List'!$C$9:$C$508, MATCH($B2711, 'Job List'!$B$9:$B$508, 0)), ""))</f>
        <v/>
      </c>
      <c r="K2711" s="112" t="str">
        <f>IF($B2711="", "", IFERROR(INDEX('Job List'!$D$9:$D$508, MATCH($B2711, 'Job List'!$B$9:$B$508, 0)), ""))</f>
        <v/>
      </c>
      <c r="L2711" s="125" t="str">
        <f t="shared" si="504"/>
        <v/>
      </c>
      <c r="M2711" s="111" t="str">
        <f>IF($B2711="", "", IF($G2711="", IFERROR(INDEX('Job List'!$E$9:$E$508, MATCH($B2711, 'Job List'!$B$9:$B$508, 0)), ""), $G2711))</f>
        <v/>
      </c>
      <c r="N2711" s="126" t="str">
        <f t="shared" si="505"/>
        <v/>
      </c>
      <c r="O2711" s="77"/>
      <c r="AB2711" s="14" t="str">
        <f t="shared" si="506"/>
        <v/>
      </c>
      <c r="AC2711" s="20" t="str">
        <f t="shared" si="507"/>
        <v/>
      </c>
      <c r="AD2711" s="55" t="str">
        <f t="shared" si="508"/>
        <v/>
      </c>
      <c r="AE2711" s="88" t="str">
        <f t="shared" si="509"/>
        <v/>
      </c>
      <c r="AG2711" s="55" t="str">
        <f t="shared" si="510"/>
        <v/>
      </c>
      <c r="AH2711" s="88" t="str">
        <f t="shared" si="511"/>
        <v/>
      </c>
      <c r="AJ2711" s="55" t="str">
        <f t="shared" si="512"/>
        <v/>
      </c>
      <c r="AK2711" s="88" t="str">
        <f t="shared" si="513"/>
        <v/>
      </c>
      <c r="AM2711" s="55" t="str">
        <f t="shared" si="514"/>
        <v/>
      </c>
      <c r="AN2711" s="88" t="str">
        <f t="shared" si="515"/>
        <v/>
      </c>
    </row>
    <row r="2712" spans="1:40" x14ac:dyDescent="0.25">
      <c r="A2712" s="77"/>
      <c r="B2712" s="107"/>
      <c r="C2712" s="108"/>
      <c r="D2712" s="109"/>
      <c r="E2712" s="109"/>
      <c r="F2712" s="110"/>
      <c r="G2712" s="111"/>
      <c r="H2712" s="112"/>
      <c r="I2712" s="77"/>
      <c r="J2712" s="112" t="str">
        <f>IF($B2712="", "", IFERROR(INDEX('Job List'!$C$9:$C$508, MATCH($B2712, 'Job List'!$B$9:$B$508, 0)), ""))</f>
        <v/>
      </c>
      <c r="K2712" s="112" t="str">
        <f>IF($B2712="", "", IFERROR(INDEX('Job List'!$D$9:$D$508, MATCH($B2712, 'Job List'!$B$9:$B$508, 0)), ""))</f>
        <v/>
      </c>
      <c r="L2712" s="125" t="str">
        <f t="shared" si="504"/>
        <v/>
      </c>
      <c r="M2712" s="111" t="str">
        <f>IF($B2712="", "", IF($G2712="", IFERROR(INDEX('Job List'!$E$9:$E$508, MATCH($B2712, 'Job List'!$B$9:$B$508, 0)), ""), $G2712))</f>
        <v/>
      </c>
      <c r="N2712" s="126" t="str">
        <f t="shared" si="505"/>
        <v/>
      </c>
      <c r="O2712" s="77"/>
      <c r="AB2712" s="14" t="str">
        <f t="shared" si="506"/>
        <v/>
      </c>
      <c r="AC2712" s="20" t="str">
        <f t="shared" si="507"/>
        <v/>
      </c>
      <c r="AD2712" s="55" t="str">
        <f t="shared" si="508"/>
        <v/>
      </c>
      <c r="AE2712" s="88" t="str">
        <f t="shared" si="509"/>
        <v/>
      </c>
      <c r="AG2712" s="55" t="str">
        <f t="shared" si="510"/>
        <v/>
      </c>
      <c r="AH2712" s="88" t="str">
        <f t="shared" si="511"/>
        <v/>
      </c>
      <c r="AJ2712" s="55" t="str">
        <f t="shared" si="512"/>
        <v/>
      </c>
      <c r="AK2712" s="88" t="str">
        <f t="shared" si="513"/>
        <v/>
      </c>
      <c r="AM2712" s="55" t="str">
        <f t="shared" si="514"/>
        <v/>
      </c>
      <c r="AN2712" s="88" t="str">
        <f t="shared" si="515"/>
        <v/>
      </c>
    </row>
    <row r="2713" spans="1:40" x14ac:dyDescent="0.25">
      <c r="A2713" s="77"/>
      <c r="B2713" s="107"/>
      <c r="C2713" s="108"/>
      <c r="D2713" s="109"/>
      <c r="E2713" s="109"/>
      <c r="F2713" s="110"/>
      <c r="G2713" s="111"/>
      <c r="H2713" s="112"/>
      <c r="I2713" s="77"/>
      <c r="J2713" s="112" t="str">
        <f>IF($B2713="", "", IFERROR(INDEX('Job List'!$C$9:$C$508, MATCH($B2713, 'Job List'!$B$9:$B$508, 0)), ""))</f>
        <v/>
      </c>
      <c r="K2713" s="112" t="str">
        <f>IF($B2713="", "", IFERROR(INDEX('Job List'!$D$9:$D$508, MATCH($B2713, 'Job List'!$B$9:$B$508, 0)), ""))</f>
        <v/>
      </c>
      <c r="L2713" s="125" t="str">
        <f t="shared" si="504"/>
        <v/>
      </c>
      <c r="M2713" s="111" t="str">
        <f>IF($B2713="", "", IF($G2713="", IFERROR(INDEX('Job List'!$E$9:$E$508, MATCH($B2713, 'Job List'!$B$9:$B$508, 0)), ""), $G2713))</f>
        <v/>
      </c>
      <c r="N2713" s="126" t="str">
        <f t="shared" si="505"/>
        <v/>
      </c>
      <c r="O2713" s="77"/>
      <c r="AB2713" s="14" t="str">
        <f t="shared" si="506"/>
        <v/>
      </c>
      <c r="AC2713" s="20" t="str">
        <f t="shared" si="507"/>
        <v/>
      </c>
      <c r="AD2713" s="55" t="str">
        <f t="shared" si="508"/>
        <v/>
      </c>
      <c r="AE2713" s="88" t="str">
        <f t="shared" si="509"/>
        <v/>
      </c>
      <c r="AG2713" s="55" t="str">
        <f t="shared" si="510"/>
        <v/>
      </c>
      <c r="AH2713" s="88" t="str">
        <f t="shared" si="511"/>
        <v/>
      </c>
      <c r="AJ2713" s="55" t="str">
        <f t="shared" si="512"/>
        <v/>
      </c>
      <c r="AK2713" s="88" t="str">
        <f t="shared" si="513"/>
        <v/>
      </c>
      <c r="AM2713" s="55" t="str">
        <f t="shared" si="514"/>
        <v/>
      </c>
      <c r="AN2713" s="88" t="str">
        <f t="shared" si="515"/>
        <v/>
      </c>
    </row>
    <row r="2714" spans="1:40" x14ac:dyDescent="0.25">
      <c r="A2714" s="77"/>
      <c r="B2714" s="107"/>
      <c r="C2714" s="108"/>
      <c r="D2714" s="109"/>
      <c r="E2714" s="109"/>
      <c r="F2714" s="110"/>
      <c r="G2714" s="111"/>
      <c r="H2714" s="112"/>
      <c r="I2714" s="77"/>
      <c r="J2714" s="112" t="str">
        <f>IF($B2714="", "", IFERROR(INDEX('Job List'!$C$9:$C$508, MATCH($B2714, 'Job List'!$B$9:$B$508, 0)), ""))</f>
        <v/>
      </c>
      <c r="K2714" s="112" t="str">
        <f>IF($B2714="", "", IFERROR(INDEX('Job List'!$D$9:$D$508, MATCH($B2714, 'Job List'!$B$9:$B$508, 0)), ""))</f>
        <v/>
      </c>
      <c r="L2714" s="125" t="str">
        <f t="shared" si="504"/>
        <v/>
      </c>
      <c r="M2714" s="111" t="str">
        <f>IF($B2714="", "", IF($G2714="", IFERROR(INDEX('Job List'!$E$9:$E$508, MATCH($B2714, 'Job List'!$B$9:$B$508, 0)), ""), $G2714))</f>
        <v/>
      </c>
      <c r="N2714" s="126" t="str">
        <f t="shared" si="505"/>
        <v/>
      </c>
      <c r="O2714" s="77"/>
      <c r="AB2714" s="14" t="str">
        <f t="shared" si="506"/>
        <v/>
      </c>
      <c r="AC2714" s="20" t="str">
        <f t="shared" si="507"/>
        <v/>
      </c>
      <c r="AD2714" s="55" t="str">
        <f t="shared" si="508"/>
        <v/>
      </c>
      <c r="AE2714" s="88" t="str">
        <f t="shared" si="509"/>
        <v/>
      </c>
      <c r="AG2714" s="55" t="str">
        <f t="shared" si="510"/>
        <v/>
      </c>
      <c r="AH2714" s="88" t="str">
        <f t="shared" si="511"/>
        <v/>
      </c>
      <c r="AJ2714" s="55" t="str">
        <f t="shared" si="512"/>
        <v/>
      </c>
      <c r="AK2714" s="88" t="str">
        <f t="shared" si="513"/>
        <v/>
      </c>
      <c r="AM2714" s="55" t="str">
        <f t="shared" si="514"/>
        <v/>
      </c>
      <c r="AN2714" s="88" t="str">
        <f t="shared" si="515"/>
        <v/>
      </c>
    </row>
    <row r="2715" spans="1:40" x14ac:dyDescent="0.25">
      <c r="A2715" s="77"/>
      <c r="B2715" s="107"/>
      <c r="C2715" s="108"/>
      <c r="D2715" s="109"/>
      <c r="E2715" s="109"/>
      <c r="F2715" s="110"/>
      <c r="G2715" s="111"/>
      <c r="H2715" s="112"/>
      <c r="I2715" s="77"/>
      <c r="J2715" s="112" t="str">
        <f>IF($B2715="", "", IFERROR(INDEX('Job List'!$C$9:$C$508, MATCH($B2715, 'Job List'!$B$9:$B$508, 0)), ""))</f>
        <v/>
      </c>
      <c r="K2715" s="112" t="str">
        <f>IF($B2715="", "", IFERROR(INDEX('Job List'!$D$9:$D$508, MATCH($B2715, 'Job List'!$B$9:$B$508, 0)), ""))</f>
        <v/>
      </c>
      <c r="L2715" s="125" t="str">
        <f t="shared" si="504"/>
        <v/>
      </c>
      <c r="M2715" s="111" t="str">
        <f>IF($B2715="", "", IF($G2715="", IFERROR(INDEX('Job List'!$E$9:$E$508, MATCH($B2715, 'Job List'!$B$9:$B$508, 0)), ""), $G2715))</f>
        <v/>
      </c>
      <c r="N2715" s="126" t="str">
        <f t="shared" si="505"/>
        <v/>
      </c>
      <c r="O2715" s="77"/>
      <c r="AB2715" s="14" t="str">
        <f t="shared" si="506"/>
        <v/>
      </c>
      <c r="AC2715" s="20" t="str">
        <f t="shared" si="507"/>
        <v/>
      </c>
      <c r="AD2715" s="55" t="str">
        <f t="shared" si="508"/>
        <v/>
      </c>
      <c r="AE2715" s="88" t="str">
        <f t="shared" si="509"/>
        <v/>
      </c>
      <c r="AG2715" s="55" t="str">
        <f t="shared" si="510"/>
        <v/>
      </c>
      <c r="AH2715" s="88" t="str">
        <f t="shared" si="511"/>
        <v/>
      </c>
      <c r="AJ2715" s="55" t="str">
        <f t="shared" si="512"/>
        <v/>
      </c>
      <c r="AK2715" s="88" t="str">
        <f t="shared" si="513"/>
        <v/>
      </c>
      <c r="AM2715" s="55" t="str">
        <f t="shared" si="514"/>
        <v/>
      </c>
      <c r="AN2715" s="88" t="str">
        <f t="shared" si="515"/>
        <v/>
      </c>
    </row>
    <row r="2716" spans="1:40" x14ac:dyDescent="0.25">
      <c r="A2716" s="77"/>
      <c r="B2716" s="107"/>
      <c r="C2716" s="108"/>
      <c r="D2716" s="109"/>
      <c r="E2716" s="109"/>
      <c r="F2716" s="110"/>
      <c r="G2716" s="111"/>
      <c r="H2716" s="112"/>
      <c r="I2716" s="77"/>
      <c r="J2716" s="112" t="str">
        <f>IF($B2716="", "", IFERROR(INDEX('Job List'!$C$9:$C$508, MATCH($B2716, 'Job List'!$B$9:$B$508, 0)), ""))</f>
        <v/>
      </c>
      <c r="K2716" s="112" t="str">
        <f>IF($B2716="", "", IFERROR(INDEX('Job List'!$D$9:$D$508, MATCH($B2716, 'Job List'!$B$9:$B$508, 0)), ""))</f>
        <v/>
      </c>
      <c r="L2716" s="125" t="str">
        <f t="shared" si="504"/>
        <v/>
      </c>
      <c r="M2716" s="111" t="str">
        <f>IF($B2716="", "", IF($G2716="", IFERROR(INDEX('Job List'!$E$9:$E$508, MATCH($B2716, 'Job List'!$B$9:$B$508, 0)), ""), $G2716))</f>
        <v/>
      </c>
      <c r="N2716" s="126" t="str">
        <f t="shared" si="505"/>
        <v/>
      </c>
      <c r="O2716" s="77"/>
      <c r="AB2716" s="14" t="str">
        <f t="shared" si="506"/>
        <v/>
      </c>
      <c r="AC2716" s="20" t="str">
        <f t="shared" si="507"/>
        <v/>
      </c>
      <c r="AD2716" s="55" t="str">
        <f t="shared" si="508"/>
        <v/>
      </c>
      <c r="AE2716" s="88" t="str">
        <f t="shared" si="509"/>
        <v/>
      </c>
      <c r="AG2716" s="55" t="str">
        <f t="shared" si="510"/>
        <v/>
      </c>
      <c r="AH2716" s="88" t="str">
        <f t="shared" si="511"/>
        <v/>
      </c>
      <c r="AJ2716" s="55" t="str">
        <f t="shared" si="512"/>
        <v/>
      </c>
      <c r="AK2716" s="88" t="str">
        <f t="shared" si="513"/>
        <v/>
      </c>
      <c r="AM2716" s="55" t="str">
        <f t="shared" si="514"/>
        <v/>
      </c>
      <c r="AN2716" s="88" t="str">
        <f t="shared" si="515"/>
        <v/>
      </c>
    </row>
    <row r="2717" spans="1:40" x14ac:dyDescent="0.25">
      <c r="A2717" s="77"/>
      <c r="B2717" s="107"/>
      <c r="C2717" s="108"/>
      <c r="D2717" s="109"/>
      <c r="E2717" s="109"/>
      <c r="F2717" s="110"/>
      <c r="G2717" s="111"/>
      <c r="H2717" s="112"/>
      <c r="I2717" s="77"/>
      <c r="J2717" s="112" t="str">
        <f>IF($B2717="", "", IFERROR(INDEX('Job List'!$C$9:$C$508, MATCH($B2717, 'Job List'!$B$9:$B$508, 0)), ""))</f>
        <v/>
      </c>
      <c r="K2717" s="112" t="str">
        <f>IF($B2717="", "", IFERROR(INDEX('Job List'!$D$9:$D$508, MATCH($B2717, 'Job List'!$B$9:$B$508, 0)), ""))</f>
        <v/>
      </c>
      <c r="L2717" s="125" t="str">
        <f t="shared" si="504"/>
        <v/>
      </c>
      <c r="M2717" s="111" t="str">
        <f>IF($B2717="", "", IF($G2717="", IFERROR(INDEX('Job List'!$E$9:$E$508, MATCH($B2717, 'Job List'!$B$9:$B$508, 0)), ""), $G2717))</f>
        <v/>
      </c>
      <c r="N2717" s="126" t="str">
        <f t="shared" si="505"/>
        <v/>
      </c>
      <c r="O2717" s="77"/>
      <c r="AB2717" s="14" t="str">
        <f t="shared" si="506"/>
        <v/>
      </c>
      <c r="AC2717" s="20" t="str">
        <f t="shared" si="507"/>
        <v/>
      </c>
      <c r="AD2717" s="55" t="str">
        <f t="shared" si="508"/>
        <v/>
      </c>
      <c r="AE2717" s="88" t="str">
        <f t="shared" si="509"/>
        <v/>
      </c>
      <c r="AG2717" s="55" t="str">
        <f t="shared" si="510"/>
        <v/>
      </c>
      <c r="AH2717" s="88" t="str">
        <f t="shared" si="511"/>
        <v/>
      </c>
      <c r="AJ2717" s="55" t="str">
        <f t="shared" si="512"/>
        <v/>
      </c>
      <c r="AK2717" s="88" t="str">
        <f t="shared" si="513"/>
        <v/>
      </c>
      <c r="AM2717" s="55" t="str">
        <f t="shared" si="514"/>
        <v/>
      </c>
      <c r="AN2717" s="88" t="str">
        <f t="shared" si="515"/>
        <v/>
      </c>
    </row>
    <row r="2718" spans="1:40" x14ac:dyDescent="0.25">
      <c r="A2718" s="77"/>
      <c r="B2718" s="107"/>
      <c r="C2718" s="108"/>
      <c r="D2718" s="109"/>
      <c r="E2718" s="109"/>
      <c r="F2718" s="110"/>
      <c r="G2718" s="111"/>
      <c r="H2718" s="112"/>
      <c r="I2718" s="77"/>
      <c r="J2718" s="112" t="str">
        <f>IF($B2718="", "", IFERROR(INDEX('Job List'!$C$9:$C$508, MATCH($B2718, 'Job List'!$B$9:$B$508, 0)), ""))</f>
        <v/>
      </c>
      <c r="K2718" s="112" t="str">
        <f>IF($B2718="", "", IFERROR(INDEX('Job List'!$D$9:$D$508, MATCH($B2718, 'Job List'!$B$9:$B$508, 0)), ""))</f>
        <v/>
      </c>
      <c r="L2718" s="125" t="str">
        <f t="shared" si="504"/>
        <v/>
      </c>
      <c r="M2718" s="111" t="str">
        <f>IF($B2718="", "", IF($G2718="", IFERROR(INDEX('Job List'!$E$9:$E$508, MATCH($B2718, 'Job List'!$B$9:$B$508, 0)), ""), $G2718))</f>
        <v/>
      </c>
      <c r="N2718" s="126" t="str">
        <f t="shared" si="505"/>
        <v/>
      </c>
      <c r="O2718" s="77"/>
      <c r="AB2718" s="14" t="str">
        <f t="shared" si="506"/>
        <v/>
      </c>
      <c r="AC2718" s="20" t="str">
        <f t="shared" si="507"/>
        <v/>
      </c>
      <c r="AD2718" s="55" t="str">
        <f t="shared" si="508"/>
        <v/>
      </c>
      <c r="AE2718" s="88" t="str">
        <f t="shared" si="509"/>
        <v/>
      </c>
      <c r="AG2718" s="55" t="str">
        <f t="shared" si="510"/>
        <v/>
      </c>
      <c r="AH2718" s="88" t="str">
        <f t="shared" si="511"/>
        <v/>
      </c>
      <c r="AJ2718" s="55" t="str">
        <f t="shared" si="512"/>
        <v/>
      </c>
      <c r="AK2718" s="88" t="str">
        <f t="shared" si="513"/>
        <v/>
      </c>
      <c r="AM2718" s="55" t="str">
        <f t="shared" si="514"/>
        <v/>
      </c>
      <c r="AN2718" s="88" t="str">
        <f t="shared" si="515"/>
        <v/>
      </c>
    </row>
    <row r="2719" spans="1:40" x14ac:dyDescent="0.25">
      <c r="A2719" s="77"/>
      <c r="B2719" s="107"/>
      <c r="C2719" s="108"/>
      <c r="D2719" s="109"/>
      <c r="E2719" s="109"/>
      <c r="F2719" s="110"/>
      <c r="G2719" s="111"/>
      <c r="H2719" s="112"/>
      <c r="I2719" s="77"/>
      <c r="J2719" s="112" t="str">
        <f>IF($B2719="", "", IFERROR(INDEX('Job List'!$C$9:$C$508, MATCH($B2719, 'Job List'!$B$9:$B$508, 0)), ""))</f>
        <v/>
      </c>
      <c r="K2719" s="112" t="str">
        <f>IF($B2719="", "", IFERROR(INDEX('Job List'!$D$9:$D$508, MATCH($B2719, 'Job List'!$B$9:$B$508, 0)), ""))</f>
        <v/>
      </c>
      <c r="L2719" s="125" t="str">
        <f t="shared" si="504"/>
        <v/>
      </c>
      <c r="M2719" s="111" t="str">
        <f>IF($B2719="", "", IF($G2719="", IFERROR(INDEX('Job List'!$E$9:$E$508, MATCH($B2719, 'Job List'!$B$9:$B$508, 0)), ""), $G2719))</f>
        <v/>
      </c>
      <c r="N2719" s="126" t="str">
        <f t="shared" si="505"/>
        <v/>
      </c>
      <c r="O2719" s="77"/>
      <c r="AB2719" s="14" t="str">
        <f t="shared" si="506"/>
        <v/>
      </c>
      <c r="AC2719" s="20" t="str">
        <f t="shared" si="507"/>
        <v/>
      </c>
      <c r="AD2719" s="55" t="str">
        <f t="shared" si="508"/>
        <v/>
      </c>
      <c r="AE2719" s="88" t="str">
        <f t="shared" si="509"/>
        <v/>
      </c>
      <c r="AG2719" s="55" t="str">
        <f t="shared" si="510"/>
        <v/>
      </c>
      <c r="AH2719" s="88" t="str">
        <f t="shared" si="511"/>
        <v/>
      </c>
      <c r="AJ2719" s="55" t="str">
        <f t="shared" si="512"/>
        <v/>
      </c>
      <c r="AK2719" s="88" t="str">
        <f t="shared" si="513"/>
        <v/>
      </c>
      <c r="AM2719" s="55" t="str">
        <f t="shared" si="514"/>
        <v/>
      </c>
      <c r="AN2719" s="88" t="str">
        <f t="shared" si="515"/>
        <v/>
      </c>
    </row>
    <row r="2720" spans="1:40" x14ac:dyDescent="0.25">
      <c r="A2720" s="77"/>
      <c r="B2720" s="107"/>
      <c r="C2720" s="108"/>
      <c r="D2720" s="109"/>
      <c r="E2720" s="109"/>
      <c r="F2720" s="110"/>
      <c r="G2720" s="111"/>
      <c r="H2720" s="112"/>
      <c r="I2720" s="77"/>
      <c r="J2720" s="112" t="str">
        <f>IF($B2720="", "", IFERROR(INDEX('Job List'!$C$9:$C$508, MATCH($B2720, 'Job List'!$B$9:$B$508, 0)), ""))</f>
        <v/>
      </c>
      <c r="K2720" s="112" t="str">
        <f>IF($B2720="", "", IFERROR(INDEX('Job List'!$D$9:$D$508, MATCH($B2720, 'Job List'!$B$9:$B$508, 0)), ""))</f>
        <v/>
      </c>
      <c r="L2720" s="125" t="str">
        <f t="shared" si="504"/>
        <v/>
      </c>
      <c r="M2720" s="111" t="str">
        <f>IF($B2720="", "", IF($G2720="", IFERROR(INDEX('Job List'!$E$9:$E$508, MATCH($B2720, 'Job List'!$B$9:$B$508, 0)), ""), $G2720))</f>
        <v/>
      </c>
      <c r="N2720" s="126" t="str">
        <f t="shared" si="505"/>
        <v/>
      </c>
      <c r="O2720" s="77"/>
      <c r="AB2720" s="14" t="str">
        <f t="shared" si="506"/>
        <v/>
      </c>
      <c r="AC2720" s="20" t="str">
        <f t="shared" si="507"/>
        <v/>
      </c>
      <c r="AD2720" s="55" t="str">
        <f t="shared" si="508"/>
        <v/>
      </c>
      <c r="AE2720" s="88" t="str">
        <f t="shared" si="509"/>
        <v/>
      </c>
      <c r="AG2720" s="55" t="str">
        <f t="shared" si="510"/>
        <v/>
      </c>
      <c r="AH2720" s="88" t="str">
        <f t="shared" si="511"/>
        <v/>
      </c>
      <c r="AJ2720" s="55" t="str">
        <f t="shared" si="512"/>
        <v/>
      </c>
      <c r="AK2720" s="88" t="str">
        <f t="shared" si="513"/>
        <v/>
      </c>
      <c r="AM2720" s="55" t="str">
        <f t="shared" si="514"/>
        <v/>
      </c>
      <c r="AN2720" s="88" t="str">
        <f t="shared" si="515"/>
        <v/>
      </c>
    </row>
    <row r="2721" spans="1:40" x14ac:dyDescent="0.25">
      <c r="A2721" s="77"/>
      <c r="B2721" s="107"/>
      <c r="C2721" s="108"/>
      <c r="D2721" s="109"/>
      <c r="E2721" s="109"/>
      <c r="F2721" s="110"/>
      <c r="G2721" s="111"/>
      <c r="H2721" s="112"/>
      <c r="I2721" s="77"/>
      <c r="J2721" s="112" t="str">
        <f>IF($B2721="", "", IFERROR(INDEX('Job List'!$C$9:$C$508, MATCH($B2721, 'Job List'!$B$9:$B$508, 0)), ""))</f>
        <v/>
      </c>
      <c r="K2721" s="112" t="str">
        <f>IF($B2721="", "", IFERROR(INDEX('Job List'!$D$9:$D$508, MATCH($B2721, 'Job List'!$B$9:$B$508, 0)), ""))</f>
        <v/>
      </c>
      <c r="L2721" s="125" t="str">
        <f t="shared" si="504"/>
        <v/>
      </c>
      <c r="M2721" s="111" t="str">
        <f>IF($B2721="", "", IF($G2721="", IFERROR(INDEX('Job List'!$E$9:$E$508, MATCH($B2721, 'Job List'!$B$9:$B$508, 0)), ""), $G2721))</f>
        <v/>
      </c>
      <c r="N2721" s="126" t="str">
        <f t="shared" si="505"/>
        <v/>
      </c>
      <c r="O2721" s="77"/>
      <c r="AB2721" s="14" t="str">
        <f t="shared" si="506"/>
        <v/>
      </c>
      <c r="AC2721" s="20" t="str">
        <f t="shared" si="507"/>
        <v/>
      </c>
      <c r="AD2721" s="55" t="str">
        <f t="shared" si="508"/>
        <v/>
      </c>
      <c r="AE2721" s="88" t="str">
        <f t="shared" si="509"/>
        <v/>
      </c>
      <c r="AG2721" s="55" t="str">
        <f t="shared" si="510"/>
        <v/>
      </c>
      <c r="AH2721" s="88" t="str">
        <f t="shared" si="511"/>
        <v/>
      </c>
      <c r="AJ2721" s="55" t="str">
        <f t="shared" si="512"/>
        <v/>
      </c>
      <c r="AK2721" s="88" t="str">
        <f t="shared" si="513"/>
        <v/>
      </c>
      <c r="AM2721" s="55" t="str">
        <f t="shared" si="514"/>
        <v/>
      </c>
      <c r="AN2721" s="88" t="str">
        <f t="shared" si="515"/>
        <v/>
      </c>
    </row>
    <row r="2722" spans="1:40" x14ac:dyDescent="0.25">
      <c r="A2722" s="77"/>
      <c r="B2722" s="107"/>
      <c r="C2722" s="108"/>
      <c r="D2722" s="109"/>
      <c r="E2722" s="109"/>
      <c r="F2722" s="110"/>
      <c r="G2722" s="111"/>
      <c r="H2722" s="112"/>
      <c r="I2722" s="77"/>
      <c r="J2722" s="112" t="str">
        <f>IF($B2722="", "", IFERROR(INDEX('Job List'!$C$9:$C$508, MATCH($B2722, 'Job List'!$B$9:$B$508, 0)), ""))</f>
        <v/>
      </c>
      <c r="K2722" s="112" t="str">
        <f>IF($B2722="", "", IFERROR(INDEX('Job List'!$D$9:$D$508, MATCH($B2722, 'Job List'!$B$9:$B$508, 0)), ""))</f>
        <v/>
      </c>
      <c r="L2722" s="125" t="str">
        <f t="shared" si="504"/>
        <v/>
      </c>
      <c r="M2722" s="111" t="str">
        <f>IF($B2722="", "", IF($G2722="", IFERROR(INDEX('Job List'!$E$9:$E$508, MATCH($B2722, 'Job List'!$B$9:$B$508, 0)), ""), $G2722))</f>
        <v/>
      </c>
      <c r="N2722" s="126" t="str">
        <f t="shared" si="505"/>
        <v/>
      </c>
      <c r="O2722" s="77"/>
      <c r="AB2722" s="14" t="str">
        <f t="shared" si="506"/>
        <v/>
      </c>
      <c r="AC2722" s="20" t="str">
        <f t="shared" si="507"/>
        <v/>
      </c>
      <c r="AD2722" s="55" t="str">
        <f t="shared" si="508"/>
        <v/>
      </c>
      <c r="AE2722" s="88" t="str">
        <f t="shared" si="509"/>
        <v/>
      </c>
      <c r="AG2722" s="55" t="str">
        <f t="shared" si="510"/>
        <v/>
      </c>
      <c r="AH2722" s="88" t="str">
        <f t="shared" si="511"/>
        <v/>
      </c>
      <c r="AJ2722" s="55" t="str">
        <f t="shared" si="512"/>
        <v/>
      </c>
      <c r="AK2722" s="88" t="str">
        <f t="shared" si="513"/>
        <v/>
      </c>
      <c r="AM2722" s="55" t="str">
        <f t="shared" si="514"/>
        <v/>
      </c>
      <c r="AN2722" s="88" t="str">
        <f t="shared" si="515"/>
        <v/>
      </c>
    </row>
    <row r="2723" spans="1:40" x14ac:dyDescent="0.25">
      <c r="A2723" s="77"/>
      <c r="B2723" s="107"/>
      <c r="C2723" s="108"/>
      <c r="D2723" s="109"/>
      <c r="E2723" s="109"/>
      <c r="F2723" s="110"/>
      <c r="G2723" s="111"/>
      <c r="H2723" s="112"/>
      <c r="I2723" s="77"/>
      <c r="J2723" s="112" t="str">
        <f>IF($B2723="", "", IFERROR(INDEX('Job List'!$C$9:$C$508, MATCH($B2723, 'Job List'!$B$9:$B$508, 0)), ""))</f>
        <v/>
      </c>
      <c r="K2723" s="112" t="str">
        <f>IF($B2723="", "", IFERROR(INDEX('Job List'!$D$9:$D$508, MATCH($B2723, 'Job List'!$B$9:$B$508, 0)), ""))</f>
        <v/>
      </c>
      <c r="L2723" s="125" t="str">
        <f t="shared" si="504"/>
        <v/>
      </c>
      <c r="M2723" s="111" t="str">
        <f>IF($B2723="", "", IF($G2723="", IFERROR(INDEX('Job List'!$E$9:$E$508, MATCH($B2723, 'Job List'!$B$9:$B$508, 0)), ""), $G2723))</f>
        <v/>
      </c>
      <c r="N2723" s="126" t="str">
        <f t="shared" si="505"/>
        <v/>
      </c>
      <c r="O2723" s="77"/>
      <c r="AB2723" s="14" t="str">
        <f t="shared" si="506"/>
        <v/>
      </c>
      <c r="AC2723" s="20" t="str">
        <f t="shared" si="507"/>
        <v/>
      </c>
      <c r="AD2723" s="55" t="str">
        <f t="shared" si="508"/>
        <v/>
      </c>
      <c r="AE2723" s="88" t="str">
        <f t="shared" si="509"/>
        <v/>
      </c>
      <c r="AG2723" s="55" t="str">
        <f t="shared" si="510"/>
        <v/>
      </c>
      <c r="AH2723" s="88" t="str">
        <f t="shared" si="511"/>
        <v/>
      </c>
      <c r="AJ2723" s="55" t="str">
        <f t="shared" si="512"/>
        <v/>
      </c>
      <c r="AK2723" s="88" t="str">
        <f t="shared" si="513"/>
        <v/>
      </c>
      <c r="AM2723" s="55" t="str">
        <f t="shared" si="514"/>
        <v/>
      </c>
      <c r="AN2723" s="88" t="str">
        <f t="shared" si="515"/>
        <v/>
      </c>
    </row>
    <row r="2724" spans="1:40" x14ac:dyDescent="0.25">
      <c r="A2724" s="77"/>
      <c r="B2724" s="107"/>
      <c r="C2724" s="108"/>
      <c r="D2724" s="109"/>
      <c r="E2724" s="109"/>
      <c r="F2724" s="110"/>
      <c r="G2724" s="111"/>
      <c r="H2724" s="112"/>
      <c r="I2724" s="77"/>
      <c r="J2724" s="112" t="str">
        <f>IF($B2724="", "", IFERROR(INDEX('Job List'!$C$9:$C$508, MATCH($B2724, 'Job List'!$B$9:$B$508, 0)), ""))</f>
        <v/>
      </c>
      <c r="K2724" s="112" t="str">
        <f>IF($B2724="", "", IFERROR(INDEX('Job List'!$D$9:$D$508, MATCH($B2724, 'Job List'!$B$9:$B$508, 0)), ""))</f>
        <v/>
      </c>
      <c r="L2724" s="125" t="str">
        <f t="shared" si="504"/>
        <v/>
      </c>
      <c r="M2724" s="111" t="str">
        <f>IF($B2724="", "", IF($G2724="", IFERROR(INDEX('Job List'!$E$9:$E$508, MATCH($B2724, 'Job List'!$B$9:$B$508, 0)), ""), $G2724))</f>
        <v/>
      </c>
      <c r="N2724" s="126" t="str">
        <f t="shared" si="505"/>
        <v/>
      </c>
      <c r="O2724" s="77"/>
      <c r="AB2724" s="14" t="str">
        <f t="shared" si="506"/>
        <v/>
      </c>
      <c r="AC2724" s="20" t="str">
        <f t="shared" si="507"/>
        <v/>
      </c>
      <c r="AD2724" s="55" t="str">
        <f t="shared" si="508"/>
        <v/>
      </c>
      <c r="AE2724" s="88" t="str">
        <f t="shared" si="509"/>
        <v/>
      </c>
      <c r="AG2724" s="55" t="str">
        <f t="shared" si="510"/>
        <v/>
      </c>
      <c r="AH2724" s="88" t="str">
        <f t="shared" si="511"/>
        <v/>
      </c>
      <c r="AJ2724" s="55" t="str">
        <f t="shared" si="512"/>
        <v/>
      </c>
      <c r="AK2724" s="88" t="str">
        <f t="shared" si="513"/>
        <v/>
      </c>
      <c r="AM2724" s="55" t="str">
        <f t="shared" si="514"/>
        <v/>
      </c>
      <c r="AN2724" s="88" t="str">
        <f t="shared" si="515"/>
        <v/>
      </c>
    </row>
    <row r="2725" spans="1:40" x14ac:dyDescent="0.25">
      <c r="A2725" s="77"/>
      <c r="B2725" s="107"/>
      <c r="C2725" s="108"/>
      <c r="D2725" s="109"/>
      <c r="E2725" s="109"/>
      <c r="F2725" s="110"/>
      <c r="G2725" s="111"/>
      <c r="H2725" s="112"/>
      <c r="I2725" s="77"/>
      <c r="J2725" s="112" t="str">
        <f>IF($B2725="", "", IFERROR(INDEX('Job List'!$C$9:$C$508, MATCH($B2725, 'Job List'!$B$9:$B$508, 0)), ""))</f>
        <v/>
      </c>
      <c r="K2725" s="112" t="str">
        <f>IF($B2725="", "", IFERROR(INDEX('Job List'!$D$9:$D$508, MATCH($B2725, 'Job List'!$B$9:$B$508, 0)), ""))</f>
        <v/>
      </c>
      <c r="L2725" s="125" t="str">
        <f t="shared" si="504"/>
        <v/>
      </c>
      <c r="M2725" s="111" t="str">
        <f>IF($B2725="", "", IF($G2725="", IFERROR(INDEX('Job List'!$E$9:$E$508, MATCH($B2725, 'Job List'!$B$9:$B$508, 0)), ""), $G2725))</f>
        <v/>
      </c>
      <c r="N2725" s="126" t="str">
        <f t="shared" si="505"/>
        <v/>
      </c>
      <c r="O2725" s="77"/>
      <c r="AB2725" s="14" t="str">
        <f t="shared" si="506"/>
        <v/>
      </c>
      <c r="AC2725" s="20" t="str">
        <f t="shared" si="507"/>
        <v/>
      </c>
      <c r="AD2725" s="55" t="str">
        <f t="shared" si="508"/>
        <v/>
      </c>
      <c r="AE2725" s="88" t="str">
        <f t="shared" si="509"/>
        <v/>
      </c>
      <c r="AG2725" s="55" t="str">
        <f t="shared" si="510"/>
        <v/>
      </c>
      <c r="AH2725" s="88" t="str">
        <f t="shared" si="511"/>
        <v/>
      </c>
      <c r="AJ2725" s="55" t="str">
        <f t="shared" si="512"/>
        <v/>
      </c>
      <c r="AK2725" s="88" t="str">
        <f t="shared" si="513"/>
        <v/>
      </c>
      <c r="AM2725" s="55" t="str">
        <f t="shared" si="514"/>
        <v/>
      </c>
      <c r="AN2725" s="88" t="str">
        <f t="shared" si="515"/>
        <v/>
      </c>
    </row>
    <row r="2726" spans="1:40" x14ac:dyDescent="0.25">
      <c r="A2726" s="77"/>
      <c r="B2726" s="107"/>
      <c r="C2726" s="108"/>
      <c r="D2726" s="109"/>
      <c r="E2726" s="109"/>
      <c r="F2726" s="110"/>
      <c r="G2726" s="111"/>
      <c r="H2726" s="112"/>
      <c r="I2726" s="77"/>
      <c r="J2726" s="112" t="str">
        <f>IF($B2726="", "", IFERROR(INDEX('Job List'!$C$9:$C$508, MATCH($B2726, 'Job List'!$B$9:$B$508, 0)), ""))</f>
        <v/>
      </c>
      <c r="K2726" s="112" t="str">
        <f>IF($B2726="", "", IFERROR(INDEX('Job List'!$D$9:$D$508, MATCH($B2726, 'Job List'!$B$9:$B$508, 0)), ""))</f>
        <v/>
      </c>
      <c r="L2726" s="125" t="str">
        <f t="shared" si="504"/>
        <v/>
      </c>
      <c r="M2726" s="111" t="str">
        <f>IF($B2726="", "", IF($G2726="", IFERROR(INDEX('Job List'!$E$9:$E$508, MATCH($B2726, 'Job List'!$B$9:$B$508, 0)), ""), $G2726))</f>
        <v/>
      </c>
      <c r="N2726" s="126" t="str">
        <f t="shared" si="505"/>
        <v/>
      </c>
      <c r="O2726" s="77"/>
      <c r="AB2726" s="14" t="str">
        <f t="shared" si="506"/>
        <v/>
      </c>
      <c r="AC2726" s="20" t="str">
        <f t="shared" si="507"/>
        <v/>
      </c>
      <c r="AD2726" s="55" t="str">
        <f t="shared" si="508"/>
        <v/>
      </c>
      <c r="AE2726" s="88" t="str">
        <f t="shared" si="509"/>
        <v/>
      </c>
      <c r="AG2726" s="55" t="str">
        <f t="shared" si="510"/>
        <v/>
      </c>
      <c r="AH2726" s="88" t="str">
        <f t="shared" si="511"/>
        <v/>
      </c>
      <c r="AJ2726" s="55" t="str">
        <f t="shared" si="512"/>
        <v/>
      </c>
      <c r="AK2726" s="88" t="str">
        <f t="shared" si="513"/>
        <v/>
      </c>
      <c r="AM2726" s="55" t="str">
        <f t="shared" si="514"/>
        <v/>
      </c>
      <c r="AN2726" s="88" t="str">
        <f t="shared" si="515"/>
        <v/>
      </c>
    </row>
    <row r="2727" spans="1:40" x14ac:dyDescent="0.25">
      <c r="A2727" s="77"/>
      <c r="B2727" s="107"/>
      <c r="C2727" s="108"/>
      <c r="D2727" s="109"/>
      <c r="E2727" s="109"/>
      <c r="F2727" s="110"/>
      <c r="G2727" s="111"/>
      <c r="H2727" s="112"/>
      <c r="I2727" s="77"/>
      <c r="J2727" s="112" t="str">
        <f>IF($B2727="", "", IFERROR(INDEX('Job List'!$C$9:$C$508, MATCH($B2727, 'Job List'!$B$9:$B$508, 0)), ""))</f>
        <v/>
      </c>
      <c r="K2727" s="112" t="str">
        <f>IF($B2727="", "", IFERROR(INDEX('Job List'!$D$9:$D$508, MATCH($B2727, 'Job List'!$B$9:$B$508, 0)), ""))</f>
        <v/>
      </c>
      <c r="L2727" s="125" t="str">
        <f t="shared" si="504"/>
        <v/>
      </c>
      <c r="M2727" s="111" t="str">
        <f>IF($B2727="", "", IF($G2727="", IFERROR(INDEX('Job List'!$E$9:$E$508, MATCH($B2727, 'Job List'!$B$9:$B$508, 0)), ""), $G2727))</f>
        <v/>
      </c>
      <c r="N2727" s="126" t="str">
        <f t="shared" si="505"/>
        <v/>
      </c>
      <c r="O2727" s="77"/>
      <c r="AB2727" s="14" t="str">
        <f t="shared" si="506"/>
        <v/>
      </c>
      <c r="AC2727" s="20" t="str">
        <f t="shared" si="507"/>
        <v/>
      </c>
      <c r="AD2727" s="55" t="str">
        <f t="shared" si="508"/>
        <v/>
      </c>
      <c r="AE2727" s="88" t="str">
        <f t="shared" si="509"/>
        <v/>
      </c>
      <c r="AG2727" s="55" t="str">
        <f t="shared" si="510"/>
        <v/>
      </c>
      <c r="AH2727" s="88" t="str">
        <f t="shared" si="511"/>
        <v/>
      </c>
      <c r="AJ2727" s="55" t="str">
        <f t="shared" si="512"/>
        <v/>
      </c>
      <c r="AK2727" s="88" t="str">
        <f t="shared" si="513"/>
        <v/>
      </c>
      <c r="AM2727" s="55" t="str">
        <f t="shared" si="514"/>
        <v/>
      </c>
      <c r="AN2727" s="88" t="str">
        <f t="shared" si="515"/>
        <v/>
      </c>
    </row>
    <row r="2728" spans="1:40" x14ac:dyDescent="0.25">
      <c r="A2728" s="77"/>
      <c r="B2728" s="107"/>
      <c r="C2728" s="108"/>
      <c r="D2728" s="109"/>
      <c r="E2728" s="109"/>
      <c r="F2728" s="110"/>
      <c r="G2728" s="111"/>
      <c r="H2728" s="112"/>
      <c r="I2728" s="77"/>
      <c r="J2728" s="112" t="str">
        <f>IF($B2728="", "", IFERROR(INDEX('Job List'!$C$9:$C$508, MATCH($B2728, 'Job List'!$B$9:$B$508, 0)), ""))</f>
        <v/>
      </c>
      <c r="K2728" s="112" t="str">
        <f>IF($B2728="", "", IFERROR(INDEX('Job List'!$D$9:$D$508, MATCH($B2728, 'Job List'!$B$9:$B$508, 0)), ""))</f>
        <v/>
      </c>
      <c r="L2728" s="125" t="str">
        <f t="shared" si="504"/>
        <v/>
      </c>
      <c r="M2728" s="111" t="str">
        <f>IF($B2728="", "", IF($G2728="", IFERROR(INDEX('Job List'!$E$9:$E$508, MATCH($B2728, 'Job List'!$B$9:$B$508, 0)), ""), $G2728))</f>
        <v/>
      </c>
      <c r="N2728" s="126" t="str">
        <f t="shared" si="505"/>
        <v/>
      </c>
      <c r="O2728" s="77"/>
      <c r="AB2728" s="14" t="str">
        <f t="shared" si="506"/>
        <v/>
      </c>
      <c r="AC2728" s="20" t="str">
        <f t="shared" si="507"/>
        <v/>
      </c>
      <c r="AD2728" s="55" t="str">
        <f t="shared" si="508"/>
        <v/>
      </c>
      <c r="AE2728" s="88" t="str">
        <f t="shared" si="509"/>
        <v/>
      </c>
      <c r="AG2728" s="55" t="str">
        <f t="shared" si="510"/>
        <v/>
      </c>
      <c r="AH2728" s="88" t="str">
        <f t="shared" si="511"/>
        <v/>
      </c>
      <c r="AJ2728" s="55" t="str">
        <f t="shared" si="512"/>
        <v/>
      </c>
      <c r="AK2728" s="88" t="str">
        <f t="shared" si="513"/>
        <v/>
      </c>
      <c r="AM2728" s="55" t="str">
        <f t="shared" si="514"/>
        <v/>
      </c>
      <c r="AN2728" s="88" t="str">
        <f t="shared" si="515"/>
        <v/>
      </c>
    </row>
    <row r="2729" spans="1:40" x14ac:dyDescent="0.25">
      <c r="A2729" s="77"/>
      <c r="B2729" s="107"/>
      <c r="C2729" s="108"/>
      <c r="D2729" s="109"/>
      <c r="E2729" s="109"/>
      <c r="F2729" s="110"/>
      <c r="G2729" s="111"/>
      <c r="H2729" s="112"/>
      <c r="I2729" s="77"/>
      <c r="J2729" s="112" t="str">
        <f>IF($B2729="", "", IFERROR(INDEX('Job List'!$C$9:$C$508, MATCH($B2729, 'Job List'!$B$9:$B$508, 0)), ""))</f>
        <v/>
      </c>
      <c r="K2729" s="112" t="str">
        <f>IF($B2729="", "", IFERROR(INDEX('Job List'!$D$9:$D$508, MATCH($B2729, 'Job List'!$B$9:$B$508, 0)), ""))</f>
        <v/>
      </c>
      <c r="L2729" s="125" t="str">
        <f t="shared" si="504"/>
        <v/>
      </c>
      <c r="M2729" s="111" t="str">
        <f>IF($B2729="", "", IF($G2729="", IFERROR(INDEX('Job List'!$E$9:$E$508, MATCH($B2729, 'Job List'!$B$9:$B$508, 0)), ""), $G2729))</f>
        <v/>
      </c>
      <c r="N2729" s="126" t="str">
        <f t="shared" si="505"/>
        <v/>
      </c>
      <c r="O2729" s="77"/>
      <c r="AB2729" s="14" t="str">
        <f t="shared" si="506"/>
        <v/>
      </c>
      <c r="AC2729" s="20" t="str">
        <f t="shared" si="507"/>
        <v/>
      </c>
      <c r="AD2729" s="55" t="str">
        <f t="shared" si="508"/>
        <v/>
      </c>
      <c r="AE2729" s="88" t="str">
        <f t="shared" si="509"/>
        <v/>
      </c>
      <c r="AG2729" s="55" t="str">
        <f t="shared" si="510"/>
        <v/>
      </c>
      <c r="AH2729" s="88" t="str">
        <f t="shared" si="511"/>
        <v/>
      </c>
      <c r="AJ2729" s="55" t="str">
        <f t="shared" si="512"/>
        <v/>
      </c>
      <c r="AK2729" s="88" t="str">
        <f t="shared" si="513"/>
        <v/>
      </c>
      <c r="AM2729" s="55" t="str">
        <f t="shared" si="514"/>
        <v/>
      </c>
      <c r="AN2729" s="88" t="str">
        <f t="shared" si="515"/>
        <v/>
      </c>
    </row>
    <row r="2730" spans="1:40" x14ac:dyDescent="0.25">
      <c r="A2730" s="77"/>
      <c r="B2730" s="107"/>
      <c r="C2730" s="108"/>
      <c r="D2730" s="109"/>
      <c r="E2730" s="109"/>
      <c r="F2730" s="110"/>
      <c r="G2730" s="111"/>
      <c r="H2730" s="112"/>
      <c r="I2730" s="77"/>
      <c r="J2730" s="112" t="str">
        <f>IF($B2730="", "", IFERROR(INDEX('Job List'!$C$9:$C$508, MATCH($B2730, 'Job List'!$B$9:$B$508, 0)), ""))</f>
        <v/>
      </c>
      <c r="K2730" s="112" t="str">
        <f>IF($B2730="", "", IFERROR(INDEX('Job List'!$D$9:$D$508, MATCH($B2730, 'Job List'!$B$9:$B$508, 0)), ""))</f>
        <v/>
      </c>
      <c r="L2730" s="125" t="str">
        <f t="shared" si="504"/>
        <v/>
      </c>
      <c r="M2730" s="111" t="str">
        <f>IF($B2730="", "", IF($G2730="", IFERROR(INDEX('Job List'!$E$9:$E$508, MATCH($B2730, 'Job List'!$B$9:$B$508, 0)), ""), $G2730))</f>
        <v/>
      </c>
      <c r="N2730" s="126" t="str">
        <f t="shared" si="505"/>
        <v/>
      </c>
      <c r="O2730" s="77"/>
      <c r="AB2730" s="14" t="str">
        <f t="shared" si="506"/>
        <v/>
      </c>
      <c r="AC2730" s="20" t="str">
        <f t="shared" si="507"/>
        <v/>
      </c>
      <c r="AD2730" s="55" t="str">
        <f t="shared" si="508"/>
        <v/>
      </c>
      <c r="AE2730" s="88" t="str">
        <f t="shared" si="509"/>
        <v/>
      </c>
      <c r="AG2730" s="55" t="str">
        <f t="shared" si="510"/>
        <v/>
      </c>
      <c r="AH2730" s="88" t="str">
        <f t="shared" si="511"/>
        <v/>
      </c>
      <c r="AJ2730" s="55" t="str">
        <f t="shared" si="512"/>
        <v/>
      </c>
      <c r="AK2730" s="88" t="str">
        <f t="shared" si="513"/>
        <v/>
      </c>
      <c r="AM2730" s="55" t="str">
        <f t="shared" si="514"/>
        <v/>
      </c>
      <c r="AN2730" s="88" t="str">
        <f t="shared" si="515"/>
        <v/>
      </c>
    </row>
    <row r="2731" spans="1:40" x14ac:dyDescent="0.25">
      <c r="A2731" s="77"/>
      <c r="B2731" s="107"/>
      <c r="C2731" s="108"/>
      <c r="D2731" s="109"/>
      <c r="E2731" s="109"/>
      <c r="F2731" s="110"/>
      <c r="G2731" s="111"/>
      <c r="H2731" s="112"/>
      <c r="I2731" s="77"/>
      <c r="J2731" s="112" t="str">
        <f>IF($B2731="", "", IFERROR(INDEX('Job List'!$C$9:$C$508, MATCH($B2731, 'Job List'!$B$9:$B$508, 0)), ""))</f>
        <v/>
      </c>
      <c r="K2731" s="112" t="str">
        <f>IF($B2731="", "", IFERROR(INDEX('Job List'!$D$9:$D$508, MATCH($B2731, 'Job List'!$B$9:$B$508, 0)), ""))</f>
        <v/>
      </c>
      <c r="L2731" s="125" t="str">
        <f t="shared" si="504"/>
        <v/>
      </c>
      <c r="M2731" s="111" t="str">
        <f>IF($B2731="", "", IF($G2731="", IFERROR(INDEX('Job List'!$E$9:$E$508, MATCH($B2731, 'Job List'!$B$9:$B$508, 0)), ""), $G2731))</f>
        <v/>
      </c>
      <c r="N2731" s="126" t="str">
        <f t="shared" si="505"/>
        <v/>
      </c>
      <c r="O2731" s="77"/>
      <c r="AB2731" s="14" t="str">
        <f t="shared" si="506"/>
        <v/>
      </c>
      <c r="AC2731" s="20" t="str">
        <f t="shared" si="507"/>
        <v/>
      </c>
      <c r="AD2731" s="55" t="str">
        <f t="shared" si="508"/>
        <v/>
      </c>
      <c r="AE2731" s="88" t="str">
        <f t="shared" si="509"/>
        <v/>
      </c>
      <c r="AG2731" s="55" t="str">
        <f t="shared" si="510"/>
        <v/>
      </c>
      <c r="AH2731" s="88" t="str">
        <f t="shared" si="511"/>
        <v/>
      </c>
      <c r="AJ2731" s="55" t="str">
        <f t="shared" si="512"/>
        <v/>
      </c>
      <c r="AK2731" s="88" t="str">
        <f t="shared" si="513"/>
        <v/>
      </c>
      <c r="AM2731" s="55" t="str">
        <f t="shared" si="514"/>
        <v/>
      </c>
      <c r="AN2731" s="88" t="str">
        <f t="shared" si="515"/>
        <v/>
      </c>
    </row>
    <row r="2732" spans="1:40" x14ac:dyDescent="0.25">
      <c r="A2732" s="77"/>
      <c r="B2732" s="107"/>
      <c r="C2732" s="108"/>
      <c r="D2732" s="109"/>
      <c r="E2732" s="109"/>
      <c r="F2732" s="110"/>
      <c r="G2732" s="111"/>
      <c r="H2732" s="112"/>
      <c r="I2732" s="77"/>
      <c r="J2732" s="112" t="str">
        <f>IF($B2732="", "", IFERROR(INDEX('Job List'!$C$9:$C$508, MATCH($B2732, 'Job List'!$B$9:$B$508, 0)), ""))</f>
        <v/>
      </c>
      <c r="K2732" s="112" t="str">
        <f>IF($B2732="", "", IFERROR(INDEX('Job List'!$D$9:$D$508, MATCH($B2732, 'Job List'!$B$9:$B$508, 0)), ""))</f>
        <v/>
      </c>
      <c r="L2732" s="125" t="str">
        <f t="shared" si="504"/>
        <v/>
      </c>
      <c r="M2732" s="111" t="str">
        <f>IF($B2732="", "", IF($G2732="", IFERROR(INDEX('Job List'!$E$9:$E$508, MATCH($B2732, 'Job List'!$B$9:$B$508, 0)), ""), $G2732))</f>
        <v/>
      </c>
      <c r="N2732" s="126" t="str">
        <f t="shared" si="505"/>
        <v/>
      </c>
      <c r="O2732" s="77"/>
      <c r="AB2732" s="14" t="str">
        <f t="shared" si="506"/>
        <v/>
      </c>
      <c r="AC2732" s="20" t="str">
        <f t="shared" si="507"/>
        <v/>
      </c>
      <c r="AD2732" s="55" t="str">
        <f t="shared" si="508"/>
        <v/>
      </c>
      <c r="AE2732" s="88" t="str">
        <f t="shared" si="509"/>
        <v/>
      </c>
      <c r="AG2732" s="55" t="str">
        <f t="shared" si="510"/>
        <v/>
      </c>
      <c r="AH2732" s="88" t="str">
        <f t="shared" si="511"/>
        <v/>
      </c>
      <c r="AJ2732" s="55" t="str">
        <f t="shared" si="512"/>
        <v/>
      </c>
      <c r="AK2732" s="88" t="str">
        <f t="shared" si="513"/>
        <v/>
      </c>
      <c r="AM2732" s="55" t="str">
        <f t="shared" si="514"/>
        <v/>
      </c>
      <c r="AN2732" s="88" t="str">
        <f t="shared" si="515"/>
        <v/>
      </c>
    </row>
    <row r="2733" spans="1:40" x14ac:dyDescent="0.25">
      <c r="A2733" s="77"/>
      <c r="B2733" s="107"/>
      <c r="C2733" s="108"/>
      <c r="D2733" s="109"/>
      <c r="E2733" s="109"/>
      <c r="F2733" s="110"/>
      <c r="G2733" s="111"/>
      <c r="H2733" s="112"/>
      <c r="I2733" s="77"/>
      <c r="J2733" s="112" t="str">
        <f>IF($B2733="", "", IFERROR(INDEX('Job List'!$C$9:$C$508, MATCH($B2733, 'Job List'!$B$9:$B$508, 0)), ""))</f>
        <v/>
      </c>
      <c r="K2733" s="112" t="str">
        <f>IF($B2733="", "", IFERROR(INDEX('Job List'!$D$9:$D$508, MATCH($B2733, 'Job List'!$B$9:$B$508, 0)), ""))</f>
        <v/>
      </c>
      <c r="L2733" s="125" t="str">
        <f t="shared" si="504"/>
        <v/>
      </c>
      <c r="M2733" s="111" t="str">
        <f>IF($B2733="", "", IF($G2733="", IFERROR(INDEX('Job List'!$E$9:$E$508, MATCH($B2733, 'Job List'!$B$9:$B$508, 0)), ""), $G2733))</f>
        <v/>
      </c>
      <c r="N2733" s="126" t="str">
        <f t="shared" si="505"/>
        <v/>
      </c>
      <c r="O2733" s="77"/>
      <c r="AB2733" s="14" t="str">
        <f t="shared" si="506"/>
        <v/>
      </c>
      <c r="AC2733" s="20" t="str">
        <f t="shared" si="507"/>
        <v/>
      </c>
      <c r="AD2733" s="55" t="str">
        <f t="shared" si="508"/>
        <v/>
      </c>
      <c r="AE2733" s="88" t="str">
        <f t="shared" si="509"/>
        <v/>
      </c>
      <c r="AG2733" s="55" t="str">
        <f t="shared" si="510"/>
        <v/>
      </c>
      <c r="AH2733" s="88" t="str">
        <f t="shared" si="511"/>
        <v/>
      </c>
      <c r="AJ2733" s="55" t="str">
        <f t="shared" si="512"/>
        <v/>
      </c>
      <c r="AK2733" s="88" t="str">
        <f t="shared" si="513"/>
        <v/>
      </c>
      <c r="AM2733" s="55" t="str">
        <f t="shared" si="514"/>
        <v/>
      </c>
      <c r="AN2733" s="88" t="str">
        <f t="shared" si="515"/>
        <v/>
      </c>
    </row>
    <row r="2734" spans="1:40" x14ac:dyDescent="0.25">
      <c r="A2734" s="77"/>
      <c r="B2734" s="107"/>
      <c r="C2734" s="108"/>
      <c r="D2734" s="109"/>
      <c r="E2734" s="109"/>
      <c r="F2734" s="110"/>
      <c r="G2734" s="111"/>
      <c r="H2734" s="112"/>
      <c r="I2734" s="77"/>
      <c r="J2734" s="112" t="str">
        <f>IF($B2734="", "", IFERROR(INDEX('Job List'!$C$9:$C$508, MATCH($B2734, 'Job List'!$B$9:$B$508, 0)), ""))</f>
        <v/>
      </c>
      <c r="K2734" s="112" t="str">
        <f>IF($B2734="", "", IFERROR(INDEX('Job List'!$D$9:$D$508, MATCH($B2734, 'Job List'!$B$9:$B$508, 0)), ""))</f>
        <v/>
      </c>
      <c r="L2734" s="125" t="str">
        <f t="shared" si="504"/>
        <v/>
      </c>
      <c r="M2734" s="111" t="str">
        <f>IF($B2734="", "", IF($G2734="", IFERROR(INDEX('Job List'!$E$9:$E$508, MATCH($B2734, 'Job List'!$B$9:$B$508, 0)), ""), $G2734))</f>
        <v/>
      </c>
      <c r="N2734" s="126" t="str">
        <f t="shared" si="505"/>
        <v/>
      </c>
      <c r="O2734" s="77"/>
      <c r="AB2734" s="14" t="str">
        <f t="shared" si="506"/>
        <v/>
      </c>
      <c r="AC2734" s="20" t="str">
        <f t="shared" si="507"/>
        <v/>
      </c>
      <c r="AD2734" s="55" t="str">
        <f t="shared" si="508"/>
        <v/>
      </c>
      <c r="AE2734" s="88" t="str">
        <f t="shared" si="509"/>
        <v/>
      </c>
      <c r="AG2734" s="55" t="str">
        <f t="shared" si="510"/>
        <v/>
      </c>
      <c r="AH2734" s="88" t="str">
        <f t="shared" si="511"/>
        <v/>
      </c>
      <c r="AJ2734" s="55" t="str">
        <f t="shared" si="512"/>
        <v/>
      </c>
      <c r="AK2734" s="88" t="str">
        <f t="shared" si="513"/>
        <v/>
      </c>
      <c r="AM2734" s="55" t="str">
        <f t="shared" si="514"/>
        <v/>
      </c>
      <c r="AN2734" s="88" t="str">
        <f t="shared" si="515"/>
        <v/>
      </c>
    </row>
    <row r="2735" spans="1:40" x14ac:dyDescent="0.25">
      <c r="A2735" s="77"/>
      <c r="B2735" s="107"/>
      <c r="C2735" s="108"/>
      <c r="D2735" s="109"/>
      <c r="E2735" s="109"/>
      <c r="F2735" s="110"/>
      <c r="G2735" s="111"/>
      <c r="H2735" s="112"/>
      <c r="I2735" s="77"/>
      <c r="J2735" s="112" t="str">
        <f>IF($B2735="", "", IFERROR(INDEX('Job List'!$C$9:$C$508, MATCH($B2735, 'Job List'!$B$9:$B$508, 0)), ""))</f>
        <v/>
      </c>
      <c r="K2735" s="112" t="str">
        <f>IF($B2735="", "", IFERROR(INDEX('Job List'!$D$9:$D$508, MATCH($B2735, 'Job List'!$B$9:$B$508, 0)), ""))</f>
        <v/>
      </c>
      <c r="L2735" s="125" t="str">
        <f t="shared" si="504"/>
        <v/>
      </c>
      <c r="M2735" s="111" t="str">
        <f>IF($B2735="", "", IF($G2735="", IFERROR(INDEX('Job List'!$E$9:$E$508, MATCH($B2735, 'Job List'!$B$9:$B$508, 0)), ""), $G2735))</f>
        <v/>
      </c>
      <c r="N2735" s="126" t="str">
        <f t="shared" si="505"/>
        <v/>
      </c>
      <c r="O2735" s="77"/>
      <c r="AB2735" s="14" t="str">
        <f t="shared" si="506"/>
        <v/>
      </c>
      <c r="AC2735" s="20" t="str">
        <f t="shared" si="507"/>
        <v/>
      </c>
      <c r="AD2735" s="55" t="str">
        <f t="shared" si="508"/>
        <v/>
      </c>
      <c r="AE2735" s="88" t="str">
        <f t="shared" si="509"/>
        <v/>
      </c>
      <c r="AG2735" s="55" t="str">
        <f t="shared" si="510"/>
        <v/>
      </c>
      <c r="AH2735" s="88" t="str">
        <f t="shared" si="511"/>
        <v/>
      </c>
      <c r="AJ2735" s="55" t="str">
        <f t="shared" si="512"/>
        <v/>
      </c>
      <c r="AK2735" s="88" t="str">
        <f t="shared" si="513"/>
        <v/>
      </c>
      <c r="AM2735" s="55" t="str">
        <f t="shared" si="514"/>
        <v/>
      </c>
      <c r="AN2735" s="88" t="str">
        <f t="shared" si="515"/>
        <v/>
      </c>
    </row>
    <row r="2736" spans="1:40" x14ac:dyDescent="0.25">
      <c r="A2736" s="77"/>
      <c r="B2736" s="107"/>
      <c r="C2736" s="108"/>
      <c r="D2736" s="109"/>
      <c r="E2736" s="109"/>
      <c r="F2736" s="110"/>
      <c r="G2736" s="111"/>
      <c r="H2736" s="112"/>
      <c r="I2736" s="77"/>
      <c r="J2736" s="112" t="str">
        <f>IF($B2736="", "", IFERROR(INDEX('Job List'!$C$9:$C$508, MATCH($B2736, 'Job List'!$B$9:$B$508, 0)), ""))</f>
        <v/>
      </c>
      <c r="K2736" s="112" t="str">
        <f>IF($B2736="", "", IFERROR(INDEX('Job List'!$D$9:$D$508, MATCH($B2736, 'Job List'!$B$9:$B$508, 0)), ""))</f>
        <v/>
      </c>
      <c r="L2736" s="125" t="str">
        <f t="shared" si="504"/>
        <v/>
      </c>
      <c r="M2736" s="111" t="str">
        <f>IF($B2736="", "", IF($G2736="", IFERROR(INDEX('Job List'!$E$9:$E$508, MATCH($B2736, 'Job List'!$B$9:$B$508, 0)), ""), $G2736))</f>
        <v/>
      </c>
      <c r="N2736" s="126" t="str">
        <f t="shared" si="505"/>
        <v/>
      </c>
      <c r="O2736" s="77"/>
      <c r="AB2736" s="14" t="str">
        <f t="shared" si="506"/>
        <v/>
      </c>
      <c r="AC2736" s="20" t="str">
        <f t="shared" si="507"/>
        <v/>
      </c>
      <c r="AD2736" s="55" t="str">
        <f t="shared" si="508"/>
        <v/>
      </c>
      <c r="AE2736" s="88" t="str">
        <f t="shared" si="509"/>
        <v/>
      </c>
      <c r="AG2736" s="55" t="str">
        <f t="shared" si="510"/>
        <v/>
      </c>
      <c r="AH2736" s="88" t="str">
        <f t="shared" si="511"/>
        <v/>
      </c>
      <c r="AJ2736" s="55" t="str">
        <f t="shared" si="512"/>
        <v/>
      </c>
      <c r="AK2736" s="88" t="str">
        <f t="shared" si="513"/>
        <v/>
      </c>
      <c r="AM2736" s="55" t="str">
        <f t="shared" si="514"/>
        <v/>
      </c>
      <c r="AN2736" s="88" t="str">
        <f t="shared" si="515"/>
        <v/>
      </c>
    </row>
    <row r="2737" spans="1:40" x14ac:dyDescent="0.25">
      <c r="A2737" s="77"/>
      <c r="B2737" s="107"/>
      <c r="C2737" s="108"/>
      <c r="D2737" s="109"/>
      <c r="E2737" s="109"/>
      <c r="F2737" s="110"/>
      <c r="G2737" s="111"/>
      <c r="H2737" s="112"/>
      <c r="I2737" s="77"/>
      <c r="J2737" s="112" t="str">
        <f>IF($B2737="", "", IFERROR(INDEX('Job List'!$C$9:$C$508, MATCH($B2737, 'Job List'!$B$9:$B$508, 0)), ""))</f>
        <v/>
      </c>
      <c r="K2737" s="112" t="str">
        <f>IF($B2737="", "", IFERROR(INDEX('Job List'!$D$9:$D$508, MATCH($B2737, 'Job List'!$B$9:$B$508, 0)), ""))</f>
        <v/>
      </c>
      <c r="L2737" s="125" t="str">
        <f t="shared" si="504"/>
        <v/>
      </c>
      <c r="M2737" s="111" t="str">
        <f>IF($B2737="", "", IF($G2737="", IFERROR(INDEX('Job List'!$E$9:$E$508, MATCH($B2737, 'Job List'!$B$9:$B$508, 0)), ""), $G2737))</f>
        <v/>
      </c>
      <c r="N2737" s="126" t="str">
        <f t="shared" si="505"/>
        <v/>
      </c>
      <c r="O2737" s="77"/>
      <c r="AB2737" s="14" t="str">
        <f t="shared" si="506"/>
        <v/>
      </c>
      <c r="AC2737" s="20" t="str">
        <f t="shared" si="507"/>
        <v/>
      </c>
      <c r="AD2737" s="55" t="str">
        <f t="shared" si="508"/>
        <v/>
      </c>
      <c r="AE2737" s="88" t="str">
        <f t="shared" si="509"/>
        <v/>
      </c>
      <c r="AG2737" s="55" t="str">
        <f t="shared" si="510"/>
        <v/>
      </c>
      <c r="AH2737" s="88" t="str">
        <f t="shared" si="511"/>
        <v/>
      </c>
      <c r="AJ2737" s="55" t="str">
        <f t="shared" si="512"/>
        <v/>
      </c>
      <c r="AK2737" s="88" t="str">
        <f t="shared" si="513"/>
        <v/>
      </c>
      <c r="AM2737" s="55" t="str">
        <f t="shared" si="514"/>
        <v/>
      </c>
      <c r="AN2737" s="88" t="str">
        <f t="shared" si="515"/>
        <v/>
      </c>
    </row>
    <row r="2738" spans="1:40" x14ac:dyDescent="0.25">
      <c r="A2738" s="77"/>
      <c r="B2738" s="107"/>
      <c r="C2738" s="108"/>
      <c r="D2738" s="109"/>
      <c r="E2738" s="109"/>
      <c r="F2738" s="110"/>
      <c r="G2738" s="111"/>
      <c r="H2738" s="112"/>
      <c r="I2738" s="77"/>
      <c r="J2738" s="112" t="str">
        <f>IF($B2738="", "", IFERROR(INDEX('Job List'!$C$9:$C$508, MATCH($B2738, 'Job List'!$B$9:$B$508, 0)), ""))</f>
        <v/>
      </c>
      <c r="K2738" s="112" t="str">
        <f>IF($B2738="", "", IFERROR(INDEX('Job List'!$D$9:$D$508, MATCH($B2738, 'Job List'!$B$9:$B$508, 0)), ""))</f>
        <v/>
      </c>
      <c r="L2738" s="125" t="str">
        <f t="shared" si="504"/>
        <v/>
      </c>
      <c r="M2738" s="111" t="str">
        <f>IF($B2738="", "", IF($G2738="", IFERROR(INDEX('Job List'!$E$9:$E$508, MATCH($B2738, 'Job List'!$B$9:$B$508, 0)), ""), $G2738))</f>
        <v/>
      </c>
      <c r="N2738" s="126" t="str">
        <f t="shared" si="505"/>
        <v/>
      </c>
      <c r="O2738" s="77"/>
      <c r="AB2738" s="14" t="str">
        <f t="shared" si="506"/>
        <v/>
      </c>
      <c r="AC2738" s="20" t="str">
        <f t="shared" si="507"/>
        <v/>
      </c>
      <c r="AD2738" s="55" t="str">
        <f t="shared" si="508"/>
        <v/>
      </c>
      <c r="AE2738" s="88" t="str">
        <f t="shared" si="509"/>
        <v/>
      </c>
      <c r="AG2738" s="55" t="str">
        <f t="shared" si="510"/>
        <v/>
      </c>
      <c r="AH2738" s="88" t="str">
        <f t="shared" si="511"/>
        <v/>
      </c>
      <c r="AJ2738" s="55" t="str">
        <f t="shared" si="512"/>
        <v/>
      </c>
      <c r="AK2738" s="88" t="str">
        <f t="shared" si="513"/>
        <v/>
      </c>
      <c r="AM2738" s="55" t="str">
        <f t="shared" si="514"/>
        <v/>
      </c>
      <c r="AN2738" s="88" t="str">
        <f t="shared" si="515"/>
        <v/>
      </c>
    </row>
    <row r="2739" spans="1:40" x14ac:dyDescent="0.25">
      <c r="A2739" s="77"/>
      <c r="B2739" s="107"/>
      <c r="C2739" s="108"/>
      <c r="D2739" s="109"/>
      <c r="E2739" s="109"/>
      <c r="F2739" s="110"/>
      <c r="G2739" s="111"/>
      <c r="H2739" s="112"/>
      <c r="I2739" s="77"/>
      <c r="J2739" s="112" t="str">
        <f>IF($B2739="", "", IFERROR(INDEX('Job List'!$C$9:$C$508, MATCH($B2739, 'Job List'!$B$9:$B$508, 0)), ""))</f>
        <v/>
      </c>
      <c r="K2739" s="112" t="str">
        <f>IF($B2739="", "", IFERROR(INDEX('Job List'!$D$9:$D$508, MATCH($B2739, 'Job List'!$B$9:$B$508, 0)), ""))</f>
        <v/>
      </c>
      <c r="L2739" s="125" t="str">
        <f t="shared" si="504"/>
        <v/>
      </c>
      <c r="M2739" s="111" t="str">
        <f>IF($B2739="", "", IF($G2739="", IFERROR(INDEX('Job List'!$E$9:$E$508, MATCH($B2739, 'Job List'!$B$9:$B$508, 0)), ""), $G2739))</f>
        <v/>
      </c>
      <c r="N2739" s="126" t="str">
        <f t="shared" si="505"/>
        <v/>
      </c>
      <c r="O2739" s="77"/>
      <c r="AB2739" s="14" t="str">
        <f t="shared" si="506"/>
        <v/>
      </c>
      <c r="AC2739" s="20" t="str">
        <f t="shared" si="507"/>
        <v/>
      </c>
      <c r="AD2739" s="55" t="str">
        <f t="shared" si="508"/>
        <v/>
      </c>
      <c r="AE2739" s="88" t="str">
        <f t="shared" si="509"/>
        <v/>
      </c>
      <c r="AG2739" s="55" t="str">
        <f t="shared" si="510"/>
        <v/>
      </c>
      <c r="AH2739" s="88" t="str">
        <f t="shared" si="511"/>
        <v/>
      </c>
      <c r="AJ2739" s="55" t="str">
        <f t="shared" si="512"/>
        <v/>
      </c>
      <c r="AK2739" s="88" t="str">
        <f t="shared" si="513"/>
        <v/>
      </c>
      <c r="AM2739" s="55" t="str">
        <f t="shared" si="514"/>
        <v/>
      </c>
      <c r="AN2739" s="88" t="str">
        <f t="shared" si="515"/>
        <v/>
      </c>
    </row>
    <row r="2740" spans="1:40" x14ac:dyDescent="0.25">
      <c r="A2740" s="77"/>
      <c r="B2740" s="107"/>
      <c r="C2740" s="108"/>
      <c r="D2740" s="109"/>
      <c r="E2740" s="109"/>
      <c r="F2740" s="110"/>
      <c r="G2740" s="111"/>
      <c r="H2740" s="112"/>
      <c r="I2740" s="77"/>
      <c r="J2740" s="112" t="str">
        <f>IF($B2740="", "", IFERROR(INDEX('Job List'!$C$9:$C$508, MATCH($B2740, 'Job List'!$B$9:$B$508, 0)), ""))</f>
        <v/>
      </c>
      <c r="K2740" s="112" t="str">
        <f>IF($B2740="", "", IFERROR(INDEX('Job List'!$D$9:$D$508, MATCH($B2740, 'Job List'!$B$9:$B$508, 0)), ""))</f>
        <v/>
      </c>
      <c r="L2740" s="125" t="str">
        <f t="shared" si="504"/>
        <v/>
      </c>
      <c r="M2740" s="111" t="str">
        <f>IF($B2740="", "", IF($G2740="", IFERROR(INDEX('Job List'!$E$9:$E$508, MATCH($B2740, 'Job List'!$B$9:$B$508, 0)), ""), $G2740))</f>
        <v/>
      </c>
      <c r="N2740" s="126" t="str">
        <f t="shared" si="505"/>
        <v/>
      </c>
      <c r="O2740" s="77"/>
      <c r="AB2740" s="14" t="str">
        <f t="shared" si="506"/>
        <v/>
      </c>
      <c r="AC2740" s="20" t="str">
        <f t="shared" si="507"/>
        <v/>
      </c>
      <c r="AD2740" s="55" t="str">
        <f t="shared" si="508"/>
        <v/>
      </c>
      <c r="AE2740" s="88" t="str">
        <f t="shared" si="509"/>
        <v/>
      </c>
      <c r="AG2740" s="55" t="str">
        <f t="shared" si="510"/>
        <v/>
      </c>
      <c r="AH2740" s="88" t="str">
        <f t="shared" si="511"/>
        <v/>
      </c>
      <c r="AJ2740" s="55" t="str">
        <f t="shared" si="512"/>
        <v/>
      </c>
      <c r="AK2740" s="88" t="str">
        <f t="shared" si="513"/>
        <v/>
      </c>
      <c r="AM2740" s="55" t="str">
        <f t="shared" si="514"/>
        <v/>
      </c>
      <c r="AN2740" s="88" t="str">
        <f t="shared" si="515"/>
        <v/>
      </c>
    </row>
    <row r="2741" spans="1:40" x14ac:dyDescent="0.25">
      <c r="A2741" s="77"/>
      <c r="B2741" s="107"/>
      <c r="C2741" s="108"/>
      <c r="D2741" s="109"/>
      <c r="E2741" s="109"/>
      <c r="F2741" s="110"/>
      <c r="G2741" s="111"/>
      <c r="H2741" s="112"/>
      <c r="I2741" s="77"/>
      <c r="J2741" s="112" t="str">
        <f>IF($B2741="", "", IFERROR(INDEX('Job List'!$C$9:$C$508, MATCH($B2741, 'Job List'!$B$9:$B$508, 0)), ""))</f>
        <v/>
      </c>
      <c r="K2741" s="112" t="str">
        <f>IF($B2741="", "", IFERROR(INDEX('Job List'!$D$9:$D$508, MATCH($B2741, 'Job List'!$B$9:$B$508, 0)), ""))</f>
        <v/>
      </c>
      <c r="L2741" s="125" t="str">
        <f t="shared" si="504"/>
        <v/>
      </c>
      <c r="M2741" s="111" t="str">
        <f>IF($B2741="", "", IF($G2741="", IFERROR(INDEX('Job List'!$E$9:$E$508, MATCH($B2741, 'Job List'!$B$9:$B$508, 0)), ""), $G2741))</f>
        <v/>
      </c>
      <c r="N2741" s="126" t="str">
        <f t="shared" si="505"/>
        <v/>
      </c>
      <c r="O2741" s="77"/>
      <c r="AB2741" s="14" t="str">
        <f t="shared" si="506"/>
        <v/>
      </c>
      <c r="AC2741" s="20" t="str">
        <f t="shared" si="507"/>
        <v/>
      </c>
      <c r="AD2741" s="55" t="str">
        <f t="shared" si="508"/>
        <v/>
      </c>
      <c r="AE2741" s="88" t="str">
        <f t="shared" si="509"/>
        <v/>
      </c>
      <c r="AG2741" s="55" t="str">
        <f t="shared" si="510"/>
        <v/>
      </c>
      <c r="AH2741" s="88" t="str">
        <f t="shared" si="511"/>
        <v/>
      </c>
      <c r="AJ2741" s="55" t="str">
        <f t="shared" si="512"/>
        <v/>
      </c>
      <c r="AK2741" s="88" t="str">
        <f t="shared" si="513"/>
        <v/>
      </c>
      <c r="AM2741" s="55" t="str">
        <f t="shared" si="514"/>
        <v/>
      </c>
      <c r="AN2741" s="88" t="str">
        <f t="shared" si="515"/>
        <v/>
      </c>
    </row>
    <row r="2742" spans="1:40" x14ac:dyDescent="0.25">
      <c r="A2742" s="77"/>
      <c r="B2742" s="107"/>
      <c r="C2742" s="108"/>
      <c r="D2742" s="109"/>
      <c r="E2742" s="109"/>
      <c r="F2742" s="110"/>
      <c r="G2742" s="111"/>
      <c r="H2742" s="112"/>
      <c r="I2742" s="77"/>
      <c r="J2742" s="112" t="str">
        <f>IF($B2742="", "", IFERROR(INDEX('Job List'!$C$9:$C$508, MATCH($B2742, 'Job List'!$B$9:$B$508, 0)), ""))</f>
        <v/>
      </c>
      <c r="K2742" s="112" t="str">
        <f>IF($B2742="", "", IFERROR(INDEX('Job List'!$D$9:$D$508, MATCH($B2742, 'Job List'!$B$9:$B$508, 0)), ""))</f>
        <v/>
      </c>
      <c r="L2742" s="125" t="str">
        <f t="shared" si="504"/>
        <v/>
      </c>
      <c r="M2742" s="111" t="str">
        <f>IF($B2742="", "", IF($G2742="", IFERROR(INDEX('Job List'!$E$9:$E$508, MATCH($B2742, 'Job List'!$B$9:$B$508, 0)), ""), $G2742))</f>
        <v/>
      </c>
      <c r="N2742" s="126" t="str">
        <f t="shared" si="505"/>
        <v/>
      </c>
      <c r="O2742" s="77"/>
      <c r="AB2742" s="14" t="str">
        <f t="shared" si="506"/>
        <v/>
      </c>
      <c r="AC2742" s="20" t="str">
        <f t="shared" si="507"/>
        <v/>
      </c>
      <c r="AD2742" s="55" t="str">
        <f t="shared" si="508"/>
        <v/>
      </c>
      <c r="AE2742" s="88" t="str">
        <f t="shared" si="509"/>
        <v/>
      </c>
      <c r="AG2742" s="55" t="str">
        <f t="shared" si="510"/>
        <v/>
      </c>
      <c r="AH2742" s="88" t="str">
        <f t="shared" si="511"/>
        <v/>
      </c>
      <c r="AJ2742" s="55" t="str">
        <f t="shared" si="512"/>
        <v/>
      </c>
      <c r="AK2742" s="88" t="str">
        <f t="shared" si="513"/>
        <v/>
      </c>
      <c r="AM2742" s="55" t="str">
        <f t="shared" si="514"/>
        <v/>
      </c>
      <c r="AN2742" s="88" t="str">
        <f t="shared" si="515"/>
        <v/>
      </c>
    </row>
    <row r="2743" spans="1:40" x14ac:dyDescent="0.25">
      <c r="A2743" s="77"/>
      <c r="B2743" s="107"/>
      <c r="C2743" s="108"/>
      <c r="D2743" s="109"/>
      <c r="E2743" s="109"/>
      <c r="F2743" s="110"/>
      <c r="G2743" s="111"/>
      <c r="H2743" s="112"/>
      <c r="I2743" s="77"/>
      <c r="J2743" s="112" t="str">
        <f>IF($B2743="", "", IFERROR(INDEX('Job List'!$C$9:$C$508, MATCH($B2743, 'Job List'!$B$9:$B$508, 0)), ""))</f>
        <v/>
      </c>
      <c r="K2743" s="112" t="str">
        <f>IF($B2743="", "", IFERROR(INDEX('Job List'!$D$9:$D$508, MATCH($B2743, 'Job List'!$B$9:$B$508, 0)), ""))</f>
        <v/>
      </c>
      <c r="L2743" s="125" t="str">
        <f t="shared" si="504"/>
        <v/>
      </c>
      <c r="M2743" s="111" t="str">
        <f>IF($B2743="", "", IF($G2743="", IFERROR(INDEX('Job List'!$E$9:$E$508, MATCH($B2743, 'Job List'!$B$9:$B$508, 0)), ""), $G2743))</f>
        <v/>
      </c>
      <c r="N2743" s="126" t="str">
        <f t="shared" si="505"/>
        <v/>
      </c>
      <c r="O2743" s="77"/>
      <c r="AB2743" s="14" t="str">
        <f t="shared" si="506"/>
        <v/>
      </c>
      <c r="AC2743" s="20" t="str">
        <f t="shared" si="507"/>
        <v/>
      </c>
      <c r="AD2743" s="55" t="str">
        <f t="shared" si="508"/>
        <v/>
      </c>
      <c r="AE2743" s="88" t="str">
        <f t="shared" si="509"/>
        <v/>
      </c>
      <c r="AG2743" s="55" t="str">
        <f t="shared" si="510"/>
        <v/>
      </c>
      <c r="AH2743" s="88" t="str">
        <f t="shared" si="511"/>
        <v/>
      </c>
      <c r="AJ2743" s="55" t="str">
        <f t="shared" si="512"/>
        <v/>
      </c>
      <c r="AK2743" s="88" t="str">
        <f t="shared" si="513"/>
        <v/>
      </c>
      <c r="AM2743" s="55" t="str">
        <f t="shared" si="514"/>
        <v/>
      </c>
      <c r="AN2743" s="88" t="str">
        <f t="shared" si="515"/>
        <v/>
      </c>
    </row>
    <row r="2744" spans="1:40" x14ac:dyDescent="0.25">
      <c r="A2744" s="77"/>
      <c r="B2744" s="107"/>
      <c r="C2744" s="108"/>
      <c r="D2744" s="109"/>
      <c r="E2744" s="109"/>
      <c r="F2744" s="110"/>
      <c r="G2744" s="111"/>
      <c r="H2744" s="112"/>
      <c r="I2744" s="77"/>
      <c r="J2744" s="112" t="str">
        <f>IF($B2744="", "", IFERROR(INDEX('Job List'!$C$9:$C$508, MATCH($B2744, 'Job List'!$B$9:$B$508, 0)), ""))</f>
        <v/>
      </c>
      <c r="K2744" s="112" t="str">
        <f>IF($B2744="", "", IFERROR(INDEX('Job List'!$D$9:$D$508, MATCH($B2744, 'Job List'!$B$9:$B$508, 0)), ""))</f>
        <v/>
      </c>
      <c r="L2744" s="125" t="str">
        <f t="shared" si="504"/>
        <v/>
      </c>
      <c r="M2744" s="111" t="str">
        <f>IF($B2744="", "", IF($G2744="", IFERROR(INDEX('Job List'!$E$9:$E$508, MATCH($B2744, 'Job List'!$B$9:$B$508, 0)), ""), $G2744))</f>
        <v/>
      </c>
      <c r="N2744" s="126" t="str">
        <f t="shared" si="505"/>
        <v/>
      </c>
      <c r="O2744" s="77"/>
      <c r="AB2744" s="14" t="str">
        <f t="shared" si="506"/>
        <v/>
      </c>
      <c r="AC2744" s="20" t="str">
        <f t="shared" si="507"/>
        <v/>
      </c>
      <c r="AD2744" s="55" t="str">
        <f t="shared" si="508"/>
        <v/>
      </c>
      <c r="AE2744" s="88" t="str">
        <f t="shared" si="509"/>
        <v/>
      </c>
      <c r="AG2744" s="55" t="str">
        <f t="shared" si="510"/>
        <v/>
      </c>
      <c r="AH2744" s="88" t="str">
        <f t="shared" si="511"/>
        <v/>
      </c>
      <c r="AJ2744" s="55" t="str">
        <f t="shared" si="512"/>
        <v/>
      </c>
      <c r="AK2744" s="88" t="str">
        <f t="shared" si="513"/>
        <v/>
      </c>
      <c r="AM2744" s="55" t="str">
        <f t="shared" si="514"/>
        <v/>
      </c>
      <c r="AN2744" s="88" t="str">
        <f t="shared" si="515"/>
        <v/>
      </c>
    </row>
    <row r="2745" spans="1:40" x14ac:dyDescent="0.25">
      <c r="A2745" s="77"/>
      <c r="B2745" s="107"/>
      <c r="C2745" s="108"/>
      <c r="D2745" s="109"/>
      <c r="E2745" s="109"/>
      <c r="F2745" s="110"/>
      <c r="G2745" s="111"/>
      <c r="H2745" s="112"/>
      <c r="I2745" s="77"/>
      <c r="J2745" s="112" t="str">
        <f>IF($B2745="", "", IFERROR(INDEX('Job List'!$C$9:$C$508, MATCH($B2745, 'Job List'!$B$9:$B$508, 0)), ""))</f>
        <v/>
      </c>
      <c r="K2745" s="112" t="str">
        <f>IF($B2745="", "", IFERROR(INDEX('Job List'!$D$9:$D$508, MATCH($B2745, 'Job List'!$B$9:$B$508, 0)), ""))</f>
        <v/>
      </c>
      <c r="L2745" s="125" t="str">
        <f t="shared" si="504"/>
        <v/>
      </c>
      <c r="M2745" s="111" t="str">
        <f>IF($B2745="", "", IF($G2745="", IFERROR(INDEX('Job List'!$E$9:$E$508, MATCH($B2745, 'Job List'!$B$9:$B$508, 0)), ""), $G2745))</f>
        <v/>
      </c>
      <c r="N2745" s="126" t="str">
        <f t="shared" si="505"/>
        <v/>
      </c>
      <c r="O2745" s="77"/>
      <c r="AB2745" s="14" t="str">
        <f t="shared" si="506"/>
        <v/>
      </c>
      <c r="AC2745" s="20" t="str">
        <f t="shared" si="507"/>
        <v/>
      </c>
      <c r="AD2745" s="55" t="str">
        <f t="shared" si="508"/>
        <v/>
      </c>
      <c r="AE2745" s="88" t="str">
        <f t="shared" si="509"/>
        <v/>
      </c>
      <c r="AG2745" s="55" t="str">
        <f t="shared" si="510"/>
        <v/>
      </c>
      <c r="AH2745" s="88" t="str">
        <f t="shared" si="511"/>
        <v/>
      </c>
      <c r="AJ2745" s="55" t="str">
        <f t="shared" si="512"/>
        <v/>
      </c>
      <c r="AK2745" s="88" t="str">
        <f t="shared" si="513"/>
        <v/>
      </c>
      <c r="AM2745" s="55" t="str">
        <f t="shared" si="514"/>
        <v/>
      </c>
      <c r="AN2745" s="88" t="str">
        <f t="shared" si="515"/>
        <v/>
      </c>
    </row>
    <row r="2746" spans="1:40" x14ac:dyDescent="0.25">
      <c r="A2746" s="77"/>
      <c r="B2746" s="107"/>
      <c r="C2746" s="108"/>
      <c r="D2746" s="109"/>
      <c r="E2746" s="109"/>
      <c r="F2746" s="110"/>
      <c r="G2746" s="111"/>
      <c r="H2746" s="112"/>
      <c r="I2746" s="77"/>
      <c r="J2746" s="112" t="str">
        <f>IF($B2746="", "", IFERROR(INDEX('Job List'!$C$9:$C$508, MATCH($B2746, 'Job List'!$B$9:$B$508, 0)), ""))</f>
        <v/>
      </c>
      <c r="K2746" s="112" t="str">
        <f>IF($B2746="", "", IFERROR(INDEX('Job List'!$D$9:$D$508, MATCH($B2746, 'Job List'!$B$9:$B$508, 0)), ""))</f>
        <v/>
      </c>
      <c r="L2746" s="125" t="str">
        <f t="shared" si="504"/>
        <v/>
      </c>
      <c r="M2746" s="111" t="str">
        <f>IF($B2746="", "", IF($G2746="", IFERROR(INDEX('Job List'!$E$9:$E$508, MATCH($B2746, 'Job List'!$B$9:$B$508, 0)), ""), $G2746))</f>
        <v/>
      </c>
      <c r="N2746" s="126" t="str">
        <f t="shared" si="505"/>
        <v/>
      </c>
      <c r="O2746" s="77"/>
      <c r="AB2746" s="14" t="str">
        <f t="shared" si="506"/>
        <v/>
      </c>
      <c r="AC2746" s="20" t="str">
        <f t="shared" si="507"/>
        <v/>
      </c>
      <c r="AD2746" s="55" t="str">
        <f t="shared" si="508"/>
        <v/>
      </c>
      <c r="AE2746" s="88" t="str">
        <f t="shared" si="509"/>
        <v/>
      </c>
      <c r="AG2746" s="55" t="str">
        <f t="shared" si="510"/>
        <v/>
      </c>
      <c r="AH2746" s="88" t="str">
        <f t="shared" si="511"/>
        <v/>
      </c>
      <c r="AJ2746" s="55" t="str">
        <f t="shared" si="512"/>
        <v/>
      </c>
      <c r="AK2746" s="88" t="str">
        <f t="shared" si="513"/>
        <v/>
      </c>
      <c r="AM2746" s="55" t="str">
        <f t="shared" si="514"/>
        <v/>
      </c>
      <c r="AN2746" s="88" t="str">
        <f t="shared" si="515"/>
        <v/>
      </c>
    </row>
    <row r="2747" spans="1:40" x14ac:dyDescent="0.25">
      <c r="A2747" s="77"/>
      <c r="B2747" s="107"/>
      <c r="C2747" s="108"/>
      <c r="D2747" s="109"/>
      <c r="E2747" s="109"/>
      <c r="F2747" s="110"/>
      <c r="G2747" s="111"/>
      <c r="H2747" s="112"/>
      <c r="I2747" s="77"/>
      <c r="J2747" s="112" t="str">
        <f>IF($B2747="", "", IFERROR(INDEX('Job List'!$C$9:$C$508, MATCH($B2747, 'Job List'!$B$9:$B$508, 0)), ""))</f>
        <v/>
      </c>
      <c r="K2747" s="112" t="str">
        <f>IF($B2747="", "", IFERROR(INDEX('Job List'!$D$9:$D$508, MATCH($B2747, 'Job List'!$B$9:$B$508, 0)), ""))</f>
        <v/>
      </c>
      <c r="L2747" s="125" t="str">
        <f t="shared" si="504"/>
        <v/>
      </c>
      <c r="M2747" s="111" t="str">
        <f>IF($B2747="", "", IF($G2747="", IFERROR(INDEX('Job List'!$E$9:$E$508, MATCH($B2747, 'Job List'!$B$9:$B$508, 0)), ""), $G2747))</f>
        <v/>
      </c>
      <c r="N2747" s="126" t="str">
        <f t="shared" si="505"/>
        <v/>
      </c>
      <c r="O2747" s="77"/>
      <c r="AB2747" s="14" t="str">
        <f t="shared" si="506"/>
        <v/>
      </c>
      <c r="AC2747" s="20" t="str">
        <f t="shared" si="507"/>
        <v/>
      </c>
      <c r="AD2747" s="55" t="str">
        <f t="shared" si="508"/>
        <v/>
      </c>
      <c r="AE2747" s="88" t="str">
        <f t="shared" si="509"/>
        <v/>
      </c>
      <c r="AG2747" s="55" t="str">
        <f t="shared" si="510"/>
        <v/>
      </c>
      <c r="AH2747" s="88" t="str">
        <f t="shared" si="511"/>
        <v/>
      </c>
      <c r="AJ2747" s="55" t="str">
        <f t="shared" si="512"/>
        <v/>
      </c>
      <c r="AK2747" s="88" t="str">
        <f t="shared" si="513"/>
        <v/>
      </c>
      <c r="AM2747" s="55" t="str">
        <f t="shared" si="514"/>
        <v/>
      </c>
      <c r="AN2747" s="88" t="str">
        <f t="shared" si="515"/>
        <v/>
      </c>
    </row>
    <row r="2748" spans="1:40" x14ac:dyDescent="0.25">
      <c r="A2748" s="77"/>
      <c r="B2748" s="107"/>
      <c r="C2748" s="108"/>
      <c r="D2748" s="109"/>
      <c r="E2748" s="109"/>
      <c r="F2748" s="110"/>
      <c r="G2748" s="111"/>
      <c r="H2748" s="112"/>
      <c r="I2748" s="77"/>
      <c r="J2748" s="112" t="str">
        <f>IF($B2748="", "", IFERROR(INDEX('Job List'!$C$9:$C$508, MATCH($B2748, 'Job List'!$B$9:$B$508, 0)), ""))</f>
        <v/>
      </c>
      <c r="K2748" s="112" t="str">
        <f>IF($B2748="", "", IFERROR(INDEX('Job List'!$D$9:$D$508, MATCH($B2748, 'Job List'!$B$9:$B$508, 0)), ""))</f>
        <v/>
      </c>
      <c r="L2748" s="125" t="str">
        <f t="shared" si="504"/>
        <v/>
      </c>
      <c r="M2748" s="111" t="str">
        <f>IF($B2748="", "", IF($G2748="", IFERROR(INDEX('Job List'!$E$9:$E$508, MATCH($B2748, 'Job List'!$B$9:$B$508, 0)), ""), $G2748))</f>
        <v/>
      </c>
      <c r="N2748" s="126" t="str">
        <f t="shared" si="505"/>
        <v/>
      </c>
      <c r="O2748" s="77"/>
      <c r="AB2748" s="14" t="str">
        <f t="shared" si="506"/>
        <v/>
      </c>
      <c r="AC2748" s="20" t="str">
        <f t="shared" si="507"/>
        <v/>
      </c>
      <c r="AD2748" s="55" t="str">
        <f t="shared" si="508"/>
        <v/>
      </c>
      <c r="AE2748" s="88" t="str">
        <f t="shared" si="509"/>
        <v/>
      </c>
      <c r="AG2748" s="55" t="str">
        <f t="shared" si="510"/>
        <v/>
      </c>
      <c r="AH2748" s="88" t="str">
        <f t="shared" si="511"/>
        <v/>
      </c>
      <c r="AJ2748" s="55" t="str">
        <f t="shared" si="512"/>
        <v/>
      </c>
      <c r="AK2748" s="88" t="str">
        <f t="shared" si="513"/>
        <v/>
      </c>
      <c r="AM2748" s="55" t="str">
        <f t="shared" si="514"/>
        <v/>
      </c>
      <c r="AN2748" s="88" t="str">
        <f t="shared" si="515"/>
        <v/>
      </c>
    </row>
    <row r="2749" spans="1:40" x14ac:dyDescent="0.25">
      <c r="A2749" s="77"/>
      <c r="B2749" s="107"/>
      <c r="C2749" s="108"/>
      <c r="D2749" s="109"/>
      <c r="E2749" s="109"/>
      <c r="F2749" s="110"/>
      <c r="G2749" s="111"/>
      <c r="H2749" s="112"/>
      <c r="I2749" s="77"/>
      <c r="J2749" s="112" t="str">
        <f>IF($B2749="", "", IFERROR(INDEX('Job List'!$C$9:$C$508, MATCH($B2749, 'Job List'!$B$9:$B$508, 0)), ""))</f>
        <v/>
      </c>
      <c r="K2749" s="112" t="str">
        <f>IF($B2749="", "", IFERROR(INDEX('Job List'!$D$9:$D$508, MATCH($B2749, 'Job List'!$B$9:$B$508, 0)), ""))</f>
        <v/>
      </c>
      <c r="L2749" s="125" t="str">
        <f t="shared" si="504"/>
        <v/>
      </c>
      <c r="M2749" s="111" t="str">
        <f>IF($B2749="", "", IF($G2749="", IFERROR(INDEX('Job List'!$E$9:$E$508, MATCH($B2749, 'Job List'!$B$9:$B$508, 0)), ""), $G2749))</f>
        <v/>
      </c>
      <c r="N2749" s="126" t="str">
        <f t="shared" si="505"/>
        <v/>
      </c>
      <c r="O2749" s="77"/>
      <c r="AB2749" s="14" t="str">
        <f t="shared" si="506"/>
        <v/>
      </c>
      <c r="AC2749" s="20" t="str">
        <f t="shared" si="507"/>
        <v/>
      </c>
      <c r="AD2749" s="55" t="str">
        <f t="shared" si="508"/>
        <v/>
      </c>
      <c r="AE2749" s="88" t="str">
        <f t="shared" si="509"/>
        <v/>
      </c>
      <c r="AG2749" s="55" t="str">
        <f t="shared" si="510"/>
        <v/>
      </c>
      <c r="AH2749" s="88" t="str">
        <f t="shared" si="511"/>
        <v/>
      </c>
      <c r="AJ2749" s="55" t="str">
        <f t="shared" si="512"/>
        <v/>
      </c>
      <c r="AK2749" s="88" t="str">
        <f t="shared" si="513"/>
        <v/>
      </c>
      <c r="AM2749" s="55" t="str">
        <f t="shared" si="514"/>
        <v/>
      </c>
      <c r="AN2749" s="88" t="str">
        <f t="shared" si="515"/>
        <v/>
      </c>
    </row>
    <row r="2750" spans="1:40" x14ac:dyDescent="0.25">
      <c r="A2750" s="77"/>
      <c r="B2750" s="107"/>
      <c r="C2750" s="108"/>
      <c r="D2750" s="109"/>
      <c r="E2750" s="109"/>
      <c r="F2750" s="110"/>
      <c r="G2750" s="111"/>
      <c r="H2750" s="112"/>
      <c r="I2750" s="77"/>
      <c r="J2750" s="112" t="str">
        <f>IF($B2750="", "", IFERROR(INDEX('Job List'!$C$9:$C$508, MATCH($B2750, 'Job List'!$B$9:$B$508, 0)), ""))</f>
        <v/>
      </c>
      <c r="K2750" s="112" t="str">
        <f>IF($B2750="", "", IFERROR(INDEX('Job List'!$D$9:$D$508, MATCH($B2750, 'Job List'!$B$9:$B$508, 0)), ""))</f>
        <v/>
      </c>
      <c r="L2750" s="125" t="str">
        <f t="shared" si="504"/>
        <v/>
      </c>
      <c r="M2750" s="111" t="str">
        <f>IF($B2750="", "", IF($G2750="", IFERROR(INDEX('Job List'!$E$9:$E$508, MATCH($B2750, 'Job List'!$B$9:$B$508, 0)), ""), $G2750))</f>
        <v/>
      </c>
      <c r="N2750" s="126" t="str">
        <f t="shared" si="505"/>
        <v/>
      </c>
      <c r="O2750" s="77"/>
      <c r="AB2750" s="14" t="str">
        <f t="shared" si="506"/>
        <v/>
      </c>
      <c r="AC2750" s="20" t="str">
        <f t="shared" si="507"/>
        <v/>
      </c>
      <c r="AD2750" s="55" t="str">
        <f t="shared" si="508"/>
        <v/>
      </c>
      <c r="AE2750" s="88" t="str">
        <f t="shared" si="509"/>
        <v/>
      </c>
      <c r="AG2750" s="55" t="str">
        <f t="shared" si="510"/>
        <v/>
      </c>
      <c r="AH2750" s="88" t="str">
        <f t="shared" si="511"/>
        <v/>
      </c>
      <c r="AJ2750" s="55" t="str">
        <f t="shared" si="512"/>
        <v/>
      </c>
      <c r="AK2750" s="88" t="str">
        <f t="shared" si="513"/>
        <v/>
      </c>
      <c r="AM2750" s="55" t="str">
        <f t="shared" si="514"/>
        <v/>
      </c>
      <c r="AN2750" s="88" t="str">
        <f t="shared" si="515"/>
        <v/>
      </c>
    </row>
    <row r="2751" spans="1:40" x14ac:dyDescent="0.25">
      <c r="A2751" s="77"/>
      <c r="B2751" s="107"/>
      <c r="C2751" s="108"/>
      <c r="D2751" s="109"/>
      <c r="E2751" s="109"/>
      <c r="F2751" s="110"/>
      <c r="G2751" s="111"/>
      <c r="H2751" s="112"/>
      <c r="I2751" s="77"/>
      <c r="J2751" s="112" t="str">
        <f>IF($B2751="", "", IFERROR(INDEX('Job List'!$C$9:$C$508, MATCH($B2751, 'Job List'!$B$9:$B$508, 0)), ""))</f>
        <v/>
      </c>
      <c r="K2751" s="112" t="str">
        <f>IF($B2751="", "", IFERROR(INDEX('Job List'!$D$9:$D$508, MATCH($B2751, 'Job List'!$B$9:$B$508, 0)), ""))</f>
        <v/>
      </c>
      <c r="L2751" s="125" t="str">
        <f t="shared" si="504"/>
        <v/>
      </c>
      <c r="M2751" s="111" t="str">
        <f>IF($B2751="", "", IF($G2751="", IFERROR(INDEX('Job List'!$E$9:$E$508, MATCH($B2751, 'Job List'!$B$9:$B$508, 0)), ""), $G2751))</f>
        <v/>
      </c>
      <c r="N2751" s="126" t="str">
        <f t="shared" si="505"/>
        <v/>
      </c>
      <c r="O2751" s="77"/>
      <c r="AB2751" s="14" t="str">
        <f t="shared" si="506"/>
        <v/>
      </c>
      <c r="AC2751" s="20" t="str">
        <f t="shared" si="507"/>
        <v/>
      </c>
      <c r="AD2751" s="55" t="str">
        <f t="shared" si="508"/>
        <v/>
      </c>
      <c r="AE2751" s="88" t="str">
        <f t="shared" si="509"/>
        <v/>
      </c>
      <c r="AG2751" s="55" t="str">
        <f t="shared" si="510"/>
        <v/>
      </c>
      <c r="AH2751" s="88" t="str">
        <f t="shared" si="511"/>
        <v/>
      </c>
      <c r="AJ2751" s="55" t="str">
        <f t="shared" si="512"/>
        <v/>
      </c>
      <c r="AK2751" s="88" t="str">
        <f t="shared" si="513"/>
        <v/>
      </c>
      <c r="AM2751" s="55" t="str">
        <f t="shared" si="514"/>
        <v/>
      </c>
      <c r="AN2751" s="88" t="str">
        <f t="shared" si="515"/>
        <v/>
      </c>
    </row>
    <row r="2752" spans="1:40" x14ac:dyDescent="0.25">
      <c r="A2752" s="77"/>
      <c r="B2752" s="107"/>
      <c r="C2752" s="108"/>
      <c r="D2752" s="109"/>
      <c r="E2752" s="109"/>
      <c r="F2752" s="110"/>
      <c r="G2752" s="111"/>
      <c r="H2752" s="112"/>
      <c r="I2752" s="77"/>
      <c r="J2752" s="112" t="str">
        <f>IF($B2752="", "", IFERROR(INDEX('Job List'!$C$9:$C$508, MATCH($B2752, 'Job List'!$B$9:$B$508, 0)), ""))</f>
        <v/>
      </c>
      <c r="K2752" s="112" t="str">
        <f>IF($B2752="", "", IFERROR(INDEX('Job List'!$D$9:$D$508, MATCH($B2752, 'Job List'!$B$9:$B$508, 0)), ""))</f>
        <v/>
      </c>
      <c r="L2752" s="125" t="str">
        <f t="shared" si="504"/>
        <v/>
      </c>
      <c r="M2752" s="111" t="str">
        <f>IF($B2752="", "", IF($G2752="", IFERROR(INDEX('Job List'!$E$9:$E$508, MATCH($B2752, 'Job List'!$B$9:$B$508, 0)), ""), $G2752))</f>
        <v/>
      </c>
      <c r="N2752" s="126" t="str">
        <f t="shared" si="505"/>
        <v/>
      </c>
      <c r="O2752" s="77"/>
      <c r="AB2752" s="14" t="str">
        <f t="shared" si="506"/>
        <v/>
      </c>
      <c r="AC2752" s="20" t="str">
        <f t="shared" si="507"/>
        <v/>
      </c>
      <c r="AD2752" s="55" t="str">
        <f t="shared" si="508"/>
        <v/>
      </c>
      <c r="AE2752" s="88" t="str">
        <f t="shared" si="509"/>
        <v/>
      </c>
      <c r="AG2752" s="55" t="str">
        <f t="shared" si="510"/>
        <v/>
      </c>
      <c r="AH2752" s="88" t="str">
        <f t="shared" si="511"/>
        <v/>
      </c>
      <c r="AJ2752" s="55" t="str">
        <f t="shared" si="512"/>
        <v/>
      </c>
      <c r="AK2752" s="88" t="str">
        <f t="shared" si="513"/>
        <v/>
      </c>
      <c r="AM2752" s="55" t="str">
        <f t="shared" si="514"/>
        <v/>
      </c>
      <c r="AN2752" s="88" t="str">
        <f t="shared" si="515"/>
        <v/>
      </c>
    </row>
    <row r="2753" spans="1:40" x14ac:dyDescent="0.25">
      <c r="A2753" s="77"/>
      <c r="B2753" s="107"/>
      <c r="C2753" s="108"/>
      <c r="D2753" s="109"/>
      <c r="E2753" s="109"/>
      <c r="F2753" s="110"/>
      <c r="G2753" s="111"/>
      <c r="H2753" s="112"/>
      <c r="I2753" s="77"/>
      <c r="J2753" s="112" t="str">
        <f>IF($B2753="", "", IFERROR(INDEX('Job List'!$C$9:$C$508, MATCH($B2753, 'Job List'!$B$9:$B$508, 0)), ""))</f>
        <v/>
      </c>
      <c r="K2753" s="112" t="str">
        <f>IF($B2753="", "", IFERROR(INDEX('Job List'!$D$9:$D$508, MATCH($B2753, 'Job List'!$B$9:$B$508, 0)), ""))</f>
        <v/>
      </c>
      <c r="L2753" s="125" t="str">
        <f t="shared" si="504"/>
        <v/>
      </c>
      <c r="M2753" s="111" t="str">
        <f>IF($B2753="", "", IF($G2753="", IFERROR(INDEX('Job List'!$E$9:$E$508, MATCH($B2753, 'Job List'!$B$9:$B$508, 0)), ""), $G2753))</f>
        <v/>
      </c>
      <c r="N2753" s="126" t="str">
        <f t="shared" si="505"/>
        <v/>
      </c>
      <c r="O2753" s="77"/>
      <c r="AB2753" s="14" t="str">
        <f t="shared" si="506"/>
        <v/>
      </c>
      <c r="AC2753" s="20" t="str">
        <f t="shared" si="507"/>
        <v/>
      </c>
      <c r="AD2753" s="55" t="str">
        <f t="shared" si="508"/>
        <v/>
      </c>
      <c r="AE2753" s="88" t="str">
        <f t="shared" si="509"/>
        <v/>
      </c>
      <c r="AG2753" s="55" t="str">
        <f t="shared" si="510"/>
        <v/>
      </c>
      <c r="AH2753" s="88" t="str">
        <f t="shared" si="511"/>
        <v/>
      </c>
      <c r="AJ2753" s="55" t="str">
        <f t="shared" si="512"/>
        <v/>
      </c>
      <c r="AK2753" s="88" t="str">
        <f t="shared" si="513"/>
        <v/>
      </c>
      <c r="AM2753" s="55" t="str">
        <f t="shared" si="514"/>
        <v/>
      </c>
      <c r="AN2753" s="88" t="str">
        <f t="shared" si="515"/>
        <v/>
      </c>
    </row>
    <row r="2754" spans="1:40" x14ac:dyDescent="0.25">
      <c r="A2754" s="77"/>
      <c r="B2754" s="107"/>
      <c r="C2754" s="108"/>
      <c r="D2754" s="109"/>
      <c r="E2754" s="109"/>
      <c r="F2754" s="110"/>
      <c r="G2754" s="111"/>
      <c r="H2754" s="112"/>
      <c r="I2754" s="77"/>
      <c r="J2754" s="112" t="str">
        <f>IF($B2754="", "", IFERROR(INDEX('Job List'!$C$9:$C$508, MATCH($B2754, 'Job List'!$B$9:$B$508, 0)), ""))</f>
        <v/>
      </c>
      <c r="K2754" s="112" t="str">
        <f>IF($B2754="", "", IFERROR(INDEX('Job List'!$D$9:$D$508, MATCH($B2754, 'Job List'!$B$9:$B$508, 0)), ""))</f>
        <v/>
      </c>
      <c r="L2754" s="125" t="str">
        <f t="shared" si="504"/>
        <v/>
      </c>
      <c r="M2754" s="111" t="str">
        <f>IF($B2754="", "", IF($G2754="", IFERROR(INDEX('Job List'!$E$9:$E$508, MATCH($B2754, 'Job List'!$B$9:$B$508, 0)), ""), $G2754))</f>
        <v/>
      </c>
      <c r="N2754" s="126" t="str">
        <f t="shared" si="505"/>
        <v/>
      </c>
      <c r="O2754" s="77"/>
      <c r="AB2754" s="14" t="str">
        <f t="shared" si="506"/>
        <v/>
      </c>
      <c r="AC2754" s="20" t="str">
        <f t="shared" si="507"/>
        <v/>
      </c>
      <c r="AD2754" s="55" t="str">
        <f t="shared" si="508"/>
        <v/>
      </c>
      <c r="AE2754" s="88" t="str">
        <f t="shared" si="509"/>
        <v/>
      </c>
      <c r="AG2754" s="55" t="str">
        <f t="shared" si="510"/>
        <v/>
      </c>
      <c r="AH2754" s="88" t="str">
        <f t="shared" si="511"/>
        <v/>
      </c>
      <c r="AJ2754" s="55" t="str">
        <f t="shared" si="512"/>
        <v/>
      </c>
      <c r="AK2754" s="88" t="str">
        <f t="shared" si="513"/>
        <v/>
      </c>
      <c r="AM2754" s="55" t="str">
        <f t="shared" si="514"/>
        <v/>
      </c>
      <c r="AN2754" s="88" t="str">
        <f t="shared" si="515"/>
        <v/>
      </c>
    </row>
    <row r="2755" spans="1:40" x14ac:dyDescent="0.25">
      <c r="A2755" s="77"/>
      <c r="B2755" s="107"/>
      <c r="C2755" s="108"/>
      <c r="D2755" s="109"/>
      <c r="E2755" s="109"/>
      <c r="F2755" s="110"/>
      <c r="G2755" s="111"/>
      <c r="H2755" s="112"/>
      <c r="I2755" s="77"/>
      <c r="J2755" s="112" t="str">
        <f>IF($B2755="", "", IFERROR(INDEX('Job List'!$C$9:$C$508, MATCH($B2755, 'Job List'!$B$9:$B$508, 0)), ""))</f>
        <v/>
      </c>
      <c r="K2755" s="112" t="str">
        <f>IF($B2755="", "", IFERROR(INDEX('Job List'!$D$9:$D$508, MATCH($B2755, 'Job List'!$B$9:$B$508, 0)), ""))</f>
        <v/>
      </c>
      <c r="L2755" s="125" t="str">
        <f t="shared" si="504"/>
        <v/>
      </c>
      <c r="M2755" s="111" t="str">
        <f>IF($B2755="", "", IF($G2755="", IFERROR(INDEX('Job List'!$E$9:$E$508, MATCH($B2755, 'Job List'!$B$9:$B$508, 0)), ""), $G2755))</f>
        <v/>
      </c>
      <c r="N2755" s="126" t="str">
        <f t="shared" si="505"/>
        <v/>
      </c>
      <c r="O2755" s="77"/>
      <c r="AB2755" s="14" t="str">
        <f t="shared" si="506"/>
        <v/>
      </c>
      <c r="AC2755" s="20" t="str">
        <f t="shared" si="507"/>
        <v/>
      </c>
      <c r="AD2755" s="55" t="str">
        <f t="shared" si="508"/>
        <v/>
      </c>
      <c r="AE2755" s="88" t="str">
        <f t="shared" si="509"/>
        <v/>
      </c>
      <c r="AG2755" s="55" t="str">
        <f t="shared" si="510"/>
        <v/>
      </c>
      <c r="AH2755" s="88" t="str">
        <f t="shared" si="511"/>
        <v/>
      </c>
      <c r="AJ2755" s="55" t="str">
        <f t="shared" si="512"/>
        <v/>
      </c>
      <c r="AK2755" s="88" t="str">
        <f t="shared" si="513"/>
        <v/>
      </c>
      <c r="AM2755" s="55" t="str">
        <f t="shared" si="514"/>
        <v/>
      </c>
      <c r="AN2755" s="88" t="str">
        <f t="shared" si="515"/>
        <v/>
      </c>
    </row>
    <row r="2756" spans="1:40" x14ac:dyDescent="0.25">
      <c r="A2756" s="77"/>
      <c r="B2756" s="107"/>
      <c r="C2756" s="108"/>
      <c r="D2756" s="109"/>
      <c r="E2756" s="109"/>
      <c r="F2756" s="110"/>
      <c r="G2756" s="111"/>
      <c r="H2756" s="112"/>
      <c r="I2756" s="77"/>
      <c r="J2756" s="112" t="str">
        <f>IF($B2756="", "", IFERROR(INDEX('Job List'!$C$9:$C$508, MATCH($B2756, 'Job List'!$B$9:$B$508, 0)), ""))</f>
        <v/>
      </c>
      <c r="K2756" s="112" t="str">
        <f>IF($B2756="", "", IFERROR(INDEX('Job List'!$D$9:$D$508, MATCH($B2756, 'Job List'!$B$9:$B$508, 0)), ""))</f>
        <v/>
      </c>
      <c r="L2756" s="125" t="str">
        <f t="shared" si="504"/>
        <v/>
      </c>
      <c r="M2756" s="111" t="str">
        <f>IF($B2756="", "", IF($G2756="", IFERROR(INDEX('Job List'!$E$9:$E$508, MATCH($B2756, 'Job List'!$B$9:$B$508, 0)), ""), $G2756))</f>
        <v/>
      </c>
      <c r="N2756" s="126" t="str">
        <f t="shared" si="505"/>
        <v/>
      </c>
      <c r="O2756" s="77"/>
      <c r="AB2756" s="14" t="str">
        <f t="shared" si="506"/>
        <v/>
      </c>
      <c r="AC2756" s="20" t="str">
        <f t="shared" si="507"/>
        <v/>
      </c>
      <c r="AD2756" s="55" t="str">
        <f t="shared" si="508"/>
        <v/>
      </c>
      <c r="AE2756" s="88" t="str">
        <f t="shared" si="509"/>
        <v/>
      </c>
      <c r="AG2756" s="55" t="str">
        <f t="shared" si="510"/>
        <v/>
      </c>
      <c r="AH2756" s="88" t="str">
        <f t="shared" si="511"/>
        <v/>
      </c>
      <c r="AJ2756" s="55" t="str">
        <f t="shared" si="512"/>
        <v/>
      </c>
      <c r="AK2756" s="88" t="str">
        <f t="shared" si="513"/>
        <v/>
      </c>
      <c r="AM2756" s="55" t="str">
        <f t="shared" si="514"/>
        <v/>
      </c>
      <c r="AN2756" s="88" t="str">
        <f t="shared" si="515"/>
        <v/>
      </c>
    </row>
    <row r="2757" spans="1:40" x14ac:dyDescent="0.25">
      <c r="A2757" s="77"/>
      <c r="B2757" s="107"/>
      <c r="C2757" s="108"/>
      <c r="D2757" s="109"/>
      <c r="E2757" s="109"/>
      <c r="F2757" s="110"/>
      <c r="G2757" s="111"/>
      <c r="H2757" s="112"/>
      <c r="I2757" s="77"/>
      <c r="J2757" s="112" t="str">
        <f>IF($B2757="", "", IFERROR(INDEX('Job List'!$C$9:$C$508, MATCH($B2757, 'Job List'!$B$9:$B$508, 0)), ""))</f>
        <v/>
      </c>
      <c r="K2757" s="112" t="str">
        <f>IF($B2757="", "", IFERROR(INDEX('Job List'!$D$9:$D$508, MATCH($B2757, 'Job List'!$B$9:$B$508, 0)), ""))</f>
        <v/>
      </c>
      <c r="L2757" s="125" t="str">
        <f t="shared" si="504"/>
        <v/>
      </c>
      <c r="M2757" s="111" t="str">
        <f>IF($B2757="", "", IF($G2757="", IFERROR(INDEX('Job List'!$E$9:$E$508, MATCH($B2757, 'Job List'!$B$9:$B$508, 0)), ""), $G2757))</f>
        <v/>
      </c>
      <c r="N2757" s="126" t="str">
        <f t="shared" si="505"/>
        <v/>
      </c>
      <c r="O2757" s="77"/>
      <c r="AB2757" s="14" t="str">
        <f t="shared" si="506"/>
        <v/>
      </c>
      <c r="AC2757" s="20" t="str">
        <f t="shared" si="507"/>
        <v/>
      </c>
      <c r="AD2757" s="55" t="str">
        <f t="shared" si="508"/>
        <v/>
      </c>
      <c r="AE2757" s="88" t="str">
        <f t="shared" si="509"/>
        <v/>
      </c>
      <c r="AG2757" s="55" t="str">
        <f t="shared" si="510"/>
        <v/>
      </c>
      <c r="AH2757" s="88" t="str">
        <f t="shared" si="511"/>
        <v/>
      </c>
      <c r="AJ2757" s="55" t="str">
        <f t="shared" si="512"/>
        <v/>
      </c>
      <c r="AK2757" s="88" t="str">
        <f t="shared" si="513"/>
        <v/>
      </c>
      <c r="AM2757" s="55" t="str">
        <f t="shared" si="514"/>
        <v/>
      </c>
      <c r="AN2757" s="88" t="str">
        <f t="shared" si="515"/>
        <v/>
      </c>
    </row>
    <row r="2758" spans="1:40" x14ac:dyDescent="0.25">
      <c r="A2758" s="77"/>
      <c r="B2758" s="107"/>
      <c r="C2758" s="108"/>
      <c r="D2758" s="109"/>
      <c r="E2758" s="109"/>
      <c r="F2758" s="110"/>
      <c r="G2758" s="111"/>
      <c r="H2758" s="112"/>
      <c r="I2758" s="77"/>
      <c r="J2758" s="112" t="str">
        <f>IF($B2758="", "", IFERROR(INDEX('Job List'!$C$9:$C$508, MATCH($B2758, 'Job List'!$B$9:$B$508, 0)), ""))</f>
        <v/>
      </c>
      <c r="K2758" s="112" t="str">
        <f>IF($B2758="", "", IFERROR(INDEX('Job List'!$D$9:$D$508, MATCH($B2758, 'Job List'!$B$9:$B$508, 0)), ""))</f>
        <v/>
      </c>
      <c r="L2758" s="125" t="str">
        <f t="shared" si="504"/>
        <v/>
      </c>
      <c r="M2758" s="111" t="str">
        <f>IF($B2758="", "", IF($G2758="", IFERROR(INDEX('Job List'!$E$9:$E$508, MATCH($B2758, 'Job List'!$B$9:$B$508, 0)), ""), $G2758))</f>
        <v/>
      </c>
      <c r="N2758" s="126" t="str">
        <f t="shared" si="505"/>
        <v/>
      </c>
      <c r="O2758" s="77"/>
      <c r="AB2758" s="14" t="str">
        <f t="shared" si="506"/>
        <v/>
      </c>
      <c r="AC2758" s="20" t="str">
        <f t="shared" si="507"/>
        <v/>
      </c>
      <c r="AD2758" s="55" t="str">
        <f t="shared" si="508"/>
        <v/>
      </c>
      <c r="AE2758" s="88" t="str">
        <f t="shared" si="509"/>
        <v/>
      </c>
      <c r="AG2758" s="55" t="str">
        <f t="shared" si="510"/>
        <v/>
      </c>
      <c r="AH2758" s="88" t="str">
        <f t="shared" si="511"/>
        <v/>
      </c>
      <c r="AJ2758" s="55" t="str">
        <f t="shared" si="512"/>
        <v/>
      </c>
      <c r="AK2758" s="88" t="str">
        <f t="shared" si="513"/>
        <v/>
      </c>
      <c r="AM2758" s="55" t="str">
        <f t="shared" si="514"/>
        <v/>
      </c>
      <c r="AN2758" s="88" t="str">
        <f t="shared" si="515"/>
        <v/>
      </c>
    </row>
    <row r="2759" spans="1:40" x14ac:dyDescent="0.25">
      <c r="A2759" s="77"/>
      <c r="B2759" s="107"/>
      <c r="C2759" s="108"/>
      <c r="D2759" s="109"/>
      <c r="E2759" s="109"/>
      <c r="F2759" s="110"/>
      <c r="G2759" s="111"/>
      <c r="H2759" s="112"/>
      <c r="I2759" s="77"/>
      <c r="J2759" s="112" t="str">
        <f>IF($B2759="", "", IFERROR(INDEX('Job List'!$C$9:$C$508, MATCH($B2759, 'Job List'!$B$9:$B$508, 0)), ""))</f>
        <v/>
      </c>
      <c r="K2759" s="112" t="str">
        <f>IF($B2759="", "", IFERROR(INDEX('Job List'!$D$9:$D$508, MATCH($B2759, 'Job List'!$B$9:$B$508, 0)), ""))</f>
        <v/>
      </c>
      <c r="L2759" s="125" t="str">
        <f t="shared" si="504"/>
        <v/>
      </c>
      <c r="M2759" s="111" t="str">
        <f>IF($B2759="", "", IF($G2759="", IFERROR(INDEX('Job List'!$E$9:$E$508, MATCH($B2759, 'Job List'!$B$9:$B$508, 0)), ""), $G2759))</f>
        <v/>
      </c>
      <c r="N2759" s="126" t="str">
        <f t="shared" si="505"/>
        <v/>
      </c>
      <c r="O2759" s="77"/>
      <c r="AB2759" s="14" t="str">
        <f t="shared" si="506"/>
        <v/>
      </c>
      <c r="AC2759" s="20" t="str">
        <f t="shared" si="507"/>
        <v/>
      </c>
      <c r="AD2759" s="55" t="str">
        <f t="shared" si="508"/>
        <v/>
      </c>
      <c r="AE2759" s="88" t="str">
        <f t="shared" si="509"/>
        <v/>
      </c>
      <c r="AG2759" s="55" t="str">
        <f t="shared" si="510"/>
        <v/>
      </c>
      <c r="AH2759" s="88" t="str">
        <f t="shared" si="511"/>
        <v/>
      </c>
      <c r="AJ2759" s="55" t="str">
        <f t="shared" si="512"/>
        <v/>
      </c>
      <c r="AK2759" s="88" t="str">
        <f t="shared" si="513"/>
        <v/>
      </c>
      <c r="AM2759" s="55" t="str">
        <f t="shared" si="514"/>
        <v/>
      </c>
      <c r="AN2759" s="88" t="str">
        <f t="shared" si="515"/>
        <v/>
      </c>
    </row>
    <row r="2760" spans="1:40" x14ac:dyDescent="0.25">
      <c r="A2760" s="77"/>
      <c r="B2760" s="107"/>
      <c r="C2760" s="108"/>
      <c r="D2760" s="109"/>
      <c r="E2760" s="109"/>
      <c r="F2760" s="110"/>
      <c r="G2760" s="111"/>
      <c r="H2760" s="112"/>
      <c r="I2760" s="77"/>
      <c r="J2760" s="112" t="str">
        <f>IF($B2760="", "", IFERROR(INDEX('Job List'!$C$9:$C$508, MATCH($B2760, 'Job List'!$B$9:$B$508, 0)), ""))</f>
        <v/>
      </c>
      <c r="K2760" s="112" t="str">
        <f>IF($B2760="", "", IFERROR(INDEX('Job List'!$D$9:$D$508, MATCH($B2760, 'Job List'!$B$9:$B$508, 0)), ""))</f>
        <v/>
      </c>
      <c r="L2760" s="125" t="str">
        <f t="shared" si="504"/>
        <v/>
      </c>
      <c r="M2760" s="111" t="str">
        <f>IF($B2760="", "", IF($G2760="", IFERROR(INDEX('Job List'!$E$9:$E$508, MATCH($B2760, 'Job List'!$B$9:$B$508, 0)), ""), $G2760))</f>
        <v/>
      </c>
      <c r="N2760" s="126" t="str">
        <f t="shared" si="505"/>
        <v/>
      </c>
      <c r="O2760" s="77"/>
      <c r="AB2760" s="14" t="str">
        <f t="shared" si="506"/>
        <v/>
      </c>
      <c r="AC2760" s="20" t="str">
        <f t="shared" si="507"/>
        <v/>
      </c>
      <c r="AD2760" s="55" t="str">
        <f t="shared" si="508"/>
        <v/>
      </c>
      <c r="AE2760" s="88" t="str">
        <f t="shared" si="509"/>
        <v/>
      </c>
      <c r="AG2760" s="55" t="str">
        <f t="shared" si="510"/>
        <v/>
      </c>
      <c r="AH2760" s="88" t="str">
        <f t="shared" si="511"/>
        <v/>
      </c>
      <c r="AJ2760" s="55" t="str">
        <f t="shared" si="512"/>
        <v/>
      </c>
      <c r="AK2760" s="88" t="str">
        <f t="shared" si="513"/>
        <v/>
      </c>
      <c r="AM2760" s="55" t="str">
        <f t="shared" si="514"/>
        <v/>
      </c>
      <c r="AN2760" s="88" t="str">
        <f t="shared" si="515"/>
        <v/>
      </c>
    </row>
    <row r="2761" spans="1:40" x14ac:dyDescent="0.25">
      <c r="A2761" s="77"/>
      <c r="B2761" s="107"/>
      <c r="C2761" s="108"/>
      <c r="D2761" s="109"/>
      <c r="E2761" s="109"/>
      <c r="F2761" s="110"/>
      <c r="G2761" s="111"/>
      <c r="H2761" s="112"/>
      <c r="I2761" s="77"/>
      <c r="J2761" s="112" t="str">
        <f>IF($B2761="", "", IFERROR(INDEX('Job List'!$C$9:$C$508, MATCH($B2761, 'Job List'!$B$9:$B$508, 0)), ""))</f>
        <v/>
      </c>
      <c r="K2761" s="112" t="str">
        <f>IF($B2761="", "", IFERROR(INDEX('Job List'!$D$9:$D$508, MATCH($B2761, 'Job List'!$B$9:$B$508, 0)), ""))</f>
        <v/>
      </c>
      <c r="L2761" s="125" t="str">
        <f t="shared" si="504"/>
        <v/>
      </c>
      <c r="M2761" s="111" t="str">
        <f>IF($B2761="", "", IF($G2761="", IFERROR(INDEX('Job List'!$E$9:$E$508, MATCH($B2761, 'Job List'!$B$9:$B$508, 0)), ""), $G2761))</f>
        <v/>
      </c>
      <c r="N2761" s="126" t="str">
        <f t="shared" si="505"/>
        <v/>
      </c>
      <c r="O2761" s="77"/>
      <c r="AB2761" s="14" t="str">
        <f t="shared" si="506"/>
        <v/>
      </c>
      <c r="AC2761" s="20" t="str">
        <f t="shared" si="507"/>
        <v/>
      </c>
      <c r="AD2761" s="55" t="str">
        <f t="shared" si="508"/>
        <v/>
      </c>
      <c r="AE2761" s="88" t="str">
        <f t="shared" si="509"/>
        <v/>
      </c>
      <c r="AG2761" s="55" t="str">
        <f t="shared" si="510"/>
        <v/>
      </c>
      <c r="AH2761" s="88" t="str">
        <f t="shared" si="511"/>
        <v/>
      </c>
      <c r="AJ2761" s="55" t="str">
        <f t="shared" si="512"/>
        <v/>
      </c>
      <c r="AK2761" s="88" t="str">
        <f t="shared" si="513"/>
        <v/>
      </c>
      <c r="AM2761" s="55" t="str">
        <f t="shared" si="514"/>
        <v/>
      </c>
      <c r="AN2761" s="88" t="str">
        <f t="shared" si="515"/>
        <v/>
      </c>
    </row>
    <row r="2762" spans="1:40" x14ac:dyDescent="0.25">
      <c r="A2762" s="77"/>
      <c r="B2762" s="107"/>
      <c r="C2762" s="108"/>
      <c r="D2762" s="109"/>
      <c r="E2762" s="109"/>
      <c r="F2762" s="110"/>
      <c r="G2762" s="111"/>
      <c r="H2762" s="112"/>
      <c r="I2762" s="77"/>
      <c r="J2762" s="112" t="str">
        <f>IF($B2762="", "", IFERROR(INDEX('Job List'!$C$9:$C$508, MATCH($B2762, 'Job List'!$B$9:$B$508, 0)), ""))</f>
        <v/>
      </c>
      <c r="K2762" s="112" t="str">
        <f>IF($B2762="", "", IFERROR(INDEX('Job List'!$D$9:$D$508, MATCH($B2762, 'Job List'!$B$9:$B$508, 0)), ""))</f>
        <v/>
      </c>
      <c r="L2762" s="125" t="str">
        <f t="shared" ref="L2762:L2825" si="516">IFERROR(IF(B2762="", "", AC2762-F2762), "")</f>
        <v/>
      </c>
      <c r="M2762" s="111" t="str">
        <f>IF($B2762="", "", IF($G2762="", IFERROR(INDEX('Job List'!$E$9:$E$508, MATCH($B2762, 'Job List'!$B$9:$B$508, 0)), ""), $G2762))</f>
        <v/>
      </c>
      <c r="N2762" s="126" t="str">
        <f t="shared" ref="N2762:N2825" si="517">IF(OR(B2762="", L2762="", M2762=""), "", L2762*24*M2762)</f>
        <v/>
      </c>
      <c r="O2762" s="77"/>
      <c r="AB2762" s="14" t="str">
        <f t="shared" ref="AB2762:AB2825" si="518">IF(C2762="", "", TEXT(C2762, "mmm yyyy"))</f>
        <v/>
      </c>
      <c r="AC2762" s="20" t="str">
        <f t="shared" ref="AC2762:AC2825" si="519">IF(OR(D2762="", E2762=""), "", IF(IF(E2762&gt;D2762, E2762-D2762, E2762-D2762+1)=0, 1, IF(E2762&gt;D2762, E2762-D2762, E2762-D2762+1)))</f>
        <v/>
      </c>
      <c r="AD2762" s="55" t="str">
        <f t="shared" ref="AD2762:AD2825" si="520">IF($AB2762="", "", IF($AD$6="", L2762, IF($AD$6=$B2762, L2762, "")))</f>
        <v/>
      </c>
      <c r="AE2762" s="88" t="str">
        <f t="shared" ref="AE2762:AE2825" si="521">IF($AB2762="", "", IF($AD$6="", N2762, IF($AD$6=$B2762, N2762, "")))</f>
        <v/>
      </c>
      <c r="AG2762" s="55" t="str">
        <f t="shared" ref="AG2762:AG2825" si="522">IF($AB2762="", "", IF($AG$6="", AJ2762, IF($AG$6=$J2762, AJ2762, "")))</f>
        <v/>
      </c>
      <c r="AH2762" s="88" t="str">
        <f t="shared" ref="AH2762:AH2825" si="523">IF($AB2762="", "", IF($AG$6="", AK2762, IF($AG$6=$J2762, AK2762, "")))</f>
        <v/>
      </c>
      <c r="AJ2762" s="55" t="str">
        <f t="shared" ref="AJ2762:AJ2825" si="524">IFERROR(IF($AB2762="", "", IF(AND($C2762&gt;=$AJ$6, $C2762&lt;=$AK$6), L2762, "")), "")</f>
        <v/>
      </c>
      <c r="AK2762" s="88" t="str">
        <f t="shared" ref="AK2762:AK2825" si="525">IFERROR(IF($AB2762="", "", IF(AND($C2762&gt;=$AJ$6, $C2762&lt;=$AK$6), N2762, "")), "")</f>
        <v/>
      </c>
      <c r="AM2762" s="55" t="str">
        <f t="shared" ref="AM2762:AM2825" si="526">IFERROR(IF($J2762="", "", IF(AND($C2762&gt;=$AM$4, $C2762&lt;=$AN$4, $J2762=$AM$3), L2762, "")), "")</f>
        <v/>
      </c>
      <c r="AN2762" s="88" t="str">
        <f t="shared" ref="AN2762:AN2825" si="527">IFERROR(IF($J2762="", "", IF(AND($C2762&gt;=$AM$4, $C2762&lt;=$AN$4, $J2762=$AM$3), N2762, "")), "")</f>
        <v/>
      </c>
    </row>
    <row r="2763" spans="1:40" x14ac:dyDescent="0.25">
      <c r="A2763" s="77"/>
      <c r="B2763" s="107"/>
      <c r="C2763" s="108"/>
      <c r="D2763" s="109"/>
      <c r="E2763" s="109"/>
      <c r="F2763" s="110"/>
      <c r="G2763" s="111"/>
      <c r="H2763" s="112"/>
      <c r="I2763" s="77"/>
      <c r="J2763" s="112" t="str">
        <f>IF($B2763="", "", IFERROR(INDEX('Job List'!$C$9:$C$508, MATCH($B2763, 'Job List'!$B$9:$B$508, 0)), ""))</f>
        <v/>
      </c>
      <c r="K2763" s="112" t="str">
        <f>IF($B2763="", "", IFERROR(INDEX('Job List'!$D$9:$D$508, MATCH($B2763, 'Job List'!$B$9:$B$508, 0)), ""))</f>
        <v/>
      </c>
      <c r="L2763" s="125" t="str">
        <f t="shared" si="516"/>
        <v/>
      </c>
      <c r="M2763" s="111" t="str">
        <f>IF($B2763="", "", IF($G2763="", IFERROR(INDEX('Job List'!$E$9:$E$508, MATCH($B2763, 'Job List'!$B$9:$B$508, 0)), ""), $G2763))</f>
        <v/>
      </c>
      <c r="N2763" s="126" t="str">
        <f t="shared" si="517"/>
        <v/>
      </c>
      <c r="O2763" s="77"/>
      <c r="AB2763" s="14" t="str">
        <f t="shared" si="518"/>
        <v/>
      </c>
      <c r="AC2763" s="20" t="str">
        <f t="shared" si="519"/>
        <v/>
      </c>
      <c r="AD2763" s="55" t="str">
        <f t="shared" si="520"/>
        <v/>
      </c>
      <c r="AE2763" s="88" t="str">
        <f t="shared" si="521"/>
        <v/>
      </c>
      <c r="AG2763" s="55" t="str">
        <f t="shared" si="522"/>
        <v/>
      </c>
      <c r="AH2763" s="88" t="str">
        <f t="shared" si="523"/>
        <v/>
      </c>
      <c r="AJ2763" s="55" t="str">
        <f t="shared" si="524"/>
        <v/>
      </c>
      <c r="AK2763" s="88" t="str">
        <f t="shared" si="525"/>
        <v/>
      </c>
      <c r="AM2763" s="55" t="str">
        <f t="shared" si="526"/>
        <v/>
      </c>
      <c r="AN2763" s="88" t="str">
        <f t="shared" si="527"/>
        <v/>
      </c>
    </row>
    <row r="2764" spans="1:40" x14ac:dyDescent="0.25">
      <c r="A2764" s="77"/>
      <c r="B2764" s="107"/>
      <c r="C2764" s="108"/>
      <c r="D2764" s="109"/>
      <c r="E2764" s="109"/>
      <c r="F2764" s="110"/>
      <c r="G2764" s="111"/>
      <c r="H2764" s="112"/>
      <c r="I2764" s="77"/>
      <c r="J2764" s="112" t="str">
        <f>IF($B2764="", "", IFERROR(INDEX('Job List'!$C$9:$C$508, MATCH($B2764, 'Job List'!$B$9:$B$508, 0)), ""))</f>
        <v/>
      </c>
      <c r="K2764" s="112" t="str">
        <f>IF($B2764="", "", IFERROR(INDEX('Job List'!$D$9:$D$508, MATCH($B2764, 'Job List'!$B$9:$B$508, 0)), ""))</f>
        <v/>
      </c>
      <c r="L2764" s="125" t="str">
        <f t="shared" si="516"/>
        <v/>
      </c>
      <c r="M2764" s="111" t="str">
        <f>IF($B2764="", "", IF($G2764="", IFERROR(INDEX('Job List'!$E$9:$E$508, MATCH($B2764, 'Job List'!$B$9:$B$508, 0)), ""), $G2764))</f>
        <v/>
      </c>
      <c r="N2764" s="126" t="str">
        <f t="shared" si="517"/>
        <v/>
      </c>
      <c r="O2764" s="77"/>
      <c r="AB2764" s="14" t="str">
        <f t="shared" si="518"/>
        <v/>
      </c>
      <c r="AC2764" s="20" t="str">
        <f t="shared" si="519"/>
        <v/>
      </c>
      <c r="AD2764" s="55" t="str">
        <f t="shared" si="520"/>
        <v/>
      </c>
      <c r="AE2764" s="88" t="str">
        <f t="shared" si="521"/>
        <v/>
      </c>
      <c r="AG2764" s="55" t="str">
        <f t="shared" si="522"/>
        <v/>
      </c>
      <c r="AH2764" s="88" t="str">
        <f t="shared" si="523"/>
        <v/>
      </c>
      <c r="AJ2764" s="55" t="str">
        <f t="shared" si="524"/>
        <v/>
      </c>
      <c r="AK2764" s="88" t="str">
        <f t="shared" si="525"/>
        <v/>
      </c>
      <c r="AM2764" s="55" t="str">
        <f t="shared" si="526"/>
        <v/>
      </c>
      <c r="AN2764" s="88" t="str">
        <f t="shared" si="527"/>
        <v/>
      </c>
    </row>
    <row r="2765" spans="1:40" x14ac:dyDescent="0.25">
      <c r="A2765" s="77"/>
      <c r="B2765" s="107"/>
      <c r="C2765" s="108"/>
      <c r="D2765" s="109"/>
      <c r="E2765" s="109"/>
      <c r="F2765" s="110"/>
      <c r="G2765" s="111"/>
      <c r="H2765" s="112"/>
      <c r="I2765" s="77"/>
      <c r="J2765" s="112" t="str">
        <f>IF($B2765="", "", IFERROR(INDEX('Job List'!$C$9:$C$508, MATCH($B2765, 'Job List'!$B$9:$B$508, 0)), ""))</f>
        <v/>
      </c>
      <c r="K2765" s="112" t="str">
        <f>IF($B2765="", "", IFERROR(INDEX('Job List'!$D$9:$D$508, MATCH($B2765, 'Job List'!$B$9:$B$508, 0)), ""))</f>
        <v/>
      </c>
      <c r="L2765" s="125" t="str">
        <f t="shared" si="516"/>
        <v/>
      </c>
      <c r="M2765" s="111" t="str">
        <f>IF($B2765="", "", IF($G2765="", IFERROR(INDEX('Job List'!$E$9:$E$508, MATCH($B2765, 'Job List'!$B$9:$B$508, 0)), ""), $G2765))</f>
        <v/>
      </c>
      <c r="N2765" s="126" t="str">
        <f t="shared" si="517"/>
        <v/>
      </c>
      <c r="O2765" s="77"/>
      <c r="AB2765" s="14" t="str">
        <f t="shared" si="518"/>
        <v/>
      </c>
      <c r="AC2765" s="20" t="str">
        <f t="shared" si="519"/>
        <v/>
      </c>
      <c r="AD2765" s="55" t="str">
        <f t="shared" si="520"/>
        <v/>
      </c>
      <c r="AE2765" s="88" t="str">
        <f t="shared" si="521"/>
        <v/>
      </c>
      <c r="AG2765" s="55" t="str">
        <f t="shared" si="522"/>
        <v/>
      </c>
      <c r="AH2765" s="88" t="str">
        <f t="shared" si="523"/>
        <v/>
      </c>
      <c r="AJ2765" s="55" t="str">
        <f t="shared" si="524"/>
        <v/>
      </c>
      <c r="AK2765" s="88" t="str">
        <f t="shared" si="525"/>
        <v/>
      </c>
      <c r="AM2765" s="55" t="str">
        <f t="shared" si="526"/>
        <v/>
      </c>
      <c r="AN2765" s="88" t="str">
        <f t="shared" si="527"/>
        <v/>
      </c>
    </row>
    <row r="2766" spans="1:40" x14ac:dyDescent="0.25">
      <c r="A2766" s="77"/>
      <c r="B2766" s="107"/>
      <c r="C2766" s="108"/>
      <c r="D2766" s="109"/>
      <c r="E2766" s="109"/>
      <c r="F2766" s="110"/>
      <c r="G2766" s="111"/>
      <c r="H2766" s="112"/>
      <c r="I2766" s="77"/>
      <c r="J2766" s="112" t="str">
        <f>IF($B2766="", "", IFERROR(INDEX('Job List'!$C$9:$C$508, MATCH($B2766, 'Job List'!$B$9:$B$508, 0)), ""))</f>
        <v/>
      </c>
      <c r="K2766" s="112" t="str">
        <f>IF($B2766="", "", IFERROR(INDEX('Job List'!$D$9:$D$508, MATCH($B2766, 'Job List'!$B$9:$B$508, 0)), ""))</f>
        <v/>
      </c>
      <c r="L2766" s="125" t="str">
        <f t="shared" si="516"/>
        <v/>
      </c>
      <c r="M2766" s="111" t="str">
        <f>IF($B2766="", "", IF($G2766="", IFERROR(INDEX('Job List'!$E$9:$E$508, MATCH($B2766, 'Job List'!$B$9:$B$508, 0)), ""), $G2766))</f>
        <v/>
      </c>
      <c r="N2766" s="126" t="str">
        <f t="shared" si="517"/>
        <v/>
      </c>
      <c r="O2766" s="77"/>
      <c r="AB2766" s="14" t="str">
        <f t="shared" si="518"/>
        <v/>
      </c>
      <c r="AC2766" s="20" t="str">
        <f t="shared" si="519"/>
        <v/>
      </c>
      <c r="AD2766" s="55" t="str">
        <f t="shared" si="520"/>
        <v/>
      </c>
      <c r="AE2766" s="88" t="str">
        <f t="shared" si="521"/>
        <v/>
      </c>
      <c r="AG2766" s="55" t="str">
        <f t="shared" si="522"/>
        <v/>
      </c>
      <c r="AH2766" s="88" t="str">
        <f t="shared" si="523"/>
        <v/>
      </c>
      <c r="AJ2766" s="55" t="str">
        <f t="shared" si="524"/>
        <v/>
      </c>
      <c r="AK2766" s="88" t="str">
        <f t="shared" si="525"/>
        <v/>
      </c>
      <c r="AM2766" s="55" t="str">
        <f t="shared" si="526"/>
        <v/>
      </c>
      <c r="AN2766" s="88" t="str">
        <f t="shared" si="527"/>
        <v/>
      </c>
    </row>
    <row r="2767" spans="1:40" x14ac:dyDescent="0.25">
      <c r="A2767" s="77"/>
      <c r="B2767" s="107"/>
      <c r="C2767" s="108"/>
      <c r="D2767" s="109"/>
      <c r="E2767" s="109"/>
      <c r="F2767" s="110"/>
      <c r="G2767" s="111"/>
      <c r="H2767" s="112"/>
      <c r="I2767" s="77"/>
      <c r="J2767" s="112" t="str">
        <f>IF($B2767="", "", IFERROR(INDEX('Job List'!$C$9:$C$508, MATCH($B2767, 'Job List'!$B$9:$B$508, 0)), ""))</f>
        <v/>
      </c>
      <c r="K2767" s="112" t="str">
        <f>IF($B2767="", "", IFERROR(INDEX('Job List'!$D$9:$D$508, MATCH($B2767, 'Job List'!$B$9:$B$508, 0)), ""))</f>
        <v/>
      </c>
      <c r="L2767" s="125" t="str">
        <f t="shared" si="516"/>
        <v/>
      </c>
      <c r="M2767" s="111" t="str">
        <f>IF($B2767="", "", IF($G2767="", IFERROR(INDEX('Job List'!$E$9:$E$508, MATCH($B2767, 'Job List'!$B$9:$B$508, 0)), ""), $G2767))</f>
        <v/>
      </c>
      <c r="N2767" s="126" t="str">
        <f t="shared" si="517"/>
        <v/>
      </c>
      <c r="O2767" s="77"/>
      <c r="AB2767" s="14" t="str">
        <f t="shared" si="518"/>
        <v/>
      </c>
      <c r="AC2767" s="20" t="str">
        <f t="shared" si="519"/>
        <v/>
      </c>
      <c r="AD2767" s="55" t="str">
        <f t="shared" si="520"/>
        <v/>
      </c>
      <c r="AE2767" s="88" t="str">
        <f t="shared" si="521"/>
        <v/>
      </c>
      <c r="AG2767" s="55" t="str">
        <f t="shared" si="522"/>
        <v/>
      </c>
      <c r="AH2767" s="88" t="str">
        <f t="shared" si="523"/>
        <v/>
      </c>
      <c r="AJ2767" s="55" t="str">
        <f t="shared" si="524"/>
        <v/>
      </c>
      <c r="AK2767" s="88" t="str">
        <f t="shared" si="525"/>
        <v/>
      </c>
      <c r="AM2767" s="55" t="str">
        <f t="shared" si="526"/>
        <v/>
      </c>
      <c r="AN2767" s="88" t="str">
        <f t="shared" si="527"/>
        <v/>
      </c>
    </row>
    <row r="2768" spans="1:40" x14ac:dyDescent="0.25">
      <c r="A2768" s="77"/>
      <c r="B2768" s="107"/>
      <c r="C2768" s="108"/>
      <c r="D2768" s="109"/>
      <c r="E2768" s="109"/>
      <c r="F2768" s="110"/>
      <c r="G2768" s="111"/>
      <c r="H2768" s="112"/>
      <c r="I2768" s="77"/>
      <c r="J2768" s="112" t="str">
        <f>IF($B2768="", "", IFERROR(INDEX('Job List'!$C$9:$C$508, MATCH($B2768, 'Job List'!$B$9:$B$508, 0)), ""))</f>
        <v/>
      </c>
      <c r="K2768" s="112" t="str">
        <f>IF($B2768="", "", IFERROR(INDEX('Job List'!$D$9:$D$508, MATCH($B2768, 'Job List'!$B$9:$B$508, 0)), ""))</f>
        <v/>
      </c>
      <c r="L2768" s="125" t="str">
        <f t="shared" si="516"/>
        <v/>
      </c>
      <c r="M2768" s="111" t="str">
        <f>IF($B2768="", "", IF($G2768="", IFERROR(INDEX('Job List'!$E$9:$E$508, MATCH($B2768, 'Job List'!$B$9:$B$508, 0)), ""), $G2768))</f>
        <v/>
      </c>
      <c r="N2768" s="126" t="str">
        <f t="shared" si="517"/>
        <v/>
      </c>
      <c r="O2768" s="77"/>
      <c r="AB2768" s="14" t="str">
        <f t="shared" si="518"/>
        <v/>
      </c>
      <c r="AC2768" s="20" t="str">
        <f t="shared" si="519"/>
        <v/>
      </c>
      <c r="AD2768" s="55" t="str">
        <f t="shared" si="520"/>
        <v/>
      </c>
      <c r="AE2768" s="88" t="str">
        <f t="shared" si="521"/>
        <v/>
      </c>
      <c r="AG2768" s="55" t="str">
        <f t="shared" si="522"/>
        <v/>
      </c>
      <c r="AH2768" s="88" t="str">
        <f t="shared" si="523"/>
        <v/>
      </c>
      <c r="AJ2768" s="55" t="str">
        <f t="shared" si="524"/>
        <v/>
      </c>
      <c r="AK2768" s="88" t="str">
        <f t="shared" si="525"/>
        <v/>
      </c>
      <c r="AM2768" s="55" t="str">
        <f t="shared" si="526"/>
        <v/>
      </c>
      <c r="AN2768" s="88" t="str">
        <f t="shared" si="527"/>
        <v/>
      </c>
    </row>
    <row r="2769" spans="1:40" x14ac:dyDescent="0.25">
      <c r="A2769" s="77"/>
      <c r="B2769" s="107"/>
      <c r="C2769" s="108"/>
      <c r="D2769" s="109"/>
      <c r="E2769" s="109"/>
      <c r="F2769" s="110"/>
      <c r="G2769" s="111"/>
      <c r="H2769" s="112"/>
      <c r="I2769" s="77"/>
      <c r="J2769" s="112" t="str">
        <f>IF($B2769="", "", IFERROR(INDEX('Job List'!$C$9:$C$508, MATCH($B2769, 'Job List'!$B$9:$B$508, 0)), ""))</f>
        <v/>
      </c>
      <c r="K2769" s="112" t="str">
        <f>IF($B2769="", "", IFERROR(INDEX('Job List'!$D$9:$D$508, MATCH($B2769, 'Job List'!$B$9:$B$508, 0)), ""))</f>
        <v/>
      </c>
      <c r="L2769" s="125" t="str">
        <f t="shared" si="516"/>
        <v/>
      </c>
      <c r="M2769" s="111" t="str">
        <f>IF($B2769="", "", IF($G2769="", IFERROR(INDEX('Job List'!$E$9:$E$508, MATCH($B2769, 'Job List'!$B$9:$B$508, 0)), ""), $G2769))</f>
        <v/>
      </c>
      <c r="N2769" s="126" t="str">
        <f t="shared" si="517"/>
        <v/>
      </c>
      <c r="O2769" s="77"/>
      <c r="AB2769" s="14" t="str">
        <f t="shared" si="518"/>
        <v/>
      </c>
      <c r="AC2769" s="20" t="str">
        <f t="shared" si="519"/>
        <v/>
      </c>
      <c r="AD2769" s="55" t="str">
        <f t="shared" si="520"/>
        <v/>
      </c>
      <c r="AE2769" s="88" t="str">
        <f t="shared" si="521"/>
        <v/>
      </c>
      <c r="AG2769" s="55" t="str">
        <f t="shared" si="522"/>
        <v/>
      </c>
      <c r="AH2769" s="88" t="str">
        <f t="shared" si="523"/>
        <v/>
      </c>
      <c r="AJ2769" s="55" t="str">
        <f t="shared" si="524"/>
        <v/>
      </c>
      <c r="AK2769" s="88" t="str">
        <f t="shared" si="525"/>
        <v/>
      </c>
      <c r="AM2769" s="55" t="str">
        <f t="shared" si="526"/>
        <v/>
      </c>
      <c r="AN2769" s="88" t="str">
        <f t="shared" si="527"/>
        <v/>
      </c>
    </row>
    <row r="2770" spans="1:40" x14ac:dyDescent="0.25">
      <c r="A2770" s="77"/>
      <c r="B2770" s="107"/>
      <c r="C2770" s="108"/>
      <c r="D2770" s="109"/>
      <c r="E2770" s="109"/>
      <c r="F2770" s="110"/>
      <c r="G2770" s="111"/>
      <c r="H2770" s="112"/>
      <c r="I2770" s="77"/>
      <c r="J2770" s="112" t="str">
        <f>IF($B2770="", "", IFERROR(INDEX('Job List'!$C$9:$C$508, MATCH($B2770, 'Job List'!$B$9:$B$508, 0)), ""))</f>
        <v/>
      </c>
      <c r="K2770" s="112" t="str">
        <f>IF($B2770="", "", IFERROR(INDEX('Job List'!$D$9:$D$508, MATCH($B2770, 'Job List'!$B$9:$B$508, 0)), ""))</f>
        <v/>
      </c>
      <c r="L2770" s="125" t="str">
        <f t="shared" si="516"/>
        <v/>
      </c>
      <c r="M2770" s="111" t="str">
        <f>IF($B2770="", "", IF($G2770="", IFERROR(INDEX('Job List'!$E$9:$E$508, MATCH($B2770, 'Job List'!$B$9:$B$508, 0)), ""), $G2770))</f>
        <v/>
      </c>
      <c r="N2770" s="126" t="str">
        <f t="shared" si="517"/>
        <v/>
      </c>
      <c r="O2770" s="77"/>
      <c r="AB2770" s="14" t="str">
        <f t="shared" si="518"/>
        <v/>
      </c>
      <c r="AC2770" s="20" t="str">
        <f t="shared" si="519"/>
        <v/>
      </c>
      <c r="AD2770" s="55" t="str">
        <f t="shared" si="520"/>
        <v/>
      </c>
      <c r="AE2770" s="88" t="str">
        <f t="shared" si="521"/>
        <v/>
      </c>
      <c r="AG2770" s="55" t="str">
        <f t="shared" si="522"/>
        <v/>
      </c>
      <c r="AH2770" s="88" t="str">
        <f t="shared" si="523"/>
        <v/>
      </c>
      <c r="AJ2770" s="55" t="str">
        <f t="shared" si="524"/>
        <v/>
      </c>
      <c r="AK2770" s="88" t="str">
        <f t="shared" si="525"/>
        <v/>
      </c>
      <c r="AM2770" s="55" t="str">
        <f t="shared" si="526"/>
        <v/>
      </c>
      <c r="AN2770" s="88" t="str">
        <f t="shared" si="527"/>
        <v/>
      </c>
    </row>
    <row r="2771" spans="1:40" x14ac:dyDescent="0.25">
      <c r="A2771" s="77"/>
      <c r="B2771" s="107"/>
      <c r="C2771" s="108"/>
      <c r="D2771" s="109"/>
      <c r="E2771" s="109"/>
      <c r="F2771" s="110"/>
      <c r="G2771" s="111"/>
      <c r="H2771" s="112"/>
      <c r="I2771" s="77"/>
      <c r="J2771" s="112" t="str">
        <f>IF($B2771="", "", IFERROR(INDEX('Job List'!$C$9:$C$508, MATCH($B2771, 'Job List'!$B$9:$B$508, 0)), ""))</f>
        <v/>
      </c>
      <c r="K2771" s="112" t="str">
        <f>IF($B2771="", "", IFERROR(INDEX('Job List'!$D$9:$D$508, MATCH($B2771, 'Job List'!$B$9:$B$508, 0)), ""))</f>
        <v/>
      </c>
      <c r="L2771" s="125" t="str">
        <f t="shared" si="516"/>
        <v/>
      </c>
      <c r="M2771" s="111" t="str">
        <f>IF($B2771="", "", IF($G2771="", IFERROR(INDEX('Job List'!$E$9:$E$508, MATCH($B2771, 'Job List'!$B$9:$B$508, 0)), ""), $G2771))</f>
        <v/>
      </c>
      <c r="N2771" s="126" t="str">
        <f t="shared" si="517"/>
        <v/>
      </c>
      <c r="O2771" s="77"/>
      <c r="AB2771" s="14" t="str">
        <f t="shared" si="518"/>
        <v/>
      </c>
      <c r="AC2771" s="20" t="str">
        <f t="shared" si="519"/>
        <v/>
      </c>
      <c r="AD2771" s="55" t="str">
        <f t="shared" si="520"/>
        <v/>
      </c>
      <c r="AE2771" s="88" t="str">
        <f t="shared" si="521"/>
        <v/>
      </c>
      <c r="AG2771" s="55" t="str">
        <f t="shared" si="522"/>
        <v/>
      </c>
      <c r="AH2771" s="88" t="str">
        <f t="shared" si="523"/>
        <v/>
      </c>
      <c r="AJ2771" s="55" t="str">
        <f t="shared" si="524"/>
        <v/>
      </c>
      <c r="AK2771" s="88" t="str">
        <f t="shared" si="525"/>
        <v/>
      </c>
      <c r="AM2771" s="55" t="str">
        <f t="shared" si="526"/>
        <v/>
      </c>
      <c r="AN2771" s="88" t="str">
        <f t="shared" si="527"/>
        <v/>
      </c>
    </row>
    <row r="2772" spans="1:40" x14ac:dyDescent="0.25">
      <c r="A2772" s="77"/>
      <c r="B2772" s="107"/>
      <c r="C2772" s="108"/>
      <c r="D2772" s="109"/>
      <c r="E2772" s="109"/>
      <c r="F2772" s="110"/>
      <c r="G2772" s="111"/>
      <c r="H2772" s="112"/>
      <c r="I2772" s="77"/>
      <c r="J2772" s="112" t="str">
        <f>IF($B2772="", "", IFERROR(INDEX('Job List'!$C$9:$C$508, MATCH($B2772, 'Job List'!$B$9:$B$508, 0)), ""))</f>
        <v/>
      </c>
      <c r="K2772" s="112" t="str">
        <f>IF($B2772="", "", IFERROR(INDEX('Job List'!$D$9:$D$508, MATCH($B2772, 'Job List'!$B$9:$B$508, 0)), ""))</f>
        <v/>
      </c>
      <c r="L2772" s="125" t="str">
        <f t="shared" si="516"/>
        <v/>
      </c>
      <c r="M2772" s="111" t="str">
        <f>IF($B2772="", "", IF($G2772="", IFERROR(INDEX('Job List'!$E$9:$E$508, MATCH($B2772, 'Job List'!$B$9:$B$508, 0)), ""), $G2772))</f>
        <v/>
      </c>
      <c r="N2772" s="126" t="str">
        <f t="shared" si="517"/>
        <v/>
      </c>
      <c r="O2772" s="77"/>
      <c r="AB2772" s="14" t="str">
        <f t="shared" si="518"/>
        <v/>
      </c>
      <c r="AC2772" s="20" t="str">
        <f t="shared" si="519"/>
        <v/>
      </c>
      <c r="AD2772" s="55" t="str">
        <f t="shared" si="520"/>
        <v/>
      </c>
      <c r="AE2772" s="88" t="str">
        <f t="shared" si="521"/>
        <v/>
      </c>
      <c r="AG2772" s="55" t="str">
        <f t="shared" si="522"/>
        <v/>
      </c>
      <c r="AH2772" s="88" t="str">
        <f t="shared" si="523"/>
        <v/>
      </c>
      <c r="AJ2772" s="55" t="str">
        <f t="shared" si="524"/>
        <v/>
      </c>
      <c r="AK2772" s="88" t="str">
        <f t="shared" si="525"/>
        <v/>
      </c>
      <c r="AM2772" s="55" t="str">
        <f t="shared" si="526"/>
        <v/>
      </c>
      <c r="AN2772" s="88" t="str">
        <f t="shared" si="527"/>
        <v/>
      </c>
    </row>
    <row r="2773" spans="1:40" x14ac:dyDescent="0.25">
      <c r="A2773" s="77"/>
      <c r="B2773" s="107"/>
      <c r="C2773" s="108"/>
      <c r="D2773" s="109"/>
      <c r="E2773" s="109"/>
      <c r="F2773" s="110"/>
      <c r="G2773" s="111"/>
      <c r="H2773" s="112"/>
      <c r="I2773" s="77"/>
      <c r="J2773" s="112" t="str">
        <f>IF($B2773="", "", IFERROR(INDEX('Job List'!$C$9:$C$508, MATCH($B2773, 'Job List'!$B$9:$B$508, 0)), ""))</f>
        <v/>
      </c>
      <c r="K2773" s="112" t="str">
        <f>IF($B2773="", "", IFERROR(INDEX('Job List'!$D$9:$D$508, MATCH($B2773, 'Job List'!$B$9:$B$508, 0)), ""))</f>
        <v/>
      </c>
      <c r="L2773" s="125" t="str">
        <f t="shared" si="516"/>
        <v/>
      </c>
      <c r="M2773" s="111" t="str">
        <f>IF($B2773="", "", IF($G2773="", IFERROR(INDEX('Job List'!$E$9:$E$508, MATCH($B2773, 'Job List'!$B$9:$B$508, 0)), ""), $G2773))</f>
        <v/>
      </c>
      <c r="N2773" s="126" t="str">
        <f t="shared" si="517"/>
        <v/>
      </c>
      <c r="O2773" s="77"/>
      <c r="AB2773" s="14" t="str">
        <f t="shared" si="518"/>
        <v/>
      </c>
      <c r="AC2773" s="20" t="str">
        <f t="shared" si="519"/>
        <v/>
      </c>
      <c r="AD2773" s="55" t="str">
        <f t="shared" si="520"/>
        <v/>
      </c>
      <c r="AE2773" s="88" t="str">
        <f t="shared" si="521"/>
        <v/>
      </c>
      <c r="AG2773" s="55" t="str">
        <f t="shared" si="522"/>
        <v/>
      </c>
      <c r="AH2773" s="88" t="str">
        <f t="shared" si="523"/>
        <v/>
      </c>
      <c r="AJ2773" s="55" t="str">
        <f t="shared" si="524"/>
        <v/>
      </c>
      <c r="AK2773" s="88" t="str">
        <f t="shared" si="525"/>
        <v/>
      </c>
      <c r="AM2773" s="55" t="str">
        <f t="shared" si="526"/>
        <v/>
      </c>
      <c r="AN2773" s="88" t="str">
        <f t="shared" si="527"/>
        <v/>
      </c>
    </row>
    <row r="2774" spans="1:40" x14ac:dyDescent="0.25">
      <c r="A2774" s="77"/>
      <c r="B2774" s="107"/>
      <c r="C2774" s="108"/>
      <c r="D2774" s="109"/>
      <c r="E2774" s="109"/>
      <c r="F2774" s="110"/>
      <c r="G2774" s="111"/>
      <c r="H2774" s="112"/>
      <c r="I2774" s="77"/>
      <c r="J2774" s="112" t="str">
        <f>IF($B2774="", "", IFERROR(INDEX('Job List'!$C$9:$C$508, MATCH($B2774, 'Job List'!$B$9:$B$508, 0)), ""))</f>
        <v/>
      </c>
      <c r="K2774" s="112" t="str">
        <f>IF($B2774="", "", IFERROR(INDEX('Job List'!$D$9:$D$508, MATCH($B2774, 'Job List'!$B$9:$B$508, 0)), ""))</f>
        <v/>
      </c>
      <c r="L2774" s="125" t="str">
        <f t="shared" si="516"/>
        <v/>
      </c>
      <c r="M2774" s="111" t="str">
        <f>IF($B2774="", "", IF($G2774="", IFERROR(INDEX('Job List'!$E$9:$E$508, MATCH($B2774, 'Job List'!$B$9:$B$508, 0)), ""), $G2774))</f>
        <v/>
      </c>
      <c r="N2774" s="126" t="str">
        <f t="shared" si="517"/>
        <v/>
      </c>
      <c r="O2774" s="77"/>
      <c r="AB2774" s="14" t="str">
        <f t="shared" si="518"/>
        <v/>
      </c>
      <c r="AC2774" s="20" t="str">
        <f t="shared" si="519"/>
        <v/>
      </c>
      <c r="AD2774" s="55" t="str">
        <f t="shared" si="520"/>
        <v/>
      </c>
      <c r="AE2774" s="88" t="str">
        <f t="shared" si="521"/>
        <v/>
      </c>
      <c r="AG2774" s="55" t="str">
        <f t="shared" si="522"/>
        <v/>
      </c>
      <c r="AH2774" s="88" t="str">
        <f t="shared" si="523"/>
        <v/>
      </c>
      <c r="AJ2774" s="55" t="str">
        <f t="shared" si="524"/>
        <v/>
      </c>
      <c r="AK2774" s="88" t="str">
        <f t="shared" si="525"/>
        <v/>
      </c>
      <c r="AM2774" s="55" t="str">
        <f t="shared" si="526"/>
        <v/>
      </c>
      <c r="AN2774" s="88" t="str">
        <f t="shared" si="527"/>
        <v/>
      </c>
    </row>
    <row r="2775" spans="1:40" x14ac:dyDescent="0.25">
      <c r="A2775" s="77"/>
      <c r="B2775" s="107"/>
      <c r="C2775" s="108"/>
      <c r="D2775" s="109"/>
      <c r="E2775" s="109"/>
      <c r="F2775" s="110"/>
      <c r="G2775" s="111"/>
      <c r="H2775" s="112"/>
      <c r="I2775" s="77"/>
      <c r="J2775" s="112" t="str">
        <f>IF($B2775="", "", IFERROR(INDEX('Job List'!$C$9:$C$508, MATCH($B2775, 'Job List'!$B$9:$B$508, 0)), ""))</f>
        <v/>
      </c>
      <c r="K2775" s="112" t="str">
        <f>IF($B2775="", "", IFERROR(INDEX('Job List'!$D$9:$D$508, MATCH($B2775, 'Job List'!$B$9:$B$508, 0)), ""))</f>
        <v/>
      </c>
      <c r="L2775" s="125" t="str">
        <f t="shared" si="516"/>
        <v/>
      </c>
      <c r="M2775" s="111" t="str">
        <f>IF($B2775="", "", IF($G2775="", IFERROR(INDEX('Job List'!$E$9:$E$508, MATCH($B2775, 'Job List'!$B$9:$B$508, 0)), ""), $G2775))</f>
        <v/>
      </c>
      <c r="N2775" s="126" t="str">
        <f t="shared" si="517"/>
        <v/>
      </c>
      <c r="O2775" s="77"/>
      <c r="AB2775" s="14" t="str">
        <f t="shared" si="518"/>
        <v/>
      </c>
      <c r="AC2775" s="20" t="str">
        <f t="shared" si="519"/>
        <v/>
      </c>
      <c r="AD2775" s="55" t="str">
        <f t="shared" si="520"/>
        <v/>
      </c>
      <c r="AE2775" s="88" t="str">
        <f t="shared" si="521"/>
        <v/>
      </c>
      <c r="AG2775" s="55" t="str">
        <f t="shared" si="522"/>
        <v/>
      </c>
      <c r="AH2775" s="88" t="str">
        <f t="shared" si="523"/>
        <v/>
      </c>
      <c r="AJ2775" s="55" t="str">
        <f t="shared" si="524"/>
        <v/>
      </c>
      <c r="AK2775" s="88" t="str">
        <f t="shared" si="525"/>
        <v/>
      </c>
      <c r="AM2775" s="55" t="str">
        <f t="shared" si="526"/>
        <v/>
      </c>
      <c r="AN2775" s="88" t="str">
        <f t="shared" si="527"/>
        <v/>
      </c>
    </row>
    <row r="2776" spans="1:40" x14ac:dyDescent="0.25">
      <c r="A2776" s="77"/>
      <c r="B2776" s="107"/>
      <c r="C2776" s="108"/>
      <c r="D2776" s="109"/>
      <c r="E2776" s="109"/>
      <c r="F2776" s="110"/>
      <c r="G2776" s="111"/>
      <c r="H2776" s="112"/>
      <c r="I2776" s="77"/>
      <c r="J2776" s="112" t="str">
        <f>IF($B2776="", "", IFERROR(INDEX('Job List'!$C$9:$C$508, MATCH($B2776, 'Job List'!$B$9:$B$508, 0)), ""))</f>
        <v/>
      </c>
      <c r="K2776" s="112" t="str">
        <f>IF($B2776="", "", IFERROR(INDEX('Job List'!$D$9:$D$508, MATCH($B2776, 'Job List'!$B$9:$B$508, 0)), ""))</f>
        <v/>
      </c>
      <c r="L2776" s="125" t="str">
        <f t="shared" si="516"/>
        <v/>
      </c>
      <c r="M2776" s="111" t="str">
        <f>IF($B2776="", "", IF($G2776="", IFERROR(INDEX('Job List'!$E$9:$E$508, MATCH($B2776, 'Job List'!$B$9:$B$508, 0)), ""), $G2776))</f>
        <v/>
      </c>
      <c r="N2776" s="126" t="str">
        <f t="shared" si="517"/>
        <v/>
      </c>
      <c r="O2776" s="77"/>
      <c r="AB2776" s="14" t="str">
        <f t="shared" si="518"/>
        <v/>
      </c>
      <c r="AC2776" s="20" t="str">
        <f t="shared" si="519"/>
        <v/>
      </c>
      <c r="AD2776" s="55" t="str">
        <f t="shared" si="520"/>
        <v/>
      </c>
      <c r="AE2776" s="88" t="str">
        <f t="shared" si="521"/>
        <v/>
      </c>
      <c r="AG2776" s="55" t="str">
        <f t="shared" si="522"/>
        <v/>
      </c>
      <c r="AH2776" s="88" t="str">
        <f t="shared" si="523"/>
        <v/>
      </c>
      <c r="AJ2776" s="55" t="str">
        <f t="shared" si="524"/>
        <v/>
      </c>
      <c r="AK2776" s="88" t="str">
        <f t="shared" si="525"/>
        <v/>
      </c>
      <c r="AM2776" s="55" t="str">
        <f t="shared" si="526"/>
        <v/>
      </c>
      <c r="AN2776" s="88" t="str">
        <f t="shared" si="527"/>
        <v/>
      </c>
    </row>
    <row r="2777" spans="1:40" x14ac:dyDescent="0.25">
      <c r="A2777" s="77"/>
      <c r="B2777" s="107"/>
      <c r="C2777" s="108"/>
      <c r="D2777" s="109"/>
      <c r="E2777" s="109"/>
      <c r="F2777" s="110"/>
      <c r="G2777" s="111"/>
      <c r="H2777" s="112"/>
      <c r="I2777" s="77"/>
      <c r="J2777" s="112" t="str">
        <f>IF($B2777="", "", IFERROR(INDEX('Job List'!$C$9:$C$508, MATCH($B2777, 'Job List'!$B$9:$B$508, 0)), ""))</f>
        <v/>
      </c>
      <c r="K2777" s="112" t="str">
        <f>IF($B2777="", "", IFERROR(INDEX('Job List'!$D$9:$D$508, MATCH($B2777, 'Job List'!$B$9:$B$508, 0)), ""))</f>
        <v/>
      </c>
      <c r="L2777" s="125" t="str">
        <f t="shared" si="516"/>
        <v/>
      </c>
      <c r="M2777" s="111" t="str">
        <f>IF($B2777="", "", IF($G2777="", IFERROR(INDEX('Job List'!$E$9:$E$508, MATCH($B2777, 'Job List'!$B$9:$B$508, 0)), ""), $G2777))</f>
        <v/>
      </c>
      <c r="N2777" s="126" t="str">
        <f t="shared" si="517"/>
        <v/>
      </c>
      <c r="O2777" s="77"/>
      <c r="AB2777" s="14" t="str">
        <f t="shared" si="518"/>
        <v/>
      </c>
      <c r="AC2777" s="20" t="str">
        <f t="shared" si="519"/>
        <v/>
      </c>
      <c r="AD2777" s="55" t="str">
        <f t="shared" si="520"/>
        <v/>
      </c>
      <c r="AE2777" s="88" t="str">
        <f t="shared" si="521"/>
        <v/>
      </c>
      <c r="AG2777" s="55" t="str">
        <f t="shared" si="522"/>
        <v/>
      </c>
      <c r="AH2777" s="88" t="str">
        <f t="shared" si="523"/>
        <v/>
      </c>
      <c r="AJ2777" s="55" t="str">
        <f t="shared" si="524"/>
        <v/>
      </c>
      <c r="AK2777" s="88" t="str">
        <f t="shared" si="525"/>
        <v/>
      </c>
      <c r="AM2777" s="55" t="str">
        <f t="shared" si="526"/>
        <v/>
      </c>
      <c r="AN2777" s="88" t="str">
        <f t="shared" si="527"/>
        <v/>
      </c>
    </row>
    <row r="2778" spans="1:40" x14ac:dyDescent="0.25">
      <c r="A2778" s="77"/>
      <c r="B2778" s="107"/>
      <c r="C2778" s="108"/>
      <c r="D2778" s="109"/>
      <c r="E2778" s="109"/>
      <c r="F2778" s="110"/>
      <c r="G2778" s="111"/>
      <c r="H2778" s="112"/>
      <c r="I2778" s="77"/>
      <c r="J2778" s="112" t="str">
        <f>IF($B2778="", "", IFERROR(INDEX('Job List'!$C$9:$C$508, MATCH($B2778, 'Job List'!$B$9:$B$508, 0)), ""))</f>
        <v/>
      </c>
      <c r="K2778" s="112" t="str">
        <f>IF($B2778="", "", IFERROR(INDEX('Job List'!$D$9:$D$508, MATCH($B2778, 'Job List'!$B$9:$B$508, 0)), ""))</f>
        <v/>
      </c>
      <c r="L2778" s="125" t="str">
        <f t="shared" si="516"/>
        <v/>
      </c>
      <c r="M2778" s="111" t="str">
        <f>IF($B2778="", "", IF($G2778="", IFERROR(INDEX('Job List'!$E$9:$E$508, MATCH($B2778, 'Job List'!$B$9:$B$508, 0)), ""), $G2778))</f>
        <v/>
      </c>
      <c r="N2778" s="126" t="str">
        <f t="shared" si="517"/>
        <v/>
      </c>
      <c r="O2778" s="77"/>
      <c r="AB2778" s="14" t="str">
        <f t="shared" si="518"/>
        <v/>
      </c>
      <c r="AC2778" s="20" t="str">
        <f t="shared" si="519"/>
        <v/>
      </c>
      <c r="AD2778" s="55" t="str">
        <f t="shared" si="520"/>
        <v/>
      </c>
      <c r="AE2778" s="88" t="str">
        <f t="shared" si="521"/>
        <v/>
      </c>
      <c r="AG2778" s="55" t="str">
        <f t="shared" si="522"/>
        <v/>
      </c>
      <c r="AH2778" s="88" t="str">
        <f t="shared" si="523"/>
        <v/>
      </c>
      <c r="AJ2778" s="55" t="str">
        <f t="shared" si="524"/>
        <v/>
      </c>
      <c r="AK2778" s="88" t="str">
        <f t="shared" si="525"/>
        <v/>
      </c>
      <c r="AM2778" s="55" t="str">
        <f t="shared" si="526"/>
        <v/>
      </c>
      <c r="AN2778" s="88" t="str">
        <f t="shared" si="527"/>
        <v/>
      </c>
    </row>
    <row r="2779" spans="1:40" x14ac:dyDescent="0.25">
      <c r="A2779" s="77"/>
      <c r="B2779" s="107"/>
      <c r="C2779" s="108"/>
      <c r="D2779" s="109"/>
      <c r="E2779" s="109"/>
      <c r="F2779" s="110"/>
      <c r="G2779" s="111"/>
      <c r="H2779" s="112"/>
      <c r="I2779" s="77"/>
      <c r="J2779" s="112" t="str">
        <f>IF($B2779="", "", IFERROR(INDEX('Job List'!$C$9:$C$508, MATCH($B2779, 'Job List'!$B$9:$B$508, 0)), ""))</f>
        <v/>
      </c>
      <c r="K2779" s="112" t="str">
        <f>IF($B2779="", "", IFERROR(INDEX('Job List'!$D$9:$D$508, MATCH($B2779, 'Job List'!$B$9:$B$508, 0)), ""))</f>
        <v/>
      </c>
      <c r="L2779" s="125" t="str">
        <f t="shared" si="516"/>
        <v/>
      </c>
      <c r="M2779" s="111" t="str">
        <f>IF($B2779="", "", IF($G2779="", IFERROR(INDEX('Job List'!$E$9:$E$508, MATCH($B2779, 'Job List'!$B$9:$B$508, 0)), ""), $G2779))</f>
        <v/>
      </c>
      <c r="N2779" s="126" t="str">
        <f t="shared" si="517"/>
        <v/>
      </c>
      <c r="O2779" s="77"/>
      <c r="AB2779" s="14" t="str">
        <f t="shared" si="518"/>
        <v/>
      </c>
      <c r="AC2779" s="20" t="str">
        <f t="shared" si="519"/>
        <v/>
      </c>
      <c r="AD2779" s="55" t="str">
        <f t="shared" si="520"/>
        <v/>
      </c>
      <c r="AE2779" s="88" t="str">
        <f t="shared" si="521"/>
        <v/>
      </c>
      <c r="AG2779" s="55" t="str">
        <f t="shared" si="522"/>
        <v/>
      </c>
      <c r="AH2779" s="88" t="str">
        <f t="shared" si="523"/>
        <v/>
      </c>
      <c r="AJ2779" s="55" t="str">
        <f t="shared" si="524"/>
        <v/>
      </c>
      <c r="AK2779" s="88" t="str">
        <f t="shared" si="525"/>
        <v/>
      </c>
      <c r="AM2779" s="55" t="str">
        <f t="shared" si="526"/>
        <v/>
      </c>
      <c r="AN2779" s="88" t="str">
        <f t="shared" si="527"/>
        <v/>
      </c>
    </row>
    <row r="2780" spans="1:40" x14ac:dyDescent="0.25">
      <c r="A2780" s="77"/>
      <c r="B2780" s="107"/>
      <c r="C2780" s="108"/>
      <c r="D2780" s="109"/>
      <c r="E2780" s="109"/>
      <c r="F2780" s="110"/>
      <c r="G2780" s="111"/>
      <c r="H2780" s="112"/>
      <c r="I2780" s="77"/>
      <c r="J2780" s="112" t="str">
        <f>IF($B2780="", "", IFERROR(INDEX('Job List'!$C$9:$C$508, MATCH($B2780, 'Job List'!$B$9:$B$508, 0)), ""))</f>
        <v/>
      </c>
      <c r="K2780" s="112" t="str">
        <f>IF($B2780="", "", IFERROR(INDEX('Job List'!$D$9:$D$508, MATCH($B2780, 'Job List'!$B$9:$B$508, 0)), ""))</f>
        <v/>
      </c>
      <c r="L2780" s="125" t="str">
        <f t="shared" si="516"/>
        <v/>
      </c>
      <c r="M2780" s="111" t="str">
        <f>IF($B2780="", "", IF($G2780="", IFERROR(INDEX('Job List'!$E$9:$E$508, MATCH($B2780, 'Job List'!$B$9:$B$508, 0)), ""), $G2780))</f>
        <v/>
      </c>
      <c r="N2780" s="126" t="str">
        <f t="shared" si="517"/>
        <v/>
      </c>
      <c r="O2780" s="77"/>
      <c r="AB2780" s="14" t="str">
        <f t="shared" si="518"/>
        <v/>
      </c>
      <c r="AC2780" s="20" t="str">
        <f t="shared" si="519"/>
        <v/>
      </c>
      <c r="AD2780" s="55" t="str">
        <f t="shared" si="520"/>
        <v/>
      </c>
      <c r="AE2780" s="88" t="str">
        <f t="shared" si="521"/>
        <v/>
      </c>
      <c r="AG2780" s="55" t="str">
        <f t="shared" si="522"/>
        <v/>
      </c>
      <c r="AH2780" s="88" t="str">
        <f t="shared" si="523"/>
        <v/>
      </c>
      <c r="AJ2780" s="55" t="str">
        <f t="shared" si="524"/>
        <v/>
      </c>
      <c r="AK2780" s="88" t="str">
        <f t="shared" si="525"/>
        <v/>
      </c>
      <c r="AM2780" s="55" t="str">
        <f t="shared" si="526"/>
        <v/>
      </c>
      <c r="AN2780" s="88" t="str">
        <f t="shared" si="527"/>
        <v/>
      </c>
    </row>
    <row r="2781" spans="1:40" x14ac:dyDescent="0.25">
      <c r="A2781" s="77"/>
      <c r="B2781" s="107"/>
      <c r="C2781" s="108"/>
      <c r="D2781" s="109"/>
      <c r="E2781" s="109"/>
      <c r="F2781" s="110"/>
      <c r="G2781" s="111"/>
      <c r="H2781" s="112"/>
      <c r="I2781" s="77"/>
      <c r="J2781" s="112" t="str">
        <f>IF($B2781="", "", IFERROR(INDEX('Job List'!$C$9:$C$508, MATCH($B2781, 'Job List'!$B$9:$B$508, 0)), ""))</f>
        <v/>
      </c>
      <c r="K2781" s="112" t="str">
        <f>IF($B2781="", "", IFERROR(INDEX('Job List'!$D$9:$D$508, MATCH($B2781, 'Job List'!$B$9:$B$508, 0)), ""))</f>
        <v/>
      </c>
      <c r="L2781" s="125" t="str">
        <f t="shared" si="516"/>
        <v/>
      </c>
      <c r="M2781" s="111" t="str">
        <f>IF($B2781="", "", IF($G2781="", IFERROR(INDEX('Job List'!$E$9:$E$508, MATCH($B2781, 'Job List'!$B$9:$B$508, 0)), ""), $G2781))</f>
        <v/>
      </c>
      <c r="N2781" s="126" t="str">
        <f t="shared" si="517"/>
        <v/>
      </c>
      <c r="O2781" s="77"/>
      <c r="AB2781" s="14" t="str">
        <f t="shared" si="518"/>
        <v/>
      </c>
      <c r="AC2781" s="20" t="str">
        <f t="shared" si="519"/>
        <v/>
      </c>
      <c r="AD2781" s="55" t="str">
        <f t="shared" si="520"/>
        <v/>
      </c>
      <c r="AE2781" s="88" t="str">
        <f t="shared" si="521"/>
        <v/>
      </c>
      <c r="AG2781" s="55" t="str">
        <f t="shared" si="522"/>
        <v/>
      </c>
      <c r="AH2781" s="88" t="str">
        <f t="shared" si="523"/>
        <v/>
      </c>
      <c r="AJ2781" s="55" t="str">
        <f t="shared" si="524"/>
        <v/>
      </c>
      <c r="AK2781" s="88" t="str">
        <f t="shared" si="525"/>
        <v/>
      </c>
      <c r="AM2781" s="55" t="str">
        <f t="shared" si="526"/>
        <v/>
      </c>
      <c r="AN2781" s="88" t="str">
        <f t="shared" si="527"/>
        <v/>
      </c>
    </row>
    <row r="2782" spans="1:40" x14ac:dyDescent="0.25">
      <c r="A2782" s="77"/>
      <c r="B2782" s="107"/>
      <c r="C2782" s="108"/>
      <c r="D2782" s="109"/>
      <c r="E2782" s="109"/>
      <c r="F2782" s="110"/>
      <c r="G2782" s="111"/>
      <c r="H2782" s="112"/>
      <c r="I2782" s="77"/>
      <c r="J2782" s="112" t="str">
        <f>IF($B2782="", "", IFERROR(INDEX('Job List'!$C$9:$C$508, MATCH($B2782, 'Job List'!$B$9:$B$508, 0)), ""))</f>
        <v/>
      </c>
      <c r="K2782" s="112" t="str">
        <f>IF($B2782="", "", IFERROR(INDEX('Job List'!$D$9:$D$508, MATCH($B2782, 'Job List'!$B$9:$B$508, 0)), ""))</f>
        <v/>
      </c>
      <c r="L2782" s="125" t="str">
        <f t="shared" si="516"/>
        <v/>
      </c>
      <c r="M2782" s="111" t="str">
        <f>IF($B2782="", "", IF($G2782="", IFERROR(INDEX('Job List'!$E$9:$E$508, MATCH($B2782, 'Job List'!$B$9:$B$508, 0)), ""), $G2782))</f>
        <v/>
      </c>
      <c r="N2782" s="126" t="str">
        <f t="shared" si="517"/>
        <v/>
      </c>
      <c r="O2782" s="77"/>
      <c r="AB2782" s="14" t="str">
        <f t="shared" si="518"/>
        <v/>
      </c>
      <c r="AC2782" s="20" t="str">
        <f t="shared" si="519"/>
        <v/>
      </c>
      <c r="AD2782" s="55" t="str">
        <f t="shared" si="520"/>
        <v/>
      </c>
      <c r="AE2782" s="88" t="str">
        <f t="shared" si="521"/>
        <v/>
      </c>
      <c r="AG2782" s="55" t="str">
        <f t="shared" si="522"/>
        <v/>
      </c>
      <c r="AH2782" s="88" t="str">
        <f t="shared" si="523"/>
        <v/>
      </c>
      <c r="AJ2782" s="55" t="str">
        <f t="shared" si="524"/>
        <v/>
      </c>
      <c r="AK2782" s="88" t="str">
        <f t="shared" si="525"/>
        <v/>
      </c>
      <c r="AM2782" s="55" t="str">
        <f t="shared" si="526"/>
        <v/>
      </c>
      <c r="AN2782" s="88" t="str">
        <f t="shared" si="527"/>
        <v/>
      </c>
    </row>
    <row r="2783" spans="1:40" x14ac:dyDescent="0.25">
      <c r="A2783" s="77"/>
      <c r="B2783" s="107"/>
      <c r="C2783" s="108"/>
      <c r="D2783" s="109"/>
      <c r="E2783" s="109"/>
      <c r="F2783" s="110"/>
      <c r="G2783" s="111"/>
      <c r="H2783" s="112"/>
      <c r="I2783" s="77"/>
      <c r="J2783" s="112" t="str">
        <f>IF($B2783="", "", IFERROR(INDEX('Job List'!$C$9:$C$508, MATCH($B2783, 'Job List'!$B$9:$B$508, 0)), ""))</f>
        <v/>
      </c>
      <c r="K2783" s="112" t="str">
        <f>IF($B2783="", "", IFERROR(INDEX('Job List'!$D$9:$D$508, MATCH($B2783, 'Job List'!$B$9:$B$508, 0)), ""))</f>
        <v/>
      </c>
      <c r="L2783" s="125" t="str">
        <f t="shared" si="516"/>
        <v/>
      </c>
      <c r="M2783" s="111" t="str">
        <f>IF($B2783="", "", IF($G2783="", IFERROR(INDEX('Job List'!$E$9:$E$508, MATCH($B2783, 'Job List'!$B$9:$B$508, 0)), ""), $G2783))</f>
        <v/>
      </c>
      <c r="N2783" s="126" t="str">
        <f t="shared" si="517"/>
        <v/>
      </c>
      <c r="O2783" s="77"/>
      <c r="AB2783" s="14" t="str">
        <f t="shared" si="518"/>
        <v/>
      </c>
      <c r="AC2783" s="20" t="str">
        <f t="shared" si="519"/>
        <v/>
      </c>
      <c r="AD2783" s="55" t="str">
        <f t="shared" si="520"/>
        <v/>
      </c>
      <c r="AE2783" s="88" t="str">
        <f t="shared" si="521"/>
        <v/>
      </c>
      <c r="AG2783" s="55" t="str">
        <f t="shared" si="522"/>
        <v/>
      </c>
      <c r="AH2783" s="88" t="str">
        <f t="shared" si="523"/>
        <v/>
      </c>
      <c r="AJ2783" s="55" t="str">
        <f t="shared" si="524"/>
        <v/>
      </c>
      <c r="AK2783" s="88" t="str">
        <f t="shared" si="525"/>
        <v/>
      </c>
      <c r="AM2783" s="55" t="str">
        <f t="shared" si="526"/>
        <v/>
      </c>
      <c r="AN2783" s="88" t="str">
        <f t="shared" si="527"/>
        <v/>
      </c>
    </row>
    <row r="2784" spans="1:40" x14ac:dyDescent="0.25">
      <c r="A2784" s="77"/>
      <c r="B2784" s="107"/>
      <c r="C2784" s="108"/>
      <c r="D2784" s="109"/>
      <c r="E2784" s="109"/>
      <c r="F2784" s="110"/>
      <c r="G2784" s="111"/>
      <c r="H2784" s="112"/>
      <c r="I2784" s="77"/>
      <c r="J2784" s="112" t="str">
        <f>IF($B2784="", "", IFERROR(INDEX('Job List'!$C$9:$C$508, MATCH($B2784, 'Job List'!$B$9:$B$508, 0)), ""))</f>
        <v/>
      </c>
      <c r="K2784" s="112" t="str">
        <f>IF($B2784="", "", IFERROR(INDEX('Job List'!$D$9:$D$508, MATCH($B2784, 'Job List'!$B$9:$B$508, 0)), ""))</f>
        <v/>
      </c>
      <c r="L2784" s="125" t="str">
        <f t="shared" si="516"/>
        <v/>
      </c>
      <c r="M2784" s="111" t="str">
        <f>IF($B2784="", "", IF($G2784="", IFERROR(INDEX('Job List'!$E$9:$E$508, MATCH($B2784, 'Job List'!$B$9:$B$508, 0)), ""), $G2784))</f>
        <v/>
      </c>
      <c r="N2784" s="126" t="str">
        <f t="shared" si="517"/>
        <v/>
      </c>
      <c r="O2784" s="77"/>
      <c r="AB2784" s="14" t="str">
        <f t="shared" si="518"/>
        <v/>
      </c>
      <c r="AC2784" s="20" t="str">
        <f t="shared" si="519"/>
        <v/>
      </c>
      <c r="AD2784" s="55" t="str">
        <f t="shared" si="520"/>
        <v/>
      </c>
      <c r="AE2784" s="88" t="str">
        <f t="shared" si="521"/>
        <v/>
      </c>
      <c r="AG2784" s="55" t="str">
        <f t="shared" si="522"/>
        <v/>
      </c>
      <c r="AH2784" s="88" t="str">
        <f t="shared" si="523"/>
        <v/>
      </c>
      <c r="AJ2784" s="55" t="str">
        <f t="shared" si="524"/>
        <v/>
      </c>
      <c r="AK2784" s="88" t="str">
        <f t="shared" si="525"/>
        <v/>
      </c>
      <c r="AM2784" s="55" t="str">
        <f t="shared" si="526"/>
        <v/>
      </c>
      <c r="AN2784" s="88" t="str">
        <f t="shared" si="527"/>
        <v/>
      </c>
    </row>
    <row r="2785" spans="1:40" x14ac:dyDescent="0.25">
      <c r="A2785" s="77"/>
      <c r="B2785" s="107"/>
      <c r="C2785" s="108"/>
      <c r="D2785" s="109"/>
      <c r="E2785" s="109"/>
      <c r="F2785" s="110"/>
      <c r="G2785" s="111"/>
      <c r="H2785" s="112"/>
      <c r="I2785" s="77"/>
      <c r="J2785" s="112" t="str">
        <f>IF($B2785="", "", IFERROR(INDEX('Job List'!$C$9:$C$508, MATCH($B2785, 'Job List'!$B$9:$B$508, 0)), ""))</f>
        <v/>
      </c>
      <c r="K2785" s="112" t="str">
        <f>IF($B2785="", "", IFERROR(INDEX('Job List'!$D$9:$D$508, MATCH($B2785, 'Job List'!$B$9:$B$508, 0)), ""))</f>
        <v/>
      </c>
      <c r="L2785" s="125" t="str">
        <f t="shared" si="516"/>
        <v/>
      </c>
      <c r="M2785" s="111" t="str">
        <f>IF($B2785="", "", IF($G2785="", IFERROR(INDEX('Job List'!$E$9:$E$508, MATCH($B2785, 'Job List'!$B$9:$B$508, 0)), ""), $G2785))</f>
        <v/>
      </c>
      <c r="N2785" s="126" t="str">
        <f t="shared" si="517"/>
        <v/>
      </c>
      <c r="O2785" s="77"/>
      <c r="AB2785" s="14" t="str">
        <f t="shared" si="518"/>
        <v/>
      </c>
      <c r="AC2785" s="20" t="str">
        <f t="shared" si="519"/>
        <v/>
      </c>
      <c r="AD2785" s="55" t="str">
        <f t="shared" si="520"/>
        <v/>
      </c>
      <c r="AE2785" s="88" t="str">
        <f t="shared" si="521"/>
        <v/>
      </c>
      <c r="AG2785" s="55" t="str">
        <f t="shared" si="522"/>
        <v/>
      </c>
      <c r="AH2785" s="88" t="str">
        <f t="shared" si="523"/>
        <v/>
      </c>
      <c r="AJ2785" s="55" t="str">
        <f t="shared" si="524"/>
        <v/>
      </c>
      <c r="AK2785" s="88" t="str">
        <f t="shared" si="525"/>
        <v/>
      </c>
      <c r="AM2785" s="55" t="str">
        <f t="shared" si="526"/>
        <v/>
      </c>
      <c r="AN2785" s="88" t="str">
        <f t="shared" si="527"/>
        <v/>
      </c>
    </row>
    <row r="2786" spans="1:40" x14ac:dyDescent="0.25">
      <c r="A2786" s="77"/>
      <c r="B2786" s="107"/>
      <c r="C2786" s="108"/>
      <c r="D2786" s="109"/>
      <c r="E2786" s="109"/>
      <c r="F2786" s="110"/>
      <c r="G2786" s="111"/>
      <c r="H2786" s="112"/>
      <c r="I2786" s="77"/>
      <c r="J2786" s="112" t="str">
        <f>IF($B2786="", "", IFERROR(INDEX('Job List'!$C$9:$C$508, MATCH($B2786, 'Job List'!$B$9:$B$508, 0)), ""))</f>
        <v/>
      </c>
      <c r="K2786" s="112" t="str">
        <f>IF($B2786="", "", IFERROR(INDEX('Job List'!$D$9:$D$508, MATCH($B2786, 'Job List'!$B$9:$B$508, 0)), ""))</f>
        <v/>
      </c>
      <c r="L2786" s="125" t="str">
        <f t="shared" si="516"/>
        <v/>
      </c>
      <c r="M2786" s="111" t="str">
        <f>IF($B2786="", "", IF($G2786="", IFERROR(INDEX('Job List'!$E$9:$E$508, MATCH($B2786, 'Job List'!$B$9:$B$508, 0)), ""), $G2786))</f>
        <v/>
      </c>
      <c r="N2786" s="126" t="str">
        <f t="shared" si="517"/>
        <v/>
      </c>
      <c r="O2786" s="77"/>
      <c r="AB2786" s="14" t="str">
        <f t="shared" si="518"/>
        <v/>
      </c>
      <c r="AC2786" s="20" t="str">
        <f t="shared" si="519"/>
        <v/>
      </c>
      <c r="AD2786" s="55" t="str">
        <f t="shared" si="520"/>
        <v/>
      </c>
      <c r="AE2786" s="88" t="str">
        <f t="shared" si="521"/>
        <v/>
      </c>
      <c r="AG2786" s="55" t="str">
        <f t="shared" si="522"/>
        <v/>
      </c>
      <c r="AH2786" s="88" t="str">
        <f t="shared" si="523"/>
        <v/>
      </c>
      <c r="AJ2786" s="55" t="str">
        <f t="shared" si="524"/>
        <v/>
      </c>
      <c r="AK2786" s="88" t="str">
        <f t="shared" si="525"/>
        <v/>
      </c>
      <c r="AM2786" s="55" t="str">
        <f t="shared" si="526"/>
        <v/>
      </c>
      <c r="AN2786" s="88" t="str">
        <f t="shared" si="527"/>
        <v/>
      </c>
    </row>
    <row r="2787" spans="1:40" x14ac:dyDescent="0.25">
      <c r="A2787" s="77"/>
      <c r="B2787" s="107"/>
      <c r="C2787" s="108"/>
      <c r="D2787" s="109"/>
      <c r="E2787" s="109"/>
      <c r="F2787" s="110"/>
      <c r="G2787" s="111"/>
      <c r="H2787" s="112"/>
      <c r="I2787" s="77"/>
      <c r="J2787" s="112" t="str">
        <f>IF($B2787="", "", IFERROR(INDEX('Job List'!$C$9:$C$508, MATCH($B2787, 'Job List'!$B$9:$B$508, 0)), ""))</f>
        <v/>
      </c>
      <c r="K2787" s="112" t="str">
        <f>IF($B2787="", "", IFERROR(INDEX('Job List'!$D$9:$D$508, MATCH($B2787, 'Job List'!$B$9:$B$508, 0)), ""))</f>
        <v/>
      </c>
      <c r="L2787" s="125" t="str">
        <f t="shared" si="516"/>
        <v/>
      </c>
      <c r="M2787" s="111" t="str">
        <f>IF($B2787="", "", IF($G2787="", IFERROR(INDEX('Job List'!$E$9:$E$508, MATCH($B2787, 'Job List'!$B$9:$B$508, 0)), ""), $G2787))</f>
        <v/>
      </c>
      <c r="N2787" s="126" t="str">
        <f t="shared" si="517"/>
        <v/>
      </c>
      <c r="O2787" s="77"/>
      <c r="AB2787" s="14" t="str">
        <f t="shared" si="518"/>
        <v/>
      </c>
      <c r="AC2787" s="20" t="str">
        <f t="shared" si="519"/>
        <v/>
      </c>
      <c r="AD2787" s="55" t="str">
        <f t="shared" si="520"/>
        <v/>
      </c>
      <c r="AE2787" s="88" t="str">
        <f t="shared" si="521"/>
        <v/>
      </c>
      <c r="AG2787" s="55" t="str">
        <f t="shared" si="522"/>
        <v/>
      </c>
      <c r="AH2787" s="88" t="str">
        <f t="shared" si="523"/>
        <v/>
      </c>
      <c r="AJ2787" s="55" t="str">
        <f t="shared" si="524"/>
        <v/>
      </c>
      <c r="AK2787" s="88" t="str">
        <f t="shared" si="525"/>
        <v/>
      </c>
      <c r="AM2787" s="55" t="str">
        <f t="shared" si="526"/>
        <v/>
      </c>
      <c r="AN2787" s="88" t="str">
        <f t="shared" si="527"/>
        <v/>
      </c>
    </row>
    <row r="2788" spans="1:40" x14ac:dyDescent="0.25">
      <c r="A2788" s="77"/>
      <c r="B2788" s="107"/>
      <c r="C2788" s="108"/>
      <c r="D2788" s="109"/>
      <c r="E2788" s="109"/>
      <c r="F2788" s="110"/>
      <c r="G2788" s="111"/>
      <c r="H2788" s="112"/>
      <c r="I2788" s="77"/>
      <c r="J2788" s="112" t="str">
        <f>IF($B2788="", "", IFERROR(INDEX('Job List'!$C$9:$C$508, MATCH($B2788, 'Job List'!$B$9:$B$508, 0)), ""))</f>
        <v/>
      </c>
      <c r="K2788" s="112" t="str">
        <f>IF($B2788="", "", IFERROR(INDEX('Job List'!$D$9:$D$508, MATCH($B2788, 'Job List'!$B$9:$B$508, 0)), ""))</f>
        <v/>
      </c>
      <c r="L2788" s="125" t="str">
        <f t="shared" si="516"/>
        <v/>
      </c>
      <c r="M2788" s="111" t="str">
        <f>IF($B2788="", "", IF($G2788="", IFERROR(INDEX('Job List'!$E$9:$E$508, MATCH($B2788, 'Job List'!$B$9:$B$508, 0)), ""), $G2788))</f>
        <v/>
      </c>
      <c r="N2788" s="126" t="str">
        <f t="shared" si="517"/>
        <v/>
      </c>
      <c r="O2788" s="77"/>
      <c r="AB2788" s="14" t="str">
        <f t="shared" si="518"/>
        <v/>
      </c>
      <c r="AC2788" s="20" t="str">
        <f t="shared" si="519"/>
        <v/>
      </c>
      <c r="AD2788" s="55" t="str">
        <f t="shared" si="520"/>
        <v/>
      </c>
      <c r="AE2788" s="88" t="str">
        <f t="shared" si="521"/>
        <v/>
      </c>
      <c r="AG2788" s="55" t="str">
        <f t="shared" si="522"/>
        <v/>
      </c>
      <c r="AH2788" s="88" t="str">
        <f t="shared" si="523"/>
        <v/>
      </c>
      <c r="AJ2788" s="55" t="str">
        <f t="shared" si="524"/>
        <v/>
      </c>
      <c r="AK2788" s="88" t="str">
        <f t="shared" si="525"/>
        <v/>
      </c>
      <c r="AM2788" s="55" t="str">
        <f t="shared" si="526"/>
        <v/>
      </c>
      <c r="AN2788" s="88" t="str">
        <f t="shared" si="527"/>
        <v/>
      </c>
    </row>
    <row r="2789" spans="1:40" x14ac:dyDescent="0.25">
      <c r="A2789" s="77"/>
      <c r="B2789" s="107"/>
      <c r="C2789" s="108"/>
      <c r="D2789" s="109"/>
      <c r="E2789" s="109"/>
      <c r="F2789" s="110"/>
      <c r="G2789" s="111"/>
      <c r="H2789" s="112"/>
      <c r="I2789" s="77"/>
      <c r="J2789" s="112" t="str">
        <f>IF($B2789="", "", IFERROR(INDEX('Job List'!$C$9:$C$508, MATCH($B2789, 'Job List'!$B$9:$B$508, 0)), ""))</f>
        <v/>
      </c>
      <c r="K2789" s="112" t="str">
        <f>IF($B2789="", "", IFERROR(INDEX('Job List'!$D$9:$D$508, MATCH($B2789, 'Job List'!$B$9:$B$508, 0)), ""))</f>
        <v/>
      </c>
      <c r="L2789" s="125" t="str">
        <f t="shared" si="516"/>
        <v/>
      </c>
      <c r="M2789" s="111" t="str">
        <f>IF($B2789="", "", IF($G2789="", IFERROR(INDEX('Job List'!$E$9:$E$508, MATCH($B2789, 'Job List'!$B$9:$B$508, 0)), ""), $G2789))</f>
        <v/>
      </c>
      <c r="N2789" s="126" t="str">
        <f t="shared" si="517"/>
        <v/>
      </c>
      <c r="O2789" s="77"/>
      <c r="AB2789" s="14" t="str">
        <f t="shared" si="518"/>
        <v/>
      </c>
      <c r="AC2789" s="20" t="str">
        <f t="shared" si="519"/>
        <v/>
      </c>
      <c r="AD2789" s="55" t="str">
        <f t="shared" si="520"/>
        <v/>
      </c>
      <c r="AE2789" s="88" t="str">
        <f t="shared" si="521"/>
        <v/>
      </c>
      <c r="AG2789" s="55" t="str">
        <f t="shared" si="522"/>
        <v/>
      </c>
      <c r="AH2789" s="88" t="str">
        <f t="shared" si="523"/>
        <v/>
      </c>
      <c r="AJ2789" s="55" t="str">
        <f t="shared" si="524"/>
        <v/>
      </c>
      <c r="AK2789" s="88" t="str">
        <f t="shared" si="525"/>
        <v/>
      </c>
      <c r="AM2789" s="55" t="str">
        <f t="shared" si="526"/>
        <v/>
      </c>
      <c r="AN2789" s="88" t="str">
        <f t="shared" si="527"/>
        <v/>
      </c>
    </row>
    <row r="2790" spans="1:40" x14ac:dyDescent="0.25">
      <c r="A2790" s="77"/>
      <c r="B2790" s="107"/>
      <c r="C2790" s="108"/>
      <c r="D2790" s="109"/>
      <c r="E2790" s="109"/>
      <c r="F2790" s="110"/>
      <c r="G2790" s="111"/>
      <c r="H2790" s="112"/>
      <c r="I2790" s="77"/>
      <c r="J2790" s="112" t="str">
        <f>IF($B2790="", "", IFERROR(INDEX('Job List'!$C$9:$C$508, MATCH($B2790, 'Job List'!$B$9:$B$508, 0)), ""))</f>
        <v/>
      </c>
      <c r="K2790" s="112" t="str">
        <f>IF($B2790="", "", IFERROR(INDEX('Job List'!$D$9:$D$508, MATCH($B2790, 'Job List'!$B$9:$B$508, 0)), ""))</f>
        <v/>
      </c>
      <c r="L2790" s="125" t="str">
        <f t="shared" si="516"/>
        <v/>
      </c>
      <c r="M2790" s="111" t="str">
        <f>IF($B2790="", "", IF($G2790="", IFERROR(INDEX('Job List'!$E$9:$E$508, MATCH($B2790, 'Job List'!$B$9:$B$508, 0)), ""), $G2790))</f>
        <v/>
      </c>
      <c r="N2790" s="126" t="str">
        <f t="shared" si="517"/>
        <v/>
      </c>
      <c r="O2790" s="77"/>
      <c r="AB2790" s="14" t="str">
        <f t="shared" si="518"/>
        <v/>
      </c>
      <c r="AC2790" s="20" t="str">
        <f t="shared" si="519"/>
        <v/>
      </c>
      <c r="AD2790" s="55" t="str">
        <f t="shared" si="520"/>
        <v/>
      </c>
      <c r="AE2790" s="88" t="str">
        <f t="shared" si="521"/>
        <v/>
      </c>
      <c r="AG2790" s="55" t="str">
        <f t="shared" si="522"/>
        <v/>
      </c>
      <c r="AH2790" s="88" t="str">
        <f t="shared" si="523"/>
        <v/>
      </c>
      <c r="AJ2790" s="55" t="str">
        <f t="shared" si="524"/>
        <v/>
      </c>
      <c r="AK2790" s="88" t="str">
        <f t="shared" si="525"/>
        <v/>
      </c>
      <c r="AM2790" s="55" t="str">
        <f t="shared" si="526"/>
        <v/>
      </c>
      <c r="AN2790" s="88" t="str">
        <f t="shared" si="527"/>
        <v/>
      </c>
    </row>
    <row r="2791" spans="1:40" x14ac:dyDescent="0.25">
      <c r="A2791" s="77"/>
      <c r="B2791" s="107"/>
      <c r="C2791" s="108"/>
      <c r="D2791" s="109"/>
      <c r="E2791" s="109"/>
      <c r="F2791" s="110"/>
      <c r="G2791" s="111"/>
      <c r="H2791" s="112"/>
      <c r="I2791" s="77"/>
      <c r="J2791" s="112" t="str">
        <f>IF($B2791="", "", IFERROR(INDEX('Job List'!$C$9:$C$508, MATCH($B2791, 'Job List'!$B$9:$B$508, 0)), ""))</f>
        <v/>
      </c>
      <c r="K2791" s="112" t="str">
        <f>IF($B2791="", "", IFERROR(INDEX('Job List'!$D$9:$D$508, MATCH($B2791, 'Job List'!$B$9:$B$508, 0)), ""))</f>
        <v/>
      </c>
      <c r="L2791" s="125" t="str">
        <f t="shared" si="516"/>
        <v/>
      </c>
      <c r="M2791" s="111" t="str">
        <f>IF($B2791="", "", IF($G2791="", IFERROR(INDEX('Job List'!$E$9:$E$508, MATCH($B2791, 'Job List'!$B$9:$B$508, 0)), ""), $G2791))</f>
        <v/>
      </c>
      <c r="N2791" s="126" t="str">
        <f t="shared" si="517"/>
        <v/>
      </c>
      <c r="O2791" s="77"/>
      <c r="AB2791" s="14" t="str">
        <f t="shared" si="518"/>
        <v/>
      </c>
      <c r="AC2791" s="20" t="str">
        <f t="shared" si="519"/>
        <v/>
      </c>
      <c r="AD2791" s="55" t="str">
        <f t="shared" si="520"/>
        <v/>
      </c>
      <c r="AE2791" s="88" t="str">
        <f t="shared" si="521"/>
        <v/>
      </c>
      <c r="AG2791" s="55" t="str">
        <f t="shared" si="522"/>
        <v/>
      </c>
      <c r="AH2791" s="88" t="str">
        <f t="shared" si="523"/>
        <v/>
      </c>
      <c r="AJ2791" s="55" t="str">
        <f t="shared" si="524"/>
        <v/>
      </c>
      <c r="AK2791" s="88" t="str">
        <f t="shared" si="525"/>
        <v/>
      </c>
      <c r="AM2791" s="55" t="str">
        <f t="shared" si="526"/>
        <v/>
      </c>
      <c r="AN2791" s="88" t="str">
        <f t="shared" si="527"/>
        <v/>
      </c>
    </row>
    <row r="2792" spans="1:40" x14ac:dyDescent="0.25">
      <c r="A2792" s="77"/>
      <c r="B2792" s="107"/>
      <c r="C2792" s="108"/>
      <c r="D2792" s="109"/>
      <c r="E2792" s="109"/>
      <c r="F2792" s="110"/>
      <c r="G2792" s="111"/>
      <c r="H2792" s="112"/>
      <c r="I2792" s="77"/>
      <c r="J2792" s="112" t="str">
        <f>IF($B2792="", "", IFERROR(INDEX('Job List'!$C$9:$C$508, MATCH($B2792, 'Job List'!$B$9:$B$508, 0)), ""))</f>
        <v/>
      </c>
      <c r="K2792" s="112" t="str">
        <f>IF($B2792="", "", IFERROR(INDEX('Job List'!$D$9:$D$508, MATCH($B2792, 'Job List'!$B$9:$B$508, 0)), ""))</f>
        <v/>
      </c>
      <c r="L2792" s="125" t="str">
        <f t="shared" si="516"/>
        <v/>
      </c>
      <c r="M2792" s="111" t="str">
        <f>IF($B2792="", "", IF($G2792="", IFERROR(INDEX('Job List'!$E$9:$E$508, MATCH($B2792, 'Job List'!$B$9:$B$508, 0)), ""), $G2792))</f>
        <v/>
      </c>
      <c r="N2792" s="126" t="str">
        <f t="shared" si="517"/>
        <v/>
      </c>
      <c r="O2792" s="77"/>
      <c r="AB2792" s="14" t="str">
        <f t="shared" si="518"/>
        <v/>
      </c>
      <c r="AC2792" s="20" t="str">
        <f t="shared" si="519"/>
        <v/>
      </c>
      <c r="AD2792" s="55" t="str">
        <f t="shared" si="520"/>
        <v/>
      </c>
      <c r="AE2792" s="88" t="str">
        <f t="shared" si="521"/>
        <v/>
      </c>
      <c r="AG2792" s="55" t="str">
        <f t="shared" si="522"/>
        <v/>
      </c>
      <c r="AH2792" s="88" t="str">
        <f t="shared" si="523"/>
        <v/>
      </c>
      <c r="AJ2792" s="55" t="str">
        <f t="shared" si="524"/>
        <v/>
      </c>
      <c r="AK2792" s="88" t="str">
        <f t="shared" si="525"/>
        <v/>
      </c>
      <c r="AM2792" s="55" t="str">
        <f t="shared" si="526"/>
        <v/>
      </c>
      <c r="AN2792" s="88" t="str">
        <f t="shared" si="527"/>
        <v/>
      </c>
    </row>
    <row r="2793" spans="1:40" x14ac:dyDescent="0.25">
      <c r="A2793" s="77"/>
      <c r="B2793" s="107"/>
      <c r="C2793" s="108"/>
      <c r="D2793" s="109"/>
      <c r="E2793" s="109"/>
      <c r="F2793" s="110"/>
      <c r="G2793" s="111"/>
      <c r="H2793" s="112"/>
      <c r="I2793" s="77"/>
      <c r="J2793" s="112" t="str">
        <f>IF($B2793="", "", IFERROR(INDEX('Job List'!$C$9:$C$508, MATCH($B2793, 'Job List'!$B$9:$B$508, 0)), ""))</f>
        <v/>
      </c>
      <c r="K2793" s="112" t="str">
        <f>IF($B2793="", "", IFERROR(INDEX('Job List'!$D$9:$D$508, MATCH($B2793, 'Job List'!$B$9:$B$508, 0)), ""))</f>
        <v/>
      </c>
      <c r="L2793" s="125" t="str">
        <f t="shared" si="516"/>
        <v/>
      </c>
      <c r="M2793" s="111" t="str">
        <f>IF($B2793="", "", IF($G2793="", IFERROR(INDEX('Job List'!$E$9:$E$508, MATCH($B2793, 'Job List'!$B$9:$B$508, 0)), ""), $G2793))</f>
        <v/>
      </c>
      <c r="N2793" s="126" t="str">
        <f t="shared" si="517"/>
        <v/>
      </c>
      <c r="O2793" s="77"/>
      <c r="AB2793" s="14" t="str">
        <f t="shared" si="518"/>
        <v/>
      </c>
      <c r="AC2793" s="20" t="str">
        <f t="shared" si="519"/>
        <v/>
      </c>
      <c r="AD2793" s="55" t="str">
        <f t="shared" si="520"/>
        <v/>
      </c>
      <c r="AE2793" s="88" t="str">
        <f t="shared" si="521"/>
        <v/>
      </c>
      <c r="AG2793" s="55" t="str">
        <f t="shared" si="522"/>
        <v/>
      </c>
      <c r="AH2793" s="88" t="str">
        <f t="shared" si="523"/>
        <v/>
      </c>
      <c r="AJ2793" s="55" t="str">
        <f t="shared" si="524"/>
        <v/>
      </c>
      <c r="AK2793" s="88" t="str">
        <f t="shared" si="525"/>
        <v/>
      </c>
      <c r="AM2793" s="55" t="str">
        <f t="shared" si="526"/>
        <v/>
      </c>
      <c r="AN2793" s="88" t="str">
        <f t="shared" si="527"/>
        <v/>
      </c>
    </row>
    <row r="2794" spans="1:40" x14ac:dyDescent="0.25">
      <c r="A2794" s="77"/>
      <c r="B2794" s="107"/>
      <c r="C2794" s="108"/>
      <c r="D2794" s="109"/>
      <c r="E2794" s="109"/>
      <c r="F2794" s="110"/>
      <c r="G2794" s="111"/>
      <c r="H2794" s="112"/>
      <c r="I2794" s="77"/>
      <c r="J2794" s="112" t="str">
        <f>IF($B2794="", "", IFERROR(INDEX('Job List'!$C$9:$C$508, MATCH($B2794, 'Job List'!$B$9:$B$508, 0)), ""))</f>
        <v/>
      </c>
      <c r="K2794" s="112" t="str">
        <f>IF($B2794="", "", IFERROR(INDEX('Job List'!$D$9:$D$508, MATCH($B2794, 'Job List'!$B$9:$B$508, 0)), ""))</f>
        <v/>
      </c>
      <c r="L2794" s="125" t="str">
        <f t="shared" si="516"/>
        <v/>
      </c>
      <c r="M2794" s="111" t="str">
        <f>IF($B2794="", "", IF($G2794="", IFERROR(INDEX('Job List'!$E$9:$E$508, MATCH($B2794, 'Job List'!$B$9:$B$508, 0)), ""), $G2794))</f>
        <v/>
      </c>
      <c r="N2794" s="126" t="str">
        <f t="shared" si="517"/>
        <v/>
      </c>
      <c r="O2794" s="77"/>
      <c r="AB2794" s="14" t="str">
        <f t="shared" si="518"/>
        <v/>
      </c>
      <c r="AC2794" s="20" t="str">
        <f t="shared" si="519"/>
        <v/>
      </c>
      <c r="AD2794" s="55" t="str">
        <f t="shared" si="520"/>
        <v/>
      </c>
      <c r="AE2794" s="88" t="str">
        <f t="shared" si="521"/>
        <v/>
      </c>
      <c r="AG2794" s="55" t="str">
        <f t="shared" si="522"/>
        <v/>
      </c>
      <c r="AH2794" s="88" t="str">
        <f t="shared" si="523"/>
        <v/>
      </c>
      <c r="AJ2794" s="55" t="str">
        <f t="shared" si="524"/>
        <v/>
      </c>
      <c r="AK2794" s="88" t="str">
        <f t="shared" si="525"/>
        <v/>
      </c>
      <c r="AM2794" s="55" t="str">
        <f t="shared" si="526"/>
        <v/>
      </c>
      <c r="AN2794" s="88" t="str">
        <f t="shared" si="527"/>
        <v/>
      </c>
    </row>
    <row r="2795" spans="1:40" x14ac:dyDescent="0.25">
      <c r="A2795" s="77"/>
      <c r="B2795" s="107"/>
      <c r="C2795" s="108"/>
      <c r="D2795" s="109"/>
      <c r="E2795" s="109"/>
      <c r="F2795" s="110"/>
      <c r="G2795" s="111"/>
      <c r="H2795" s="112"/>
      <c r="I2795" s="77"/>
      <c r="J2795" s="112" t="str">
        <f>IF($B2795="", "", IFERROR(INDEX('Job List'!$C$9:$C$508, MATCH($B2795, 'Job List'!$B$9:$B$508, 0)), ""))</f>
        <v/>
      </c>
      <c r="K2795" s="112" t="str">
        <f>IF($B2795="", "", IFERROR(INDEX('Job List'!$D$9:$D$508, MATCH($B2795, 'Job List'!$B$9:$B$508, 0)), ""))</f>
        <v/>
      </c>
      <c r="L2795" s="125" t="str">
        <f t="shared" si="516"/>
        <v/>
      </c>
      <c r="M2795" s="111" t="str">
        <f>IF($B2795="", "", IF($G2795="", IFERROR(INDEX('Job List'!$E$9:$E$508, MATCH($B2795, 'Job List'!$B$9:$B$508, 0)), ""), $G2795))</f>
        <v/>
      </c>
      <c r="N2795" s="126" t="str">
        <f t="shared" si="517"/>
        <v/>
      </c>
      <c r="O2795" s="77"/>
      <c r="AB2795" s="14" t="str">
        <f t="shared" si="518"/>
        <v/>
      </c>
      <c r="AC2795" s="20" t="str">
        <f t="shared" si="519"/>
        <v/>
      </c>
      <c r="AD2795" s="55" t="str">
        <f t="shared" si="520"/>
        <v/>
      </c>
      <c r="AE2795" s="88" t="str">
        <f t="shared" si="521"/>
        <v/>
      </c>
      <c r="AG2795" s="55" t="str">
        <f t="shared" si="522"/>
        <v/>
      </c>
      <c r="AH2795" s="88" t="str">
        <f t="shared" si="523"/>
        <v/>
      </c>
      <c r="AJ2795" s="55" t="str">
        <f t="shared" si="524"/>
        <v/>
      </c>
      <c r="AK2795" s="88" t="str">
        <f t="shared" si="525"/>
        <v/>
      </c>
      <c r="AM2795" s="55" t="str">
        <f t="shared" si="526"/>
        <v/>
      </c>
      <c r="AN2795" s="88" t="str">
        <f t="shared" si="527"/>
        <v/>
      </c>
    </row>
    <row r="2796" spans="1:40" x14ac:dyDescent="0.25">
      <c r="A2796" s="77"/>
      <c r="B2796" s="107"/>
      <c r="C2796" s="108"/>
      <c r="D2796" s="109"/>
      <c r="E2796" s="109"/>
      <c r="F2796" s="110"/>
      <c r="G2796" s="111"/>
      <c r="H2796" s="112"/>
      <c r="I2796" s="77"/>
      <c r="J2796" s="112" t="str">
        <f>IF($B2796="", "", IFERROR(INDEX('Job List'!$C$9:$C$508, MATCH($B2796, 'Job List'!$B$9:$B$508, 0)), ""))</f>
        <v/>
      </c>
      <c r="K2796" s="112" t="str">
        <f>IF($B2796="", "", IFERROR(INDEX('Job List'!$D$9:$D$508, MATCH($B2796, 'Job List'!$B$9:$B$508, 0)), ""))</f>
        <v/>
      </c>
      <c r="L2796" s="125" t="str">
        <f t="shared" si="516"/>
        <v/>
      </c>
      <c r="M2796" s="111" t="str">
        <f>IF($B2796="", "", IF($G2796="", IFERROR(INDEX('Job List'!$E$9:$E$508, MATCH($B2796, 'Job List'!$B$9:$B$508, 0)), ""), $G2796))</f>
        <v/>
      </c>
      <c r="N2796" s="126" t="str">
        <f t="shared" si="517"/>
        <v/>
      </c>
      <c r="O2796" s="77"/>
      <c r="AB2796" s="14" t="str">
        <f t="shared" si="518"/>
        <v/>
      </c>
      <c r="AC2796" s="20" t="str">
        <f t="shared" si="519"/>
        <v/>
      </c>
      <c r="AD2796" s="55" t="str">
        <f t="shared" si="520"/>
        <v/>
      </c>
      <c r="AE2796" s="88" t="str">
        <f t="shared" si="521"/>
        <v/>
      </c>
      <c r="AG2796" s="55" t="str">
        <f t="shared" si="522"/>
        <v/>
      </c>
      <c r="AH2796" s="88" t="str">
        <f t="shared" si="523"/>
        <v/>
      </c>
      <c r="AJ2796" s="55" t="str">
        <f t="shared" si="524"/>
        <v/>
      </c>
      <c r="AK2796" s="88" t="str">
        <f t="shared" si="525"/>
        <v/>
      </c>
      <c r="AM2796" s="55" t="str">
        <f t="shared" si="526"/>
        <v/>
      </c>
      <c r="AN2796" s="88" t="str">
        <f t="shared" si="527"/>
        <v/>
      </c>
    </row>
    <row r="2797" spans="1:40" x14ac:dyDescent="0.25">
      <c r="A2797" s="77"/>
      <c r="B2797" s="107"/>
      <c r="C2797" s="108"/>
      <c r="D2797" s="109"/>
      <c r="E2797" s="109"/>
      <c r="F2797" s="110"/>
      <c r="G2797" s="111"/>
      <c r="H2797" s="112"/>
      <c r="I2797" s="77"/>
      <c r="J2797" s="112" t="str">
        <f>IF($B2797="", "", IFERROR(INDEX('Job List'!$C$9:$C$508, MATCH($B2797, 'Job List'!$B$9:$B$508, 0)), ""))</f>
        <v/>
      </c>
      <c r="K2797" s="112" t="str">
        <f>IF($B2797="", "", IFERROR(INDEX('Job List'!$D$9:$D$508, MATCH($B2797, 'Job List'!$B$9:$B$508, 0)), ""))</f>
        <v/>
      </c>
      <c r="L2797" s="125" t="str">
        <f t="shared" si="516"/>
        <v/>
      </c>
      <c r="M2797" s="111" t="str">
        <f>IF($B2797="", "", IF($G2797="", IFERROR(INDEX('Job List'!$E$9:$E$508, MATCH($B2797, 'Job List'!$B$9:$B$508, 0)), ""), $G2797))</f>
        <v/>
      </c>
      <c r="N2797" s="126" t="str">
        <f t="shared" si="517"/>
        <v/>
      </c>
      <c r="O2797" s="77"/>
      <c r="AB2797" s="14" t="str">
        <f t="shared" si="518"/>
        <v/>
      </c>
      <c r="AC2797" s="20" t="str">
        <f t="shared" si="519"/>
        <v/>
      </c>
      <c r="AD2797" s="55" t="str">
        <f t="shared" si="520"/>
        <v/>
      </c>
      <c r="AE2797" s="88" t="str">
        <f t="shared" si="521"/>
        <v/>
      </c>
      <c r="AG2797" s="55" t="str">
        <f t="shared" si="522"/>
        <v/>
      </c>
      <c r="AH2797" s="88" t="str">
        <f t="shared" si="523"/>
        <v/>
      </c>
      <c r="AJ2797" s="55" t="str">
        <f t="shared" si="524"/>
        <v/>
      </c>
      <c r="AK2797" s="88" t="str">
        <f t="shared" si="525"/>
        <v/>
      </c>
      <c r="AM2797" s="55" t="str">
        <f t="shared" si="526"/>
        <v/>
      </c>
      <c r="AN2797" s="88" t="str">
        <f t="shared" si="527"/>
        <v/>
      </c>
    </row>
    <row r="2798" spans="1:40" x14ac:dyDescent="0.25">
      <c r="A2798" s="77"/>
      <c r="B2798" s="107"/>
      <c r="C2798" s="108"/>
      <c r="D2798" s="109"/>
      <c r="E2798" s="109"/>
      <c r="F2798" s="110"/>
      <c r="G2798" s="111"/>
      <c r="H2798" s="112"/>
      <c r="I2798" s="77"/>
      <c r="J2798" s="112" t="str">
        <f>IF($B2798="", "", IFERROR(INDEX('Job List'!$C$9:$C$508, MATCH($B2798, 'Job List'!$B$9:$B$508, 0)), ""))</f>
        <v/>
      </c>
      <c r="K2798" s="112" t="str">
        <f>IF($B2798="", "", IFERROR(INDEX('Job List'!$D$9:$D$508, MATCH($B2798, 'Job List'!$B$9:$B$508, 0)), ""))</f>
        <v/>
      </c>
      <c r="L2798" s="125" t="str">
        <f t="shared" si="516"/>
        <v/>
      </c>
      <c r="M2798" s="111" t="str">
        <f>IF($B2798="", "", IF($G2798="", IFERROR(INDEX('Job List'!$E$9:$E$508, MATCH($B2798, 'Job List'!$B$9:$B$508, 0)), ""), $G2798))</f>
        <v/>
      </c>
      <c r="N2798" s="126" t="str">
        <f t="shared" si="517"/>
        <v/>
      </c>
      <c r="O2798" s="77"/>
      <c r="AB2798" s="14" t="str">
        <f t="shared" si="518"/>
        <v/>
      </c>
      <c r="AC2798" s="20" t="str">
        <f t="shared" si="519"/>
        <v/>
      </c>
      <c r="AD2798" s="55" t="str">
        <f t="shared" si="520"/>
        <v/>
      </c>
      <c r="AE2798" s="88" t="str">
        <f t="shared" si="521"/>
        <v/>
      </c>
      <c r="AG2798" s="55" t="str">
        <f t="shared" si="522"/>
        <v/>
      </c>
      <c r="AH2798" s="88" t="str">
        <f t="shared" si="523"/>
        <v/>
      </c>
      <c r="AJ2798" s="55" t="str">
        <f t="shared" si="524"/>
        <v/>
      </c>
      <c r="AK2798" s="88" t="str">
        <f t="shared" si="525"/>
        <v/>
      </c>
      <c r="AM2798" s="55" t="str">
        <f t="shared" si="526"/>
        <v/>
      </c>
      <c r="AN2798" s="88" t="str">
        <f t="shared" si="527"/>
        <v/>
      </c>
    </row>
    <row r="2799" spans="1:40" x14ac:dyDescent="0.25">
      <c r="A2799" s="77"/>
      <c r="B2799" s="107"/>
      <c r="C2799" s="108"/>
      <c r="D2799" s="109"/>
      <c r="E2799" s="109"/>
      <c r="F2799" s="110"/>
      <c r="G2799" s="111"/>
      <c r="H2799" s="112"/>
      <c r="I2799" s="77"/>
      <c r="J2799" s="112" t="str">
        <f>IF($B2799="", "", IFERROR(INDEX('Job List'!$C$9:$C$508, MATCH($B2799, 'Job List'!$B$9:$B$508, 0)), ""))</f>
        <v/>
      </c>
      <c r="K2799" s="112" t="str">
        <f>IF($B2799="", "", IFERROR(INDEX('Job List'!$D$9:$D$508, MATCH($B2799, 'Job List'!$B$9:$B$508, 0)), ""))</f>
        <v/>
      </c>
      <c r="L2799" s="125" t="str">
        <f t="shared" si="516"/>
        <v/>
      </c>
      <c r="M2799" s="111" t="str">
        <f>IF($B2799="", "", IF($G2799="", IFERROR(INDEX('Job List'!$E$9:$E$508, MATCH($B2799, 'Job List'!$B$9:$B$508, 0)), ""), $G2799))</f>
        <v/>
      </c>
      <c r="N2799" s="126" t="str">
        <f t="shared" si="517"/>
        <v/>
      </c>
      <c r="O2799" s="77"/>
      <c r="AB2799" s="14" t="str">
        <f t="shared" si="518"/>
        <v/>
      </c>
      <c r="AC2799" s="20" t="str">
        <f t="shared" si="519"/>
        <v/>
      </c>
      <c r="AD2799" s="55" t="str">
        <f t="shared" si="520"/>
        <v/>
      </c>
      <c r="AE2799" s="88" t="str">
        <f t="shared" si="521"/>
        <v/>
      </c>
      <c r="AG2799" s="55" t="str">
        <f t="shared" si="522"/>
        <v/>
      </c>
      <c r="AH2799" s="88" t="str">
        <f t="shared" si="523"/>
        <v/>
      </c>
      <c r="AJ2799" s="55" t="str">
        <f t="shared" si="524"/>
        <v/>
      </c>
      <c r="AK2799" s="88" t="str">
        <f t="shared" si="525"/>
        <v/>
      </c>
      <c r="AM2799" s="55" t="str">
        <f t="shared" si="526"/>
        <v/>
      </c>
      <c r="AN2799" s="88" t="str">
        <f t="shared" si="527"/>
        <v/>
      </c>
    </row>
    <row r="2800" spans="1:40" x14ac:dyDescent="0.25">
      <c r="A2800" s="77"/>
      <c r="B2800" s="107"/>
      <c r="C2800" s="108"/>
      <c r="D2800" s="109"/>
      <c r="E2800" s="109"/>
      <c r="F2800" s="110"/>
      <c r="G2800" s="111"/>
      <c r="H2800" s="112"/>
      <c r="I2800" s="77"/>
      <c r="J2800" s="112" t="str">
        <f>IF($B2800="", "", IFERROR(INDEX('Job List'!$C$9:$C$508, MATCH($B2800, 'Job List'!$B$9:$B$508, 0)), ""))</f>
        <v/>
      </c>
      <c r="K2800" s="112" t="str">
        <f>IF($B2800="", "", IFERROR(INDEX('Job List'!$D$9:$D$508, MATCH($B2800, 'Job List'!$B$9:$B$508, 0)), ""))</f>
        <v/>
      </c>
      <c r="L2800" s="125" t="str">
        <f t="shared" si="516"/>
        <v/>
      </c>
      <c r="M2800" s="111" t="str">
        <f>IF($B2800="", "", IF($G2800="", IFERROR(INDEX('Job List'!$E$9:$E$508, MATCH($B2800, 'Job List'!$B$9:$B$508, 0)), ""), $G2800))</f>
        <v/>
      </c>
      <c r="N2800" s="126" t="str">
        <f t="shared" si="517"/>
        <v/>
      </c>
      <c r="O2800" s="77"/>
      <c r="AB2800" s="14" t="str">
        <f t="shared" si="518"/>
        <v/>
      </c>
      <c r="AC2800" s="20" t="str">
        <f t="shared" si="519"/>
        <v/>
      </c>
      <c r="AD2800" s="55" t="str">
        <f t="shared" si="520"/>
        <v/>
      </c>
      <c r="AE2800" s="88" t="str">
        <f t="shared" si="521"/>
        <v/>
      </c>
      <c r="AG2800" s="55" t="str">
        <f t="shared" si="522"/>
        <v/>
      </c>
      <c r="AH2800" s="88" t="str">
        <f t="shared" si="523"/>
        <v/>
      </c>
      <c r="AJ2800" s="55" t="str">
        <f t="shared" si="524"/>
        <v/>
      </c>
      <c r="AK2800" s="88" t="str">
        <f t="shared" si="525"/>
        <v/>
      </c>
      <c r="AM2800" s="55" t="str">
        <f t="shared" si="526"/>
        <v/>
      </c>
      <c r="AN2800" s="88" t="str">
        <f t="shared" si="527"/>
        <v/>
      </c>
    </row>
    <row r="2801" spans="1:40" x14ac:dyDescent="0.25">
      <c r="A2801" s="77"/>
      <c r="B2801" s="107"/>
      <c r="C2801" s="108"/>
      <c r="D2801" s="109"/>
      <c r="E2801" s="109"/>
      <c r="F2801" s="110"/>
      <c r="G2801" s="111"/>
      <c r="H2801" s="112"/>
      <c r="I2801" s="77"/>
      <c r="J2801" s="112" t="str">
        <f>IF($B2801="", "", IFERROR(INDEX('Job List'!$C$9:$C$508, MATCH($B2801, 'Job List'!$B$9:$B$508, 0)), ""))</f>
        <v/>
      </c>
      <c r="K2801" s="112" t="str">
        <f>IF($B2801="", "", IFERROR(INDEX('Job List'!$D$9:$D$508, MATCH($B2801, 'Job List'!$B$9:$B$508, 0)), ""))</f>
        <v/>
      </c>
      <c r="L2801" s="125" t="str">
        <f t="shared" si="516"/>
        <v/>
      </c>
      <c r="M2801" s="111" t="str">
        <f>IF($B2801="", "", IF($G2801="", IFERROR(INDEX('Job List'!$E$9:$E$508, MATCH($B2801, 'Job List'!$B$9:$B$508, 0)), ""), $G2801))</f>
        <v/>
      </c>
      <c r="N2801" s="126" t="str">
        <f t="shared" si="517"/>
        <v/>
      </c>
      <c r="O2801" s="77"/>
      <c r="AB2801" s="14" t="str">
        <f t="shared" si="518"/>
        <v/>
      </c>
      <c r="AC2801" s="20" t="str">
        <f t="shared" si="519"/>
        <v/>
      </c>
      <c r="AD2801" s="55" t="str">
        <f t="shared" si="520"/>
        <v/>
      </c>
      <c r="AE2801" s="88" t="str">
        <f t="shared" si="521"/>
        <v/>
      </c>
      <c r="AG2801" s="55" t="str">
        <f t="shared" si="522"/>
        <v/>
      </c>
      <c r="AH2801" s="88" t="str">
        <f t="shared" si="523"/>
        <v/>
      </c>
      <c r="AJ2801" s="55" t="str">
        <f t="shared" si="524"/>
        <v/>
      </c>
      <c r="AK2801" s="88" t="str">
        <f t="shared" si="525"/>
        <v/>
      </c>
      <c r="AM2801" s="55" t="str">
        <f t="shared" si="526"/>
        <v/>
      </c>
      <c r="AN2801" s="88" t="str">
        <f t="shared" si="527"/>
        <v/>
      </c>
    </row>
    <row r="2802" spans="1:40" x14ac:dyDescent="0.25">
      <c r="A2802" s="77"/>
      <c r="B2802" s="107"/>
      <c r="C2802" s="108"/>
      <c r="D2802" s="109"/>
      <c r="E2802" s="109"/>
      <c r="F2802" s="110"/>
      <c r="G2802" s="111"/>
      <c r="H2802" s="112"/>
      <c r="I2802" s="77"/>
      <c r="J2802" s="112" t="str">
        <f>IF($B2802="", "", IFERROR(INDEX('Job List'!$C$9:$C$508, MATCH($B2802, 'Job List'!$B$9:$B$508, 0)), ""))</f>
        <v/>
      </c>
      <c r="K2802" s="112" t="str">
        <f>IF($B2802="", "", IFERROR(INDEX('Job List'!$D$9:$D$508, MATCH($B2802, 'Job List'!$B$9:$B$508, 0)), ""))</f>
        <v/>
      </c>
      <c r="L2802" s="125" t="str">
        <f t="shared" si="516"/>
        <v/>
      </c>
      <c r="M2802" s="111" t="str">
        <f>IF($B2802="", "", IF($G2802="", IFERROR(INDEX('Job List'!$E$9:$E$508, MATCH($B2802, 'Job List'!$B$9:$B$508, 0)), ""), $G2802))</f>
        <v/>
      </c>
      <c r="N2802" s="126" t="str">
        <f t="shared" si="517"/>
        <v/>
      </c>
      <c r="O2802" s="77"/>
      <c r="AB2802" s="14" t="str">
        <f t="shared" si="518"/>
        <v/>
      </c>
      <c r="AC2802" s="20" t="str">
        <f t="shared" si="519"/>
        <v/>
      </c>
      <c r="AD2802" s="55" t="str">
        <f t="shared" si="520"/>
        <v/>
      </c>
      <c r="AE2802" s="88" t="str">
        <f t="shared" si="521"/>
        <v/>
      </c>
      <c r="AG2802" s="55" t="str">
        <f t="shared" si="522"/>
        <v/>
      </c>
      <c r="AH2802" s="88" t="str">
        <f t="shared" si="523"/>
        <v/>
      </c>
      <c r="AJ2802" s="55" t="str">
        <f t="shared" si="524"/>
        <v/>
      </c>
      <c r="AK2802" s="88" t="str">
        <f t="shared" si="525"/>
        <v/>
      </c>
      <c r="AM2802" s="55" t="str">
        <f t="shared" si="526"/>
        <v/>
      </c>
      <c r="AN2802" s="88" t="str">
        <f t="shared" si="527"/>
        <v/>
      </c>
    </row>
    <row r="2803" spans="1:40" x14ac:dyDescent="0.25">
      <c r="A2803" s="77"/>
      <c r="B2803" s="107"/>
      <c r="C2803" s="108"/>
      <c r="D2803" s="109"/>
      <c r="E2803" s="109"/>
      <c r="F2803" s="110"/>
      <c r="G2803" s="111"/>
      <c r="H2803" s="112"/>
      <c r="I2803" s="77"/>
      <c r="J2803" s="112" t="str">
        <f>IF($B2803="", "", IFERROR(INDEX('Job List'!$C$9:$C$508, MATCH($B2803, 'Job List'!$B$9:$B$508, 0)), ""))</f>
        <v/>
      </c>
      <c r="K2803" s="112" t="str">
        <f>IF($B2803="", "", IFERROR(INDEX('Job List'!$D$9:$D$508, MATCH($B2803, 'Job List'!$B$9:$B$508, 0)), ""))</f>
        <v/>
      </c>
      <c r="L2803" s="125" t="str">
        <f t="shared" si="516"/>
        <v/>
      </c>
      <c r="M2803" s="111" t="str">
        <f>IF($B2803="", "", IF($G2803="", IFERROR(INDEX('Job List'!$E$9:$E$508, MATCH($B2803, 'Job List'!$B$9:$B$508, 0)), ""), $G2803))</f>
        <v/>
      </c>
      <c r="N2803" s="126" t="str">
        <f t="shared" si="517"/>
        <v/>
      </c>
      <c r="O2803" s="77"/>
      <c r="AB2803" s="14" t="str">
        <f t="shared" si="518"/>
        <v/>
      </c>
      <c r="AC2803" s="20" t="str">
        <f t="shared" si="519"/>
        <v/>
      </c>
      <c r="AD2803" s="55" t="str">
        <f t="shared" si="520"/>
        <v/>
      </c>
      <c r="AE2803" s="88" t="str">
        <f t="shared" si="521"/>
        <v/>
      </c>
      <c r="AG2803" s="55" t="str">
        <f t="shared" si="522"/>
        <v/>
      </c>
      <c r="AH2803" s="88" t="str">
        <f t="shared" si="523"/>
        <v/>
      </c>
      <c r="AJ2803" s="55" t="str">
        <f t="shared" si="524"/>
        <v/>
      </c>
      <c r="AK2803" s="88" t="str">
        <f t="shared" si="525"/>
        <v/>
      </c>
      <c r="AM2803" s="55" t="str">
        <f t="shared" si="526"/>
        <v/>
      </c>
      <c r="AN2803" s="88" t="str">
        <f t="shared" si="527"/>
        <v/>
      </c>
    </row>
    <row r="2804" spans="1:40" x14ac:dyDescent="0.25">
      <c r="A2804" s="77"/>
      <c r="B2804" s="107"/>
      <c r="C2804" s="108"/>
      <c r="D2804" s="109"/>
      <c r="E2804" s="109"/>
      <c r="F2804" s="110"/>
      <c r="G2804" s="111"/>
      <c r="H2804" s="112"/>
      <c r="I2804" s="77"/>
      <c r="J2804" s="112" t="str">
        <f>IF($B2804="", "", IFERROR(INDEX('Job List'!$C$9:$C$508, MATCH($B2804, 'Job List'!$B$9:$B$508, 0)), ""))</f>
        <v/>
      </c>
      <c r="K2804" s="112" t="str">
        <f>IF($B2804="", "", IFERROR(INDEX('Job List'!$D$9:$D$508, MATCH($B2804, 'Job List'!$B$9:$B$508, 0)), ""))</f>
        <v/>
      </c>
      <c r="L2804" s="125" t="str">
        <f t="shared" si="516"/>
        <v/>
      </c>
      <c r="M2804" s="111" t="str">
        <f>IF($B2804="", "", IF($G2804="", IFERROR(INDEX('Job List'!$E$9:$E$508, MATCH($B2804, 'Job List'!$B$9:$B$508, 0)), ""), $G2804))</f>
        <v/>
      </c>
      <c r="N2804" s="126" t="str">
        <f t="shared" si="517"/>
        <v/>
      </c>
      <c r="O2804" s="77"/>
      <c r="AB2804" s="14" t="str">
        <f t="shared" si="518"/>
        <v/>
      </c>
      <c r="AC2804" s="20" t="str">
        <f t="shared" si="519"/>
        <v/>
      </c>
      <c r="AD2804" s="55" t="str">
        <f t="shared" si="520"/>
        <v/>
      </c>
      <c r="AE2804" s="88" t="str">
        <f t="shared" si="521"/>
        <v/>
      </c>
      <c r="AG2804" s="55" t="str">
        <f t="shared" si="522"/>
        <v/>
      </c>
      <c r="AH2804" s="88" t="str">
        <f t="shared" si="523"/>
        <v/>
      </c>
      <c r="AJ2804" s="55" t="str">
        <f t="shared" si="524"/>
        <v/>
      </c>
      <c r="AK2804" s="88" t="str">
        <f t="shared" si="525"/>
        <v/>
      </c>
      <c r="AM2804" s="55" t="str">
        <f t="shared" si="526"/>
        <v/>
      </c>
      <c r="AN2804" s="88" t="str">
        <f t="shared" si="527"/>
        <v/>
      </c>
    </row>
    <row r="2805" spans="1:40" x14ac:dyDescent="0.25">
      <c r="A2805" s="77"/>
      <c r="B2805" s="107"/>
      <c r="C2805" s="108"/>
      <c r="D2805" s="109"/>
      <c r="E2805" s="109"/>
      <c r="F2805" s="110"/>
      <c r="G2805" s="111"/>
      <c r="H2805" s="112"/>
      <c r="I2805" s="77"/>
      <c r="J2805" s="112" t="str">
        <f>IF($B2805="", "", IFERROR(INDEX('Job List'!$C$9:$C$508, MATCH($B2805, 'Job List'!$B$9:$B$508, 0)), ""))</f>
        <v/>
      </c>
      <c r="K2805" s="112" t="str">
        <f>IF($B2805="", "", IFERROR(INDEX('Job List'!$D$9:$D$508, MATCH($B2805, 'Job List'!$B$9:$B$508, 0)), ""))</f>
        <v/>
      </c>
      <c r="L2805" s="125" t="str">
        <f t="shared" si="516"/>
        <v/>
      </c>
      <c r="M2805" s="111" t="str">
        <f>IF($B2805="", "", IF($G2805="", IFERROR(INDEX('Job List'!$E$9:$E$508, MATCH($B2805, 'Job List'!$B$9:$B$508, 0)), ""), $G2805))</f>
        <v/>
      </c>
      <c r="N2805" s="126" t="str">
        <f t="shared" si="517"/>
        <v/>
      </c>
      <c r="O2805" s="77"/>
      <c r="AB2805" s="14" t="str">
        <f t="shared" si="518"/>
        <v/>
      </c>
      <c r="AC2805" s="20" t="str">
        <f t="shared" si="519"/>
        <v/>
      </c>
      <c r="AD2805" s="55" t="str">
        <f t="shared" si="520"/>
        <v/>
      </c>
      <c r="AE2805" s="88" t="str">
        <f t="shared" si="521"/>
        <v/>
      </c>
      <c r="AG2805" s="55" t="str">
        <f t="shared" si="522"/>
        <v/>
      </c>
      <c r="AH2805" s="88" t="str">
        <f t="shared" si="523"/>
        <v/>
      </c>
      <c r="AJ2805" s="55" t="str">
        <f t="shared" si="524"/>
        <v/>
      </c>
      <c r="AK2805" s="88" t="str">
        <f t="shared" si="525"/>
        <v/>
      </c>
      <c r="AM2805" s="55" t="str">
        <f t="shared" si="526"/>
        <v/>
      </c>
      <c r="AN2805" s="88" t="str">
        <f t="shared" si="527"/>
        <v/>
      </c>
    </row>
    <row r="2806" spans="1:40" x14ac:dyDescent="0.25">
      <c r="A2806" s="77"/>
      <c r="B2806" s="107"/>
      <c r="C2806" s="108"/>
      <c r="D2806" s="109"/>
      <c r="E2806" s="109"/>
      <c r="F2806" s="110"/>
      <c r="G2806" s="111"/>
      <c r="H2806" s="112"/>
      <c r="I2806" s="77"/>
      <c r="J2806" s="112" t="str">
        <f>IF($B2806="", "", IFERROR(INDEX('Job List'!$C$9:$C$508, MATCH($B2806, 'Job List'!$B$9:$B$508, 0)), ""))</f>
        <v/>
      </c>
      <c r="K2806" s="112" t="str">
        <f>IF($B2806="", "", IFERROR(INDEX('Job List'!$D$9:$D$508, MATCH($B2806, 'Job List'!$B$9:$B$508, 0)), ""))</f>
        <v/>
      </c>
      <c r="L2806" s="125" t="str">
        <f t="shared" si="516"/>
        <v/>
      </c>
      <c r="M2806" s="111" t="str">
        <f>IF($B2806="", "", IF($G2806="", IFERROR(INDEX('Job List'!$E$9:$E$508, MATCH($B2806, 'Job List'!$B$9:$B$508, 0)), ""), $G2806))</f>
        <v/>
      </c>
      <c r="N2806" s="126" t="str">
        <f t="shared" si="517"/>
        <v/>
      </c>
      <c r="O2806" s="77"/>
      <c r="AB2806" s="14" t="str">
        <f t="shared" si="518"/>
        <v/>
      </c>
      <c r="AC2806" s="20" t="str">
        <f t="shared" si="519"/>
        <v/>
      </c>
      <c r="AD2806" s="55" t="str">
        <f t="shared" si="520"/>
        <v/>
      </c>
      <c r="AE2806" s="88" t="str">
        <f t="shared" si="521"/>
        <v/>
      </c>
      <c r="AG2806" s="55" t="str">
        <f t="shared" si="522"/>
        <v/>
      </c>
      <c r="AH2806" s="88" t="str">
        <f t="shared" si="523"/>
        <v/>
      </c>
      <c r="AJ2806" s="55" t="str">
        <f t="shared" si="524"/>
        <v/>
      </c>
      <c r="AK2806" s="88" t="str">
        <f t="shared" si="525"/>
        <v/>
      </c>
      <c r="AM2806" s="55" t="str">
        <f t="shared" si="526"/>
        <v/>
      </c>
      <c r="AN2806" s="88" t="str">
        <f t="shared" si="527"/>
        <v/>
      </c>
    </row>
    <row r="2807" spans="1:40" x14ac:dyDescent="0.25">
      <c r="A2807" s="77"/>
      <c r="B2807" s="107"/>
      <c r="C2807" s="108"/>
      <c r="D2807" s="109"/>
      <c r="E2807" s="109"/>
      <c r="F2807" s="110"/>
      <c r="G2807" s="111"/>
      <c r="H2807" s="112"/>
      <c r="I2807" s="77"/>
      <c r="J2807" s="112" t="str">
        <f>IF($B2807="", "", IFERROR(INDEX('Job List'!$C$9:$C$508, MATCH($B2807, 'Job List'!$B$9:$B$508, 0)), ""))</f>
        <v/>
      </c>
      <c r="K2807" s="112" t="str">
        <f>IF($B2807="", "", IFERROR(INDEX('Job List'!$D$9:$D$508, MATCH($B2807, 'Job List'!$B$9:$B$508, 0)), ""))</f>
        <v/>
      </c>
      <c r="L2807" s="125" t="str">
        <f t="shared" si="516"/>
        <v/>
      </c>
      <c r="M2807" s="111" t="str">
        <f>IF($B2807="", "", IF($G2807="", IFERROR(INDEX('Job List'!$E$9:$E$508, MATCH($B2807, 'Job List'!$B$9:$B$508, 0)), ""), $G2807))</f>
        <v/>
      </c>
      <c r="N2807" s="126" t="str">
        <f t="shared" si="517"/>
        <v/>
      </c>
      <c r="O2807" s="77"/>
      <c r="AB2807" s="14" t="str">
        <f t="shared" si="518"/>
        <v/>
      </c>
      <c r="AC2807" s="20" t="str">
        <f t="shared" si="519"/>
        <v/>
      </c>
      <c r="AD2807" s="55" t="str">
        <f t="shared" si="520"/>
        <v/>
      </c>
      <c r="AE2807" s="88" t="str">
        <f t="shared" si="521"/>
        <v/>
      </c>
      <c r="AG2807" s="55" t="str">
        <f t="shared" si="522"/>
        <v/>
      </c>
      <c r="AH2807" s="88" t="str">
        <f t="shared" si="523"/>
        <v/>
      </c>
      <c r="AJ2807" s="55" t="str">
        <f t="shared" si="524"/>
        <v/>
      </c>
      <c r="AK2807" s="88" t="str">
        <f t="shared" si="525"/>
        <v/>
      </c>
      <c r="AM2807" s="55" t="str">
        <f t="shared" si="526"/>
        <v/>
      </c>
      <c r="AN2807" s="88" t="str">
        <f t="shared" si="527"/>
        <v/>
      </c>
    </row>
    <row r="2808" spans="1:40" x14ac:dyDescent="0.25">
      <c r="A2808" s="77"/>
      <c r="B2808" s="107"/>
      <c r="C2808" s="108"/>
      <c r="D2808" s="109"/>
      <c r="E2808" s="109"/>
      <c r="F2808" s="110"/>
      <c r="G2808" s="111"/>
      <c r="H2808" s="112"/>
      <c r="I2808" s="77"/>
      <c r="J2808" s="112" t="str">
        <f>IF($B2808="", "", IFERROR(INDEX('Job List'!$C$9:$C$508, MATCH($B2808, 'Job List'!$B$9:$B$508, 0)), ""))</f>
        <v/>
      </c>
      <c r="K2808" s="112" t="str">
        <f>IF($B2808="", "", IFERROR(INDEX('Job List'!$D$9:$D$508, MATCH($B2808, 'Job List'!$B$9:$B$508, 0)), ""))</f>
        <v/>
      </c>
      <c r="L2808" s="125" t="str">
        <f t="shared" si="516"/>
        <v/>
      </c>
      <c r="M2808" s="111" t="str">
        <f>IF($B2808="", "", IF($G2808="", IFERROR(INDEX('Job List'!$E$9:$E$508, MATCH($B2808, 'Job List'!$B$9:$B$508, 0)), ""), $G2808))</f>
        <v/>
      </c>
      <c r="N2808" s="126" t="str">
        <f t="shared" si="517"/>
        <v/>
      </c>
      <c r="O2808" s="77"/>
      <c r="AB2808" s="14" t="str">
        <f t="shared" si="518"/>
        <v/>
      </c>
      <c r="AC2808" s="20" t="str">
        <f t="shared" si="519"/>
        <v/>
      </c>
      <c r="AD2808" s="55" t="str">
        <f t="shared" si="520"/>
        <v/>
      </c>
      <c r="AE2808" s="88" t="str">
        <f t="shared" si="521"/>
        <v/>
      </c>
      <c r="AG2808" s="55" t="str">
        <f t="shared" si="522"/>
        <v/>
      </c>
      <c r="AH2808" s="88" t="str">
        <f t="shared" si="523"/>
        <v/>
      </c>
      <c r="AJ2808" s="55" t="str">
        <f t="shared" si="524"/>
        <v/>
      </c>
      <c r="AK2808" s="88" t="str">
        <f t="shared" si="525"/>
        <v/>
      </c>
      <c r="AM2808" s="55" t="str">
        <f t="shared" si="526"/>
        <v/>
      </c>
      <c r="AN2808" s="88" t="str">
        <f t="shared" si="527"/>
        <v/>
      </c>
    </row>
    <row r="2809" spans="1:40" x14ac:dyDescent="0.25">
      <c r="A2809" s="77"/>
      <c r="B2809" s="107"/>
      <c r="C2809" s="108"/>
      <c r="D2809" s="109"/>
      <c r="E2809" s="109"/>
      <c r="F2809" s="110"/>
      <c r="G2809" s="111"/>
      <c r="H2809" s="112"/>
      <c r="I2809" s="77"/>
      <c r="J2809" s="112" t="str">
        <f>IF($B2809="", "", IFERROR(INDEX('Job List'!$C$9:$C$508, MATCH($B2809, 'Job List'!$B$9:$B$508, 0)), ""))</f>
        <v/>
      </c>
      <c r="K2809" s="112" t="str">
        <f>IF($B2809="", "", IFERROR(INDEX('Job List'!$D$9:$D$508, MATCH($B2809, 'Job List'!$B$9:$B$508, 0)), ""))</f>
        <v/>
      </c>
      <c r="L2809" s="125" t="str">
        <f t="shared" si="516"/>
        <v/>
      </c>
      <c r="M2809" s="111" t="str">
        <f>IF($B2809="", "", IF($G2809="", IFERROR(INDEX('Job List'!$E$9:$E$508, MATCH($B2809, 'Job List'!$B$9:$B$508, 0)), ""), $G2809))</f>
        <v/>
      </c>
      <c r="N2809" s="126" t="str">
        <f t="shared" si="517"/>
        <v/>
      </c>
      <c r="O2809" s="77"/>
      <c r="AB2809" s="14" t="str">
        <f t="shared" si="518"/>
        <v/>
      </c>
      <c r="AC2809" s="20" t="str">
        <f t="shared" si="519"/>
        <v/>
      </c>
      <c r="AD2809" s="55" t="str">
        <f t="shared" si="520"/>
        <v/>
      </c>
      <c r="AE2809" s="88" t="str">
        <f t="shared" si="521"/>
        <v/>
      </c>
      <c r="AG2809" s="55" t="str">
        <f t="shared" si="522"/>
        <v/>
      </c>
      <c r="AH2809" s="88" t="str">
        <f t="shared" si="523"/>
        <v/>
      </c>
      <c r="AJ2809" s="55" t="str">
        <f t="shared" si="524"/>
        <v/>
      </c>
      <c r="AK2809" s="88" t="str">
        <f t="shared" si="525"/>
        <v/>
      </c>
      <c r="AM2809" s="55" t="str">
        <f t="shared" si="526"/>
        <v/>
      </c>
      <c r="AN2809" s="88" t="str">
        <f t="shared" si="527"/>
        <v/>
      </c>
    </row>
    <row r="2810" spans="1:40" x14ac:dyDescent="0.25">
      <c r="A2810" s="77"/>
      <c r="B2810" s="107"/>
      <c r="C2810" s="108"/>
      <c r="D2810" s="109"/>
      <c r="E2810" s="109"/>
      <c r="F2810" s="110"/>
      <c r="G2810" s="111"/>
      <c r="H2810" s="112"/>
      <c r="I2810" s="77"/>
      <c r="J2810" s="112" t="str">
        <f>IF($B2810="", "", IFERROR(INDEX('Job List'!$C$9:$C$508, MATCH($B2810, 'Job List'!$B$9:$B$508, 0)), ""))</f>
        <v/>
      </c>
      <c r="K2810" s="112" t="str">
        <f>IF($B2810="", "", IFERROR(INDEX('Job List'!$D$9:$D$508, MATCH($B2810, 'Job List'!$B$9:$B$508, 0)), ""))</f>
        <v/>
      </c>
      <c r="L2810" s="125" t="str">
        <f t="shared" si="516"/>
        <v/>
      </c>
      <c r="M2810" s="111" t="str">
        <f>IF($B2810="", "", IF($G2810="", IFERROR(INDEX('Job List'!$E$9:$E$508, MATCH($B2810, 'Job List'!$B$9:$B$508, 0)), ""), $G2810))</f>
        <v/>
      </c>
      <c r="N2810" s="126" t="str">
        <f t="shared" si="517"/>
        <v/>
      </c>
      <c r="O2810" s="77"/>
      <c r="AB2810" s="14" t="str">
        <f t="shared" si="518"/>
        <v/>
      </c>
      <c r="AC2810" s="20" t="str">
        <f t="shared" si="519"/>
        <v/>
      </c>
      <c r="AD2810" s="55" t="str">
        <f t="shared" si="520"/>
        <v/>
      </c>
      <c r="AE2810" s="88" t="str">
        <f t="shared" si="521"/>
        <v/>
      </c>
      <c r="AG2810" s="55" t="str">
        <f t="shared" si="522"/>
        <v/>
      </c>
      <c r="AH2810" s="88" t="str">
        <f t="shared" si="523"/>
        <v/>
      </c>
      <c r="AJ2810" s="55" t="str">
        <f t="shared" si="524"/>
        <v/>
      </c>
      <c r="AK2810" s="88" t="str">
        <f t="shared" si="525"/>
        <v/>
      </c>
      <c r="AM2810" s="55" t="str">
        <f t="shared" si="526"/>
        <v/>
      </c>
      <c r="AN2810" s="88" t="str">
        <f t="shared" si="527"/>
        <v/>
      </c>
    </row>
    <row r="2811" spans="1:40" x14ac:dyDescent="0.25">
      <c r="A2811" s="77"/>
      <c r="B2811" s="107"/>
      <c r="C2811" s="108"/>
      <c r="D2811" s="109"/>
      <c r="E2811" s="109"/>
      <c r="F2811" s="110"/>
      <c r="G2811" s="111"/>
      <c r="H2811" s="112"/>
      <c r="I2811" s="77"/>
      <c r="J2811" s="112" t="str">
        <f>IF($B2811="", "", IFERROR(INDEX('Job List'!$C$9:$C$508, MATCH($B2811, 'Job List'!$B$9:$B$508, 0)), ""))</f>
        <v/>
      </c>
      <c r="K2811" s="112" t="str">
        <f>IF($B2811="", "", IFERROR(INDEX('Job List'!$D$9:$D$508, MATCH($B2811, 'Job List'!$B$9:$B$508, 0)), ""))</f>
        <v/>
      </c>
      <c r="L2811" s="125" t="str">
        <f t="shared" si="516"/>
        <v/>
      </c>
      <c r="M2811" s="111" t="str">
        <f>IF($B2811="", "", IF($G2811="", IFERROR(INDEX('Job List'!$E$9:$E$508, MATCH($B2811, 'Job List'!$B$9:$B$508, 0)), ""), $G2811))</f>
        <v/>
      </c>
      <c r="N2811" s="126" t="str">
        <f t="shared" si="517"/>
        <v/>
      </c>
      <c r="O2811" s="77"/>
      <c r="AB2811" s="14" t="str">
        <f t="shared" si="518"/>
        <v/>
      </c>
      <c r="AC2811" s="20" t="str">
        <f t="shared" si="519"/>
        <v/>
      </c>
      <c r="AD2811" s="55" t="str">
        <f t="shared" si="520"/>
        <v/>
      </c>
      <c r="AE2811" s="88" t="str">
        <f t="shared" si="521"/>
        <v/>
      </c>
      <c r="AG2811" s="55" t="str">
        <f t="shared" si="522"/>
        <v/>
      </c>
      <c r="AH2811" s="88" t="str">
        <f t="shared" si="523"/>
        <v/>
      </c>
      <c r="AJ2811" s="55" t="str">
        <f t="shared" si="524"/>
        <v/>
      </c>
      <c r="AK2811" s="88" t="str">
        <f t="shared" si="525"/>
        <v/>
      </c>
      <c r="AM2811" s="55" t="str">
        <f t="shared" si="526"/>
        <v/>
      </c>
      <c r="AN2811" s="88" t="str">
        <f t="shared" si="527"/>
        <v/>
      </c>
    </row>
    <row r="2812" spans="1:40" x14ac:dyDescent="0.25">
      <c r="A2812" s="77"/>
      <c r="B2812" s="107"/>
      <c r="C2812" s="108"/>
      <c r="D2812" s="109"/>
      <c r="E2812" s="109"/>
      <c r="F2812" s="110"/>
      <c r="G2812" s="111"/>
      <c r="H2812" s="112"/>
      <c r="I2812" s="77"/>
      <c r="J2812" s="112" t="str">
        <f>IF($B2812="", "", IFERROR(INDEX('Job List'!$C$9:$C$508, MATCH($B2812, 'Job List'!$B$9:$B$508, 0)), ""))</f>
        <v/>
      </c>
      <c r="K2812" s="112" t="str">
        <f>IF($B2812="", "", IFERROR(INDEX('Job List'!$D$9:$D$508, MATCH($B2812, 'Job List'!$B$9:$B$508, 0)), ""))</f>
        <v/>
      </c>
      <c r="L2812" s="125" t="str">
        <f t="shared" si="516"/>
        <v/>
      </c>
      <c r="M2812" s="111" t="str">
        <f>IF($B2812="", "", IF($G2812="", IFERROR(INDEX('Job List'!$E$9:$E$508, MATCH($B2812, 'Job List'!$B$9:$B$508, 0)), ""), $G2812))</f>
        <v/>
      </c>
      <c r="N2812" s="126" t="str">
        <f t="shared" si="517"/>
        <v/>
      </c>
      <c r="O2812" s="77"/>
      <c r="AB2812" s="14" t="str">
        <f t="shared" si="518"/>
        <v/>
      </c>
      <c r="AC2812" s="20" t="str">
        <f t="shared" si="519"/>
        <v/>
      </c>
      <c r="AD2812" s="55" t="str">
        <f t="shared" si="520"/>
        <v/>
      </c>
      <c r="AE2812" s="88" t="str">
        <f t="shared" si="521"/>
        <v/>
      </c>
      <c r="AG2812" s="55" t="str">
        <f t="shared" si="522"/>
        <v/>
      </c>
      <c r="AH2812" s="88" t="str">
        <f t="shared" si="523"/>
        <v/>
      </c>
      <c r="AJ2812" s="55" t="str">
        <f t="shared" si="524"/>
        <v/>
      </c>
      <c r="AK2812" s="88" t="str">
        <f t="shared" si="525"/>
        <v/>
      </c>
      <c r="AM2812" s="55" t="str">
        <f t="shared" si="526"/>
        <v/>
      </c>
      <c r="AN2812" s="88" t="str">
        <f t="shared" si="527"/>
        <v/>
      </c>
    </row>
    <row r="2813" spans="1:40" x14ac:dyDescent="0.25">
      <c r="A2813" s="77"/>
      <c r="B2813" s="107"/>
      <c r="C2813" s="108"/>
      <c r="D2813" s="109"/>
      <c r="E2813" s="109"/>
      <c r="F2813" s="110"/>
      <c r="G2813" s="111"/>
      <c r="H2813" s="112"/>
      <c r="I2813" s="77"/>
      <c r="J2813" s="112" t="str">
        <f>IF($B2813="", "", IFERROR(INDEX('Job List'!$C$9:$C$508, MATCH($B2813, 'Job List'!$B$9:$B$508, 0)), ""))</f>
        <v/>
      </c>
      <c r="K2813" s="112" t="str">
        <f>IF($B2813="", "", IFERROR(INDEX('Job List'!$D$9:$D$508, MATCH($B2813, 'Job List'!$B$9:$B$508, 0)), ""))</f>
        <v/>
      </c>
      <c r="L2813" s="125" t="str">
        <f t="shared" si="516"/>
        <v/>
      </c>
      <c r="M2813" s="111" t="str">
        <f>IF($B2813="", "", IF($G2813="", IFERROR(INDEX('Job List'!$E$9:$E$508, MATCH($B2813, 'Job List'!$B$9:$B$508, 0)), ""), $G2813))</f>
        <v/>
      </c>
      <c r="N2813" s="126" t="str">
        <f t="shared" si="517"/>
        <v/>
      </c>
      <c r="O2813" s="77"/>
      <c r="AB2813" s="14" t="str">
        <f t="shared" si="518"/>
        <v/>
      </c>
      <c r="AC2813" s="20" t="str">
        <f t="shared" si="519"/>
        <v/>
      </c>
      <c r="AD2813" s="55" t="str">
        <f t="shared" si="520"/>
        <v/>
      </c>
      <c r="AE2813" s="88" t="str">
        <f t="shared" si="521"/>
        <v/>
      </c>
      <c r="AG2813" s="55" t="str">
        <f t="shared" si="522"/>
        <v/>
      </c>
      <c r="AH2813" s="88" t="str">
        <f t="shared" si="523"/>
        <v/>
      </c>
      <c r="AJ2813" s="55" t="str">
        <f t="shared" si="524"/>
        <v/>
      </c>
      <c r="AK2813" s="88" t="str">
        <f t="shared" si="525"/>
        <v/>
      </c>
      <c r="AM2813" s="55" t="str">
        <f t="shared" si="526"/>
        <v/>
      </c>
      <c r="AN2813" s="88" t="str">
        <f t="shared" si="527"/>
        <v/>
      </c>
    </row>
    <row r="2814" spans="1:40" x14ac:dyDescent="0.25">
      <c r="A2814" s="77"/>
      <c r="B2814" s="107"/>
      <c r="C2814" s="108"/>
      <c r="D2814" s="109"/>
      <c r="E2814" s="109"/>
      <c r="F2814" s="110"/>
      <c r="G2814" s="111"/>
      <c r="H2814" s="112"/>
      <c r="I2814" s="77"/>
      <c r="J2814" s="112" t="str">
        <f>IF($B2814="", "", IFERROR(INDEX('Job List'!$C$9:$C$508, MATCH($B2814, 'Job List'!$B$9:$B$508, 0)), ""))</f>
        <v/>
      </c>
      <c r="K2814" s="112" t="str">
        <f>IF($B2814="", "", IFERROR(INDEX('Job List'!$D$9:$D$508, MATCH($B2814, 'Job List'!$B$9:$B$508, 0)), ""))</f>
        <v/>
      </c>
      <c r="L2814" s="125" t="str">
        <f t="shared" si="516"/>
        <v/>
      </c>
      <c r="M2814" s="111" t="str">
        <f>IF($B2814="", "", IF($G2814="", IFERROR(INDEX('Job List'!$E$9:$E$508, MATCH($B2814, 'Job List'!$B$9:$B$508, 0)), ""), $G2814))</f>
        <v/>
      </c>
      <c r="N2814" s="126" t="str">
        <f t="shared" si="517"/>
        <v/>
      </c>
      <c r="O2814" s="77"/>
      <c r="AB2814" s="14" t="str">
        <f t="shared" si="518"/>
        <v/>
      </c>
      <c r="AC2814" s="20" t="str">
        <f t="shared" si="519"/>
        <v/>
      </c>
      <c r="AD2814" s="55" t="str">
        <f t="shared" si="520"/>
        <v/>
      </c>
      <c r="AE2814" s="88" t="str">
        <f t="shared" si="521"/>
        <v/>
      </c>
      <c r="AG2814" s="55" t="str">
        <f t="shared" si="522"/>
        <v/>
      </c>
      <c r="AH2814" s="88" t="str">
        <f t="shared" si="523"/>
        <v/>
      </c>
      <c r="AJ2814" s="55" t="str">
        <f t="shared" si="524"/>
        <v/>
      </c>
      <c r="AK2814" s="88" t="str">
        <f t="shared" si="525"/>
        <v/>
      </c>
      <c r="AM2814" s="55" t="str">
        <f t="shared" si="526"/>
        <v/>
      </c>
      <c r="AN2814" s="88" t="str">
        <f t="shared" si="527"/>
        <v/>
      </c>
    </row>
    <row r="2815" spans="1:40" x14ac:dyDescent="0.25">
      <c r="A2815" s="77"/>
      <c r="B2815" s="107"/>
      <c r="C2815" s="108"/>
      <c r="D2815" s="109"/>
      <c r="E2815" s="109"/>
      <c r="F2815" s="110"/>
      <c r="G2815" s="111"/>
      <c r="H2815" s="112"/>
      <c r="I2815" s="77"/>
      <c r="J2815" s="112" t="str">
        <f>IF($B2815="", "", IFERROR(INDEX('Job List'!$C$9:$C$508, MATCH($B2815, 'Job List'!$B$9:$B$508, 0)), ""))</f>
        <v/>
      </c>
      <c r="K2815" s="112" t="str">
        <f>IF($B2815="", "", IFERROR(INDEX('Job List'!$D$9:$D$508, MATCH($B2815, 'Job List'!$B$9:$B$508, 0)), ""))</f>
        <v/>
      </c>
      <c r="L2815" s="125" t="str">
        <f t="shared" si="516"/>
        <v/>
      </c>
      <c r="M2815" s="111" t="str">
        <f>IF($B2815="", "", IF($G2815="", IFERROR(INDEX('Job List'!$E$9:$E$508, MATCH($B2815, 'Job List'!$B$9:$B$508, 0)), ""), $G2815))</f>
        <v/>
      </c>
      <c r="N2815" s="126" t="str">
        <f t="shared" si="517"/>
        <v/>
      </c>
      <c r="O2815" s="77"/>
      <c r="AB2815" s="14" t="str">
        <f t="shared" si="518"/>
        <v/>
      </c>
      <c r="AC2815" s="20" t="str">
        <f t="shared" si="519"/>
        <v/>
      </c>
      <c r="AD2815" s="55" t="str">
        <f t="shared" si="520"/>
        <v/>
      </c>
      <c r="AE2815" s="88" t="str">
        <f t="shared" si="521"/>
        <v/>
      </c>
      <c r="AG2815" s="55" t="str">
        <f t="shared" si="522"/>
        <v/>
      </c>
      <c r="AH2815" s="88" t="str">
        <f t="shared" si="523"/>
        <v/>
      </c>
      <c r="AJ2815" s="55" t="str">
        <f t="shared" si="524"/>
        <v/>
      </c>
      <c r="AK2815" s="88" t="str">
        <f t="shared" si="525"/>
        <v/>
      </c>
      <c r="AM2815" s="55" t="str">
        <f t="shared" si="526"/>
        <v/>
      </c>
      <c r="AN2815" s="88" t="str">
        <f t="shared" si="527"/>
        <v/>
      </c>
    </row>
    <row r="2816" spans="1:40" x14ac:dyDescent="0.25">
      <c r="A2816" s="77"/>
      <c r="B2816" s="107"/>
      <c r="C2816" s="108"/>
      <c r="D2816" s="109"/>
      <c r="E2816" s="109"/>
      <c r="F2816" s="110"/>
      <c r="G2816" s="111"/>
      <c r="H2816" s="112"/>
      <c r="I2816" s="77"/>
      <c r="J2816" s="112" t="str">
        <f>IF($B2816="", "", IFERROR(INDEX('Job List'!$C$9:$C$508, MATCH($B2816, 'Job List'!$B$9:$B$508, 0)), ""))</f>
        <v/>
      </c>
      <c r="K2816" s="112" t="str">
        <f>IF($B2816="", "", IFERROR(INDEX('Job List'!$D$9:$D$508, MATCH($B2816, 'Job List'!$B$9:$B$508, 0)), ""))</f>
        <v/>
      </c>
      <c r="L2816" s="125" t="str">
        <f t="shared" si="516"/>
        <v/>
      </c>
      <c r="M2816" s="111" t="str">
        <f>IF($B2816="", "", IF($G2816="", IFERROR(INDEX('Job List'!$E$9:$E$508, MATCH($B2816, 'Job List'!$B$9:$B$508, 0)), ""), $G2816))</f>
        <v/>
      </c>
      <c r="N2816" s="126" t="str">
        <f t="shared" si="517"/>
        <v/>
      </c>
      <c r="O2816" s="77"/>
      <c r="AB2816" s="14" t="str">
        <f t="shared" si="518"/>
        <v/>
      </c>
      <c r="AC2816" s="20" t="str">
        <f t="shared" si="519"/>
        <v/>
      </c>
      <c r="AD2816" s="55" t="str">
        <f t="shared" si="520"/>
        <v/>
      </c>
      <c r="AE2816" s="88" t="str">
        <f t="shared" si="521"/>
        <v/>
      </c>
      <c r="AG2816" s="55" t="str">
        <f t="shared" si="522"/>
        <v/>
      </c>
      <c r="AH2816" s="88" t="str">
        <f t="shared" si="523"/>
        <v/>
      </c>
      <c r="AJ2816" s="55" t="str">
        <f t="shared" si="524"/>
        <v/>
      </c>
      <c r="AK2816" s="88" t="str">
        <f t="shared" si="525"/>
        <v/>
      </c>
      <c r="AM2816" s="55" t="str">
        <f t="shared" si="526"/>
        <v/>
      </c>
      <c r="AN2816" s="88" t="str">
        <f t="shared" si="527"/>
        <v/>
      </c>
    </row>
    <row r="2817" spans="1:40" x14ac:dyDescent="0.25">
      <c r="A2817" s="77"/>
      <c r="B2817" s="107"/>
      <c r="C2817" s="108"/>
      <c r="D2817" s="109"/>
      <c r="E2817" s="109"/>
      <c r="F2817" s="110"/>
      <c r="G2817" s="111"/>
      <c r="H2817" s="112"/>
      <c r="I2817" s="77"/>
      <c r="J2817" s="112" t="str">
        <f>IF($B2817="", "", IFERROR(INDEX('Job List'!$C$9:$C$508, MATCH($B2817, 'Job List'!$B$9:$B$508, 0)), ""))</f>
        <v/>
      </c>
      <c r="K2817" s="112" t="str">
        <f>IF($B2817="", "", IFERROR(INDEX('Job List'!$D$9:$D$508, MATCH($B2817, 'Job List'!$B$9:$B$508, 0)), ""))</f>
        <v/>
      </c>
      <c r="L2817" s="125" t="str">
        <f t="shared" si="516"/>
        <v/>
      </c>
      <c r="M2817" s="111" t="str">
        <f>IF($B2817="", "", IF($G2817="", IFERROR(INDEX('Job List'!$E$9:$E$508, MATCH($B2817, 'Job List'!$B$9:$B$508, 0)), ""), $G2817))</f>
        <v/>
      </c>
      <c r="N2817" s="126" t="str">
        <f t="shared" si="517"/>
        <v/>
      </c>
      <c r="O2817" s="77"/>
      <c r="AB2817" s="14" t="str">
        <f t="shared" si="518"/>
        <v/>
      </c>
      <c r="AC2817" s="20" t="str">
        <f t="shared" si="519"/>
        <v/>
      </c>
      <c r="AD2817" s="55" t="str">
        <f t="shared" si="520"/>
        <v/>
      </c>
      <c r="AE2817" s="88" t="str">
        <f t="shared" si="521"/>
        <v/>
      </c>
      <c r="AG2817" s="55" t="str">
        <f t="shared" si="522"/>
        <v/>
      </c>
      <c r="AH2817" s="88" t="str">
        <f t="shared" si="523"/>
        <v/>
      </c>
      <c r="AJ2817" s="55" t="str">
        <f t="shared" si="524"/>
        <v/>
      </c>
      <c r="AK2817" s="88" t="str">
        <f t="shared" si="525"/>
        <v/>
      </c>
      <c r="AM2817" s="55" t="str">
        <f t="shared" si="526"/>
        <v/>
      </c>
      <c r="AN2817" s="88" t="str">
        <f t="shared" si="527"/>
        <v/>
      </c>
    </row>
    <row r="2818" spans="1:40" x14ac:dyDescent="0.25">
      <c r="A2818" s="77"/>
      <c r="B2818" s="107"/>
      <c r="C2818" s="108"/>
      <c r="D2818" s="109"/>
      <c r="E2818" s="109"/>
      <c r="F2818" s="110"/>
      <c r="G2818" s="111"/>
      <c r="H2818" s="112"/>
      <c r="I2818" s="77"/>
      <c r="J2818" s="112" t="str">
        <f>IF($B2818="", "", IFERROR(INDEX('Job List'!$C$9:$C$508, MATCH($B2818, 'Job List'!$B$9:$B$508, 0)), ""))</f>
        <v/>
      </c>
      <c r="K2818" s="112" t="str">
        <f>IF($B2818="", "", IFERROR(INDEX('Job List'!$D$9:$D$508, MATCH($B2818, 'Job List'!$B$9:$B$508, 0)), ""))</f>
        <v/>
      </c>
      <c r="L2818" s="125" t="str">
        <f t="shared" si="516"/>
        <v/>
      </c>
      <c r="M2818" s="111" t="str">
        <f>IF($B2818="", "", IF($G2818="", IFERROR(INDEX('Job List'!$E$9:$E$508, MATCH($B2818, 'Job List'!$B$9:$B$508, 0)), ""), $G2818))</f>
        <v/>
      </c>
      <c r="N2818" s="126" t="str">
        <f t="shared" si="517"/>
        <v/>
      </c>
      <c r="O2818" s="77"/>
      <c r="AB2818" s="14" t="str">
        <f t="shared" si="518"/>
        <v/>
      </c>
      <c r="AC2818" s="20" t="str">
        <f t="shared" si="519"/>
        <v/>
      </c>
      <c r="AD2818" s="55" t="str">
        <f t="shared" si="520"/>
        <v/>
      </c>
      <c r="AE2818" s="88" t="str">
        <f t="shared" si="521"/>
        <v/>
      </c>
      <c r="AG2818" s="55" t="str">
        <f t="shared" si="522"/>
        <v/>
      </c>
      <c r="AH2818" s="88" t="str">
        <f t="shared" si="523"/>
        <v/>
      </c>
      <c r="AJ2818" s="55" t="str">
        <f t="shared" si="524"/>
        <v/>
      </c>
      <c r="AK2818" s="88" t="str">
        <f t="shared" si="525"/>
        <v/>
      </c>
      <c r="AM2818" s="55" t="str">
        <f t="shared" si="526"/>
        <v/>
      </c>
      <c r="AN2818" s="88" t="str">
        <f t="shared" si="527"/>
        <v/>
      </c>
    </row>
    <row r="2819" spans="1:40" x14ac:dyDescent="0.25">
      <c r="A2819" s="77"/>
      <c r="B2819" s="107"/>
      <c r="C2819" s="108"/>
      <c r="D2819" s="109"/>
      <c r="E2819" s="109"/>
      <c r="F2819" s="110"/>
      <c r="G2819" s="111"/>
      <c r="H2819" s="112"/>
      <c r="I2819" s="77"/>
      <c r="J2819" s="112" t="str">
        <f>IF($B2819="", "", IFERROR(INDEX('Job List'!$C$9:$C$508, MATCH($B2819, 'Job List'!$B$9:$B$508, 0)), ""))</f>
        <v/>
      </c>
      <c r="K2819" s="112" t="str">
        <f>IF($B2819="", "", IFERROR(INDEX('Job List'!$D$9:$D$508, MATCH($B2819, 'Job List'!$B$9:$B$508, 0)), ""))</f>
        <v/>
      </c>
      <c r="L2819" s="125" t="str">
        <f t="shared" si="516"/>
        <v/>
      </c>
      <c r="M2819" s="111" t="str">
        <f>IF($B2819="", "", IF($G2819="", IFERROR(INDEX('Job List'!$E$9:$E$508, MATCH($B2819, 'Job List'!$B$9:$B$508, 0)), ""), $G2819))</f>
        <v/>
      </c>
      <c r="N2819" s="126" t="str">
        <f t="shared" si="517"/>
        <v/>
      </c>
      <c r="O2819" s="77"/>
      <c r="AB2819" s="14" t="str">
        <f t="shared" si="518"/>
        <v/>
      </c>
      <c r="AC2819" s="20" t="str">
        <f t="shared" si="519"/>
        <v/>
      </c>
      <c r="AD2819" s="55" t="str">
        <f t="shared" si="520"/>
        <v/>
      </c>
      <c r="AE2819" s="88" t="str">
        <f t="shared" si="521"/>
        <v/>
      </c>
      <c r="AG2819" s="55" t="str">
        <f t="shared" si="522"/>
        <v/>
      </c>
      <c r="AH2819" s="88" t="str">
        <f t="shared" si="523"/>
        <v/>
      </c>
      <c r="AJ2819" s="55" t="str">
        <f t="shared" si="524"/>
        <v/>
      </c>
      <c r="AK2819" s="88" t="str">
        <f t="shared" si="525"/>
        <v/>
      </c>
      <c r="AM2819" s="55" t="str">
        <f t="shared" si="526"/>
        <v/>
      </c>
      <c r="AN2819" s="88" t="str">
        <f t="shared" si="527"/>
        <v/>
      </c>
    </row>
    <row r="2820" spans="1:40" x14ac:dyDescent="0.25">
      <c r="A2820" s="77"/>
      <c r="B2820" s="107"/>
      <c r="C2820" s="108"/>
      <c r="D2820" s="109"/>
      <c r="E2820" s="109"/>
      <c r="F2820" s="110"/>
      <c r="G2820" s="111"/>
      <c r="H2820" s="112"/>
      <c r="I2820" s="77"/>
      <c r="J2820" s="112" t="str">
        <f>IF($B2820="", "", IFERROR(INDEX('Job List'!$C$9:$C$508, MATCH($B2820, 'Job List'!$B$9:$B$508, 0)), ""))</f>
        <v/>
      </c>
      <c r="K2820" s="112" t="str">
        <f>IF($B2820="", "", IFERROR(INDEX('Job List'!$D$9:$D$508, MATCH($B2820, 'Job List'!$B$9:$B$508, 0)), ""))</f>
        <v/>
      </c>
      <c r="L2820" s="125" t="str">
        <f t="shared" si="516"/>
        <v/>
      </c>
      <c r="M2820" s="111" t="str">
        <f>IF($B2820="", "", IF($G2820="", IFERROR(INDEX('Job List'!$E$9:$E$508, MATCH($B2820, 'Job List'!$B$9:$B$508, 0)), ""), $G2820))</f>
        <v/>
      </c>
      <c r="N2820" s="126" t="str">
        <f t="shared" si="517"/>
        <v/>
      </c>
      <c r="O2820" s="77"/>
      <c r="AB2820" s="14" t="str">
        <f t="shared" si="518"/>
        <v/>
      </c>
      <c r="AC2820" s="20" t="str">
        <f t="shared" si="519"/>
        <v/>
      </c>
      <c r="AD2820" s="55" t="str">
        <f t="shared" si="520"/>
        <v/>
      </c>
      <c r="AE2820" s="88" t="str">
        <f t="shared" si="521"/>
        <v/>
      </c>
      <c r="AG2820" s="55" t="str">
        <f t="shared" si="522"/>
        <v/>
      </c>
      <c r="AH2820" s="88" t="str">
        <f t="shared" si="523"/>
        <v/>
      </c>
      <c r="AJ2820" s="55" t="str">
        <f t="shared" si="524"/>
        <v/>
      </c>
      <c r="AK2820" s="88" t="str">
        <f t="shared" si="525"/>
        <v/>
      </c>
      <c r="AM2820" s="55" t="str">
        <f t="shared" si="526"/>
        <v/>
      </c>
      <c r="AN2820" s="88" t="str">
        <f t="shared" si="527"/>
        <v/>
      </c>
    </row>
    <row r="2821" spans="1:40" x14ac:dyDescent="0.25">
      <c r="A2821" s="77"/>
      <c r="B2821" s="107"/>
      <c r="C2821" s="108"/>
      <c r="D2821" s="109"/>
      <c r="E2821" s="109"/>
      <c r="F2821" s="110"/>
      <c r="G2821" s="111"/>
      <c r="H2821" s="112"/>
      <c r="I2821" s="77"/>
      <c r="J2821" s="112" t="str">
        <f>IF($B2821="", "", IFERROR(INDEX('Job List'!$C$9:$C$508, MATCH($B2821, 'Job List'!$B$9:$B$508, 0)), ""))</f>
        <v/>
      </c>
      <c r="K2821" s="112" t="str">
        <f>IF($B2821="", "", IFERROR(INDEX('Job List'!$D$9:$D$508, MATCH($B2821, 'Job List'!$B$9:$B$508, 0)), ""))</f>
        <v/>
      </c>
      <c r="L2821" s="125" t="str">
        <f t="shared" si="516"/>
        <v/>
      </c>
      <c r="M2821" s="111" t="str">
        <f>IF($B2821="", "", IF($G2821="", IFERROR(INDEX('Job List'!$E$9:$E$508, MATCH($B2821, 'Job List'!$B$9:$B$508, 0)), ""), $G2821))</f>
        <v/>
      </c>
      <c r="N2821" s="126" t="str">
        <f t="shared" si="517"/>
        <v/>
      </c>
      <c r="O2821" s="77"/>
      <c r="AB2821" s="14" t="str">
        <f t="shared" si="518"/>
        <v/>
      </c>
      <c r="AC2821" s="20" t="str">
        <f t="shared" si="519"/>
        <v/>
      </c>
      <c r="AD2821" s="55" t="str">
        <f t="shared" si="520"/>
        <v/>
      </c>
      <c r="AE2821" s="88" t="str">
        <f t="shared" si="521"/>
        <v/>
      </c>
      <c r="AG2821" s="55" t="str">
        <f t="shared" si="522"/>
        <v/>
      </c>
      <c r="AH2821" s="88" t="str">
        <f t="shared" si="523"/>
        <v/>
      </c>
      <c r="AJ2821" s="55" t="str">
        <f t="shared" si="524"/>
        <v/>
      </c>
      <c r="AK2821" s="88" t="str">
        <f t="shared" si="525"/>
        <v/>
      </c>
      <c r="AM2821" s="55" t="str">
        <f t="shared" si="526"/>
        <v/>
      </c>
      <c r="AN2821" s="88" t="str">
        <f t="shared" si="527"/>
        <v/>
      </c>
    </row>
    <row r="2822" spans="1:40" x14ac:dyDescent="0.25">
      <c r="A2822" s="77"/>
      <c r="B2822" s="107"/>
      <c r="C2822" s="108"/>
      <c r="D2822" s="109"/>
      <c r="E2822" s="109"/>
      <c r="F2822" s="110"/>
      <c r="G2822" s="111"/>
      <c r="H2822" s="112"/>
      <c r="I2822" s="77"/>
      <c r="J2822" s="112" t="str">
        <f>IF($B2822="", "", IFERROR(INDEX('Job List'!$C$9:$C$508, MATCH($B2822, 'Job List'!$B$9:$B$508, 0)), ""))</f>
        <v/>
      </c>
      <c r="K2822" s="112" t="str">
        <f>IF($B2822="", "", IFERROR(INDEX('Job List'!$D$9:$D$508, MATCH($B2822, 'Job List'!$B$9:$B$508, 0)), ""))</f>
        <v/>
      </c>
      <c r="L2822" s="125" t="str">
        <f t="shared" si="516"/>
        <v/>
      </c>
      <c r="M2822" s="111" t="str">
        <f>IF($B2822="", "", IF($G2822="", IFERROR(INDEX('Job List'!$E$9:$E$508, MATCH($B2822, 'Job List'!$B$9:$B$508, 0)), ""), $G2822))</f>
        <v/>
      </c>
      <c r="N2822" s="126" t="str">
        <f t="shared" si="517"/>
        <v/>
      </c>
      <c r="O2822" s="77"/>
      <c r="AB2822" s="14" t="str">
        <f t="shared" si="518"/>
        <v/>
      </c>
      <c r="AC2822" s="20" t="str">
        <f t="shared" si="519"/>
        <v/>
      </c>
      <c r="AD2822" s="55" t="str">
        <f t="shared" si="520"/>
        <v/>
      </c>
      <c r="AE2822" s="88" t="str">
        <f t="shared" si="521"/>
        <v/>
      </c>
      <c r="AG2822" s="55" t="str">
        <f t="shared" si="522"/>
        <v/>
      </c>
      <c r="AH2822" s="88" t="str">
        <f t="shared" si="523"/>
        <v/>
      </c>
      <c r="AJ2822" s="55" t="str">
        <f t="shared" si="524"/>
        <v/>
      </c>
      <c r="AK2822" s="88" t="str">
        <f t="shared" si="525"/>
        <v/>
      </c>
      <c r="AM2822" s="55" t="str">
        <f t="shared" si="526"/>
        <v/>
      </c>
      <c r="AN2822" s="88" t="str">
        <f t="shared" si="527"/>
        <v/>
      </c>
    </row>
    <row r="2823" spans="1:40" x14ac:dyDescent="0.25">
      <c r="A2823" s="77"/>
      <c r="B2823" s="107"/>
      <c r="C2823" s="108"/>
      <c r="D2823" s="109"/>
      <c r="E2823" s="109"/>
      <c r="F2823" s="110"/>
      <c r="G2823" s="111"/>
      <c r="H2823" s="112"/>
      <c r="I2823" s="77"/>
      <c r="J2823" s="112" t="str">
        <f>IF($B2823="", "", IFERROR(INDEX('Job List'!$C$9:$C$508, MATCH($B2823, 'Job List'!$B$9:$B$508, 0)), ""))</f>
        <v/>
      </c>
      <c r="K2823" s="112" t="str">
        <f>IF($B2823="", "", IFERROR(INDEX('Job List'!$D$9:$D$508, MATCH($B2823, 'Job List'!$B$9:$B$508, 0)), ""))</f>
        <v/>
      </c>
      <c r="L2823" s="125" t="str">
        <f t="shared" si="516"/>
        <v/>
      </c>
      <c r="M2823" s="111" t="str">
        <f>IF($B2823="", "", IF($G2823="", IFERROR(INDEX('Job List'!$E$9:$E$508, MATCH($B2823, 'Job List'!$B$9:$B$508, 0)), ""), $G2823))</f>
        <v/>
      </c>
      <c r="N2823" s="126" t="str">
        <f t="shared" si="517"/>
        <v/>
      </c>
      <c r="O2823" s="77"/>
      <c r="AB2823" s="14" t="str">
        <f t="shared" si="518"/>
        <v/>
      </c>
      <c r="AC2823" s="20" t="str">
        <f t="shared" si="519"/>
        <v/>
      </c>
      <c r="AD2823" s="55" t="str">
        <f t="shared" si="520"/>
        <v/>
      </c>
      <c r="AE2823" s="88" t="str">
        <f t="shared" si="521"/>
        <v/>
      </c>
      <c r="AG2823" s="55" t="str">
        <f t="shared" si="522"/>
        <v/>
      </c>
      <c r="AH2823" s="88" t="str">
        <f t="shared" si="523"/>
        <v/>
      </c>
      <c r="AJ2823" s="55" t="str">
        <f t="shared" si="524"/>
        <v/>
      </c>
      <c r="AK2823" s="88" t="str">
        <f t="shared" si="525"/>
        <v/>
      </c>
      <c r="AM2823" s="55" t="str">
        <f t="shared" si="526"/>
        <v/>
      </c>
      <c r="AN2823" s="88" t="str">
        <f t="shared" si="527"/>
        <v/>
      </c>
    </row>
    <row r="2824" spans="1:40" x14ac:dyDescent="0.25">
      <c r="A2824" s="77"/>
      <c r="B2824" s="107"/>
      <c r="C2824" s="108"/>
      <c r="D2824" s="109"/>
      <c r="E2824" s="109"/>
      <c r="F2824" s="110"/>
      <c r="G2824" s="111"/>
      <c r="H2824" s="112"/>
      <c r="I2824" s="77"/>
      <c r="J2824" s="112" t="str">
        <f>IF($B2824="", "", IFERROR(INDEX('Job List'!$C$9:$C$508, MATCH($B2824, 'Job List'!$B$9:$B$508, 0)), ""))</f>
        <v/>
      </c>
      <c r="K2824" s="112" t="str">
        <f>IF($B2824="", "", IFERROR(INDEX('Job List'!$D$9:$D$508, MATCH($B2824, 'Job List'!$B$9:$B$508, 0)), ""))</f>
        <v/>
      </c>
      <c r="L2824" s="125" t="str">
        <f t="shared" si="516"/>
        <v/>
      </c>
      <c r="M2824" s="111" t="str">
        <f>IF($B2824="", "", IF($G2824="", IFERROR(INDEX('Job List'!$E$9:$E$508, MATCH($B2824, 'Job List'!$B$9:$B$508, 0)), ""), $G2824))</f>
        <v/>
      </c>
      <c r="N2824" s="126" t="str">
        <f t="shared" si="517"/>
        <v/>
      </c>
      <c r="O2824" s="77"/>
      <c r="AB2824" s="14" t="str">
        <f t="shared" si="518"/>
        <v/>
      </c>
      <c r="AC2824" s="20" t="str">
        <f t="shared" si="519"/>
        <v/>
      </c>
      <c r="AD2824" s="55" t="str">
        <f t="shared" si="520"/>
        <v/>
      </c>
      <c r="AE2824" s="88" t="str">
        <f t="shared" si="521"/>
        <v/>
      </c>
      <c r="AG2824" s="55" t="str">
        <f t="shared" si="522"/>
        <v/>
      </c>
      <c r="AH2824" s="88" t="str">
        <f t="shared" si="523"/>
        <v/>
      </c>
      <c r="AJ2824" s="55" t="str">
        <f t="shared" si="524"/>
        <v/>
      </c>
      <c r="AK2824" s="88" t="str">
        <f t="shared" si="525"/>
        <v/>
      </c>
      <c r="AM2824" s="55" t="str">
        <f t="shared" si="526"/>
        <v/>
      </c>
      <c r="AN2824" s="88" t="str">
        <f t="shared" si="527"/>
        <v/>
      </c>
    </row>
    <row r="2825" spans="1:40" x14ac:dyDescent="0.25">
      <c r="A2825" s="77"/>
      <c r="B2825" s="107"/>
      <c r="C2825" s="108"/>
      <c r="D2825" s="109"/>
      <c r="E2825" s="109"/>
      <c r="F2825" s="110"/>
      <c r="G2825" s="111"/>
      <c r="H2825" s="112"/>
      <c r="I2825" s="77"/>
      <c r="J2825" s="112" t="str">
        <f>IF($B2825="", "", IFERROR(INDEX('Job List'!$C$9:$C$508, MATCH($B2825, 'Job List'!$B$9:$B$508, 0)), ""))</f>
        <v/>
      </c>
      <c r="K2825" s="112" t="str">
        <f>IF($B2825="", "", IFERROR(INDEX('Job List'!$D$9:$D$508, MATCH($B2825, 'Job List'!$B$9:$B$508, 0)), ""))</f>
        <v/>
      </c>
      <c r="L2825" s="125" t="str">
        <f t="shared" si="516"/>
        <v/>
      </c>
      <c r="M2825" s="111" t="str">
        <f>IF($B2825="", "", IF($G2825="", IFERROR(INDEX('Job List'!$E$9:$E$508, MATCH($B2825, 'Job List'!$B$9:$B$508, 0)), ""), $G2825))</f>
        <v/>
      </c>
      <c r="N2825" s="126" t="str">
        <f t="shared" si="517"/>
        <v/>
      </c>
      <c r="O2825" s="77"/>
      <c r="AB2825" s="14" t="str">
        <f t="shared" si="518"/>
        <v/>
      </c>
      <c r="AC2825" s="20" t="str">
        <f t="shared" si="519"/>
        <v/>
      </c>
      <c r="AD2825" s="55" t="str">
        <f t="shared" si="520"/>
        <v/>
      </c>
      <c r="AE2825" s="88" t="str">
        <f t="shared" si="521"/>
        <v/>
      </c>
      <c r="AG2825" s="55" t="str">
        <f t="shared" si="522"/>
        <v/>
      </c>
      <c r="AH2825" s="88" t="str">
        <f t="shared" si="523"/>
        <v/>
      </c>
      <c r="AJ2825" s="55" t="str">
        <f t="shared" si="524"/>
        <v/>
      </c>
      <c r="AK2825" s="88" t="str">
        <f t="shared" si="525"/>
        <v/>
      </c>
      <c r="AM2825" s="55" t="str">
        <f t="shared" si="526"/>
        <v/>
      </c>
      <c r="AN2825" s="88" t="str">
        <f t="shared" si="527"/>
        <v/>
      </c>
    </row>
    <row r="2826" spans="1:40" x14ac:dyDescent="0.25">
      <c r="A2826" s="77"/>
      <c r="B2826" s="107"/>
      <c r="C2826" s="108"/>
      <c r="D2826" s="109"/>
      <c r="E2826" s="109"/>
      <c r="F2826" s="110"/>
      <c r="G2826" s="111"/>
      <c r="H2826" s="112"/>
      <c r="I2826" s="77"/>
      <c r="J2826" s="112" t="str">
        <f>IF($B2826="", "", IFERROR(INDEX('Job List'!$C$9:$C$508, MATCH($B2826, 'Job List'!$B$9:$B$508, 0)), ""))</f>
        <v/>
      </c>
      <c r="K2826" s="112" t="str">
        <f>IF($B2826="", "", IFERROR(INDEX('Job List'!$D$9:$D$508, MATCH($B2826, 'Job List'!$B$9:$B$508, 0)), ""))</f>
        <v/>
      </c>
      <c r="L2826" s="125" t="str">
        <f t="shared" ref="L2826:L2889" si="528">IFERROR(IF(B2826="", "", AC2826-F2826), "")</f>
        <v/>
      </c>
      <c r="M2826" s="111" t="str">
        <f>IF($B2826="", "", IF($G2826="", IFERROR(INDEX('Job List'!$E$9:$E$508, MATCH($B2826, 'Job List'!$B$9:$B$508, 0)), ""), $G2826))</f>
        <v/>
      </c>
      <c r="N2826" s="126" t="str">
        <f t="shared" ref="N2826:N2889" si="529">IF(OR(B2826="", L2826="", M2826=""), "", L2826*24*M2826)</f>
        <v/>
      </c>
      <c r="O2826" s="77"/>
      <c r="AB2826" s="14" t="str">
        <f t="shared" ref="AB2826:AB2889" si="530">IF(C2826="", "", TEXT(C2826, "mmm yyyy"))</f>
        <v/>
      </c>
      <c r="AC2826" s="20" t="str">
        <f t="shared" ref="AC2826:AC2889" si="531">IF(OR(D2826="", E2826=""), "", IF(IF(E2826&gt;D2826, E2826-D2826, E2826-D2826+1)=0, 1, IF(E2826&gt;D2826, E2826-D2826, E2826-D2826+1)))</f>
        <v/>
      </c>
      <c r="AD2826" s="55" t="str">
        <f t="shared" ref="AD2826:AD2889" si="532">IF($AB2826="", "", IF($AD$6="", L2826, IF($AD$6=$B2826, L2826, "")))</f>
        <v/>
      </c>
      <c r="AE2826" s="88" t="str">
        <f t="shared" ref="AE2826:AE2889" si="533">IF($AB2826="", "", IF($AD$6="", N2826, IF($AD$6=$B2826, N2826, "")))</f>
        <v/>
      </c>
      <c r="AG2826" s="55" t="str">
        <f t="shared" ref="AG2826:AG2889" si="534">IF($AB2826="", "", IF($AG$6="", AJ2826, IF($AG$6=$J2826, AJ2826, "")))</f>
        <v/>
      </c>
      <c r="AH2826" s="88" t="str">
        <f t="shared" ref="AH2826:AH2889" si="535">IF($AB2826="", "", IF($AG$6="", AK2826, IF($AG$6=$J2826, AK2826, "")))</f>
        <v/>
      </c>
      <c r="AJ2826" s="55" t="str">
        <f t="shared" ref="AJ2826:AJ2889" si="536">IFERROR(IF($AB2826="", "", IF(AND($C2826&gt;=$AJ$6, $C2826&lt;=$AK$6), L2826, "")), "")</f>
        <v/>
      </c>
      <c r="AK2826" s="88" t="str">
        <f t="shared" ref="AK2826:AK2889" si="537">IFERROR(IF($AB2826="", "", IF(AND($C2826&gt;=$AJ$6, $C2826&lt;=$AK$6), N2826, "")), "")</f>
        <v/>
      </c>
      <c r="AM2826" s="55" t="str">
        <f t="shared" ref="AM2826:AM2889" si="538">IFERROR(IF($J2826="", "", IF(AND($C2826&gt;=$AM$4, $C2826&lt;=$AN$4, $J2826=$AM$3), L2826, "")), "")</f>
        <v/>
      </c>
      <c r="AN2826" s="88" t="str">
        <f t="shared" ref="AN2826:AN2889" si="539">IFERROR(IF($J2826="", "", IF(AND($C2826&gt;=$AM$4, $C2826&lt;=$AN$4, $J2826=$AM$3), N2826, "")), "")</f>
        <v/>
      </c>
    </row>
    <row r="2827" spans="1:40" x14ac:dyDescent="0.25">
      <c r="A2827" s="77"/>
      <c r="B2827" s="107"/>
      <c r="C2827" s="108"/>
      <c r="D2827" s="109"/>
      <c r="E2827" s="109"/>
      <c r="F2827" s="110"/>
      <c r="G2827" s="111"/>
      <c r="H2827" s="112"/>
      <c r="I2827" s="77"/>
      <c r="J2827" s="112" t="str">
        <f>IF($B2827="", "", IFERROR(INDEX('Job List'!$C$9:$C$508, MATCH($B2827, 'Job List'!$B$9:$B$508, 0)), ""))</f>
        <v/>
      </c>
      <c r="K2827" s="112" t="str">
        <f>IF($B2827="", "", IFERROR(INDEX('Job List'!$D$9:$D$508, MATCH($B2827, 'Job List'!$B$9:$B$508, 0)), ""))</f>
        <v/>
      </c>
      <c r="L2827" s="125" t="str">
        <f t="shared" si="528"/>
        <v/>
      </c>
      <c r="M2827" s="111" t="str">
        <f>IF($B2827="", "", IF($G2827="", IFERROR(INDEX('Job List'!$E$9:$E$508, MATCH($B2827, 'Job List'!$B$9:$B$508, 0)), ""), $G2827))</f>
        <v/>
      </c>
      <c r="N2827" s="126" t="str">
        <f t="shared" si="529"/>
        <v/>
      </c>
      <c r="O2827" s="77"/>
      <c r="AB2827" s="14" t="str">
        <f t="shared" si="530"/>
        <v/>
      </c>
      <c r="AC2827" s="20" t="str">
        <f t="shared" si="531"/>
        <v/>
      </c>
      <c r="AD2827" s="55" t="str">
        <f t="shared" si="532"/>
        <v/>
      </c>
      <c r="AE2827" s="88" t="str">
        <f t="shared" si="533"/>
        <v/>
      </c>
      <c r="AG2827" s="55" t="str">
        <f t="shared" si="534"/>
        <v/>
      </c>
      <c r="AH2827" s="88" t="str">
        <f t="shared" si="535"/>
        <v/>
      </c>
      <c r="AJ2827" s="55" t="str">
        <f t="shared" si="536"/>
        <v/>
      </c>
      <c r="AK2827" s="88" t="str">
        <f t="shared" si="537"/>
        <v/>
      </c>
      <c r="AM2827" s="55" t="str">
        <f t="shared" si="538"/>
        <v/>
      </c>
      <c r="AN2827" s="88" t="str">
        <f t="shared" si="539"/>
        <v/>
      </c>
    </row>
    <row r="2828" spans="1:40" x14ac:dyDescent="0.25">
      <c r="A2828" s="77"/>
      <c r="B2828" s="107"/>
      <c r="C2828" s="108"/>
      <c r="D2828" s="109"/>
      <c r="E2828" s="109"/>
      <c r="F2828" s="110"/>
      <c r="G2828" s="111"/>
      <c r="H2828" s="112"/>
      <c r="I2828" s="77"/>
      <c r="J2828" s="112" t="str">
        <f>IF($B2828="", "", IFERROR(INDEX('Job List'!$C$9:$C$508, MATCH($B2828, 'Job List'!$B$9:$B$508, 0)), ""))</f>
        <v/>
      </c>
      <c r="K2828" s="112" t="str">
        <f>IF($B2828="", "", IFERROR(INDEX('Job List'!$D$9:$D$508, MATCH($B2828, 'Job List'!$B$9:$B$508, 0)), ""))</f>
        <v/>
      </c>
      <c r="L2828" s="125" t="str">
        <f t="shared" si="528"/>
        <v/>
      </c>
      <c r="M2828" s="111" t="str">
        <f>IF($B2828="", "", IF($G2828="", IFERROR(INDEX('Job List'!$E$9:$E$508, MATCH($B2828, 'Job List'!$B$9:$B$508, 0)), ""), $G2828))</f>
        <v/>
      </c>
      <c r="N2828" s="126" t="str">
        <f t="shared" si="529"/>
        <v/>
      </c>
      <c r="O2828" s="77"/>
      <c r="AB2828" s="14" t="str">
        <f t="shared" si="530"/>
        <v/>
      </c>
      <c r="AC2828" s="20" t="str">
        <f t="shared" si="531"/>
        <v/>
      </c>
      <c r="AD2828" s="55" t="str">
        <f t="shared" si="532"/>
        <v/>
      </c>
      <c r="AE2828" s="88" t="str">
        <f t="shared" si="533"/>
        <v/>
      </c>
      <c r="AG2828" s="55" t="str">
        <f t="shared" si="534"/>
        <v/>
      </c>
      <c r="AH2828" s="88" t="str">
        <f t="shared" si="535"/>
        <v/>
      </c>
      <c r="AJ2828" s="55" t="str">
        <f t="shared" si="536"/>
        <v/>
      </c>
      <c r="AK2828" s="88" t="str">
        <f t="shared" si="537"/>
        <v/>
      </c>
      <c r="AM2828" s="55" t="str">
        <f t="shared" si="538"/>
        <v/>
      </c>
      <c r="AN2828" s="88" t="str">
        <f t="shared" si="539"/>
        <v/>
      </c>
    </row>
    <row r="2829" spans="1:40" x14ac:dyDescent="0.25">
      <c r="A2829" s="77"/>
      <c r="B2829" s="107"/>
      <c r="C2829" s="108"/>
      <c r="D2829" s="109"/>
      <c r="E2829" s="109"/>
      <c r="F2829" s="110"/>
      <c r="G2829" s="111"/>
      <c r="H2829" s="112"/>
      <c r="I2829" s="77"/>
      <c r="J2829" s="112" t="str">
        <f>IF($B2829="", "", IFERROR(INDEX('Job List'!$C$9:$C$508, MATCH($B2829, 'Job List'!$B$9:$B$508, 0)), ""))</f>
        <v/>
      </c>
      <c r="K2829" s="112" t="str">
        <f>IF($B2829="", "", IFERROR(INDEX('Job List'!$D$9:$D$508, MATCH($B2829, 'Job List'!$B$9:$B$508, 0)), ""))</f>
        <v/>
      </c>
      <c r="L2829" s="125" t="str">
        <f t="shared" si="528"/>
        <v/>
      </c>
      <c r="M2829" s="111" t="str">
        <f>IF($B2829="", "", IF($G2829="", IFERROR(INDEX('Job List'!$E$9:$E$508, MATCH($B2829, 'Job List'!$B$9:$B$508, 0)), ""), $G2829))</f>
        <v/>
      </c>
      <c r="N2829" s="126" t="str">
        <f t="shared" si="529"/>
        <v/>
      </c>
      <c r="O2829" s="77"/>
      <c r="AB2829" s="14" t="str">
        <f t="shared" si="530"/>
        <v/>
      </c>
      <c r="AC2829" s="20" t="str">
        <f t="shared" si="531"/>
        <v/>
      </c>
      <c r="AD2829" s="55" t="str">
        <f t="shared" si="532"/>
        <v/>
      </c>
      <c r="AE2829" s="88" t="str">
        <f t="shared" si="533"/>
        <v/>
      </c>
      <c r="AG2829" s="55" t="str">
        <f t="shared" si="534"/>
        <v/>
      </c>
      <c r="AH2829" s="88" t="str">
        <f t="shared" si="535"/>
        <v/>
      </c>
      <c r="AJ2829" s="55" t="str">
        <f t="shared" si="536"/>
        <v/>
      </c>
      <c r="AK2829" s="88" t="str">
        <f t="shared" si="537"/>
        <v/>
      </c>
      <c r="AM2829" s="55" t="str">
        <f t="shared" si="538"/>
        <v/>
      </c>
      <c r="AN2829" s="88" t="str">
        <f t="shared" si="539"/>
        <v/>
      </c>
    </row>
    <row r="2830" spans="1:40" x14ac:dyDescent="0.25">
      <c r="A2830" s="77"/>
      <c r="B2830" s="107"/>
      <c r="C2830" s="108"/>
      <c r="D2830" s="109"/>
      <c r="E2830" s="109"/>
      <c r="F2830" s="110"/>
      <c r="G2830" s="111"/>
      <c r="H2830" s="112"/>
      <c r="I2830" s="77"/>
      <c r="J2830" s="112" t="str">
        <f>IF($B2830="", "", IFERROR(INDEX('Job List'!$C$9:$C$508, MATCH($B2830, 'Job List'!$B$9:$B$508, 0)), ""))</f>
        <v/>
      </c>
      <c r="K2830" s="112" t="str">
        <f>IF($B2830="", "", IFERROR(INDEX('Job List'!$D$9:$D$508, MATCH($B2830, 'Job List'!$B$9:$B$508, 0)), ""))</f>
        <v/>
      </c>
      <c r="L2830" s="125" t="str">
        <f t="shared" si="528"/>
        <v/>
      </c>
      <c r="M2830" s="111" t="str">
        <f>IF($B2830="", "", IF($G2830="", IFERROR(INDEX('Job List'!$E$9:$E$508, MATCH($B2830, 'Job List'!$B$9:$B$508, 0)), ""), $G2830))</f>
        <v/>
      </c>
      <c r="N2830" s="126" t="str">
        <f t="shared" si="529"/>
        <v/>
      </c>
      <c r="O2830" s="77"/>
      <c r="AB2830" s="14" t="str">
        <f t="shared" si="530"/>
        <v/>
      </c>
      <c r="AC2830" s="20" t="str">
        <f t="shared" si="531"/>
        <v/>
      </c>
      <c r="AD2830" s="55" t="str">
        <f t="shared" si="532"/>
        <v/>
      </c>
      <c r="AE2830" s="88" t="str">
        <f t="shared" si="533"/>
        <v/>
      </c>
      <c r="AG2830" s="55" t="str">
        <f t="shared" si="534"/>
        <v/>
      </c>
      <c r="AH2830" s="88" t="str">
        <f t="shared" si="535"/>
        <v/>
      </c>
      <c r="AJ2830" s="55" t="str">
        <f t="shared" si="536"/>
        <v/>
      </c>
      <c r="AK2830" s="88" t="str">
        <f t="shared" si="537"/>
        <v/>
      </c>
      <c r="AM2830" s="55" t="str">
        <f t="shared" si="538"/>
        <v/>
      </c>
      <c r="AN2830" s="88" t="str">
        <f t="shared" si="539"/>
        <v/>
      </c>
    </row>
    <row r="2831" spans="1:40" x14ac:dyDescent="0.25">
      <c r="A2831" s="77"/>
      <c r="B2831" s="107"/>
      <c r="C2831" s="108"/>
      <c r="D2831" s="109"/>
      <c r="E2831" s="109"/>
      <c r="F2831" s="110"/>
      <c r="G2831" s="111"/>
      <c r="H2831" s="112"/>
      <c r="I2831" s="77"/>
      <c r="J2831" s="112" t="str">
        <f>IF($B2831="", "", IFERROR(INDEX('Job List'!$C$9:$C$508, MATCH($B2831, 'Job List'!$B$9:$B$508, 0)), ""))</f>
        <v/>
      </c>
      <c r="K2831" s="112" t="str">
        <f>IF($B2831="", "", IFERROR(INDEX('Job List'!$D$9:$D$508, MATCH($B2831, 'Job List'!$B$9:$B$508, 0)), ""))</f>
        <v/>
      </c>
      <c r="L2831" s="125" t="str">
        <f t="shared" si="528"/>
        <v/>
      </c>
      <c r="M2831" s="111" t="str">
        <f>IF($B2831="", "", IF($G2831="", IFERROR(INDEX('Job List'!$E$9:$E$508, MATCH($B2831, 'Job List'!$B$9:$B$508, 0)), ""), $G2831))</f>
        <v/>
      </c>
      <c r="N2831" s="126" t="str">
        <f t="shared" si="529"/>
        <v/>
      </c>
      <c r="O2831" s="77"/>
      <c r="AB2831" s="14" t="str">
        <f t="shared" si="530"/>
        <v/>
      </c>
      <c r="AC2831" s="20" t="str">
        <f t="shared" si="531"/>
        <v/>
      </c>
      <c r="AD2831" s="55" t="str">
        <f t="shared" si="532"/>
        <v/>
      </c>
      <c r="AE2831" s="88" t="str">
        <f t="shared" si="533"/>
        <v/>
      </c>
      <c r="AG2831" s="55" t="str">
        <f t="shared" si="534"/>
        <v/>
      </c>
      <c r="AH2831" s="88" t="str">
        <f t="shared" si="535"/>
        <v/>
      </c>
      <c r="AJ2831" s="55" t="str">
        <f t="shared" si="536"/>
        <v/>
      </c>
      <c r="AK2831" s="88" t="str">
        <f t="shared" si="537"/>
        <v/>
      </c>
      <c r="AM2831" s="55" t="str">
        <f t="shared" si="538"/>
        <v/>
      </c>
      <c r="AN2831" s="88" t="str">
        <f t="shared" si="539"/>
        <v/>
      </c>
    </row>
    <row r="2832" spans="1:40" x14ac:dyDescent="0.25">
      <c r="A2832" s="77"/>
      <c r="B2832" s="107"/>
      <c r="C2832" s="108"/>
      <c r="D2832" s="109"/>
      <c r="E2832" s="109"/>
      <c r="F2832" s="110"/>
      <c r="G2832" s="111"/>
      <c r="H2832" s="112"/>
      <c r="I2832" s="77"/>
      <c r="J2832" s="112" t="str">
        <f>IF($B2832="", "", IFERROR(INDEX('Job List'!$C$9:$C$508, MATCH($B2832, 'Job List'!$B$9:$B$508, 0)), ""))</f>
        <v/>
      </c>
      <c r="K2832" s="112" t="str">
        <f>IF($B2832="", "", IFERROR(INDEX('Job List'!$D$9:$D$508, MATCH($B2832, 'Job List'!$B$9:$B$508, 0)), ""))</f>
        <v/>
      </c>
      <c r="L2832" s="125" t="str">
        <f t="shared" si="528"/>
        <v/>
      </c>
      <c r="M2832" s="111" t="str">
        <f>IF($B2832="", "", IF($G2832="", IFERROR(INDEX('Job List'!$E$9:$E$508, MATCH($B2832, 'Job List'!$B$9:$B$508, 0)), ""), $G2832))</f>
        <v/>
      </c>
      <c r="N2832" s="126" t="str">
        <f t="shared" si="529"/>
        <v/>
      </c>
      <c r="O2832" s="77"/>
      <c r="AB2832" s="14" t="str">
        <f t="shared" si="530"/>
        <v/>
      </c>
      <c r="AC2832" s="20" t="str">
        <f t="shared" si="531"/>
        <v/>
      </c>
      <c r="AD2832" s="55" t="str">
        <f t="shared" si="532"/>
        <v/>
      </c>
      <c r="AE2832" s="88" t="str">
        <f t="shared" si="533"/>
        <v/>
      </c>
      <c r="AG2832" s="55" t="str">
        <f t="shared" si="534"/>
        <v/>
      </c>
      <c r="AH2832" s="88" t="str">
        <f t="shared" si="535"/>
        <v/>
      </c>
      <c r="AJ2832" s="55" t="str">
        <f t="shared" si="536"/>
        <v/>
      </c>
      <c r="AK2832" s="88" t="str">
        <f t="shared" si="537"/>
        <v/>
      </c>
      <c r="AM2832" s="55" t="str">
        <f t="shared" si="538"/>
        <v/>
      </c>
      <c r="AN2832" s="88" t="str">
        <f t="shared" si="539"/>
        <v/>
      </c>
    </row>
    <row r="2833" spans="1:40" x14ac:dyDescent="0.25">
      <c r="A2833" s="77"/>
      <c r="B2833" s="107"/>
      <c r="C2833" s="108"/>
      <c r="D2833" s="109"/>
      <c r="E2833" s="109"/>
      <c r="F2833" s="110"/>
      <c r="G2833" s="111"/>
      <c r="H2833" s="112"/>
      <c r="I2833" s="77"/>
      <c r="J2833" s="112" t="str">
        <f>IF($B2833="", "", IFERROR(INDEX('Job List'!$C$9:$C$508, MATCH($B2833, 'Job List'!$B$9:$B$508, 0)), ""))</f>
        <v/>
      </c>
      <c r="K2833" s="112" t="str">
        <f>IF($B2833="", "", IFERROR(INDEX('Job List'!$D$9:$D$508, MATCH($B2833, 'Job List'!$B$9:$B$508, 0)), ""))</f>
        <v/>
      </c>
      <c r="L2833" s="125" t="str">
        <f t="shared" si="528"/>
        <v/>
      </c>
      <c r="M2833" s="111" t="str">
        <f>IF($B2833="", "", IF($G2833="", IFERROR(INDEX('Job List'!$E$9:$E$508, MATCH($B2833, 'Job List'!$B$9:$B$508, 0)), ""), $G2833))</f>
        <v/>
      </c>
      <c r="N2833" s="126" t="str">
        <f t="shared" si="529"/>
        <v/>
      </c>
      <c r="O2833" s="77"/>
      <c r="AB2833" s="14" t="str">
        <f t="shared" si="530"/>
        <v/>
      </c>
      <c r="AC2833" s="20" t="str">
        <f t="shared" si="531"/>
        <v/>
      </c>
      <c r="AD2833" s="55" t="str">
        <f t="shared" si="532"/>
        <v/>
      </c>
      <c r="AE2833" s="88" t="str">
        <f t="shared" si="533"/>
        <v/>
      </c>
      <c r="AG2833" s="55" t="str">
        <f t="shared" si="534"/>
        <v/>
      </c>
      <c r="AH2833" s="88" t="str">
        <f t="shared" si="535"/>
        <v/>
      </c>
      <c r="AJ2833" s="55" t="str">
        <f t="shared" si="536"/>
        <v/>
      </c>
      <c r="AK2833" s="88" t="str">
        <f t="shared" si="537"/>
        <v/>
      </c>
      <c r="AM2833" s="55" t="str">
        <f t="shared" si="538"/>
        <v/>
      </c>
      <c r="AN2833" s="88" t="str">
        <f t="shared" si="539"/>
        <v/>
      </c>
    </row>
    <row r="2834" spans="1:40" x14ac:dyDescent="0.25">
      <c r="A2834" s="77"/>
      <c r="B2834" s="107"/>
      <c r="C2834" s="108"/>
      <c r="D2834" s="109"/>
      <c r="E2834" s="109"/>
      <c r="F2834" s="110"/>
      <c r="G2834" s="111"/>
      <c r="H2834" s="112"/>
      <c r="I2834" s="77"/>
      <c r="J2834" s="112" t="str">
        <f>IF($B2834="", "", IFERROR(INDEX('Job List'!$C$9:$C$508, MATCH($B2834, 'Job List'!$B$9:$B$508, 0)), ""))</f>
        <v/>
      </c>
      <c r="K2834" s="112" t="str">
        <f>IF($B2834="", "", IFERROR(INDEX('Job List'!$D$9:$D$508, MATCH($B2834, 'Job List'!$B$9:$B$508, 0)), ""))</f>
        <v/>
      </c>
      <c r="L2834" s="125" t="str">
        <f t="shared" si="528"/>
        <v/>
      </c>
      <c r="M2834" s="111" t="str">
        <f>IF($B2834="", "", IF($G2834="", IFERROR(INDEX('Job List'!$E$9:$E$508, MATCH($B2834, 'Job List'!$B$9:$B$508, 0)), ""), $G2834))</f>
        <v/>
      </c>
      <c r="N2834" s="126" t="str">
        <f t="shared" si="529"/>
        <v/>
      </c>
      <c r="O2834" s="77"/>
      <c r="AB2834" s="14" t="str">
        <f t="shared" si="530"/>
        <v/>
      </c>
      <c r="AC2834" s="20" t="str">
        <f t="shared" si="531"/>
        <v/>
      </c>
      <c r="AD2834" s="55" t="str">
        <f t="shared" si="532"/>
        <v/>
      </c>
      <c r="AE2834" s="88" t="str">
        <f t="shared" si="533"/>
        <v/>
      </c>
      <c r="AG2834" s="55" t="str">
        <f t="shared" si="534"/>
        <v/>
      </c>
      <c r="AH2834" s="88" t="str">
        <f t="shared" si="535"/>
        <v/>
      </c>
      <c r="AJ2834" s="55" t="str">
        <f t="shared" si="536"/>
        <v/>
      </c>
      <c r="AK2834" s="88" t="str">
        <f t="shared" si="537"/>
        <v/>
      </c>
      <c r="AM2834" s="55" t="str">
        <f t="shared" si="538"/>
        <v/>
      </c>
      <c r="AN2834" s="88" t="str">
        <f t="shared" si="539"/>
        <v/>
      </c>
    </row>
    <row r="2835" spans="1:40" x14ac:dyDescent="0.25">
      <c r="A2835" s="77"/>
      <c r="B2835" s="107"/>
      <c r="C2835" s="108"/>
      <c r="D2835" s="109"/>
      <c r="E2835" s="109"/>
      <c r="F2835" s="110"/>
      <c r="G2835" s="111"/>
      <c r="H2835" s="112"/>
      <c r="I2835" s="77"/>
      <c r="J2835" s="112" t="str">
        <f>IF($B2835="", "", IFERROR(INDEX('Job List'!$C$9:$C$508, MATCH($B2835, 'Job List'!$B$9:$B$508, 0)), ""))</f>
        <v/>
      </c>
      <c r="K2835" s="112" t="str">
        <f>IF($B2835="", "", IFERROR(INDEX('Job List'!$D$9:$D$508, MATCH($B2835, 'Job List'!$B$9:$B$508, 0)), ""))</f>
        <v/>
      </c>
      <c r="L2835" s="125" t="str">
        <f t="shared" si="528"/>
        <v/>
      </c>
      <c r="M2835" s="111" t="str">
        <f>IF($B2835="", "", IF($G2835="", IFERROR(INDEX('Job List'!$E$9:$E$508, MATCH($B2835, 'Job List'!$B$9:$B$508, 0)), ""), $G2835))</f>
        <v/>
      </c>
      <c r="N2835" s="126" t="str">
        <f t="shared" si="529"/>
        <v/>
      </c>
      <c r="O2835" s="77"/>
      <c r="AB2835" s="14" t="str">
        <f t="shared" si="530"/>
        <v/>
      </c>
      <c r="AC2835" s="20" t="str">
        <f t="shared" si="531"/>
        <v/>
      </c>
      <c r="AD2835" s="55" t="str">
        <f t="shared" si="532"/>
        <v/>
      </c>
      <c r="AE2835" s="88" t="str">
        <f t="shared" si="533"/>
        <v/>
      </c>
      <c r="AG2835" s="55" t="str">
        <f t="shared" si="534"/>
        <v/>
      </c>
      <c r="AH2835" s="88" t="str">
        <f t="shared" si="535"/>
        <v/>
      </c>
      <c r="AJ2835" s="55" t="str">
        <f t="shared" si="536"/>
        <v/>
      </c>
      <c r="AK2835" s="88" t="str">
        <f t="shared" si="537"/>
        <v/>
      </c>
      <c r="AM2835" s="55" t="str">
        <f t="shared" si="538"/>
        <v/>
      </c>
      <c r="AN2835" s="88" t="str">
        <f t="shared" si="539"/>
        <v/>
      </c>
    </row>
    <row r="2836" spans="1:40" x14ac:dyDescent="0.25">
      <c r="A2836" s="77"/>
      <c r="B2836" s="107"/>
      <c r="C2836" s="108"/>
      <c r="D2836" s="109"/>
      <c r="E2836" s="109"/>
      <c r="F2836" s="110"/>
      <c r="G2836" s="111"/>
      <c r="H2836" s="112"/>
      <c r="I2836" s="77"/>
      <c r="J2836" s="112" t="str">
        <f>IF($B2836="", "", IFERROR(INDEX('Job List'!$C$9:$C$508, MATCH($B2836, 'Job List'!$B$9:$B$508, 0)), ""))</f>
        <v/>
      </c>
      <c r="K2836" s="112" t="str">
        <f>IF($B2836="", "", IFERROR(INDEX('Job List'!$D$9:$D$508, MATCH($B2836, 'Job List'!$B$9:$B$508, 0)), ""))</f>
        <v/>
      </c>
      <c r="L2836" s="125" t="str">
        <f t="shared" si="528"/>
        <v/>
      </c>
      <c r="M2836" s="111" t="str">
        <f>IF($B2836="", "", IF($G2836="", IFERROR(INDEX('Job List'!$E$9:$E$508, MATCH($B2836, 'Job List'!$B$9:$B$508, 0)), ""), $G2836))</f>
        <v/>
      </c>
      <c r="N2836" s="126" t="str">
        <f t="shared" si="529"/>
        <v/>
      </c>
      <c r="O2836" s="77"/>
      <c r="AB2836" s="14" t="str">
        <f t="shared" si="530"/>
        <v/>
      </c>
      <c r="AC2836" s="20" t="str">
        <f t="shared" si="531"/>
        <v/>
      </c>
      <c r="AD2836" s="55" t="str">
        <f t="shared" si="532"/>
        <v/>
      </c>
      <c r="AE2836" s="88" t="str">
        <f t="shared" si="533"/>
        <v/>
      </c>
      <c r="AG2836" s="55" t="str">
        <f t="shared" si="534"/>
        <v/>
      </c>
      <c r="AH2836" s="88" t="str">
        <f t="shared" si="535"/>
        <v/>
      </c>
      <c r="AJ2836" s="55" t="str">
        <f t="shared" si="536"/>
        <v/>
      </c>
      <c r="AK2836" s="88" t="str">
        <f t="shared" si="537"/>
        <v/>
      </c>
      <c r="AM2836" s="55" t="str">
        <f t="shared" si="538"/>
        <v/>
      </c>
      <c r="AN2836" s="88" t="str">
        <f t="shared" si="539"/>
        <v/>
      </c>
    </row>
    <row r="2837" spans="1:40" x14ac:dyDescent="0.25">
      <c r="A2837" s="77"/>
      <c r="B2837" s="107"/>
      <c r="C2837" s="108"/>
      <c r="D2837" s="109"/>
      <c r="E2837" s="109"/>
      <c r="F2837" s="110"/>
      <c r="G2837" s="111"/>
      <c r="H2837" s="112"/>
      <c r="I2837" s="77"/>
      <c r="J2837" s="112" t="str">
        <f>IF($B2837="", "", IFERROR(INDEX('Job List'!$C$9:$C$508, MATCH($B2837, 'Job List'!$B$9:$B$508, 0)), ""))</f>
        <v/>
      </c>
      <c r="K2837" s="112" t="str">
        <f>IF($B2837="", "", IFERROR(INDEX('Job List'!$D$9:$D$508, MATCH($B2837, 'Job List'!$B$9:$B$508, 0)), ""))</f>
        <v/>
      </c>
      <c r="L2837" s="125" t="str">
        <f t="shared" si="528"/>
        <v/>
      </c>
      <c r="M2837" s="111" t="str">
        <f>IF($B2837="", "", IF($G2837="", IFERROR(INDEX('Job List'!$E$9:$E$508, MATCH($B2837, 'Job List'!$B$9:$B$508, 0)), ""), $G2837))</f>
        <v/>
      </c>
      <c r="N2837" s="126" t="str">
        <f t="shared" si="529"/>
        <v/>
      </c>
      <c r="O2837" s="77"/>
      <c r="AB2837" s="14" t="str">
        <f t="shared" si="530"/>
        <v/>
      </c>
      <c r="AC2837" s="20" t="str">
        <f t="shared" si="531"/>
        <v/>
      </c>
      <c r="AD2837" s="55" t="str">
        <f t="shared" si="532"/>
        <v/>
      </c>
      <c r="AE2837" s="88" t="str">
        <f t="shared" si="533"/>
        <v/>
      </c>
      <c r="AG2837" s="55" t="str">
        <f t="shared" si="534"/>
        <v/>
      </c>
      <c r="AH2837" s="88" t="str">
        <f t="shared" si="535"/>
        <v/>
      </c>
      <c r="AJ2837" s="55" t="str">
        <f t="shared" si="536"/>
        <v/>
      </c>
      <c r="AK2837" s="88" t="str">
        <f t="shared" si="537"/>
        <v/>
      </c>
      <c r="AM2837" s="55" t="str">
        <f t="shared" si="538"/>
        <v/>
      </c>
      <c r="AN2837" s="88" t="str">
        <f t="shared" si="539"/>
        <v/>
      </c>
    </row>
    <row r="2838" spans="1:40" x14ac:dyDescent="0.25">
      <c r="A2838" s="77"/>
      <c r="B2838" s="107"/>
      <c r="C2838" s="108"/>
      <c r="D2838" s="109"/>
      <c r="E2838" s="109"/>
      <c r="F2838" s="110"/>
      <c r="G2838" s="111"/>
      <c r="H2838" s="112"/>
      <c r="I2838" s="77"/>
      <c r="J2838" s="112" t="str">
        <f>IF($B2838="", "", IFERROR(INDEX('Job List'!$C$9:$C$508, MATCH($B2838, 'Job List'!$B$9:$B$508, 0)), ""))</f>
        <v/>
      </c>
      <c r="K2838" s="112" t="str">
        <f>IF($B2838="", "", IFERROR(INDEX('Job List'!$D$9:$D$508, MATCH($B2838, 'Job List'!$B$9:$B$508, 0)), ""))</f>
        <v/>
      </c>
      <c r="L2838" s="125" t="str">
        <f t="shared" si="528"/>
        <v/>
      </c>
      <c r="M2838" s="111" t="str">
        <f>IF($B2838="", "", IF($G2838="", IFERROR(INDEX('Job List'!$E$9:$E$508, MATCH($B2838, 'Job List'!$B$9:$B$508, 0)), ""), $G2838))</f>
        <v/>
      </c>
      <c r="N2838" s="126" t="str">
        <f t="shared" si="529"/>
        <v/>
      </c>
      <c r="O2838" s="77"/>
      <c r="AB2838" s="14" t="str">
        <f t="shared" si="530"/>
        <v/>
      </c>
      <c r="AC2838" s="20" t="str">
        <f t="shared" si="531"/>
        <v/>
      </c>
      <c r="AD2838" s="55" t="str">
        <f t="shared" si="532"/>
        <v/>
      </c>
      <c r="AE2838" s="88" t="str">
        <f t="shared" si="533"/>
        <v/>
      </c>
      <c r="AG2838" s="55" t="str">
        <f t="shared" si="534"/>
        <v/>
      </c>
      <c r="AH2838" s="88" t="str">
        <f t="shared" si="535"/>
        <v/>
      </c>
      <c r="AJ2838" s="55" t="str">
        <f t="shared" si="536"/>
        <v/>
      </c>
      <c r="AK2838" s="88" t="str">
        <f t="shared" si="537"/>
        <v/>
      </c>
      <c r="AM2838" s="55" t="str">
        <f t="shared" si="538"/>
        <v/>
      </c>
      <c r="AN2838" s="88" t="str">
        <f t="shared" si="539"/>
        <v/>
      </c>
    </row>
    <row r="2839" spans="1:40" x14ac:dyDescent="0.25">
      <c r="A2839" s="77"/>
      <c r="B2839" s="107"/>
      <c r="C2839" s="108"/>
      <c r="D2839" s="109"/>
      <c r="E2839" s="109"/>
      <c r="F2839" s="110"/>
      <c r="G2839" s="111"/>
      <c r="H2839" s="112"/>
      <c r="I2839" s="77"/>
      <c r="J2839" s="112" t="str">
        <f>IF($B2839="", "", IFERROR(INDEX('Job List'!$C$9:$C$508, MATCH($B2839, 'Job List'!$B$9:$B$508, 0)), ""))</f>
        <v/>
      </c>
      <c r="K2839" s="112" t="str">
        <f>IF($B2839="", "", IFERROR(INDEX('Job List'!$D$9:$D$508, MATCH($B2839, 'Job List'!$B$9:$B$508, 0)), ""))</f>
        <v/>
      </c>
      <c r="L2839" s="125" t="str">
        <f t="shared" si="528"/>
        <v/>
      </c>
      <c r="M2839" s="111" t="str">
        <f>IF($B2839="", "", IF($G2839="", IFERROR(INDEX('Job List'!$E$9:$E$508, MATCH($B2839, 'Job List'!$B$9:$B$508, 0)), ""), $G2839))</f>
        <v/>
      </c>
      <c r="N2839" s="126" t="str">
        <f t="shared" si="529"/>
        <v/>
      </c>
      <c r="O2839" s="77"/>
      <c r="AB2839" s="14" t="str">
        <f t="shared" si="530"/>
        <v/>
      </c>
      <c r="AC2839" s="20" t="str">
        <f t="shared" si="531"/>
        <v/>
      </c>
      <c r="AD2839" s="55" t="str">
        <f t="shared" si="532"/>
        <v/>
      </c>
      <c r="AE2839" s="88" t="str">
        <f t="shared" si="533"/>
        <v/>
      </c>
      <c r="AG2839" s="55" t="str">
        <f t="shared" si="534"/>
        <v/>
      </c>
      <c r="AH2839" s="88" t="str">
        <f t="shared" si="535"/>
        <v/>
      </c>
      <c r="AJ2839" s="55" t="str">
        <f t="shared" si="536"/>
        <v/>
      </c>
      <c r="AK2839" s="88" t="str">
        <f t="shared" si="537"/>
        <v/>
      </c>
      <c r="AM2839" s="55" t="str">
        <f t="shared" si="538"/>
        <v/>
      </c>
      <c r="AN2839" s="88" t="str">
        <f t="shared" si="539"/>
        <v/>
      </c>
    </row>
    <row r="2840" spans="1:40" x14ac:dyDescent="0.25">
      <c r="A2840" s="77"/>
      <c r="B2840" s="107"/>
      <c r="C2840" s="108"/>
      <c r="D2840" s="109"/>
      <c r="E2840" s="109"/>
      <c r="F2840" s="110"/>
      <c r="G2840" s="111"/>
      <c r="H2840" s="112"/>
      <c r="I2840" s="77"/>
      <c r="J2840" s="112" t="str">
        <f>IF($B2840="", "", IFERROR(INDEX('Job List'!$C$9:$C$508, MATCH($B2840, 'Job List'!$B$9:$B$508, 0)), ""))</f>
        <v/>
      </c>
      <c r="K2840" s="112" t="str">
        <f>IF($B2840="", "", IFERROR(INDEX('Job List'!$D$9:$D$508, MATCH($B2840, 'Job List'!$B$9:$B$508, 0)), ""))</f>
        <v/>
      </c>
      <c r="L2840" s="125" t="str">
        <f t="shared" si="528"/>
        <v/>
      </c>
      <c r="M2840" s="111" t="str">
        <f>IF($B2840="", "", IF($G2840="", IFERROR(INDEX('Job List'!$E$9:$E$508, MATCH($B2840, 'Job List'!$B$9:$B$508, 0)), ""), $G2840))</f>
        <v/>
      </c>
      <c r="N2840" s="126" t="str">
        <f t="shared" si="529"/>
        <v/>
      </c>
      <c r="O2840" s="77"/>
      <c r="AB2840" s="14" t="str">
        <f t="shared" si="530"/>
        <v/>
      </c>
      <c r="AC2840" s="20" t="str">
        <f t="shared" si="531"/>
        <v/>
      </c>
      <c r="AD2840" s="55" t="str">
        <f t="shared" si="532"/>
        <v/>
      </c>
      <c r="AE2840" s="88" t="str">
        <f t="shared" si="533"/>
        <v/>
      </c>
      <c r="AG2840" s="55" t="str">
        <f t="shared" si="534"/>
        <v/>
      </c>
      <c r="AH2840" s="88" t="str">
        <f t="shared" si="535"/>
        <v/>
      </c>
      <c r="AJ2840" s="55" t="str">
        <f t="shared" si="536"/>
        <v/>
      </c>
      <c r="AK2840" s="88" t="str">
        <f t="shared" si="537"/>
        <v/>
      </c>
      <c r="AM2840" s="55" t="str">
        <f t="shared" si="538"/>
        <v/>
      </c>
      <c r="AN2840" s="88" t="str">
        <f t="shared" si="539"/>
        <v/>
      </c>
    </row>
    <row r="2841" spans="1:40" x14ac:dyDescent="0.25">
      <c r="A2841" s="77"/>
      <c r="B2841" s="107"/>
      <c r="C2841" s="108"/>
      <c r="D2841" s="109"/>
      <c r="E2841" s="109"/>
      <c r="F2841" s="110"/>
      <c r="G2841" s="111"/>
      <c r="H2841" s="112"/>
      <c r="I2841" s="77"/>
      <c r="J2841" s="112" t="str">
        <f>IF($B2841="", "", IFERROR(INDEX('Job List'!$C$9:$C$508, MATCH($B2841, 'Job List'!$B$9:$B$508, 0)), ""))</f>
        <v/>
      </c>
      <c r="K2841" s="112" t="str">
        <f>IF($B2841="", "", IFERROR(INDEX('Job List'!$D$9:$D$508, MATCH($B2841, 'Job List'!$B$9:$B$508, 0)), ""))</f>
        <v/>
      </c>
      <c r="L2841" s="125" t="str">
        <f t="shared" si="528"/>
        <v/>
      </c>
      <c r="M2841" s="111" t="str">
        <f>IF($B2841="", "", IF($G2841="", IFERROR(INDEX('Job List'!$E$9:$E$508, MATCH($B2841, 'Job List'!$B$9:$B$508, 0)), ""), $G2841))</f>
        <v/>
      </c>
      <c r="N2841" s="126" t="str">
        <f t="shared" si="529"/>
        <v/>
      </c>
      <c r="O2841" s="77"/>
      <c r="AB2841" s="14" t="str">
        <f t="shared" si="530"/>
        <v/>
      </c>
      <c r="AC2841" s="20" t="str">
        <f t="shared" si="531"/>
        <v/>
      </c>
      <c r="AD2841" s="55" t="str">
        <f t="shared" si="532"/>
        <v/>
      </c>
      <c r="AE2841" s="88" t="str">
        <f t="shared" si="533"/>
        <v/>
      </c>
      <c r="AG2841" s="55" t="str">
        <f t="shared" si="534"/>
        <v/>
      </c>
      <c r="AH2841" s="88" t="str">
        <f t="shared" si="535"/>
        <v/>
      </c>
      <c r="AJ2841" s="55" t="str">
        <f t="shared" si="536"/>
        <v/>
      </c>
      <c r="AK2841" s="88" t="str">
        <f t="shared" si="537"/>
        <v/>
      </c>
      <c r="AM2841" s="55" t="str">
        <f t="shared" si="538"/>
        <v/>
      </c>
      <c r="AN2841" s="88" t="str">
        <f t="shared" si="539"/>
        <v/>
      </c>
    </row>
    <row r="2842" spans="1:40" x14ac:dyDescent="0.25">
      <c r="A2842" s="77"/>
      <c r="B2842" s="107"/>
      <c r="C2842" s="108"/>
      <c r="D2842" s="109"/>
      <c r="E2842" s="109"/>
      <c r="F2842" s="110"/>
      <c r="G2842" s="111"/>
      <c r="H2842" s="112"/>
      <c r="I2842" s="77"/>
      <c r="J2842" s="112" t="str">
        <f>IF($B2842="", "", IFERROR(INDEX('Job List'!$C$9:$C$508, MATCH($B2842, 'Job List'!$B$9:$B$508, 0)), ""))</f>
        <v/>
      </c>
      <c r="K2842" s="112" t="str">
        <f>IF($B2842="", "", IFERROR(INDEX('Job List'!$D$9:$D$508, MATCH($B2842, 'Job List'!$B$9:$B$508, 0)), ""))</f>
        <v/>
      </c>
      <c r="L2842" s="125" t="str">
        <f t="shared" si="528"/>
        <v/>
      </c>
      <c r="M2842" s="111" t="str">
        <f>IF($B2842="", "", IF($G2842="", IFERROR(INDEX('Job List'!$E$9:$E$508, MATCH($B2842, 'Job List'!$B$9:$B$508, 0)), ""), $G2842))</f>
        <v/>
      </c>
      <c r="N2842" s="126" t="str">
        <f t="shared" si="529"/>
        <v/>
      </c>
      <c r="O2842" s="77"/>
      <c r="AB2842" s="14" t="str">
        <f t="shared" si="530"/>
        <v/>
      </c>
      <c r="AC2842" s="20" t="str">
        <f t="shared" si="531"/>
        <v/>
      </c>
      <c r="AD2842" s="55" t="str">
        <f t="shared" si="532"/>
        <v/>
      </c>
      <c r="AE2842" s="88" t="str">
        <f t="shared" si="533"/>
        <v/>
      </c>
      <c r="AG2842" s="55" t="str">
        <f t="shared" si="534"/>
        <v/>
      </c>
      <c r="AH2842" s="88" t="str">
        <f t="shared" si="535"/>
        <v/>
      </c>
      <c r="AJ2842" s="55" t="str">
        <f t="shared" si="536"/>
        <v/>
      </c>
      <c r="AK2842" s="88" t="str">
        <f t="shared" si="537"/>
        <v/>
      </c>
      <c r="AM2842" s="55" t="str">
        <f t="shared" si="538"/>
        <v/>
      </c>
      <c r="AN2842" s="88" t="str">
        <f t="shared" si="539"/>
        <v/>
      </c>
    </row>
    <row r="2843" spans="1:40" x14ac:dyDescent="0.25">
      <c r="A2843" s="77"/>
      <c r="B2843" s="107"/>
      <c r="C2843" s="108"/>
      <c r="D2843" s="109"/>
      <c r="E2843" s="109"/>
      <c r="F2843" s="110"/>
      <c r="G2843" s="111"/>
      <c r="H2843" s="112"/>
      <c r="I2843" s="77"/>
      <c r="J2843" s="112" t="str">
        <f>IF($B2843="", "", IFERROR(INDEX('Job List'!$C$9:$C$508, MATCH($B2843, 'Job List'!$B$9:$B$508, 0)), ""))</f>
        <v/>
      </c>
      <c r="K2843" s="112" t="str">
        <f>IF($B2843="", "", IFERROR(INDEX('Job List'!$D$9:$D$508, MATCH($B2843, 'Job List'!$B$9:$B$508, 0)), ""))</f>
        <v/>
      </c>
      <c r="L2843" s="125" t="str">
        <f t="shared" si="528"/>
        <v/>
      </c>
      <c r="M2843" s="111" t="str">
        <f>IF($B2843="", "", IF($G2843="", IFERROR(INDEX('Job List'!$E$9:$E$508, MATCH($B2843, 'Job List'!$B$9:$B$508, 0)), ""), $G2843))</f>
        <v/>
      </c>
      <c r="N2843" s="126" t="str">
        <f t="shared" si="529"/>
        <v/>
      </c>
      <c r="O2843" s="77"/>
      <c r="AB2843" s="14" t="str">
        <f t="shared" si="530"/>
        <v/>
      </c>
      <c r="AC2843" s="20" t="str">
        <f t="shared" si="531"/>
        <v/>
      </c>
      <c r="AD2843" s="55" t="str">
        <f t="shared" si="532"/>
        <v/>
      </c>
      <c r="AE2843" s="88" t="str">
        <f t="shared" si="533"/>
        <v/>
      </c>
      <c r="AG2843" s="55" t="str">
        <f t="shared" si="534"/>
        <v/>
      </c>
      <c r="AH2843" s="88" t="str">
        <f t="shared" si="535"/>
        <v/>
      </c>
      <c r="AJ2843" s="55" t="str">
        <f t="shared" si="536"/>
        <v/>
      </c>
      <c r="AK2843" s="88" t="str">
        <f t="shared" si="537"/>
        <v/>
      </c>
      <c r="AM2843" s="55" t="str">
        <f t="shared" si="538"/>
        <v/>
      </c>
      <c r="AN2843" s="88" t="str">
        <f t="shared" si="539"/>
        <v/>
      </c>
    </row>
    <row r="2844" spans="1:40" x14ac:dyDescent="0.25">
      <c r="A2844" s="77"/>
      <c r="B2844" s="107"/>
      <c r="C2844" s="108"/>
      <c r="D2844" s="109"/>
      <c r="E2844" s="109"/>
      <c r="F2844" s="110"/>
      <c r="G2844" s="111"/>
      <c r="H2844" s="112"/>
      <c r="I2844" s="77"/>
      <c r="J2844" s="112" t="str">
        <f>IF($B2844="", "", IFERROR(INDEX('Job List'!$C$9:$C$508, MATCH($B2844, 'Job List'!$B$9:$B$508, 0)), ""))</f>
        <v/>
      </c>
      <c r="K2844" s="112" t="str">
        <f>IF($B2844="", "", IFERROR(INDEX('Job List'!$D$9:$D$508, MATCH($B2844, 'Job List'!$B$9:$B$508, 0)), ""))</f>
        <v/>
      </c>
      <c r="L2844" s="125" t="str">
        <f t="shared" si="528"/>
        <v/>
      </c>
      <c r="M2844" s="111" t="str">
        <f>IF($B2844="", "", IF($G2844="", IFERROR(INDEX('Job List'!$E$9:$E$508, MATCH($B2844, 'Job List'!$B$9:$B$508, 0)), ""), $G2844))</f>
        <v/>
      </c>
      <c r="N2844" s="126" t="str">
        <f t="shared" si="529"/>
        <v/>
      </c>
      <c r="O2844" s="77"/>
      <c r="AB2844" s="14" t="str">
        <f t="shared" si="530"/>
        <v/>
      </c>
      <c r="AC2844" s="20" t="str">
        <f t="shared" si="531"/>
        <v/>
      </c>
      <c r="AD2844" s="55" t="str">
        <f t="shared" si="532"/>
        <v/>
      </c>
      <c r="AE2844" s="88" t="str">
        <f t="shared" si="533"/>
        <v/>
      </c>
      <c r="AG2844" s="55" t="str">
        <f t="shared" si="534"/>
        <v/>
      </c>
      <c r="AH2844" s="88" t="str">
        <f t="shared" si="535"/>
        <v/>
      </c>
      <c r="AJ2844" s="55" t="str">
        <f t="shared" si="536"/>
        <v/>
      </c>
      <c r="AK2844" s="88" t="str">
        <f t="shared" si="537"/>
        <v/>
      </c>
      <c r="AM2844" s="55" t="str">
        <f t="shared" si="538"/>
        <v/>
      </c>
      <c r="AN2844" s="88" t="str">
        <f t="shared" si="539"/>
        <v/>
      </c>
    </row>
    <row r="2845" spans="1:40" x14ac:dyDescent="0.25">
      <c r="A2845" s="77"/>
      <c r="B2845" s="107"/>
      <c r="C2845" s="108"/>
      <c r="D2845" s="109"/>
      <c r="E2845" s="109"/>
      <c r="F2845" s="110"/>
      <c r="G2845" s="111"/>
      <c r="H2845" s="112"/>
      <c r="I2845" s="77"/>
      <c r="J2845" s="112" t="str">
        <f>IF($B2845="", "", IFERROR(INDEX('Job List'!$C$9:$C$508, MATCH($B2845, 'Job List'!$B$9:$B$508, 0)), ""))</f>
        <v/>
      </c>
      <c r="K2845" s="112" t="str">
        <f>IF($B2845="", "", IFERROR(INDEX('Job List'!$D$9:$D$508, MATCH($B2845, 'Job List'!$B$9:$B$508, 0)), ""))</f>
        <v/>
      </c>
      <c r="L2845" s="125" t="str">
        <f t="shared" si="528"/>
        <v/>
      </c>
      <c r="M2845" s="111" t="str">
        <f>IF($B2845="", "", IF($G2845="", IFERROR(INDEX('Job List'!$E$9:$E$508, MATCH($B2845, 'Job List'!$B$9:$B$508, 0)), ""), $G2845))</f>
        <v/>
      </c>
      <c r="N2845" s="126" t="str">
        <f t="shared" si="529"/>
        <v/>
      </c>
      <c r="O2845" s="77"/>
      <c r="AB2845" s="14" t="str">
        <f t="shared" si="530"/>
        <v/>
      </c>
      <c r="AC2845" s="20" t="str">
        <f t="shared" si="531"/>
        <v/>
      </c>
      <c r="AD2845" s="55" t="str">
        <f t="shared" si="532"/>
        <v/>
      </c>
      <c r="AE2845" s="88" t="str">
        <f t="shared" si="533"/>
        <v/>
      </c>
      <c r="AG2845" s="55" t="str">
        <f t="shared" si="534"/>
        <v/>
      </c>
      <c r="AH2845" s="88" t="str">
        <f t="shared" si="535"/>
        <v/>
      </c>
      <c r="AJ2845" s="55" t="str">
        <f t="shared" si="536"/>
        <v/>
      </c>
      <c r="AK2845" s="88" t="str">
        <f t="shared" si="537"/>
        <v/>
      </c>
      <c r="AM2845" s="55" t="str">
        <f t="shared" si="538"/>
        <v/>
      </c>
      <c r="AN2845" s="88" t="str">
        <f t="shared" si="539"/>
        <v/>
      </c>
    </row>
    <row r="2846" spans="1:40" x14ac:dyDescent="0.25">
      <c r="A2846" s="77"/>
      <c r="B2846" s="107"/>
      <c r="C2846" s="108"/>
      <c r="D2846" s="109"/>
      <c r="E2846" s="109"/>
      <c r="F2846" s="110"/>
      <c r="G2846" s="111"/>
      <c r="H2846" s="112"/>
      <c r="I2846" s="77"/>
      <c r="J2846" s="112" t="str">
        <f>IF($B2846="", "", IFERROR(INDEX('Job List'!$C$9:$C$508, MATCH($B2846, 'Job List'!$B$9:$B$508, 0)), ""))</f>
        <v/>
      </c>
      <c r="K2846" s="112" t="str">
        <f>IF($B2846="", "", IFERROR(INDEX('Job List'!$D$9:$D$508, MATCH($B2846, 'Job List'!$B$9:$B$508, 0)), ""))</f>
        <v/>
      </c>
      <c r="L2846" s="125" t="str">
        <f t="shared" si="528"/>
        <v/>
      </c>
      <c r="M2846" s="111" t="str">
        <f>IF($B2846="", "", IF($G2846="", IFERROR(INDEX('Job List'!$E$9:$E$508, MATCH($B2846, 'Job List'!$B$9:$B$508, 0)), ""), $G2846))</f>
        <v/>
      </c>
      <c r="N2846" s="126" t="str">
        <f t="shared" si="529"/>
        <v/>
      </c>
      <c r="O2846" s="77"/>
      <c r="AB2846" s="14" t="str">
        <f t="shared" si="530"/>
        <v/>
      </c>
      <c r="AC2846" s="20" t="str">
        <f t="shared" si="531"/>
        <v/>
      </c>
      <c r="AD2846" s="55" t="str">
        <f t="shared" si="532"/>
        <v/>
      </c>
      <c r="AE2846" s="88" t="str">
        <f t="shared" si="533"/>
        <v/>
      </c>
      <c r="AG2846" s="55" t="str">
        <f t="shared" si="534"/>
        <v/>
      </c>
      <c r="AH2846" s="88" t="str">
        <f t="shared" si="535"/>
        <v/>
      </c>
      <c r="AJ2846" s="55" t="str">
        <f t="shared" si="536"/>
        <v/>
      </c>
      <c r="AK2846" s="88" t="str">
        <f t="shared" si="537"/>
        <v/>
      </c>
      <c r="AM2846" s="55" t="str">
        <f t="shared" si="538"/>
        <v/>
      </c>
      <c r="AN2846" s="88" t="str">
        <f t="shared" si="539"/>
        <v/>
      </c>
    </row>
    <row r="2847" spans="1:40" x14ac:dyDescent="0.25">
      <c r="A2847" s="77"/>
      <c r="B2847" s="107"/>
      <c r="C2847" s="108"/>
      <c r="D2847" s="109"/>
      <c r="E2847" s="109"/>
      <c r="F2847" s="110"/>
      <c r="G2847" s="111"/>
      <c r="H2847" s="112"/>
      <c r="I2847" s="77"/>
      <c r="J2847" s="112" t="str">
        <f>IF($B2847="", "", IFERROR(INDEX('Job List'!$C$9:$C$508, MATCH($B2847, 'Job List'!$B$9:$B$508, 0)), ""))</f>
        <v/>
      </c>
      <c r="K2847" s="112" t="str">
        <f>IF($B2847="", "", IFERROR(INDEX('Job List'!$D$9:$D$508, MATCH($B2847, 'Job List'!$B$9:$B$508, 0)), ""))</f>
        <v/>
      </c>
      <c r="L2847" s="125" t="str">
        <f t="shared" si="528"/>
        <v/>
      </c>
      <c r="M2847" s="111" t="str">
        <f>IF($B2847="", "", IF($G2847="", IFERROR(INDEX('Job List'!$E$9:$E$508, MATCH($B2847, 'Job List'!$B$9:$B$508, 0)), ""), $G2847))</f>
        <v/>
      </c>
      <c r="N2847" s="126" t="str">
        <f t="shared" si="529"/>
        <v/>
      </c>
      <c r="O2847" s="77"/>
      <c r="AB2847" s="14" t="str">
        <f t="shared" si="530"/>
        <v/>
      </c>
      <c r="AC2847" s="20" t="str">
        <f t="shared" si="531"/>
        <v/>
      </c>
      <c r="AD2847" s="55" t="str">
        <f t="shared" si="532"/>
        <v/>
      </c>
      <c r="AE2847" s="88" t="str">
        <f t="shared" si="533"/>
        <v/>
      </c>
      <c r="AG2847" s="55" t="str">
        <f t="shared" si="534"/>
        <v/>
      </c>
      <c r="AH2847" s="88" t="str">
        <f t="shared" si="535"/>
        <v/>
      </c>
      <c r="AJ2847" s="55" t="str">
        <f t="shared" si="536"/>
        <v/>
      </c>
      <c r="AK2847" s="88" t="str">
        <f t="shared" si="537"/>
        <v/>
      </c>
      <c r="AM2847" s="55" t="str">
        <f t="shared" si="538"/>
        <v/>
      </c>
      <c r="AN2847" s="88" t="str">
        <f t="shared" si="539"/>
        <v/>
      </c>
    </row>
    <row r="2848" spans="1:40" x14ac:dyDescent="0.25">
      <c r="A2848" s="77"/>
      <c r="B2848" s="107"/>
      <c r="C2848" s="108"/>
      <c r="D2848" s="109"/>
      <c r="E2848" s="109"/>
      <c r="F2848" s="110"/>
      <c r="G2848" s="111"/>
      <c r="H2848" s="112"/>
      <c r="I2848" s="77"/>
      <c r="J2848" s="112" t="str">
        <f>IF($B2848="", "", IFERROR(INDEX('Job List'!$C$9:$C$508, MATCH($B2848, 'Job List'!$B$9:$B$508, 0)), ""))</f>
        <v/>
      </c>
      <c r="K2848" s="112" t="str">
        <f>IF($B2848="", "", IFERROR(INDEX('Job List'!$D$9:$D$508, MATCH($B2848, 'Job List'!$B$9:$B$508, 0)), ""))</f>
        <v/>
      </c>
      <c r="L2848" s="125" t="str">
        <f t="shared" si="528"/>
        <v/>
      </c>
      <c r="M2848" s="111" t="str">
        <f>IF($B2848="", "", IF($G2848="", IFERROR(INDEX('Job List'!$E$9:$E$508, MATCH($B2848, 'Job List'!$B$9:$B$508, 0)), ""), $G2848))</f>
        <v/>
      </c>
      <c r="N2848" s="126" t="str">
        <f t="shared" si="529"/>
        <v/>
      </c>
      <c r="O2848" s="77"/>
      <c r="AB2848" s="14" t="str">
        <f t="shared" si="530"/>
        <v/>
      </c>
      <c r="AC2848" s="20" t="str">
        <f t="shared" si="531"/>
        <v/>
      </c>
      <c r="AD2848" s="55" t="str">
        <f t="shared" si="532"/>
        <v/>
      </c>
      <c r="AE2848" s="88" t="str">
        <f t="shared" si="533"/>
        <v/>
      </c>
      <c r="AG2848" s="55" t="str">
        <f t="shared" si="534"/>
        <v/>
      </c>
      <c r="AH2848" s="88" t="str">
        <f t="shared" si="535"/>
        <v/>
      </c>
      <c r="AJ2848" s="55" t="str">
        <f t="shared" si="536"/>
        <v/>
      </c>
      <c r="AK2848" s="88" t="str">
        <f t="shared" si="537"/>
        <v/>
      </c>
      <c r="AM2848" s="55" t="str">
        <f t="shared" si="538"/>
        <v/>
      </c>
      <c r="AN2848" s="88" t="str">
        <f t="shared" si="539"/>
        <v/>
      </c>
    </row>
    <row r="2849" spans="1:40" x14ac:dyDescent="0.25">
      <c r="A2849" s="77"/>
      <c r="B2849" s="107"/>
      <c r="C2849" s="108"/>
      <c r="D2849" s="109"/>
      <c r="E2849" s="109"/>
      <c r="F2849" s="110"/>
      <c r="G2849" s="111"/>
      <c r="H2849" s="112"/>
      <c r="I2849" s="77"/>
      <c r="J2849" s="112" t="str">
        <f>IF($B2849="", "", IFERROR(INDEX('Job List'!$C$9:$C$508, MATCH($B2849, 'Job List'!$B$9:$B$508, 0)), ""))</f>
        <v/>
      </c>
      <c r="K2849" s="112" t="str">
        <f>IF($B2849="", "", IFERROR(INDEX('Job List'!$D$9:$D$508, MATCH($B2849, 'Job List'!$B$9:$B$508, 0)), ""))</f>
        <v/>
      </c>
      <c r="L2849" s="125" t="str">
        <f t="shared" si="528"/>
        <v/>
      </c>
      <c r="M2849" s="111" t="str">
        <f>IF($B2849="", "", IF($G2849="", IFERROR(INDEX('Job List'!$E$9:$E$508, MATCH($B2849, 'Job List'!$B$9:$B$508, 0)), ""), $G2849))</f>
        <v/>
      </c>
      <c r="N2849" s="126" t="str">
        <f t="shared" si="529"/>
        <v/>
      </c>
      <c r="O2849" s="77"/>
      <c r="AB2849" s="14" t="str">
        <f t="shared" si="530"/>
        <v/>
      </c>
      <c r="AC2849" s="20" t="str">
        <f t="shared" si="531"/>
        <v/>
      </c>
      <c r="AD2849" s="55" t="str">
        <f t="shared" si="532"/>
        <v/>
      </c>
      <c r="AE2849" s="88" t="str">
        <f t="shared" si="533"/>
        <v/>
      </c>
      <c r="AG2849" s="55" t="str">
        <f t="shared" si="534"/>
        <v/>
      </c>
      <c r="AH2849" s="88" t="str">
        <f t="shared" si="535"/>
        <v/>
      </c>
      <c r="AJ2849" s="55" t="str">
        <f t="shared" si="536"/>
        <v/>
      </c>
      <c r="AK2849" s="88" t="str">
        <f t="shared" si="537"/>
        <v/>
      </c>
      <c r="AM2849" s="55" t="str">
        <f t="shared" si="538"/>
        <v/>
      </c>
      <c r="AN2849" s="88" t="str">
        <f t="shared" si="539"/>
        <v/>
      </c>
    </row>
    <row r="2850" spans="1:40" x14ac:dyDescent="0.25">
      <c r="A2850" s="77"/>
      <c r="B2850" s="107"/>
      <c r="C2850" s="108"/>
      <c r="D2850" s="109"/>
      <c r="E2850" s="109"/>
      <c r="F2850" s="110"/>
      <c r="G2850" s="111"/>
      <c r="H2850" s="112"/>
      <c r="I2850" s="77"/>
      <c r="J2850" s="112" t="str">
        <f>IF($B2850="", "", IFERROR(INDEX('Job List'!$C$9:$C$508, MATCH($B2850, 'Job List'!$B$9:$B$508, 0)), ""))</f>
        <v/>
      </c>
      <c r="K2850" s="112" t="str">
        <f>IF($B2850="", "", IFERROR(INDEX('Job List'!$D$9:$D$508, MATCH($B2850, 'Job List'!$B$9:$B$508, 0)), ""))</f>
        <v/>
      </c>
      <c r="L2850" s="125" t="str">
        <f t="shared" si="528"/>
        <v/>
      </c>
      <c r="M2850" s="111" t="str">
        <f>IF($B2850="", "", IF($G2850="", IFERROR(INDEX('Job List'!$E$9:$E$508, MATCH($B2850, 'Job List'!$B$9:$B$508, 0)), ""), $G2850))</f>
        <v/>
      </c>
      <c r="N2850" s="126" t="str">
        <f t="shared" si="529"/>
        <v/>
      </c>
      <c r="O2850" s="77"/>
      <c r="AB2850" s="14" t="str">
        <f t="shared" si="530"/>
        <v/>
      </c>
      <c r="AC2850" s="20" t="str">
        <f t="shared" si="531"/>
        <v/>
      </c>
      <c r="AD2850" s="55" t="str">
        <f t="shared" si="532"/>
        <v/>
      </c>
      <c r="AE2850" s="88" t="str">
        <f t="shared" si="533"/>
        <v/>
      </c>
      <c r="AG2850" s="55" t="str">
        <f t="shared" si="534"/>
        <v/>
      </c>
      <c r="AH2850" s="88" t="str">
        <f t="shared" si="535"/>
        <v/>
      </c>
      <c r="AJ2850" s="55" t="str">
        <f t="shared" si="536"/>
        <v/>
      </c>
      <c r="AK2850" s="88" t="str">
        <f t="shared" si="537"/>
        <v/>
      </c>
      <c r="AM2850" s="55" t="str">
        <f t="shared" si="538"/>
        <v/>
      </c>
      <c r="AN2850" s="88" t="str">
        <f t="shared" si="539"/>
        <v/>
      </c>
    </row>
    <row r="2851" spans="1:40" x14ac:dyDescent="0.25">
      <c r="A2851" s="77"/>
      <c r="B2851" s="107"/>
      <c r="C2851" s="108"/>
      <c r="D2851" s="109"/>
      <c r="E2851" s="109"/>
      <c r="F2851" s="110"/>
      <c r="G2851" s="111"/>
      <c r="H2851" s="112"/>
      <c r="I2851" s="77"/>
      <c r="J2851" s="112" t="str">
        <f>IF($B2851="", "", IFERROR(INDEX('Job List'!$C$9:$C$508, MATCH($B2851, 'Job List'!$B$9:$B$508, 0)), ""))</f>
        <v/>
      </c>
      <c r="K2851" s="112" t="str">
        <f>IF($B2851="", "", IFERROR(INDEX('Job List'!$D$9:$D$508, MATCH($B2851, 'Job List'!$B$9:$B$508, 0)), ""))</f>
        <v/>
      </c>
      <c r="L2851" s="125" t="str">
        <f t="shared" si="528"/>
        <v/>
      </c>
      <c r="M2851" s="111" t="str">
        <f>IF($B2851="", "", IF($G2851="", IFERROR(INDEX('Job List'!$E$9:$E$508, MATCH($B2851, 'Job List'!$B$9:$B$508, 0)), ""), $G2851))</f>
        <v/>
      </c>
      <c r="N2851" s="126" t="str">
        <f t="shared" si="529"/>
        <v/>
      </c>
      <c r="O2851" s="77"/>
      <c r="AB2851" s="14" t="str">
        <f t="shared" si="530"/>
        <v/>
      </c>
      <c r="AC2851" s="20" t="str">
        <f t="shared" si="531"/>
        <v/>
      </c>
      <c r="AD2851" s="55" t="str">
        <f t="shared" si="532"/>
        <v/>
      </c>
      <c r="AE2851" s="88" t="str">
        <f t="shared" si="533"/>
        <v/>
      </c>
      <c r="AG2851" s="55" t="str">
        <f t="shared" si="534"/>
        <v/>
      </c>
      <c r="AH2851" s="88" t="str">
        <f t="shared" si="535"/>
        <v/>
      </c>
      <c r="AJ2851" s="55" t="str">
        <f t="shared" si="536"/>
        <v/>
      </c>
      <c r="AK2851" s="88" t="str">
        <f t="shared" si="537"/>
        <v/>
      </c>
      <c r="AM2851" s="55" t="str">
        <f t="shared" si="538"/>
        <v/>
      </c>
      <c r="AN2851" s="88" t="str">
        <f t="shared" si="539"/>
        <v/>
      </c>
    </row>
    <row r="2852" spans="1:40" x14ac:dyDescent="0.25">
      <c r="A2852" s="77"/>
      <c r="B2852" s="107"/>
      <c r="C2852" s="108"/>
      <c r="D2852" s="109"/>
      <c r="E2852" s="109"/>
      <c r="F2852" s="110"/>
      <c r="G2852" s="111"/>
      <c r="H2852" s="112"/>
      <c r="I2852" s="77"/>
      <c r="J2852" s="112" t="str">
        <f>IF($B2852="", "", IFERROR(INDEX('Job List'!$C$9:$C$508, MATCH($B2852, 'Job List'!$B$9:$B$508, 0)), ""))</f>
        <v/>
      </c>
      <c r="K2852" s="112" t="str">
        <f>IF($B2852="", "", IFERROR(INDEX('Job List'!$D$9:$D$508, MATCH($B2852, 'Job List'!$B$9:$B$508, 0)), ""))</f>
        <v/>
      </c>
      <c r="L2852" s="125" t="str">
        <f t="shared" si="528"/>
        <v/>
      </c>
      <c r="M2852" s="111" t="str">
        <f>IF($B2852="", "", IF($G2852="", IFERROR(INDEX('Job List'!$E$9:$E$508, MATCH($B2852, 'Job List'!$B$9:$B$508, 0)), ""), $G2852))</f>
        <v/>
      </c>
      <c r="N2852" s="126" t="str">
        <f t="shared" si="529"/>
        <v/>
      </c>
      <c r="O2852" s="77"/>
      <c r="AB2852" s="14" t="str">
        <f t="shared" si="530"/>
        <v/>
      </c>
      <c r="AC2852" s="20" t="str">
        <f t="shared" si="531"/>
        <v/>
      </c>
      <c r="AD2852" s="55" t="str">
        <f t="shared" si="532"/>
        <v/>
      </c>
      <c r="AE2852" s="88" t="str">
        <f t="shared" si="533"/>
        <v/>
      </c>
      <c r="AG2852" s="55" t="str">
        <f t="shared" si="534"/>
        <v/>
      </c>
      <c r="AH2852" s="88" t="str">
        <f t="shared" si="535"/>
        <v/>
      </c>
      <c r="AJ2852" s="55" t="str">
        <f t="shared" si="536"/>
        <v/>
      </c>
      <c r="AK2852" s="88" t="str">
        <f t="shared" si="537"/>
        <v/>
      </c>
      <c r="AM2852" s="55" t="str">
        <f t="shared" si="538"/>
        <v/>
      </c>
      <c r="AN2852" s="88" t="str">
        <f t="shared" si="539"/>
        <v/>
      </c>
    </row>
    <row r="2853" spans="1:40" x14ac:dyDescent="0.25">
      <c r="A2853" s="77"/>
      <c r="B2853" s="107"/>
      <c r="C2853" s="108"/>
      <c r="D2853" s="109"/>
      <c r="E2853" s="109"/>
      <c r="F2853" s="110"/>
      <c r="G2853" s="111"/>
      <c r="H2853" s="112"/>
      <c r="I2853" s="77"/>
      <c r="J2853" s="112" t="str">
        <f>IF($B2853="", "", IFERROR(INDEX('Job List'!$C$9:$C$508, MATCH($B2853, 'Job List'!$B$9:$B$508, 0)), ""))</f>
        <v/>
      </c>
      <c r="K2853" s="112" t="str">
        <f>IF($B2853="", "", IFERROR(INDEX('Job List'!$D$9:$D$508, MATCH($B2853, 'Job List'!$B$9:$B$508, 0)), ""))</f>
        <v/>
      </c>
      <c r="L2853" s="125" t="str">
        <f t="shared" si="528"/>
        <v/>
      </c>
      <c r="M2853" s="111" t="str">
        <f>IF($B2853="", "", IF($G2853="", IFERROR(INDEX('Job List'!$E$9:$E$508, MATCH($B2853, 'Job List'!$B$9:$B$508, 0)), ""), $G2853))</f>
        <v/>
      </c>
      <c r="N2853" s="126" t="str">
        <f t="shared" si="529"/>
        <v/>
      </c>
      <c r="O2853" s="77"/>
      <c r="AB2853" s="14" t="str">
        <f t="shared" si="530"/>
        <v/>
      </c>
      <c r="AC2853" s="20" t="str">
        <f t="shared" si="531"/>
        <v/>
      </c>
      <c r="AD2853" s="55" t="str">
        <f t="shared" si="532"/>
        <v/>
      </c>
      <c r="AE2853" s="88" t="str">
        <f t="shared" si="533"/>
        <v/>
      </c>
      <c r="AG2853" s="55" t="str">
        <f t="shared" si="534"/>
        <v/>
      </c>
      <c r="AH2853" s="88" t="str">
        <f t="shared" si="535"/>
        <v/>
      </c>
      <c r="AJ2853" s="55" t="str">
        <f t="shared" si="536"/>
        <v/>
      </c>
      <c r="AK2853" s="88" t="str">
        <f t="shared" si="537"/>
        <v/>
      </c>
      <c r="AM2853" s="55" t="str">
        <f t="shared" si="538"/>
        <v/>
      </c>
      <c r="AN2853" s="88" t="str">
        <f t="shared" si="539"/>
        <v/>
      </c>
    </row>
    <row r="2854" spans="1:40" x14ac:dyDescent="0.25">
      <c r="A2854" s="77"/>
      <c r="B2854" s="107"/>
      <c r="C2854" s="108"/>
      <c r="D2854" s="109"/>
      <c r="E2854" s="109"/>
      <c r="F2854" s="110"/>
      <c r="G2854" s="111"/>
      <c r="H2854" s="112"/>
      <c r="I2854" s="77"/>
      <c r="J2854" s="112" t="str">
        <f>IF($B2854="", "", IFERROR(INDEX('Job List'!$C$9:$C$508, MATCH($B2854, 'Job List'!$B$9:$B$508, 0)), ""))</f>
        <v/>
      </c>
      <c r="K2854" s="112" t="str">
        <f>IF($B2854="", "", IFERROR(INDEX('Job List'!$D$9:$D$508, MATCH($B2854, 'Job List'!$B$9:$B$508, 0)), ""))</f>
        <v/>
      </c>
      <c r="L2854" s="125" t="str">
        <f t="shared" si="528"/>
        <v/>
      </c>
      <c r="M2854" s="111" t="str">
        <f>IF($B2854="", "", IF($G2854="", IFERROR(INDEX('Job List'!$E$9:$E$508, MATCH($B2854, 'Job List'!$B$9:$B$508, 0)), ""), $G2854))</f>
        <v/>
      </c>
      <c r="N2854" s="126" t="str">
        <f t="shared" si="529"/>
        <v/>
      </c>
      <c r="O2854" s="77"/>
      <c r="AB2854" s="14" t="str">
        <f t="shared" si="530"/>
        <v/>
      </c>
      <c r="AC2854" s="20" t="str">
        <f t="shared" si="531"/>
        <v/>
      </c>
      <c r="AD2854" s="55" t="str">
        <f t="shared" si="532"/>
        <v/>
      </c>
      <c r="AE2854" s="88" t="str">
        <f t="shared" si="533"/>
        <v/>
      </c>
      <c r="AG2854" s="55" t="str">
        <f t="shared" si="534"/>
        <v/>
      </c>
      <c r="AH2854" s="88" t="str">
        <f t="shared" si="535"/>
        <v/>
      </c>
      <c r="AJ2854" s="55" t="str">
        <f t="shared" si="536"/>
        <v/>
      </c>
      <c r="AK2854" s="88" t="str">
        <f t="shared" si="537"/>
        <v/>
      </c>
      <c r="AM2854" s="55" t="str">
        <f t="shared" si="538"/>
        <v/>
      </c>
      <c r="AN2854" s="88" t="str">
        <f t="shared" si="539"/>
        <v/>
      </c>
    </row>
    <row r="2855" spans="1:40" x14ac:dyDescent="0.25">
      <c r="A2855" s="77"/>
      <c r="B2855" s="107"/>
      <c r="C2855" s="108"/>
      <c r="D2855" s="109"/>
      <c r="E2855" s="109"/>
      <c r="F2855" s="110"/>
      <c r="G2855" s="111"/>
      <c r="H2855" s="112"/>
      <c r="I2855" s="77"/>
      <c r="J2855" s="112" t="str">
        <f>IF($B2855="", "", IFERROR(INDEX('Job List'!$C$9:$C$508, MATCH($B2855, 'Job List'!$B$9:$B$508, 0)), ""))</f>
        <v/>
      </c>
      <c r="K2855" s="112" t="str">
        <f>IF($B2855="", "", IFERROR(INDEX('Job List'!$D$9:$D$508, MATCH($B2855, 'Job List'!$B$9:$B$508, 0)), ""))</f>
        <v/>
      </c>
      <c r="L2855" s="125" t="str">
        <f t="shared" si="528"/>
        <v/>
      </c>
      <c r="M2855" s="111" t="str">
        <f>IF($B2855="", "", IF($G2855="", IFERROR(INDEX('Job List'!$E$9:$E$508, MATCH($B2855, 'Job List'!$B$9:$B$508, 0)), ""), $G2855))</f>
        <v/>
      </c>
      <c r="N2855" s="126" t="str">
        <f t="shared" si="529"/>
        <v/>
      </c>
      <c r="O2855" s="77"/>
      <c r="AB2855" s="14" t="str">
        <f t="shared" si="530"/>
        <v/>
      </c>
      <c r="AC2855" s="20" t="str">
        <f t="shared" si="531"/>
        <v/>
      </c>
      <c r="AD2855" s="55" t="str">
        <f t="shared" si="532"/>
        <v/>
      </c>
      <c r="AE2855" s="88" t="str">
        <f t="shared" si="533"/>
        <v/>
      </c>
      <c r="AG2855" s="55" t="str">
        <f t="shared" si="534"/>
        <v/>
      </c>
      <c r="AH2855" s="88" t="str">
        <f t="shared" si="535"/>
        <v/>
      </c>
      <c r="AJ2855" s="55" t="str">
        <f t="shared" si="536"/>
        <v/>
      </c>
      <c r="AK2855" s="88" t="str">
        <f t="shared" si="537"/>
        <v/>
      </c>
      <c r="AM2855" s="55" t="str">
        <f t="shared" si="538"/>
        <v/>
      </c>
      <c r="AN2855" s="88" t="str">
        <f t="shared" si="539"/>
        <v/>
      </c>
    </row>
    <row r="2856" spans="1:40" x14ac:dyDescent="0.25">
      <c r="A2856" s="77"/>
      <c r="B2856" s="107"/>
      <c r="C2856" s="108"/>
      <c r="D2856" s="109"/>
      <c r="E2856" s="109"/>
      <c r="F2856" s="110"/>
      <c r="G2856" s="111"/>
      <c r="H2856" s="112"/>
      <c r="I2856" s="77"/>
      <c r="J2856" s="112" t="str">
        <f>IF($B2856="", "", IFERROR(INDEX('Job List'!$C$9:$C$508, MATCH($B2856, 'Job List'!$B$9:$B$508, 0)), ""))</f>
        <v/>
      </c>
      <c r="K2856" s="112" t="str">
        <f>IF($B2856="", "", IFERROR(INDEX('Job List'!$D$9:$D$508, MATCH($B2856, 'Job List'!$B$9:$B$508, 0)), ""))</f>
        <v/>
      </c>
      <c r="L2856" s="125" t="str">
        <f t="shared" si="528"/>
        <v/>
      </c>
      <c r="M2856" s="111" t="str">
        <f>IF($B2856="", "", IF($G2856="", IFERROR(INDEX('Job List'!$E$9:$E$508, MATCH($B2856, 'Job List'!$B$9:$B$508, 0)), ""), $G2856))</f>
        <v/>
      </c>
      <c r="N2856" s="126" t="str">
        <f t="shared" si="529"/>
        <v/>
      </c>
      <c r="O2856" s="77"/>
      <c r="AB2856" s="14" t="str">
        <f t="shared" si="530"/>
        <v/>
      </c>
      <c r="AC2856" s="20" t="str">
        <f t="shared" si="531"/>
        <v/>
      </c>
      <c r="AD2856" s="55" t="str">
        <f t="shared" si="532"/>
        <v/>
      </c>
      <c r="AE2856" s="88" t="str">
        <f t="shared" si="533"/>
        <v/>
      </c>
      <c r="AG2856" s="55" t="str">
        <f t="shared" si="534"/>
        <v/>
      </c>
      <c r="AH2856" s="88" t="str">
        <f t="shared" si="535"/>
        <v/>
      </c>
      <c r="AJ2856" s="55" t="str">
        <f t="shared" si="536"/>
        <v/>
      </c>
      <c r="AK2856" s="88" t="str">
        <f t="shared" si="537"/>
        <v/>
      </c>
      <c r="AM2856" s="55" t="str">
        <f t="shared" si="538"/>
        <v/>
      </c>
      <c r="AN2856" s="88" t="str">
        <f t="shared" si="539"/>
        <v/>
      </c>
    </row>
    <row r="2857" spans="1:40" x14ac:dyDescent="0.25">
      <c r="A2857" s="77"/>
      <c r="B2857" s="107"/>
      <c r="C2857" s="108"/>
      <c r="D2857" s="109"/>
      <c r="E2857" s="109"/>
      <c r="F2857" s="110"/>
      <c r="G2857" s="111"/>
      <c r="H2857" s="112"/>
      <c r="I2857" s="77"/>
      <c r="J2857" s="112" t="str">
        <f>IF($B2857="", "", IFERROR(INDEX('Job List'!$C$9:$C$508, MATCH($B2857, 'Job List'!$B$9:$B$508, 0)), ""))</f>
        <v/>
      </c>
      <c r="K2857" s="112" t="str">
        <f>IF($B2857="", "", IFERROR(INDEX('Job List'!$D$9:$D$508, MATCH($B2857, 'Job List'!$B$9:$B$508, 0)), ""))</f>
        <v/>
      </c>
      <c r="L2857" s="125" t="str">
        <f t="shared" si="528"/>
        <v/>
      </c>
      <c r="M2857" s="111" t="str">
        <f>IF($B2857="", "", IF($G2857="", IFERROR(INDEX('Job List'!$E$9:$E$508, MATCH($B2857, 'Job List'!$B$9:$B$508, 0)), ""), $G2857))</f>
        <v/>
      </c>
      <c r="N2857" s="126" t="str">
        <f t="shared" si="529"/>
        <v/>
      </c>
      <c r="O2857" s="77"/>
      <c r="AB2857" s="14" t="str">
        <f t="shared" si="530"/>
        <v/>
      </c>
      <c r="AC2857" s="20" t="str">
        <f t="shared" si="531"/>
        <v/>
      </c>
      <c r="AD2857" s="55" t="str">
        <f t="shared" si="532"/>
        <v/>
      </c>
      <c r="AE2857" s="88" t="str">
        <f t="shared" si="533"/>
        <v/>
      </c>
      <c r="AG2857" s="55" t="str">
        <f t="shared" si="534"/>
        <v/>
      </c>
      <c r="AH2857" s="88" t="str">
        <f t="shared" si="535"/>
        <v/>
      </c>
      <c r="AJ2857" s="55" t="str">
        <f t="shared" si="536"/>
        <v/>
      </c>
      <c r="AK2857" s="88" t="str">
        <f t="shared" si="537"/>
        <v/>
      </c>
      <c r="AM2857" s="55" t="str">
        <f t="shared" si="538"/>
        <v/>
      </c>
      <c r="AN2857" s="88" t="str">
        <f t="shared" si="539"/>
        <v/>
      </c>
    </row>
    <row r="2858" spans="1:40" x14ac:dyDescent="0.25">
      <c r="A2858" s="77"/>
      <c r="B2858" s="107"/>
      <c r="C2858" s="108"/>
      <c r="D2858" s="109"/>
      <c r="E2858" s="109"/>
      <c r="F2858" s="110"/>
      <c r="G2858" s="111"/>
      <c r="H2858" s="112"/>
      <c r="I2858" s="77"/>
      <c r="J2858" s="112" t="str">
        <f>IF($B2858="", "", IFERROR(INDEX('Job List'!$C$9:$C$508, MATCH($B2858, 'Job List'!$B$9:$B$508, 0)), ""))</f>
        <v/>
      </c>
      <c r="K2858" s="112" t="str">
        <f>IF($B2858="", "", IFERROR(INDEX('Job List'!$D$9:$D$508, MATCH($B2858, 'Job List'!$B$9:$B$508, 0)), ""))</f>
        <v/>
      </c>
      <c r="L2858" s="125" t="str">
        <f t="shared" si="528"/>
        <v/>
      </c>
      <c r="M2858" s="111" t="str">
        <f>IF($B2858="", "", IF($G2858="", IFERROR(INDEX('Job List'!$E$9:$E$508, MATCH($B2858, 'Job List'!$B$9:$B$508, 0)), ""), $G2858))</f>
        <v/>
      </c>
      <c r="N2858" s="126" t="str">
        <f t="shared" si="529"/>
        <v/>
      </c>
      <c r="O2858" s="77"/>
      <c r="AB2858" s="14" t="str">
        <f t="shared" si="530"/>
        <v/>
      </c>
      <c r="AC2858" s="20" t="str">
        <f t="shared" si="531"/>
        <v/>
      </c>
      <c r="AD2858" s="55" t="str">
        <f t="shared" si="532"/>
        <v/>
      </c>
      <c r="AE2858" s="88" t="str">
        <f t="shared" si="533"/>
        <v/>
      </c>
      <c r="AG2858" s="55" t="str">
        <f t="shared" si="534"/>
        <v/>
      </c>
      <c r="AH2858" s="88" t="str">
        <f t="shared" si="535"/>
        <v/>
      </c>
      <c r="AJ2858" s="55" t="str">
        <f t="shared" si="536"/>
        <v/>
      </c>
      <c r="AK2858" s="88" t="str">
        <f t="shared" si="537"/>
        <v/>
      </c>
      <c r="AM2858" s="55" t="str">
        <f t="shared" si="538"/>
        <v/>
      </c>
      <c r="AN2858" s="88" t="str">
        <f t="shared" si="539"/>
        <v/>
      </c>
    </row>
    <row r="2859" spans="1:40" x14ac:dyDescent="0.25">
      <c r="A2859" s="77"/>
      <c r="B2859" s="107"/>
      <c r="C2859" s="108"/>
      <c r="D2859" s="109"/>
      <c r="E2859" s="109"/>
      <c r="F2859" s="110"/>
      <c r="G2859" s="111"/>
      <c r="H2859" s="112"/>
      <c r="I2859" s="77"/>
      <c r="J2859" s="112" t="str">
        <f>IF($B2859="", "", IFERROR(INDEX('Job List'!$C$9:$C$508, MATCH($B2859, 'Job List'!$B$9:$B$508, 0)), ""))</f>
        <v/>
      </c>
      <c r="K2859" s="112" t="str">
        <f>IF($B2859="", "", IFERROR(INDEX('Job List'!$D$9:$D$508, MATCH($B2859, 'Job List'!$B$9:$B$508, 0)), ""))</f>
        <v/>
      </c>
      <c r="L2859" s="125" t="str">
        <f t="shared" si="528"/>
        <v/>
      </c>
      <c r="M2859" s="111" t="str">
        <f>IF($B2859="", "", IF($G2859="", IFERROR(INDEX('Job List'!$E$9:$E$508, MATCH($B2859, 'Job List'!$B$9:$B$508, 0)), ""), $G2859))</f>
        <v/>
      </c>
      <c r="N2859" s="126" t="str">
        <f t="shared" si="529"/>
        <v/>
      </c>
      <c r="O2859" s="77"/>
      <c r="AB2859" s="14" t="str">
        <f t="shared" si="530"/>
        <v/>
      </c>
      <c r="AC2859" s="20" t="str">
        <f t="shared" si="531"/>
        <v/>
      </c>
      <c r="AD2859" s="55" t="str">
        <f t="shared" si="532"/>
        <v/>
      </c>
      <c r="AE2859" s="88" t="str">
        <f t="shared" si="533"/>
        <v/>
      </c>
      <c r="AG2859" s="55" t="str">
        <f t="shared" si="534"/>
        <v/>
      </c>
      <c r="AH2859" s="88" t="str">
        <f t="shared" si="535"/>
        <v/>
      </c>
      <c r="AJ2859" s="55" t="str">
        <f t="shared" si="536"/>
        <v/>
      </c>
      <c r="AK2859" s="88" t="str">
        <f t="shared" si="537"/>
        <v/>
      </c>
      <c r="AM2859" s="55" t="str">
        <f t="shared" si="538"/>
        <v/>
      </c>
      <c r="AN2859" s="88" t="str">
        <f t="shared" si="539"/>
        <v/>
      </c>
    </row>
    <row r="2860" spans="1:40" x14ac:dyDescent="0.25">
      <c r="A2860" s="77"/>
      <c r="B2860" s="107"/>
      <c r="C2860" s="108"/>
      <c r="D2860" s="109"/>
      <c r="E2860" s="109"/>
      <c r="F2860" s="110"/>
      <c r="G2860" s="111"/>
      <c r="H2860" s="112"/>
      <c r="I2860" s="77"/>
      <c r="J2860" s="112" t="str">
        <f>IF($B2860="", "", IFERROR(INDEX('Job List'!$C$9:$C$508, MATCH($B2860, 'Job List'!$B$9:$B$508, 0)), ""))</f>
        <v/>
      </c>
      <c r="K2860" s="112" t="str">
        <f>IF($B2860="", "", IFERROR(INDEX('Job List'!$D$9:$D$508, MATCH($B2860, 'Job List'!$B$9:$B$508, 0)), ""))</f>
        <v/>
      </c>
      <c r="L2860" s="125" t="str">
        <f t="shared" si="528"/>
        <v/>
      </c>
      <c r="M2860" s="111" t="str">
        <f>IF($B2860="", "", IF($G2860="", IFERROR(INDEX('Job List'!$E$9:$E$508, MATCH($B2860, 'Job List'!$B$9:$B$508, 0)), ""), $G2860))</f>
        <v/>
      </c>
      <c r="N2860" s="126" t="str">
        <f t="shared" si="529"/>
        <v/>
      </c>
      <c r="O2860" s="77"/>
      <c r="AB2860" s="14" t="str">
        <f t="shared" si="530"/>
        <v/>
      </c>
      <c r="AC2860" s="20" t="str">
        <f t="shared" si="531"/>
        <v/>
      </c>
      <c r="AD2860" s="55" t="str">
        <f t="shared" si="532"/>
        <v/>
      </c>
      <c r="AE2860" s="88" t="str">
        <f t="shared" si="533"/>
        <v/>
      </c>
      <c r="AG2860" s="55" t="str">
        <f t="shared" si="534"/>
        <v/>
      </c>
      <c r="AH2860" s="88" t="str">
        <f t="shared" si="535"/>
        <v/>
      </c>
      <c r="AJ2860" s="55" t="str">
        <f t="shared" si="536"/>
        <v/>
      </c>
      <c r="AK2860" s="88" t="str">
        <f t="shared" si="537"/>
        <v/>
      </c>
      <c r="AM2860" s="55" t="str">
        <f t="shared" si="538"/>
        <v/>
      </c>
      <c r="AN2860" s="88" t="str">
        <f t="shared" si="539"/>
        <v/>
      </c>
    </row>
    <row r="2861" spans="1:40" x14ac:dyDescent="0.25">
      <c r="A2861" s="77"/>
      <c r="B2861" s="107"/>
      <c r="C2861" s="108"/>
      <c r="D2861" s="109"/>
      <c r="E2861" s="109"/>
      <c r="F2861" s="110"/>
      <c r="G2861" s="111"/>
      <c r="H2861" s="112"/>
      <c r="I2861" s="77"/>
      <c r="J2861" s="112" t="str">
        <f>IF($B2861="", "", IFERROR(INDEX('Job List'!$C$9:$C$508, MATCH($B2861, 'Job List'!$B$9:$B$508, 0)), ""))</f>
        <v/>
      </c>
      <c r="K2861" s="112" t="str">
        <f>IF($B2861="", "", IFERROR(INDEX('Job List'!$D$9:$D$508, MATCH($B2861, 'Job List'!$B$9:$B$508, 0)), ""))</f>
        <v/>
      </c>
      <c r="L2861" s="125" t="str">
        <f t="shared" si="528"/>
        <v/>
      </c>
      <c r="M2861" s="111" t="str">
        <f>IF($B2861="", "", IF($G2861="", IFERROR(INDEX('Job List'!$E$9:$E$508, MATCH($B2861, 'Job List'!$B$9:$B$508, 0)), ""), $G2861))</f>
        <v/>
      </c>
      <c r="N2861" s="126" t="str">
        <f t="shared" si="529"/>
        <v/>
      </c>
      <c r="O2861" s="77"/>
      <c r="AB2861" s="14" t="str">
        <f t="shared" si="530"/>
        <v/>
      </c>
      <c r="AC2861" s="20" t="str">
        <f t="shared" si="531"/>
        <v/>
      </c>
      <c r="AD2861" s="55" t="str">
        <f t="shared" si="532"/>
        <v/>
      </c>
      <c r="AE2861" s="88" t="str">
        <f t="shared" si="533"/>
        <v/>
      </c>
      <c r="AG2861" s="55" t="str">
        <f t="shared" si="534"/>
        <v/>
      </c>
      <c r="AH2861" s="88" t="str">
        <f t="shared" si="535"/>
        <v/>
      </c>
      <c r="AJ2861" s="55" t="str">
        <f t="shared" si="536"/>
        <v/>
      </c>
      <c r="AK2861" s="88" t="str">
        <f t="shared" si="537"/>
        <v/>
      </c>
      <c r="AM2861" s="55" t="str">
        <f t="shared" si="538"/>
        <v/>
      </c>
      <c r="AN2861" s="88" t="str">
        <f t="shared" si="539"/>
        <v/>
      </c>
    </row>
    <row r="2862" spans="1:40" x14ac:dyDescent="0.25">
      <c r="A2862" s="77"/>
      <c r="B2862" s="107"/>
      <c r="C2862" s="108"/>
      <c r="D2862" s="109"/>
      <c r="E2862" s="109"/>
      <c r="F2862" s="110"/>
      <c r="G2862" s="111"/>
      <c r="H2862" s="112"/>
      <c r="I2862" s="77"/>
      <c r="J2862" s="112" t="str">
        <f>IF($B2862="", "", IFERROR(INDEX('Job List'!$C$9:$C$508, MATCH($B2862, 'Job List'!$B$9:$B$508, 0)), ""))</f>
        <v/>
      </c>
      <c r="K2862" s="112" t="str">
        <f>IF($B2862="", "", IFERROR(INDEX('Job List'!$D$9:$D$508, MATCH($B2862, 'Job List'!$B$9:$B$508, 0)), ""))</f>
        <v/>
      </c>
      <c r="L2862" s="125" t="str">
        <f t="shared" si="528"/>
        <v/>
      </c>
      <c r="M2862" s="111" t="str">
        <f>IF($B2862="", "", IF($G2862="", IFERROR(INDEX('Job List'!$E$9:$E$508, MATCH($B2862, 'Job List'!$B$9:$B$508, 0)), ""), $G2862))</f>
        <v/>
      </c>
      <c r="N2862" s="126" t="str">
        <f t="shared" si="529"/>
        <v/>
      </c>
      <c r="O2862" s="77"/>
      <c r="AB2862" s="14" t="str">
        <f t="shared" si="530"/>
        <v/>
      </c>
      <c r="AC2862" s="20" t="str">
        <f t="shared" si="531"/>
        <v/>
      </c>
      <c r="AD2862" s="55" t="str">
        <f t="shared" si="532"/>
        <v/>
      </c>
      <c r="AE2862" s="88" t="str">
        <f t="shared" si="533"/>
        <v/>
      </c>
      <c r="AG2862" s="55" t="str">
        <f t="shared" si="534"/>
        <v/>
      </c>
      <c r="AH2862" s="88" t="str">
        <f t="shared" si="535"/>
        <v/>
      </c>
      <c r="AJ2862" s="55" t="str">
        <f t="shared" si="536"/>
        <v/>
      </c>
      <c r="AK2862" s="88" t="str">
        <f t="shared" si="537"/>
        <v/>
      </c>
      <c r="AM2862" s="55" t="str">
        <f t="shared" si="538"/>
        <v/>
      </c>
      <c r="AN2862" s="88" t="str">
        <f t="shared" si="539"/>
        <v/>
      </c>
    </row>
    <row r="2863" spans="1:40" x14ac:dyDescent="0.25">
      <c r="A2863" s="77"/>
      <c r="B2863" s="107"/>
      <c r="C2863" s="108"/>
      <c r="D2863" s="109"/>
      <c r="E2863" s="109"/>
      <c r="F2863" s="110"/>
      <c r="G2863" s="111"/>
      <c r="H2863" s="112"/>
      <c r="I2863" s="77"/>
      <c r="J2863" s="112" t="str">
        <f>IF($B2863="", "", IFERROR(INDEX('Job List'!$C$9:$C$508, MATCH($B2863, 'Job List'!$B$9:$B$508, 0)), ""))</f>
        <v/>
      </c>
      <c r="K2863" s="112" t="str">
        <f>IF($B2863="", "", IFERROR(INDEX('Job List'!$D$9:$D$508, MATCH($B2863, 'Job List'!$B$9:$B$508, 0)), ""))</f>
        <v/>
      </c>
      <c r="L2863" s="125" t="str">
        <f t="shared" si="528"/>
        <v/>
      </c>
      <c r="M2863" s="111" t="str">
        <f>IF($B2863="", "", IF($G2863="", IFERROR(INDEX('Job List'!$E$9:$E$508, MATCH($B2863, 'Job List'!$B$9:$B$508, 0)), ""), $G2863))</f>
        <v/>
      </c>
      <c r="N2863" s="126" t="str">
        <f t="shared" si="529"/>
        <v/>
      </c>
      <c r="O2863" s="77"/>
      <c r="AB2863" s="14" t="str">
        <f t="shared" si="530"/>
        <v/>
      </c>
      <c r="AC2863" s="20" t="str">
        <f t="shared" si="531"/>
        <v/>
      </c>
      <c r="AD2863" s="55" t="str">
        <f t="shared" si="532"/>
        <v/>
      </c>
      <c r="AE2863" s="88" t="str">
        <f t="shared" si="533"/>
        <v/>
      </c>
      <c r="AG2863" s="55" t="str">
        <f t="shared" si="534"/>
        <v/>
      </c>
      <c r="AH2863" s="88" t="str">
        <f t="shared" si="535"/>
        <v/>
      </c>
      <c r="AJ2863" s="55" t="str">
        <f t="shared" si="536"/>
        <v/>
      </c>
      <c r="AK2863" s="88" t="str">
        <f t="shared" si="537"/>
        <v/>
      </c>
      <c r="AM2863" s="55" t="str">
        <f t="shared" si="538"/>
        <v/>
      </c>
      <c r="AN2863" s="88" t="str">
        <f t="shared" si="539"/>
        <v/>
      </c>
    </row>
    <row r="2864" spans="1:40" x14ac:dyDescent="0.25">
      <c r="A2864" s="77"/>
      <c r="B2864" s="107"/>
      <c r="C2864" s="108"/>
      <c r="D2864" s="109"/>
      <c r="E2864" s="109"/>
      <c r="F2864" s="110"/>
      <c r="G2864" s="111"/>
      <c r="H2864" s="112"/>
      <c r="I2864" s="77"/>
      <c r="J2864" s="112" t="str">
        <f>IF($B2864="", "", IFERROR(INDEX('Job List'!$C$9:$C$508, MATCH($B2864, 'Job List'!$B$9:$B$508, 0)), ""))</f>
        <v/>
      </c>
      <c r="K2864" s="112" t="str">
        <f>IF($B2864="", "", IFERROR(INDEX('Job List'!$D$9:$D$508, MATCH($B2864, 'Job List'!$B$9:$B$508, 0)), ""))</f>
        <v/>
      </c>
      <c r="L2864" s="125" t="str">
        <f t="shared" si="528"/>
        <v/>
      </c>
      <c r="M2864" s="111" t="str">
        <f>IF($B2864="", "", IF($G2864="", IFERROR(INDEX('Job List'!$E$9:$E$508, MATCH($B2864, 'Job List'!$B$9:$B$508, 0)), ""), $G2864))</f>
        <v/>
      </c>
      <c r="N2864" s="126" t="str">
        <f t="shared" si="529"/>
        <v/>
      </c>
      <c r="O2864" s="77"/>
      <c r="AB2864" s="14" t="str">
        <f t="shared" si="530"/>
        <v/>
      </c>
      <c r="AC2864" s="20" t="str">
        <f t="shared" si="531"/>
        <v/>
      </c>
      <c r="AD2864" s="55" t="str">
        <f t="shared" si="532"/>
        <v/>
      </c>
      <c r="AE2864" s="88" t="str">
        <f t="shared" si="533"/>
        <v/>
      </c>
      <c r="AG2864" s="55" t="str">
        <f t="shared" si="534"/>
        <v/>
      </c>
      <c r="AH2864" s="88" t="str">
        <f t="shared" si="535"/>
        <v/>
      </c>
      <c r="AJ2864" s="55" t="str">
        <f t="shared" si="536"/>
        <v/>
      </c>
      <c r="AK2864" s="88" t="str">
        <f t="shared" si="537"/>
        <v/>
      </c>
      <c r="AM2864" s="55" t="str">
        <f t="shared" si="538"/>
        <v/>
      </c>
      <c r="AN2864" s="88" t="str">
        <f t="shared" si="539"/>
        <v/>
      </c>
    </row>
    <row r="2865" spans="1:40" x14ac:dyDescent="0.25">
      <c r="A2865" s="77"/>
      <c r="B2865" s="107"/>
      <c r="C2865" s="108"/>
      <c r="D2865" s="109"/>
      <c r="E2865" s="109"/>
      <c r="F2865" s="110"/>
      <c r="G2865" s="111"/>
      <c r="H2865" s="112"/>
      <c r="I2865" s="77"/>
      <c r="J2865" s="112" t="str">
        <f>IF($B2865="", "", IFERROR(INDEX('Job List'!$C$9:$C$508, MATCH($B2865, 'Job List'!$B$9:$B$508, 0)), ""))</f>
        <v/>
      </c>
      <c r="K2865" s="112" t="str">
        <f>IF($B2865="", "", IFERROR(INDEX('Job List'!$D$9:$D$508, MATCH($B2865, 'Job List'!$B$9:$B$508, 0)), ""))</f>
        <v/>
      </c>
      <c r="L2865" s="125" t="str">
        <f t="shared" si="528"/>
        <v/>
      </c>
      <c r="M2865" s="111" t="str">
        <f>IF($B2865="", "", IF($G2865="", IFERROR(INDEX('Job List'!$E$9:$E$508, MATCH($B2865, 'Job List'!$B$9:$B$508, 0)), ""), $G2865))</f>
        <v/>
      </c>
      <c r="N2865" s="126" t="str">
        <f t="shared" si="529"/>
        <v/>
      </c>
      <c r="O2865" s="77"/>
      <c r="AB2865" s="14" t="str">
        <f t="shared" si="530"/>
        <v/>
      </c>
      <c r="AC2865" s="20" t="str">
        <f t="shared" si="531"/>
        <v/>
      </c>
      <c r="AD2865" s="55" t="str">
        <f t="shared" si="532"/>
        <v/>
      </c>
      <c r="AE2865" s="88" t="str">
        <f t="shared" si="533"/>
        <v/>
      </c>
      <c r="AG2865" s="55" t="str">
        <f t="shared" si="534"/>
        <v/>
      </c>
      <c r="AH2865" s="88" t="str">
        <f t="shared" si="535"/>
        <v/>
      </c>
      <c r="AJ2865" s="55" t="str">
        <f t="shared" si="536"/>
        <v/>
      </c>
      <c r="AK2865" s="88" t="str">
        <f t="shared" si="537"/>
        <v/>
      </c>
      <c r="AM2865" s="55" t="str">
        <f t="shared" si="538"/>
        <v/>
      </c>
      <c r="AN2865" s="88" t="str">
        <f t="shared" si="539"/>
        <v/>
      </c>
    </row>
    <row r="2866" spans="1:40" x14ac:dyDescent="0.25">
      <c r="A2866" s="77"/>
      <c r="B2866" s="107"/>
      <c r="C2866" s="108"/>
      <c r="D2866" s="109"/>
      <c r="E2866" s="109"/>
      <c r="F2866" s="110"/>
      <c r="G2866" s="111"/>
      <c r="H2866" s="112"/>
      <c r="I2866" s="77"/>
      <c r="J2866" s="112" t="str">
        <f>IF($B2866="", "", IFERROR(INDEX('Job List'!$C$9:$C$508, MATCH($B2866, 'Job List'!$B$9:$B$508, 0)), ""))</f>
        <v/>
      </c>
      <c r="K2866" s="112" t="str">
        <f>IF($B2866="", "", IFERROR(INDEX('Job List'!$D$9:$D$508, MATCH($B2866, 'Job List'!$B$9:$B$508, 0)), ""))</f>
        <v/>
      </c>
      <c r="L2866" s="125" t="str">
        <f t="shared" si="528"/>
        <v/>
      </c>
      <c r="M2866" s="111" t="str">
        <f>IF($B2866="", "", IF($G2866="", IFERROR(INDEX('Job List'!$E$9:$E$508, MATCH($B2866, 'Job List'!$B$9:$B$508, 0)), ""), $G2866))</f>
        <v/>
      </c>
      <c r="N2866" s="126" t="str">
        <f t="shared" si="529"/>
        <v/>
      </c>
      <c r="O2866" s="77"/>
      <c r="AB2866" s="14" t="str">
        <f t="shared" si="530"/>
        <v/>
      </c>
      <c r="AC2866" s="20" t="str">
        <f t="shared" si="531"/>
        <v/>
      </c>
      <c r="AD2866" s="55" t="str">
        <f t="shared" si="532"/>
        <v/>
      </c>
      <c r="AE2866" s="88" t="str">
        <f t="shared" si="533"/>
        <v/>
      </c>
      <c r="AG2866" s="55" t="str">
        <f t="shared" si="534"/>
        <v/>
      </c>
      <c r="AH2866" s="88" t="str">
        <f t="shared" si="535"/>
        <v/>
      </c>
      <c r="AJ2866" s="55" t="str">
        <f t="shared" si="536"/>
        <v/>
      </c>
      <c r="AK2866" s="88" t="str">
        <f t="shared" si="537"/>
        <v/>
      </c>
      <c r="AM2866" s="55" t="str">
        <f t="shared" si="538"/>
        <v/>
      </c>
      <c r="AN2866" s="88" t="str">
        <f t="shared" si="539"/>
        <v/>
      </c>
    </row>
    <row r="2867" spans="1:40" x14ac:dyDescent="0.25">
      <c r="A2867" s="77"/>
      <c r="B2867" s="107"/>
      <c r="C2867" s="108"/>
      <c r="D2867" s="109"/>
      <c r="E2867" s="109"/>
      <c r="F2867" s="110"/>
      <c r="G2867" s="111"/>
      <c r="H2867" s="112"/>
      <c r="I2867" s="77"/>
      <c r="J2867" s="112" t="str">
        <f>IF($B2867="", "", IFERROR(INDEX('Job List'!$C$9:$C$508, MATCH($B2867, 'Job List'!$B$9:$B$508, 0)), ""))</f>
        <v/>
      </c>
      <c r="K2867" s="112" t="str">
        <f>IF($B2867="", "", IFERROR(INDEX('Job List'!$D$9:$D$508, MATCH($B2867, 'Job List'!$B$9:$B$508, 0)), ""))</f>
        <v/>
      </c>
      <c r="L2867" s="125" t="str">
        <f t="shared" si="528"/>
        <v/>
      </c>
      <c r="M2867" s="111" t="str">
        <f>IF($B2867="", "", IF($G2867="", IFERROR(INDEX('Job List'!$E$9:$E$508, MATCH($B2867, 'Job List'!$B$9:$B$508, 0)), ""), $G2867))</f>
        <v/>
      </c>
      <c r="N2867" s="126" t="str">
        <f t="shared" si="529"/>
        <v/>
      </c>
      <c r="O2867" s="77"/>
      <c r="AB2867" s="14" t="str">
        <f t="shared" si="530"/>
        <v/>
      </c>
      <c r="AC2867" s="20" t="str">
        <f t="shared" si="531"/>
        <v/>
      </c>
      <c r="AD2867" s="55" t="str">
        <f t="shared" si="532"/>
        <v/>
      </c>
      <c r="AE2867" s="88" t="str">
        <f t="shared" si="533"/>
        <v/>
      </c>
      <c r="AG2867" s="55" t="str">
        <f t="shared" si="534"/>
        <v/>
      </c>
      <c r="AH2867" s="88" t="str">
        <f t="shared" si="535"/>
        <v/>
      </c>
      <c r="AJ2867" s="55" t="str">
        <f t="shared" si="536"/>
        <v/>
      </c>
      <c r="AK2867" s="88" t="str">
        <f t="shared" si="537"/>
        <v/>
      </c>
      <c r="AM2867" s="55" t="str">
        <f t="shared" si="538"/>
        <v/>
      </c>
      <c r="AN2867" s="88" t="str">
        <f t="shared" si="539"/>
        <v/>
      </c>
    </row>
    <row r="2868" spans="1:40" x14ac:dyDescent="0.25">
      <c r="A2868" s="77"/>
      <c r="B2868" s="107"/>
      <c r="C2868" s="108"/>
      <c r="D2868" s="109"/>
      <c r="E2868" s="109"/>
      <c r="F2868" s="110"/>
      <c r="G2868" s="111"/>
      <c r="H2868" s="112"/>
      <c r="I2868" s="77"/>
      <c r="J2868" s="112" t="str">
        <f>IF($B2868="", "", IFERROR(INDEX('Job List'!$C$9:$C$508, MATCH($B2868, 'Job List'!$B$9:$B$508, 0)), ""))</f>
        <v/>
      </c>
      <c r="K2868" s="112" t="str">
        <f>IF($B2868="", "", IFERROR(INDEX('Job List'!$D$9:$D$508, MATCH($B2868, 'Job List'!$B$9:$B$508, 0)), ""))</f>
        <v/>
      </c>
      <c r="L2868" s="125" t="str">
        <f t="shared" si="528"/>
        <v/>
      </c>
      <c r="M2868" s="111" t="str">
        <f>IF($B2868="", "", IF($G2868="", IFERROR(INDEX('Job List'!$E$9:$E$508, MATCH($B2868, 'Job List'!$B$9:$B$508, 0)), ""), $G2868))</f>
        <v/>
      </c>
      <c r="N2868" s="126" t="str">
        <f t="shared" si="529"/>
        <v/>
      </c>
      <c r="O2868" s="77"/>
      <c r="AB2868" s="14" t="str">
        <f t="shared" si="530"/>
        <v/>
      </c>
      <c r="AC2868" s="20" t="str">
        <f t="shared" si="531"/>
        <v/>
      </c>
      <c r="AD2868" s="55" t="str">
        <f t="shared" si="532"/>
        <v/>
      </c>
      <c r="AE2868" s="88" t="str">
        <f t="shared" si="533"/>
        <v/>
      </c>
      <c r="AG2868" s="55" t="str">
        <f t="shared" si="534"/>
        <v/>
      </c>
      <c r="AH2868" s="88" t="str">
        <f t="shared" si="535"/>
        <v/>
      </c>
      <c r="AJ2868" s="55" t="str">
        <f t="shared" si="536"/>
        <v/>
      </c>
      <c r="AK2868" s="88" t="str">
        <f t="shared" si="537"/>
        <v/>
      </c>
      <c r="AM2868" s="55" t="str">
        <f t="shared" si="538"/>
        <v/>
      </c>
      <c r="AN2868" s="88" t="str">
        <f t="shared" si="539"/>
        <v/>
      </c>
    </row>
    <row r="2869" spans="1:40" x14ac:dyDescent="0.25">
      <c r="A2869" s="77"/>
      <c r="B2869" s="107"/>
      <c r="C2869" s="108"/>
      <c r="D2869" s="109"/>
      <c r="E2869" s="109"/>
      <c r="F2869" s="110"/>
      <c r="G2869" s="111"/>
      <c r="H2869" s="112"/>
      <c r="I2869" s="77"/>
      <c r="J2869" s="112" t="str">
        <f>IF($B2869="", "", IFERROR(INDEX('Job List'!$C$9:$C$508, MATCH($B2869, 'Job List'!$B$9:$B$508, 0)), ""))</f>
        <v/>
      </c>
      <c r="K2869" s="112" t="str">
        <f>IF($B2869="", "", IFERROR(INDEX('Job List'!$D$9:$D$508, MATCH($B2869, 'Job List'!$B$9:$B$508, 0)), ""))</f>
        <v/>
      </c>
      <c r="L2869" s="125" t="str">
        <f t="shared" si="528"/>
        <v/>
      </c>
      <c r="M2869" s="111" t="str">
        <f>IF($B2869="", "", IF($G2869="", IFERROR(INDEX('Job List'!$E$9:$E$508, MATCH($B2869, 'Job List'!$B$9:$B$508, 0)), ""), $G2869))</f>
        <v/>
      </c>
      <c r="N2869" s="126" t="str">
        <f t="shared" si="529"/>
        <v/>
      </c>
      <c r="O2869" s="77"/>
      <c r="AB2869" s="14" t="str">
        <f t="shared" si="530"/>
        <v/>
      </c>
      <c r="AC2869" s="20" t="str">
        <f t="shared" si="531"/>
        <v/>
      </c>
      <c r="AD2869" s="55" t="str">
        <f t="shared" si="532"/>
        <v/>
      </c>
      <c r="AE2869" s="88" t="str">
        <f t="shared" si="533"/>
        <v/>
      </c>
      <c r="AG2869" s="55" t="str">
        <f t="shared" si="534"/>
        <v/>
      </c>
      <c r="AH2869" s="88" t="str">
        <f t="shared" si="535"/>
        <v/>
      </c>
      <c r="AJ2869" s="55" t="str">
        <f t="shared" si="536"/>
        <v/>
      </c>
      <c r="AK2869" s="88" t="str">
        <f t="shared" si="537"/>
        <v/>
      </c>
      <c r="AM2869" s="55" t="str">
        <f t="shared" si="538"/>
        <v/>
      </c>
      <c r="AN2869" s="88" t="str">
        <f t="shared" si="539"/>
        <v/>
      </c>
    </row>
    <row r="2870" spans="1:40" x14ac:dyDescent="0.25">
      <c r="A2870" s="77"/>
      <c r="B2870" s="107"/>
      <c r="C2870" s="108"/>
      <c r="D2870" s="109"/>
      <c r="E2870" s="109"/>
      <c r="F2870" s="110"/>
      <c r="G2870" s="111"/>
      <c r="H2870" s="112"/>
      <c r="I2870" s="77"/>
      <c r="J2870" s="112" t="str">
        <f>IF($B2870="", "", IFERROR(INDEX('Job List'!$C$9:$C$508, MATCH($B2870, 'Job List'!$B$9:$B$508, 0)), ""))</f>
        <v/>
      </c>
      <c r="K2870" s="112" t="str">
        <f>IF($B2870="", "", IFERROR(INDEX('Job List'!$D$9:$D$508, MATCH($B2870, 'Job List'!$B$9:$B$508, 0)), ""))</f>
        <v/>
      </c>
      <c r="L2870" s="125" t="str">
        <f t="shared" si="528"/>
        <v/>
      </c>
      <c r="M2870" s="111" t="str">
        <f>IF($B2870="", "", IF($G2870="", IFERROR(INDEX('Job List'!$E$9:$E$508, MATCH($B2870, 'Job List'!$B$9:$B$508, 0)), ""), $G2870))</f>
        <v/>
      </c>
      <c r="N2870" s="126" t="str">
        <f t="shared" si="529"/>
        <v/>
      </c>
      <c r="O2870" s="77"/>
      <c r="AB2870" s="14" t="str">
        <f t="shared" si="530"/>
        <v/>
      </c>
      <c r="AC2870" s="20" t="str">
        <f t="shared" si="531"/>
        <v/>
      </c>
      <c r="AD2870" s="55" t="str">
        <f t="shared" si="532"/>
        <v/>
      </c>
      <c r="AE2870" s="88" t="str">
        <f t="shared" si="533"/>
        <v/>
      </c>
      <c r="AG2870" s="55" t="str">
        <f t="shared" si="534"/>
        <v/>
      </c>
      <c r="AH2870" s="88" t="str">
        <f t="shared" si="535"/>
        <v/>
      </c>
      <c r="AJ2870" s="55" t="str">
        <f t="shared" si="536"/>
        <v/>
      </c>
      <c r="AK2870" s="88" t="str">
        <f t="shared" si="537"/>
        <v/>
      </c>
      <c r="AM2870" s="55" t="str">
        <f t="shared" si="538"/>
        <v/>
      </c>
      <c r="AN2870" s="88" t="str">
        <f t="shared" si="539"/>
        <v/>
      </c>
    </row>
    <row r="2871" spans="1:40" x14ac:dyDescent="0.25">
      <c r="A2871" s="77"/>
      <c r="B2871" s="107"/>
      <c r="C2871" s="108"/>
      <c r="D2871" s="109"/>
      <c r="E2871" s="109"/>
      <c r="F2871" s="110"/>
      <c r="G2871" s="111"/>
      <c r="H2871" s="112"/>
      <c r="I2871" s="77"/>
      <c r="J2871" s="112" t="str">
        <f>IF($B2871="", "", IFERROR(INDEX('Job List'!$C$9:$C$508, MATCH($B2871, 'Job List'!$B$9:$B$508, 0)), ""))</f>
        <v/>
      </c>
      <c r="K2871" s="112" t="str">
        <f>IF($B2871="", "", IFERROR(INDEX('Job List'!$D$9:$D$508, MATCH($B2871, 'Job List'!$B$9:$B$508, 0)), ""))</f>
        <v/>
      </c>
      <c r="L2871" s="125" t="str">
        <f t="shared" si="528"/>
        <v/>
      </c>
      <c r="M2871" s="111" t="str">
        <f>IF($B2871="", "", IF($G2871="", IFERROR(INDEX('Job List'!$E$9:$E$508, MATCH($B2871, 'Job List'!$B$9:$B$508, 0)), ""), $G2871))</f>
        <v/>
      </c>
      <c r="N2871" s="126" t="str">
        <f t="shared" si="529"/>
        <v/>
      </c>
      <c r="O2871" s="77"/>
      <c r="AB2871" s="14" t="str">
        <f t="shared" si="530"/>
        <v/>
      </c>
      <c r="AC2871" s="20" t="str">
        <f t="shared" si="531"/>
        <v/>
      </c>
      <c r="AD2871" s="55" t="str">
        <f t="shared" si="532"/>
        <v/>
      </c>
      <c r="AE2871" s="88" t="str">
        <f t="shared" si="533"/>
        <v/>
      </c>
      <c r="AG2871" s="55" t="str">
        <f t="shared" si="534"/>
        <v/>
      </c>
      <c r="AH2871" s="88" t="str">
        <f t="shared" si="535"/>
        <v/>
      </c>
      <c r="AJ2871" s="55" t="str">
        <f t="shared" si="536"/>
        <v/>
      </c>
      <c r="AK2871" s="88" t="str">
        <f t="shared" si="537"/>
        <v/>
      </c>
      <c r="AM2871" s="55" t="str">
        <f t="shared" si="538"/>
        <v/>
      </c>
      <c r="AN2871" s="88" t="str">
        <f t="shared" si="539"/>
        <v/>
      </c>
    </row>
    <row r="2872" spans="1:40" x14ac:dyDescent="0.25">
      <c r="A2872" s="77"/>
      <c r="B2872" s="107"/>
      <c r="C2872" s="108"/>
      <c r="D2872" s="109"/>
      <c r="E2872" s="109"/>
      <c r="F2872" s="110"/>
      <c r="G2872" s="111"/>
      <c r="H2872" s="112"/>
      <c r="I2872" s="77"/>
      <c r="J2872" s="112" t="str">
        <f>IF($B2872="", "", IFERROR(INDEX('Job List'!$C$9:$C$508, MATCH($B2872, 'Job List'!$B$9:$B$508, 0)), ""))</f>
        <v/>
      </c>
      <c r="K2872" s="112" t="str">
        <f>IF($B2872="", "", IFERROR(INDEX('Job List'!$D$9:$D$508, MATCH($B2872, 'Job List'!$B$9:$B$508, 0)), ""))</f>
        <v/>
      </c>
      <c r="L2872" s="125" t="str">
        <f t="shared" si="528"/>
        <v/>
      </c>
      <c r="M2872" s="111" t="str">
        <f>IF($B2872="", "", IF($G2872="", IFERROR(INDEX('Job List'!$E$9:$E$508, MATCH($B2872, 'Job List'!$B$9:$B$508, 0)), ""), $G2872))</f>
        <v/>
      </c>
      <c r="N2872" s="126" t="str">
        <f t="shared" si="529"/>
        <v/>
      </c>
      <c r="O2872" s="77"/>
      <c r="AB2872" s="14" t="str">
        <f t="shared" si="530"/>
        <v/>
      </c>
      <c r="AC2872" s="20" t="str">
        <f t="shared" si="531"/>
        <v/>
      </c>
      <c r="AD2872" s="55" t="str">
        <f t="shared" si="532"/>
        <v/>
      </c>
      <c r="AE2872" s="88" t="str">
        <f t="shared" si="533"/>
        <v/>
      </c>
      <c r="AG2872" s="55" t="str">
        <f t="shared" si="534"/>
        <v/>
      </c>
      <c r="AH2872" s="88" t="str">
        <f t="shared" si="535"/>
        <v/>
      </c>
      <c r="AJ2872" s="55" t="str">
        <f t="shared" si="536"/>
        <v/>
      </c>
      <c r="AK2872" s="88" t="str">
        <f t="shared" si="537"/>
        <v/>
      </c>
      <c r="AM2872" s="55" t="str">
        <f t="shared" si="538"/>
        <v/>
      </c>
      <c r="AN2872" s="88" t="str">
        <f t="shared" si="539"/>
        <v/>
      </c>
    </row>
    <row r="2873" spans="1:40" x14ac:dyDescent="0.25">
      <c r="A2873" s="77"/>
      <c r="B2873" s="107"/>
      <c r="C2873" s="108"/>
      <c r="D2873" s="109"/>
      <c r="E2873" s="109"/>
      <c r="F2873" s="110"/>
      <c r="G2873" s="111"/>
      <c r="H2873" s="112"/>
      <c r="I2873" s="77"/>
      <c r="J2873" s="112" t="str">
        <f>IF($B2873="", "", IFERROR(INDEX('Job List'!$C$9:$C$508, MATCH($B2873, 'Job List'!$B$9:$B$508, 0)), ""))</f>
        <v/>
      </c>
      <c r="K2873" s="112" t="str">
        <f>IF($B2873="", "", IFERROR(INDEX('Job List'!$D$9:$D$508, MATCH($B2873, 'Job List'!$B$9:$B$508, 0)), ""))</f>
        <v/>
      </c>
      <c r="L2873" s="125" t="str">
        <f t="shared" si="528"/>
        <v/>
      </c>
      <c r="M2873" s="111" t="str">
        <f>IF($B2873="", "", IF($G2873="", IFERROR(INDEX('Job List'!$E$9:$E$508, MATCH($B2873, 'Job List'!$B$9:$B$508, 0)), ""), $G2873))</f>
        <v/>
      </c>
      <c r="N2873" s="126" t="str">
        <f t="shared" si="529"/>
        <v/>
      </c>
      <c r="O2873" s="77"/>
      <c r="AB2873" s="14" t="str">
        <f t="shared" si="530"/>
        <v/>
      </c>
      <c r="AC2873" s="20" t="str">
        <f t="shared" si="531"/>
        <v/>
      </c>
      <c r="AD2873" s="55" t="str">
        <f t="shared" si="532"/>
        <v/>
      </c>
      <c r="AE2873" s="88" t="str">
        <f t="shared" si="533"/>
        <v/>
      </c>
      <c r="AG2873" s="55" t="str">
        <f t="shared" si="534"/>
        <v/>
      </c>
      <c r="AH2873" s="88" t="str">
        <f t="shared" si="535"/>
        <v/>
      </c>
      <c r="AJ2873" s="55" t="str">
        <f t="shared" si="536"/>
        <v/>
      </c>
      <c r="AK2873" s="88" t="str">
        <f t="shared" si="537"/>
        <v/>
      </c>
      <c r="AM2873" s="55" t="str">
        <f t="shared" si="538"/>
        <v/>
      </c>
      <c r="AN2873" s="88" t="str">
        <f t="shared" si="539"/>
        <v/>
      </c>
    </row>
    <row r="2874" spans="1:40" x14ac:dyDescent="0.25">
      <c r="A2874" s="77"/>
      <c r="B2874" s="107"/>
      <c r="C2874" s="108"/>
      <c r="D2874" s="109"/>
      <c r="E2874" s="109"/>
      <c r="F2874" s="110"/>
      <c r="G2874" s="111"/>
      <c r="H2874" s="112"/>
      <c r="I2874" s="77"/>
      <c r="J2874" s="112" t="str">
        <f>IF($B2874="", "", IFERROR(INDEX('Job List'!$C$9:$C$508, MATCH($B2874, 'Job List'!$B$9:$B$508, 0)), ""))</f>
        <v/>
      </c>
      <c r="K2874" s="112" t="str">
        <f>IF($B2874="", "", IFERROR(INDEX('Job List'!$D$9:$D$508, MATCH($B2874, 'Job List'!$B$9:$B$508, 0)), ""))</f>
        <v/>
      </c>
      <c r="L2874" s="125" t="str">
        <f t="shared" si="528"/>
        <v/>
      </c>
      <c r="M2874" s="111" t="str">
        <f>IF($B2874="", "", IF($G2874="", IFERROR(INDEX('Job List'!$E$9:$E$508, MATCH($B2874, 'Job List'!$B$9:$B$508, 0)), ""), $G2874))</f>
        <v/>
      </c>
      <c r="N2874" s="126" t="str">
        <f t="shared" si="529"/>
        <v/>
      </c>
      <c r="O2874" s="77"/>
      <c r="AB2874" s="14" t="str">
        <f t="shared" si="530"/>
        <v/>
      </c>
      <c r="AC2874" s="20" t="str">
        <f t="shared" si="531"/>
        <v/>
      </c>
      <c r="AD2874" s="55" t="str">
        <f t="shared" si="532"/>
        <v/>
      </c>
      <c r="AE2874" s="88" t="str">
        <f t="shared" si="533"/>
        <v/>
      </c>
      <c r="AG2874" s="55" t="str">
        <f t="shared" si="534"/>
        <v/>
      </c>
      <c r="AH2874" s="88" t="str">
        <f t="shared" si="535"/>
        <v/>
      </c>
      <c r="AJ2874" s="55" t="str">
        <f t="shared" si="536"/>
        <v/>
      </c>
      <c r="AK2874" s="88" t="str">
        <f t="shared" si="537"/>
        <v/>
      </c>
      <c r="AM2874" s="55" t="str">
        <f t="shared" si="538"/>
        <v/>
      </c>
      <c r="AN2874" s="88" t="str">
        <f t="shared" si="539"/>
        <v/>
      </c>
    </row>
    <row r="2875" spans="1:40" x14ac:dyDescent="0.25">
      <c r="A2875" s="77"/>
      <c r="B2875" s="107"/>
      <c r="C2875" s="108"/>
      <c r="D2875" s="109"/>
      <c r="E2875" s="109"/>
      <c r="F2875" s="110"/>
      <c r="G2875" s="111"/>
      <c r="H2875" s="112"/>
      <c r="I2875" s="77"/>
      <c r="J2875" s="112" t="str">
        <f>IF($B2875="", "", IFERROR(INDEX('Job List'!$C$9:$C$508, MATCH($B2875, 'Job List'!$B$9:$B$508, 0)), ""))</f>
        <v/>
      </c>
      <c r="K2875" s="112" t="str">
        <f>IF($B2875="", "", IFERROR(INDEX('Job List'!$D$9:$D$508, MATCH($B2875, 'Job List'!$B$9:$B$508, 0)), ""))</f>
        <v/>
      </c>
      <c r="L2875" s="125" t="str">
        <f t="shared" si="528"/>
        <v/>
      </c>
      <c r="M2875" s="111" t="str">
        <f>IF($B2875="", "", IF($G2875="", IFERROR(INDEX('Job List'!$E$9:$E$508, MATCH($B2875, 'Job List'!$B$9:$B$508, 0)), ""), $G2875))</f>
        <v/>
      </c>
      <c r="N2875" s="126" t="str">
        <f t="shared" si="529"/>
        <v/>
      </c>
      <c r="O2875" s="77"/>
      <c r="AB2875" s="14" t="str">
        <f t="shared" si="530"/>
        <v/>
      </c>
      <c r="AC2875" s="20" t="str">
        <f t="shared" si="531"/>
        <v/>
      </c>
      <c r="AD2875" s="55" t="str">
        <f t="shared" si="532"/>
        <v/>
      </c>
      <c r="AE2875" s="88" t="str">
        <f t="shared" si="533"/>
        <v/>
      </c>
      <c r="AG2875" s="55" t="str">
        <f t="shared" si="534"/>
        <v/>
      </c>
      <c r="AH2875" s="88" t="str">
        <f t="shared" si="535"/>
        <v/>
      </c>
      <c r="AJ2875" s="55" t="str">
        <f t="shared" si="536"/>
        <v/>
      </c>
      <c r="AK2875" s="88" t="str">
        <f t="shared" si="537"/>
        <v/>
      </c>
      <c r="AM2875" s="55" t="str">
        <f t="shared" si="538"/>
        <v/>
      </c>
      <c r="AN2875" s="88" t="str">
        <f t="shared" si="539"/>
        <v/>
      </c>
    </row>
    <row r="2876" spans="1:40" x14ac:dyDescent="0.25">
      <c r="A2876" s="77"/>
      <c r="B2876" s="107"/>
      <c r="C2876" s="108"/>
      <c r="D2876" s="109"/>
      <c r="E2876" s="109"/>
      <c r="F2876" s="110"/>
      <c r="G2876" s="111"/>
      <c r="H2876" s="112"/>
      <c r="I2876" s="77"/>
      <c r="J2876" s="112" t="str">
        <f>IF($B2876="", "", IFERROR(INDEX('Job List'!$C$9:$C$508, MATCH($B2876, 'Job List'!$B$9:$B$508, 0)), ""))</f>
        <v/>
      </c>
      <c r="K2876" s="112" t="str">
        <f>IF($B2876="", "", IFERROR(INDEX('Job List'!$D$9:$D$508, MATCH($B2876, 'Job List'!$B$9:$B$508, 0)), ""))</f>
        <v/>
      </c>
      <c r="L2876" s="125" t="str">
        <f t="shared" si="528"/>
        <v/>
      </c>
      <c r="M2876" s="111" t="str">
        <f>IF($B2876="", "", IF($G2876="", IFERROR(INDEX('Job List'!$E$9:$E$508, MATCH($B2876, 'Job List'!$B$9:$B$508, 0)), ""), $G2876))</f>
        <v/>
      </c>
      <c r="N2876" s="126" t="str">
        <f t="shared" si="529"/>
        <v/>
      </c>
      <c r="O2876" s="77"/>
      <c r="AB2876" s="14" t="str">
        <f t="shared" si="530"/>
        <v/>
      </c>
      <c r="AC2876" s="20" t="str">
        <f t="shared" si="531"/>
        <v/>
      </c>
      <c r="AD2876" s="55" t="str">
        <f t="shared" si="532"/>
        <v/>
      </c>
      <c r="AE2876" s="88" t="str">
        <f t="shared" si="533"/>
        <v/>
      </c>
      <c r="AG2876" s="55" t="str">
        <f t="shared" si="534"/>
        <v/>
      </c>
      <c r="AH2876" s="88" t="str">
        <f t="shared" si="535"/>
        <v/>
      </c>
      <c r="AJ2876" s="55" t="str">
        <f t="shared" si="536"/>
        <v/>
      </c>
      <c r="AK2876" s="88" t="str">
        <f t="shared" si="537"/>
        <v/>
      </c>
      <c r="AM2876" s="55" t="str">
        <f t="shared" si="538"/>
        <v/>
      </c>
      <c r="AN2876" s="88" t="str">
        <f t="shared" si="539"/>
        <v/>
      </c>
    </row>
    <row r="2877" spans="1:40" x14ac:dyDescent="0.25">
      <c r="A2877" s="77"/>
      <c r="B2877" s="107"/>
      <c r="C2877" s="108"/>
      <c r="D2877" s="109"/>
      <c r="E2877" s="109"/>
      <c r="F2877" s="110"/>
      <c r="G2877" s="111"/>
      <c r="H2877" s="112"/>
      <c r="I2877" s="77"/>
      <c r="J2877" s="112" t="str">
        <f>IF($B2877="", "", IFERROR(INDEX('Job List'!$C$9:$C$508, MATCH($B2877, 'Job List'!$B$9:$B$508, 0)), ""))</f>
        <v/>
      </c>
      <c r="K2877" s="112" t="str">
        <f>IF($B2877="", "", IFERROR(INDEX('Job List'!$D$9:$D$508, MATCH($B2877, 'Job List'!$B$9:$B$508, 0)), ""))</f>
        <v/>
      </c>
      <c r="L2877" s="125" t="str">
        <f t="shared" si="528"/>
        <v/>
      </c>
      <c r="M2877" s="111" t="str">
        <f>IF($B2877="", "", IF($G2877="", IFERROR(INDEX('Job List'!$E$9:$E$508, MATCH($B2877, 'Job List'!$B$9:$B$508, 0)), ""), $G2877))</f>
        <v/>
      </c>
      <c r="N2877" s="126" t="str">
        <f t="shared" si="529"/>
        <v/>
      </c>
      <c r="O2877" s="77"/>
      <c r="AB2877" s="14" t="str">
        <f t="shared" si="530"/>
        <v/>
      </c>
      <c r="AC2877" s="20" t="str">
        <f t="shared" si="531"/>
        <v/>
      </c>
      <c r="AD2877" s="55" t="str">
        <f t="shared" si="532"/>
        <v/>
      </c>
      <c r="AE2877" s="88" t="str">
        <f t="shared" si="533"/>
        <v/>
      </c>
      <c r="AG2877" s="55" t="str">
        <f t="shared" si="534"/>
        <v/>
      </c>
      <c r="AH2877" s="88" t="str">
        <f t="shared" si="535"/>
        <v/>
      </c>
      <c r="AJ2877" s="55" t="str">
        <f t="shared" si="536"/>
        <v/>
      </c>
      <c r="AK2877" s="88" t="str">
        <f t="shared" si="537"/>
        <v/>
      </c>
      <c r="AM2877" s="55" t="str">
        <f t="shared" si="538"/>
        <v/>
      </c>
      <c r="AN2877" s="88" t="str">
        <f t="shared" si="539"/>
        <v/>
      </c>
    </row>
    <row r="2878" spans="1:40" x14ac:dyDescent="0.25">
      <c r="A2878" s="77"/>
      <c r="B2878" s="107"/>
      <c r="C2878" s="108"/>
      <c r="D2878" s="109"/>
      <c r="E2878" s="109"/>
      <c r="F2878" s="110"/>
      <c r="G2878" s="111"/>
      <c r="H2878" s="112"/>
      <c r="I2878" s="77"/>
      <c r="J2878" s="112" t="str">
        <f>IF($B2878="", "", IFERROR(INDEX('Job List'!$C$9:$C$508, MATCH($B2878, 'Job List'!$B$9:$B$508, 0)), ""))</f>
        <v/>
      </c>
      <c r="K2878" s="112" t="str">
        <f>IF($B2878="", "", IFERROR(INDEX('Job List'!$D$9:$D$508, MATCH($B2878, 'Job List'!$B$9:$B$508, 0)), ""))</f>
        <v/>
      </c>
      <c r="L2878" s="125" t="str">
        <f t="shared" si="528"/>
        <v/>
      </c>
      <c r="M2878" s="111" t="str">
        <f>IF($B2878="", "", IF($G2878="", IFERROR(INDEX('Job List'!$E$9:$E$508, MATCH($B2878, 'Job List'!$B$9:$B$508, 0)), ""), $G2878))</f>
        <v/>
      </c>
      <c r="N2878" s="126" t="str">
        <f t="shared" si="529"/>
        <v/>
      </c>
      <c r="O2878" s="77"/>
      <c r="AB2878" s="14" t="str">
        <f t="shared" si="530"/>
        <v/>
      </c>
      <c r="AC2878" s="20" t="str">
        <f t="shared" si="531"/>
        <v/>
      </c>
      <c r="AD2878" s="55" t="str">
        <f t="shared" si="532"/>
        <v/>
      </c>
      <c r="AE2878" s="88" t="str">
        <f t="shared" si="533"/>
        <v/>
      </c>
      <c r="AG2878" s="55" t="str">
        <f t="shared" si="534"/>
        <v/>
      </c>
      <c r="AH2878" s="88" t="str">
        <f t="shared" si="535"/>
        <v/>
      </c>
      <c r="AJ2878" s="55" t="str">
        <f t="shared" si="536"/>
        <v/>
      </c>
      <c r="AK2878" s="88" t="str">
        <f t="shared" si="537"/>
        <v/>
      </c>
      <c r="AM2878" s="55" t="str">
        <f t="shared" si="538"/>
        <v/>
      </c>
      <c r="AN2878" s="88" t="str">
        <f t="shared" si="539"/>
        <v/>
      </c>
    </row>
    <row r="2879" spans="1:40" x14ac:dyDescent="0.25">
      <c r="A2879" s="77"/>
      <c r="B2879" s="107"/>
      <c r="C2879" s="108"/>
      <c r="D2879" s="109"/>
      <c r="E2879" s="109"/>
      <c r="F2879" s="110"/>
      <c r="G2879" s="111"/>
      <c r="H2879" s="112"/>
      <c r="I2879" s="77"/>
      <c r="J2879" s="112" t="str">
        <f>IF($B2879="", "", IFERROR(INDEX('Job List'!$C$9:$C$508, MATCH($B2879, 'Job List'!$B$9:$B$508, 0)), ""))</f>
        <v/>
      </c>
      <c r="K2879" s="112" t="str">
        <f>IF($B2879="", "", IFERROR(INDEX('Job List'!$D$9:$D$508, MATCH($B2879, 'Job List'!$B$9:$B$508, 0)), ""))</f>
        <v/>
      </c>
      <c r="L2879" s="125" t="str">
        <f t="shared" si="528"/>
        <v/>
      </c>
      <c r="M2879" s="111" t="str">
        <f>IF($B2879="", "", IF($G2879="", IFERROR(INDEX('Job List'!$E$9:$E$508, MATCH($B2879, 'Job List'!$B$9:$B$508, 0)), ""), $G2879))</f>
        <v/>
      </c>
      <c r="N2879" s="126" t="str">
        <f t="shared" si="529"/>
        <v/>
      </c>
      <c r="O2879" s="77"/>
      <c r="AB2879" s="14" t="str">
        <f t="shared" si="530"/>
        <v/>
      </c>
      <c r="AC2879" s="20" t="str">
        <f t="shared" si="531"/>
        <v/>
      </c>
      <c r="AD2879" s="55" t="str">
        <f t="shared" si="532"/>
        <v/>
      </c>
      <c r="AE2879" s="88" t="str">
        <f t="shared" si="533"/>
        <v/>
      </c>
      <c r="AG2879" s="55" t="str">
        <f t="shared" si="534"/>
        <v/>
      </c>
      <c r="AH2879" s="88" t="str">
        <f t="shared" si="535"/>
        <v/>
      </c>
      <c r="AJ2879" s="55" t="str">
        <f t="shared" si="536"/>
        <v/>
      </c>
      <c r="AK2879" s="88" t="str">
        <f t="shared" si="537"/>
        <v/>
      </c>
      <c r="AM2879" s="55" t="str">
        <f t="shared" si="538"/>
        <v/>
      </c>
      <c r="AN2879" s="88" t="str">
        <f t="shared" si="539"/>
        <v/>
      </c>
    </row>
    <row r="2880" spans="1:40" x14ac:dyDescent="0.25">
      <c r="A2880" s="77"/>
      <c r="B2880" s="107"/>
      <c r="C2880" s="108"/>
      <c r="D2880" s="109"/>
      <c r="E2880" s="109"/>
      <c r="F2880" s="110"/>
      <c r="G2880" s="111"/>
      <c r="H2880" s="112"/>
      <c r="I2880" s="77"/>
      <c r="J2880" s="112" t="str">
        <f>IF($B2880="", "", IFERROR(INDEX('Job List'!$C$9:$C$508, MATCH($B2880, 'Job List'!$B$9:$B$508, 0)), ""))</f>
        <v/>
      </c>
      <c r="K2880" s="112" t="str">
        <f>IF($B2880="", "", IFERROR(INDEX('Job List'!$D$9:$D$508, MATCH($B2880, 'Job List'!$B$9:$B$508, 0)), ""))</f>
        <v/>
      </c>
      <c r="L2880" s="125" t="str">
        <f t="shared" si="528"/>
        <v/>
      </c>
      <c r="M2880" s="111" t="str">
        <f>IF($B2880="", "", IF($G2880="", IFERROR(INDEX('Job List'!$E$9:$E$508, MATCH($B2880, 'Job List'!$B$9:$B$508, 0)), ""), $G2880))</f>
        <v/>
      </c>
      <c r="N2880" s="126" t="str">
        <f t="shared" si="529"/>
        <v/>
      </c>
      <c r="O2880" s="77"/>
      <c r="AB2880" s="14" t="str">
        <f t="shared" si="530"/>
        <v/>
      </c>
      <c r="AC2880" s="20" t="str">
        <f t="shared" si="531"/>
        <v/>
      </c>
      <c r="AD2880" s="55" t="str">
        <f t="shared" si="532"/>
        <v/>
      </c>
      <c r="AE2880" s="88" t="str">
        <f t="shared" si="533"/>
        <v/>
      </c>
      <c r="AG2880" s="55" t="str">
        <f t="shared" si="534"/>
        <v/>
      </c>
      <c r="AH2880" s="88" t="str">
        <f t="shared" si="535"/>
        <v/>
      </c>
      <c r="AJ2880" s="55" t="str">
        <f t="shared" si="536"/>
        <v/>
      </c>
      <c r="AK2880" s="88" t="str">
        <f t="shared" si="537"/>
        <v/>
      </c>
      <c r="AM2880" s="55" t="str">
        <f t="shared" si="538"/>
        <v/>
      </c>
      <c r="AN2880" s="88" t="str">
        <f t="shared" si="539"/>
        <v/>
      </c>
    </row>
    <row r="2881" spans="1:40" x14ac:dyDescent="0.25">
      <c r="A2881" s="77"/>
      <c r="B2881" s="107"/>
      <c r="C2881" s="108"/>
      <c r="D2881" s="109"/>
      <c r="E2881" s="109"/>
      <c r="F2881" s="110"/>
      <c r="G2881" s="111"/>
      <c r="H2881" s="112"/>
      <c r="I2881" s="77"/>
      <c r="J2881" s="112" t="str">
        <f>IF($B2881="", "", IFERROR(INDEX('Job List'!$C$9:$C$508, MATCH($B2881, 'Job List'!$B$9:$B$508, 0)), ""))</f>
        <v/>
      </c>
      <c r="K2881" s="112" t="str">
        <f>IF($B2881="", "", IFERROR(INDEX('Job List'!$D$9:$D$508, MATCH($B2881, 'Job List'!$B$9:$B$508, 0)), ""))</f>
        <v/>
      </c>
      <c r="L2881" s="125" t="str">
        <f t="shared" si="528"/>
        <v/>
      </c>
      <c r="M2881" s="111" t="str">
        <f>IF($B2881="", "", IF($G2881="", IFERROR(INDEX('Job List'!$E$9:$E$508, MATCH($B2881, 'Job List'!$B$9:$B$508, 0)), ""), $G2881))</f>
        <v/>
      </c>
      <c r="N2881" s="126" t="str">
        <f t="shared" si="529"/>
        <v/>
      </c>
      <c r="O2881" s="77"/>
      <c r="AB2881" s="14" t="str">
        <f t="shared" si="530"/>
        <v/>
      </c>
      <c r="AC2881" s="20" t="str">
        <f t="shared" si="531"/>
        <v/>
      </c>
      <c r="AD2881" s="55" t="str">
        <f t="shared" si="532"/>
        <v/>
      </c>
      <c r="AE2881" s="88" t="str">
        <f t="shared" si="533"/>
        <v/>
      </c>
      <c r="AG2881" s="55" t="str">
        <f t="shared" si="534"/>
        <v/>
      </c>
      <c r="AH2881" s="88" t="str">
        <f t="shared" si="535"/>
        <v/>
      </c>
      <c r="AJ2881" s="55" t="str">
        <f t="shared" si="536"/>
        <v/>
      </c>
      <c r="AK2881" s="88" t="str">
        <f t="shared" si="537"/>
        <v/>
      </c>
      <c r="AM2881" s="55" t="str">
        <f t="shared" si="538"/>
        <v/>
      </c>
      <c r="AN2881" s="88" t="str">
        <f t="shared" si="539"/>
        <v/>
      </c>
    </row>
    <row r="2882" spans="1:40" x14ac:dyDescent="0.25">
      <c r="A2882" s="77"/>
      <c r="B2882" s="107"/>
      <c r="C2882" s="108"/>
      <c r="D2882" s="109"/>
      <c r="E2882" s="109"/>
      <c r="F2882" s="110"/>
      <c r="G2882" s="111"/>
      <c r="H2882" s="112"/>
      <c r="I2882" s="77"/>
      <c r="J2882" s="112" t="str">
        <f>IF($B2882="", "", IFERROR(INDEX('Job List'!$C$9:$C$508, MATCH($B2882, 'Job List'!$B$9:$B$508, 0)), ""))</f>
        <v/>
      </c>
      <c r="K2882" s="112" t="str">
        <f>IF($B2882="", "", IFERROR(INDEX('Job List'!$D$9:$D$508, MATCH($B2882, 'Job List'!$B$9:$B$508, 0)), ""))</f>
        <v/>
      </c>
      <c r="L2882" s="125" t="str">
        <f t="shared" si="528"/>
        <v/>
      </c>
      <c r="M2882" s="111" t="str">
        <f>IF($B2882="", "", IF($G2882="", IFERROR(INDEX('Job List'!$E$9:$E$508, MATCH($B2882, 'Job List'!$B$9:$B$508, 0)), ""), $G2882))</f>
        <v/>
      </c>
      <c r="N2882" s="126" t="str">
        <f t="shared" si="529"/>
        <v/>
      </c>
      <c r="O2882" s="77"/>
      <c r="AB2882" s="14" t="str">
        <f t="shared" si="530"/>
        <v/>
      </c>
      <c r="AC2882" s="20" t="str">
        <f t="shared" si="531"/>
        <v/>
      </c>
      <c r="AD2882" s="55" t="str">
        <f t="shared" si="532"/>
        <v/>
      </c>
      <c r="AE2882" s="88" t="str">
        <f t="shared" si="533"/>
        <v/>
      </c>
      <c r="AG2882" s="55" t="str">
        <f t="shared" si="534"/>
        <v/>
      </c>
      <c r="AH2882" s="88" t="str">
        <f t="shared" si="535"/>
        <v/>
      </c>
      <c r="AJ2882" s="55" t="str">
        <f t="shared" si="536"/>
        <v/>
      </c>
      <c r="AK2882" s="88" t="str">
        <f t="shared" si="537"/>
        <v/>
      </c>
      <c r="AM2882" s="55" t="str">
        <f t="shared" si="538"/>
        <v/>
      </c>
      <c r="AN2882" s="88" t="str">
        <f t="shared" si="539"/>
        <v/>
      </c>
    </row>
    <row r="2883" spans="1:40" x14ac:dyDescent="0.25">
      <c r="A2883" s="77"/>
      <c r="B2883" s="107"/>
      <c r="C2883" s="108"/>
      <c r="D2883" s="109"/>
      <c r="E2883" s="109"/>
      <c r="F2883" s="110"/>
      <c r="G2883" s="111"/>
      <c r="H2883" s="112"/>
      <c r="I2883" s="77"/>
      <c r="J2883" s="112" t="str">
        <f>IF($B2883="", "", IFERROR(INDEX('Job List'!$C$9:$C$508, MATCH($B2883, 'Job List'!$B$9:$B$508, 0)), ""))</f>
        <v/>
      </c>
      <c r="K2883" s="112" t="str">
        <f>IF($B2883="", "", IFERROR(INDEX('Job List'!$D$9:$D$508, MATCH($B2883, 'Job List'!$B$9:$B$508, 0)), ""))</f>
        <v/>
      </c>
      <c r="L2883" s="125" t="str">
        <f t="shared" si="528"/>
        <v/>
      </c>
      <c r="M2883" s="111" t="str">
        <f>IF($B2883="", "", IF($G2883="", IFERROR(INDEX('Job List'!$E$9:$E$508, MATCH($B2883, 'Job List'!$B$9:$B$508, 0)), ""), $G2883))</f>
        <v/>
      </c>
      <c r="N2883" s="126" t="str">
        <f t="shared" si="529"/>
        <v/>
      </c>
      <c r="O2883" s="77"/>
      <c r="AB2883" s="14" t="str">
        <f t="shared" si="530"/>
        <v/>
      </c>
      <c r="AC2883" s="20" t="str">
        <f t="shared" si="531"/>
        <v/>
      </c>
      <c r="AD2883" s="55" t="str">
        <f t="shared" si="532"/>
        <v/>
      </c>
      <c r="AE2883" s="88" t="str">
        <f t="shared" si="533"/>
        <v/>
      </c>
      <c r="AG2883" s="55" t="str">
        <f t="shared" si="534"/>
        <v/>
      </c>
      <c r="AH2883" s="88" t="str">
        <f t="shared" si="535"/>
        <v/>
      </c>
      <c r="AJ2883" s="55" t="str">
        <f t="shared" si="536"/>
        <v/>
      </c>
      <c r="AK2883" s="88" t="str">
        <f t="shared" si="537"/>
        <v/>
      </c>
      <c r="AM2883" s="55" t="str">
        <f t="shared" si="538"/>
        <v/>
      </c>
      <c r="AN2883" s="88" t="str">
        <f t="shared" si="539"/>
        <v/>
      </c>
    </row>
    <row r="2884" spans="1:40" x14ac:dyDescent="0.25">
      <c r="A2884" s="77"/>
      <c r="B2884" s="107"/>
      <c r="C2884" s="108"/>
      <c r="D2884" s="109"/>
      <c r="E2884" s="109"/>
      <c r="F2884" s="110"/>
      <c r="G2884" s="111"/>
      <c r="H2884" s="112"/>
      <c r="I2884" s="77"/>
      <c r="J2884" s="112" t="str">
        <f>IF($B2884="", "", IFERROR(INDEX('Job List'!$C$9:$C$508, MATCH($B2884, 'Job List'!$B$9:$B$508, 0)), ""))</f>
        <v/>
      </c>
      <c r="K2884" s="112" t="str">
        <f>IF($B2884="", "", IFERROR(INDEX('Job List'!$D$9:$D$508, MATCH($B2884, 'Job List'!$B$9:$B$508, 0)), ""))</f>
        <v/>
      </c>
      <c r="L2884" s="125" t="str">
        <f t="shared" si="528"/>
        <v/>
      </c>
      <c r="M2884" s="111" t="str">
        <f>IF($B2884="", "", IF($G2884="", IFERROR(INDEX('Job List'!$E$9:$E$508, MATCH($B2884, 'Job List'!$B$9:$B$508, 0)), ""), $G2884))</f>
        <v/>
      </c>
      <c r="N2884" s="126" t="str">
        <f t="shared" si="529"/>
        <v/>
      </c>
      <c r="O2884" s="77"/>
      <c r="AB2884" s="14" t="str">
        <f t="shared" si="530"/>
        <v/>
      </c>
      <c r="AC2884" s="20" t="str">
        <f t="shared" si="531"/>
        <v/>
      </c>
      <c r="AD2884" s="55" t="str">
        <f t="shared" si="532"/>
        <v/>
      </c>
      <c r="AE2884" s="88" t="str">
        <f t="shared" si="533"/>
        <v/>
      </c>
      <c r="AG2884" s="55" t="str">
        <f t="shared" si="534"/>
        <v/>
      </c>
      <c r="AH2884" s="88" t="str">
        <f t="shared" si="535"/>
        <v/>
      </c>
      <c r="AJ2884" s="55" t="str">
        <f t="shared" si="536"/>
        <v/>
      </c>
      <c r="AK2884" s="88" t="str">
        <f t="shared" si="537"/>
        <v/>
      </c>
      <c r="AM2884" s="55" t="str">
        <f t="shared" si="538"/>
        <v/>
      </c>
      <c r="AN2884" s="88" t="str">
        <f t="shared" si="539"/>
        <v/>
      </c>
    </row>
    <row r="2885" spans="1:40" x14ac:dyDescent="0.25">
      <c r="A2885" s="77"/>
      <c r="B2885" s="107"/>
      <c r="C2885" s="108"/>
      <c r="D2885" s="109"/>
      <c r="E2885" s="109"/>
      <c r="F2885" s="110"/>
      <c r="G2885" s="111"/>
      <c r="H2885" s="112"/>
      <c r="I2885" s="77"/>
      <c r="J2885" s="112" t="str">
        <f>IF($B2885="", "", IFERROR(INDEX('Job List'!$C$9:$C$508, MATCH($B2885, 'Job List'!$B$9:$B$508, 0)), ""))</f>
        <v/>
      </c>
      <c r="K2885" s="112" t="str">
        <f>IF($B2885="", "", IFERROR(INDEX('Job List'!$D$9:$D$508, MATCH($B2885, 'Job List'!$B$9:$B$508, 0)), ""))</f>
        <v/>
      </c>
      <c r="L2885" s="125" t="str">
        <f t="shared" si="528"/>
        <v/>
      </c>
      <c r="M2885" s="111" t="str">
        <f>IF($B2885="", "", IF($G2885="", IFERROR(INDEX('Job List'!$E$9:$E$508, MATCH($B2885, 'Job List'!$B$9:$B$508, 0)), ""), $G2885))</f>
        <v/>
      </c>
      <c r="N2885" s="126" t="str">
        <f t="shared" si="529"/>
        <v/>
      </c>
      <c r="O2885" s="77"/>
      <c r="AB2885" s="14" t="str">
        <f t="shared" si="530"/>
        <v/>
      </c>
      <c r="AC2885" s="20" t="str">
        <f t="shared" si="531"/>
        <v/>
      </c>
      <c r="AD2885" s="55" t="str">
        <f t="shared" si="532"/>
        <v/>
      </c>
      <c r="AE2885" s="88" t="str">
        <f t="shared" si="533"/>
        <v/>
      </c>
      <c r="AG2885" s="55" t="str">
        <f t="shared" si="534"/>
        <v/>
      </c>
      <c r="AH2885" s="88" t="str">
        <f t="shared" si="535"/>
        <v/>
      </c>
      <c r="AJ2885" s="55" t="str">
        <f t="shared" si="536"/>
        <v/>
      </c>
      <c r="AK2885" s="88" t="str">
        <f t="shared" si="537"/>
        <v/>
      </c>
      <c r="AM2885" s="55" t="str">
        <f t="shared" si="538"/>
        <v/>
      </c>
      <c r="AN2885" s="88" t="str">
        <f t="shared" si="539"/>
        <v/>
      </c>
    </row>
    <row r="2886" spans="1:40" x14ac:dyDescent="0.25">
      <c r="A2886" s="77"/>
      <c r="B2886" s="107"/>
      <c r="C2886" s="108"/>
      <c r="D2886" s="109"/>
      <c r="E2886" s="109"/>
      <c r="F2886" s="110"/>
      <c r="G2886" s="111"/>
      <c r="H2886" s="112"/>
      <c r="I2886" s="77"/>
      <c r="J2886" s="112" t="str">
        <f>IF($B2886="", "", IFERROR(INDEX('Job List'!$C$9:$C$508, MATCH($B2886, 'Job List'!$B$9:$B$508, 0)), ""))</f>
        <v/>
      </c>
      <c r="K2886" s="112" t="str">
        <f>IF($B2886="", "", IFERROR(INDEX('Job List'!$D$9:$D$508, MATCH($B2886, 'Job List'!$B$9:$B$508, 0)), ""))</f>
        <v/>
      </c>
      <c r="L2886" s="125" t="str">
        <f t="shared" si="528"/>
        <v/>
      </c>
      <c r="M2886" s="111" t="str">
        <f>IF($B2886="", "", IF($G2886="", IFERROR(INDEX('Job List'!$E$9:$E$508, MATCH($B2886, 'Job List'!$B$9:$B$508, 0)), ""), $G2886))</f>
        <v/>
      </c>
      <c r="N2886" s="126" t="str">
        <f t="shared" si="529"/>
        <v/>
      </c>
      <c r="O2886" s="77"/>
      <c r="AB2886" s="14" t="str">
        <f t="shared" si="530"/>
        <v/>
      </c>
      <c r="AC2886" s="20" t="str">
        <f t="shared" si="531"/>
        <v/>
      </c>
      <c r="AD2886" s="55" t="str">
        <f t="shared" si="532"/>
        <v/>
      </c>
      <c r="AE2886" s="88" t="str">
        <f t="shared" si="533"/>
        <v/>
      </c>
      <c r="AG2886" s="55" t="str">
        <f t="shared" si="534"/>
        <v/>
      </c>
      <c r="AH2886" s="88" t="str">
        <f t="shared" si="535"/>
        <v/>
      </c>
      <c r="AJ2886" s="55" t="str">
        <f t="shared" si="536"/>
        <v/>
      </c>
      <c r="AK2886" s="88" t="str">
        <f t="shared" si="537"/>
        <v/>
      </c>
      <c r="AM2886" s="55" t="str">
        <f t="shared" si="538"/>
        <v/>
      </c>
      <c r="AN2886" s="88" t="str">
        <f t="shared" si="539"/>
        <v/>
      </c>
    </row>
    <row r="2887" spans="1:40" x14ac:dyDescent="0.25">
      <c r="A2887" s="77"/>
      <c r="B2887" s="107"/>
      <c r="C2887" s="108"/>
      <c r="D2887" s="109"/>
      <c r="E2887" s="109"/>
      <c r="F2887" s="110"/>
      <c r="G2887" s="111"/>
      <c r="H2887" s="112"/>
      <c r="I2887" s="77"/>
      <c r="J2887" s="112" t="str">
        <f>IF($B2887="", "", IFERROR(INDEX('Job List'!$C$9:$C$508, MATCH($B2887, 'Job List'!$B$9:$B$508, 0)), ""))</f>
        <v/>
      </c>
      <c r="K2887" s="112" t="str">
        <f>IF($B2887="", "", IFERROR(INDEX('Job List'!$D$9:$D$508, MATCH($B2887, 'Job List'!$B$9:$B$508, 0)), ""))</f>
        <v/>
      </c>
      <c r="L2887" s="125" t="str">
        <f t="shared" si="528"/>
        <v/>
      </c>
      <c r="M2887" s="111" t="str">
        <f>IF($B2887="", "", IF($G2887="", IFERROR(INDEX('Job List'!$E$9:$E$508, MATCH($B2887, 'Job List'!$B$9:$B$508, 0)), ""), $G2887))</f>
        <v/>
      </c>
      <c r="N2887" s="126" t="str">
        <f t="shared" si="529"/>
        <v/>
      </c>
      <c r="O2887" s="77"/>
      <c r="AB2887" s="14" t="str">
        <f t="shared" si="530"/>
        <v/>
      </c>
      <c r="AC2887" s="20" t="str">
        <f t="shared" si="531"/>
        <v/>
      </c>
      <c r="AD2887" s="55" t="str">
        <f t="shared" si="532"/>
        <v/>
      </c>
      <c r="AE2887" s="88" t="str">
        <f t="shared" si="533"/>
        <v/>
      </c>
      <c r="AG2887" s="55" t="str">
        <f t="shared" si="534"/>
        <v/>
      </c>
      <c r="AH2887" s="88" t="str">
        <f t="shared" si="535"/>
        <v/>
      </c>
      <c r="AJ2887" s="55" t="str">
        <f t="shared" si="536"/>
        <v/>
      </c>
      <c r="AK2887" s="88" t="str">
        <f t="shared" si="537"/>
        <v/>
      </c>
      <c r="AM2887" s="55" t="str">
        <f t="shared" si="538"/>
        <v/>
      </c>
      <c r="AN2887" s="88" t="str">
        <f t="shared" si="539"/>
        <v/>
      </c>
    </row>
    <row r="2888" spans="1:40" x14ac:dyDescent="0.25">
      <c r="A2888" s="77"/>
      <c r="B2888" s="107"/>
      <c r="C2888" s="108"/>
      <c r="D2888" s="109"/>
      <c r="E2888" s="109"/>
      <c r="F2888" s="110"/>
      <c r="G2888" s="111"/>
      <c r="H2888" s="112"/>
      <c r="I2888" s="77"/>
      <c r="J2888" s="112" t="str">
        <f>IF($B2888="", "", IFERROR(INDEX('Job List'!$C$9:$C$508, MATCH($B2888, 'Job List'!$B$9:$B$508, 0)), ""))</f>
        <v/>
      </c>
      <c r="K2888" s="112" t="str">
        <f>IF($B2888="", "", IFERROR(INDEX('Job List'!$D$9:$D$508, MATCH($B2888, 'Job List'!$B$9:$B$508, 0)), ""))</f>
        <v/>
      </c>
      <c r="L2888" s="125" t="str">
        <f t="shared" si="528"/>
        <v/>
      </c>
      <c r="M2888" s="111" t="str">
        <f>IF($B2888="", "", IF($G2888="", IFERROR(INDEX('Job List'!$E$9:$E$508, MATCH($B2888, 'Job List'!$B$9:$B$508, 0)), ""), $G2888))</f>
        <v/>
      </c>
      <c r="N2888" s="126" t="str">
        <f t="shared" si="529"/>
        <v/>
      </c>
      <c r="O2888" s="77"/>
      <c r="AB2888" s="14" t="str">
        <f t="shared" si="530"/>
        <v/>
      </c>
      <c r="AC2888" s="20" t="str">
        <f t="shared" si="531"/>
        <v/>
      </c>
      <c r="AD2888" s="55" t="str">
        <f t="shared" si="532"/>
        <v/>
      </c>
      <c r="AE2888" s="88" t="str">
        <f t="shared" si="533"/>
        <v/>
      </c>
      <c r="AG2888" s="55" t="str">
        <f t="shared" si="534"/>
        <v/>
      </c>
      <c r="AH2888" s="88" t="str">
        <f t="shared" si="535"/>
        <v/>
      </c>
      <c r="AJ2888" s="55" t="str">
        <f t="shared" si="536"/>
        <v/>
      </c>
      <c r="AK2888" s="88" t="str">
        <f t="shared" si="537"/>
        <v/>
      </c>
      <c r="AM2888" s="55" t="str">
        <f t="shared" si="538"/>
        <v/>
      </c>
      <c r="AN2888" s="88" t="str">
        <f t="shared" si="539"/>
        <v/>
      </c>
    </row>
    <row r="2889" spans="1:40" x14ac:dyDescent="0.25">
      <c r="A2889" s="77"/>
      <c r="B2889" s="107"/>
      <c r="C2889" s="108"/>
      <c r="D2889" s="109"/>
      <c r="E2889" s="109"/>
      <c r="F2889" s="110"/>
      <c r="G2889" s="111"/>
      <c r="H2889" s="112"/>
      <c r="I2889" s="77"/>
      <c r="J2889" s="112" t="str">
        <f>IF($B2889="", "", IFERROR(INDEX('Job List'!$C$9:$C$508, MATCH($B2889, 'Job List'!$B$9:$B$508, 0)), ""))</f>
        <v/>
      </c>
      <c r="K2889" s="112" t="str">
        <f>IF($B2889="", "", IFERROR(INDEX('Job List'!$D$9:$D$508, MATCH($B2889, 'Job List'!$B$9:$B$508, 0)), ""))</f>
        <v/>
      </c>
      <c r="L2889" s="125" t="str">
        <f t="shared" si="528"/>
        <v/>
      </c>
      <c r="M2889" s="111" t="str">
        <f>IF($B2889="", "", IF($G2889="", IFERROR(INDEX('Job List'!$E$9:$E$508, MATCH($B2889, 'Job List'!$B$9:$B$508, 0)), ""), $G2889))</f>
        <v/>
      </c>
      <c r="N2889" s="126" t="str">
        <f t="shared" si="529"/>
        <v/>
      </c>
      <c r="O2889" s="77"/>
      <c r="AB2889" s="14" t="str">
        <f t="shared" si="530"/>
        <v/>
      </c>
      <c r="AC2889" s="20" t="str">
        <f t="shared" si="531"/>
        <v/>
      </c>
      <c r="AD2889" s="55" t="str">
        <f t="shared" si="532"/>
        <v/>
      </c>
      <c r="AE2889" s="88" t="str">
        <f t="shared" si="533"/>
        <v/>
      </c>
      <c r="AG2889" s="55" t="str">
        <f t="shared" si="534"/>
        <v/>
      </c>
      <c r="AH2889" s="88" t="str">
        <f t="shared" si="535"/>
        <v/>
      </c>
      <c r="AJ2889" s="55" t="str">
        <f t="shared" si="536"/>
        <v/>
      </c>
      <c r="AK2889" s="88" t="str">
        <f t="shared" si="537"/>
        <v/>
      </c>
      <c r="AM2889" s="55" t="str">
        <f t="shared" si="538"/>
        <v/>
      </c>
      <c r="AN2889" s="88" t="str">
        <f t="shared" si="539"/>
        <v/>
      </c>
    </row>
    <row r="2890" spans="1:40" x14ac:dyDescent="0.25">
      <c r="A2890" s="77"/>
      <c r="B2890" s="107"/>
      <c r="C2890" s="108"/>
      <c r="D2890" s="109"/>
      <c r="E2890" s="109"/>
      <c r="F2890" s="110"/>
      <c r="G2890" s="111"/>
      <c r="H2890" s="112"/>
      <c r="I2890" s="77"/>
      <c r="J2890" s="112" t="str">
        <f>IF($B2890="", "", IFERROR(INDEX('Job List'!$C$9:$C$508, MATCH($B2890, 'Job List'!$B$9:$B$508, 0)), ""))</f>
        <v/>
      </c>
      <c r="K2890" s="112" t="str">
        <f>IF($B2890="", "", IFERROR(INDEX('Job List'!$D$9:$D$508, MATCH($B2890, 'Job List'!$B$9:$B$508, 0)), ""))</f>
        <v/>
      </c>
      <c r="L2890" s="125" t="str">
        <f t="shared" ref="L2890:L2953" si="540">IFERROR(IF(B2890="", "", AC2890-F2890), "")</f>
        <v/>
      </c>
      <c r="M2890" s="111" t="str">
        <f>IF($B2890="", "", IF($G2890="", IFERROR(INDEX('Job List'!$E$9:$E$508, MATCH($B2890, 'Job List'!$B$9:$B$508, 0)), ""), $G2890))</f>
        <v/>
      </c>
      <c r="N2890" s="126" t="str">
        <f t="shared" ref="N2890:N2953" si="541">IF(OR(B2890="", L2890="", M2890=""), "", L2890*24*M2890)</f>
        <v/>
      </c>
      <c r="O2890" s="77"/>
      <c r="AB2890" s="14" t="str">
        <f t="shared" ref="AB2890:AB2953" si="542">IF(C2890="", "", TEXT(C2890, "mmm yyyy"))</f>
        <v/>
      </c>
      <c r="AC2890" s="20" t="str">
        <f t="shared" ref="AC2890:AC2953" si="543">IF(OR(D2890="", E2890=""), "", IF(IF(E2890&gt;D2890, E2890-D2890, E2890-D2890+1)=0, 1, IF(E2890&gt;D2890, E2890-D2890, E2890-D2890+1)))</f>
        <v/>
      </c>
      <c r="AD2890" s="55" t="str">
        <f t="shared" ref="AD2890:AD2953" si="544">IF($AB2890="", "", IF($AD$6="", L2890, IF($AD$6=$B2890, L2890, "")))</f>
        <v/>
      </c>
      <c r="AE2890" s="88" t="str">
        <f t="shared" ref="AE2890:AE2953" si="545">IF($AB2890="", "", IF($AD$6="", N2890, IF($AD$6=$B2890, N2890, "")))</f>
        <v/>
      </c>
      <c r="AG2890" s="55" t="str">
        <f t="shared" ref="AG2890:AG2953" si="546">IF($AB2890="", "", IF($AG$6="", AJ2890, IF($AG$6=$J2890, AJ2890, "")))</f>
        <v/>
      </c>
      <c r="AH2890" s="88" t="str">
        <f t="shared" ref="AH2890:AH2953" si="547">IF($AB2890="", "", IF($AG$6="", AK2890, IF($AG$6=$J2890, AK2890, "")))</f>
        <v/>
      </c>
      <c r="AJ2890" s="55" t="str">
        <f t="shared" ref="AJ2890:AJ2953" si="548">IFERROR(IF($AB2890="", "", IF(AND($C2890&gt;=$AJ$6, $C2890&lt;=$AK$6), L2890, "")), "")</f>
        <v/>
      </c>
      <c r="AK2890" s="88" t="str">
        <f t="shared" ref="AK2890:AK2953" si="549">IFERROR(IF($AB2890="", "", IF(AND($C2890&gt;=$AJ$6, $C2890&lt;=$AK$6), N2890, "")), "")</f>
        <v/>
      </c>
      <c r="AM2890" s="55" t="str">
        <f t="shared" ref="AM2890:AM2953" si="550">IFERROR(IF($J2890="", "", IF(AND($C2890&gt;=$AM$4, $C2890&lt;=$AN$4, $J2890=$AM$3), L2890, "")), "")</f>
        <v/>
      </c>
      <c r="AN2890" s="88" t="str">
        <f t="shared" ref="AN2890:AN2953" si="551">IFERROR(IF($J2890="", "", IF(AND($C2890&gt;=$AM$4, $C2890&lt;=$AN$4, $J2890=$AM$3), N2890, "")), "")</f>
        <v/>
      </c>
    </row>
    <row r="2891" spans="1:40" x14ac:dyDescent="0.25">
      <c r="A2891" s="77"/>
      <c r="B2891" s="107"/>
      <c r="C2891" s="108"/>
      <c r="D2891" s="109"/>
      <c r="E2891" s="109"/>
      <c r="F2891" s="110"/>
      <c r="G2891" s="111"/>
      <c r="H2891" s="112"/>
      <c r="I2891" s="77"/>
      <c r="J2891" s="112" t="str">
        <f>IF($B2891="", "", IFERROR(INDEX('Job List'!$C$9:$C$508, MATCH($B2891, 'Job List'!$B$9:$B$508, 0)), ""))</f>
        <v/>
      </c>
      <c r="K2891" s="112" t="str">
        <f>IF($B2891="", "", IFERROR(INDEX('Job List'!$D$9:$D$508, MATCH($B2891, 'Job List'!$B$9:$B$508, 0)), ""))</f>
        <v/>
      </c>
      <c r="L2891" s="125" t="str">
        <f t="shared" si="540"/>
        <v/>
      </c>
      <c r="M2891" s="111" t="str">
        <f>IF($B2891="", "", IF($G2891="", IFERROR(INDEX('Job List'!$E$9:$E$508, MATCH($B2891, 'Job List'!$B$9:$B$508, 0)), ""), $G2891))</f>
        <v/>
      </c>
      <c r="N2891" s="126" t="str">
        <f t="shared" si="541"/>
        <v/>
      </c>
      <c r="O2891" s="77"/>
      <c r="AB2891" s="14" t="str">
        <f t="shared" si="542"/>
        <v/>
      </c>
      <c r="AC2891" s="20" t="str">
        <f t="shared" si="543"/>
        <v/>
      </c>
      <c r="AD2891" s="55" t="str">
        <f t="shared" si="544"/>
        <v/>
      </c>
      <c r="AE2891" s="88" t="str">
        <f t="shared" si="545"/>
        <v/>
      </c>
      <c r="AG2891" s="55" t="str">
        <f t="shared" si="546"/>
        <v/>
      </c>
      <c r="AH2891" s="88" t="str">
        <f t="shared" si="547"/>
        <v/>
      </c>
      <c r="AJ2891" s="55" t="str">
        <f t="shared" si="548"/>
        <v/>
      </c>
      <c r="AK2891" s="88" t="str">
        <f t="shared" si="549"/>
        <v/>
      </c>
      <c r="AM2891" s="55" t="str">
        <f t="shared" si="550"/>
        <v/>
      </c>
      <c r="AN2891" s="88" t="str">
        <f t="shared" si="551"/>
        <v/>
      </c>
    </row>
    <row r="2892" spans="1:40" x14ac:dyDescent="0.25">
      <c r="A2892" s="77"/>
      <c r="B2892" s="107"/>
      <c r="C2892" s="108"/>
      <c r="D2892" s="109"/>
      <c r="E2892" s="109"/>
      <c r="F2892" s="110"/>
      <c r="G2892" s="111"/>
      <c r="H2892" s="112"/>
      <c r="I2892" s="77"/>
      <c r="J2892" s="112" t="str">
        <f>IF($B2892="", "", IFERROR(INDEX('Job List'!$C$9:$C$508, MATCH($B2892, 'Job List'!$B$9:$B$508, 0)), ""))</f>
        <v/>
      </c>
      <c r="K2892" s="112" t="str">
        <f>IF($B2892="", "", IFERROR(INDEX('Job List'!$D$9:$D$508, MATCH($B2892, 'Job List'!$B$9:$B$508, 0)), ""))</f>
        <v/>
      </c>
      <c r="L2892" s="125" t="str">
        <f t="shared" si="540"/>
        <v/>
      </c>
      <c r="M2892" s="111" t="str">
        <f>IF($B2892="", "", IF($G2892="", IFERROR(INDEX('Job List'!$E$9:$E$508, MATCH($B2892, 'Job List'!$B$9:$B$508, 0)), ""), $G2892))</f>
        <v/>
      </c>
      <c r="N2892" s="126" t="str">
        <f t="shared" si="541"/>
        <v/>
      </c>
      <c r="O2892" s="77"/>
      <c r="AB2892" s="14" t="str">
        <f t="shared" si="542"/>
        <v/>
      </c>
      <c r="AC2892" s="20" t="str">
        <f t="shared" si="543"/>
        <v/>
      </c>
      <c r="AD2892" s="55" t="str">
        <f t="shared" si="544"/>
        <v/>
      </c>
      <c r="AE2892" s="88" t="str">
        <f t="shared" si="545"/>
        <v/>
      </c>
      <c r="AG2892" s="55" t="str">
        <f t="shared" si="546"/>
        <v/>
      </c>
      <c r="AH2892" s="88" t="str">
        <f t="shared" si="547"/>
        <v/>
      </c>
      <c r="AJ2892" s="55" t="str">
        <f t="shared" si="548"/>
        <v/>
      </c>
      <c r="AK2892" s="88" t="str">
        <f t="shared" si="549"/>
        <v/>
      </c>
      <c r="AM2892" s="55" t="str">
        <f t="shared" si="550"/>
        <v/>
      </c>
      <c r="AN2892" s="88" t="str">
        <f t="shared" si="551"/>
        <v/>
      </c>
    </row>
    <row r="2893" spans="1:40" x14ac:dyDescent="0.25">
      <c r="A2893" s="77"/>
      <c r="B2893" s="107"/>
      <c r="C2893" s="108"/>
      <c r="D2893" s="109"/>
      <c r="E2893" s="109"/>
      <c r="F2893" s="110"/>
      <c r="G2893" s="111"/>
      <c r="H2893" s="112"/>
      <c r="I2893" s="77"/>
      <c r="J2893" s="112" t="str">
        <f>IF($B2893="", "", IFERROR(INDEX('Job List'!$C$9:$C$508, MATCH($B2893, 'Job List'!$B$9:$B$508, 0)), ""))</f>
        <v/>
      </c>
      <c r="K2893" s="112" t="str">
        <f>IF($B2893="", "", IFERROR(INDEX('Job List'!$D$9:$D$508, MATCH($B2893, 'Job List'!$B$9:$B$508, 0)), ""))</f>
        <v/>
      </c>
      <c r="L2893" s="125" t="str">
        <f t="shared" si="540"/>
        <v/>
      </c>
      <c r="M2893" s="111" t="str">
        <f>IF($B2893="", "", IF($G2893="", IFERROR(INDEX('Job List'!$E$9:$E$508, MATCH($B2893, 'Job List'!$B$9:$B$508, 0)), ""), $G2893))</f>
        <v/>
      </c>
      <c r="N2893" s="126" t="str">
        <f t="shared" si="541"/>
        <v/>
      </c>
      <c r="O2893" s="77"/>
      <c r="AB2893" s="14" t="str">
        <f t="shared" si="542"/>
        <v/>
      </c>
      <c r="AC2893" s="20" t="str">
        <f t="shared" si="543"/>
        <v/>
      </c>
      <c r="AD2893" s="55" t="str">
        <f t="shared" si="544"/>
        <v/>
      </c>
      <c r="AE2893" s="88" t="str">
        <f t="shared" si="545"/>
        <v/>
      </c>
      <c r="AG2893" s="55" t="str">
        <f t="shared" si="546"/>
        <v/>
      </c>
      <c r="AH2893" s="88" t="str">
        <f t="shared" si="547"/>
        <v/>
      </c>
      <c r="AJ2893" s="55" t="str">
        <f t="shared" si="548"/>
        <v/>
      </c>
      <c r="AK2893" s="88" t="str">
        <f t="shared" si="549"/>
        <v/>
      </c>
      <c r="AM2893" s="55" t="str">
        <f t="shared" si="550"/>
        <v/>
      </c>
      <c r="AN2893" s="88" t="str">
        <f t="shared" si="551"/>
        <v/>
      </c>
    </row>
    <row r="2894" spans="1:40" x14ac:dyDescent="0.25">
      <c r="A2894" s="77"/>
      <c r="B2894" s="107"/>
      <c r="C2894" s="108"/>
      <c r="D2894" s="109"/>
      <c r="E2894" s="109"/>
      <c r="F2894" s="110"/>
      <c r="G2894" s="111"/>
      <c r="H2894" s="112"/>
      <c r="I2894" s="77"/>
      <c r="J2894" s="112" t="str">
        <f>IF($B2894="", "", IFERROR(INDEX('Job List'!$C$9:$C$508, MATCH($B2894, 'Job List'!$B$9:$B$508, 0)), ""))</f>
        <v/>
      </c>
      <c r="K2894" s="112" t="str">
        <f>IF($B2894="", "", IFERROR(INDEX('Job List'!$D$9:$D$508, MATCH($B2894, 'Job List'!$B$9:$B$508, 0)), ""))</f>
        <v/>
      </c>
      <c r="L2894" s="125" t="str">
        <f t="shared" si="540"/>
        <v/>
      </c>
      <c r="M2894" s="111" t="str">
        <f>IF($B2894="", "", IF($G2894="", IFERROR(INDEX('Job List'!$E$9:$E$508, MATCH($B2894, 'Job List'!$B$9:$B$508, 0)), ""), $G2894))</f>
        <v/>
      </c>
      <c r="N2894" s="126" t="str">
        <f t="shared" si="541"/>
        <v/>
      </c>
      <c r="O2894" s="77"/>
      <c r="AB2894" s="14" t="str">
        <f t="shared" si="542"/>
        <v/>
      </c>
      <c r="AC2894" s="20" t="str">
        <f t="shared" si="543"/>
        <v/>
      </c>
      <c r="AD2894" s="55" t="str">
        <f t="shared" si="544"/>
        <v/>
      </c>
      <c r="AE2894" s="88" t="str">
        <f t="shared" si="545"/>
        <v/>
      </c>
      <c r="AG2894" s="55" t="str">
        <f t="shared" si="546"/>
        <v/>
      </c>
      <c r="AH2894" s="88" t="str">
        <f t="shared" si="547"/>
        <v/>
      </c>
      <c r="AJ2894" s="55" t="str">
        <f t="shared" si="548"/>
        <v/>
      </c>
      <c r="AK2894" s="88" t="str">
        <f t="shared" si="549"/>
        <v/>
      </c>
      <c r="AM2894" s="55" t="str">
        <f t="shared" si="550"/>
        <v/>
      </c>
      <c r="AN2894" s="88" t="str">
        <f t="shared" si="551"/>
        <v/>
      </c>
    </row>
    <row r="2895" spans="1:40" x14ac:dyDescent="0.25">
      <c r="A2895" s="77"/>
      <c r="B2895" s="107"/>
      <c r="C2895" s="108"/>
      <c r="D2895" s="109"/>
      <c r="E2895" s="109"/>
      <c r="F2895" s="110"/>
      <c r="G2895" s="111"/>
      <c r="H2895" s="112"/>
      <c r="I2895" s="77"/>
      <c r="J2895" s="112" t="str">
        <f>IF($B2895="", "", IFERROR(INDEX('Job List'!$C$9:$C$508, MATCH($B2895, 'Job List'!$B$9:$B$508, 0)), ""))</f>
        <v/>
      </c>
      <c r="K2895" s="112" t="str">
        <f>IF($B2895="", "", IFERROR(INDEX('Job List'!$D$9:$D$508, MATCH($B2895, 'Job List'!$B$9:$B$508, 0)), ""))</f>
        <v/>
      </c>
      <c r="L2895" s="125" t="str">
        <f t="shared" si="540"/>
        <v/>
      </c>
      <c r="M2895" s="111" t="str">
        <f>IF($B2895="", "", IF($G2895="", IFERROR(INDEX('Job List'!$E$9:$E$508, MATCH($B2895, 'Job List'!$B$9:$B$508, 0)), ""), $G2895))</f>
        <v/>
      </c>
      <c r="N2895" s="126" t="str">
        <f t="shared" si="541"/>
        <v/>
      </c>
      <c r="O2895" s="77"/>
      <c r="AB2895" s="14" t="str">
        <f t="shared" si="542"/>
        <v/>
      </c>
      <c r="AC2895" s="20" t="str">
        <f t="shared" si="543"/>
        <v/>
      </c>
      <c r="AD2895" s="55" t="str">
        <f t="shared" si="544"/>
        <v/>
      </c>
      <c r="AE2895" s="88" t="str">
        <f t="shared" si="545"/>
        <v/>
      </c>
      <c r="AG2895" s="55" t="str">
        <f t="shared" si="546"/>
        <v/>
      </c>
      <c r="AH2895" s="88" t="str">
        <f t="shared" si="547"/>
        <v/>
      </c>
      <c r="AJ2895" s="55" t="str">
        <f t="shared" si="548"/>
        <v/>
      </c>
      <c r="AK2895" s="88" t="str">
        <f t="shared" si="549"/>
        <v/>
      </c>
      <c r="AM2895" s="55" t="str">
        <f t="shared" si="550"/>
        <v/>
      </c>
      <c r="AN2895" s="88" t="str">
        <f t="shared" si="551"/>
        <v/>
      </c>
    </row>
    <row r="2896" spans="1:40" x14ac:dyDescent="0.25">
      <c r="A2896" s="77"/>
      <c r="B2896" s="107"/>
      <c r="C2896" s="108"/>
      <c r="D2896" s="109"/>
      <c r="E2896" s="109"/>
      <c r="F2896" s="110"/>
      <c r="G2896" s="111"/>
      <c r="H2896" s="112"/>
      <c r="I2896" s="77"/>
      <c r="J2896" s="112" t="str">
        <f>IF($B2896="", "", IFERROR(INDEX('Job List'!$C$9:$C$508, MATCH($B2896, 'Job List'!$B$9:$B$508, 0)), ""))</f>
        <v/>
      </c>
      <c r="K2896" s="112" t="str">
        <f>IF($B2896="", "", IFERROR(INDEX('Job List'!$D$9:$D$508, MATCH($B2896, 'Job List'!$B$9:$B$508, 0)), ""))</f>
        <v/>
      </c>
      <c r="L2896" s="125" t="str">
        <f t="shared" si="540"/>
        <v/>
      </c>
      <c r="M2896" s="111" t="str">
        <f>IF($B2896="", "", IF($G2896="", IFERROR(INDEX('Job List'!$E$9:$E$508, MATCH($B2896, 'Job List'!$B$9:$B$508, 0)), ""), $G2896))</f>
        <v/>
      </c>
      <c r="N2896" s="126" t="str">
        <f t="shared" si="541"/>
        <v/>
      </c>
      <c r="O2896" s="77"/>
      <c r="AB2896" s="14" t="str">
        <f t="shared" si="542"/>
        <v/>
      </c>
      <c r="AC2896" s="20" t="str">
        <f t="shared" si="543"/>
        <v/>
      </c>
      <c r="AD2896" s="55" t="str">
        <f t="shared" si="544"/>
        <v/>
      </c>
      <c r="AE2896" s="88" t="str">
        <f t="shared" si="545"/>
        <v/>
      </c>
      <c r="AG2896" s="55" t="str">
        <f t="shared" si="546"/>
        <v/>
      </c>
      <c r="AH2896" s="88" t="str">
        <f t="shared" si="547"/>
        <v/>
      </c>
      <c r="AJ2896" s="55" t="str">
        <f t="shared" si="548"/>
        <v/>
      </c>
      <c r="AK2896" s="88" t="str">
        <f t="shared" si="549"/>
        <v/>
      </c>
      <c r="AM2896" s="55" t="str">
        <f t="shared" si="550"/>
        <v/>
      </c>
      <c r="AN2896" s="88" t="str">
        <f t="shared" si="551"/>
        <v/>
      </c>
    </row>
    <row r="2897" spans="1:40" x14ac:dyDescent="0.25">
      <c r="A2897" s="77"/>
      <c r="B2897" s="107"/>
      <c r="C2897" s="108"/>
      <c r="D2897" s="109"/>
      <c r="E2897" s="109"/>
      <c r="F2897" s="110"/>
      <c r="G2897" s="111"/>
      <c r="H2897" s="112"/>
      <c r="I2897" s="77"/>
      <c r="J2897" s="112" t="str">
        <f>IF($B2897="", "", IFERROR(INDEX('Job List'!$C$9:$C$508, MATCH($B2897, 'Job List'!$B$9:$B$508, 0)), ""))</f>
        <v/>
      </c>
      <c r="K2897" s="112" t="str">
        <f>IF($B2897="", "", IFERROR(INDEX('Job List'!$D$9:$D$508, MATCH($B2897, 'Job List'!$B$9:$B$508, 0)), ""))</f>
        <v/>
      </c>
      <c r="L2897" s="125" t="str">
        <f t="shared" si="540"/>
        <v/>
      </c>
      <c r="M2897" s="111" t="str">
        <f>IF($B2897="", "", IF($G2897="", IFERROR(INDEX('Job List'!$E$9:$E$508, MATCH($B2897, 'Job List'!$B$9:$B$508, 0)), ""), $G2897))</f>
        <v/>
      </c>
      <c r="N2897" s="126" t="str">
        <f t="shared" si="541"/>
        <v/>
      </c>
      <c r="O2897" s="77"/>
      <c r="AB2897" s="14" t="str">
        <f t="shared" si="542"/>
        <v/>
      </c>
      <c r="AC2897" s="20" t="str">
        <f t="shared" si="543"/>
        <v/>
      </c>
      <c r="AD2897" s="55" t="str">
        <f t="shared" si="544"/>
        <v/>
      </c>
      <c r="AE2897" s="88" t="str">
        <f t="shared" si="545"/>
        <v/>
      </c>
      <c r="AG2897" s="55" t="str">
        <f t="shared" si="546"/>
        <v/>
      </c>
      <c r="AH2897" s="88" t="str">
        <f t="shared" si="547"/>
        <v/>
      </c>
      <c r="AJ2897" s="55" t="str">
        <f t="shared" si="548"/>
        <v/>
      </c>
      <c r="AK2897" s="88" t="str">
        <f t="shared" si="549"/>
        <v/>
      </c>
      <c r="AM2897" s="55" t="str">
        <f t="shared" si="550"/>
        <v/>
      </c>
      <c r="AN2897" s="88" t="str">
        <f t="shared" si="551"/>
        <v/>
      </c>
    </row>
    <row r="2898" spans="1:40" x14ac:dyDescent="0.25">
      <c r="A2898" s="77"/>
      <c r="B2898" s="107"/>
      <c r="C2898" s="108"/>
      <c r="D2898" s="109"/>
      <c r="E2898" s="109"/>
      <c r="F2898" s="110"/>
      <c r="G2898" s="111"/>
      <c r="H2898" s="112"/>
      <c r="I2898" s="77"/>
      <c r="J2898" s="112" t="str">
        <f>IF($B2898="", "", IFERROR(INDEX('Job List'!$C$9:$C$508, MATCH($B2898, 'Job List'!$B$9:$B$508, 0)), ""))</f>
        <v/>
      </c>
      <c r="K2898" s="112" t="str">
        <f>IF($B2898="", "", IFERROR(INDEX('Job List'!$D$9:$D$508, MATCH($B2898, 'Job List'!$B$9:$B$508, 0)), ""))</f>
        <v/>
      </c>
      <c r="L2898" s="125" t="str">
        <f t="shared" si="540"/>
        <v/>
      </c>
      <c r="M2898" s="111" t="str">
        <f>IF($B2898="", "", IF($G2898="", IFERROR(INDEX('Job List'!$E$9:$E$508, MATCH($B2898, 'Job List'!$B$9:$B$508, 0)), ""), $G2898))</f>
        <v/>
      </c>
      <c r="N2898" s="126" t="str">
        <f t="shared" si="541"/>
        <v/>
      </c>
      <c r="O2898" s="77"/>
      <c r="AB2898" s="14" t="str">
        <f t="shared" si="542"/>
        <v/>
      </c>
      <c r="AC2898" s="20" t="str">
        <f t="shared" si="543"/>
        <v/>
      </c>
      <c r="AD2898" s="55" t="str">
        <f t="shared" si="544"/>
        <v/>
      </c>
      <c r="AE2898" s="88" t="str">
        <f t="shared" si="545"/>
        <v/>
      </c>
      <c r="AG2898" s="55" t="str">
        <f t="shared" si="546"/>
        <v/>
      </c>
      <c r="AH2898" s="88" t="str">
        <f t="shared" si="547"/>
        <v/>
      </c>
      <c r="AJ2898" s="55" t="str">
        <f t="shared" si="548"/>
        <v/>
      </c>
      <c r="AK2898" s="88" t="str">
        <f t="shared" si="549"/>
        <v/>
      </c>
      <c r="AM2898" s="55" t="str">
        <f t="shared" si="550"/>
        <v/>
      </c>
      <c r="AN2898" s="88" t="str">
        <f t="shared" si="551"/>
        <v/>
      </c>
    </row>
    <row r="2899" spans="1:40" x14ac:dyDescent="0.25">
      <c r="A2899" s="77"/>
      <c r="B2899" s="107"/>
      <c r="C2899" s="108"/>
      <c r="D2899" s="109"/>
      <c r="E2899" s="109"/>
      <c r="F2899" s="110"/>
      <c r="G2899" s="111"/>
      <c r="H2899" s="112"/>
      <c r="I2899" s="77"/>
      <c r="J2899" s="112" t="str">
        <f>IF($B2899="", "", IFERROR(INDEX('Job List'!$C$9:$C$508, MATCH($B2899, 'Job List'!$B$9:$B$508, 0)), ""))</f>
        <v/>
      </c>
      <c r="K2899" s="112" t="str">
        <f>IF($B2899="", "", IFERROR(INDEX('Job List'!$D$9:$D$508, MATCH($B2899, 'Job List'!$B$9:$B$508, 0)), ""))</f>
        <v/>
      </c>
      <c r="L2899" s="125" t="str">
        <f t="shared" si="540"/>
        <v/>
      </c>
      <c r="M2899" s="111" t="str">
        <f>IF($B2899="", "", IF($G2899="", IFERROR(INDEX('Job List'!$E$9:$E$508, MATCH($B2899, 'Job List'!$B$9:$B$508, 0)), ""), $G2899))</f>
        <v/>
      </c>
      <c r="N2899" s="126" t="str">
        <f t="shared" si="541"/>
        <v/>
      </c>
      <c r="O2899" s="77"/>
      <c r="AB2899" s="14" t="str">
        <f t="shared" si="542"/>
        <v/>
      </c>
      <c r="AC2899" s="20" t="str">
        <f t="shared" si="543"/>
        <v/>
      </c>
      <c r="AD2899" s="55" t="str">
        <f t="shared" si="544"/>
        <v/>
      </c>
      <c r="AE2899" s="88" t="str">
        <f t="shared" si="545"/>
        <v/>
      </c>
      <c r="AG2899" s="55" t="str">
        <f t="shared" si="546"/>
        <v/>
      </c>
      <c r="AH2899" s="88" t="str">
        <f t="shared" si="547"/>
        <v/>
      </c>
      <c r="AJ2899" s="55" t="str">
        <f t="shared" si="548"/>
        <v/>
      </c>
      <c r="AK2899" s="88" t="str">
        <f t="shared" si="549"/>
        <v/>
      </c>
      <c r="AM2899" s="55" t="str">
        <f t="shared" si="550"/>
        <v/>
      </c>
      <c r="AN2899" s="88" t="str">
        <f t="shared" si="551"/>
        <v/>
      </c>
    </row>
    <row r="2900" spans="1:40" x14ac:dyDescent="0.25">
      <c r="A2900" s="77"/>
      <c r="B2900" s="107"/>
      <c r="C2900" s="108"/>
      <c r="D2900" s="109"/>
      <c r="E2900" s="109"/>
      <c r="F2900" s="110"/>
      <c r="G2900" s="111"/>
      <c r="H2900" s="112"/>
      <c r="I2900" s="77"/>
      <c r="J2900" s="112" t="str">
        <f>IF($B2900="", "", IFERROR(INDEX('Job List'!$C$9:$C$508, MATCH($B2900, 'Job List'!$B$9:$B$508, 0)), ""))</f>
        <v/>
      </c>
      <c r="K2900" s="112" t="str">
        <f>IF($B2900="", "", IFERROR(INDEX('Job List'!$D$9:$D$508, MATCH($B2900, 'Job List'!$B$9:$B$508, 0)), ""))</f>
        <v/>
      </c>
      <c r="L2900" s="125" t="str">
        <f t="shared" si="540"/>
        <v/>
      </c>
      <c r="M2900" s="111" t="str">
        <f>IF($B2900="", "", IF($G2900="", IFERROR(INDEX('Job List'!$E$9:$E$508, MATCH($B2900, 'Job List'!$B$9:$B$508, 0)), ""), $G2900))</f>
        <v/>
      </c>
      <c r="N2900" s="126" t="str">
        <f t="shared" si="541"/>
        <v/>
      </c>
      <c r="O2900" s="77"/>
      <c r="AB2900" s="14" t="str">
        <f t="shared" si="542"/>
        <v/>
      </c>
      <c r="AC2900" s="20" t="str">
        <f t="shared" si="543"/>
        <v/>
      </c>
      <c r="AD2900" s="55" t="str">
        <f t="shared" si="544"/>
        <v/>
      </c>
      <c r="AE2900" s="88" t="str">
        <f t="shared" si="545"/>
        <v/>
      </c>
      <c r="AG2900" s="55" t="str">
        <f t="shared" si="546"/>
        <v/>
      </c>
      <c r="AH2900" s="88" t="str">
        <f t="shared" si="547"/>
        <v/>
      </c>
      <c r="AJ2900" s="55" t="str">
        <f t="shared" si="548"/>
        <v/>
      </c>
      <c r="AK2900" s="88" t="str">
        <f t="shared" si="549"/>
        <v/>
      </c>
      <c r="AM2900" s="55" t="str">
        <f t="shared" si="550"/>
        <v/>
      </c>
      <c r="AN2900" s="88" t="str">
        <f t="shared" si="551"/>
        <v/>
      </c>
    </row>
    <row r="2901" spans="1:40" x14ac:dyDescent="0.25">
      <c r="A2901" s="77"/>
      <c r="B2901" s="107"/>
      <c r="C2901" s="108"/>
      <c r="D2901" s="109"/>
      <c r="E2901" s="109"/>
      <c r="F2901" s="110"/>
      <c r="G2901" s="111"/>
      <c r="H2901" s="112"/>
      <c r="I2901" s="77"/>
      <c r="J2901" s="112" t="str">
        <f>IF($B2901="", "", IFERROR(INDEX('Job List'!$C$9:$C$508, MATCH($B2901, 'Job List'!$B$9:$B$508, 0)), ""))</f>
        <v/>
      </c>
      <c r="K2901" s="112" t="str">
        <f>IF($B2901="", "", IFERROR(INDEX('Job List'!$D$9:$D$508, MATCH($B2901, 'Job List'!$B$9:$B$508, 0)), ""))</f>
        <v/>
      </c>
      <c r="L2901" s="125" t="str">
        <f t="shared" si="540"/>
        <v/>
      </c>
      <c r="M2901" s="111" t="str">
        <f>IF($B2901="", "", IF($G2901="", IFERROR(INDEX('Job List'!$E$9:$E$508, MATCH($B2901, 'Job List'!$B$9:$B$508, 0)), ""), $G2901))</f>
        <v/>
      </c>
      <c r="N2901" s="126" t="str">
        <f t="shared" si="541"/>
        <v/>
      </c>
      <c r="O2901" s="77"/>
      <c r="AB2901" s="14" t="str">
        <f t="shared" si="542"/>
        <v/>
      </c>
      <c r="AC2901" s="20" t="str">
        <f t="shared" si="543"/>
        <v/>
      </c>
      <c r="AD2901" s="55" t="str">
        <f t="shared" si="544"/>
        <v/>
      </c>
      <c r="AE2901" s="88" t="str">
        <f t="shared" si="545"/>
        <v/>
      </c>
      <c r="AG2901" s="55" t="str">
        <f t="shared" si="546"/>
        <v/>
      </c>
      <c r="AH2901" s="88" t="str">
        <f t="shared" si="547"/>
        <v/>
      </c>
      <c r="AJ2901" s="55" t="str">
        <f t="shared" si="548"/>
        <v/>
      </c>
      <c r="AK2901" s="88" t="str">
        <f t="shared" si="549"/>
        <v/>
      </c>
      <c r="AM2901" s="55" t="str">
        <f t="shared" si="550"/>
        <v/>
      </c>
      <c r="AN2901" s="88" t="str">
        <f t="shared" si="551"/>
        <v/>
      </c>
    </row>
    <row r="2902" spans="1:40" x14ac:dyDescent="0.25">
      <c r="A2902" s="77"/>
      <c r="B2902" s="107"/>
      <c r="C2902" s="108"/>
      <c r="D2902" s="109"/>
      <c r="E2902" s="109"/>
      <c r="F2902" s="110"/>
      <c r="G2902" s="111"/>
      <c r="H2902" s="112"/>
      <c r="I2902" s="77"/>
      <c r="J2902" s="112" t="str">
        <f>IF($B2902="", "", IFERROR(INDEX('Job List'!$C$9:$C$508, MATCH($B2902, 'Job List'!$B$9:$B$508, 0)), ""))</f>
        <v/>
      </c>
      <c r="K2902" s="112" t="str">
        <f>IF($B2902="", "", IFERROR(INDEX('Job List'!$D$9:$D$508, MATCH($B2902, 'Job List'!$B$9:$B$508, 0)), ""))</f>
        <v/>
      </c>
      <c r="L2902" s="125" t="str">
        <f t="shared" si="540"/>
        <v/>
      </c>
      <c r="M2902" s="111" t="str">
        <f>IF($B2902="", "", IF($G2902="", IFERROR(INDEX('Job List'!$E$9:$E$508, MATCH($B2902, 'Job List'!$B$9:$B$508, 0)), ""), $G2902))</f>
        <v/>
      </c>
      <c r="N2902" s="126" t="str">
        <f t="shared" si="541"/>
        <v/>
      </c>
      <c r="O2902" s="77"/>
      <c r="AB2902" s="14" t="str">
        <f t="shared" si="542"/>
        <v/>
      </c>
      <c r="AC2902" s="20" t="str">
        <f t="shared" si="543"/>
        <v/>
      </c>
      <c r="AD2902" s="55" t="str">
        <f t="shared" si="544"/>
        <v/>
      </c>
      <c r="AE2902" s="88" t="str">
        <f t="shared" si="545"/>
        <v/>
      </c>
      <c r="AG2902" s="55" t="str">
        <f t="shared" si="546"/>
        <v/>
      </c>
      <c r="AH2902" s="88" t="str">
        <f t="shared" si="547"/>
        <v/>
      </c>
      <c r="AJ2902" s="55" t="str">
        <f t="shared" si="548"/>
        <v/>
      </c>
      <c r="AK2902" s="88" t="str">
        <f t="shared" si="549"/>
        <v/>
      </c>
      <c r="AM2902" s="55" t="str">
        <f t="shared" si="550"/>
        <v/>
      </c>
      <c r="AN2902" s="88" t="str">
        <f t="shared" si="551"/>
        <v/>
      </c>
    </row>
    <row r="2903" spans="1:40" x14ac:dyDescent="0.25">
      <c r="A2903" s="77"/>
      <c r="B2903" s="107"/>
      <c r="C2903" s="108"/>
      <c r="D2903" s="109"/>
      <c r="E2903" s="109"/>
      <c r="F2903" s="110"/>
      <c r="G2903" s="111"/>
      <c r="H2903" s="112"/>
      <c r="I2903" s="77"/>
      <c r="J2903" s="112" t="str">
        <f>IF($B2903="", "", IFERROR(INDEX('Job List'!$C$9:$C$508, MATCH($B2903, 'Job List'!$B$9:$B$508, 0)), ""))</f>
        <v/>
      </c>
      <c r="K2903" s="112" t="str">
        <f>IF($B2903="", "", IFERROR(INDEX('Job List'!$D$9:$D$508, MATCH($B2903, 'Job List'!$B$9:$B$508, 0)), ""))</f>
        <v/>
      </c>
      <c r="L2903" s="125" t="str">
        <f t="shared" si="540"/>
        <v/>
      </c>
      <c r="M2903" s="111" t="str">
        <f>IF($B2903="", "", IF($G2903="", IFERROR(INDEX('Job List'!$E$9:$E$508, MATCH($B2903, 'Job List'!$B$9:$B$508, 0)), ""), $G2903))</f>
        <v/>
      </c>
      <c r="N2903" s="126" t="str">
        <f t="shared" si="541"/>
        <v/>
      </c>
      <c r="O2903" s="77"/>
      <c r="AB2903" s="14" t="str">
        <f t="shared" si="542"/>
        <v/>
      </c>
      <c r="AC2903" s="20" t="str">
        <f t="shared" si="543"/>
        <v/>
      </c>
      <c r="AD2903" s="55" t="str">
        <f t="shared" si="544"/>
        <v/>
      </c>
      <c r="AE2903" s="88" t="str">
        <f t="shared" si="545"/>
        <v/>
      </c>
      <c r="AG2903" s="55" t="str">
        <f t="shared" si="546"/>
        <v/>
      </c>
      <c r="AH2903" s="88" t="str">
        <f t="shared" si="547"/>
        <v/>
      </c>
      <c r="AJ2903" s="55" t="str">
        <f t="shared" si="548"/>
        <v/>
      </c>
      <c r="AK2903" s="88" t="str">
        <f t="shared" si="549"/>
        <v/>
      </c>
      <c r="AM2903" s="55" t="str">
        <f t="shared" si="550"/>
        <v/>
      </c>
      <c r="AN2903" s="88" t="str">
        <f t="shared" si="551"/>
        <v/>
      </c>
    </row>
    <row r="2904" spans="1:40" x14ac:dyDescent="0.25">
      <c r="A2904" s="77"/>
      <c r="B2904" s="107"/>
      <c r="C2904" s="108"/>
      <c r="D2904" s="109"/>
      <c r="E2904" s="109"/>
      <c r="F2904" s="110"/>
      <c r="G2904" s="111"/>
      <c r="H2904" s="112"/>
      <c r="I2904" s="77"/>
      <c r="J2904" s="112" t="str">
        <f>IF($B2904="", "", IFERROR(INDEX('Job List'!$C$9:$C$508, MATCH($B2904, 'Job List'!$B$9:$B$508, 0)), ""))</f>
        <v/>
      </c>
      <c r="K2904" s="112" t="str">
        <f>IF($B2904="", "", IFERROR(INDEX('Job List'!$D$9:$D$508, MATCH($B2904, 'Job List'!$B$9:$B$508, 0)), ""))</f>
        <v/>
      </c>
      <c r="L2904" s="125" t="str">
        <f t="shared" si="540"/>
        <v/>
      </c>
      <c r="M2904" s="111" t="str">
        <f>IF($B2904="", "", IF($G2904="", IFERROR(INDEX('Job List'!$E$9:$E$508, MATCH($B2904, 'Job List'!$B$9:$B$508, 0)), ""), $G2904))</f>
        <v/>
      </c>
      <c r="N2904" s="126" t="str">
        <f t="shared" si="541"/>
        <v/>
      </c>
      <c r="O2904" s="77"/>
      <c r="AB2904" s="14" t="str">
        <f t="shared" si="542"/>
        <v/>
      </c>
      <c r="AC2904" s="20" t="str">
        <f t="shared" si="543"/>
        <v/>
      </c>
      <c r="AD2904" s="55" t="str">
        <f t="shared" si="544"/>
        <v/>
      </c>
      <c r="AE2904" s="88" t="str">
        <f t="shared" si="545"/>
        <v/>
      </c>
      <c r="AG2904" s="55" t="str">
        <f t="shared" si="546"/>
        <v/>
      </c>
      <c r="AH2904" s="88" t="str">
        <f t="shared" si="547"/>
        <v/>
      </c>
      <c r="AJ2904" s="55" t="str">
        <f t="shared" si="548"/>
        <v/>
      </c>
      <c r="AK2904" s="88" t="str">
        <f t="shared" si="549"/>
        <v/>
      </c>
      <c r="AM2904" s="55" t="str">
        <f t="shared" si="550"/>
        <v/>
      </c>
      <c r="AN2904" s="88" t="str">
        <f t="shared" si="551"/>
        <v/>
      </c>
    </row>
    <row r="2905" spans="1:40" x14ac:dyDescent="0.25">
      <c r="A2905" s="77"/>
      <c r="B2905" s="107"/>
      <c r="C2905" s="108"/>
      <c r="D2905" s="109"/>
      <c r="E2905" s="109"/>
      <c r="F2905" s="110"/>
      <c r="G2905" s="111"/>
      <c r="H2905" s="112"/>
      <c r="I2905" s="77"/>
      <c r="J2905" s="112" t="str">
        <f>IF($B2905="", "", IFERROR(INDEX('Job List'!$C$9:$C$508, MATCH($B2905, 'Job List'!$B$9:$B$508, 0)), ""))</f>
        <v/>
      </c>
      <c r="K2905" s="112" t="str">
        <f>IF($B2905="", "", IFERROR(INDEX('Job List'!$D$9:$D$508, MATCH($B2905, 'Job List'!$B$9:$B$508, 0)), ""))</f>
        <v/>
      </c>
      <c r="L2905" s="125" t="str">
        <f t="shared" si="540"/>
        <v/>
      </c>
      <c r="M2905" s="111" t="str">
        <f>IF($B2905="", "", IF($G2905="", IFERROR(INDEX('Job List'!$E$9:$E$508, MATCH($B2905, 'Job List'!$B$9:$B$508, 0)), ""), $G2905))</f>
        <v/>
      </c>
      <c r="N2905" s="126" t="str">
        <f t="shared" si="541"/>
        <v/>
      </c>
      <c r="O2905" s="77"/>
      <c r="AB2905" s="14" t="str">
        <f t="shared" si="542"/>
        <v/>
      </c>
      <c r="AC2905" s="20" t="str">
        <f t="shared" si="543"/>
        <v/>
      </c>
      <c r="AD2905" s="55" t="str">
        <f t="shared" si="544"/>
        <v/>
      </c>
      <c r="AE2905" s="88" t="str">
        <f t="shared" si="545"/>
        <v/>
      </c>
      <c r="AG2905" s="55" t="str">
        <f t="shared" si="546"/>
        <v/>
      </c>
      <c r="AH2905" s="88" t="str">
        <f t="shared" si="547"/>
        <v/>
      </c>
      <c r="AJ2905" s="55" t="str">
        <f t="shared" si="548"/>
        <v/>
      </c>
      <c r="AK2905" s="88" t="str">
        <f t="shared" si="549"/>
        <v/>
      </c>
      <c r="AM2905" s="55" t="str">
        <f t="shared" si="550"/>
        <v/>
      </c>
      <c r="AN2905" s="88" t="str">
        <f t="shared" si="551"/>
        <v/>
      </c>
    </row>
    <row r="2906" spans="1:40" x14ac:dyDescent="0.25">
      <c r="A2906" s="77"/>
      <c r="B2906" s="107"/>
      <c r="C2906" s="108"/>
      <c r="D2906" s="109"/>
      <c r="E2906" s="109"/>
      <c r="F2906" s="110"/>
      <c r="G2906" s="111"/>
      <c r="H2906" s="112"/>
      <c r="I2906" s="77"/>
      <c r="J2906" s="112" t="str">
        <f>IF($B2906="", "", IFERROR(INDEX('Job List'!$C$9:$C$508, MATCH($B2906, 'Job List'!$B$9:$B$508, 0)), ""))</f>
        <v/>
      </c>
      <c r="K2906" s="112" t="str">
        <f>IF($B2906="", "", IFERROR(INDEX('Job List'!$D$9:$D$508, MATCH($B2906, 'Job List'!$B$9:$B$508, 0)), ""))</f>
        <v/>
      </c>
      <c r="L2906" s="125" t="str">
        <f t="shared" si="540"/>
        <v/>
      </c>
      <c r="M2906" s="111" t="str">
        <f>IF($B2906="", "", IF($G2906="", IFERROR(INDEX('Job List'!$E$9:$E$508, MATCH($B2906, 'Job List'!$B$9:$B$508, 0)), ""), $G2906))</f>
        <v/>
      </c>
      <c r="N2906" s="126" t="str">
        <f t="shared" si="541"/>
        <v/>
      </c>
      <c r="O2906" s="77"/>
      <c r="AB2906" s="14" t="str">
        <f t="shared" si="542"/>
        <v/>
      </c>
      <c r="AC2906" s="20" t="str">
        <f t="shared" si="543"/>
        <v/>
      </c>
      <c r="AD2906" s="55" t="str">
        <f t="shared" si="544"/>
        <v/>
      </c>
      <c r="AE2906" s="88" t="str">
        <f t="shared" si="545"/>
        <v/>
      </c>
      <c r="AG2906" s="55" t="str">
        <f t="shared" si="546"/>
        <v/>
      </c>
      <c r="AH2906" s="88" t="str">
        <f t="shared" si="547"/>
        <v/>
      </c>
      <c r="AJ2906" s="55" t="str">
        <f t="shared" si="548"/>
        <v/>
      </c>
      <c r="AK2906" s="88" t="str">
        <f t="shared" si="549"/>
        <v/>
      </c>
      <c r="AM2906" s="55" t="str">
        <f t="shared" si="550"/>
        <v/>
      </c>
      <c r="AN2906" s="88" t="str">
        <f t="shared" si="551"/>
        <v/>
      </c>
    </row>
    <row r="2907" spans="1:40" x14ac:dyDescent="0.25">
      <c r="A2907" s="77"/>
      <c r="B2907" s="107"/>
      <c r="C2907" s="108"/>
      <c r="D2907" s="109"/>
      <c r="E2907" s="109"/>
      <c r="F2907" s="110"/>
      <c r="G2907" s="111"/>
      <c r="H2907" s="112"/>
      <c r="I2907" s="77"/>
      <c r="J2907" s="112" t="str">
        <f>IF($B2907="", "", IFERROR(INDEX('Job List'!$C$9:$C$508, MATCH($B2907, 'Job List'!$B$9:$B$508, 0)), ""))</f>
        <v/>
      </c>
      <c r="K2907" s="112" t="str">
        <f>IF($B2907="", "", IFERROR(INDEX('Job List'!$D$9:$D$508, MATCH($B2907, 'Job List'!$B$9:$B$508, 0)), ""))</f>
        <v/>
      </c>
      <c r="L2907" s="125" t="str">
        <f t="shared" si="540"/>
        <v/>
      </c>
      <c r="M2907" s="111" t="str">
        <f>IF($B2907="", "", IF($G2907="", IFERROR(INDEX('Job List'!$E$9:$E$508, MATCH($B2907, 'Job List'!$B$9:$B$508, 0)), ""), $G2907))</f>
        <v/>
      </c>
      <c r="N2907" s="126" t="str">
        <f t="shared" si="541"/>
        <v/>
      </c>
      <c r="O2907" s="77"/>
      <c r="AB2907" s="14" t="str">
        <f t="shared" si="542"/>
        <v/>
      </c>
      <c r="AC2907" s="20" t="str">
        <f t="shared" si="543"/>
        <v/>
      </c>
      <c r="AD2907" s="55" t="str">
        <f t="shared" si="544"/>
        <v/>
      </c>
      <c r="AE2907" s="88" t="str">
        <f t="shared" si="545"/>
        <v/>
      </c>
      <c r="AG2907" s="55" t="str">
        <f t="shared" si="546"/>
        <v/>
      </c>
      <c r="AH2907" s="88" t="str">
        <f t="shared" si="547"/>
        <v/>
      </c>
      <c r="AJ2907" s="55" t="str">
        <f t="shared" si="548"/>
        <v/>
      </c>
      <c r="AK2907" s="88" t="str">
        <f t="shared" si="549"/>
        <v/>
      </c>
      <c r="AM2907" s="55" t="str">
        <f t="shared" si="550"/>
        <v/>
      </c>
      <c r="AN2907" s="88" t="str">
        <f t="shared" si="551"/>
        <v/>
      </c>
    </row>
    <row r="2908" spans="1:40" x14ac:dyDescent="0.25">
      <c r="A2908" s="77"/>
      <c r="B2908" s="107"/>
      <c r="C2908" s="108"/>
      <c r="D2908" s="109"/>
      <c r="E2908" s="109"/>
      <c r="F2908" s="110"/>
      <c r="G2908" s="111"/>
      <c r="H2908" s="112"/>
      <c r="I2908" s="77"/>
      <c r="J2908" s="112" t="str">
        <f>IF($B2908="", "", IFERROR(INDEX('Job List'!$C$9:$C$508, MATCH($B2908, 'Job List'!$B$9:$B$508, 0)), ""))</f>
        <v/>
      </c>
      <c r="K2908" s="112" t="str">
        <f>IF($B2908="", "", IFERROR(INDEX('Job List'!$D$9:$D$508, MATCH($B2908, 'Job List'!$B$9:$B$508, 0)), ""))</f>
        <v/>
      </c>
      <c r="L2908" s="125" t="str">
        <f t="shared" si="540"/>
        <v/>
      </c>
      <c r="M2908" s="111" t="str">
        <f>IF($B2908="", "", IF($G2908="", IFERROR(INDEX('Job List'!$E$9:$E$508, MATCH($B2908, 'Job List'!$B$9:$B$508, 0)), ""), $G2908))</f>
        <v/>
      </c>
      <c r="N2908" s="126" t="str">
        <f t="shared" si="541"/>
        <v/>
      </c>
      <c r="O2908" s="77"/>
      <c r="AB2908" s="14" t="str">
        <f t="shared" si="542"/>
        <v/>
      </c>
      <c r="AC2908" s="20" t="str">
        <f t="shared" si="543"/>
        <v/>
      </c>
      <c r="AD2908" s="55" t="str">
        <f t="shared" si="544"/>
        <v/>
      </c>
      <c r="AE2908" s="88" t="str">
        <f t="shared" si="545"/>
        <v/>
      </c>
      <c r="AG2908" s="55" t="str">
        <f t="shared" si="546"/>
        <v/>
      </c>
      <c r="AH2908" s="88" t="str">
        <f t="shared" si="547"/>
        <v/>
      </c>
      <c r="AJ2908" s="55" t="str">
        <f t="shared" si="548"/>
        <v/>
      </c>
      <c r="AK2908" s="88" t="str">
        <f t="shared" si="549"/>
        <v/>
      </c>
      <c r="AM2908" s="55" t="str">
        <f t="shared" si="550"/>
        <v/>
      </c>
      <c r="AN2908" s="88" t="str">
        <f t="shared" si="551"/>
        <v/>
      </c>
    </row>
    <row r="2909" spans="1:40" x14ac:dyDescent="0.25">
      <c r="A2909" s="77"/>
      <c r="B2909" s="107"/>
      <c r="C2909" s="108"/>
      <c r="D2909" s="109"/>
      <c r="E2909" s="109"/>
      <c r="F2909" s="110"/>
      <c r="G2909" s="111"/>
      <c r="H2909" s="112"/>
      <c r="I2909" s="77"/>
      <c r="J2909" s="112" t="str">
        <f>IF($B2909="", "", IFERROR(INDEX('Job List'!$C$9:$C$508, MATCH($B2909, 'Job List'!$B$9:$B$508, 0)), ""))</f>
        <v/>
      </c>
      <c r="K2909" s="112" t="str">
        <f>IF($B2909="", "", IFERROR(INDEX('Job List'!$D$9:$D$508, MATCH($B2909, 'Job List'!$B$9:$B$508, 0)), ""))</f>
        <v/>
      </c>
      <c r="L2909" s="125" t="str">
        <f t="shared" si="540"/>
        <v/>
      </c>
      <c r="M2909" s="111" t="str">
        <f>IF($B2909="", "", IF($G2909="", IFERROR(INDEX('Job List'!$E$9:$E$508, MATCH($B2909, 'Job List'!$B$9:$B$508, 0)), ""), $G2909))</f>
        <v/>
      </c>
      <c r="N2909" s="126" t="str">
        <f t="shared" si="541"/>
        <v/>
      </c>
      <c r="O2909" s="77"/>
      <c r="AB2909" s="14" t="str">
        <f t="shared" si="542"/>
        <v/>
      </c>
      <c r="AC2909" s="20" t="str">
        <f t="shared" si="543"/>
        <v/>
      </c>
      <c r="AD2909" s="55" t="str">
        <f t="shared" si="544"/>
        <v/>
      </c>
      <c r="AE2909" s="88" t="str">
        <f t="shared" si="545"/>
        <v/>
      </c>
      <c r="AG2909" s="55" t="str">
        <f t="shared" si="546"/>
        <v/>
      </c>
      <c r="AH2909" s="88" t="str">
        <f t="shared" si="547"/>
        <v/>
      </c>
      <c r="AJ2909" s="55" t="str">
        <f t="shared" si="548"/>
        <v/>
      </c>
      <c r="AK2909" s="88" t="str">
        <f t="shared" si="549"/>
        <v/>
      </c>
      <c r="AM2909" s="55" t="str">
        <f t="shared" si="550"/>
        <v/>
      </c>
      <c r="AN2909" s="88" t="str">
        <f t="shared" si="551"/>
        <v/>
      </c>
    </row>
    <row r="2910" spans="1:40" x14ac:dyDescent="0.25">
      <c r="A2910" s="77"/>
      <c r="B2910" s="107"/>
      <c r="C2910" s="108"/>
      <c r="D2910" s="109"/>
      <c r="E2910" s="109"/>
      <c r="F2910" s="110"/>
      <c r="G2910" s="111"/>
      <c r="H2910" s="112"/>
      <c r="I2910" s="77"/>
      <c r="J2910" s="112" t="str">
        <f>IF($B2910="", "", IFERROR(INDEX('Job List'!$C$9:$C$508, MATCH($B2910, 'Job List'!$B$9:$B$508, 0)), ""))</f>
        <v/>
      </c>
      <c r="K2910" s="112" t="str">
        <f>IF($B2910="", "", IFERROR(INDEX('Job List'!$D$9:$D$508, MATCH($B2910, 'Job List'!$B$9:$B$508, 0)), ""))</f>
        <v/>
      </c>
      <c r="L2910" s="125" t="str">
        <f t="shared" si="540"/>
        <v/>
      </c>
      <c r="M2910" s="111" t="str">
        <f>IF($B2910="", "", IF($G2910="", IFERROR(INDEX('Job List'!$E$9:$E$508, MATCH($B2910, 'Job List'!$B$9:$B$508, 0)), ""), $G2910))</f>
        <v/>
      </c>
      <c r="N2910" s="126" t="str">
        <f t="shared" si="541"/>
        <v/>
      </c>
      <c r="O2910" s="77"/>
      <c r="AB2910" s="14" t="str">
        <f t="shared" si="542"/>
        <v/>
      </c>
      <c r="AC2910" s="20" t="str">
        <f t="shared" si="543"/>
        <v/>
      </c>
      <c r="AD2910" s="55" t="str">
        <f t="shared" si="544"/>
        <v/>
      </c>
      <c r="AE2910" s="88" t="str">
        <f t="shared" si="545"/>
        <v/>
      </c>
      <c r="AG2910" s="55" t="str">
        <f t="shared" si="546"/>
        <v/>
      </c>
      <c r="AH2910" s="88" t="str">
        <f t="shared" si="547"/>
        <v/>
      </c>
      <c r="AJ2910" s="55" t="str">
        <f t="shared" si="548"/>
        <v/>
      </c>
      <c r="AK2910" s="88" t="str">
        <f t="shared" si="549"/>
        <v/>
      </c>
      <c r="AM2910" s="55" t="str">
        <f t="shared" si="550"/>
        <v/>
      </c>
      <c r="AN2910" s="88" t="str">
        <f t="shared" si="551"/>
        <v/>
      </c>
    </row>
    <row r="2911" spans="1:40" x14ac:dyDescent="0.25">
      <c r="A2911" s="77"/>
      <c r="B2911" s="107"/>
      <c r="C2911" s="108"/>
      <c r="D2911" s="109"/>
      <c r="E2911" s="109"/>
      <c r="F2911" s="110"/>
      <c r="G2911" s="111"/>
      <c r="H2911" s="112"/>
      <c r="I2911" s="77"/>
      <c r="J2911" s="112" t="str">
        <f>IF($B2911="", "", IFERROR(INDEX('Job List'!$C$9:$C$508, MATCH($B2911, 'Job List'!$B$9:$B$508, 0)), ""))</f>
        <v/>
      </c>
      <c r="K2911" s="112" t="str">
        <f>IF($B2911="", "", IFERROR(INDEX('Job List'!$D$9:$D$508, MATCH($B2911, 'Job List'!$B$9:$B$508, 0)), ""))</f>
        <v/>
      </c>
      <c r="L2911" s="125" t="str">
        <f t="shared" si="540"/>
        <v/>
      </c>
      <c r="M2911" s="111" t="str">
        <f>IF($B2911="", "", IF($G2911="", IFERROR(INDEX('Job List'!$E$9:$E$508, MATCH($B2911, 'Job List'!$B$9:$B$508, 0)), ""), $G2911))</f>
        <v/>
      </c>
      <c r="N2911" s="126" t="str">
        <f t="shared" si="541"/>
        <v/>
      </c>
      <c r="O2911" s="77"/>
      <c r="AB2911" s="14" t="str">
        <f t="shared" si="542"/>
        <v/>
      </c>
      <c r="AC2911" s="20" t="str">
        <f t="shared" si="543"/>
        <v/>
      </c>
      <c r="AD2911" s="55" t="str">
        <f t="shared" si="544"/>
        <v/>
      </c>
      <c r="AE2911" s="88" t="str">
        <f t="shared" si="545"/>
        <v/>
      </c>
      <c r="AG2911" s="55" t="str">
        <f t="shared" si="546"/>
        <v/>
      </c>
      <c r="AH2911" s="88" t="str">
        <f t="shared" si="547"/>
        <v/>
      </c>
      <c r="AJ2911" s="55" t="str">
        <f t="shared" si="548"/>
        <v/>
      </c>
      <c r="AK2911" s="88" t="str">
        <f t="shared" si="549"/>
        <v/>
      </c>
      <c r="AM2911" s="55" t="str">
        <f t="shared" si="550"/>
        <v/>
      </c>
      <c r="AN2911" s="88" t="str">
        <f t="shared" si="551"/>
        <v/>
      </c>
    </row>
    <row r="2912" spans="1:40" x14ac:dyDescent="0.25">
      <c r="A2912" s="77"/>
      <c r="B2912" s="107"/>
      <c r="C2912" s="108"/>
      <c r="D2912" s="109"/>
      <c r="E2912" s="109"/>
      <c r="F2912" s="110"/>
      <c r="G2912" s="111"/>
      <c r="H2912" s="112"/>
      <c r="I2912" s="77"/>
      <c r="J2912" s="112" t="str">
        <f>IF($B2912="", "", IFERROR(INDEX('Job List'!$C$9:$C$508, MATCH($B2912, 'Job List'!$B$9:$B$508, 0)), ""))</f>
        <v/>
      </c>
      <c r="K2912" s="112" t="str">
        <f>IF($B2912="", "", IFERROR(INDEX('Job List'!$D$9:$D$508, MATCH($B2912, 'Job List'!$B$9:$B$508, 0)), ""))</f>
        <v/>
      </c>
      <c r="L2912" s="125" t="str">
        <f t="shared" si="540"/>
        <v/>
      </c>
      <c r="M2912" s="111" t="str">
        <f>IF($B2912="", "", IF($G2912="", IFERROR(INDEX('Job List'!$E$9:$E$508, MATCH($B2912, 'Job List'!$B$9:$B$508, 0)), ""), $G2912))</f>
        <v/>
      </c>
      <c r="N2912" s="126" t="str">
        <f t="shared" si="541"/>
        <v/>
      </c>
      <c r="O2912" s="77"/>
      <c r="AB2912" s="14" t="str">
        <f t="shared" si="542"/>
        <v/>
      </c>
      <c r="AC2912" s="20" t="str">
        <f t="shared" si="543"/>
        <v/>
      </c>
      <c r="AD2912" s="55" t="str">
        <f t="shared" si="544"/>
        <v/>
      </c>
      <c r="AE2912" s="88" t="str">
        <f t="shared" si="545"/>
        <v/>
      </c>
      <c r="AG2912" s="55" t="str">
        <f t="shared" si="546"/>
        <v/>
      </c>
      <c r="AH2912" s="88" t="str">
        <f t="shared" si="547"/>
        <v/>
      </c>
      <c r="AJ2912" s="55" t="str">
        <f t="shared" si="548"/>
        <v/>
      </c>
      <c r="AK2912" s="88" t="str">
        <f t="shared" si="549"/>
        <v/>
      </c>
      <c r="AM2912" s="55" t="str">
        <f t="shared" si="550"/>
        <v/>
      </c>
      <c r="AN2912" s="88" t="str">
        <f t="shared" si="551"/>
        <v/>
      </c>
    </row>
    <row r="2913" spans="1:40" x14ac:dyDescent="0.25">
      <c r="A2913" s="77"/>
      <c r="B2913" s="107"/>
      <c r="C2913" s="108"/>
      <c r="D2913" s="109"/>
      <c r="E2913" s="109"/>
      <c r="F2913" s="110"/>
      <c r="G2913" s="111"/>
      <c r="H2913" s="112"/>
      <c r="I2913" s="77"/>
      <c r="J2913" s="112" t="str">
        <f>IF($B2913="", "", IFERROR(INDEX('Job List'!$C$9:$C$508, MATCH($B2913, 'Job List'!$B$9:$B$508, 0)), ""))</f>
        <v/>
      </c>
      <c r="K2913" s="112" t="str">
        <f>IF($B2913="", "", IFERROR(INDEX('Job List'!$D$9:$D$508, MATCH($B2913, 'Job List'!$B$9:$B$508, 0)), ""))</f>
        <v/>
      </c>
      <c r="L2913" s="125" t="str">
        <f t="shared" si="540"/>
        <v/>
      </c>
      <c r="M2913" s="111" t="str">
        <f>IF($B2913="", "", IF($G2913="", IFERROR(INDEX('Job List'!$E$9:$E$508, MATCH($B2913, 'Job List'!$B$9:$B$508, 0)), ""), $G2913))</f>
        <v/>
      </c>
      <c r="N2913" s="126" t="str">
        <f t="shared" si="541"/>
        <v/>
      </c>
      <c r="O2913" s="77"/>
      <c r="AB2913" s="14" t="str">
        <f t="shared" si="542"/>
        <v/>
      </c>
      <c r="AC2913" s="20" t="str">
        <f t="shared" si="543"/>
        <v/>
      </c>
      <c r="AD2913" s="55" t="str">
        <f t="shared" si="544"/>
        <v/>
      </c>
      <c r="AE2913" s="88" t="str">
        <f t="shared" si="545"/>
        <v/>
      </c>
      <c r="AG2913" s="55" t="str">
        <f t="shared" si="546"/>
        <v/>
      </c>
      <c r="AH2913" s="88" t="str">
        <f t="shared" si="547"/>
        <v/>
      </c>
      <c r="AJ2913" s="55" t="str">
        <f t="shared" si="548"/>
        <v/>
      </c>
      <c r="AK2913" s="88" t="str">
        <f t="shared" si="549"/>
        <v/>
      </c>
      <c r="AM2913" s="55" t="str">
        <f t="shared" si="550"/>
        <v/>
      </c>
      <c r="AN2913" s="88" t="str">
        <f t="shared" si="551"/>
        <v/>
      </c>
    </row>
    <row r="2914" spans="1:40" x14ac:dyDescent="0.25">
      <c r="A2914" s="77"/>
      <c r="B2914" s="107"/>
      <c r="C2914" s="108"/>
      <c r="D2914" s="109"/>
      <c r="E2914" s="109"/>
      <c r="F2914" s="110"/>
      <c r="G2914" s="111"/>
      <c r="H2914" s="112"/>
      <c r="I2914" s="77"/>
      <c r="J2914" s="112" t="str">
        <f>IF($B2914="", "", IFERROR(INDEX('Job List'!$C$9:$C$508, MATCH($B2914, 'Job List'!$B$9:$B$508, 0)), ""))</f>
        <v/>
      </c>
      <c r="K2914" s="112" t="str">
        <f>IF($B2914="", "", IFERROR(INDEX('Job List'!$D$9:$D$508, MATCH($B2914, 'Job List'!$B$9:$B$508, 0)), ""))</f>
        <v/>
      </c>
      <c r="L2914" s="125" t="str">
        <f t="shared" si="540"/>
        <v/>
      </c>
      <c r="M2914" s="111" t="str">
        <f>IF($B2914="", "", IF($G2914="", IFERROR(INDEX('Job List'!$E$9:$E$508, MATCH($B2914, 'Job List'!$B$9:$B$508, 0)), ""), $G2914))</f>
        <v/>
      </c>
      <c r="N2914" s="126" t="str">
        <f t="shared" si="541"/>
        <v/>
      </c>
      <c r="O2914" s="77"/>
      <c r="AB2914" s="14" t="str">
        <f t="shared" si="542"/>
        <v/>
      </c>
      <c r="AC2914" s="20" t="str">
        <f t="shared" si="543"/>
        <v/>
      </c>
      <c r="AD2914" s="55" t="str">
        <f t="shared" si="544"/>
        <v/>
      </c>
      <c r="AE2914" s="88" t="str">
        <f t="shared" si="545"/>
        <v/>
      </c>
      <c r="AG2914" s="55" t="str">
        <f t="shared" si="546"/>
        <v/>
      </c>
      <c r="AH2914" s="88" t="str">
        <f t="shared" si="547"/>
        <v/>
      </c>
      <c r="AJ2914" s="55" t="str">
        <f t="shared" si="548"/>
        <v/>
      </c>
      <c r="AK2914" s="88" t="str">
        <f t="shared" si="549"/>
        <v/>
      </c>
      <c r="AM2914" s="55" t="str">
        <f t="shared" si="550"/>
        <v/>
      </c>
      <c r="AN2914" s="88" t="str">
        <f t="shared" si="551"/>
        <v/>
      </c>
    </row>
    <row r="2915" spans="1:40" x14ac:dyDescent="0.25">
      <c r="A2915" s="77"/>
      <c r="B2915" s="107"/>
      <c r="C2915" s="108"/>
      <c r="D2915" s="109"/>
      <c r="E2915" s="109"/>
      <c r="F2915" s="110"/>
      <c r="G2915" s="111"/>
      <c r="H2915" s="112"/>
      <c r="I2915" s="77"/>
      <c r="J2915" s="112" t="str">
        <f>IF($B2915="", "", IFERROR(INDEX('Job List'!$C$9:$C$508, MATCH($B2915, 'Job List'!$B$9:$B$508, 0)), ""))</f>
        <v/>
      </c>
      <c r="K2915" s="112" t="str">
        <f>IF($B2915="", "", IFERROR(INDEX('Job List'!$D$9:$D$508, MATCH($B2915, 'Job List'!$B$9:$B$508, 0)), ""))</f>
        <v/>
      </c>
      <c r="L2915" s="125" t="str">
        <f t="shared" si="540"/>
        <v/>
      </c>
      <c r="M2915" s="111" t="str">
        <f>IF($B2915="", "", IF($G2915="", IFERROR(INDEX('Job List'!$E$9:$E$508, MATCH($B2915, 'Job List'!$B$9:$B$508, 0)), ""), $G2915))</f>
        <v/>
      </c>
      <c r="N2915" s="126" t="str">
        <f t="shared" si="541"/>
        <v/>
      </c>
      <c r="O2915" s="77"/>
      <c r="AB2915" s="14" t="str">
        <f t="shared" si="542"/>
        <v/>
      </c>
      <c r="AC2915" s="20" t="str">
        <f t="shared" si="543"/>
        <v/>
      </c>
      <c r="AD2915" s="55" t="str">
        <f t="shared" si="544"/>
        <v/>
      </c>
      <c r="AE2915" s="88" t="str">
        <f t="shared" si="545"/>
        <v/>
      </c>
      <c r="AG2915" s="55" t="str">
        <f t="shared" si="546"/>
        <v/>
      </c>
      <c r="AH2915" s="88" t="str">
        <f t="shared" si="547"/>
        <v/>
      </c>
      <c r="AJ2915" s="55" t="str">
        <f t="shared" si="548"/>
        <v/>
      </c>
      <c r="AK2915" s="88" t="str">
        <f t="shared" si="549"/>
        <v/>
      </c>
      <c r="AM2915" s="55" t="str">
        <f t="shared" si="550"/>
        <v/>
      </c>
      <c r="AN2915" s="88" t="str">
        <f t="shared" si="551"/>
        <v/>
      </c>
    </row>
    <row r="2916" spans="1:40" x14ac:dyDescent="0.25">
      <c r="A2916" s="77"/>
      <c r="B2916" s="107"/>
      <c r="C2916" s="108"/>
      <c r="D2916" s="109"/>
      <c r="E2916" s="109"/>
      <c r="F2916" s="110"/>
      <c r="G2916" s="111"/>
      <c r="H2916" s="112"/>
      <c r="I2916" s="77"/>
      <c r="J2916" s="112" t="str">
        <f>IF($B2916="", "", IFERROR(INDEX('Job List'!$C$9:$C$508, MATCH($B2916, 'Job List'!$B$9:$B$508, 0)), ""))</f>
        <v/>
      </c>
      <c r="K2916" s="112" t="str">
        <f>IF($B2916="", "", IFERROR(INDEX('Job List'!$D$9:$D$508, MATCH($B2916, 'Job List'!$B$9:$B$508, 0)), ""))</f>
        <v/>
      </c>
      <c r="L2916" s="125" t="str">
        <f t="shared" si="540"/>
        <v/>
      </c>
      <c r="M2916" s="111" t="str">
        <f>IF($B2916="", "", IF($G2916="", IFERROR(INDEX('Job List'!$E$9:$E$508, MATCH($B2916, 'Job List'!$B$9:$B$508, 0)), ""), $G2916))</f>
        <v/>
      </c>
      <c r="N2916" s="126" t="str">
        <f t="shared" si="541"/>
        <v/>
      </c>
      <c r="O2916" s="77"/>
      <c r="AB2916" s="14" t="str">
        <f t="shared" si="542"/>
        <v/>
      </c>
      <c r="AC2916" s="20" t="str">
        <f t="shared" si="543"/>
        <v/>
      </c>
      <c r="AD2916" s="55" t="str">
        <f t="shared" si="544"/>
        <v/>
      </c>
      <c r="AE2916" s="88" t="str">
        <f t="shared" si="545"/>
        <v/>
      </c>
      <c r="AG2916" s="55" t="str">
        <f t="shared" si="546"/>
        <v/>
      </c>
      <c r="AH2916" s="88" t="str">
        <f t="shared" si="547"/>
        <v/>
      </c>
      <c r="AJ2916" s="55" t="str">
        <f t="shared" si="548"/>
        <v/>
      </c>
      <c r="AK2916" s="88" t="str">
        <f t="shared" si="549"/>
        <v/>
      </c>
      <c r="AM2916" s="55" t="str">
        <f t="shared" si="550"/>
        <v/>
      </c>
      <c r="AN2916" s="88" t="str">
        <f t="shared" si="551"/>
        <v/>
      </c>
    </row>
    <row r="2917" spans="1:40" x14ac:dyDescent="0.25">
      <c r="A2917" s="77"/>
      <c r="B2917" s="107"/>
      <c r="C2917" s="108"/>
      <c r="D2917" s="109"/>
      <c r="E2917" s="109"/>
      <c r="F2917" s="110"/>
      <c r="G2917" s="111"/>
      <c r="H2917" s="112"/>
      <c r="I2917" s="77"/>
      <c r="J2917" s="112" t="str">
        <f>IF($B2917="", "", IFERROR(INDEX('Job List'!$C$9:$C$508, MATCH($B2917, 'Job List'!$B$9:$B$508, 0)), ""))</f>
        <v/>
      </c>
      <c r="K2917" s="112" t="str">
        <f>IF($B2917="", "", IFERROR(INDEX('Job List'!$D$9:$D$508, MATCH($B2917, 'Job List'!$B$9:$B$508, 0)), ""))</f>
        <v/>
      </c>
      <c r="L2917" s="125" t="str">
        <f t="shared" si="540"/>
        <v/>
      </c>
      <c r="M2917" s="111" t="str">
        <f>IF($B2917="", "", IF($G2917="", IFERROR(INDEX('Job List'!$E$9:$E$508, MATCH($B2917, 'Job List'!$B$9:$B$508, 0)), ""), $G2917))</f>
        <v/>
      </c>
      <c r="N2917" s="126" t="str">
        <f t="shared" si="541"/>
        <v/>
      </c>
      <c r="O2917" s="77"/>
      <c r="AB2917" s="14" t="str">
        <f t="shared" si="542"/>
        <v/>
      </c>
      <c r="AC2917" s="20" t="str">
        <f t="shared" si="543"/>
        <v/>
      </c>
      <c r="AD2917" s="55" t="str">
        <f t="shared" si="544"/>
        <v/>
      </c>
      <c r="AE2917" s="88" t="str">
        <f t="shared" si="545"/>
        <v/>
      </c>
      <c r="AG2917" s="55" t="str">
        <f t="shared" si="546"/>
        <v/>
      </c>
      <c r="AH2917" s="88" t="str">
        <f t="shared" si="547"/>
        <v/>
      </c>
      <c r="AJ2917" s="55" t="str">
        <f t="shared" si="548"/>
        <v/>
      </c>
      <c r="AK2917" s="88" t="str">
        <f t="shared" si="549"/>
        <v/>
      </c>
      <c r="AM2917" s="55" t="str">
        <f t="shared" si="550"/>
        <v/>
      </c>
      <c r="AN2917" s="88" t="str">
        <f t="shared" si="551"/>
        <v/>
      </c>
    </row>
    <row r="2918" spans="1:40" x14ac:dyDescent="0.25">
      <c r="A2918" s="77"/>
      <c r="B2918" s="107"/>
      <c r="C2918" s="108"/>
      <c r="D2918" s="109"/>
      <c r="E2918" s="109"/>
      <c r="F2918" s="110"/>
      <c r="G2918" s="111"/>
      <c r="H2918" s="112"/>
      <c r="I2918" s="77"/>
      <c r="J2918" s="112" t="str">
        <f>IF($B2918="", "", IFERROR(INDEX('Job List'!$C$9:$C$508, MATCH($B2918, 'Job List'!$B$9:$B$508, 0)), ""))</f>
        <v/>
      </c>
      <c r="K2918" s="112" t="str">
        <f>IF($B2918="", "", IFERROR(INDEX('Job List'!$D$9:$D$508, MATCH($B2918, 'Job List'!$B$9:$B$508, 0)), ""))</f>
        <v/>
      </c>
      <c r="L2918" s="125" t="str">
        <f t="shared" si="540"/>
        <v/>
      </c>
      <c r="M2918" s="111" t="str">
        <f>IF($B2918="", "", IF($G2918="", IFERROR(INDEX('Job List'!$E$9:$E$508, MATCH($B2918, 'Job List'!$B$9:$B$508, 0)), ""), $G2918))</f>
        <v/>
      </c>
      <c r="N2918" s="126" t="str">
        <f t="shared" si="541"/>
        <v/>
      </c>
      <c r="O2918" s="77"/>
      <c r="AB2918" s="14" t="str">
        <f t="shared" si="542"/>
        <v/>
      </c>
      <c r="AC2918" s="20" t="str">
        <f t="shared" si="543"/>
        <v/>
      </c>
      <c r="AD2918" s="55" t="str">
        <f t="shared" si="544"/>
        <v/>
      </c>
      <c r="AE2918" s="88" t="str">
        <f t="shared" si="545"/>
        <v/>
      </c>
      <c r="AG2918" s="55" t="str">
        <f t="shared" si="546"/>
        <v/>
      </c>
      <c r="AH2918" s="88" t="str">
        <f t="shared" si="547"/>
        <v/>
      </c>
      <c r="AJ2918" s="55" t="str">
        <f t="shared" si="548"/>
        <v/>
      </c>
      <c r="AK2918" s="88" t="str">
        <f t="shared" si="549"/>
        <v/>
      </c>
      <c r="AM2918" s="55" t="str">
        <f t="shared" si="550"/>
        <v/>
      </c>
      <c r="AN2918" s="88" t="str">
        <f t="shared" si="551"/>
        <v/>
      </c>
    </row>
    <row r="2919" spans="1:40" x14ac:dyDescent="0.25">
      <c r="A2919" s="77"/>
      <c r="B2919" s="107"/>
      <c r="C2919" s="108"/>
      <c r="D2919" s="109"/>
      <c r="E2919" s="109"/>
      <c r="F2919" s="110"/>
      <c r="G2919" s="111"/>
      <c r="H2919" s="112"/>
      <c r="I2919" s="77"/>
      <c r="J2919" s="112" t="str">
        <f>IF($B2919="", "", IFERROR(INDEX('Job List'!$C$9:$C$508, MATCH($B2919, 'Job List'!$B$9:$B$508, 0)), ""))</f>
        <v/>
      </c>
      <c r="K2919" s="112" t="str">
        <f>IF($B2919="", "", IFERROR(INDEX('Job List'!$D$9:$D$508, MATCH($B2919, 'Job List'!$B$9:$B$508, 0)), ""))</f>
        <v/>
      </c>
      <c r="L2919" s="125" t="str">
        <f t="shared" si="540"/>
        <v/>
      </c>
      <c r="M2919" s="111" t="str">
        <f>IF($B2919="", "", IF($G2919="", IFERROR(INDEX('Job List'!$E$9:$E$508, MATCH($B2919, 'Job List'!$B$9:$B$508, 0)), ""), $G2919))</f>
        <v/>
      </c>
      <c r="N2919" s="126" t="str">
        <f t="shared" si="541"/>
        <v/>
      </c>
      <c r="O2919" s="77"/>
      <c r="AB2919" s="14" t="str">
        <f t="shared" si="542"/>
        <v/>
      </c>
      <c r="AC2919" s="20" t="str">
        <f t="shared" si="543"/>
        <v/>
      </c>
      <c r="AD2919" s="55" t="str">
        <f t="shared" si="544"/>
        <v/>
      </c>
      <c r="AE2919" s="88" t="str">
        <f t="shared" si="545"/>
        <v/>
      </c>
      <c r="AG2919" s="55" t="str">
        <f t="shared" si="546"/>
        <v/>
      </c>
      <c r="AH2919" s="88" t="str">
        <f t="shared" si="547"/>
        <v/>
      </c>
      <c r="AJ2919" s="55" t="str">
        <f t="shared" si="548"/>
        <v/>
      </c>
      <c r="AK2919" s="88" t="str">
        <f t="shared" si="549"/>
        <v/>
      </c>
      <c r="AM2919" s="55" t="str">
        <f t="shared" si="550"/>
        <v/>
      </c>
      <c r="AN2919" s="88" t="str">
        <f t="shared" si="551"/>
        <v/>
      </c>
    </row>
    <row r="2920" spans="1:40" x14ac:dyDescent="0.25">
      <c r="A2920" s="77"/>
      <c r="B2920" s="107"/>
      <c r="C2920" s="108"/>
      <c r="D2920" s="109"/>
      <c r="E2920" s="109"/>
      <c r="F2920" s="110"/>
      <c r="G2920" s="111"/>
      <c r="H2920" s="112"/>
      <c r="I2920" s="77"/>
      <c r="J2920" s="112" t="str">
        <f>IF($B2920="", "", IFERROR(INDEX('Job List'!$C$9:$C$508, MATCH($B2920, 'Job List'!$B$9:$B$508, 0)), ""))</f>
        <v/>
      </c>
      <c r="K2920" s="112" t="str">
        <f>IF($B2920="", "", IFERROR(INDEX('Job List'!$D$9:$D$508, MATCH($B2920, 'Job List'!$B$9:$B$508, 0)), ""))</f>
        <v/>
      </c>
      <c r="L2920" s="125" t="str">
        <f t="shared" si="540"/>
        <v/>
      </c>
      <c r="M2920" s="111" t="str">
        <f>IF($B2920="", "", IF($G2920="", IFERROR(INDEX('Job List'!$E$9:$E$508, MATCH($B2920, 'Job List'!$B$9:$B$508, 0)), ""), $G2920))</f>
        <v/>
      </c>
      <c r="N2920" s="126" t="str">
        <f t="shared" si="541"/>
        <v/>
      </c>
      <c r="O2920" s="77"/>
      <c r="AB2920" s="14" t="str">
        <f t="shared" si="542"/>
        <v/>
      </c>
      <c r="AC2920" s="20" t="str">
        <f t="shared" si="543"/>
        <v/>
      </c>
      <c r="AD2920" s="55" t="str">
        <f t="shared" si="544"/>
        <v/>
      </c>
      <c r="AE2920" s="88" t="str">
        <f t="shared" si="545"/>
        <v/>
      </c>
      <c r="AG2920" s="55" t="str">
        <f t="shared" si="546"/>
        <v/>
      </c>
      <c r="AH2920" s="88" t="str">
        <f t="shared" si="547"/>
        <v/>
      </c>
      <c r="AJ2920" s="55" t="str">
        <f t="shared" si="548"/>
        <v/>
      </c>
      <c r="AK2920" s="88" t="str">
        <f t="shared" si="549"/>
        <v/>
      </c>
      <c r="AM2920" s="55" t="str">
        <f t="shared" si="550"/>
        <v/>
      </c>
      <c r="AN2920" s="88" t="str">
        <f t="shared" si="551"/>
        <v/>
      </c>
    </row>
    <row r="2921" spans="1:40" x14ac:dyDescent="0.25">
      <c r="A2921" s="77"/>
      <c r="B2921" s="107"/>
      <c r="C2921" s="108"/>
      <c r="D2921" s="109"/>
      <c r="E2921" s="109"/>
      <c r="F2921" s="110"/>
      <c r="G2921" s="111"/>
      <c r="H2921" s="112"/>
      <c r="I2921" s="77"/>
      <c r="J2921" s="112" t="str">
        <f>IF($B2921="", "", IFERROR(INDEX('Job List'!$C$9:$C$508, MATCH($B2921, 'Job List'!$B$9:$B$508, 0)), ""))</f>
        <v/>
      </c>
      <c r="K2921" s="112" t="str">
        <f>IF($B2921="", "", IFERROR(INDEX('Job List'!$D$9:$D$508, MATCH($B2921, 'Job List'!$B$9:$B$508, 0)), ""))</f>
        <v/>
      </c>
      <c r="L2921" s="125" t="str">
        <f t="shared" si="540"/>
        <v/>
      </c>
      <c r="M2921" s="111" t="str">
        <f>IF($B2921="", "", IF($G2921="", IFERROR(INDEX('Job List'!$E$9:$E$508, MATCH($B2921, 'Job List'!$B$9:$B$508, 0)), ""), $G2921))</f>
        <v/>
      </c>
      <c r="N2921" s="126" t="str">
        <f t="shared" si="541"/>
        <v/>
      </c>
      <c r="O2921" s="77"/>
      <c r="AB2921" s="14" t="str">
        <f t="shared" si="542"/>
        <v/>
      </c>
      <c r="AC2921" s="20" t="str">
        <f t="shared" si="543"/>
        <v/>
      </c>
      <c r="AD2921" s="55" t="str">
        <f t="shared" si="544"/>
        <v/>
      </c>
      <c r="AE2921" s="88" t="str">
        <f t="shared" si="545"/>
        <v/>
      </c>
      <c r="AG2921" s="55" t="str">
        <f t="shared" si="546"/>
        <v/>
      </c>
      <c r="AH2921" s="88" t="str">
        <f t="shared" si="547"/>
        <v/>
      </c>
      <c r="AJ2921" s="55" t="str">
        <f t="shared" si="548"/>
        <v/>
      </c>
      <c r="AK2921" s="88" t="str">
        <f t="shared" si="549"/>
        <v/>
      </c>
      <c r="AM2921" s="55" t="str">
        <f t="shared" si="550"/>
        <v/>
      </c>
      <c r="AN2921" s="88" t="str">
        <f t="shared" si="551"/>
        <v/>
      </c>
    </row>
    <row r="2922" spans="1:40" x14ac:dyDescent="0.25">
      <c r="A2922" s="77"/>
      <c r="B2922" s="107"/>
      <c r="C2922" s="108"/>
      <c r="D2922" s="109"/>
      <c r="E2922" s="109"/>
      <c r="F2922" s="110"/>
      <c r="G2922" s="111"/>
      <c r="H2922" s="112"/>
      <c r="I2922" s="77"/>
      <c r="J2922" s="112" t="str">
        <f>IF($B2922="", "", IFERROR(INDEX('Job List'!$C$9:$C$508, MATCH($B2922, 'Job List'!$B$9:$B$508, 0)), ""))</f>
        <v/>
      </c>
      <c r="K2922" s="112" t="str">
        <f>IF($B2922="", "", IFERROR(INDEX('Job List'!$D$9:$D$508, MATCH($B2922, 'Job List'!$B$9:$B$508, 0)), ""))</f>
        <v/>
      </c>
      <c r="L2922" s="125" t="str">
        <f t="shared" si="540"/>
        <v/>
      </c>
      <c r="M2922" s="111" t="str">
        <f>IF($B2922="", "", IF($G2922="", IFERROR(INDEX('Job List'!$E$9:$E$508, MATCH($B2922, 'Job List'!$B$9:$B$508, 0)), ""), $G2922))</f>
        <v/>
      </c>
      <c r="N2922" s="126" t="str">
        <f t="shared" si="541"/>
        <v/>
      </c>
      <c r="O2922" s="77"/>
      <c r="AB2922" s="14" t="str">
        <f t="shared" si="542"/>
        <v/>
      </c>
      <c r="AC2922" s="20" t="str">
        <f t="shared" si="543"/>
        <v/>
      </c>
      <c r="AD2922" s="55" t="str">
        <f t="shared" si="544"/>
        <v/>
      </c>
      <c r="AE2922" s="88" t="str">
        <f t="shared" si="545"/>
        <v/>
      </c>
      <c r="AG2922" s="55" t="str">
        <f t="shared" si="546"/>
        <v/>
      </c>
      <c r="AH2922" s="88" t="str">
        <f t="shared" si="547"/>
        <v/>
      </c>
      <c r="AJ2922" s="55" t="str">
        <f t="shared" si="548"/>
        <v/>
      </c>
      <c r="AK2922" s="88" t="str">
        <f t="shared" si="549"/>
        <v/>
      </c>
      <c r="AM2922" s="55" t="str">
        <f t="shared" si="550"/>
        <v/>
      </c>
      <c r="AN2922" s="88" t="str">
        <f t="shared" si="551"/>
        <v/>
      </c>
    </row>
    <row r="2923" spans="1:40" x14ac:dyDescent="0.25">
      <c r="A2923" s="77"/>
      <c r="B2923" s="107"/>
      <c r="C2923" s="108"/>
      <c r="D2923" s="109"/>
      <c r="E2923" s="109"/>
      <c r="F2923" s="110"/>
      <c r="G2923" s="111"/>
      <c r="H2923" s="112"/>
      <c r="I2923" s="77"/>
      <c r="J2923" s="112" t="str">
        <f>IF($B2923="", "", IFERROR(INDEX('Job List'!$C$9:$C$508, MATCH($B2923, 'Job List'!$B$9:$B$508, 0)), ""))</f>
        <v/>
      </c>
      <c r="K2923" s="112" t="str">
        <f>IF($B2923="", "", IFERROR(INDEX('Job List'!$D$9:$D$508, MATCH($B2923, 'Job List'!$B$9:$B$508, 0)), ""))</f>
        <v/>
      </c>
      <c r="L2923" s="125" t="str">
        <f t="shared" si="540"/>
        <v/>
      </c>
      <c r="M2923" s="111" t="str">
        <f>IF($B2923="", "", IF($G2923="", IFERROR(INDEX('Job List'!$E$9:$E$508, MATCH($B2923, 'Job List'!$B$9:$B$508, 0)), ""), $G2923))</f>
        <v/>
      </c>
      <c r="N2923" s="126" t="str">
        <f t="shared" si="541"/>
        <v/>
      </c>
      <c r="O2923" s="77"/>
      <c r="AB2923" s="14" t="str">
        <f t="shared" si="542"/>
        <v/>
      </c>
      <c r="AC2923" s="20" t="str">
        <f t="shared" si="543"/>
        <v/>
      </c>
      <c r="AD2923" s="55" t="str">
        <f t="shared" si="544"/>
        <v/>
      </c>
      <c r="AE2923" s="88" t="str">
        <f t="shared" si="545"/>
        <v/>
      </c>
      <c r="AG2923" s="55" t="str">
        <f t="shared" si="546"/>
        <v/>
      </c>
      <c r="AH2923" s="88" t="str">
        <f t="shared" si="547"/>
        <v/>
      </c>
      <c r="AJ2923" s="55" t="str">
        <f t="shared" si="548"/>
        <v/>
      </c>
      <c r="AK2923" s="88" t="str">
        <f t="shared" si="549"/>
        <v/>
      </c>
      <c r="AM2923" s="55" t="str">
        <f t="shared" si="550"/>
        <v/>
      </c>
      <c r="AN2923" s="88" t="str">
        <f t="shared" si="551"/>
        <v/>
      </c>
    </row>
    <row r="2924" spans="1:40" x14ac:dyDescent="0.25">
      <c r="A2924" s="77"/>
      <c r="B2924" s="107"/>
      <c r="C2924" s="108"/>
      <c r="D2924" s="109"/>
      <c r="E2924" s="109"/>
      <c r="F2924" s="110"/>
      <c r="G2924" s="111"/>
      <c r="H2924" s="112"/>
      <c r="I2924" s="77"/>
      <c r="J2924" s="112" t="str">
        <f>IF($B2924="", "", IFERROR(INDEX('Job List'!$C$9:$C$508, MATCH($B2924, 'Job List'!$B$9:$B$508, 0)), ""))</f>
        <v/>
      </c>
      <c r="K2924" s="112" t="str">
        <f>IF($B2924="", "", IFERROR(INDEX('Job List'!$D$9:$D$508, MATCH($B2924, 'Job List'!$B$9:$B$508, 0)), ""))</f>
        <v/>
      </c>
      <c r="L2924" s="125" t="str">
        <f t="shared" si="540"/>
        <v/>
      </c>
      <c r="M2924" s="111" t="str">
        <f>IF($B2924="", "", IF($G2924="", IFERROR(INDEX('Job List'!$E$9:$E$508, MATCH($B2924, 'Job List'!$B$9:$B$508, 0)), ""), $G2924))</f>
        <v/>
      </c>
      <c r="N2924" s="126" t="str">
        <f t="shared" si="541"/>
        <v/>
      </c>
      <c r="O2924" s="77"/>
      <c r="AB2924" s="14" t="str">
        <f t="shared" si="542"/>
        <v/>
      </c>
      <c r="AC2924" s="20" t="str">
        <f t="shared" si="543"/>
        <v/>
      </c>
      <c r="AD2924" s="55" t="str">
        <f t="shared" si="544"/>
        <v/>
      </c>
      <c r="AE2924" s="88" t="str">
        <f t="shared" si="545"/>
        <v/>
      </c>
      <c r="AG2924" s="55" t="str">
        <f t="shared" si="546"/>
        <v/>
      </c>
      <c r="AH2924" s="88" t="str">
        <f t="shared" si="547"/>
        <v/>
      </c>
      <c r="AJ2924" s="55" t="str">
        <f t="shared" si="548"/>
        <v/>
      </c>
      <c r="AK2924" s="88" t="str">
        <f t="shared" si="549"/>
        <v/>
      </c>
      <c r="AM2924" s="55" t="str">
        <f t="shared" si="550"/>
        <v/>
      </c>
      <c r="AN2924" s="88" t="str">
        <f t="shared" si="551"/>
        <v/>
      </c>
    </row>
    <row r="2925" spans="1:40" x14ac:dyDescent="0.25">
      <c r="A2925" s="77"/>
      <c r="B2925" s="107"/>
      <c r="C2925" s="108"/>
      <c r="D2925" s="109"/>
      <c r="E2925" s="109"/>
      <c r="F2925" s="110"/>
      <c r="G2925" s="111"/>
      <c r="H2925" s="112"/>
      <c r="I2925" s="77"/>
      <c r="J2925" s="112" t="str">
        <f>IF($B2925="", "", IFERROR(INDEX('Job List'!$C$9:$C$508, MATCH($B2925, 'Job List'!$B$9:$B$508, 0)), ""))</f>
        <v/>
      </c>
      <c r="K2925" s="112" t="str">
        <f>IF($B2925="", "", IFERROR(INDEX('Job List'!$D$9:$D$508, MATCH($B2925, 'Job List'!$B$9:$B$508, 0)), ""))</f>
        <v/>
      </c>
      <c r="L2925" s="125" t="str">
        <f t="shared" si="540"/>
        <v/>
      </c>
      <c r="M2925" s="111" t="str">
        <f>IF($B2925="", "", IF($G2925="", IFERROR(INDEX('Job List'!$E$9:$E$508, MATCH($B2925, 'Job List'!$B$9:$B$508, 0)), ""), $G2925))</f>
        <v/>
      </c>
      <c r="N2925" s="126" t="str">
        <f t="shared" si="541"/>
        <v/>
      </c>
      <c r="O2925" s="77"/>
      <c r="AB2925" s="14" t="str">
        <f t="shared" si="542"/>
        <v/>
      </c>
      <c r="AC2925" s="20" t="str">
        <f t="shared" si="543"/>
        <v/>
      </c>
      <c r="AD2925" s="55" t="str">
        <f t="shared" si="544"/>
        <v/>
      </c>
      <c r="AE2925" s="88" t="str">
        <f t="shared" si="545"/>
        <v/>
      </c>
      <c r="AG2925" s="55" t="str">
        <f t="shared" si="546"/>
        <v/>
      </c>
      <c r="AH2925" s="88" t="str">
        <f t="shared" si="547"/>
        <v/>
      </c>
      <c r="AJ2925" s="55" t="str">
        <f t="shared" si="548"/>
        <v/>
      </c>
      <c r="AK2925" s="88" t="str">
        <f t="shared" si="549"/>
        <v/>
      </c>
      <c r="AM2925" s="55" t="str">
        <f t="shared" si="550"/>
        <v/>
      </c>
      <c r="AN2925" s="88" t="str">
        <f t="shared" si="551"/>
        <v/>
      </c>
    </row>
    <row r="2926" spans="1:40" x14ac:dyDescent="0.25">
      <c r="A2926" s="77"/>
      <c r="B2926" s="107"/>
      <c r="C2926" s="108"/>
      <c r="D2926" s="109"/>
      <c r="E2926" s="109"/>
      <c r="F2926" s="110"/>
      <c r="G2926" s="111"/>
      <c r="H2926" s="112"/>
      <c r="I2926" s="77"/>
      <c r="J2926" s="112" t="str">
        <f>IF($B2926="", "", IFERROR(INDEX('Job List'!$C$9:$C$508, MATCH($B2926, 'Job List'!$B$9:$B$508, 0)), ""))</f>
        <v/>
      </c>
      <c r="K2926" s="112" t="str">
        <f>IF($B2926="", "", IFERROR(INDEX('Job List'!$D$9:$D$508, MATCH($B2926, 'Job List'!$B$9:$B$508, 0)), ""))</f>
        <v/>
      </c>
      <c r="L2926" s="125" t="str">
        <f t="shared" si="540"/>
        <v/>
      </c>
      <c r="M2926" s="111" t="str">
        <f>IF($B2926="", "", IF($G2926="", IFERROR(INDEX('Job List'!$E$9:$E$508, MATCH($B2926, 'Job List'!$B$9:$B$508, 0)), ""), $G2926))</f>
        <v/>
      </c>
      <c r="N2926" s="126" t="str">
        <f t="shared" si="541"/>
        <v/>
      </c>
      <c r="O2926" s="77"/>
      <c r="AB2926" s="14" t="str">
        <f t="shared" si="542"/>
        <v/>
      </c>
      <c r="AC2926" s="20" t="str">
        <f t="shared" si="543"/>
        <v/>
      </c>
      <c r="AD2926" s="55" t="str">
        <f t="shared" si="544"/>
        <v/>
      </c>
      <c r="AE2926" s="88" t="str">
        <f t="shared" si="545"/>
        <v/>
      </c>
      <c r="AG2926" s="55" t="str">
        <f t="shared" si="546"/>
        <v/>
      </c>
      <c r="AH2926" s="88" t="str">
        <f t="shared" si="547"/>
        <v/>
      </c>
      <c r="AJ2926" s="55" t="str">
        <f t="shared" si="548"/>
        <v/>
      </c>
      <c r="AK2926" s="88" t="str">
        <f t="shared" si="549"/>
        <v/>
      </c>
      <c r="AM2926" s="55" t="str">
        <f t="shared" si="550"/>
        <v/>
      </c>
      <c r="AN2926" s="88" t="str">
        <f t="shared" si="551"/>
        <v/>
      </c>
    </row>
    <row r="2927" spans="1:40" x14ac:dyDescent="0.25">
      <c r="A2927" s="77"/>
      <c r="B2927" s="107"/>
      <c r="C2927" s="108"/>
      <c r="D2927" s="109"/>
      <c r="E2927" s="109"/>
      <c r="F2927" s="110"/>
      <c r="G2927" s="111"/>
      <c r="H2927" s="112"/>
      <c r="I2927" s="77"/>
      <c r="J2927" s="112" t="str">
        <f>IF($B2927="", "", IFERROR(INDEX('Job List'!$C$9:$C$508, MATCH($B2927, 'Job List'!$B$9:$B$508, 0)), ""))</f>
        <v/>
      </c>
      <c r="K2927" s="112" t="str">
        <f>IF($B2927="", "", IFERROR(INDEX('Job List'!$D$9:$D$508, MATCH($B2927, 'Job List'!$B$9:$B$508, 0)), ""))</f>
        <v/>
      </c>
      <c r="L2927" s="125" t="str">
        <f t="shared" si="540"/>
        <v/>
      </c>
      <c r="M2927" s="111" t="str">
        <f>IF($B2927="", "", IF($G2927="", IFERROR(INDEX('Job List'!$E$9:$E$508, MATCH($B2927, 'Job List'!$B$9:$B$508, 0)), ""), $G2927))</f>
        <v/>
      </c>
      <c r="N2927" s="126" t="str">
        <f t="shared" si="541"/>
        <v/>
      </c>
      <c r="O2927" s="77"/>
      <c r="AB2927" s="14" t="str">
        <f t="shared" si="542"/>
        <v/>
      </c>
      <c r="AC2927" s="20" t="str">
        <f t="shared" si="543"/>
        <v/>
      </c>
      <c r="AD2927" s="55" t="str">
        <f t="shared" si="544"/>
        <v/>
      </c>
      <c r="AE2927" s="88" t="str">
        <f t="shared" si="545"/>
        <v/>
      </c>
      <c r="AG2927" s="55" t="str">
        <f t="shared" si="546"/>
        <v/>
      </c>
      <c r="AH2927" s="88" t="str">
        <f t="shared" si="547"/>
        <v/>
      </c>
      <c r="AJ2927" s="55" t="str">
        <f t="shared" si="548"/>
        <v/>
      </c>
      <c r="AK2927" s="88" t="str">
        <f t="shared" si="549"/>
        <v/>
      </c>
      <c r="AM2927" s="55" t="str">
        <f t="shared" si="550"/>
        <v/>
      </c>
      <c r="AN2927" s="88" t="str">
        <f t="shared" si="551"/>
        <v/>
      </c>
    </row>
    <row r="2928" spans="1:40" x14ac:dyDescent="0.25">
      <c r="A2928" s="77"/>
      <c r="B2928" s="107"/>
      <c r="C2928" s="108"/>
      <c r="D2928" s="109"/>
      <c r="E2928" s="109"/>
      <c r="F2928" s="110"/>
      <c r="G2928" s="111"/>
      <c r="H2928" s="112"/>
      <c r="I2928" s="77"/>
      <c r="J2928" s="112" t="str">
        <f>IF($B2928="", "", IFERROR(INDEX('Job List'!$C$9:$C$508, MATCH($B2928, 'Job List'!$B$9:$B$508, 0)), ""))</f>
        <v/>
      </c>
      <c r="K2928" s="112" t="str">
        <f>IF($B2928="", "", IFERROR(INDEX('Job List'!$D$9:$D$508, MATCH($B2928, 'Job List'!$B$9:$B$508, 0)), ""))</f>
        <v/>
      </c>
      <c r="L2928" s="125" t="str">
        <f t="shared" si="540"/>
        <v/>
      </c>
      <c r="M2928" s="111" t="str">
        <f>IF($B2928="", "", IF($G2928="", IFERROR(INDEX('Job List'!$E$9:$E$508, MATCH($B2928, 'Job List'!$B$9:$B$508, 0)), ""), $G2928))</f>
        <v/>
      </c>
      <c r="N2928" s="126" t="str">
        <f t="shared" si="541"/>
        <v/>
      </c>
      <c r="O2928" s="77"/>
      <c r="AB2928" s="14" t="str">
        <f t="shared" si="542"/>
        <v/>
      </c>
      <c r="AC2928" s="20" t="str">
        <f t="shared" si="543"/>
        <v/>
      </c>
      <c r="AD2928" s="55" t="str">
        <f t="shared" si="544"/>
        <v/>
      </c>
      <c r="AE2928" s="88" t="str">
        <f t="shared" si="545"/>
        <v/>
      </c>
      <c r="AG2928" s="55" t="str">
        <f t="shared" si="546"/>
        <v/>
      </c>
      <c r="AH2928" s="88" t="str">
        <f t="shared" si="547"/>
        <v/>
      </c>
      <c r="AJ2928" s="55" t="str">
        <f t="shared" si="548"/>
        <v/>
      </c>
      <c r="AK2928" s="88" t="str">
        <f t="shared" si="549"/>
        <v/>
      </c>
      <c r="AM2928" s="55" t="str">
        <f t="shared" si="550"/>
        <v/>
      </c>
      <c r="AN2928" s="88" t="str">
        <f t="shared" si="551"/>
        <v/>
      </c>
    </row>
    <row r="2929" spans="1:40" x14ac:dyDescent="0.25">
      <c r="A2929" s="77"/>
      <c r="B2929" s="107"/>
      <c r="C2929" s="108"/>
      <c r="D2929" s="109"/>
      <c r="E2929" s="109"/>
      <c r="F2929" s="110"/>
      <c r="G2929" s="111"/>
      <c r="H2929" s="112"/>
      <c r="I2929" s="77"/>
      <c r="J2929" s="112" t="str">
        <f>IF($B2929="", "", IFERROR(INDEX('Job List'!$C$9:$C$508, MATCH($B2929, 'Job List'!$B$9:$B$508, 0)), ""))</f>
        <v/>
      </c>
      <c r="K2929" s="112" t="str">
        <f>IF($B2929="", "", IFERROR(INDEX('Job List'!$D$9:$D$508, MATCH($B2929, 'Job List'!$B$9:$B$508, 0)), ""))</f>
        <v/>
      </c>
      <c r="L2929" s="125" t="str">
        <f t="shared" si="540"/>
        <v/>
      </c>
      <c r="M2929" s="111" t="str">
        <f>IF($B2929="", "", IF($G2929="", IFERROR(INDEX('Job List'!$E$9:$E$508, MATCH($B2929, 'Job List'!$B$9:$B$508, 0)), ""), $G2929))</f>
        <v/>
      </c>
      <c r="N2929" s="126" t="str">
        <f t="shared" si="541"/>
        <v/>
      </c>
      <c r="O2929" s="77"/>
      <c r="AB2929" s="14" t="str">
        <f t="shared" si="542"/>
        <v/>
      </c>
      <c r="AC2929" s="20" t="str">
        <f t="shared" si="543"/>
        <v/>
      </c>
      <c r="AD2929" s="55" t="str">
        <f t="shared" si="544"/>
        <v/>
      </c>
      <c r="AE2929" s="88" t="str">
        <f t="shared" si="545"/>
        <v/>
      </c>
      <c r="AG2929" s="55" t="str">
        <f t="shared" si="546"/>
        <v/>
      </c>
      <c r="AH2929" s="88" t="str">
        <f t="shared" si="547"/>
        <v/>
      </c>
      <c r="AJ2929" s="55" t="str">
        <f t="shared" si="548"/>
        <v/>
      </c>
      <c r="AK2929" s="88" t="str">
        <f t="shared" si="549"/>
        <v/>
      </c>
      <c r="AM2929" s="55" t="str">
        <f t="shared" si="550"/>
        <v/>
      </c>
      <c r="AN2929" s="88" t="str">
        <f t="shared" si="551"/>
        <v/>
      </c>
    </row>
    <row r="2930" spans="1:40" x14ac:dyDescent="0.25">
      <c r="A2930" s="77"/>
      <c r="B2930" s="107"/>
      <c r="C2930" s="108"/>
      <c r="D2930" s="109"/>
      <c r="E2930" s="109"/>
      <c r="F2930" s="110"/>
      <c r="G2930" s="111"/>
      <c r="H2930" s="112"/>
      <c r="I2930" s="77"/>
      <c r="J2930" s="112" t="str">
        <f>IF($B2930="", "", IFERROR(INDEX('Job List'!$C$9:$C$508, MATCH($B2930, 'Job List'!$B$9:$B$508, 0)), ""))</f>
        <v/>
      </c>
      <c r="K2930" s="112" t="str">
        <f>IF($B2930="", "", IFERROR(INDEX('Job List'!$D$9:$D$508, MATCH($B2930, 'Job List'!$B$9:$B$508, 0)), ""))</f>
        <v/>
      </c>
      <c r="L2930" s="125" t="str">
        <f t="shared" si="540"/>
        <v/>
      </c>
      <c r="M2930" s="111" t="str">
        <f>IF($B2930="", "", IF($G2930="", IFERROR(INDEX('Job List'!$E$9:$E$508, MATCH($B2930, 'Job List'!$B$9:$B$508, 0)), ""), $G2930))</f>
        <v/>
      </c>
      <c r="N2930" s="126" t="str">
        <f t="shared" si="541"/>
        <v/>
      </c>
      <c r="O2930" s="77"/>
      <c r="AB2930" s="14" t="str">
        <f t="shared" si="542"/>
        <v/>
      </c>
      <c r="AC2930" s="20" t="str">
        <f t="shared" si="543"/>
        <v/>
      </c>
      <c r="AD2930" s="55" t="str">
        <f t="shared" si="544"/>
        <v/>
      </c>
      <c r="AE2930" s="88" t="str">
        <f t="shared" si="545"/>
        <v/>
      </c>
      <c r="AG2930" s="55" t="str">
        <f t="shared" si="546"/>
        <v/>
      </c>
      <c r="AH2930" s="88" t="str">
        <f t="shared" si="547"/>
        <v/>
      </c>
      <c r="AJ2930" s="55" t="str">
        <f t="shared" si="548"/>
        <v/>
      </c>
      <c r="AK2930" s="88" t="str">
        <f t="shared" si="549"/>
        <v/>
      </c>
      <c r="AM2930" s="55" t="str">
        <f t="shared" si="550"/>
        <v/>
      </c>
      <c r="AN2930" s="88" t="str">
        <f t="shared" si="551"/>
        <v/>
      </c>
    </row>
    <row r="2931" spans="1:40" x14ac:dyDescent="0.25">
      <c r="A2931" s="77"/>
      <c r="B2931" s="107"/>
      <c r="C2931" s="108"/>
      <c r="D2931" s="109"/>
      <c r="E2931" s="109"/>
      <c r="F2931" s="110"/>
      <c r="G2931" s="111"/>
      <c r="H2931" s="112"/>
      <c r="I2931" s="77"/>
      <c r="J2931" s="112" t="str">
        <f>IF($B2931="", "", IFERROR(INDEX('Job List'!$C$9:$C$508, MATCH($B2931, 'Job List'!$B$9:$B$508, 0)), ""))</f>
        <v/>
      </c>
      <c r="K2931" s="112" t="str">
        <f>IF($B2931="", "", IFERROR(INDEX('Job List'!$D$9:$D$508, MATCH($B2931, 'Job List'!$B$9:$B$508, 0)), ""))</f>
        <v/>
      </c>
      <c r="L2931" s="125" t="str">
        <f t="shared" si="540"/>
        <v/>
      </c>
      <c r="M2931" s="111" t="str">
        <f>IF($B2931="", "", IF($G2931="", IFERROR(INDEX('Job List'!$E$9:$E$508, MATCH($B2931, 'Job List'!$B$9:$B$508, 0)), ""), $G2931))</f>
        <v/>
      </c>
      <c r="N2931" s="126" t="str">
        <f t="shared" si="541"/>
        <v/>
      </c>
      <c r="O2931" s="77"/>
      <c r="AB2931" s="14" t="str">
        <f t="shared" si="542"/>
        <v/>
      </c>
      <c r="AC2931" s="20" t="str">
        <f t="shared" si="543"/>
        <v/>
      </c>
      <c r="AD2931" s="55" t="str">
        <f t="shared" si="544"/>
        <v/>
      </c>
      <c r="AE2931" s="88" t="str">
        <f t="shared" si="545"/>
        <v/>
      </c>
      <c r="AG2931" s="55" t="str">
        <f t="shared" si="546"/>
        <v/>
      </c>
      <c r="AH2931" s="88" t="str">
        <f t="shared" si="547"/>
        <v/>
      </c>
      <c r="AJ2931" s="55" t="str">
        <f t="shared" si="548"/>
        <v/>
      </c>
      <c r="AK2931" s="88" t="str">
        <f t="shared" si="549"/>
        <v/>
      </c>
      <c r="AM2931" s="55" t="str">
        <f t="shared" si="550"/>
        <v/>
      </c>
      <c r="AN2931" s="88" t="str">
        <f t="shared" si="551"/>
        <v/>
      </c>
    </row>
    <row r="2932" spans="1:40" x14ac:dyDescent="0.25">
      <c r="A2932" s="77"/>
      <c r="B2932" s="107"/>
      <c r="C2932" s="108"/>
      <c r="D2932" s="109"/>
      <c r="E2932" s="109"/>
      <c r="F2932" s="110"/>
      <c r="G2932" s="111"/>
      <c r="H2932" s="112"/>
      <c r="I2932" s="77"/>
      <c r="J2932" s="112" t="str">
        <f>IF($B2932="", "", IFERROR(INDEX('Job List'!$C$9:$C$508, MATCH($B2932, 'Job List'!$B$9:$B$508, 0)), ""))</f>
        <v/>
      </c>
      <c r="K2932" s="112" t="str">
        <f>IF($B2932="", "", IFERROR(INDEX('Job List'!$D$9:$D$508, MATCH($B2932, 'Job List'!$B$9:$B$508, 0)), ""))</f>
        <v/>
      </c>
      <c r="L2932" s="125" t="str">
        <f t="shared" si="540"/>
        <v/>
      </c>
      <c r="M2932" s="111" t="str">
        <f>IF($B2932="", "", IF($G2932="", IFERROR(INDEX('Job List'!$E$9:$E$508, MATCH($B2932, 'Job List'!$B$9:$B$508, 0)), ""), $G2932))</f>
        <v/>
      </c>
      <c r="N2932" s="126" t="str">
        <f t="shared" si="541"/>
        <v/>
      </c>
      <c r="O2932" s="77"/>
      <c r="AB2932" s="14" t="str">
        <f t="shared" si="542"/>
        <v/>
      </c>
      <c r="AC2932" s="20" t="str">
        <f t="shared" si="543"/>
        <v/>
      </c>
      <c r="AD2932" s="55" t="str">
        <f t="shared" si="544"/>
        <v/>
      </c>
      <c r="AE2932" s="88" t="str">
        <f t="shared" si="545"/>
        <v/>
      </c>
      <c r="AG2932" s="55" t="str">
        <f t="shared" si="546"/>
        <v/>
      </c>
      <c r="AH2932" s="88" t="str">
        <f t="shared" si="547"/>
        <v/>
      </c>
      <c r="AJ2932" s="55" t="str">
        <f t="shared" si="548"/>
        <v/>
      </c>
      <c r="AK2932" s="88" t="str">
        <f t="shared" si="549"/>
        <v/>
      </c>
      <c r="AM2932" s="55" t="str">
        <f t="shared" si="550"/>
        <v/>
      </c>
      <c r="AN2932" s="88" t="str">
        <f t="shared" si="551"/>
        <v/>
      </c>
    </row>
    <row r="2933" spans="1:40" x14ac:dyDescent="0.25">
      <c r="A2933" s="77"/>
      <c r="B2933" s="107"/>
      <c r="C2933" s="108"/>
      <c r="D2933" s="109"/>
      <c r="E2933" s="109"/>
      <c r="F2933" s="110"/>
      <c r="G2933" s="111"/>
      <c r="H2933" s="112"/>
      <c r="I2933" s="77"/>
      <c r="J2933" s="112" t="str">
        <f>IF($B2933="", "", IFERROR(INDEX('Job List'!$C$9:$C$508, MATCH($B2933, 'Job List'!$B$9:$B$508, 0)), ""))</f>
        <v/>
      </c>
      <c r="K2933" s="112" t="str">
        <f>IF($B2933="", "", IFERROR(INDEX('Job List'!$D$9:$D$508, MATCH($B2933, 'Job List'!$B$9:$B$508, 0)), ""))</f>
        <v/>
      </c>
      <c r="L2933" s="125" t="str">
        <f t="shared" si="540"/>
        <v/>
      </c>
      <c r="M2933" s="111" t="str">
        <f>IF($B2933="", "", IF($G2933="", IFERROR(INDEX('Job List'!$E$9:$E$508, MATCH($B2933, 'Job List'!$B$9:$B$508, 0)), ""), $G2933))</f>
        <v/>
      </c>
      <c r="N2933" s="126" t="str">
        <f t="shared" si="541"/>
        <v/>
      </c>
      <c r="O2933" s="77"/>
      <c r="AB2933" s="14" t="str">
        <f t="shared" si="542"/>
        <v/>
      </c>
      <c r="AC2933" s="20" t="str">
        <f t="shared" si="543"/>
        <v/>
      </c>
      <c r="AD2933" s="55" t="str">
        <f t="shared" si="544"/>
        <v/>
      </c>
      <c r="AE2933" s="88" t="str">
        <f t="shared" si="545"/>
        <v/>
      </c>
      <c r="AG2933" s="55" t="str">
        <f t="shared" si="546"/>
        <v/>
      </c>
      <c r="AH2933" s="88" t="str">
        <f t="shared" si="547"/>
        <v/>
      </c>
      <c r="AJ2933" s="55" t="str">
        <f t="shared" si="548"/>
        <v/>
      </c>
      <c r="AK2933" s="88" t="str">
        <f t="shared" si="549"/>
        <v/>
      </c>
      <c r="AM2933" s="55" t="str">
        <f t="shared" si="550"/>
        <v/>
      </c>
      <c r="AN2933" s="88" t="str">
        <f t="shared" si="551"/>
        <v/>
      </c>
    </row>
    <row r="2934" spans="1:40" x14ac:dyDescent="0.25">
      <c r="A2934" s="77"/>
      <c r="B2934" s="107"/>
      <c r="C2934" s="108"/>
      <c r="D2934" s="109"/>
      <c r="E2934" s="109"/>
      <c r="F2934" s="110"/>
      <c r="G2934" s="111"/>
      <c r="H2934" s="112"/>
      <c r="I2934" s="77"/>
      <c r="J2934" s="112" t="str">
        <f>IF($B2934="", "", IFERROR(INDEX('Job List'!$C$9:$C$508, MATCH($B2934, 'Job List'!$B$9:$B$508, 0)), ""))</f>
        <v/>
      </c>
      <c r="K2934" s="112" t="str">
        <f>IF($B2934="", "", IFERROR(INDEX('Job List'!$D$9:$D$508, MATCH($B2934, 'Job List'!$B$9:$B$508, 0)), ""))</f>
        <v/>
      </c>
      <c r="L2934" s="125" t="str">
        <f t="shared" si="540"/>
        <v/>
      </c>
      <c r="M2934" s="111" t="str">
        <f>IF($B2934="", "", IF($G2934="", IFERROR(INDEX('Job List'!$E$9:$E$508, MATCH($B2934, 'Job List'!$B$9:$B$508, 0)), ""), $G2934))</f>
        <v/>
      </c>
      <c r="N2934" s="126" t="str">
        <f t="shared" si="541"/>
        <v/>
      </c>
      <c r="O2934" s="77"/>
      <c r="AB2934" s="14" t="str">
        <f t="shared" si="542"/>
        <v/>
      </c>
      <c r="AC2934" s="20" t="str">
        <f t="shared" si="543"/>
        <v/>
      </c>
      <c r="AD2934" s="55" t="str">
        <f t="shared" si="544"/>
        <v/>
      </c>
      <c r="AE2934" s="88" t="str">
        <f t="shared" si="545"/>
        <v/>
      </c>
      <c r="AG2934" s="55" t="str">
        <f t="shared" si="546"/>
        <v/>
      </c>
      <c r="AH2934" s="88" t="str">
        <f t="shared" si="547"/>
        <v/>
      </c>
      <c r="AJ2934" s="55" t="str">
        <f t="shared" si="548"/>
        <v/>
      </c>
      <c r="AK2934" s="88" t="str">
        <f t="shared" si="549"/>
        <v/>
      </c>
      <c r="AM2934" s="55" t="str">
        <f t="shared" si="550"/>
        <v/>
      </c>
      <c r="AN2934" s="88" t="str">
        <f t="shared" si="551"/>
        <v/>
      </c>
    </row>
    <row r="2935" spans="1:40" x14ac:dyDescent="0.25">
      <c r="A2935" s="77"/>
      <c r="B2935" s="107"/>
      <c r="C2935" s="108"/>
      <c r="D2935" s="109"/>
      <c r="E2935" s="109"/>
      <c r="F2935" s="110"/>
      <c r="G2935" s="111"/>
      <c r="H2935" s="112"/>
      <c r="I2935" s="77"/>
      <c r="J2935" s="112" t="str">
        <f>IF($B2935="", "", IFERROR(INDEX('Job List'!$C$9:$C$508, MATCH($B2935, 'Job List'!$B$9:$B$508, 0)), ""))</f>
        <v/>
      </c>
      <c r="K2935" s="112" t="str">
        <f>IF($B2935="", "", IFERROR(INDEX('Job List'!$D$9:$D$508, MATCH($B2935, 'Job List'!$B$9:$B$508, 0)), ""))</f>
        <v/>
      </c>
      <c r="L2935" s="125" t="str">
        <f t="shared" si="540"/>
        <v/>
      </c>
      <c r="M2935" s="111" t="str">
        <f>IF($B2935="", "", IF($G2935="", IFERROR(INDEX('Job List'!$E$9:$E$508, MATCH($B2935, 'Job List'!$B$9:$B$508, 0)), ""), $G2935))</f>
        <v/>
      </c>
      <c r="N2935" s="126" t="str">
        <f t="shared" si="541"/>
        <v/>
      </c>
      <c r="O2935" s="77"/>
      <c r="AB2935" s="14" t="str">
        <f t="shared" si="542"/>
        <v/>
      </c>
      <c r="AC2935" s="20" t="str">
        <f t="shared" si="543"/>
        <v/>
      </c>
      <c r="AD2935" s="55" t="str">
        <f t="shared" si="544"/>
        <v/>
      </c>
      <c r="AE2935" s="88" t="str">
        <f t="shared" si="545"/>
        <v/>
      </c>
      <c r="AG2935" s="55" t="str">
        <f t="shared" si="546"/>
        <v/>
      </c>
      <c r="AH2935" s="88" t="str">
        <f t="shared" si="547"/>
        <v/>
      </c>
      <c r="AJ2935" s="55" t="str">
        <f t="shared" si="548"/>
        <v/>
      </c>
      <c r="AK2935" s="88" t="str">
        <f t="shared" si="549"/>
        <v/>
      </c>
      <c r="AM2935" s="55" t="str">
        <f t="shared" si="550"/>
        <v/>
      </c>
      <c r="AN2935" s="88" t="str">
        <f t="shared" si="551"/>
        <v/>
      </c>
    </row>
    <row r="2936" spans="1:40" x14ac:dyDescent="0.25">
      <c r="A2936" s="77"/>
      <c r="B2936" s="107"/>
      <c r="C2936" s="108"/>
      <c r="D2936" s="109"/>
      <c r="E2936" s="109"/>
      <c r="F2936" s="110"/>
      <c r="G2936" s="111"/>
      <c r="H2936" s="112"/>
      <c r="I2936" s="77"/>
      <c r="J2936" s="112" t="str">
        <f>IF($B2936="", "", IFERROR(INDEX('Job List'!$C$9:$C$508, MATCH($B2936, 'Job List'!$B$9:$B$508, 0)), ""))</f>
        <v/>
      </c>
      <c r="K2936" s="112" t="str">
        <f>IF($B2936="", "", IFERROR(INDEX('Job List'!$D$9:$D$508, MATCH($B2936, 'Job List'!$B$9:$B$508, 0)), ""))</f>
        <v/>
      </c>
      <c r="L2936" s="125" t="str">
        <f t="shared" si="540"/>
        <v/>
      </c>
      <c r="M2936" s="111" t="str">
        <f>IF($B2936="", "", IF($G2936="", IFERROR(INDEX('Job List'!$E$9:$E$508, MATCH($B2936, 'Job List'!$B$9:$B$508, 0)), ""), $G2936))</f>
        <v/>
      </c>
      <c r="N2936" s="126" t="str">
        <f t="shared" si="541"/>
        <v/>
      </c>
      <c r="O2936" s="77"/>
      <c r="AB2936" s="14" t="str">
        <f t="shared" si="542"/>
        <v/>
      </c>
      <c r="AC2936" s="20" t="str">
        <f t="shared" si="543"/>
        <v/>
      </c>
      <c r="AD2936" s="55" t="str">
        <f t="shared" si="544"/>
        <v/>
      </c>
      <c r="AE2936" s="88" t="str">
        <f t="shared" si="545"/>
        <v/>
      </c>
      <c r="AG2936" s="55" t="str">
        <f t="shared" si="546"/>
        <v/>
      </c>
      <c r="AH2936" s="88" t="str">
        <f t="shared" si="547"/>
        <v/>
      </c>
      <c r="AJ2936" s="55" t="str">
        <f t="shared" si="548"/>
        <v/>
      </c>
      <c r="AK2936" s="88" t="str">
        <f t="shared" si="549"/>
        <v/>
      </c>
      <c r="AM2936" s="55" t="str">
        <f t="shared" si="550"/>
        <v/>
      </c>
      <c r="AN2936" s="88" t="str">
        <f t="shared" si="551"/>
        <v/>
      </c>
    </row>
    <row r="2937" spans="1:40" x14ac:dyDescent="0.25">
      <c r="A2937" s="77"/>
      <c r="B2937" s="107"/>
      <c r="C2937" s="108"/>
      <c r="D2937" s="109"/>
      <c r="E2937" s="109"/>
      <c r="F2937" s="110"/>
      <c r="G2937" s="111"/>
      <c r="H2937" s="112"/>
      <c r="I2937" s="77"/>
      <c r="J2937" s="112" t="str">
        <f>IF($B2937="", "", IFERROR(INDEX('Job List'!$C$9:$C$508, MATCH($B2937, 'Job List'!$B$9:$B$508, 0)), ""))</f>
        <v/>
      </c>
      <c r="K2937" s="112" t="str">
        <f>IF($B2937="", "", IFERROR(INDEX('Job List'!$D$9:$D$508, MATCH($B2937, 'Job List'!$B$9:$B$508, 0)), ""))</f>
        <v/>
      </c>
      <c r="L2937" s="125" t="str">
        <f t="shared" si="540"/>
        <v/>
      </c>
      <c r="M2937" s="111" t="str">
        <f>IF($B2937="", "", IF($G2937="", IFERROR(INDEX('Job List'!$E$9:$E$508, MATCH($B2937, 'Job List'!$B$9:$B$508, 0)), ""), $G2937))</f>
        <v/>
      </c>
      <c r="N2937" s="126" t="str">
        <f t="shared" si="541"/>
        <v/>
      </c>
      <c r="O2937" s="77"/>
      <c r="AB2937" s="14" t="str">
        <f t="shared" si="542"/>
        <v/>
      </c>
      <c r="AC2937" s="20" t="str">
        <f t="shared" si="543"/>
        <v/>
      </c>
      <c r="AD2937" s="55" t="str">
        <f t="shared" si="544"/>
        <v/>
      </c>
      <c r="AE2937" s="88" t="str">
        <f t="shared" si="545"/>
        <v/>
      </c>
      <c r="AG2937" s="55" t="str">
        <f t="shared" si="546"/>
        <v/>
      </c>
      <c r="AH2937" s="88" t="str">
        <f t="shared" si="547"/>
        <v/>
      </c>
      <c r="AJ2937" s="55" t="str">
        <f t="shared" si="548"/>
        <v/>
      </c>
      <c r="AK2937" s="88" t="str">
        <f t="shared" si="549"/>
        <v/>
      </c>
      <c r="AM2937" s="55" t="str">
        <f t="shared" si="550"/>
        <v/>
      </c>
      <c r="AN2937" s="88" t="str">
        <f t="shared" si="551"/>
        <v/>
      </c>
    </row>
    <row r="2938" spans="1:40" x14ac:dyDescent="0.25">
      <c r="A2938" s="77"/>
      <c r="B2938" s="107"/>
      <c r="C2938" s="108"/>
      <c r="D2938" s="109"/>
      <c r="E2938" s="109"/>
      <c r="F2938" s="110"/>
      <c r="G2938" s="111"/>
      <c r="H2938" s="112"/>
      <c r="I2938" s="77"/>
      <c r="J2938" s="112" t="str">
        <f>IF($B2938="", "", IFERROR(INDEX('Job List'!$C$9:$C$508, MATCH($B2938, 'Job List'!$B$9:$B$508, 0)), ""))</f>
        <v/>
      </c>
      <c r="K2938" s="112" t="str">
        <f>IF($B2938="", "", IFERROR(INDEX('Job List'!$D$9:$D$508, MATCH($B2938, 'Job List'!$B$9:$B$508, 0)), ""))</f>
        <v/>
      </c>
      <c r="L2938" s="125" t="str">
        <f t="shared" si="540"/>
        <v/>
      </c>
      <c r="M2938" s="111" t="str">
        <f>IF($B2938="", "", IF($G2938="", IFERROR(INDEX('Job List'!$E$9:$E$508, MATCH($B2938, 'Job List'!$B$9:$B$508, 0)), ""), $G2938))</f>
        <v/>
      </c>
      <c r="N2938" s="126" t="str">
        <f t="shared" si="541"/>
        <v/>
      </c>
      <c r="O2938" s="77"/>
      <c r="AB2938" s="14" t="str">
        <f t="shared" si="542"/>
        <v/>
      </c>
      <c r="AC2938" s="20" t="str">
        <f t="shared" si="543"/>
        <v/>
      </c>
      <c r="AD2938" s="55" t="str">
        <f t="shared" si="544"/>
        <v/>
      </c>
      <c r="AE2938" s="88" t="str">
        <f t="shared" si="545"/>
        <v/>
      </c>
      <c r="AG2938" s="55" t="str">
        <f t="shared" si="546"/>
        <v/>
      </c>
      <c r="AH2938" s="88" t="str">
        <f t="shared" si="547"/>
        <v/>
      </c>
      <c r="AJ2938" s="55" t="str">
        <f t="shared" si="548"/>
        <v/>
      </c>
      <c r="AK2938" s="88" t="str">
        <f t="shared" si="549"/>
        <v/>
      </c>
      <c r="AM2938" s="55" t="str">
        <f t="shared" si="550"/>
        <v/>
      </c>
      <c r="AN2938" s="88" t="str">
        <f t="shared" si="551"/>
        <v/>
      </c>
    </row>
    <row r="2939" spans="1:40" x14ac:dyDescent="0.25">
      <c r="A2939" s="77"/>
      <c r="B2939" s="107"/>
      <c r="C2939" s="108"/>
      <c r="D2939" s="109"/>
      <c r="E2939" s="109"/>
      <c r="F2939" s="110"/>
      <c r="G2939" s="111"/>
      <c r="H2939" s="112"/>
      <c r="I2939" s="77"/>
      <c r="J2939" s="112" t="str">
        <f>IF($B2939="", "", IFERROR(INDEX('Job List'!$C$9:$C$508, MATCH($B2939, 'Job List'!$B$9:$B$508, 0)), ""))</f>
        <v/>
      </c>
      <c r="K2939" s="112" t="str">
        <f>IF($B2939="", "", IFERROR(INDEX('Job List'!$D$9:$D$508, MATCH($B2939, 'Job List'!$B$9:$B$508, 0)), ""))</f>
        <v/>
      </c>
      <c r="L2939" s="125" t="str">
        <f t="shared" si="540"/>
        <v/>
      </c>
      <c r="M2939" s="111" t="str">
        <f>IF($B2939="", "", IF($G2939="", IFERROR(INDEX('Job List'!$E$9:$E$508, MATCH($B2939, 'Job List'!$B$9:$B$508, 0)), ""), $G2939))</f>
        <v/>
      </c>
      <c r="N2939" s="126" t="str">
        <f t="shared" si="541"/>
        <v/>
      </c>
      <c r="O2939" s="77"/>
      <c r="AB2939" s="14" t="str">
        <f t="shared" si="542"/>
        <v/>
      </c>
      <c r="AC2939" s="20" t="str">
        <f t="shared" si="543"/>
        <v/>
      </c>
      <c r="AD2939" s="55" t="str">
        <f t="shared" si="544"/>
        <v/>
      </c>
      <c r="AE2939" s="88" t="str">
        <f t="shared" si="545"/>
        <v/>
      </c>
      <c r="AG2939" s="55" t="str">
        <f t="shared" si="546"/>
        <v/>
      </c>
      <c r="AH2939" s="88" t="str">
        <f t="shared" si="547"/>
        <v/>
      </c>
      <c r="AJ2939" s="55" t="str">
        <f t="shared" si="548"/>
        <v/>
      </c>
      <c r="AK2939" s="88" t="str">
        <f t="shared" si="549"/>
        <v/>
      </c>
      <c r="AM2939" s="55" t="str">
        <f t="shared" si="550"/>
        <v/>
      </c>
      <c r="AN2939" s="88" t="str">
        <f t="shared" si="551"/>
        <v/>
      </c>
    </row>
    <row r="2940" spans="1:40" x14ac:dyDescent="0.25">
      <c r="A2940" s="77"/>
      <c r="B2940" s="107"/>
      <c r="C2940" s="108"/>
      <c r="D2940" s="109"/>
      <c r="E2940" s="109"/>
      <c r="F2940" s="110"/>
      <c r="G2940" s="111"/>
      <c r="H2940" s="112"/>
      <c r="I2940" s="77"/>
      <c r="J2940" s="112" t="str">
        <f>IF($B2940="", "", IFERROR(INDEX('Job List'!$C$9:$C$508, MATCH($B2940, 'Job List'!$B$9:$B$508, 0)), ""))</f>
        <v/>
      </c>
      <c r="K2940" s="112" t="str">
        <f>IF($B2940="", "", IFERROR(INDEX('Job List'!$D$9:$D$508, MATCH($B2940, 'Job List'!$B$9:$B$508, 0)), ""))</f>
        <v/>
      </c>
      <c r="L2940" s="125" t="str">
        <f t="shared" si="540"/>
        <v/>
      </c>
      <c r="M2940" s="111" t="str">
        <f>IF($B2940="", "", IF($G2940="", IFERROR(INDEX('Job List'!$E$9:$E$508, MATCH($B2940, 'Job List'!$B$9:$B$508, 0)), ""), $G2940))</f>
        <v/>
      </c>
      <c r="N2940" s="126" t="str">
        <f t="shared" si="541"/>
        <v/>
      </c>
      <c r="O2940" s="77"/>
      <c r="AB2940" s="14" t="str">
        <f t="shared" si="542"/>
        <v/>
      </c>
      <c r="AC2940" s="20" t="str">
        <f t="shared" si="543"/>
        <v/>
      </c>
      <c r="AD2940" s="55" t="str">
        <f t="shared" si="544"/>
        <v/>
      </c>
      <c r="AE2940" s="88" t="str">
        <f t="shared" si="545"/>
        <v/>
      </c>
      <c r="AG2940" s="55" t="str">
        <f t="shared" si="546"/>
        <v/>
      </c>
      <c r="AH2940" s="88" t="str">
        <f t="shared" si="547"/>
        <v/>
      </c>
      <c r="AJ2940" s="55" t="str">
        <f t="shared" si="548"/>
        <v/>
      </c>
      <c r="AK2940" s="88" t="str">
        <f t="shared" si="549"/>
        <v/>
      </c>
      <c r="AM2940" s="55" t="str">
        <f t="shared" si="550"/>
        <v/>
      </c>
      <c r="AN2940" s="88" t="str">
        <f t="shared" si="551"/>
        <v/>
      </c>
    </row>
    <row r="2941" spans="1:40" x14ac:dyDescent="0.25">
      <c r="A2941" s="77"/>
      <c r="B2941" s="107"/>
      <c r="C2941" s="108"/>
      <c r="D2941" s="109"/>
      <c r="E2941" s="109"/>
      <c r="F2941" s="110"/>
      <c r="G2941" s="111"/>
      <c r="H2941" s="112"/>
      <c r="I2941" s="77"/>
      <c r="J2941" s="112" t="str">
        <f>IF($B2941="", "", IFERROR(INDEX('Job List'!$C$9:$C$508, MATCH($B2941, 'Job List'!$B$9:$B$508, 0)), ""))</f>
        <v/>
      </c>
      <c r="K2941" s="112" t="str">
        <f>IF($B2941="", "", IFERROR(INDEX('Job List'!$D$9:$D$508, MATCH($B2941, 'Job List'!$B$9:$B$508, 0)), ""))</f>
        <v/>
      </c>
      <c r="L2941" s="125" t="str">
        <f t="shared" si="540"/>
        <v/>
      </c>
      <c r="M2941" s="111" t="str">
        <f>IF($B2941="", "", IF($G2941="", IFERROR(INDEX('Job List'!$E$9:$E$508, MATCH($B2941, 'Job List'!$B$9:$B$508, 0)), ""), $G2941))</f>
        <v/>
      </c>
      <c r="N2941" s="126" t="str">
        <f t="shared" si="541"/>
        <v/>
      </c>
      <c r="O2941" s="77"/>
      <c r="AB2941" s="14" t="str">
        <f t="shared" si="542"/>
        <v/>
      </c>
      <c r="AC2941" s="20" t="str">
        <f t="shared" si="543"/>
        <v/>
      </c>
      <c r="AD2941" s="55" t="str">
        <f t="shared" si="544"/>
        <v/>
      </c>
      <c r="AE2941" s="88" t="str">
        <f t="shared" si="545"/>
        <v/>
      </c>
      <c r="AG2941" s="55" t="str">
        <f t="shared" si="546"/>
        <v/>
      </c>
      <c r="AH2941" s="88" t="str">
        <f t="shared" si="547"/>
        <v/>
      </c>
      <c r="AJ2941" s="55" t="str">
        <f t="shared" si="548"/>
        <v/>
      </c>
      <c r="AK2941" s="88" t="str">
        <f t="shared" si="549"/>
        <v/>
      </c>
      <c r="AM2941" s="55" t="str">
        <f t="shared" si="550"/>
        <v/>
      </c>
      <c r="AN2941" s="88" t="str">
        <f t="shared" si="551"/>
        <v/>
      </c>
    </row>
    <row r="2942" spans="1:40" x14ac:dyDescent="0.25">
      <c r="A2942" s="77"/>
      <c r="B2942" s="107"/>
      <c r="C2942" s="108"/>
      <c r="D2942" s="109"/>
      <c r="E2942" s="109"/>
      <c r="F2942" s="110"/>
      <c r="G2942" s="111"/>
      <c r="H2942" s="112"/>
      <c r="I2942" s="77"/>
      <c r="J2942" s="112" t="str">
        <f>IF($B2942="", "", IFERROR(INDEX('Job List'!$C$9:$C$508, MATCH($B2942, 'Job List'!$B$9:$B$508, 0)), ""))</f>
        <v/>
      </c>
      <c r="K2942" s="112" t="str">
        <f>IF($B2942="", "", IFERROR(INDEX('Job List'!$D$9:$D$508, MATCH($B2942, 'Job List'!$B$9:$B$508, 0)), ""))</f>
        <v/>
      </c>
      <c r="L2942" s="125" t="str">
        <f t="shared" si="540"/>
        <v/>
      </c>
      <c r="M2942" s="111" t="str">
        <f>IF($B2942="", "", IF($G2942="", IFERROR(INDEX('Job List'!$E$9:$E$508, MATCH($B2942, 'Job List'!$B$9:$B$508, 0)), ""), $G2942))</f>
        <v/>
      </c>
      <c r="N2942" s="126" t="str">
        <f t="shared" si="541"/>
        <v/>
      </c>
      <c r="O2942" s="77"/>
      <c r="AB2942" s="14" t="str">
        <f t="shared" si="542"/>
        <v/>
      </c>
      <c r="AC2942" s="20" t="str">
        <f t="shared" si="543"/>
        <v/>
      </c>
      <c r="AD2942" s="55" t="str">
        <f t="shared" si="544"/>
        <v/>
      </c>
      <c r="AE2942" s="88" t="str">
        <f t="shared" si="545"/>
        <v/>
      </c>
      <c r="AG2942" s="55" t="str">
        <f t="shared" si="546"/>
        <v/>
      </c>
      <c r="AH2942" s="88" t="str">
        <f t="shared" si="547"/>
        <v/>
      </c>
      <c r="AJ2942" s="55" t="str">
        <f t="shared" si="548"/>
        <v/>
      </c>
      <c r="AK2942" s="88" t="str">
        <f t="shared" si="549"/>
        <v/>
      </c>
      <c r="AM2942" s="55" t="str">
        <f t="shared" si="550"/>
        <v/>
      </c>
      <c r="AN2942" s="88" t="str">
        <f t="shared" si="551"/>
        <v/>
      </c>
    </row>
    <row r="2943" spans="1:40" x14ac:dyDescent="0.25">
      <c r="A2943" s="77"/>
      <c r="B2943" s="107"/>
      <c r="C2943" s="108"/>
      <c r="D2943" s="109"/>
      <c r="E2943" s="109"/>
      <c r="F2943" s="110"/>
      <c r="G2943" s="111"/>
      <c r="H2943" s="112"/>
      <c r="I2943" s="77"/>
      <c r="J2943" s="112" t="str">
        <f>IF($B2943="", "", IFERROR(INDEX('Job List'!$C$9:$C$508, MATCH($B2943, 'Job List'!$B$9:$B$508, 0)), ""))</f>
        <v/>
      </c>
      <c r="K2943" s="112" t="str">
        <f>IF($B2943="", "", IFERROR(INDEX('Job List'!$D$9:$D$508, MATCH($B2943, 'Job List'!$B$9:$B$508, 0)), ""))</f>
        <v/>
      </c>
      <c r="L2943" s="125" t="str">
        <f t="shared" si="540"/>
        <v/>
      </c>
      <c r="M2943" s="111" t="str">
        <f>IF($B2943="", "", IF($G2943="", IFERROR(INDEX('Job List'!$E$9:$E$508, MATCH($B2943, 'Job List'!$B$9:$B$508, 0)), ""), $G2943))</f>
        <v/>
      </c>
      <c r="N2943" s="126" t="str">
        <f t="shared" si="541"/>
        <v/>
      </c>
      <c r="O2943" s="77"/>
      <c r="AB2943" s="14" t="str">
        <f t="shared" si="542"/>
        <v/>
      </c>
      <c r="AC2943" s="20" t="str">
        <f t="shared" si="543"/>
        <v/>
      </c>
      <c r="AD2943" s="55" t="str">
        <f t="shared" si="544"/>
        <v/>
      </c>
      <c r="AE2943" s="88" t="str">
        <f t="shared" si="545"/>
        <v/>
      </c>
      <c r="AG2943" s="55" t="str">
        <f t="shared" si="546"/>
        <v/>
      </c>
      <c r="AH2943" s="88" t="str">
        <f t="shared" si="547"/>
        <v/>
      </c>
      <c r="AJ2943" s="55" t="str">
        <f t="shared" si="548"/>
        <v/>
      </c>
      <c r="AK2943" s="88" t="str">
        <f t="shared" si="549"/>
        <v/>
      </c>
      <c r="AM2943" s="55" t="str">
        <f t="shared" si="550"/>
        <v/>
      </c>
      <c r="AN2943" s="88" t="str">
        <f t="shared" si="551"/>
        <v/>
      </c>
    </row>
    <row r="2944" spans="1:40" x14ac:dyDescent="0.25">
      <c r="A2944" s="77"/>
      <c r="B2944" s="107"/>
      <c r="C2944" s="108"/>
      <c r="D2944" s="109"/>
      <c r="E2944" s="109"/>
      <c r="F2944" s="110"/>
      <c r="G2944" s="111"/>
      <c r="H2944" s="112"/>
      <c r="I2944" s="77"/>
      <c r="J2944" s="112" t="str">
        <f>IF($B2944="", "", IFERROR(INDEX('Job List'!$C$9:$C$508, MATCH($B2944, 'Job List'!$B$9:$B$508, 0)), ""))</f>
        <v/>
      </c>
      <c r="K2944" s="112" t="str">
        <f>IF($B2944="", "", IFERROR(INDEX('Job List'!$D$9:$D$508, MATCH($B2944, 'Job List'!$B$9:$B$508, 0)), ""))</f>
        <v/>
      </c>
      <c r="L2944" s="125" t="str">
        <f t="shared" si="540"/>
        <v/>
      </c>
      <c r="M2944" s="111" t="str">
        <f>IF($B2944="", "", IF($G2944="", IFERROR(INDEX('Job List'!$E$9:$E$508, MATCH($B2944, 'Job List'!$B$9:$B$508, 0)), ""), $G2944))</f>
        <v/>
      </c>
      <c r="N2944" s="126" t="str">
        <f t="shared" si="541"/>
        <v/>
      </c>
      <c r="O2944" s="77"/>
      <c r="AB2944" s="14" t="str">
        <f t="shared" si="542"/>
        <v/>
      </c>
      <c r="AC2944" s="20" t="str">
        <f t="shared" si="543"/>
        <v/>
      </c>
      <c r="AD2944" s="55" t="str">
        <f t="shared" si="544"/>
        <v/>
      </c>
      <c r="AE2944" s="88" t="str">
        <f t="shared" si="545"/>
        <v/>
      </c>
      <c r="AG2944" s="55" t="str">
        <f t="shared" si="546"/>
        <v/>
      </c>
      <c r="AH2944" s="88" t="str">
        <f t="shared" si="547"/>
        <v/>
      </c>
      <c r="AJ2944" s="55" t="str">
        <f t="shared" si="548"/>
        <v/>
      </c>
      <c r="AK2944" s="88" t="str">
        <f t="shared" si="549"/>
        <v/>
      </c>
      <c r="AM2944" s="55" t="str">
        <f t="shared" si="550"/>
        <v/>
      </c>
      <c r="AN2944" s="88" t="str">
        <f t="shared" si="551"/>
        <v/>
      </c>
    </row>
    <row r="2945" spans="1:40" x14ac:dyDescent="0.25">
      <c r="A2945" s="77"/>
      <c r="B2945" s="107"/>
      <c r="C2945" s="108"/>
      <c r="D2945" s="109"/>
      <c r="E2945" s="109"/>
      <c r="F2945" s="110"/>
      <c r="G2945" s="111"/>
      <c r="H2945" s="112"/>
      <c r="I2945" s="77"/>
      <c r="J2945" s="112" t="str">
        <f>IF($B2945="", "", IFERROR(INDEX('Job List'!$C$9:$C$508, MATCH($B2945, 'Job List'!$B$9:$B$508, 0)), ""))</f>
        <v/>
      </c>
      <c r="K2945" s="112" t="str">
        <f>IF($B2945="", "", IFERROR(INDEX('Job List'!$D$9:$D$508, MATCH($B2945, 'Job List'!$B$9:$B$508, 0)), ""))</f>
        <v/>
      </c>
      <c r="L2945" s="125" t="str">
        <f t="shared" si="540"/>
        <v/>
      </c>
      <c r="M2945" s="111" t="str">
        <f>IF($B2945="", "", IF($G2945="", IFERROR(INDEX('Job List'!$E$9:$E$508, MATCH($B2945, 'Job List'!$B$9:$B$508, 0)), ""), $G2945))</f>
        <v/>
      </c>
      <c r="N2945" s="126" t="str">
        <f t="shared" si="541"/>
        <v/>
      </c>
      <c r="O2945" s="77"/>
      <c r="AB2945" s="14" t="str">
        <f t="shared" si="542"/>
        <v/>
      </c>
      <c r="AC2945" s="20" t="str">
        <f t="shared" si="543"/>
        <v/>
      </c>
      <c r="AD2945" s="55" t="str">
        <f t="shared" si="544"/>
        <v/>
      </c>
      <c r="AE2945" s="88" t="str">
        <f t="shared" si="545"/>
        <v/>
      </c>
      <c r="AG2945" s="55" t="str">
        <f t="shared" si="546"/>
        <v/>
      </c>
      <c r="AH2945" s="88" t="str">
        <f t="shared" si="547"/>
        <v/>
      </c>
      <c r="AJ2945" s="55" t="str">
        <f t="shared" si="548"/>
        <v/>
      </c>
      <c r="AK2945" s="88" t="str">
        <f t="shared" si="549"/>
        <v/>
      </c>
      <c r="AM2945" s="55" t="str">
        <f t="shared" si="550"/>
        <v/>
      </c>
      <c r="AN2945" s="88" t="str">
        <f t="shared" si="551"/>
        <v/>
      </c>
    </row>
    <row r="2946" spans="1:40" x14ac:dyDescent="0.25">
      <c r="A2946" s="77"/>
      <c r="B2946" s="107"/>
      <c r="C2946" s="108"/>
      <c r="D2946" s="109"/>
      <c r="E2946" s="109"/>
      <c r="F2946" s="110"/>
      <c r="G2946" s="111"/>
      <c r="H2946" s="112"/>
      <c r="I2946" s="77"/>
      <c r="J2946" s="112" t="str">
        <f>IF($B2946="", "", IFERROR(INDEX('Job List'!$C$9:$C$508, MATCH($B2946, 'Job List'!$B$9:$B$508, 0)), ""))</f>
        <v/>
      </c>
      <c r="K2946" s="112" t="str">
        <f>IF($B2946="", "", IFERROR(INDEX('Job List'!$D$9:$D$508, MATCH($B2946, 'Job List'!$B$9:$B$508, 0)), ""))</f>
        <v/>
      </c>
      <c r="L2946" s="125" t="str">
        <f t="shared" si="540"/>
        <v/>
      </c>
      <c r="M2946" s="111" t="str">
        <f>IF($B2946="", "", IF($G2946="", IFERROR(INDEX('Job List'!$E$9:$E$508, MATCH($B2946, 'Job List'!$B$9:$B$508, 0)), ""), $G2946))</f>
        <v/>
      </c>
      <c r="N2946" s="126" t="str">
        <f t="shared" si="541"/>
        <v/>
      </c>
      <c r="O2946" s="77"/>
      <c r="AB2946" s="14" t="str">
        <f t="shared" si="542"/>
        <v/>
      </c>
      <c r="AC2946" s="20" t="str">
        <f t="shared" si="543"/>
        <v/>
      </c>
      <c r="AD2946" s="55" t="str">
        <f t="shared" si="544"/>
        <v/>
      </c>
      <c r="AE2946" s="88" t="str">
        <f t="shared" si="545"/>
        <v/>
      </c>
      <c r="AG2946" s="55" t="str">
        <f t="shared" si="546"/>
        <v/>
      </c>
      <c r="AH2946" s="88" t="str">
        <f t="shared" si="547"/>
        <v/>
      </c>
      <c r="AJ2946" s="55" t="str">
        <f t="shared" si="548"/>
        <v/>
      </c>
      <c r="AK2946" s="88" t="str">
        <f t="shared" si="549"/>
        <v/>
      </c>
      <c r="AM2946" s="55" t="str">
        <f t="shared" si="550"/>
        <v/>
      </c>
      <c r="AN2946" s="88" t="str">
        <f t="shared" si="551"/>
        <v/>
      </c>
    </row>
    <row r="2947" spans="1:40" x14ac:dyDescent="0.25">
      <c r="A2947" s="77"/>
      <c r="B2947" s="107"/>
      <c r="C2947" s="108"/>
      <c r="D2947" s="109"/>
      <c r="E2947" s="109"/>
      <c r="F2947" s="110"/>
      <c r="G2947" s="111"/>
      <c r="H2947" s="112"/>
      <c r="I2947" s="77"/>
      <c r="J2947" s="112" t="str">
        <f>IF($B2947="", "", IFERROR(INDEX('Job List'!$C$9:$C$508, MATCH($B2947, 'Job List'!$B$9:$B$508, 0)), ""))</f>
        <v/>
      </c>
      <c r="K2947" s="112" t="str">
        <f>IF($B2947="", "", IFERROR(INDEX('Job List'!$D$9:$D$508, MATCH($B2947, 'Job List'!$B$9:$B$508, 0)), ""))</f>
        <v/>
      </c>
      <c r="L2947" s="125" t="str">
        <f t="shared" si="540"/>
        <v/>
      </c>
      <c r="M2947" s="111" t="str">
        <f>IF($B2947="", "", IF($G2947="", IFERROR(INDEX('Job List'!$E$9:$E$508, MATCH($B2947, 'Job List'!$B$9:$B$508, 0)), ""), $G2947))</f>
        <v/>
      </c>
      <c r="N2947" s="126" t="str">
        <f t="shared" si="541"/>
        <v/>
      </c>
      <c r="O2947" s="77"/>
      <c r="AB2947" s="14" t="str">
        <f t="shared" si="542"/>
        <v/>
      </c>
      <c r="AC2947" s="20" t="str">
        <f t="shared" si="543"/>
        <v/>
      </c>
      <c r="AD2947" s="55" t="str">
        <f t="shared" si="544"/>
        <v/>
      </c>
      <c r="AE2947" s="88" t="str">
        <f t="shared" si="545"/>
        <v/>
      </c>
      <c r="AG2947" s="55" t="str">
        <f t="shared" si="546"/>
        <v/>
      </c>
      <c r="AH2947" s="88" t="str">
        <f t="shared" si="547"/>
        <v/>
      </c>
      <c r="AJ2947" s="55" t="str">
        <f t="shared" si="548"/>
        <v/>
      </c>
      <c r="AK2947" s="88" t="str">
        <f t="shared" si="549"/>
        <v/>
      </c>
      <c r="AM2947" s="55" t="str">
        <f t="shared" si="550"/>
        <v/>
      </c>
      <c r="AN2947" s="88" t="str">
        <f t="shared" si="551"/>
        <v/>
      </c>
    </row>
    <row r="2948" spans="1:40" x14ac:dyDescent="0.25">
      <c r="A2948" s="77"/>
      <c r="B2948" s="107"/>
      <c r="C2948" s="108"/>
      <c r="D2948" s="109"/>
      <c r="E2948" s="109"/>
      <c r="F2948" s="110"/>
      <c r="G2948" s="111"/>
      <c r="H2948" s="112"/>
      <c r="I2948" s="77"/>
      <c r="J2948" s="112" t="str">
        <f>IF($B2948="", "", IFERROR(INDEX('Job List'!$C$9:$C$508, MATCH($B2948, 'Job List'!$B$9:$B$508, 0)), ""))</f>
        <v/>
      </c>
      <c r="K2948" s="112" t="str">
        <f>IF($B2948="", "", IFERROR(INDEX('Job List'!$D$9:$D$508, MATCH($B2948, 'Job List'!$B$9:$B$508, 0)), ""))</f>
        <v/>
      </c>
      <c r="L2948" s="125" t="str">
        <f t="shared" si="540"/>
        <v/>
      </c>
      <c r="M2948" s="111" t="str">
        <f>IF($B2948="", "", IF($G2948="", IFERROR(INDEX('Job List'!$E$9:$E$508, MATCH($B2948, 'Job List'!$B$9:$B$508, 0)), ""), $G2948))</f>
        <v/>
      </c>
      <c r="N2948" s="126" t="str">
        <f t="shared" si="541"/>
        <v/>
      </c>
      <c r="O2948" s="77"/>
      <c r="AB2948" s="14" t="str">
        <f t="shared" si="542"/>
        <v/>
      </c>
      <c r="AC2948" s="20" t="str">
        <f t="shared" si="543"/>
        <v/>
      </c>
      <c r="AD2948" s="55" t="str">
        <f t="shared" si="544"/>
        <v/>
      </c>
      <c r="AE2948" s="88" t="str">
        <f t="shared" si="545"/>
        <v/>
      </c>
      <c r="AG2948" s="55" t="str">
        <f t="shared" si="546"/>
        <v/>
      </c>
      <c r="AH2948" s="88" t="str">
        <f t="shared" si="547"/>
        <v/>
      </c>
      <c r="AJ2948" s="55" t="str">
        <f t="shared" si="548"/>
        <v/>
      </c>
      <c r="AK2948" s="88" t="str">
        <f t="shared" si="549"/>
        <v/>
      </c>
      <c r="AM2948" s="55" t="str">
        <f t="shared" si="550"/>
        <v/>
      </c>
      <c r="AN2948" s="88" t="str">
        <f t="shared" si="551"/>
        <v/>
      </c>
    </row>
    <row r="2949" spans="1:40" x14ac:dyDescent="0.25">
      <c r="A2949" s="77"/>
      <c r="B2949" s="107"/>
      <c r="C2949" s="108"/>
      <c r="D2949" s="109"/>
      <c r="E2949" s="109"/>
      <c r="F2949" s="110"/>
      <c r="G2949" s="111"/>
      <c r="H2949" s="112"/>
      <c r="I2949" s="77"/>
      <c r="J2949" s="112" t="str">
        <f>IF($B2949="", "", IFERROR(INDEX('Job List'!$C$9:$C$508, MATCH($B2949, 'Job List'!$B$9:$B$508, 0)), ""))</f>
        <v/>
      </c>
      <c r="K2949" s="112" t="str">
        <f>IF($B2949="", "", IFERROR(INDEX('Job List'!$D$9:$D$508, MATCH($B2949, 'Job List'!$B$9:$B$508, 0)), ""))</f>
        <v/>
      </c>
      <c r="L2949" s="125" t="str">
        <f t="shared" si="540"/>
        <v/>
      </c>
      <c r="M2949" s="111" t="str">
        <f>IF($B2949="", "", IF($G2949="", IFERROR(INDEX('Job List'!$E$9:$E$508, MATCH($B2949, 'Job List'!$B$9:$B$508, 0)), ""), $G2949))</f>
        <v/>
      </c>
      <c r="N2949" s="126" t="str">
        <f t="shared" si="541"/>
        <v/>
      </c>
      <c r="O2949" s="77"/>
      <c r="AB2949" s="14" t="str">
        <f t="shared" si="542"/>
        <v/>
      </c>
      <c r="AC2949" s="20" t="str">
        <f t="shared" si="543"/>
        <v/>
      </c>
      <c r="AD2949" s="55" t="str">
        <f t="shared" si="544"/>
        <v/>
      </c>
      <c r="AE2949" s="88" t="str">
        <f t="shared" si="545"/>
        <v/>
      </c>
      <c r="AG2949" s="55" t="str">
        <f t="shared" si="546"/>
        <v/>
      </c>
      <c r="AH2949" s="88" t="str">
        <f t="shared" si="547"/>
        <v/>
      </c>
      <c r="AJ2949" s="55" t="str">
        <f t="shared" si="548"/>
        <v/>
      </c>
      <c r="AK2949" s="88" t="str">
        <f t="shared" si="549"/>
        <v/>
      </c>
      <c r="AM2949" s="55" t="str">
        <f t="shared" si="550"/>
        <v/>
      </c>
      <c r="AN2949" s="88" t="str">
        <f t="shared" si="551"/>
        <v/>
      </c>
    </row>
    <row r="2950" spans="1:40" x14ac:dyDescent="0.25">
      <c r="A2950" s="77"/>
      <c r="B2950" s="107"/>
      <c r="C2950" s="108"/>
      <c r="D2950" s="109"/>
      <c r="E2950" s="109"/>
      <c r="F2950" s="110"/>
      <c r="G2950" s="111"/>
      <c r="H2950" s="112"/>
      <c r="I2950" s="77"/>
      <c r="J2950" s="112" t="str">
        <f>IF($B2950="", "", IFERROR(INDEX('Job List'!$C$9:$C$508, MATCH($B2950, 'Job List'!$B$9:$B$508, 0)), ""))</f>
        <v/>
      </c>
      <c r="K2950" s="112" t="str">
        <f>IF($B2950="", "", IFERROR(INDEX('Job List'!$D$9:$D$508, MATCH($B2950, 'Job List'!$B$9:$B$508, 0)), ""))</f>
        <v/>
      </c>
      <c r="L2950" s="125" t="str">
        <f t="shared" si="540"/>
        <v/>
      </c>
      <c r="M2950" s="111" t="str">
        <f>IF($B2950="", "", IF($G2950="", IFERROR(INDEX('Job List'!$E$9:$E$508, MATCH($B2950, 'Job List'!$B$9:$B$508, 0)), ""), $G2950))</f>
        <v/>
      </c>
      <c r="N2950" s="126" t="str">
        <f t="shared" si="541"/>
        <v/>
      </c>
      <c r="O2950" s="77"/>
      <c r="AB2950" s="14" t="str">
        <f t="shared" si="542"/>
        <v/>
      </c>
      <c r="AC2950" s="20" t="str">
        <f t="shared" si="543"/>
        <v/>
      </c>
      <c r="AD2950" s="55" t="str">
        <f t="shared" si="544"/>
        <v/>
      </c>
      <c r="AE2950" s="88" t="str">
        <f t="shared" si="545"/>
        <v/>
      </c>
      <c r="AG2950" s="55" t="str">
        <f t="shared" si="546"/>
        <v/>
      </c>
      <c r="AH2950" s="88" t="str">
        <f t="shared" si="547"/>
        <v/>
      </c>
      <c r="AJ2950" s="55" t="str">
        <f t="shared" si="548"/>
        <v/>
      </c>
      <c r="AK2950" s="88" t="str">
        <f t="shared" si="549"/>
        <v/>
      </c>
      <c r="AM2950" s="55" t="str">
        <f t="shared" si="550"/>
        <v/>
      </c>
      <c r="AN2950" s="88" t="str">
        <f t="shared" si="551"/>
        <v/>
      </c>
    </row>
    <row r="2951" spans="1:40" x14ac:dyDescent="0.25">
      <c r="A2951" s="77"/>
      <c r="B2951" s="107"/>
      <c r="C2951" s="108"/>
      <c r="D2951" s="109"/>
      <c r="E2951" s="109"/>
      <c r="F2951" s="110"/>
      <c r="G2951" s="111"/>
      <c r="H2951" s="112"/>
      <c r="I2951" s="77"/>
      <c r="J2951" s="112" t="str">
        <f>IF($B2951="", "", IFERROR(INDEX('Job List'!$C$9:$C$508, MATCH($B2951, 'Job List'!$B$9:$B$508, 0)), ""))</f>
        <v/>
      </c>
      <c r="K2951" s="112" t="str">
        <f>IF($B2951="", "", IFERROR(INDEX('Job List'!$D$9:$D$508, MATCH($B2951, 'Job List'!$B$9:$B$508, 0)), ""))</f>
        <v/>
      </c>
      <c r="L2951" s="125" t="str">
        <f t="shared" si="540"/>
        <v/>
      </c>
      <c r="M2951" s="111" t="str">
        <f>IF($B2951="", "", IF($G2951="", IFERROR(INDEX('Job List'!$E$9:$E$508, MATCH($B2951, 'Job List'!$B$9:$B$508, 0)), ""), $G2951))</f>
        <v/>
      </c>
      <c r="N2951" s="126" t="str">
        <f t="shared" si="541"/>
        <v/>
      </c>
      <c r="O2951" s="77"/>
      <c r="AB2951" s="14" t="str">
        <f t="shared" si="542"/>
        <v/>
      </c>
      <c r="AC2951" s="20" t="str">
        <f t="shared" si="543"/>
        <v/>
      </c>
      <c r="AD2951" s="55" t="str">
        <f t="shared" si="544"/>
        <v/>
      </c>
      <c r="AE2951" s="88" t="str">
        <f t="shared" si="545"/>
        <v/>
      </c>
      <c r="AG2951" s="55" t="str">
        <f t="shared" si="546"/>
        <v/>
      </c>
      <c r="AH2951" s="88" t="str">
        <f t="shared" si="547"/>
        <v/>
      </c>
      <c r="AJ2951" s="55" t="str">
        <f t="shared" si="548"/>
        <v/>
      </c>
      <c r="AK2951" s="88" t="str">
        <f t="shared" si="549"/>
        <v/>
      </c>
      <c r="AM2951" s="55" t="str">
        <f t="shared" si="550"/>
        <v/>
      </c>
      <c r="AN2951" s="88" t="str">
        <f t="shared" si="551"/>
        <v/>
      </c>
    </row>
    <row r="2952" spans="1:40" x14ac:dyDescent="0.25">
      <c r="A2952" s="77"/>
      <c r="B2952" s="107"/>
      <c r="C2952" s="108"/>
      <c r="D2952" s="109"/>
      <c r="E2952" s="109"/>
      <c r="F2952" s="110"/>
      <c r="G2952" s="111"/>
      <c r="H2952" s="112"/>
      <c r="I2952" s="77"/>
      <c r="J2952" s="112" t="str">
        <f>IF($B2952="", "", IFERROR(INDEX('Job List'!$C$9:$C$508, MATCH($B2952, 'Job List'!$B$9:$B$508, 0)), ""))</f>
        <v/>
      </c>
      <c r="K2952" s="112" t="str">
        <f>IF($B2952="", "", IFERROR(INDEX('Job List'!$D$9:$D$508, MATCH($B2952, 'Job List'!$B$9:$B$508, 0)), ""))</f>
        <v/>
      </c>
      <c r="L2952" s="125" t="str">
        <f t="shared" si="540"/>
        <v/>
      </c>
      <c r="M2952" s="111" t="str">
        <f>IF($B2952="", "", IF($G2952="", IFERROR(INDEX('Job List'!$E$9:$E$508, MATCH($B2952, 'Job List'!$B$9:$B$508, 0)), ""), $G2952))</f>
        <v/>
      </c>
      <c r="N2952" s="126" t="str">
        <f t="shared" si="541"/>
        <v/>
      </c>
      <c r="O2952" s="77"/>
      <c r="AB2952" s="14" t="str">
        <f t="shared" si="542"/>
        <v/>
      </c>
      <c r="AC2952" s="20" t="str">
        <f t="shared" si="543"/>
        <v/>
      </c>
      <c r="AD2952" s="55" t="str">
        <f t="shared" si="544"/>
        <v/>
      </c>
      <c r="AE2952" s="88" t="str">
        <f t="shared" si="545"/>
        <v/>
      </c>
      <c r="AG2952" s="55" t="str">
        <f t="shared" si="546"/>
        <v/>
      </c>
      <c r="AH2952" s="88" t="str">
        <f t="shared" si="547"/>
        <v/>
      </c>
      <c r="AJ2952" s="55" t="str">
        <f t="shared" si="548"/>
        <v/>
      </c>
      <c r="AK2952" s="88" t="str">
        <f t="shared" si="549"/>
        <v/>
      </c>
      <c r="AM2952" s="55" t="str">
        <f t="shared" si="550"/>
        <v/>
      </c>
      <c r="AN2952" s="88" t="str">
        <f t="shared" si="551"/>
        <v/>
      </c>
    </row>
    <row r="2953" spans="1:40" x14ac:dyDescent="0.25">
      <c r="A2953" s="77"/>
      <c r="B2953" s="107"/>
      <c r="C2953" s="108"/>
      <c r="D2953" s="109"/>
      <c r="E2953" s="109"/>
      <c r="F2953" s="110"/>
      <c r="G2953" s="111"/>
      <c r="H2953" s="112"/>
      <c r="I2953" s="77"/>
      <c r="J2953" s="112" t="str">
        <f>IF($B2953="", "", IFERROR(INDEX('Job List'!$C$9:$C$508, MATCH($B2953, 'Job List'!$B$9:$B$508, 0)), ""))</f>
        <v/>
      </c>
      <c r="K2953" s="112" t="str">
        <f>IF($B2953="", "", IFERROR(INDEX('Job List'!$D$9:$D$508, MATCH($B2953, 'Job List'!$B$9:$B$508, 0)), ""))</f>
        <v/>
      </c>
      <c r="L2953" s="125" t="str">
        <f t="shared" si="540"/>
        <v/>
      </c>
      <c r="M2953" s="111" t="str">
        <f>IF($B2953="", "", IF($G2953="", IFERROR(INDEX('Job List'!$E$9:$E$508, MATCH($B2953, 'Job List'!$B$9:$B$508, 0)), ""), $G2953))</f>
        <v/>
      </c>
      <c r="N2953" s="126" t="str">
        <f t="shared" si="541"/>
        <v/>
      </c>
      <c r="O2953" s="77"/>
      <c r="AB2953" s="14" t="str">
        <f t="shared" si="542"/>
        <v/>
      </c>
      <c r="AC2953" s="20" t="str">
        <f t="shared" si="543"/>
        <v/>
      </c>
      <c r="AD2953" s="55" t="str">
        <f t="shared" si="544"/>
        <v/>
      </c>
      <c r="AE2953" s="88" t="str">
        <f t="shared" si="545"/>
        <v/>
      </c>
      <c r="AG2953" s="55" t="str">
        <f t="shared" si="546"/>
        <v/>
      </c>
      <c r="AH2953" s="88" t="str">
        <f t="shared" si="547"/>
        <v/>
      </c>
      <c r="AJ2953" s="55" t="str">
        <f t="shared" si="548"/>
        <v/>
      </c>
      <c r="AK2953" s="88" t="str">
        <f t="shared" si="549"/>
        <v/>
      </c>
      <c r="AM2953" s="55" t="str">
        <f t="shared" si="550"/>
        <v/>
      </c>
      <c r="AN2953" s="88" t="str">
        <f t="shared" si="551"/>
        <v/>
      </c>
    </row>
    <row r="2954" spans="1:40" x14ac:dyDescent="0.25">
      <c r="A2954" s="77"/>
      <c r="B2954" s="107"/>
      <c r="C2954" s="108"/>
      <c r="D2954" s="109"/>
      <c r="E2954" s="109"/>
      <c r="F2954" s="110"/>
      <c r="G2954" s="111"/>
      <c r="H2954" s="112"/>
      <c r="I2954" s="77"/>
      <c r="J2954" s="112" t="str">
        <f>IF($B2954="", "", IFERROR(INDEX('Job List'!$C$9:$C$508, MATCH($B2954, 'Job List'!$B$9:$B$508, 0)), ""))</f>
        <v/>
      </c>
      <c r="K2954" s="112" t="str">
        <f>IF($B2954="", "", IFERROR(INDEX('Job List'!$D$9:$D$508, MATCH($B2954, 'Job List'!$B$9:$B$508, 0)), ""))</f>
        <v/>
      </c>
      <c r="L2954" s="125" t="str">
        <f t="shared" ref="L2954:L3017" si="552">IFERROR(IF(B2954="", "", AC2954-F2954), "")</f>
        <v/>
      </c>
      <c r="M2954" s="111" t="str">
        <f>IF($B2954="", "", IF($G2954="", IFERROR(INDEX('Job List'!$E$9:$E$508, MATCH($B2954, 'Job List'!$B$9:$B$508, 0)), ""), $G2954))</f>
        <v/>
      </c>
      <c r="N2954" s="126" t="str">
        <f t="shared" ref="N2954:N3017" si="553">IF(OR(B2954="", L2954="", M2954=""), "", L2954*24*M2954)</f>
        <v/>
      </c>
      <c r="O2954" s="77"/>
      <c r="AB2954" s="14" t="str">
        <f t="shared" ref="AB2954:AB3017" si="554">IF(C2954="", "", TEXT(C2954, "mmm yyyy"))</f>
        <v/>
      </c>
      <c r="AC2954" s="20" t="str">
        <f t="shared" ref="AC2954:AC3017" si="555">IF(OR(D2954="", E2954=""), "", IF(IF(E2954&gt;D2954, E2954-D2954, E2954-D2954+1)=0, 1, IF(E2954&gt;D2954, E2954-D2954, E2954-D2954+1)))</f>
        <v/>
      </c>
      <c r="AD2954" s="55" t="str">
        <f t="shared" ref="AD2954:AD3017" si="556">IF($AB2954="", "", IF($AD$6="", L2954, IF($AD$6=$B2954, L2954, "")))</f>
        <v/>
      </c>
      <c r="AE2954" s="88" t="str">
        <f t="shared" ref="AE2954:AE3017" si="557">IF($AB2954="", "", IF($AD$6="", N2954, IF($AD$6=$B2954, N2954, "")))</f>
        <v/>
      </c>
      <c r="AG2954" s="55" t="str">
        <f t="shared" ref="AG2954:AG3017" si="558">IF($AB2954="", "", IF($AG$6="", AJ2954, IF($AG$6=$J2954, AJ2954, "")))</f>
        <v/>
      </c>
      <c r="AH2954" s="88" t="str">
        <f t="shared" ref="AH2954:AH3017" si="559">IF($AB2954="", "", IF($AG$6="", AK2954, IF($AG$6=$J2954, AK2954, "")))</f>
        <v/>
      </c>
      <c r="AJ2954" s="55" t="str">
        <f t="shared" ref="AJ2954:AJ3017" si="560">IFERROR(IF($AB2954="", "", IF(AND($C2954&gt;=$AJ$6, $C2954&lt;=$AK$6), L2954, "")), "")</f>
        <v/>
      </c>
      <c r="AK2954" s="88" t="str">
        <f t="shared" ref="AK2954:AK3017" si="561">IFERROR(IF($AB2954="", "", IF(AND($C2954&gt;=$AJ$6, $C2954&lt;=$AK$6), N2954, "")), "")</f>
        <v/>
      </c>
      <c r="AM2954" s="55" t="str">
        <f t="shared" ref="AM2954:AM3017" si="562">IFERROR(IF($J2954="", "", IF(AND($C2954&gt;=$AM$4, $C2954&lt;=$AN$4, $J2954=$AM$3), L2954, "")), "")</f>
        <v/>
      </c>
      <c r="AN2954" s="88" t="str">
        <f t="shared" ref="AN2954:AN3017" si="563">IFERROR(IF($J2954="", "", IF(AND($C2954&gt;=$AM$4, $C2954&lt;=$AN$4, $J2954=$AM$3), N2954, "")), "")</f>
        <v/>
      </c>
    </row>
    <row r="2955" spans="1:40" x14ac:dyDescent="0.25">
      <c r="A2955" s="77"/>
      <c r="B2955" s="107"/>
      <c r="C2955" s="108"/>
      <c r="D2955" s="109"/>
      <c r="E2955" s="109"/>
      <c r="F2955" s="110"/>
      <c r="G2955" s="111"/>
      <c r="H2955" s="112"/>
      <c r="I2955" s="77"/>
      <c r="J2955" s="112" t="str">
        <f>IF($B2955="", "", IFERROR(INDEX('Job List'!$C$9:$C$508, MATCH($B2955, 'Job List'!$B$9:$B$508, 0)), ""))</f>
        <v/>
      </c>
      <c r="K2955" s="112" t="str">
        <f>IF($B2955="", "", IFERROR(INDEX('Job List'!$D$9:$D$508, MATCH($B2955, 'Job List'!$B$9:$B$508, 0)), ""))</f>
        <v/>
      </c>
      <c r="L2955" s="125" t="str">
        <f t="shared" si="552"/>
        <v/>
      </c>
      <c r="M2955" s="111" t="str">
        <f>IF($B2955="", "", IF($G2955="", IFERROR(INDEX('Job List'!$E$9:$E$508, MATCH($B2955, 'Job List'!$B$9:$B$508, 0)), ""), $G2955))</f>
        <v/>
      </c>
      <c r="N2955" s="126" t="str">
        <f t="shared" si="553"/>
        <v/>
      </c>
      <c r="O2955" s="77"/>
      <c r="AB2955" s="14" t="str">
        <f t="shared" si="554"/>
        <v/>
      </c>
      <c r="AC2955" s="20" t="str">
        <f t="shared" si="555"/>
        <v/>
      </c>
      <c r="AD2955" s="55" t="str">
        <f t="shared" si="556"/>
        <v/>
      </c>
      <c r="AE2955" s="88" t="str">
        <f t="shared" si="557"/>
        <v/>
      </c>
      <c r="AG2955" s="55" t="str">
        <f t="shared" si="558"/>
        <v/>
      </c>
      <c r="AH2955" s="88" t="str">
        <f t="shared" si="559"/>
        <v/>
      </c>
      <c r="AJ2955" s="55" t="str">
        <f t="shared" si="560"/>
        <v/>
      </c>
      <c r="AK2955" s="88" t="str">
        <f t="shared" si="561"/>
        <v/>
      </c>
      <c r="AM2955" s="55" t="str">
        <f t="shared" si="562"/>
        <v/>
      </c>
      <c r="AN2955" s="88" t="str">
        <f t="shared" si="563"/>
        <v/>
      </c>
    </row>
    <row r="2956" spans="1:40" x14ac:dyDescent="0.25">
      <c r="A2956" s="77"/>
      <c r="B2956" s="107"/>
      <c r="C2956" s="108"/>
      <c r="D2956" s="109"/>
      <c r="E2956" s="109"/>
      <c r="F2956" s="110"/>
      <c r="G2956" s="111"/>
      <c r="H2956" s="112"/>
      <c r="I2956" s="77"/>
      <c r="J2956" s="112" t="str">
        <f>IF($B2956="", "", IFERROR(INDEX('Job List'!$C$9:$C$508, MATCH($B2956, 'Job List'!$B$9:$B$508, 0)), ""))</f>
        <v/>
      </c>
      <c r="K2956" s="112" t="str">
        <f>IF($B2956="", "", IFERROR(INDEX('Job List'!$D$9:$D$508, MATCH($B2956, 'Job List'!$B$9:$B$508, 0)), ""))</f>
        <v/>
      </c>
      <c r="L2956" s="125" t="str">
        <f t="shared" si="552"/>
        <v/>
      </c>
      <c r="M2956" s="111" t="str">
        <f>IF($B2956="", "", IF($G2956="", IFERROR(INDEX('Job List'!$E$9:$E$508, MATCH($B2956, 'Job List'!$B$9:$B$508, 0)), ""), $G2956))</f>
        <v/>
      </c>
      <c r="N2956" s="126" t="str">
        <f t="shared" si="553"/>
        <v/>
      </c>
      <c r="O2956" s="77"/>
      <c r="AB2956" s="14" t="str">
        <f t="shared" si="554"/>
        <v/>
      </c>
      <c r="AC2956" s="20" t="str">
        <f t="shared" si="555"/>
        <v/>
      </c>
      <c r="AD2956" s="55" t="str">
        <f t="shared" si="556"/>
        <v/>
      </c>
      <c r="AE2956" s="88" t="str">
        <f t="shared" si="557"/>
        <v/>
      </c>
      <c r="AG2956" s="55" t="str">
        <f t="shared" si="558"/>
        <v/>
      </c>
      <c r="AH2956" s="88" t="str">
        <f t="shared" si="559"/>
        <v/>
      </c>
      <c r="AJ2956" s="55" t="str">
        <f t="shared" si="560"/>
        <v/>
      </c>
      <c r="AK2956" s="88" t="str">
        <f t="shared" si="561"/>
        <v/>
      </c>
      <c r="AM2956" s="55" t="str">
        <f t="shared" si="562"/>
        <v/>
      </c>
      <c r="AN2956" s="88" t="str">
        <f t="shared" si="563"/>
        <v/>
      </c>
    </row>
    <row r="2957" spans="1:40" x14ac:dyDescent="0.25">
      <c r="A2957" s="77"/>
      <c r="B2957" s="107"/>
      <c r="C2957" s="108"/>
      <c r="D2957" s="109"/>
      <c r="E2957" s="109"/>
      <c r="F2957" s="110"/>
      <c r="G2957" s="111"/>
      <c r="H2957" s="112"/>
      <c r="I2957" s="77"/>
      <c r="J2957" s="112" t="str">
        <f>IF($B2957="", "", IFERROR(INDEX('Job List'!$C$9:$C$508, MATCH($B2957, 'Job List'!$B$9:$B$508, 0)), ""))</f>
        <v/>
      </c>
      <c r="K2957" s="112" t="str">
        <f>IF($B2957="", "", IFERROR(INDEX('Job List'!$D$9:$D$508, MATCH($B2957, 'Job List'!$B$9:$B$508, 0)), ""))</f>
        <v/>
      </c>
      <c r="L2957" s="125" t="str">
        <f t="shared" si="552"/>
        <v/>
      </c>
      <c r="M2957" s="111" t="str">
        <f>IF($B2957="", "", IF($G2957="", IFERROR(INDEX('Job List'!$E$9:$E$508, MATCH($B2957, 'Job List'!$B$9:$B$508, 0)), ""), $G2957))</f>
        <v/>
      </c>
      <c r="N2957" s="126" t="str">
        <f t="shared" si="553"/>
        <v/>
      </c>
      <c r="O2957" s="77"/>
      <c r="AB2957" s="14" t="str">
        <f t="shared" si="554"/>
        <v/>
      </c>
      <c r="AC2957" s="20" t="str">
        <f t="shared" si="555"/>
        <v/>
      </c>
      <c r="AD2957" s="55" t="str">
        <f t="shared" si="556"/>
        <v/>
      </c>
      <c r="AE2957" s="88" t="str">
        <f t="shared" si="557"/>
        <v/>
      </c>
      <c r="AG2957" s="55" t="str">
        <f t="shared" si="558"/>
        <v/>
      </c>
      <c r="AH2957" s="88" t="str">
        <f t="shared" si="559"/>
        <v/>
      </c>
      <c r="AJ2957" s="55" t="str">
        <f t="shared" si="560"/>
        <v/>
      </c>
      <c r="AK2957" s="88" t="str">
        <f t="shared" si="561"/>
        <v/>
      </c>
      <c r="AM2957" s="55" t="str">
        <f t="shared" si="562"/>
        <v/>
      </c>
      <c r="AN2957" s="88" t="str">
        <f t="shared" si="563"/>
        <v/>
      </c>
    </row>
    <row r="2958" spans="1:40" x14ac:dyDescent="0.25">
      <c r="A2958" s="77"/>
      <c r="B2958" s="107"/>
      <c r="C2958" s="108"/>
      <c r="D2958" s="109"/>
      <c r="E2958" s="109"/>
      <c r="F2958" s="110"/>
      <c r="G2958" s="111"/>
      <c r="H2958" s="112"/>
      <c r="I2958" s="77"/>
      <c r="J2958" s="112" t="str">
        <f>IF($B2958="", "", IFERROR(INDEX('Job List'!$C$9:$C$508, MATCH($B2958, 'Job List'!$B$9:$B$508, 0)), ""))</f>
        <v/>
      </c>
      <c r="K2958" s="112" t="str">
        <f>IF($B2958="", "", IFERROR(INDEX('Job List'!$D$9:$D$508, MATCH($B2958, 'Job List'!$B$9:$B$508, 0)), ""))</f>
        <v/>
      </c>
      <c r="L2958" s="125" t="str">
        <f t="shared" si="552"/>
        <v/>
      </c>
      <c r="M2958" s="111" t="str">
        <f>IF($B2958="", "", IF($G2958="", IFERROR(INDEX('Job List'!$E$9:$E$508, MATCH($B2958, 'Job List'!$B$9:$B$508, 0)), ""), $G2958))</f>
        <v/>
      </c>
      <c r="N2958" s="126" t="str">
        <f t="shared" si="553"/>
        <v/>
      </c>
      <c r="O2958" s="77"/>
      <c r="AB2958" s="14" t="str">
        <f t="shared" si="554"/>
        <v/>
      </c>
      <c r="AC2958" s="20" t="str">
        <f t="shared" si="555"/>
        <v/>
      </c>
      <c r="AD2958" s="55" t="str">
        <f t="shared" si="556"/>
        <v/>
      </c>
      <c r="AE2958" s="88" t="str">
        <f t="shared" si="557"/>
        <v/>
      </c>
      <c r="AG2958" s="55" t="str">
        <f t="shared" si="558"/>
        <v/>
      </c>
      <c r="AH2958" s="88" t="str">
        <f t="shared" si="559"/>
        <v/>
      </c>
      <c r="AJ2958" s="55" t="str">
        <f t="shared" si="560"/>
        <v/>
      </c>
      <c r="AK2958" s="88" t="str">
        <f t="shared" si="561"/>
        <v/>
      </c>
      <c r="AM2958" s="55" t="str">
        <f t="shared" si="562"/>
        <v/>
      </c>
      <c r="AN2958" s="88" t="str">
        <f t="shared" si="563"/>
        <v/>
      </c>
    </row>
    <row r="2959" spans="1:40" x14ac:dyDescent="0.25">
      <c r="A2959" s="77"/>
      <c r="B2959" s="107"/>
      <c r="C2959" s="108"/>
      <c r="D2959" s="109"/>
      <c r="E2959" s="109"/>
      <c r="F2959" s="110"/>
      <c r="G2959" s="111"/>
      <c r="H2959" s="112"/>
      <c r="I2959" s="77"/>
      <c r="J2959" s="112" t="str">
        <f>IF($B2959="", "", IFERROR(INDEX('Job List'!$C$9:$C$508, MATCH($B2959, 'Job List'!$B$9:$B$508, 0)), ""))</f>
        <v/>
      </c>
      <c r="K2959" s="112" t="str">
        <f>IF($B2959="", "", IFERROR(INDEX('Job List'!$D$9:$D$508, MATCH($B2959, 'Job List'!$B$9:$B$508, 0)), ""))</f>
        <v/>
      </c>
      <c r="L2959" s="125" t="str">
        <f t="shared" si="552"/>
        <v/>
      </c>
      <c r="M2959" s="111" t="str">
        <f>IF($B2959="", "", IF($G2959="", IFERROR(INDEX('Job List'!$E$9:$E$508, MATCH($B2959, 'Job List'!$B$9:$B$508, 0)), ""), $G2959))</f>
        <v/>
      </c>
      <c r="N2959" s="126" t="str">
        <f t="shared" si="553"/>
        <v/>
      </c>
      <c r="O2959" s="77"/>
      <c r="AB2959" s="14" t="str">
        <f t="shared" si="554"/>
        <v/>
      </c>
      <c r="AC2959" s="20" t="str">
        <f t="shared" si="555"/>
        <v/>
      </c>
      <c r="AD2959" s="55" t="str">
        <f t="shared" si="556"/>
        <v/>
      </c>
      <c r="AE2959" s="88" t="str">
        <f t="shared" si="557"/>
        <v/>
      </c>
      <c r="AG2959" s="55" t="str">
        <f t="shared" si="558"/>
        <v/>
      </c>
      <c r="AH2959" s="88" t="str">
        <f t="shared" si="559"/>
        <v/>
      </c>
      <c r="AJ2959" s="55" t="str">
        <f t="shared" si="560"/>
        <v/>
      </c>
      <c r="AK2959" s="88" t="str">
        <f t="shared" si="561"/>
        <v/>
      </c>
      <c r="AM2959" s="55" t="str">
        <f t="shared" si="562"/>
        <v/>
      </c>
      <c r="AN2959" s="88" t="str">
        <f t="shared" si="563"/>
        <v/>
      </c>
    </row>
    <row r="2960" spans="1:40" x14ac:dyDescent="0.25">
      <c r="A2960" s="77"/>
      <c r="B2960" s="107"/>
      <c r="C2960" s="108"/>
      <c r="D2960" s="109"/>
      <c r="E2960" s="109"/>
      <c r="F2960" s="110"/>
      <c r="G2960" s="111"/>
      <c r="H2960" s="112"/>
      <c r="I2960" s="77"/>
      <c r="J2960" s="112" t="str">
        <f>IF($B2960="", "", IFERROR(INDEX('Job List'!$C$9:$C$508, MATCH($B2960, 'Job List'!$B$9:$B$508, 0)), ""))</f>
        <v/>
      </c>
      <c r="K2960" s="112" t="str">
        <f>IF($B2960="", "", IFERROR(INDEX('Job List'!$D$9:$D$508, MATCH($B2960, 'Job List'!$B$9:$B$508, 0)), ""))</f>
        <v/>
      </c>
      <c r="L2960" s="125" t="str">
        <f t="shared" si="552"/>
        <v/>
      </c>
      <c r="M2960" s="111" t="str">
        <f>IF($B2960="", "", IF($G2960="", IFERROR(INDEX('Job List'!$E$9:$E$508, MATCH($B2960, 'Job List'!$B$9:$B$508, 0)), ""), $G2960))</f>
        <v/>
      </c>
      <c r="N2960" s="126" t="str">
        <f t="shared" si="553"/>
        <v/>
      </c>
      <c r="O2960" s="77"/>
      <c r="AB2960" s="14" t="str">
        <f t="shared" si="554"/>
        <v/>
      </c>
      <c r="AC2960" s="20" t="str">
        <f t="shared" si="555"/>
        <v/>
      </c>
      <c r="AD2960" s="55" t="str">
        <f t="shared" si="556"/>
        <v/>
      </c>
      <c r="AE2960" s="88" t="str">
        <f t="shared" si="557"/>
        <v/>
      </c>
      <c r="AG2960" s="55" t="str">
        <f t="shared" si="558"/>
        <v/>
      </c>
      <c r="AH2960" s="88" t="str">
        <f t="shared" si="559"/>
        <v/>
      </c>
      <c r="AJ2960" s="55" t="str">
        <f t="shared" si="560"/>
        <v/>
      </c>
      <c r="AK2960" s="88" t="str">
        <f t="shared" si="561"/>
        <v/>
      </c>
      <c r="AM2960" s="55" t="str">
        <f t="shared" si="562"/>
        <v/>
      </c>
      <c r="AN2960" s="88" t="str">
        <f t="shared" si="563"/>
        <v/>
      </c>
    </row>
    <row r="2961" spans="1:40" x14ac:dyDescent="0.25">
      <c r="A2961" s="77"/>
      <c r="B2961" s="107"/>
      <c r="C2961" s="108"/>
      <c r="D2961" s="109"/>
      <c r="E2961" s="109"/>
      <c r="F2961" s="110"/>
      <c r="G2961" s="111"/>
      <c r="H2961" s="112"/>
      <c r="I2961" s="77"/>
      <c r="J2961" s="112" t="str">
        <f>IF($B2961="", "", IFERROR(INDEX('Job List'!$C$9:$C$508, MATCH($B2961, 'Job List'!$B$9:$B$508, 0)), ""))</f>
        <v/>
      </c>
      <c r="K2961" s="112" t="str">
        <f>IF($B2961="", "", IFERROR(INDEX('Job List'!$D$9:$D$508, MATCH($B2961, 'Job List'!$B$9:$B$508, 0)), ""))</f>
        <v/>
      </c>
      <c r="L2961" s="125" t="str">
        <f t="shared" si="552"/>
        <v/>
      </c>
      <c r="M2961" s="111" t="str">
        <f>IF($B2961="", "", IF($G2961="", IFERROR(INDEX('Job List'!$E$9:$E$508, MATCH($B2961, 'Job List'!$B$9:$B$508, 0)), ""), $G2961))</f>
        <v/>
      </c>
      <c r="N2961" s="126" t="str">
        <f t="shared" si="553"/>
        <v/>
      </c>
      <c r="O2961" s="77"/>
      <c r="AB2961" s="14" t="str">
        <f t="shared" si="554"/>
        <v/>
      </c>
      <c r="AC2961" s="20" t="str">
        <f t="shared" si="555"/>
        <v/>
      </c>
      <c r="AD2961" s="55" t="str">
        <f t="shared" si="556"/>
        <v/>
      </c>
      <c r="AE2961" s="88" t="str">
        <f t="shared" si="557"/>
        <v/>
      </c>
      <c r="AG2961" s="55" t="str">
        <f t="shared" si="558"/>
        <v/>
      </c>
      <c r="AH2961" s="88" t="str">
        <f t="shared" si="559"/>
        <v/>
      </c>
      <c r="AJ2961" s="55" t="str">
        <f t="shared" si="560"/>
        <v/>
      </c>
      <c r="AK2961" s="88" t="str">
        <f t="shared" si="561"/>
        <v/>
      </c>
      <c r="AM2961" s="55" t="str">
        <f t="shared" si="562"/>
        <v/>
      </c>
      <c r="AN2961" s="88" t="str">
        <f t="shared" si="563"/>
        <v/>
      </c>
    </row>
    <row r="2962" spans="1:40" x14ac:dyDescent="0.25">
      <c r="A2962" s="77"/>
      <c r="B2962" s="107"/>
      <c r="C2962" s="108"/>
      <c r="D2962" s="109"/>
      <c r="E2962" s="109"/>
      <c r="F2962" s="110"/>
      <c r="G2962" s="111"/>
      <c r="H2962" s="112"/>
      <c r="I2962" s="77"/>
      <c r="J2962" s="112" t="str">
        <f>IF($B2962="", "", IFERROR(INDEX('Job List'!$C$9:$C$508, MATCH($B2962, 'Job List'!$B$9:$B$508, 0)), ""))</f>
        <v/>
      </c>
      <c r="K2962" s="112" t="str">
        <f>IF($B2962="", "", IFERROR(INDEX('Job List'!$D$9:$D$508, MATCH($B2962, 'Job List'!$B$9:$B$508, 0)), ""))</f>
        <v/>
      </c>
      <c r="L2962" s="125" t="str">
        <f t="shared" si="552"/>
        <v/>
      </c>
      <c r="M2962" s="111" t="str">
        <f>IF($B2962="", "", IF($G2962="", IFERROR(INDEX('Job List'!$E$9:$E$508, MATCH($B2962, 'Job List'!$B$9:$B$508, 0)), ""), $G2962))</f>
        <v/>
      </c>
      <c r="N2962" s="126" t="str">
        <f t="shared" si="553"/>
        <v/>
      </c>
      <c r="O2962" s="77"/>
      <c r="AB2962" s="14" t="str">
        <f t="shared" si="554"/>
        <v/>
      </c>
      <c r="AC2962" s="20" t="str">
        <f t="shared" si="555"/>
        <v/>
      </c>
      <c r="AD2962" s="55" t="str">
        <f t="shared" si="556"/>
        <v/>
      </c>
      <c r="AE2962" s="88" t="str">
        <f t="shared" si="557"/>
        <v/>
      </c>
      <c r="AG2962" s="55" t="str">
        <f t="shared" si="558"/>
        <v/>
      </c>
      <c r="AH2962" s="88" t="str">
        <f t="shared" si="559"/>
        <v/>
      </c>
      <c r="AJ2962" s="55" t="str">
        <f t="shared" si="560"/>
        <v/>
      </c>
      <c r="AK2962" s="88" t="str">
        <f t="shared" si="561"/>
        <v/>
      </c>
      <c r="AM2962" s="55" t="str">
        <f t="shared" si="562"/>
        <v/>
      </c>
      <c r="AN2962" s="88" t="str">
        <f t="shared" si="563"/>
        <v/>
      </c>
    </row>
    <row r="2963" spans="1:40" x14ac:dyDescent="0.25">
      <c r="A2963" s="77"/>
      <c r="B2963" s="107"/>
      <c r="C2963" s="108"/>
      <c r="D2963" s="109"/>
      <c r="E2963" s="109"/>
      <c r="F2963" s="110"/>
      <c r="G2963" s="111"/>
      <c r="H2963" s="112"/>
      <c r="I2963" s="77"/>
      <c r="J2963" s="112" t="str">
        <f>IF($B2963="", "", IFERROR(INDEX('Job List'!$C$9:$C$508, MATCH($B2963, 'Job List'!$B$9:$B$508, 0)), ""))</f>
        <v/>
      </c>
      <c r="K2963" s="112" t="str">
        <f>IF($B2963="", "", IFERROR(INDEX('Job List'!$D$9:$D$508, MATCH($B2963, 'Job List'!$B$9:$B$508, 0)), ""))</f>
        <v/>
      </c>
      <c r="L2963" s="125" t="str">
        <f t="shared" si="552"/>
        <v/>
      </c>
      <c r="M2963" s="111" t="str">
        <f>IF($B2963="", "", IF($G2963="", IFERROR(INDEX('Job List'!$E$9:$E$508, MATCH($B2963, 'Job List'!$B$9:$B$508, 0)), ""), $G2963))</f>
        <v/>
      </c>
      <c r="N2963" s="126" t="str">
        <f t="shared" si="553"/>
        <v/>
      </c>
      <c r="O2963" s="77"/>
      <c r="AB2963" s="14" t="str">
        <f t="shared" si="554"/>
        <v/>
      </c>
      <c r="AC2963" s="20" t="str">
        <f t="shared" si="555"/>
        <v/>
      </c>
      <c r="AD2963" s="55" t="str">
        <f t="shared" si="556"/>
        <v/>
      </c>
      <c r="AE2963" s="88" t="str">
        <f t="shared" si="557"/>
        <v/>
      </c>
      <c r="AG2963" s="55" t="str">
        <f t="shared" si="558"/>
        <v/>
      </c>
      <c r="AH2963" s="88" t="str">
        <f t="shared" si="559"/>
        <v/>
      </c>
      <c r="AJ2963" s="55" t="str">
        <f t="shared" si="560"/>
        <v/>
      </c>
      <c r="AK2963" s="88" t="str">
        <f t="shared" si="561"/>
        <v/>
      </c>
      <c r="AM2963" s="55" t="str">
        <f t="shared" si="562"/>
        <v/>
      </c>
      <c r="AN2963" s="88" t="str">
        <f t="shared" si="563"/>
        <v/>
      </c>
    </row>
    <row r="2964" spans="1:40" x14ac:dyDescent="0.25">
      <c r="A2964" s="77"/>
      <c r="B2964" s="107"/>
      <c r="C2964" s="108"/>
      <c r="D2964" s="109"/>
      <c r="E2964" s="109"/>
      <c r="F2964" s="110"/>
      <c r="G2964" s="111"/>
      <c r="H2964" s="112"/>
      <c r="I2964" s="77"/>
      <c r="J2964" s="112" t="str">
        <f>IF($B2964="", "", IFERROR(INDEX('Job List'!$C$9:$C$508, MATCH($B2964, 'Job List'!$B$9:$B$508, 0)), ""))</f>
        <v/>
      </c>
      <c r="K2964" s="112" t="str">
        <f>IF($B2964="", "", IFERROR(INDEX('Job List'!$D$9:$D$508, MATCH($B2964, 'Job List'!$B$9:$B$508, 0)), ""))</f>
        <v/>
      </c>
      <c r="L2964" s="125" t="str">
        <f t="shared" si="552"/>
        <v/>
      </c>
      <c r="M2964" s="111" t="str">
        <f>IF($B2964="", "", IF($G2964="", IFERROR(INDEX('Job List'!$E$9:$E$508, MATCH($B2964, 'Job List'!$B$9:$B$508, 0)), ""), $G2964))</f>
        <v/>
      </c>
      <c r="N2964" s="126" t="str">
        <f t="shared" si="553"/>
        <v/>
      </c>
      <c r="O2964" s="77"/>
      <c r="AB2964" s="14" t="str">
        <f t="shared" si="554"/>
        <v/>
      </c>
      <c r="AC2964" s="20" t="str">
        <f t="shared" si="555"/>
        <v/>
      </c>
      <c r="AD2964" s="55" t="str">
        <f t="shared" si="556"/>
        <v/>
      </c>
      <c r="AE2964" s="88" t="str">
        <f t="shared" si="557"/>
        <v/>
      </c>
      <c r="AG2964" s="55" t="str">
        <f t="shared" si="558"/>
        <v/>
      </c>
      <c r="AH2964" s="88" t="str">
        <f t="shared" si="559"/>
        <v/>
      </c>
      <c r="AJ2964" s="55" t="str">
        <f t="shared" si="560"/>
        <v/>
      </c>
      <c r="AK2964" s="88" t="str">
        <f t="shared" si="561"/>
        <v/>
      </c>
      <c r="AM2964" s="55" t="str">
        <f t="shared" si="562"/>
        <v/>
      </c>
      <c r="AN2964" s="88" t="str">
        <f t="shared" si="563"/>
        <v/>
      </c>
    </row>
    <row r="2965" spans="1:40" x14ac:dyDescent="0.25">
      <c r="A2965" s="77"/>
      <c r="B2965" s="107"/>
      <c r="C2965" s="108"/>
      <c r="D2965" s="109"/>
      <c r="E2965" s="109"/>
      <c r="F2965" s="110"/>
      <c r="G2965" s="111"/>
      <c r="H2965" s="112"/>
      <c r="I2965" s="77"/>
      <c r="J2965" s="112" t="str">
        <f>IF($B2965="", "", IFERROR(INDEX('Job List'!$C$9:$C$508, MATCH($B2965, 'Job List'!$B$9:$B$508, 0)), ""))</f>
        <v/>
      </c>
      <c r="K2965" s="112" t="str">
        <f>IF($B2965="", "", IFERROR(INDEX('Job List'!$D$9:$D$508, MATCH($B2965, 'Job List'!$B$9:$B$508, 0)), ""))</f>
        <v/>
      </c>
      <c r="L2965" s="125" t="str">
        <f t="shared" si="552"/>
        <v/>
      </c>
      <c r="M2965" s="111" t="str">
        <f>IF($B2965="", "", IF($G2965="", IFERROR(INDEX('Job List'!$E$9:$E$508, MATCH($B2965, 'Job List'!$B$9:$B$508, 0)), ""), $G2965))</f>
        <v/>
      </c>
      <c r="N2965" s="126" t="str">
        <f t="shared" si="553"/>
        <v/>
      </c>
      <c r="O2965" s="77"/>
      <c r="AB2965" s="14" t="str">
        <f t="shared" si="554"/>
        <v/>
      </c>
      <c r="AC2965" s="20" t="str">
        <f t="shared" si="555"/>
        <v/>
      </c>
      <c r="AD2965" s="55" t="str">
        <f t="shared" si="556"/>
        <v/>
      </c>
      <c r="AE2965" s="88" t="str">
        <f t="shared" si="557"/>
        <v/>
      </c>
      <c r="AG2965" s="55" t="str">
        <f t="shared" si="558"/>
        <v/>
      </c>
      <c r="AH2965" s="88" t="str">
        <f t="shared" si="559"/>
        <v/>
      </c>
      <c r="AJ2965" s="55" t="str">
        <f t="shared" si="560"/>
        <v/>
      </c>
      <c r="AK2965" s="88" t="str">
        <f t="shared" si="561"/>
        <v/>
      </c>
      <c r="AM2965" s="55" t="str">
        <f t="shared" si="562"/>
        <v/>
      </c>
      <c r="AN2965" s="88" t="str">
        <f t="shared" si="563"/>
        <v/>
      </c>
    </row>
    <row r="2966" spans="1:40" x14ac:dyDescent="0.25">
      <c r="A2966" s="77"/>
      <c r="B2966" s="107"/>
      <c r="C2966" s="108"/>
      <c r="D2966" s="109"/>
      <c r="E2966" s="109"/>
      <c r="F2966" s="110"/>
      <c r="G2966" s="111"/>
      <c r="H2966" s="112"/>
      <c r="I2966" s="77"/>
      <c r="J2966" s="112" t="str">
        <f>IF($B2966="", "", IFERROR(INDEX('Job List'!$C$9:$C$508, MATCH($B2966, 'Job List'!$B$9:$B$508, 0)), ""))</f>
        <v/>
      </c>
      <c r="K2966" s="112" t="str">
        <f>IF($B2966="", "", IFERROR(INDEX('Job List'!$D$9:$D$508, MATCH($B2966, 'Job List'!$B$9:$B$508, 0)), ""))</f>
        <v/>
      </c>
      <c r="L2966" s="125" t="str">
        <f t="shared" si="552"/>
        <v/>
      </c>
      <c r="M2966" s="111" t="str">
        <f>IF($B2966="", "", IF($G2966="", IFERROR(INDEX('Job List'!$E$9:$E$508, MATCH($B2966, 'Job List'!$B$9:$B$508, 0)), ""), $G2966))</f>
        <v/>
      </c>
      <c r="N2966" s="126" t="str">
        <f t="shared" si="553"/>
        <v/>
      </c>
      <c r="O2966" s="77"/>
      <c r="AB2966" s="14" t="str">
        <f t="shared" si="554"/>
        <v/>
      </c>
      <c r="AC2966" s="20" t="str">
        <f t="shared" si="555"/>
        <v/>
      </c>
      <c r="AD2966" s="55" t="str">
        <f t="shared" si="556"/>
        <v/>
      </c>
      <c r="AE2966" s="88" t="str">
        <f t="shared" si="557"/>
        <v/>
      </c>
      <c r="AG2966" s="55" t="str">
        <f t="shared" si="558"/>
        <v/>
      </c>
      <c r="AH2966" s="88" t="str">
        <f t="shared" si="559"/>
        <v/>
      </c>
      <c r="AJ2966" s="55" t="str">
        <f t="shared" si="560"/>
        <v/>
      </c>
      <c r="AK2966" s="88" t="str">
        <f t="shared" si="561"/>
        <v/>
      </c>
      <c r="AM2966" s="55" t="str">
        <f t="shared" si="562"/>
        <v/>
      </c>
      <c r="AN2966" s="88" t="str">
        <f t="shared" si="563"/>
        <v/>
      </c>
    </row>
    <row r="2967" spans="1:40" x14ac:dyDescent="0.25">
      <c r="A2967" s="77"/>
      <c r="B2967" s="107"/>
      <c r="C2967" s="108"/>
      <c r="D2967" s="109"/>
      <c r="E2967" s="109"/>
      <c r="F2967" s="110"/>
      <c r="G2967" s="111"/>
      <c r="H2967" s="112"/>
      <c r="I2967" s="77"/>
      <c r="J2967" s="112" t="str">
        <f>IF($B2967="", "", IFERROR(INDEX('Job List'!$C$9:$C$508, MATCH($B2967, 'Job List'!$B$9:$B$508, 0)), ""))</f>
        <v/>
      </c>
      <c r="K2967" s="112" t="str">
        <f>IF($B2967="", "", IFERROR(INDEX('Job List'!$D$9:$D$508, MATCH($B2967, 'Job List'!$B$9:$B$508, 0)), ""))</f>
        <v/>
      </c>
      <c r="L2967" s="125" t="str">
        <f t="shared" si="552"/>
        <v/>
      </c>
      <c r="M2967" s="111" t="str">
        <f>IF($B2967="", "", IF($G2967="", IFERROR(INDEX('Job List'!$E$9:$E$508, MATCH($B2967, 'Job List'!$B$9:$B$508, 0)), ""), $G2967))</f>
        <v/>
      </c>
      <c r="N2967" s="126" t="str">
        <f t="shared" si="553"/>
        <v/>
      </c>
      <c r="O2967" s="77"/>
      <c r="AB2967" s="14" t="str">
        <f t="shared" si="554"/>
        <v/>
      </c>
      <c r="AC2967" s="20" t="str">
        <f t="shared" si="555"/>
        <v/>
      </c>
      <c r="AD2967" s="55" t="str">
        <f t="shared" si="556"/>
        <v/>
      </c>
      <c r="AE2967" s="88" t="str">
        <f t="shared" si="557"/>
        <v/>
      </c>
      <c r="AG2967" s="55" t="str">
        <f t="shared" si="558"/>
        <v/>
      </c>
      <c r="AH2967" s="88" t="str">
        <f t="shared" si="559"/>
        <v/>
      </c>
      <c r="AJ2967" s="55" t="str">
        <f t="shared" si="560"/>
        <v/>
      </c>
      <c r="AK2967" s="88" t="str">
        <f t="shared" si="561"/>
        <v/>
      </c>
      <c r="AM2967" s="55" t="str">
        <f t="shared" si="562"/>
        <v/>
      </c>
      <c r="AN2967" s="88" t="str">
        <f t="shared" si="563"/>
        <v/>
      </c>
    </row>
    <row r="2968" spans="1:40" x14ac:dyDescent="0.25">
      <c r="A2968" s="77"/>
      <c r="B2968" s="107"/>
      <c r="C2968" s="108"/>
      <c r="D2968" s="109"/>
      <c r="E2968" s="109"/>
      <c r="F2968" s="110"/>
      <c r="G2968" s="111"/>
      <c r="H2968" s="112"/>
      <c r="I2968" s="77"/>
      <c r="J2968" s="112" t="str">
        <f>IF($B2968="", "", IFERROR(INDEX('Job List'!$C$9:$C$508, MATCH($B2968, 'Job List'!$B$9:$B$508, 0)), ""))</f>
        <v/>
      </c>
      <c r="K2968" s="112" t="str">
        <f>IF($B2968="", "", IFERROR(INDEX('Job List'!$D$9:$D$508, MATCH($B2968, 'Job List'!$B$9:$B$508, 0)), ""))</f>
        <v/>
      </c>
      <c r="L2968" s="125" t="str">
        <f t="shared" si="552"/>
        <v/>
      </c>
      <c r="M2968" s="111" t="str">
        <f>IF($B2968="", "", IF($G2968="", IFERROR(INDEX('Job List'!$E$9:$E$508, MATCH($B2968, 'Job List'!$B$9:$B$508, 0)), ""), $G2968))</f>
        <v/>
      </c>
      <c r="N2968" s="126" t="str">
        <f t="shared" si="553"/>
        <v/>
      </c>
      <c r="O2968" s="77"/>
      <c r="AB2968" s="14" t="str">
        <f t="shared" si="554"/>
        <v/>
      </c>
      <c r="AC2968" s="20" t="str">
        <f t="shared" si="555"/>
        <v/>
      </c>
      <c r="AD2968" s="55" t="str">
        <f t="shared" si="556"/>
        <v/>
      </c>
      <c r="AE2968" s="88" t="str">
        <f t="shared" si="557"/>
        <v/>
      </c>
      <c r="AG2968" s="55" t="str">
        <f t="shared" si="558"/>
        <v/>
      </c>
      <c r="AH2968" s="88" t="str">
        <f t="shared" si="559"/>
        <v/>
      </c>
      <c r="AJ2968" s="55" t="str">
        <f t="shared" si="560"/>
        <v/>
      </c>
      <c r="AK2968" s="88" t="str">
        <f t="shared" si="561"/>
        <v/>
      </c>
      <c r="AM2968" s="55" t="str">
        <f t="shared" si="562"/>
        <v/>
      </c>
      <c r="AN2968" s="88" t="str">
        <f t="shared" si="563"/>
        <v/>
      </c>
    </row>
    <row r="2969" spans="1:40" x14ac:dyDescent="0.25">
      <c r="A2969" s="77"/>
      <c r="B2969" s="107"/>
      <c r="C2969" s="108"/>
      <c r="D2969" s="109"/>
      <c r="E2969" s="109"/>
      <c r="F2969" s="110"/>
      <c r="G2969" s="111"/>
      <c r="H2969" s="112"/>
      <c r="I2969" s="77"/>
      <c r="J2969" s="112" t="str">
        <f>IF($B2969="", "", IFERROR(INDEX('Job List'!$C$9:$C$508, MATCH($B2969, 'Job List'!$B$9:$B$508, 0)), ""))</f>
        <v/>
      </c>
      <c r="K2969" s="112" t="str">
        <f>IF($B2969="", "", IFERROR(INDEX('Job List'!$D$9:$D$508, MATCH($B2969, 'Job List'!$B$9:$B$508, 0)), ""))</f>
        <v/>
      </c>
      <c r="L2969" s="125" t="str">
        <f t="shared" si="552"/>
        <v/>
      </c>
      <c r="M2969" s="111" t="str">
        <f>IF($B2969="", "", IF($G2969="", IFERROR(INDEX('Job List'!$E$9:$E$508, MATCH($B2969, 'Job List'!$B$9:$B$508, 0)), ""), $G2969))</f>
        <v/>
      </c>
      <c r="N2969" s="126" t="str">
        <f t="shared" si="553"/>
        <v/>
      </c>
      <c r="O2969" s="77"/>
      <c r="AB2969" s="14" t="str">
        <f t="shared" si="554"/>
        <v/>
      </c>
      <c r="AC2969" s="20" t="str">
        <f t="shared" si="555"/>
        <v/>
      </c>
      <c r="AD2969" s="55" t="str">
        <f t="shared" si="556"/>
        <v/>
      </c>
      <c r="AE2969" s="88" t="str">
        <f t="shared" si="557"/>
        <v/>
      </c>
      <c r="AG2969" s="55" t="str">
        <f t="shared" si="558"/>
        <v/>
      </c>
      <c r="AH2969" s="88" t="str">
        <f t="shared" si="559"/>
        <v/>
      </c>
      <c r="AJ2969" s="55" t="str">
        <f t="shared" si="560"/>
        <v/>
      </c>
      <c r="AK2969" s="88" t="str">
        <f t="shared" si="561"/>
        <v/>
      </c>
      <c r="AM2969" s="55" t="str">
        <f t="shared" si="562"/>
        <v/>
      </c>
      <c r="AN2969" s="88" t="str">
        <f t="shared" si="563"/>
        <v/>
      </c>
    </row>
    <row r="2970" spans="1:40" x14ac:dyDescent="0.25">
      <c r="A2970" s="77"/>
      <c r="B2970" s="107"/>
      <c r="C2970" s="108"/>
      <c r="D2970" s="109"/>
      <c r="E2970" s="109"/>
      <c r="F2970" s="110"/>
      <c r="G2970" s="111"/>
      <c r="H2970" s="112"/>
      <c r="I2970" s="77"/>
      <c r="J2970" s="112" t="str">
        <f>IF($B2970="", "", IFERROR(INDEX('Job List'!$C$9:$C$508, MATCH($B2970, 'Job List'!$B$9:$B$508, 0)), ""))</f>
        <v/>
      </c>
      <c r="K2970" s="112" t="str">
        <f>IF($B2970="", "", IFERROR(INDEX('Job List'!$D$9:$D$508, MATCH($B2970, 'Job List'!$B$9:$B$508, 0)), ""))</f>
        <v/>
      </c>
      <c r="L2970" s="125" t="str">
        <f t="shared" si="552"/>
        <v/>
      </c>
      <c r="M2970" s="111" t="str">
        <f>IF($B2970="", "", IF($G2970="", IFERROR(INDEX('Job List'!$E$9:$E$508, MATCH($B2970, 'Job List'!$B$9:$B$508, 0)), ""), $G2970))</f>
        <v/>
      </c>
      <c r="N2970" s="126" t="str">
        <f t="shared" si="553"/>
        <v/>
      </c>
      <c r="O2970" s="77"/>
      <c r="AB2970" s="14" t="str">
        <f t="shared" si="554"/>
        <v/>
      </c>
      <c r="AC2970" s="20" t="str">
        <f t="shared" si="555"/>
        <v/>
      </c>
      <c r="AD2970" s="55" t="str">
        <f t="shared" si="556"/>
        <v/>
      </c>
      <c r="AE2970" s="88" t="str">
        <f t="shared" si="557"/>
        <v/>
      </c>
      <c r="AG2970" s="55" t="str">
        <f t="shared" si="558"/>
        <v/>
      </c>
      <c r="AH2970" s="88" t="str">
        <f t="shared" si="559"/>
        <v/>
      </c>
      <c r="AJ2970" s="55" t="str">
        <f t="shared" si="560"/>
        <v/>
      </c>
      <c r="AK2970" s="88" t="str">
        <f t="shared" si="561"/>
        <v/>
      </c>
      <c r="AM2970" s="55" t="str">
        <f t="shared" si="562"/>
        <v/>
      </c>
      <c r="AN2970" s="88" t="str">
        <f t="shared" si="563"/>
        <v/>
      </c>
    </row>
    <row r="2971" spans="1:40" x14ac:dyDescent="0.25">
      <c r="A2971" s="77"/>
      <c r="B2971" s="107"/>
      <c r="C2971" s="108"/>
      <c r="D2971" s="109"/>
      <c r="E2971" s="109"/>
      <c r="F2971" s="110"/>
      <c r="G2971" s="111"/>
      <c r="H2971" s="112"/>
      <c r="I2971" s="77"/>
      <c r="J2971" s="112" t="str">
        <f>IF($B2971="", "", IFERROR(INDEX('Job List'!$C$9:$C$508, MATCH($B2971, 'Job List'!$B$9:$B$508, 0)), ""))</f>
        <v/>
      </c>
      <c r="K2971" s="112" t="str">
        <f>IF($B2971="", "", IFERROR(INDEX('Job List'!$D$9:$D$508, MATCH($B2971, 'Job List'!$B$9:$B$508, 0)), ""))</f>
        <v/>
      </c>
      <c r="L2971" s="125" t="str">
        <f t="shared" si="552"/>
        <v/>
      </c>
      <c r="M2971" s="111" t="str">
        <f>IF($B2971="", "", IF($G2971="", IFERROR(INDEX('Job List'!$E$9:$E$508, MATCH($B2971, 'Job List'!$B$9:$B$508, 0)), ""), $G2971))</f>
        <v/>
      </c>
      <c r="N2971" s="126" t="str">
        <f t="shared" si="553"/>
        <v/>
      </c>
      <c r="O2971" s="77"/>
      <c r="AB2971" s="14" t="str">
        <f t="shared" si="554"/>
        <v/>
      </c>
      <c r="AC2971" s="20" t="str">
        <f t="shared" si="555"/>
        <v/>
      </c>
      <c r="AD2971" s="55" t="str">
        <f t="shared" si="556"/>
        <v/>
      </c>
      <c r="AE2971" s="88" t="str">
        <f t="shared" si="557"/>
        <v/>
      </c>
      <c r="AG2971" s="55" t="str">
        <f t="shared" si="558"/>
        <v/>
      </c>
      <c r="AH2971" s="88" t="str">
        <f t="shared" si="559"/>
        <v/>
      </c>
      <c r="AJ2971" s="55" t="str">
        <f t="shared" si="560"/>
        <v/>
      </c>
      <c r="AK2971" s="88" t="str">
        <f t="shared" si="561"/>
        <v/>
      </c>
      <c r="AM2971" s="55" t="str">
        <f t="shared" si="562"/>
        <v/>
      </c>
      <c r="AN2971" s="88" t="str">
        <f t="shared" si="563"/>
        <v/>
      </c>
    </row>
    <row r="2972" spans="1:40" x14ac:dyDescent="0.25">
      <c r="A2972" s="77"/>
      <c r="B2972" s="107"/>
      <c r="C2972" s="108"/>
      <c r="D2972" s="109"/>
      <c r="E2972" s="109"/>
      <c r="F2972" s="110"/>
      <c r="G2972" s="111"/>
      <c r="H2972" s="112"/>
      <c r="I2972" s="77"/>
      <c r="J2972" s="112" t="str">
        <f>IF($B2972="", "", IFERROR(INDEX('Job List'!$C$9:$C$508, MATCH($B2972, 'Job List'!$B$9:$B$508, 0)), ""))</f>
        <v/>
      </c>
      <c r="K2972" s="112" t="str">
        <f>IF($B2972="", "", IFERROR(INDEX('Job List'!$D$9:$D$508, MATCH($B2972, 'Job List'!$B$9:$B$508, 0)), ""))</f>
        <v/>
      </c>
      <c r="L2972" s="125" t="str">
        <f t="shared" si="552"/>
        <v/>
      </c>
      <c r="M2972" s="111" t="str">
        <f>IF($B2972="", "", IF($G2972="", IFERROR(INDEX('Job List'!$E$9:$E$508, MATCH($B2972, 'Job List'!$B$9:$B$508, 0)), ""), $G2972))</f>
        <v/>
      </c>
      <c r="N2972" s="126" t="str">
        <f t="shared" si="553"/>
        <v/>
      </c>
      <c r="O2972" s="77"/>
      <c r="AB2972" s="14" t="str">
        <f t="shared" si="554"/>
        <v/>
      </c>
      <c r="AC2972" s="20" t="str">
        <f t="shared" si="555"/>
        <v/>
      </c>
      <c r="AD2972" s="55" t="str">
        <f t="shared" si="556"/>
        <v/>
      </c>
      <c r="AE2972" s="88" t="str">
        <f t="shared" si="557"/>
        <v/>
      </c>
      <c r="AG2972" s="55" t="str">
        <f t="shared" si="558"/>
        <v/>
      </c>
      <c r="AH2972" s="88" t="str">
        <f t="shared" si="559"/>
        <v/>
      </c>
      <c r="AJ2972" s="55" t="str">
        <f t="shared" si="560"/>
        <v/>
      </c>
      <c r="AK2972" s="88" t="str">
        <f t="shared" si="561"/>
        <v/>
      </c>
      <c r="AM2972" s="55" t="str">
        <f t="shared" si="562"/>
        <v/>
      </c>
      <c r="AN2972" s="88" t="str">
        <f t="shared" si="563"/>
        <v/>
      </c>
    </row>
    <row r="2973" spans="1:40" x14ac:dyDescent="0.25">
      <c r="A2973" s="77"/>
      <c r="B2973" s="107"/>
      <c r="C2973" s="108"/>
      <c r="D2973" s="109"/>
      <c r="E2973" s="109"/>
      <c r="F2973" s="110"/>
      <c r="G2973" s="111"/>
      <c r="H2973" s="112"/>
      <c r="I2973" s="77"/>
      <c r="J2973" s="112" t="str">
        <f>IF($B2973="", "", IFERROR(INDEX('Job List'!$C$9:$C$508, MATCH($B2973, 'Job List'!$B$9:$B$508, 0)), ""))</f>
        <v/>
      </c>
      <c r="K2973" s="112" t="str">
        <f>IF($B2973="", "", IFERROR(INDEX('Job List'!$D$9:$D$508, MATCH($B2973, 'Job List'!$B$9:$B$508, 0)), ""))</f>
        <v/>
      </c>
      <c r="L2973" s="125" t="str">
        <f t="shared" si="552"/>
        <v/>
      </c>
      <c r="M2973" s="111" t="str">
        <f>IF($B2973="", "", IF($G2973="", IFERROR(INDEX('Job List'!$E$9:$E$508, MATCH($B2973, 'Job List'!$B$9:$B$508, 0)), ""), $G2973))</f>
        <v/>
      </c>
      <c r="N2973" s="126" t="str">
        <f t="shared" si="553"/>
        <v/>
      </c>
      <c r="O2973" s="77"/>
      <c r="AB2973" s="14" t="str">
        <f t="shared" si="554"/>
        <v/>
      </c>
      <c r="AC2973" s="20" t="str">
        <f t="shared" si="555"/>
        <v/>
      </c>
      <c r="AD2973" s="55" t="str">
        <f t="shared" si="556"/>
        <v/>
      </c>
      <c r="AE2973" s="88" t="str">
        <f t="shared" si="557"/>
        <v/>
      </c>
      <c r="AG2973" s="55" t="str">
        <f t="shared" si="558"/>
        <v/>
      </c>
      <c r="AH2973" s="88" t="str">
        <f t="shared" si="559"/>
        <v/>
      </c>
      <c r="AJ2973" s="55" t="str">
        <f t="shared" si="560"/>
        <v/>
      </c>
      <c r="AK2973" s="88" t="str">
        <f t="shared" si="561"/>
        <v/>
      </c>
      <c r="AM2973" s="55" t="str">
        <f t="shared" si="562"/>
        <v/>
      </c>
      <c r="AN2973" s="88" t="str">
        <f t="shared" si="563"/>
        <v/>
      </c>
    </row>
    <row r="2974" spans="1:40" x14ac:dyDescent="0.25">
      <c r="A2974" s="77"/>
      <c r="B2974" s="107"/>
      <c r="C2974" s="108"/>
      <c r="D2974" s="109"/>
      <c r="E2974" s="109"/>
      <c r="F2974" s="110"/>
      <c r="G2974" s="111"/>
      <c r="H2974" s="112"/>
      <c r="I2974" s="77"/>
      <c r="J2974" s="112" t="str">
        <f>IF($B2974="", "", IFERROR(INDEX('Job List'!$C$9:$C$508, MATCH($B2974, 'Job List'!$B$9:$B$508, 0)), ""))</f>
        <v/>
      </c>
      <c r="K2974" s="112" t="str">
        <f>IF($B2974="", "", IFERROR(INDEX('Job List'!$D$9:$D$508, MATCH($B2974, 'Job List'!$B$9:$B$508, 0)), ""))</f>
        <v/>
      </c>
      <c r="L2974" s="125" t="str">
        <f t="shared" si="552"/>
        <v/>
      </c>
      <c r="M2974" s="111" t="str">
        <f>IF($B2974="", "", IF($G2974="", IFERROR(INDEX('Job List'!$E$9:$E$508, MATCH($B2974, 'Job List'!$B$9:$B$508, 0)), ""), $G2974))</f>
        <v/>
      </c>
      <c r="N2974" s="126" t="str">
        <f t="shared" si="553"/>
        <v/>
      </c>
      <c r="O2974" s="77"/>
      <c r="AB2974" s="14" t="str">
        <f t="shared" si="554"/>
        <v/>
      </c>
      <c r="AC2974" s="20" t="str">
        <f t="shared" si="555"/>
        <v/>
      </c>
      <c r="AD2974" s="55" t="str">
        <f t="shared" si="556"/>
        <v/>
      </c>
      <c r="AE2974" s="88" t="str">
        <f t="shared" si="557"/>
        <v/>
      </c>
      <c r="AG2974" s="55" t="str">
        <f t="shared" si="558"/>
        <v/>
      </c>
      <c r="AH2974" s="88" t="str">
        <f t="shared" si="559"/>
        <v/>
      </c>
      <c r="AJ2974" s="55" t="str">
        <f t="shared" si="560"/>
        <v/>
      </c>
      <c r="AK2974" s="88" t="str">
        <f t="shared" si="561"/>
        <v/>
      </c>
      <c r="AM2974" s="55" t="str">
        <f t="shared" si="562"/>
        <v/>
      </c>
      <c r="AN2974" s="88" t="str">
        <f t="shared" si="563"/>
        <v/>
      </c>
    </row>
    <row r="2975" spans="1:40" x14ac:dyDescent="0.25">
      <c r="A2975" s="77"/>
      <c r="B2975" s="107"/>
      <c r="C2975" s="108"/>
      <c r="D2975" s="109"/>
      <c r="E2975" s="109"/>
      <c r="F2975" s="110"/>
      <c r="G2975" s="111"/>
      <c r="H2975" s="112"/>
      <c r="I2975" s="77"/>
      <c r="J2975" s="112" t="str">
        <f>IF($B2975="", "", IFERROR(INDEX('Job List'!$C$9:$C$508, MATCH($B2975, 'Job List'!$B$9:$B$508, 0)), ""))</f>
        <v/>
      </c>
      <c r="K2975" s="112" t="str">
        <f>IF($B2975="", "", IFERROR(INDEX('Job List'!$D$9:$D$508, MATCH($B2975, 'Job List'!$B$9:$B$508, 0)), ""))</f>
        <v/>
      </c>
      <c r="L2975" s="125" t="str">
        <f t="shared" si="552"/>
        <v/>
      </c>
      <c r="M2975" s="111" t="str">
        <f>IF($B2975="", "", IF($G2975="", IFERROR(INDEX('Job List'!$E$9:$E$508, MATCH($B2975, 'Job List'!$B$9:$B$508, 0)), ""), $G2975))</f>
        <v/>
      </c>
      <c r="N2975" s="126" t="str">
        <f t="shared" si="553"/>
        <v/>
      </c>
      <c r="O2975" s="77"/>
      <c r="AB2975" s="14" t="str">
        <f t="shared" si="554"/>
        <v/>
      </c>
      <c r="AC2975" s="20" t="str">
        <f t="shared" si="555"/>
        <v/>
      </c>
      <c r="AD2975" s="55" t="str">
        <f t="shared" si="556"/>
        <v/>
      </c>
      <c r="AE2975" s="88" t="str">
        <f t="shared" si="557"/>
        <v/>
      </c>
      <c r="AG2975" s="55" t="str">
        <f t="shared" si="558"/>
        <v/>
      </c>
      <c r="AH2975" s="88" t="str">
        <f t="shared" si="559"/>
        <v/>
      </c>
      <c r="AJ2975" s="55" t="str">
        <f t="shared" si="560"/>
        <v/>
      </c>
      <c r="AK2975" s="88" t="str">
        <f t="shared" si="561"/>
        <v/>
      </c>
      <c r="AM2975" s="55" t="str">
        <f t="shared" si="562"/>
        <v/>
      </c>
      <c r="AN2975" s="88" t="str">
        <f t="shared" si="563"/>
        <v/>
      </c>
    </row>
    <row r="2976" spans="1:40" x14ac:dyDescent="0.25">
      <c r="A2976" s="77"/>
      <c r="B2976" s="107"/>
      <c r="C2976" s="108"/>
      <c r="D2976" s="109"/>
      <c r="E2976" s="109"/>
      <c r="F2976" s="110"/>
      <c r="G2976" s="111"/>
      <c r="H2976" s="112"/>
      <c r="I2976" s="77"/>
      <c r="J2976" s="112" t="str">
        <f>IF($B2976="", "", IFERROR(INDEX('Job List'!$C$9:$C$508, MATCH($B2976, 'Job List'!$B$9:$B$508, 0)), ""))</f>
        <v/>
      </c>
      <c r="K2976" s="112" t="str">
        <f>IF($B2976="", "", IFERROR(INDEX('Job List'!$D$9:$D$508, MATCH($B2976, 'Job List'!$B$9:$B$508, 0)), ""))</f>
        <v/>
      </c>
      <c r="L2976" s="125" t="str">
        <f t="shared" si="552"/>
        <v/>
      </c>
      <c r="M2976" s="111" t="str">
        <f>IF($B2976="", "", IF($G2976="", IFERROR(INDEX('Job List'!$E$9:$E$508, MATCH($B2976, 'Job List'!$B$9:$B$508, 0)), ""), $G2976))</f>
        <v/>
      </c>
      <c r="N2976" s="126" t="str">
        <f t="shared" si="553"/>
        <v/>
      </c>
      <c r="O2976" s="77"/>
      <c r="AB2976" s="14" t="str">
        <f t="shared" si="554"/>
        <v/>
      </c>
      <c r="AC2976" s="20" t="str">
        <f t="shared" si="555"/>
        <v/>
      </c>
      <c r="AD2976" s="55" t="str">
        <f t="shared" si="556"/>
        <v/>
      </c>
      <c r="AE2976" s="88" t="str">
        <f t="shared" si="557"/>
        <v/>
      </c>
      <c r="AG2976" s="55" t="str">
        <f t="shared" si="558"/>
        <v/>
      </c>
      <c r="AH2976" s="88" t="str">
        <f t="shared" si="559"/>
        <v/>
      </c>
      <c r="AJ2976" s="55" t="str">
        <f t="shared" si="560"/>
        <v/>
      </c>
      <c r="AK2976" s="88" t="str">
        <f t="shared" si="561"/>
        <v/>
      </c>
      <c r="AM2976" s="55" t="str">
        <f t="shared" si="562"/>
        <v/>
      </c>
      <c r="AN2976" s="88" t="str">
        <f t="shared" si="563"/>
        <v/>
      </c>
    </row>
    <row r="2977" spans="1:40" x14ac:dyDescent="0.25">
      <c r="A2977" s="77"/>
      <c r="B2977" s="107"/>
      <c r="C2977" s="108"/>
      <c r="D2977" s="109"/>
      <c r="E2977" s="109"/>
      <c r="F2977" s="110"/>
      <c r="G2977" s="111"/>
      <c r="H2977" s="112"/>
      <c r="I2977" s="77"/>
      <c r="J2977" s="112" t="str">
        <f>IF($B2977="", "", IFERROR(INDEX('Job List'!$C$9:$C$508, MATCH($B2977, 'Job List'!$B$9:$B$508, 0)), ""))</f>
        <v/>
      </c>
      <c r="K2977" s="112" t="str">
        <f>IF($B2977="", "", IFERROR(INDEX('Job List'!$D$9:$D$508, MATCH($B2977, 'Job List'!$B$9:$B$508, 0)), ""))</f>
        <v/>
      </c>
      <c r="L2977" s="125" t="str">
        <f t="shared" si="552"/>
        <v/>
      </c>
      <c r="M2977" s="111" t="str">
        <f>IF($B2977="", "", IF($G2977="", IFERROR(INDEX('Job List'!$E$9:$E$508, MATCH($B2977, 'Job List'!$B$9:$B$508, 0)), ""), $G2977))</f>
        <v/>
      </c>
      <c r="N2977" s="126" t="str">
        <f t="shared" si="553"/>
        <v/>
      </c>
      <c r="O2977" s="77"/>
      <c r="AB2977" s="14" t="str">
        <f t="shared" si="554"/>
        <v/>
      </c>
      <c r="AC2977" s="20" t="str">
        <f t="shared" si="555"/>
        <v/>
      </c>
      <c r="AD2977" s="55" t="str">
        <f t="shared" si="556"/>
        <v/>
      </c>
      <c r="AE2977" s="88" t="str">
        <f t="shared" si="557"/>
        <v/>
      </c>
      <c r="AG2977" s="55" t="str">
        <f t="shared" si="558"/>
        <v/>
      </c>
      <c r="AH2977" s="88" t="str">
        <f t="shared" si="559"/>
        <v/>
      </c>
      <c r="AJ2977" s="55" t="str">
        <f t="shared" si="560"/>
        <v/>
      </c>
      <c r="AK2977" s="88" t="str">
        <f t="shared" si="561"/>
        <v/>
      </c>
      <c r="AM2977" s="55" t="str">
        <f t="shared" si="562"/>
        <v/>
      </c>
      <c r="AN2977" s="88" t="str">
        <f t="shared" si="563"/>
        <v/>
      </c>
    </row>
    <row r="2978" spans="1:40" x14ac:dyDescent="0.25">
      <c r="A2978" s="77"/>
      <c r="B2978" s="107"/>
      <c r="C2978" s="108"/>
      <c r="D2978" s="109"/>
      <c r="E2978" s="109"/>
      <c r="F2978" s="110"/>
      <c r="G2978" s="111"/>
      <c r="H2978" s="112"/>
      <c r="I2978" s="77"/>
      <c r="J2978" s="112" t="str">
        <f>IF($B2978="", "", IFERROR(INDEX('Job List'!$C$9:$C$508, MATCH($B2978, 'Job List'!$B$9:$B$508, 0)), ""))</f>
        <v/>
      </c>
      <c r="K2978" s="112" t="str">
        <f>IF($B2978="", "", IFERROR(INDEX('Job List'!$D$9:$D$508, MATCH($B2978, 'Job List'!$B$9:$B$508, 0)), ""))</f>
        <v/>
      </c>
      <c r="L2978" s="125" t="str">
        <f t="shared" si="552"/>
        <v/>
      </c>
      <c r="M2978" s="111" t="str">
        <f>IF($B2978="", "", IF($G2978="", IFERROR(INDEX('Job List'!$E$9:$E$508, MATCH($B2978, 'Job List'!$B$9:$B$508, 0)), ""), $G2978))</f>
        <v/>
      </c>
      <c r="N2978" s="126" t="str">
        <f t="shared" si="553"/>
        <v/>
      </c>
      <c r="O2978" s="77"/>
      <c r="AB2978" s="14" t="str">
        <f t="shared" si="554"/>
        <v/>
      </c>
      <c r="AC2978" s="20" t="str">
        <f t="shared" si="555"/>
        <v/>
      </c>
      <c r="AD2978" s="55" t="str">
        <f t="shared" si="556"/>
        <v/>
      </c>
      <c r="AE2978" s="88" t="str">
        <f t="shared" si="557"/>
        <v/>
      </c>
      <c r="AG2978" s="55" t="str">
        <f t="shared" si="558"/>
        <v/>
      </c>
      <c r="AH2978" s="88" t="str">
        <f t="shared" si="559"/>
        <v/>
      </c>
      <c r="AJ2978" s="55" t="str">
        <f t="shared" si="560"/>
        <v/>
      </c>
      <c r="AK2978" s="88" t="str">
        <f t="shared" si="561"/>
        <v/>
      </c>
      <c r="AM2978" s="55" t="str">
        <f t="shared" si="562"/>
        <v/>
      </c>
      <c r="AN2978" s="88" t="str">
        <f t="shared" si="563"/>
        <v/>
      </c>
    </row>
    <row r="2979" spans="1:40" x14ac:dyDescent="0.25">
      <c r="A2979" s="77"/>
      <c r="B2979" s="107"/>
      <c r="C2979" s="108"/>
      <c r="D2979" s="109"/>
      <c r="E2979" s="109"/>
      <c r="F2979" s="110"/>
      <c r="G2979" s="111"/>
      <c r="H2979" s="112"/>
      <c r="I2979" s="77"/>
      <c r="J2979" s="112" t="str">
        <f>IF($B2979="", "", IFERROR(INDEX('Job List'!$C$9:$C$508, MATCH($B2979, 'Job List'!$B$9:$B$508, 0)), ""))</f>
        <v/>
      </c>
      <c r="K2979" s="112" t="str">
        <f>IF($B2979="", "", IFERROR(INDEX('Job List'!$D$9:$D$508, MATCH($B2979, 'Job List'!$B$9:$B$508, 0)), ""))</f>
        <v/>
      </c>
      <c r="L2979" s="125" t="str">
        <f t="shared" si="552"/>
        <v/>
      </c>
      <c r="M2979" s="111" t="str">
        <f>IF($B2979="", "", IF($G2979="", IFERROR(INDEX('Job List'!$E$9:$E$508, MATCH($B2979, 'Job List'!$B$9:$B$508, 0)), ""), $G2979))</f>
        <v/>
      </c>
      <c r="N2979" s="126" t="str">
        <f t="shared" si="553"/>
        <v/>
      </c>
      <c r="O2979" s="77"/>
      <c r="AB2979" s="14" t="str">
        <f t="shared" si="554"/>
        <v/>
      </c>
      <c r="AC2979" s="20" t="str">
        <f t="shared" si="555"/>
        <v/>
      </c>
      <c r="AD2979" s="55" t="str">
        <f t="shared" si="556"/>
        <v/>
      </c>
      <c r="AE2979" s="88" t="str">
        <f t="shared" si="557"/>
        <v/>
      </c>
      <c r="AG2979" s="55" t="str">
        <f t="shared" si="558"/>
        <v/>
      </c>
      <c r="AH2979" s="88" t="str">
        <f t="shared" si="559"/>
        <v/>
      </c>
      <c r="AJ2979" s="55" t="str">
        <f t="shared" si="560"/>
        <v/>
      </c>
      <c r="AK2979" s="88" t="str">
        <f t="shared" si="561"/>
        <v/>
      </c>
      <c r="AM2979" s="55" t="str">
        <f t="shared" si="562"/>
        <v/>
      </c>
      <c r="AN2979" s="88" t="str">
        <f t="shared" si="563"/>
        <v/>
      </c>
    </row>
    <row r="2980" spans="1:40" x14ac:dyDescent="0.25">
      <c r="A2980" s="77"/>
      <c r="B2980" s="107"/>
      <c r="C2980" s="108"/>
      <c r="D2980" s="109"/>
      <c r="E2980" s="109"/>
      <c r="F2980" s="110"/>
      <c r="G2980" s="111"/>
      <c r="H2980" s="112"/>
      <c r="I2980" s="77"/>
      <c r="J2980" s="112" t="str">
        <f>IF($B2980="", "", IFERROR(INDEX('Job List'!$C$9:$C$508, MATCH($B2980, 'Job List'!$B$9:$B$508, 0)), ""))</f>
        <v/>
      </c>
      <c r="K2980" s="112" t="str">
        <f>IF($B2980="", "", IFERROR(INDEX('Job List'!$D$9:$D$508, MATCH($B2980, 'Job List'!$B$9:$B$508, 0)), ""))</f>
        <v/>
      </c>
      <c r="L2980" s="125" t="str">
        <f t="shared" si="552"/>
        <v/>
      </c>
      <c r="M2980" s="111" t="str">
        <f>IF($B2980="", "", IF($G2980="", IFERROR(INDEX('Job List'!$E$9:$E$508, MATCH($B2980, 'Job List'!$B$9:$B$508, 0)), ""), $G2980))</f>
        <v/>
      </c>
      <c r="N2980" s="126" t="str">
        <f t="shared" si="553"/>
        <v/>
      </c>
      <c r="O2980" s="77"/>
      <c r="AB2980" s="14" t="str">
        <f t="shared" si="554"/>
        <v/>
      </c>
      <c r="AC2980" s="20" t="str">
        <f t="shared" si="555"/>
        <v/>
      </c>
      <c r="AD2980" s="55" t="str">
        <f t="shared" si="556"/>
        <v/>
      </c>
      <c r="AE2980" s="88" t="str">
        <f t="shared" si="557"/>
        <v/>
      </c>
      <c r="AG2980" s="55" t="str">
        <f t="shared" si="558"/>
        <v/>
      </c>
      <c r="AH2980" s="88" t="str">
        <f t="shared" si="559"/>
        <v/>
      </c>
      <c r="AJ2980" s="55" t="str">
        <f t="shared" si="560"/>
        <v/>
      </c>
      <c r="AK2980" s="88" t="str">
        <f t="shared" si="561"/>
        <v/>
      </c>
      <c r="AM2980" s="55" t="str">
        <f t="shared" si="562"/>
        <v/>
      </c>
      <c r="AN2980" s="88" t="str">
        <f t="shared" si="563"/>
        <v/>
      </c>
    </row>
    <row r="2981" spans="1:40" x14ac:dyDescent="0.25">
      <c r="A2981" s="77"/>
      <c r="B2981" s="107"/>
      <c r="C2981" s="108"/>
      <c r="D2981" s="109"/>
      <c r="E2981" s="109"/>
      <c r="F2981" s="110"/>
      <c r="G2981" s="111"/>
      <c r="H2981" s="112"/>
      <c r="I2981" s="77"/>
      <c r="J2981" s="112" t="str">
        <f>IF($B2981="", "", IFERROR(INDEX('Job List'!$C$9:$C$508, MATCH($B2981, 'Job List'!$B$9:$B$508, 0)), ""))</f>
        <v/>
      </c>
      <c r="K2981" s="112" t="str">
        <f>IF($B2981="", "", IFERROR(INDEX('Job List'!$D$9:$D$508, MATCH($B2981, 'Job List'!$B$9:$B$508, 0)), ""))</f>
        <v/>
      </c>
      <c r="L2981" s="125" t="str">
        <f t="shared" si="552"/>
        <v/>
      </c>
      <c r="M2981" s="111" t="str">
        <f>IF($B2981="", "", IF($G2981="", IFERROR(INDEX('Job List'!$E$9:$E$508, MATCH($B2981, 'Job List'!$B$9:$B$508, 0)), ""), $G2981))</f>
        <v/>
      </c>
      <c r="N2981" s="126" t="str">
        <f t="shared" si="553"/>
        <v/>
      </c>
      <c r="O2981" s="77"/>
      <c r="AB2981" s="14" t="str">
        <f t="shared" si="554"/>
        <v/>
      </c>
      <c r="AC2981" s="20" t="str">
        <f t="shared" si="555"/>
        <v/>
      </c>
      <c r="AD2981" s="55" t="str">
        <f t="shared" si="556"/>
        <v/>
      </c>
      <c r="AE2981" s="88" t="str">
        <f t="shared" si="557"/>
        <v/>
      </c>
      <c r="AG2981" s="55" t="str">
        <f t="shared" si="558"/>
        <v/>
      </c>
      <c r="AH2981" s="88" t="str">
        <f t="shared" si="559"/>
        <v/>
      </c>
      <c r="AJ2981" s="55" t="str">
        <f t="shared" si="560"/>
        <v/>
      </c>
      <c r="AK2981" s="88" t="str">
        <f t="shared" si="561"/>
        <v/>
      </c>
      <c r="AM2981" s="55" t="str">
        <f t="shared" si="562"/>
        <v/>
      </c>
      <c r="AN2981" s="88" t="str">
        <f t="shared" si="563"/>
        <v/>
      </c>
    </row>
    <row r="2982" spans="1:40" x14ac:dyDescent="0.25">
      <c r="A2982" s="77"/>
      <c r="B2982" s="107"/>
      <c r="C2982" s="108"/>
      <c r="D2982" s="109"/>
      <c r="E2982" s="109"/>
      <c r="F2982" s="110"/>
      <c r="G2982" s="111"/>
      <c r="H2982" s="112"/>
      <c r="I2982" s="77"/>
      <c r="J2982" s="112" t="str">
        <f>IF($B2982="", "", IFERROR(INDEX('Job List'!$C$9:$C$508, MATCH($B2982, 'Job List'!$B$9:$B$508, 0)), ""))</f>
        <v/>
      </c>
      <c r="K2982" s="112" t="str">
        <f>IF($B2982="", "", IFERROR(INDEX('Job List'!$D$9:$D$508, MATCH($B2982, 'Job List'!$B$9:$B$508, 0)), ""))</f>
        <v/>
      </c>
      <c r="L2982" s="125" t="str">
        <f t="shared" si="552"/>
        <v/>
      </c>
      <c r="M2982" s="111" t="str">
        <f>IF($B2982="", "", IF($G2982="", IFERROR(INDEX('Job List'!$E$9:$E$508, MATCH($B2982, 'Job List'!$B$9:$B$508, 0)), ""), $G2982))</f>
        <v/>
      </c>
      <c r="N2982" s="126" t="str">
        <f t="shared" si="553"/>
        <v/>
      </c>
      <c r="O2982" s="77"/>
      <c r="AB2982" s="14" t="str">
        <f t="shared" si="554"/>
        <v/>
      </c>
      <c r="AC2982" s="20" t="str">
        <f t="shared" si="555"/>
        <v/>
      </c>
      <c r="AD2982" s="55" t="str">
        <f t="shared" si="556"/>
        <v/>
      </c>
      <c r="AE2982" s="88" t="str">
        <f t="shared" si="557"/>
        <v/>
      </c>
      <c r="AG2982" s="55" t="str">
        <f t="shared" si="558"/>
        <v/>
      </c>
      <c r="AH2982" s="88" t="str">
        <f t="shared" si="559"/>
        <v/>
      </c>
      <c r="AJ2982" s="55" t="str">
        <f t="shared" si="560"/>
        <v/>
      </c>
      <c r="AK2982" s="88" t="str">
        <f t="shared" si="561"/>
        <v/>
      </c>
      <c r="AM2982" s="55" t="str">
        <f t="shared" si="562"/>
        <v/>
      </c>
      <c r="AN2982" s="88" t="str">
        <f t="shared" si="563"/>
        <v/>
      </c>
    </row>
    <row r="2983" spans="1:40" x14ac:dyDescent="0.25">
      <c r="A2983" s="77"/>
      <c r="B2983" s="107"/>
      <c r="C2983" s="108"/>
      <c r="D2983" s="109"/>
      <c r="E2983" s="109"/>
      <c r="F2983" s="110"/>
      <c r="G2983" s="111"/>
      <c r="H2983" s="112"/>
      <c r="I2983" s="77"/>
      <c r="J2983" s="112" t="str">
        <f>IF($B2983="", "", IFERROR(INDEX('Job List'!$C$9:$C$508, MATCH($B2983, 'Job List'!$B$9:$B$508, 0)), ""))</f>
        <v/>
      </c>
      <c r="K2983" s="112" t="str">
        <f>IF($B2983="", "", IFERROR(INDEX('Job List'!$D$9:$D$508, MATCH($B2983, 'Job List'!$B$9:$B$508, 0)), ""))</f>
        <v/>
      </c>
      <c r="L2983" s="125" t="str">
        <f t="shared" si="552"/>
        <v/>
      </c>
      <c r="M2983" s="111" t="str">
        <f>IF($B2983="", "", IF($G2983="", IFERROR(INDEX('Job List'!$E$9:$E$508, MATCH($B2983, 'Job List'!$B$9:$B$508, 0)), ""), $G2983))</f>
        <v/>
      </c>
      <c r="N2983" s="126" t="str">
        <f t="shared" si="553"/>
        <v/>
      </c>
      <c r="O2983" s="77"/>
      <c r="AB2983" s="14" t="str">
        <f t="shared" si="554"/>
        <v/>
      </c>
      <c r="AC2983" s="20" t="str">
        <f t="shared" si="555"/>
        <v/>
      </c>
      <c r="AD2983" s="55" t="str">
        <f t="shared" si="556"/>
        <v/>
      </c>
      <c r="AE2983" s="88" t="str">
        <f t="shared" si="557"/>
        <v/>
      </c>
      <c r="AG2983" s="55" t="str">
        <f t="shared" si="558"/>
        <v/>
      </c>
      <c r="AH2983" s="88" t="str">
        <f t="shared" si="559"/>
        <v/>
      </c>
      <c r="AJ2983" s="55" t="str">
        <f t="shared" si="560"/>
        <v/>
      </c>
      <c r="AK2983" s="88" t="str">
        <f t="shared" si="561"/>
        <v/>
      </c>
      <c r="AM2983" s="55" t="str">
        <f t="shared" si="562"/>
        <v/>
      </c>
      <c r="AN2983" s="88" t="str">
        <f t="shared" si="563"/>
        <v/>
      </c>
    </row>
    <row r="2984" spans="1:40" x14ac:dyDescent="0.25">
      <c r="A2984" s="77"/>
      <c r="B2984" s="107"/>
      <c r="C2984" s="108"/>
      <c r="D2984" s="109"/>
      <c r="E2984" s="109"/>
      <c r="F2984" s="110"/>
      <c r="G2984" s="111"/>
      <c r="H2984" s="112"/>
      <c r="I2984" s="77"/>
      <c r="J2984" s="112" t="str">
        <f>IF($B2984="", "", IFERROR(INDEX('Job List'!$C$9:$C$508, MATCH($B2984, 'Job List'!$B$9:$B$508, 0)), ""))</f>
        <v/>
      </c>
      <c r="K2984" s="112" t="str">
        <f>IF($B2984="", "", IFERROR(INDEX('Job List'!$D$9:$D$508, MATCH($B2984, 'Job List'!$B$9:$B$508, 0)), ""))</f>
        <v/>
      </c>
      <c r="L2984" s="125" t="str">
        <f t="shared" si="552"/>
        <v/>
      </c>
      <c r="M2984" s="111" t="str">
        <f>IF($B2984="", "", IF($G2984="", IFERROR(INDEX('Job List'!$E$9:$E$508, MATCH($B2984, 'Job List'!$B$9:$B$508, 0)), ""), $G2984))</f>
        <v/>
      </c>
      <c r="N2984" s="126" t="str">
        <f t="shared" si="553"/>
        <v/>
      </c>
      <c r="O2984" s="77"/>
      <c r="AB2984" s="14" t="str">
        <f t="shared" si="554"/>
        <v/>
      </c>
      <c r="AC2984" s="20" t="str">
        <f t="shared" si="555"/>
        <v/>
      </c>
      <c r="AD2984" s="55" t="str">
        <f t="shared" si="556"/>
        <v/>
      </c>
      <c r="AE2984" s="88" t="str">
        <f t="shared" si="557"/>
        <v/>
      </c>
      <c r="AG2984" s="55" t="str">
        <f t="shared" si="558"/>
        <v/>
      </c>
      <c r="AH2984" s="88" t="str">
        <f t="shared" si="559"/>
        <v/>
      </c>
      <c r="AJ2984" s="55" t="str">
        <f t="shared" si="560"/>
        <v/>
      </c>
      <c r="AK2984" s="88" t="str">
        <f t="shared" si="561"/>
        <v/>
      </c>
      <c r="AM2984" s="55" t="str">
        <f t="shared" si="562"/>
        <v/>
      </c>
      <c r="AN2984" s="88" t="str">
        <f t="shared" si="563"/>
        <v/>
      </c>
    </row>
    <row r="2985" spans="1:40" x14ac:dyDescent="0.25">
      <c r="A2985" s="77"/>
      <c r="B2985" s="107"/>
      <c r="C2985" s="108"/>
      <c r="D2985" s="109"/>
      <c r="E2985" s="109"/>
      <c r="F2985" s="110"/>
      <c r="G2985" s="111"/>
      <c r="H2985" s="112"/>
      <c r="I2985" s="77"/>
      <c r="J2985" s="112" t="str">
        <f>IF($B2985="", "", IFERROR(INDEX('Job List'!$C$9:$C$508, MATCH($B2985, 'Job List'!$B$9:$B$508, 0)), ""))</f>
        <v/>
      </c>
      <c r="K2985" s="112" t="str">
        <f>IF($B2985="", "", IFERROR(INDEX('Job List'!$D$9:$D$508, MATCH($B2985, 'Job List'!$B$9:$B$508, 0)), ""))</f>
        <v/>
      </c>
      <c r="L2985" s="125" t="str">
        <f t="shared" si="552"/>
        <v/>
      </c>
      <c r="M2985" s="111" t="str">
        <f>IF($B2985="", "", IF($G2985="", IFERROR(INDEX('Job List'!$E$9:$E$508, MATCH($B2985, 'Job List'!$B$9:$B$508, 0)), ""), $G2985))</f>
        <v/>
      </c>
      <c r="N2985" s="126" t="str">
        <f t="shared" si="553"/>
        <v/>
      </c>
      <c r="O2985" s="77"/>
      <c r="AB2985" s="14" t="str">
        <f t="shared" si="554"/>
        <v/>
      </c>
      <c r="AC2985" s="20" t="str">
        <f t="shared" si="555"/>
        <v/>
      </c>
      <c r="AD2985" s="55" t="str">
        <f t="shared" si="556"/>
        <v/>
      </c>
      <c r="AE2985" s="88" t="str">
        <f t="shared" si="557"/>
        <v/>
      </c>
      <c r="AG2985" s="55" t="str">
        <f t="shared" si="558"/>
        <v/>
      </c>
      <c r="AH2985" s="88" t="str">
        <f t="shared" si="559"/>
        <v/>
      </c>
      <c r="AJ2985" s="55" t="str">
        <f t="shared" si="560"/>
        <v/>
      </c>
      <c r="AK2985" s="88" t="str">
        <f t="shared" si="561"/>
        <v/>
      </c>
      <c r="AM2985" s="55" t="str">
        <f t="shared" si="562"/>
        <v/>
      </c>
      <c r="AN2985" s="88" t="str">
        <f t="shared" si="563"/>
        <v/>
      </c>
    </row>
    <row r="2986" spans="1:40" x14ac:dyDescent="0.25">
      <c r="A2986" s="77"/>
      <c r="B2986" s="107"/>
      <c r="C2986" s="108"/>
      <c r="D2986" s="109"/>
      <c r="E2986" s="109"/>
      <c r="F2986" s="110"/>
      <c r="G2986" s="111"/>
      <c r="H2986" s="112"/>
      <c r="I2986" s="77"/>
      <c r="J2986" s="112" t="str">
        <f>IF($B2986="", "", IFERROR(INDEX('Job List'!$C$9:$C$508, MATCH($B2986, 'Job List'!$B$9:$B$508, 0)), ""))</f>
        <v/>
      </c>
      <c r="K2986" s="112" t="str">
        <f>IF($B2986="", "", IFERROR(INDEX('Job List'!$D$9:$D$508, MATCH($B2986, 'Job List'!$B$9:$B$508, 0)), ""))</f>
        <v/>
      </c>
      <c r="L2986" s="125" t="str">
        <f t="shared" si="552"/>
        <v/>
      </c>
      <c r="M2986" s="111" t="str">
        <f>IF($B2986="", "", IF($G2986="", IFERROR(INDEX('Job List'!$E$9:$E$508, MATCH($B2986, 'Job List'!$B$9:$B$508, 0)), ""), $G2986))</f>
        <v/>
      </c>
      <c r="N2986" s="126" t="str">
        <f t="shared" si="553"/>
        <v/>
      </c>
      <c r="O2986" s="77"/>
      <c r="AB2986" s="14" t="str">
        <f t="shared" si="554"/>
        <v/>
      </c>
      <c r="AC2986" s="20" t="str">
        <f t="shared" si="555"/>
        <v/>
      </c>
      <c r="AD2986" s="55" t="str">
        <f t="shared" si="556"/>
        <v/>
      </c>
      <c r="AE2986" s="88" t="str">
        <f t="shared" si="557"/>
        <v/>
      </c>
      <c r="AG2986" s="55" t="str">
        <f t="shared" si="558"/>
        <v/>
      </c>
      <c r="AH2986" s="88" t="str">
        <f t="shared" si="559"/>
        <v/>
      </c>
      <c r="AJ2986" s="55" t="str">
        <f t="shared" si="560"/>
        <v/>
      </c>
      <c r="AK2986" s="88" t="str">
        <f t="shared" si="561"/>
        <v/>
      </c>
      <c r="AM2986" s="55" t="str">
        <f t="shared" si="562"/>
        <v/>
      </c>
      <c r="AN2986" s="88" t="str">
        <f t="shared" si="563"/>
        <v/>
      </c>
    </row>
    <row r="2987" spans="1:40" x14ac:dyDescent="0.25">
      <c r="A2987" s="77"/>
      <c r="B2987" s="107"/>
      <c r="C2987" s="108"/>
      <c r="D2987" s="109"/>
      <c r="E2987" s="109"/>
      <c r="F2987" s="110"/>
      <c r="G2987" s="111"/>
      <c r="H2987" s="112"/>
      <c r="I2987" s="77"/>
      <c r="J2987" s="112" t="str">
        <f>IF($B2987="", "", IFERROR(INDEX('Job List'!$C$9:$C$508, MATCH($B2987, 'Job List'!$B$9:$B$508, 0)), ""))</f>
        <v/>
      </c>
      <c r="K2987" s="112" t="str">
        <f>IF($B2987="", "", IFERROR(INDEX('Job List'!$D$9:$D$508, MATCH($B2987, 'Job List'!$B$9:$B$508, 0)), ""))</f>
        <v/>
      </c>
      <c r="L2987" s="125" t="str">
        <f t="shared" si="552"/>
        <v/>
      </c>
      <c r="M2987" s="111" t="str">
        <f>IF($B2987="", "", IF($G2987="", IFERROR(INDEX('Job List'!$E$9:$E$508, MATCH($B2987, 'Job List'!$B$9:$B$508, 0)), ""), $G2987))</f>
        <v/>
      </c>
      <c r="N2987" s="126" t="str">
        <f t="shared" si="553"/>
        <v/>
      </c>
      <c r="O2987" s="77"/>
      <c r="AB2987" s="14" t="str">
        <f t="shared" si="554"/>
        <v/>
      </c>
      <c r="AC2987" s="20" t="str">
        <f t="shared" si="555"/>
        <v/>
      </c>
      <c r="AD2987" s="55" t="str">
        <f t="shared" si="556"/>
        <v/>
      </c>
      <c r="AE2987" s="88" t="str">
        <f t="shared" si="557"/>
        <v/>
      </c>
      <c r="AG2987" s="55" t="str">
        <f t="shared" si="558"/>
        <v/>
      </c>
      <c r="AH2987" s="88" t="str">
        <f t="shared" si="559"/>
        <v/>
      </c>
      <c r="AJ2987" s="55" t="str">
        <f t="shared" si="560"/>
        <v/>
      </c>
      <c r="AK2987" s="88" t="str">
        <f t="shared" si="561"/>
        <v/>
      </c>
      <c r="AM2987" s="55" t="str">
        <f t="shared" si="562"/>
        <v/>
      </c>
      <c r="AN2987" s="88" t="str">
        <f t="shared" si="563"/>
        <v/>
      </c>
    </row>
    <row r="2988" spans="1:40" x14ac:dyDescent="0.25">
      <c r="A2988" s="77"/>
      <c r="B2988" s="107"/>
      <c r="C2988" s="108"/>
      <c r="D2988" s="109"/>
      <c r="E2988" s="109"/>
      <c r="F2988" s="110"/>
      <c r="G2988" s="111"/>
      <c r="H2988" s="112"/>
      <c r="I2988" s="77"/>
      <c r="J2988" s="112" t="str">
        <f>IF($B2988="", "", IFERROR(INDEX('Job List'!$C$9:$C$508, MATCH($B2988, 'Job List'!$B$9:$B$508, 0)), ""))</f>
        <v/>
      </c>
      <c r="K2988" s="112" t="str">
        <f>IF($B2988="", "", IFERROR(INDEX('Job List'!$D$9:$D$508, MATCH($B2988, 'Job List'!$B$9:$B$508, 0)), ""))</f>
        <v/>
      </c>
      <c r="L2988" s="125" t="str">
        <f t="shared" si="552"/>
        <v/>
      </c>
      <c r="M2988" s="111" t="str">
        <f>IF($B2988="", "", IF($G2988="", IFERROR(INDEX('Job List'!$E$9:$E$508, MATCH($B2988, 'Job List'!$B$9:$B$508, 0)), ""), $G2988))</f>
        <v/>
      </c>
      <c r="N2988" s="126" t="str">
        <f t="shared" si="553"/>
        <v/>
      </c>
      <c r="O2988" s="77"/>
      <c r="AB2988" s="14" t="str">
        <f t="shared" si="554"/>
        <v/>
      </c>
      <c r="AC2988" s="20" t="str">
        <f t="shared" si="555"/>
        <v/>
      </c>
      <c r="AD2988" s="55" t="str">
        <f t="shared" si="556"/>
        <v/>
      </c>
      <c r="AE2988" s="88" t="str">
        <f t="shared" si="557"/>
        <v/>
      </c>
      <c r="AG2988" s="55" t="str">
        <f t="shared" si="558"/>
        <v/>
      </c>
      <c r="AH2988" s="88" t="str">
        <f t="shared" si="559"/>
        <v/>
      </c>
      <c r="AJ2988" s="55" t="str">
        <f t="shared" si="560"/>
        <v/>
      </c>
      <c r="AK2988" s="88" t="str">
        <f t="shared" si="561"/>
        <v/>
      </c>
      <c r="AM2988" s="55" t="str">
        <f t="shared" si="562"/>
        <v/>
      </c>
      <c r="AN2988" s="88" t="str">
        <f t="shared" si="563"/>
        <v/>
      </c>
    </row>
    <row r="2989" spans="1:40" x14ac:dyDescent="0.25">
      <c r="A2989" s="77"/>
      <c r="B2989" s="107"/>
      <c r="C2989" s="108"/>
      <c r="D2989" s="109"/>
      <c r="E2989" s="109"/>
      <c r="F2989" s="110"/>
      <c r="G2989" s="111"/>
      <c r="H2989" s="112"/>
      <c r="I2989" s="77"/>
      <c r="J2989" s="112" t="str">
        <f>IF($B2989="", "", IFERROR(INDEX('Job List'!$C$9:$C$508, MATCH($B2989, 'Job List'!$B$9:$B$508, 0)), ""))</f>
        <v/>
      </c>
      <c r="K2989" s="112" t="str">
        <f>IF($B2989="", "", IFERROR(INDEX('Job List'!$D$9:$D$508, MATCH($B2989, 'Job List'!$B$9:$B$508, 0)), ""))</f>
        <v/>
      </c>
      <c r="L2989" s="125" t="str">
        <f t="shared" si="552"/>
        <v/>
      </c>
      <c r="M2989" s="111" t="str">
        <f>IF($B2989="", "", IF($G2989="", IFERROR(INDEX('Job List'!$E$9:$E$508, MATCH($B2989, 'Job List'!$B$9:$B$508, 0)), ""), $G2989))</f>
        <v/>
      </c>
      <c r="N2989" s="126" t="str">
        <f t="shared" si="553"/>
        <v/>
      </c>
      <c r="O2989" s="77"/>
      <c r="AB2989" s="14" t="str">
        <f t="shared" si="554"/>
        <v/>
      </c>
      <c r="AC2989" s="20" t="str">
        <f t="shared" si="555"/>
        <v/>
      </c>
      <c r="AD2989" s="55" t="str">
        <f t="shared" si="556"/>
        <v/>
      </c>
      <c r="AE2989" s="88" t="str">
        <f t="shared" si="557"/>
        <v/>
      </c>
      <c r="AG2989" s="55" t="str">
        <f t="shared" si="558"/>
        <v/>
      </c>
      <c r="AH2989" s="88" t="str">
        <f t="shared" si="559"/>
        <v/>
      </c>
      <c r="AJ2989" s="55" t="str">
        <f t="shared" si="560"/>
        <v/>
      </c>
      <c r="AK2989" s="88" t="str">
        <f t="shared" si="561"/>
        <v/>
      </c>
      <c r="AM2989" s="55" t="str">
        <f t="shared" si="562"/>
        <v/>
      </c>
      <c r="AN2989" s="88" t="str">
        <f t="shared" si="563"/>
        <v/>
      </c>
    </row>
    <row r="2990" spans="1:40" x14ac:dyDescent="0.25">
      <c r="A2990" s="77"/>
      <c r="B2990" s="107"/>
      <c r="C2990" s="108"/>
      <c r="D2990" s="109"/>
      <c r="E2990" s="109"/>
      <c r="F2990" s="110"/>
      <c r="G2990" s="111"/>
      <c r="H2990" s="112"/>
      <c r="I2990" s="77"/>
      <c r="J2990" s="112" t="str">
        <f>IF($B2990="", "", IFERROR(INDEX('Job List'!$C$9:$C$508, MATCH($B2990, 'Job List'!$B$9:$B$508, 0)), ""))</f>
        <v/>
      </c>
      <c r="K2990" s="112" t="str">
        <f>IF($B2990="", "", IFERROR(INDEX('Job List'!$D$9:$D$508, MATCH($B2990, 'Job List'!$B$9:$B$508, 0)), ""))</f>
        <v/>
      </c>
      <c r="L2990" s="125" t="str">
        <f t="shared" si="552"/>
        <v/>
      </c>
      <c r="M2990" s="111" t="str">
        <f>IF($B2990="", "", IF($G2990="", IFERROR(INDEX('Job List'!$E$9:$E$508, MATCH($B2990, 'Job List'!$B$9:$B$508, 0)), ""), $G2990))</f>
        <v/>
      </c>
      <c r="N2990" s="126" t="str">
        <f t="shared" si="553"/>
        <v/>
      </c>
      <c r="O2990" s="77"/>
      <c r="AB2990" s="14" t="str">
        <f t="shared" si="554"/>
        <v/>
      </c>
      <c r="AC2990" s="20" t="str">
        <f t="shared" si="555"/>
        <v/>
      </c>
      <c r="AD2990" s="55" t="str">
        <f t="shared" si="556"/>
        <v/>
      </c>
      <c r="AE2990" s="88" t="str">
        <f t="shared" si="557"/>
        <v/>
      </c>
      <c r="AG2990" s="55" t="str">
        <f t="shared" si="558"/>
        <v/>
      </c>
      <c r="AH2990" s="88" t="str">
        <f t="shared" si="559"/>
        <v/>
      </c>
      <c r="AJ2990" s="55" t="str">
        <f t="shared" si="560"/>
        <v/>
      </c>
      <c r="AK2990" s="88" t="str">
        <f t="shared" si="561"/>
        <v/>
      </c>
      <c r="AM2990" s="55" t="str">
        <f t="shared" si="562"/>
        <v/>
      </c>
      <c r="AN2990" s="88" t="str">
        <f t="shared" si="563"/>
        <v/>
      </c>
    </row>
    <row r="2991" spans="1:40" x14ac:dyDescent="0.25">
      <c r="A2991" s="77"/>
      <c r="B2991" s="107"/>
      <c r="C2991" s="108"/>
      <c r="D2991" s="109"/>
      <c r="E2991" s="109"/>
      <c r="F2991" s="110"/>
      <c r="G2991" s="111"/>
      <c r="H2991" s="112"/>
      <c r="I2991" s="77"/>
      <c r="J2991" s="112" t="str">
        <f>IF($B2991="", "", IFERROR(INDEX('Job List'!$C$9:$C$508, MATCH($B2991, 'Job List'!$B$9:$B$508, 0)), ""))</f>
        <v/>
      </c>
      <c r="K2991" s="112" t="str">
        <f>IF($B2991="", "", IFERROR(INDEX('Job List'!$D$9:$D$508, MATCH($B2991, 'Job List'!$B$9:$B$508, 0)), ""))</f>
        <v/>
      </c>
      <c r="L2991" s="125" t="str">
        <f t="shared" si="552"/>
        <v/>
      </c>
      <c r="M2991" s="111" t="str">
        <f>IF($B2991="", "", IF($G2991="", IFERROR(INDEX('Job List'!$E$9:$E$508, MATCH($B2991, 'Job List'!$B$9:$B$508, 0)), ""), $G2991))</f>
        <v/>
      </c>
      <c r="N2991" s="126" t="str">
        <f t="shared" si="553"/>
        <v/>
      </c>
      <c r="O2991" s="77"/>
      <c r="AB2991" s="14" t="str">
        <f t="shared" si="554"/>
        <v/>
      </c>
      <c r="AC2991" s="20" t="str">
        <f t="shared" si="555"/>
        <v/>
      </c>
      <c r="AD2991" s="55" t="str">
        <f t="shared" si="556"/>
        <v/>
      </c>
      <c r="AE2991" s="88" t="str">
        <f t="shared" si="557"/>
        <v/>
      </c>
      <c r="AG2991" s="55" t="str">
        <f t="shared" si="558"/>
        <v/>
      </c>
      <c r="AH2991" s="88" t="str">
        <f t="shared" si="559"/>
        <v/>
      </c>
      <c r="AJ2991" s="55" t="str">
        <f t="shared" si="560"/>
        <v/>
      </c>
      <c r="AK2991" s="88" t="str">
        <f t="shared" si="561"/>
        <v/>
      </c>
      <c r="AM2991" s="55" t="str">
        <f t="shared" si="562"/>
        <v/>
      </c>
      <c r="AN2991" s="88" t="str">
        <f t="shared" si="563"/>
        <v/>
      </c>
    </row>
    <row r="2992" spans="1:40" x14ac:dyDescent="0.25">
      <c r="A2992" s="77"/>
      <c r="B2992" s="107"/>
      <c r="C2992" s="108"/>
      <c r="D2992" s="109"/>
      <c r="E2992" s="109"/>
      <c r="F2992" s="110"/>
      <c r="G2992" s="111"/>
      <c r="H2992" s="112"/>
      <c r="I2992" s="77"/>
      <c r="J2992" s="112" t="str">
        <f>IF($B2992="", "", IFERROR(INDEX('Job List'!$C$9:$C$508, MATCH($B2992, 'Job List'!$B$9:$B$508, 0)), ""))</f>
        <v/>
      </c>
      <c r="K2992" s="112" t="str">
        <f>IF($B2992="", "", IFERROR(INDEX('Job List'!$D$9:$D$508, MATCH($B2992, 'Job List'!$B$9:$B$508, 0)), ""))</f>
        <v/>
      </c>
      <c r="L2992" s="125" t="str">
        <f t="shared" si="552"/>
        <v/>
      </c>
      <c r="M2992" s="111" t="str">
        <f>IF($B2992="", "", IF($G2992="", IFERROR(INDEX('Job List'!$E$9:$E$508, MATCH($B2992, 'Job List'!$B$9:$B$508, 0)), ""), $G2992))</f>
        <v/>
      </c>
      <c r="N2992" s="126" t="str">
        <f t="shared" si="553"/>
        <v/>
      </c>
      <c r="O2992" s="77"/>
      <c r="AB2992" s="14" t="str">
        <f t="shared" si="554"/>
        <v/>
      </c>
      <c r="AC2992" s="20" t="str">
        <f t="shared" si="555"/>
        <v/>
      </c>
      <c r="AD2992" s="55" t="str">
        <f t="shared" si="556"/>
        <v/>
      </c>
      <c r="AE2992" s="88" t="str">
        <f t="shared" si="557"/>
        <v/>
      </c>
      <c r="AG2992" s="55" t="str">
        <f t="shared" si="558"/>
        <v/>
      </c>
      <c r="AH2992" s="88" t="str">
        <f t="shared" si="559"/>
        <v/>
      </c>
      <c r="AJ2992" s="55" t="str">
        <f t="shared" si="560"/>
        <v/>
      </c>
      <c r="AK2992" s="88" t="str">
        <f t="shared" si="561"/>
        <v/>
      </c>
      <c r="AM2992" s="55" t="str">
        <f t="shared" si="562"/>
        <v/>
      </c>
      <c r="AN2992" s="88" t="str">
        <f t="shared" si="563"/>
        <v/>
      </c>
    </row>
    <row r="2993" spans="1:40" x14ac:dyDescent="0.25">
      <c r="A2993" s="77"/>
      <c r="B2993" s="107"/>
      <c r="C2993" s="108"/>
      <c r="D2993" s="109"/>
      <c r="E2993" s="109"/>
      <c r="F2993" s="110"/>
      <c r="G2993" s="111"/>
      <c r="H2993" s="112"/>
      <c r="I2993" s="77"/>
      <c r="J2993" s="112" t="str">
        <f>IF($B2993="", "", IFERROR(INDEX('Job List'!$C$9:$C$508, MATCH($B2993, 'Job List'!$B$9:$B$508, 0)), ""))</f>
        <v/>
      </c>
      <c r="K2993" s="112" t="str">
        <f>IF($B2993="", "", IFERROR(INDEX('Job List'!$D$9:$D$508, MATCH($B2993, 'Job List'!$B$9:$B$508, 0)), ""))</f>
        <v/>
      </c>
      <c r="L2993" s="125" t="str">
        <f t="shared" si="552"/>
        <v/>
      </c>
      <c r="M2993" s="111" t="str">
        <f>IF($B2993="", "", IF($G2993="", IFERROR(INDEX('Job List'!$E$9:$E$508, MATCH($B2993, 'Job List'!$B$9:$B$508, 0)), ""), $G2993))</f>
        <v/>
      </c>
      <c r="N2993" s="126" t="str">
        <f t="shared" si="553"/>
        <v/>
      </c>
      <c r="O2993" s="77"/>
      <c r="AB2993" s="14" t="str">
        <f t="shared" si="554"/>
        <v/>
      </c>
      <c r="AC2993" s="20" t="str">
        <f t="shared" si="555"/>
        <v/>
      </c>
      <c r="AD2993" s="55" t="str">
        <f t="shared" si="556"/>
        <v/>
      </c>
      <c r="AE2993" s="88" t="str">
        <f t="shared" si="557"/>
        <v/>
      </c>
      <c r="AG2993" s="55" t="str">
        <f t="shared" si="558"/>
        <v/>
      </c>
      <c r="AH2993" s="88" t="str">
        <f t="shared" si="559"/>
        <v/>
      </c>
      <c r="AJ2993" s="55" t="str">
        <f t="shared" si="560"/>
        <v/>
      </c>
      <c r="AK2993" s="88" t="str">
        <f t="shared" si="561"/>
        <v/>
      </c>
      <c r="AM2993" s="55" t="str">
        <f t="shared" si="562"/>
        <v/>
      </c>
      <c r="AN2993" s="88" t="str">
        <f t="shared" si="563"/>
        <v/>
      </c>
    </row>
    <row r="2994" spans="1:40" x14ac:dyDescent="0.25">
      <c r="A2994" s="77"/>
      <c r="B2994" s="107"/>
      <c r="C2994" s="108"/>
      <c r="D2994" s="109"/>
      <c r="E2994" s="109"/>
      <c r="F2994" s="110"/>
      <c r="G2994" s="111"/>
      <c r="H2994" s="112"/>
      <c r="I2994" s="77"/>
      <c r="J2994" s="112" t="str">
        <f>IF($B2994="", "", IFERROR(INDEX('Job List'!$C$9:$C$508, MATCH($B2994, 'Job List'!$B$9:$B$508, 0)), ""))</f>
        <v/>
      </c>
      <c r="K2994" s="112" t="str">
        <f>IF($B2994="", "", IFERROR(INDEX('Job List'!$D$9:$D$508, MATCH($B2994, 'Job List'!$B$9:$B$508, 0)), ""))</f>
        <v/>
      </c>
      <c r="L2994" s="125" t="str">
        <f t="shared" si="552"/>
        <v/>
      </c>
      <c r="M2994" s="111" t="str">
        <f>IF($B2994="", "", IF($G2994="", IFERROR(INDEX('Job List'!$E$9:$E$508, MATCH($B2994, 'Job List'!$B$9:$B$508, 0)), ""), $G2994))</f>
        <v/>
      </c>
      <c r="N2994" s="126" t="str">
        <f t="shared" si="553"/>
        <v/>
      </c>
      <c r="O2994" s="77"/>
      <c r="AB2994" s="14" t="str">
        <f t="shared" si="554"/>
        <v/>
      </c>
      <c r="AC2994" s="20" t="str">
        <f t="shared" si="555"/>
        <v/>
      </c>
      <c r="AD2994" s="55" t="str">
        <f t="shared" si="556"/>
        <v/>
      </c>
      <c r="AE2994" s="88" t="str">
        <f t="shared" si="557"/>
        <v/>
      </c>
      <c r="AG2994" s="55" t="str">
        <f t="shared" si="558"/>
        <v/>
      </c>
      <c r="AH2994" s="88" t="str">
        <f t="shared" si="559"/>
        <v/>
      </c>
      <c r="AJ2994" s="55" t="str">
        <f t="shared" si="560"/>
        <v/>
      </c>
      <c r="AK2994" s="88" t="str">
        <f t="shared" si="561"/>
        <v/>
      </c>
      <c r="AM2994" s="55" t="str">
        <f t="shared" si="562"/>
        <v/>
      </c>
      <c r="AN2994" s="88" t="str">
        <f t="shared" si="563"/>
        <v/>
      </c>
    </row>
    <row r="2995" spans="1:40" x14ac:dyDescent="0.25">
      <c r="A2995" s="77"/>
      <c r="B2995" s="107"/>
      <c r="C2995" s="108"/>
      <c r="D2995" s="109"/>
      <c r="E2995" s="109"/>
      <c r="F2995" s="110"/>
      <c r="G2995" s="111"/>
      <c r="H2995" s="112"/>
      <c r="I2995" s="77"/>
      <c r="J2995" s="112" t="str">
        <f>IF($B2995="", "", IFERROR(INDEX('Job List'!$C$9:$C$508, MATCH($B2995, 'Job List'!$B$9:$B$508, 0)), ""))</f>
        <v/>
      </c>
      <c r="K2995" s="112" t="str">
        <f>IF($B2995="", "", IFERROR(INDEX('Job List'!$D$9:$D$508, MATCH($B2995, 'Job List'!$B$9:$B$508, 0)), ""))</f>
        <v/>
      </c>
      <c r="L2995" s="125" t="str">
        <f t="shared" si="552"/>
        <v/>
      </c>
      <c r="M2995" s="111" t="str">
        <f>IF($B2995="", "", IF($G2995="", IFERROR(INDEX('Job List'!$E$9:$E$508, MATCH($B2995, 'Job List'!$B$9:$B$508, 0)), ""), $G2995))</f>
        <v/>
      </c>
      <c r="N2995" s="126" t="str">
        <f t="shared" si="553"/>
        <v/>
      </c>
      <c r="O2995" s="77"/>
      <c r="AB2995" s="14" t="str">
        <f t="shared" si="554"/>
        <v/>
      </c>
      <c r="AC2995" s="20" t="str">
        <f t="shared" si="555"/>
        <v/>
      </c>
      <c r="AD2995" s="55" t="str">
        <f t="shared" si="556"/>
        <v/>
      </c>
      <c r="AE2995" s="88" t="str">
        <f t="shared" si="557"/>
        <v/>
      </c>
      <c r="AG2995" s="55" t="str">
        <f t="shared" si="558"/>
        <v/>
      </c>
      <c r="AH2995" s="88" t="str">
        <f t="shared" si="559"/>
        <v/>
      </c>
      <c r="AJ2995" s="55" t="str">
        <f t="shared" si="560"/>
        <v/>
      </c>
      <c r="AK2995" s="88" t="str">
        <f t="shared" si="561"/>
        <v/>
      </c>
      <c r="AM2995" s="55" t="str">
        <f t="shared" si="562"/>
        <v/>
      </c>
      <c r="AN2995" s="88" t="str">
        <f t="shared" si="563"/>
        <v/>
      </c>
    </row>
    <row r="2996" spans="1:40" x14ac:dyDescent="0.25">
      <c r="A2996" s="77"/>
      <c r="B2996" s="107"/>
      <c r="C2996" s="108"/>
      <c r="D2996" s="109"/>
      <c r="E2996" s="109"/>
      <c r="F2996" s="110"/>
      <c r="G2996" s="111"/>
      <c r="H2996" s="112"/>
      <c r="I2996" s="77"/>
      <c r="J2996" s="112" t="str">
        <f>IF($B2996="", "", IFERROR(INDEX('Job List'!$C$9:$C$508, MATCH($B2996, 'Job List'!$B$9:$B$508, 0)), ""))</f>
        <v/>
      </c>
      <c r="K2996" s="112" t="str">
        <f>IF($B2996="", "", IFERROR(INDEX('Job List'!$D$9:$D$508, MATCH($B2996, 'Job List'!$B$9:$B$508, 0)), ""))</f>
        <v/>
      </c>
      <c r="L2996" s="125" t="str">
        <f t="shared" si="552"/>
        <v/>
      </c>
      <c r="M2996" s="111" t="str">
        <f>IF($B2996="", "", IF($G2996="", IFERROR(INDEX('Job List'!$E$9:$E$508, MATCH($B2996, 'Job List'!$B$9:$B$508, 0)), ""), $G2996))</f>
        <v/>
      </c>
      <c r="N2996" s="126" t="str">
        <f t="shared" si="553"/>
        <v/>
      </c>
      <c r="O2996" s="77"/>
      <c r="AB2996" s="14" t="str">
        <f t="shared" si="554"/>
        <v/>
      </c>
      <c r="AC2996" s="20" t="str">
        <f t="shared" si="555"/>
        <v/>
      </c>
      <c r="AD2996" s="55" t="str">
        <f t="shared" si="556"/>
        <v/>
      </c>
      <c r="AE2996" s="88" t="str">
        <f t="shared" si="557"/>
        <v/>
      </c>
      <c r="AG2996" s="55" t="str">
        <f t="shared" si="558"/>
        <v/>
      </c>
      <c r="AH2996" s="88" t="str">
        <f t="shared" si="559"/>
        <v/>
      </c>
      <c r="AJ2996" s="55" t="str">
        <f t="shared" si="560"/>
        <v/>
      </c>
      <c r="AK2996" s="88" t="str">
        <f t="shared" si="561"/>
        <v/>
      </c>
      <c r="AM2996" s="55" t="str">
        <f t="shared" si="562"/>
        <v/>
      </c>
      <c r="AN2996" s="88" t="str">
        <f t="shared" si="563"/>
        <v/>
      </c>
    </row>
    <row r="2997" spans="1:40" x14ac:dyDescent="0.25">
      <c r="A2997" s="77"/>
      <c r="B2997" s="107"/>
      <c r="C2997" s="108"/>
      <c r="D2997" s="109"/>
      <c r="E2997" s="109"/>
      <c r="F2997" s="110"/>
      <c r="G2997" s="111"/>
      <c r="H2997" s="112"/>
      <c r="I2997" s="77"/>
      <c r="J2997" s="112" t="str">
        <f>IF($B2997="", "", IFERROR(INDEX('Job List'!$C$9:$C$508, MATCH($B2997, 'Job List'!$B$9:$B$508, 0)), ""))</f>
        <v/>
      </c>
      <c r="K2997" s="112" t="str">
        <f>IF($B2997="", "", IFERROR(INDEX('Job List'!$D$9:$D$508, MATCH($B2997, 'Job List'!$B$9:$B$508, 0)), ""))</f>
        <v/>
      </c>
      <c r="L2997" s="125" t="str">
        <f t="shared" si="552"/>
        <v/>
      </c>
      <c r="M2997" s="111" t="str">
        <f>IF($B2997="", "", IF($G2997="", IFERROR(INDEX('Job List'!$E$9:$E$508, MATCH($B2997, 'Job List'!$B$9:$B$508, 0)), ""), $G2997))</f>
        <v/>
      </c>
      <c r="N2997" s="126" t="str">
        <f t="shared" si="553"/>
        <v/>
      </c>
      <c r="O2997" s="77"/>
      <c r="AB2997" s="14" t="str">
        <f t="shared" si="554"/>
        <v/>
      </c>
      <c r="AC2997" s="20" t="str">
        <f t="shared" si="555"/>
        <v/>
      </c>
      <c r="AD2997" s="55" t="str">
        <f t="shared" si="556"/>
        <v/>
      </c>
      <c r="AE2997" s="88" t="str">
        <f t="shared" si="557"/>
        <v/>
      </c>
      <c r="AG2997" s="55" t="str">
        <f t="shared" si="558"/>
        <v/>
      </c>
      <c r="AH2997" s="88" t="str">
        <f t="shared" si="559"/>
        <v/>
      </c>
      <c r="AJ2997" s="55" t="str">
        <f t="shared" si="560"/>
        <v/>
      </c>
      <c r="AK2997" s="88" t="str">
        <f t="shared" si="561"/>
        <v/>
      </c>
      <c r="AM2997" s="55" t="str">
        <f t="shared" si="562"/>
        <v/>
      </c>
      <c r="AN2997" s="88" t="str">
        <f t="shared" si="563"/>
        <v/>
      </c>
    </row>
    <row r="2998" spans="1:40" x14ac:dyDescent="0.25">
      <c r="A2998" s="77"/>
      <c r="B2998" s="107"/>
      <c r="C2998" s="108"/>
      <c r="D2998" s="109"/>
      <c r="E2998" s="109"/>
      <c r="F2998" s="110"/>
      <c r="G2998" s="111"/>
      <c r="H2998" s="112"/>
      <c r="I2998" s="77"/>
      <c r="J2998" s="112" t="str">
        <f>IF($B2998="", "", IFERROR(INDEX('Job List'!$C$9:$C$508, MATCH($B2998, 'Job List'!$B$9:$B$508, 0)), ""))</f>
        <v/>
      </c>
      <c r="K2998" s="112" t="str">
        <f>IF($B2998="", "", IFERROR(INDEX('Job List'!$D$9:$D$508, MATCH($B2998, 'Job List'!$B$9:$B$508, 0)), ""))</f>
        <v/>
      </c>
      <c r="L2998" s="125" t="str">
        <f t="shared" si="552"/>
        <v/>
      </c>
      <c r="M2998" s="111" t="str">
        <f>IF($B2998="", "", IF($G2998="", IFERROR(INDEX('Job List'!$E$9:$E$508, MATCH($B2998, 'Job List'!$B$9:$B$508, 0)), ""), $G2998))</f>
        <v/>
      </c>
      <c r="N2998" s="126" t="str">
        <f t="shared" si="553"/>
        <v/>
      </c>
      <c r="O2998" s="77"/>
      <c r="AB2998" s="14" t="str">
        <f t="shared" si="554"/>
        <v/>
      </c>
      <c r="AC2998" s="20" t="str">
        <f t="shared" si="555"/>
        <v/>
      </c>
      <c r="AD2998" s="55" t="str">
        <f t="shared" si="556"/>
        <v/>
      </c>
      <c r="AE2998" s="88" t="str">
        <f t="shared" si="557"/>
        <v/>
      </c>
      <c r="AG2998" s="55" t="str">
        <f t="shared" si="558"/>
        <v/>
      </c>
      <c r="AH2998" s="88" t="str">
        <f t="shared" si="559"/>
        <v/>
      </c>
      <c r="AJ2998" s="55" t="str">
        <f t="shared" si="560"/>
        <v/>
      </c>
      <c r="AK2998" s="88" t="str">
        <f t="shared" si="561"/>
        <v/>
      </c>
      <c r="AM2998" s="55" t="str">
        <f t="shared" si="562"/>
        <v/>
      </c>
      <c r="AN2998" s="88" t="str">
        <f t="shared" si="563"/>
        <v/>
      </c>
    </row>
    <row r="2999" spans="1:40" x14ac:dyDescent="0.25">
      <c r="A2999" s="77"/>
      <c r="B2999" s="107"/>
      <c r="C2999" s="108"/>
      <c r="D2999" s="109"/>
      <c r="E2999" s="109"/>
      <c r="F2999" s="110"/>
      <c r="G2999" s="111"/>
      <c r="H2999" s="112"/>
      <c r="I2999" s="77"/>
      <c r="J2999" s="112" t="str">
        <f>IF($B2999="", "", IFERROR(INDEX('Job List'!$C$9:$C$508, MATCH($B2999, 'Job List'!$B$9:$B$508, 0)), ""))</f>
        <v/>
      </c>
      <c r="K2999" s="112" t="str">
        <f>IF($B2999="", "", IFERROR(INDEX('Job List'!$D$9:$D$508, MATCH($B2999, 'Job List'!$B$9:$B$508, 0)), ""))</f>
        <v/>
      </c>
      <c r="L2999" s="125" t="str">
        <f t="shared" si="552"/>
        <v/>
      </c>
      <c r="M2999" s="111" t="str">
        <f>IF($B2999="", "", IF($G2999="", IFERROR(INDEX('Job List'!$E$9:$E$508, MATCH($B2999, 'Job List'!$B$9:$B$508, 0)), ""), $G2999))</f>
        <v/>
      </c>
      <c r="N2999" s="126" t="str">
        <f t="shared" si="553"/>
        <v/>
      </c>
      <c r="O2999" s="77"/>
      <c r="AB2999" s="14" t="str">
        <f t="shared" si="554"/>
        <v/>
      </c>
      <c r="AC2999" s="20" t="str">
        <f t="shared" si="555"/>
        <v/>
      </c>
      <c r="AD2999" s="55" t="str">
        <f t="shared" si="556"/>
        <v/>
      </c>
      <c r="AE2999" s="88" t="str">
        <f t="shared" si="557"/>
        <v/>
      </c>
      <c r="AG2999" s="55" t="str">
        <f t="shared" si="558"/>
        <v/>
      </c>
      <c r="AH2999" s="88" t="str">
        <f t="shared" si="559"/>
        <v/>
      </c>
      <c r="AJ2999" s="55" t="str">
        <f t="shared" si="560"/>
        <v/>
      </c>
      <c r="AK2999" s="88" t="str">
        <f t="shared" si="561"/>
        <v/>
      </c>
      <c r="AM2999" s="55" t="str">
        <f t="shared" si="562"/>
        <v/>
      </c>
      <c r="AN2999" s="88" t="str">
        <f t="shared" si="563"/>
        <v/>
      </c>
    </row>
    <row r="3000" spans="1:40" x14ac:dyDescent="0.25">
      <c r="A3000" s="77"/>
      <c r="B3000" s="107"/>
      <c r="C3000" s="108"/>
      <c r="D3000" s="109"/>
      <c r="E3000" s="109"/>
      <c r="F3000" s="110"/>
      <c r="G3000" s="111"/>
      <c r="H3000" s="112"/>
      <c r="I3000" s="77"/>
      <c r="J3000" s="112" t="str">
        <f>IF($B3000="", "", IFERROR(INDEX('Job List'!$C$9:$C$508, MATCH($B3000, 'Job List'!$B$9:$B$508, 0)), ""))</f>
        <v/>
      </c>
      <c r="K3000" s="112" t="str">
        <f>IF($B3000="", "", IFERROR(INDEX('Job List'!$D$9:$D$508, MATCH($B3000, 'Job List'!$B$9:$B$508, 0)), ""))</f>
        <v/>
      </c>
      <c r="L3000" s="125" t="str">
        <f t="shared" si="552"/>
        <v/>
      </c>
      <c r="M3000" s="111" t="str">
        <f>IF($B3000="", "", IF($G3000="", IFERROR(INDEX('Job List'!$E$9:$E$508, MATCH($B3000, 'Job List'!$B$9:$B$508, 0)), ""), $G3000))</f>
        <v/>
      </c>
      <c r="N3000" s="126" t="str">
        <f t="shared" si="553"/>
        <v/>
      </c>
      <c r="O3000" s="77"/>
      <c r="AB3000" s="14" t="str">
        <f t="shared" si="554"/>
        <v/>
      </c>
      <c r="AC3000" s="20" t="str">
        <f t="shared" si="555"/>
        <v/>
      </c>
      <c r="AD3000" s="55" t="str">
        <f t="shared" si="556"/>
        <v/>
      </c>
      <c r="AE3000" s="88" t="str">
        <f t="shared" si="557"/>
        <v/>
      </c>
      <c r="AG3000" s="55" t="str">
        <f t="shared" si="558"/>
        <v/>
      </c>
      <c r="AH3000" s="88" t="str">
        <f t="shared" si="559"/>
        <v/>
      </c>
      <c r="AJ3000" s="55" t="str">
        <f t="shared" si="560"/>
        <v/>
      </c>
      <c r="AK3000" s="88" t="str">
        <f t="shared" si="561"/>
        <v/>
      </c>
      <c r="AM3000" s="55" t="str">
        <f t="shared" si="562"/>
        <v/>
      </c>
      <c r="AN3000" s="88" t="str">
        <f t="shared" si="563"/>
        <v/>
      </c>
    </row>
    <row r="3001" spans="1:40" x14ac:dyDescent="0.25">
      <c r="A3001" s="77"/>
      <c r="B3001" s="107"/>
      <c r="C3001" s="108"/>
      <c r="D3001" s="109"/>
      <c r="E3001" s="109"/>
      <c r="F3001" s="110"/>
      <c r="G3001" s="111"/>
      <c r="H3001" s="112"/>
      <c r="I3001" s="77"/>
      <c r="J3001" s="112" t="str">
        <f>IF($B3001="", "", IFERROR(INDEX('Job List'!$C$9:$C$508, MATCH($B3001, 'Job List'!$B$9:$B$508, 0)), ""))</f>
        <v/>
      </c>
      <c r="K3001" s="112" t="str">
        <f>IF($B3001="", "", IFERROR(INDEX('Job List'!$D$9:$D$508, MATCH($B3001, 'Job List'!$B$9:$B$508, 0)), ""))</f>
        <v/>
      </c>
      <c r="L3001" s="125" t="str">
        <f t="shared" si="552"/>
        <v/>
      </c>
      <c r="M3001" s="111" t="str">
        <f>IF($B3001="", "", IF($G3001="", IFERROR(INDEX('Job List'!$E$9:$E$508, MATCH($B3001, 'Job List'!$B$9:$B$508, 0)), ""), $G3001))</f>
        <v/>
      </c>
      <c r="N3001" s="126" t="str">
        <f t="shared" si="553"/>
        <v/>
      </c>
      <c r="O3001" s="77"/>
      <c r="AB3001" s="14" t="str">
        <f t="shared" si="554"/>
        <v/>
      </c>
      <c r="AC3001" s="20" t="str">
        <f t="shared" si="555"/>
        <v/>
      </c>
      <c r="AD3001" s="55" t="str">
        <f t="shared" si="556"/>
        <v/>
      </c>
      <c r="AE3001" s="88" t="str">
        <f t="shared" si="557"/>
        <v/>
      </c>
      <c r="AG3001" s="55" t="str">
        <f t="shared" si="558"/>
        <v/>
      </c>
      <c r="AH3001" s="88" t="str">
        <f t="shared" si="559"/>
        <v/>
      </c>
      <c r="AJ3001" s="55" t="str">
        <f t="shared" si="560"/>
        <v/>
      </c>
      <c r="AK3001" s="88" t="str">
        <f t="shared" si="561"/>
        <v/>
      </c>
      <c r="AM3001" s="55" t="str">
        <f t="shared" si="562"/>
        <v/>
      </c>
      <c r="AN3001" s="88" t="str">
        <f t="shared" si="563"/>
        <v/>
      </c>
    </row>
    <row r="3002" spans="1:40" x14ac:dyDescent="0.25">
      <c r="A3002" s="77"/>
      <c r="B3002" s="107"/>
      <c r="C3002" s="108"/>
      <c r="D3002" s="109"/>
      <c r="E3002" s="109"/>
      <c r="F3002" s="110"/>
      <c r="G3002" s="111"/>
      <c r="H3002" s="112"/>
      <c r="I3002" s="77"/>
      <c r="J3002" s="112" t="str">
        <f>IF($B3002="", "", IFERROR(INDEX('Job List'!$C$9:$C$508, MATCH($B3002, 'Job List'!$B$9:$B$508, 0)), ""))</f>
        <v/>
      </c>
      <c r="K3002" s="112" t="str">
        <f>IF($B3002="", "", IFERROR(INDEX('Job List'!$D$9:$D$508, MATCH($B3002, 'Job List'!$B$9:$B$508, 0)), ""))</f>
        <v/>
      </c>
      <c r="L3002" s="125" t="str">
        <f t="shared" si="552"/>
        <v/>
      </c>
      <c r="M3002" s="111" t="str">
        <f>IF($B3002="", "", IF($G3002="", IFERROR(INDEX('Job List'!$E$9:$E$508, MATCH($B3002, 'Job List'!$B$9:$B$508, 0)), ""), $G3002))</f>
        <v/>
      </c>
      <c r="N3002" s="126" t="str">
        <f t="shared" si="553"/>
        <v/>
      </c>
      <c r="O3002" s="77"/>
      <c r="AB3002" s="14" t="str">
        <f t="shared" si="554"/>
        <v/>
      </c>
      <c r="AC3002" s="20" t="str">
        <f t="shared" si="555"/>
        <v/>
      </c>
      <c r="AD3002" s="55" t="str">
        <f t="shared" si="556"/>
        <v/>
      </c>
      <c r="AE3002" s="88" t="str">
        <f t="shared" si="557"/>
        <v/>
      </c>
      <c r="AG3002" s="55" t="str">
        <f t="shared" si="558"/>
        <v/>
      </c>
      <c r="AH3002" s="88" t="str">
        <f t="shared" si="559"/>
        <v/>
      </c>
      <c r="AJ3002" s="55" t="str">
        <f t="shared" si="560"/>
        <v/>
      </c>
      <c r="AK3002" s="88" t="str">
        <f t="shared" si="561"/>
        <v/>
      </c>
      <c r="AM3002" s="55" t="str">
        <f t="shared" si="562"/>
        <v/>
      </c>
      <c r="AN3002" s="88" t="str">
        <f t="shared" si="563"/>
        <v/>
      </c>
    </row>
    <row r="3003" spans="1:40" x14ac:dyDescent="0.25">
      <c r="A3003" s="77"/>
      <c r="B3003" s="107"/>
      <c r="C3003" s="108"/>
      <c r="D3003" s="109"/>
      <c r="E3003" s="109"/>
      <c r="F3003" s="110"/>
      <c r="G3003" s="111"/>
      <c r="H3003" s="112"/>
      <c r="I3003" s="77"/>
      <c r="J3003" s="112" t="str">
        <f>IF($B3003="", "", IFERROR(INDEX('Job List'!$C$9:$C$508, MATCH($B3003, 'Job List'!$B$9:$B$508, 0)), ""))</f>
        <v/>
      </c>
      <c r="K3003" s="112" t="str">
        <f>IF($B3003="", "", IFERROR(INDEX('Job List'!$D$9:$D$508, MATCH($B3003, 'Job List'!$B$9:$B$508, 0)), ""))</f>
        <v/>
      </c>
      <c r="L3003" s="125" t="str">
        <f t="shared" si="552"/>
        <v/>
      </c>
      <c r="M3003" s="111" t="str">
        <f>IF($B3003="", "", IF($G3003="", IFERROR(INDEX('Job List'!$E$9:$E$508, MATCH($B3003, 'Job List'!$B$9:$B$508, 0)), ""), $G3003))</f>
        <v/>
      </c>
      <c r="N3003" s="126" t="str">
        <f t="shared" si="553"/>
        <v/>
      </c>
      <c r="O3003" s="77"/>
      <c r="AB3003" s="14" t="str">
        <f t="shared" si="554"/>
        <v/>
      </c>
      <c r="AC3003" s="20" t="str">
        <f t="shared" si="555"/>
        <v/>
      </c>
      <c r="AD3003" s="55" t="str">
        <f t="shared" si="556"/>
        <v/>
      </c>
      <c r="AE3003" s="88" t="str">
        <f t="shared" si="557"/>
        <v/>
      </c>
      <c r="AG3003" s="55" t="str">
        <f t="shared" si="558"/>
        <v/>
      </c>
      <c r="AH3003" s="88" t="str">
        <f t="shared" si="559"/>
        <v/>
      </c>
      <c r="AJ3003" s="55" t="str">
        <f t="shared" si="560"/>
        <v/>
      </c>
      <c r="AK3003" s="88" t="str">
        <f t="shared" si="561"/>
        <v/>
      </c>
      <c r="AM3003" s="55" t="str">
        <f t="shared" si="562"/>
        <v/>
      </c>
      <c r="AN3003" s="88" t="str">
        <f t="shared" si="563"/>
        <v/>
      </c>
    </row>
    <row r="3004" spans="1:40" x14ac:dyDescent="0.25">
      <c r="A3004" s="77"/>
      <c r="B3004" s="107"/>
      <c r="C3004" s="108"/>
      <c r="D3004" s="109"/>
      <c r="E3004" s="109"/>
      <c r="F3004" s="110"/>
      <c r="G3004" s="111"/>
      <c r="H3004" s="112"/>
      <c r="I3004" s="77"/>
      <c r="J3004" s="112" t="str">
        <f>IF($B3004="", "", IFERROR(INDEX('Job List'!$C$9:$C$508, MATCH($B3004, 'Job List'!$B$9:$B$508, 0)), ""))</f>
        <v/>
      </c>
      <c r="K3004" s="112" t="str">
        <f>IF($B3004="", "", IFERROR(INDEX('Job List'!$D$9:$D$508, MATCH($B3004, 'Job List'!$B$9:$B$508, 0)), ""))</f>
        <v/>
      </c>
      <c r="L3004" s="125" t="str">
        <f t="shared" si="552"/>
        <v/>
      </c>
      <c r="M3004" s="111" t="str">
        <f>IF($B3004="", "", IF($G3004="", IFERROR(INDEX('Job List'!$E$9:$E$508, MATCH($B3004, 'Job List'!$B$9:$B$508, 0)), ""), $G3004))</f>
        <v/>
      </c>
      <c r="N3004" s="126" t="str">
        <f t="shared" si="553"/>
        <v/>
      </c>
      <c r="O3004" s="77"/>
      <c r="AB3004" s="14" t="str">
        <f t="shared" si="554"/>
        <v/>
      </c>
      <c r="AC3004" s="20" t="str">
        <f t="shared" si="555"/>
        <v/>
      </c>
      <c r="AD3004" s="55" t="str">
        <f t="shared" si="556"/>
        <v/>
      </c>
      <c r="AE3004" s="88" t="str">
        <f t="shared" si="557"/>
        <v/>
      </c>
      <c r="AG3004" s="55" t="str">
        <f t="shared" si="558"/>
        <v/>
      </c>
      <c r="AH3004" s="88" t="str">
        <f t="shared" si="559"/>
        <v/>
      </c>
      <c r="AJ3004" s="55" t="str">
        <f t="shared" si="560"/>
        <v/>
      </c>
      <c r="AK3004" s="88" t="str">
        <f t="shared" si="561"/>
        <v/>
      </c>
      <c r="AM3004" s="55" t="str">
        <f t="shared" si="562"/>
        <v/>
      </c>
      <c r="AN3004" s="88" t="str">
        <f t="shared" si="563"/>
        <v/>
      </c>
    </row>
    <row r="3005" spans="1:40" x14ac:dyDescent="0.25">
      <c r="A3005" s="77"/>
      <c r="B3005" s="107"/>
      <c r="C3005" s="108"/>
      <c r="D3005" s="109"/>
      <c r="E3005" s="109"/>
      <c r="F3005" s="110"/>
      <c r="G3005" s="111"/>
      <c r="H3005" s="112"/>
      <c r="I3005" s="77"/>
      <c r="J3005" s="112" t="str">
        <f>IF($B3005="", "", IFERROR(INDEX('Job List'!$C$9:$C$508, MATCH($B3005, 'Job List'!$B$9:$B$508, 0)), ""))</f>
        <v/>
      </c>
      <c r="K3005" s="112" t="str">
        <f>IF($B3005="", "", IFERROR(INDEX('Job List'!$D$9:$D$508, MATCH($B3005, 'Job List'!$B$9:$B$508, 0)), ""))</f>
        <v/>
      </c>
      <c r="L3005" s="125" t="str">
        <f t="shared" si="552"/>
        <v/>
      </c>
      <c r="M3005" s="111" t="str">
        <f>IF($B3005="", "", IF($G3005="", IFERROR(INDEX('Job List'!$E$9:$E$508, MATCH($B3005, 'Job List'!$B$9:$B$508, 0)), ""), $G3005))</f>
        <v/>
      </c>
      <c r="N3005" s="126" t="str">
        <f t="shared" si="553"/>
        <v/>
      </c>
      <c r="O3005" s="77"/>
      <c r="AB3005" s="14" t="str">
        <f t="shared" si="554"/>
        <v/>
      </c>
      <c r="AC3005" s="20" t="str">
        <f t="shared" si="555"/>
        <v/>
      </c>
      <c r="AD3005" s="55" t="str">
        <f t="shared" si="556"/>
        <v/>
      </c>
      <c r="AE3005" s="88" t="str">
        <f t="shared" si="557"/>
        <v/>
      </c>
      <c r="AG3005" s="55" t="str">
        <f t="shared" si="558"/>
        <v/>
      </c>
      <c r="AH3005" s="88" t="str">
        <f t="shared" si="559"/>
        <v/>
      </c>
      <c r="AJ3005" s="55" t="str">
        <f t="shared" si="560"/>
        <v/>
      </c>
      <c r="AK3005" s="88" t="str">
        <f t="shared" si="561"/>
        <v/>
      </c>
      <c r="AM3005" s="55" t="str">
        <f t="shared" si="562"/>
        <v/>
      </c>
      <c r="AN3005" s="88" t="str">
        <f t="shared" si="563"/>
        <v/>
      </c>
    </row>
    <row r="3006" spans="1:40" x14ac:dyDescent="0.25">
      <c r="A3006" s="77"/>
      <c r="B3006" s="107"/>
      <c r="C3006" s="108"/>
      <c r="D3006" s="109"/>
      <c r="E3006" s="109"/>
      <c r="F3006" s="110"/>
      <c r="G3006" s="111"/>
      <c r="H3006" s="112"/>
      <c r="I3006" s="77"/>
      <c r="J3006" s="112" t="str">
        <f>IF($B3006="", "", IFERROR(INDEX('Job List'!$C$9:$C$508, MATCH($B3006, 'Job List'!$B$9:$B$508, 0)), ""))</f>
        <v/>
      </c>
      <c r="K3006" s="112" t="str">
        <f>IF($B3006="", "", IFERROR(INDEX('Job List'!$D$9:$D$508, MATCH($B3006, 'Job List'!$B$9:$B$508, 0)), ""))</f>
        <v/>
      </c>
      <c r="L3006" s="125" t="str">
        <f t="shared" si="552"/>
        <v/>
      </c>
      <c r="M3006" s="111" t="str">
        <f>IF($B3006="", "", IF($G3006="", IFERROR(INDEX('Job List'!$E$9:$E$508, MATCH($B3006, 'Job List'!$B$9:$B$508, 0)), ""), $G3006))</f>
        <v/>
      </c>
      <c r="N3006" s="126" t="str">
        <f t="shared" si="553"/>
        <v/>
      </c>
      <c r="O3006" s="77"/>
      <c r="AB3006" s="14" t="str">
        <f t="shared" si="554"/>
        <v/>
      </c>
      <c r="AC3006" s="20" t="str">
        <f t="shared" si="555"/>
        <v/>
      </c>
      <c r="AD3006" s="55" t="str">
        <f t="shared" si="556"/>
        <v/>
      </c>
      <c r="AE3006" s="88" t="str">
        <f t="shared" si="557"/>
        <v/>
      </c>
      <c r="AG3006" s="55" t="str">
        <f t="shared" si="558"/>
        <v/>
      </c>
      <c r="AH3006" s="88" t="str">
        <f t="shared" si="559"/>
        <v/>
      </c>
      <c r="AJ3006" s="55" t="str">
        <f t="shared" si="560"/>
        <v/>
      </c>
      <c r="AK3006" s="88" t="str">
        <f t="shared" si="561"/>
        <v/>
      </c>
      <c r="AM3006" s="55" t="str">
        <f t="shared" si="562"/>
        <v/>
      </c>
      <c r="AN3006" s="88" t="str">
        <f t="shared" si="563"/>
        <v/>
      </c>
    </row>
    <row r="3007" spans="1:40" x14ac:dyDescent="0.25">
      <c r="A3007" s="77"/>
      <c r="B3007" s="107"/>
      <c r="C3007" s="108"/>
      <c r="D3007" s="109"/>
      <c r="E3007" s="109"/>
      <c r="F3007" s="110"/>
      <c r="G3007" s="111"/>
      <c r="H3007" s="112"/>
      <c r="I3007" s="77"/>
      <c r="J3007" s="112" t="str">
        <f>IF($B3007="", "", IFERROR(INDEX('Job List'!$C$9:$C$508, MATCH($B3007, 'Job List'!$B$9:$B$508, 0)), ""))</f>
        <v/>
      </c>
      <c r="K3007" s="112" t="str">
        <f>IF($B3007="", "", IFERROR(INDEX('Job List'!$D$9:$D$508, MATCH($B3007, 'Job List'!$B$9:$B$508, 0)), ""))</f>
        <v/>
      </c>
      <c r="L3007" s="125" t="str">
        <f t="shared" si="552"/>
        <v/>
      </c>
      <c r="M3007" s="111" t="str">
        <f>IF($B3007="", "", IF($G3007="", IFERROR(INDEX('Job List'!$E$9:$E$508, MATCH($B3007, 'Job List'!$B$9:$B$508, 0)), ""), $G3007))</f>
        <v/>
      </c>
      <c r="N3007" s="126" t="str">
        <f t="shared" si="553"/>
        <v/>
      </c>
      <c r="O3007" s="77"/>
      <c r="AB3007" s="14" t="str">
        <f t="shared" si="554"/>
        <v/>
      </c>
      <c r="AC3007" s="20" t="str">
        <f t="shared" si="555"/>
        <v/>
      </c>
      <c r="AD3007" s="55" t="str">
        <f t="shared" si="556"/>
        <v/>
      </c>
      <c r="AE3007" s="88" t="str">
        <f t="shared" si="557"/>
        <v/>
      </c>
      <c r="AG3007" s="55" t="str">
        <f t="shared" si="558"/>
        <v/>
      </c>
      <c r="AH3007" s="88" t="str">
        <f t="shared" si="559"/>
        <v/>
      </c>
      <c r="AJ3007" s="55" t="str">
        <f t="shared" si="560"/>
        <v/>
      </c>
      <c r="AK3007" s="88" t="str">
        <f t="shared" si="561"/>
        <v/>
      </c>
      <c r="AM3007" s="55" t="str">
        <f t="shared" si="562"/>
        <v/>
      </c>
      <c r="AN3007" s="88" t="str">
        <f t="shared" si="563"/>
        <v/>
      </c>
    </row>
    <row r="3008" spans="1:40" x14ac:dyDescent="0.25">
      <c r="A3008" s="77"/>
      <c r="B3008" s="107"/>
      <c r="C3008" s="108"/>
      <c r="D3008" s="109"/>
      <c r="E3008" s="109"/>
      <c r="F3008" s="110"/>
      <c r="G3008" s="111"/>
      <c r="H3008" s="112"/>
      <c r="I3008" s="77"/>
      <c r="J3008" s="112" t="str">
        <f>IF($B3008="", "", IFERROR(INDEX('Job List'!$C$9:$C$508, MATCH($B3008, 'Job List'!$B$9:$B$508, 0)), ""))</f>
        <v/>
      </c>
      <c r="K3008" s="112" t="str">
        <f>IF($B3008="", "", IFERROR(INDEX('Job List'!$D$9:$D$508, MATCH($B3008, 'Job List'!$B$9:$B$508, 0)), ""))</f>
        <v/>
      </c>
      <c r="L3008" s="125" t="str">
        <f t="shared" si="552"/>
        <v/>
      </c>
      <c r="M3008" s="111" t="str">
        <f>IF($B3008="", "", IF($G3008="", IFERROR(INDEX('Job List'!$E$9:$E$508, MATCH($B3008, 'Job List'!$B$9:$B$508, 0)), ""), $G3008))</f>
        <v/>
      </c>
      <c r="N3008" s="126" t="str">
        <f t="shared" si="553"/>
        <v/>
      </c>
      <c r="O3008" s="77"/>
      <c r="AB3008" s="14" t="str">
        <f t="shared" si="554"/>
        <v/>
      </c>
      <c r="AC3008" s="20" t="str">
        <f t="shared" si="555"/>
        <v/>
      </c>
      <c r="AD3008" s="55" t="str">
        <f t="shared" si="556"/>
        <v/>
      </c>
      <c r="AE3008" s="88" t="str">
        <f t="shared" si="557"/>
        <v/>
      </c>
      <c r="AG3008" s="55" t="str">
        <f t="shared" si="558"/>
        <v/>
      </c>
      <c r="AH3008" s="88" t="str">
        <f t="shared" si="559"/>
        <v/>
      </c>
      <c r="AJ3008" s="55" t="str">
        <f t="shared" si="560"/>
        <v/>
      </c>
      <c r="AK3008" s="88" t="str">
        <f t="shared" si="561"/>
        <v/>
      </c>
      <c r="AM3008" s="55" t="str">
        <f t="shared" si="562"/>
        <v/>
      </c>
      <c r="AN3008" s="88" t="str">
        <f t="shared" si="563"/>
        <v/>
      </c>
    </row>
    <row r="3009" spans="1:40" x14ac:dyDescent="0.25">
      <c r="A3009" s="77"/>
      <c r="B3009" s="107"/>
      <c r="C3009" s="108"/>
      <c r="D3009" s="109"/>
      <c r="E3009" s="109"/>
      <c r="F3009" s="110"/>
      <c r="G3009" s="111"/>
      <c r="H3009" s="112"/>
      <c r="I3009" s="77"/>
      <c r="J3009" s="112" t="str">
        <f>IF($B3009="", "", IFERROR(INDEX('Job List'!$C$9:$C$508, MATCH($B3009, 'Job List'!$B$9:$B$508, 0)), ""))</f>
        <v/>
      </c>
      <c r="K3009" s="112" t="str">
        <f>IF($B3009="", "", IFERROR(INDEX('Job List'!$D$9:$D$508, MATCH($B3009, 'Job List'!$B$9:$B$508, 0)), ""))</f>
        <v/>
      </c>
      <c r="L3009" s="125" t="str">
        <f t="shared" si="552"/>
        <v/>
      </c>
      <c r="M3009" s="111" t="str">
        <f>IF($B3009="", "", IF($G3009="", IFERROR(INDEX('Job List'!$E$9:$E$508, MATCH($B3009, 'Job List'!$B$9:$B$508, 0)), ""), $G3009))</f>
        <v/>
      </c>
      <c r="N3009" s="126" t="str">
        <f t="shared" si="553"/>
        <v/>
      </c>
      <c r="O3009" s="77"/>
      <c r="AB3009" s="14" t="str">
        <f t="shared" si="554"/>
        <v/>
      </c>
      <c r="AC3009" s="20" t="str">
        <f t="shared" si="555"/>
        <v/>
      </c>
      <c r="AD3009" s="55" t="str">
        <f t="shared" si="556"/>
        <v/>
      </c>
      <c r="AE3009" s="88" t="str">
        <f t="shared" si="557"/>
        <v/>
      </c>
      <c r="AG3009" s="55" t="str">
        <f t="shared" si="558"/>
        <v/>
      </c>
      <c r="AH3009" s="88" t="str">
        <f t="shared" si="559"/>
        <v/>
      </c>
      <c r="AJ3009" s="55" t="str">
        <f t="shared" si="560"/>
        <v/>
      </c>
      <c r="AK3009" s="88" t="str">
        <f t="shared" si="561"/>
        <v/>
      </c>
      <c r="AM3009" s="55" t="str">
        <f t="shared" si="562"/>
        <v/>
      </c>
      <c r="AN3009" s="88" t="str">
        <f t="shared" si="563"/>
        <v/>
      </c>
    </row>
    <row r="3010" spans="1:40" x14ac:dyDescent="0.25">
      <c r="A3010" s="77"/>
      <c r="B3010" s="107"/>
      <c r="C3010" s="108"/>
      <c r="D3010" s="109"/>
      <c r="E3010" s="109"/>
      <c r="F3010" s="110"/>
      <c r="G3010" s="111"/>
      <c r="H3010" s="112"/>
      <c r="I3010" s="77"/>
      <c r="J3010" s="112" t="str">
        <f>IF($B3010="", "", IFERROR(INDEX('Job List'!$C$9:$C$508, MATCH($B3010, 'Job List'!$B$9:$B$508, 0)), ""))</f>
        <v/>
      </c>
      <c r="K3010" s="112" t="str">
        <f>IF($B3010="", "", IFERROR(INDEX('Job List'!$D$9:$D$508, MATCH($B3010, 'Job List'!$B$9:$B$508, 0)), ""))</f>
        <v/>
      </c>
      <c r="L3010" s="125" t="str">
        <f t="shared" si="552"/>
        <v/>
      </c>
      <c r="M3010" s="111" t="str">
        <f>IF($B3010="", "", IF($G3010="", IFERROR(INDEX('Job List'!$E$9:$E$508, MATCH($B3010, 'Job List'!$B$9:$B$508, 0)), ""), $G3010))</f>
        <v/>
      </c>
      <c r="N3010" s="126" t="str">
        <f t="shared" si="553"/>
        <v/>
      </c>
      <c r="O3010" s="77"/>
      <c r="AB3010" s="14" t="str">
        <f t="shared" si="554"/>
        <v/>
      </c>
      <c r="AC3010" s="20" t="str">
        <f t="shared" si="555"/>
        <v/>
      </c>
      <c r="AD3010" s="55" t="str">
        <f t="shared" si="556"/>
        <v/>
      </c>
      <c r="AE3010" s="88" t="str">
        <f t="shared" si="557"/>
        <v/>
      </c>
      <c r="AG3010" s="55" t="str">
        <f t="shared" si="558"/>
        <v/>
      </c>
      <c r="AH3010" s="88" t="str">
        <f t="shared" si="559"/>
        <v/>
      </c>
      <c r="AJ3010" s="55" t="str">
        <f t="shared" si="560"/>
        <v/>
      </c>
      <c r="AK3010" s="88" t="str">
        <f t="shared" si="561"/>
        <v/>
      </c>
      <c r="AM3010" s="55" t="str">
        <f t="shared" si="562"/>
        <v/>
      </c>
      <c r="AN3010" s="88" t="str">
        <f t="shared" si="563"/>
        <v/>
      </c>
    </row>
    <row r="3011" spans="1:40" x14ac:dyDescent="0.25">
      <c r="A3011" s="77"/>
      <c r="B3011" s="107"/>
      <c r="C3011" s="108"/>
      <c r="D3011" s="109"/>
      <c r="E3011" s="109"/>
      <c r="F3011" s="110"/>
      <c r="G3011" s="111"/>
      <c r="H3011" s="112"/>
      <c r="I3011" s="77"/>
      <c r="J3011" s="112" t="str">
        <f>IF($B3011="", "", IFERROR(INDEX('Job List'!$C$9:$C$508, MATCH($B3011, 'Job List'!$B$9:$B$508, 0)), ""))</f>
        <v/>
      </c>
      <c r="K3011" s="112" t="str">
        <f>IF($B3011="", "", IFERROR(INDEX('Job List'!$D$9:$D$508, MATCH($B3011, 'Job List'!$B$9:$B$508, 0)), ""))</f>
        <v/>
      </c>
      <c r="L3011" s="125" t="str">
        <f t="shared" si="552"/>
        <v/>
      </c>
      <c r="M3011" s="111" t="str">
        <f>IF($B3011="", "", IF($G3011="", IFERROR(INDEX('Job List'!$E$9:$E$508, MATCH($B3011, 'Job List'!$B$9:$B$508, 0)), ""), $G3011))</f>
        <v/>
      </c>
      <c r="N3011" s="126" t="str">
        <f t="shared" si="553"/>
        <v/>
      </c>
      <c r="O3011" s="77"/>
      <c r="AB3011" s="14" t="str">
        <f t="shared" si="554"/>
        <v/>
      </c>
      <c r="AC3011" s="20" t="str">
        <f t="shared" si="555"/>
        <v/>
      </c>
      <c r="AD3011" s="55" t="str">
        <f t="shared" si="556"/>
        <v/>
      </c>
      <c r="AE3011" s="88" t="str">
        <f t="shared" si="557"/>
        <v/>
      </c>
      <c r="AG3011" s="55" t="str">
        <f t="shared" si="558"/>
        <v/>
      </c>
      <c r="AH3011" s="88" t="str">
        <f t="shared" si="559"/>
        <v/>
      </c>
      <c r="AJ3011" s="55" t="str">
        <f t="shared" si="560"/>
        <v/>
      </c>
      <c r="AK3011" s="88" t="str">
        <f t="shared" si="561"/>
        <v/>
      </c>
      <c r="AM3011" s="55" t="str">
        <f t="shared" si="562"/>
        <v/>
      </c>
      <c r="AN3011" s="88" t="str">
        <f t="shared" si="563"/>
        <v/>
      </c>
    </row>
    <row r="3012" spans="1:40" x14ac:dyDescent="0.25">
      <c r="A3012" s="77"/>
      <c r="B3012" s="107"/>
      <c r="C3012" s="108"/>
      <c r="D3012" s="109"/>
      <c r="E3012" s="109"/>
      <c r="F3012" s="110"/>
      <c r="G3012" s="111"/>
      <c r="H3012" s="112"/>
      <c r="I3012" s="77"/>
      <c r="J3012" s="112" t="str">
        <f>IF($B3012="", "", IFERROR(INDEX('Job List'!$C$9:$C$508, MATCH($B3012, 'Job List'!$B$9:$B$508, 0)), ""))</f>
        <v/>
      </c>
      <c r="K3012" s="112" t="str">
        <f>IF($B3012="", "", IFERROR(INDEX('Job List'!$D$9:$D$508, MATCH($B3012, 'Job List'!$B$9:$B$508, 0)), ""))</f>
        <v/>
      </c>
      <c r="L3012" s="125" t="str">
        <f t="shared" si="552"/>
        <v/>
      </c>
      <c r="M3012" s="111" t="str">
        <f>IF($B3012="", "", IF($G3012="", IFERROR(INDEX('Job List'!$E$9:$E$508, MATCH($B3012, 'Job List'!$B$9:$B$508, 0)), ""), $G3012))</f>
        <v/>
      </c>
      <c r="N3012" s="126" t="str">
        <f t="shared" si="553"/>
        <v/>
      </c>
      <c r="O3012" s="77"/>
      <c r="AB3012" s="14" t="str">
        <f t="shared" si="554"/>
        <v/>
      </c>
      <c r="AC3012" s="20" t="str">
        <f t="shared" si="555"/>
        <v/>
      </c>
      <c r="AD3012" s="55" t="str">
        <f t="shared" si="556"/>
        <v/>
      </c>
      <c r="AE3012" s="88" t="str">
        <f t="shared" si="557"/>
        <v/>
      </c>
      <c r="AG3012" s="55" t="str">
        <f t="shared" si="558"/>
        <v/>
      </c>
      <c r="AH3012" s="88" t="str">
        <f t="shared" si="559"/>
        <v/>
      </c>
      <c r="AJ3012" s="55" t="str">
        <f t="shared" si="560"/>
        <v/>
      </c>
      <c r="AK3012" s="88" t="str">
        <f t="shared" si="561"/>
        <v/>
      </c>
      <c r="AM3012" s="55" t="str">
        <f t="shared" si="562"/>
        <v/>
      </c>
      <c r="AN3012" s="88" t="str">
        <f t="shared" si="563"/>
        <v/>
      </c>
    </row>
    <row r="3013" spans="1:40" x14ac:dyDescent="0.25">
      <c r="A3013" s="77"/>
      <c r="B3013" s="107"/>
      <c r="C3013" s="108"/>
      <c r="D3013" s="109"/>
      <c r="E3013" s="109"/>
      <c r="F3013" s="110"/>
      <c r="G3013" s="111"/>
      <c r="H3013" s="112"/>
      <c r="I3013" s="77"/>
      <c r="J3013" s="112" t="str">
        <f>IF($B3013="", "", IFERROR(INDEX('Job List'!$C$9:$C$508, MATCH($B3013, 'Job List'!$B$9:$B$508, 0)), ""))</f>
        <v/>
      </c>
      <c r="K3013" s="112" t="str">
        <f>IF($B3013="", "", IFERROR(INDEX('Job List'!$D$9:$D$508, MATCH($B3013, 'Job List'!$B$9:$B$508, 0)), ""))</f>
        <v/>
      </c>
      <c r="L3013" s="125" t="str">
        <f t="shared" si="552"/>
        <v/>
      </c>
      <c r="M3013" s="111" t="str">
        <f>IF($B3013="", "", IF($G3013="", IFERROR(INDEX('Job List'!$E$9:$E$508, MATCH($B3013, 'Job List'!$B$9:$B$508, 0)), ""), $G3013))</f>
        <v/>
      </c>
      <c r="N3013" s="126" t="str">
        <f t="shared" si="553"/>
        <v/>
      </c>
      <c r="O3013" s="77"/>
      <c r="AB3013" s="14" t="str">
        <f t="shared" si="554"/>
        <v/>
      </c>
      <c r="AC3013" s="20" t="str">
        <f t="shared" si="555"/>
        <v/>
      </c>
      <c r="AD3013" s="55" t="str">
        <f t="shared" si="556"/>
        <v/>
      </c>
      <c r="AE3013" s="88" t="str">
        <f t="shared" si="557"/>
        <v/>
      </c>
      <c r="AG3013" s="55" t="str">
        <f t="shared" si="558"/>
        <v/>
      </c>
      <c r="AH3013" s="88" t="str">
        <f t="shared" si="559"/>
        <v/>
      </c>
      <c r="AJ3013" s="55" t="str">
        <f t="shared" si="560"/>
        <v/>
      </c>
      <c r="AK3013" s="88" t="str">
        <f t="shared" si="561"/>
        <v/>
      </c>
      <c r="AM3013" s="55" t="str">
        <f t="shared" si="562"/>
        <v/>
      </c>
      <c r="AN3013" s="88" t="str">
        <f t="shared" si="563"/>
        <v/>
      </c>
    </row>
    <row r="3014" spans="1:40" x14ac:dyDescent="0.25">
      <c r="A3014" s="77"/>
      <c r="B3014" s="107"/>
      <c r="C3014" s="108"/>
      <c r="D3014" s="109"/>
      <c r="E3014" s="109"/>
      <c r="F3014" s="110"/>
      <c r="G3014" s="111"/>
      <c r="H3014" s="112"/>
      <c r="I3014" s="77"/>
      <c r="J3014" s="112" t="str">
        <f>IF($B3014="", "", IFERROR(INDEX('Job List'!$C$9:$C$508, MATCH($B3014, 'Job List'!$B$9:$B$508, 0)), ""))</f>
        <v/>
      </c>
      <c r="K3014" s="112" t="str">
        <f>IF($B3014="", "", IFERROR(INDEX('Job List'!$D$9:$D$508, MATCH($B3014, 'Job List'!$B$9:$B$508, 0)), ""))</f>
        <v/>
      </c>
      <c r="L3014" s="125" t="str">
        <f t="shared" si="552"/>
        <v/>
      </c>
      <c r="M3014" s="111" t="str">
        <f>IF($B3014="", "", IF($G3014="", IFERROR(INDEX('Job List'!$E$9:$E$508, MATCH($B3014, 'Job List'!$B$9:$B$508, 0)), ""), $G3014))</f>
        <v/>
      </c>
      <c r="N3014" s="126" t="str">
        <f t="shared" si="553"/>
        <v/>
      </c>
      <c r="O3014" s="77"/>
      <c r="AB3014" s="14" t="str">
        <f t="shared" si="554"/>
        <v/>
      </c>
      <c r="AC3014" s="20" t="str">
        <f t="shared" si="555"/>
        <v/>
      </c>
      <c r="AD3014" s="55" t="str">
        <f t="shared" si="556"/>
        <v/>
      </c>
      <c r="AE3014" s="88" t="str">
        <f t="shared" si="557"/>
        <v/>
      </c>
      <c r="AG3014" s="55" t="str">
        <f t="shared" si="558"/>
        <v/>
      </c>
      <c r="AH3014" s="88" t="str">
        <f t="shared" si="559"/>
        <v/>
      </c>
      <c r="AJ3014" s="55" t="str">
        <f t="shared" si="560"/>
        <v/>
      </c>
      <c r="AK3014" s="88" t="str">
        <f t="shared" si="561"/>
        <v/>
      </c>
      <c r="AM3014" s="55" t="str">
        <f t="shared" si="562"/>
        <v/>
      </c>
      <c r="AN3014" s="88" t="str">
        <f t="shared" si="563"/>
        <v/>
      </c>
    </row>
    <row r="3015" spans="1:40" x14ac:dyDescent="0.25">
      <c r="A3015" s="77"/>
      <c r="B3015" s="107"/>
      <c r="C3015" s="108"/>
      <c r="D3015" s="109"/>
      <c r="E3015" s="109"/>
      <c r="F3015" s="110"/>
      <c r="G3015" s="111"/>
      <c r="H3015" s="112"/>
      <c r="I3015" s="77"/>
      <c r="J3015" s="112" t="str">
        <f>IF($B3015="", "", IFERROR(INDEX('Job List'!$C$9:$C$508, MATCH($B3015, 'Job List'!$B$9:$B$508, 0)), ""))</f>
        <v/>
      </c>
      <c r="K3015" s="112" t="str">
        <f>IF($B3015="", "", IFERROR(INDEX('Job List'!$D$9:$D$508, MATCH($B3015, 'Job List'!$B$9:$B$508, 0)), ""))</f>
        <v/>
      </c>
      <c r="L3015" s="125" t="str">
        <f t="shared" si="552"/>
        <v/>
      </c>
      <c r="M3015" s="111" t="str">
        <f>IF($B3015="", "", IF($G3015="", IFERROR(INDEX('Job List'!$E$9:$E$508, MATCH($B3015, 'Job List'!$B$9:$B$508, 0)), ""), $G3015))</f>
        <v/>
      </c>
      <c r="N3015" s="126" t="str">
        <f t="shared" si="553"/>
        <v/>
      </c>
      <c r="O3015" s="77"/>
      <c r="AB3015" s="14" t="str">
        <f t="shared" si="554"/>
        <v/>
      </c>
      <c r="AC3015" s="20" t="str">
        <f t="shared" si="555"/>
        <v/>
      </c>
      <c r="AD3015" s="55" t="str">
        <f t="shared" si="556"/>
        <v/>
      </c>
      <c r="AE3015" s="88" t="str">
        <f t="shared" si="557"/>
        <v/>
      </c>
      <c r="AG3015" s="55" t="str">
        <f t="shared" si="558"/>
        <v/>
      </c>
      <c r="AH3015" s="88" t="str">
        <f t="shared" si="559"/>
        <v/>
      </c>
      <c r="AJ3015" s="55" t="str">
        <f t="shared" si="560"/>
        <v/>
      </c>
      <c r="AK3015" s="88" t="str">
        <f t="shared" si="561"/>
        <v/>
      </c>
      <c r="AM3015" s="55" t="str">
        <f t="shared" si="562"/>
        <v/>
      </c>
      <c r="AN3015" s="88" t="str">
        <f t="shared" si="563"/>
        <v/>
      </c>
    </row>
    <row r="3016" spans="1:40" x14ac:dyDescent="0.25">
      <c r="A3016" s="77"/>
      <c r="B3016" s="107"/>
      <c r="C3016" s="108"/>
      <c r="D3016" s="109"/>
      <c r="E3016" s="109"/>
      <c r="F3016" s="110"/>
      <c r="G3016" s="111"/>
      <c r="H3016" s="112"/>
      <c r="I3016" s="77"/>
      <c r="J3016" s="112" t="str">
        <f>IF($B3016="", "", IFERROR(INDEX('Job List'!$C$9:$C$508, MATCH($B3016, 'Job List'!$B$9:$B$508, 0)), ""))</f>
        <v/>
      </c>
      <c r="K3016" s="112" t="str">
        <f>IF($B3016="", "", IFERROR(INDEX('Job List'!$D$9:$D$508, MATCH($B3016, 'Job List'!$B$9:$B$508, 0)), ""))</f>
        <v/>
      </c>
      <c r="L3016" s="125" t="str">
        <f t="shared" si="552"/>
        <v/>
      </c>
      <c r="M3016" s="111" t="str">
        <f>IF($B3016="", "", IF($G3016="", IFERROR(INDEX('Job List'!$E$9:$E$508, MATCH($B3016, 'Job List'!$B$9:$B$508, 0)), ""), $G3016))</f>
        <v/>
      </c>
      <c r="N3016" s="126" t="str">
        <f t="shared" si="553"/>
        <v/>
      </c>
      <c r="O3016" s="77"/>
      <c r="AB3016" s="14" t="str">
        <f t="shared" si="554"/>
        <v/>
      </c>
      <c r="AC3016" s="20" t="str">
        <f t="shared" si="555"/>
        <v/>
      </c>
      <c r="AD3016" s="55" t="str">
        <f t="shared" si="556"/>
        <v/>
      </c>
      <c r="AE3016" s="88" t="str">
        <f t="shared" si="557"/>
        <v/>
      </c>
      <c r="AG3016" s="55" t="str">
        <f t="shared" si="558"/>
        <v/>
      </c>
      <c r="AH3016" s="88" t="str">
        <f t="shared" si="559"/>
        <v/>
      </c>
      <c r="AJ3016" s="55" t="str">
        <f t="shared" si="560"/>
        <v/>
      </c>
      <c r="AK3016" s="88" t="str">
        <f t="shared" si="561"/>
        <v/>
      </c>
      <c r="AM3016" s="55" t="str">
        <f t="shared" si="562"/>
        <v/>
      </c>
      <c r="AN3016" s="88" t="str">
        <f t="shared" si="563"/>
        <v/>
      </c>
    </row>
    <row r="3017" spans="1:40" x14ac:dyDescent="0.25">
      <c r="A3017" s="77"/>
      <c r="B3017" s="107"/>
      <c r="C3017" s="108"/>
      <c r="D3017" s="109"/>
      <c r="E3017" s="109"/>
      <c r="F3017" s="110"/>
      <c r="G3017" s="111"/>
      <c r="H3017" s="112"/>
      <c r="I3017" s="77"/>
      <c r="J3017" s="112" t="str">
        <f>IF($B3017="", "", IFERROR(INDEX('Job List'!$C$9:$C$508, MATCH($B3017, 'Job List'!$B$9:$B$508, 0)), ""))</f>
        <v/>
      </c>
      <c r="K3017" s="112" t="str">
        <f>IF($B3017="", "", IFERROR(INDEX('Job List'!$D$9:$D$508, MATCH($B3017, 'Job List'!$B$9:$B$508, 0)), ""))</f>
        <v/>
      </c>
      <c r="L3017" s="125" t="str">
        <f t="shared" si="552"/>
        <v/>
      </c>
      <c r="M3017" s="111" t="str">
        <f>IF($B3017="", "", IF($G3017="", IFERROR(INDEX('Job List'!$E$9:$E$508, MATCH($B3017, 'Job List'!$B$9:$B$508, 0)), ""), $G3017))</f>
        <v/>
      </c>
      <c r="N3017" s="126" t="str">
        <f t="shared" si="553"/>
        <v/>
      </c>
      <c r="O3017" s="77"/>
      <c r="AB3017" s="14" t="str">
        <f t="shared" si="554"/>
        <v/>
      </c>
      <c r="AC3017" s="20" t="str">
        <f t="shared" si="555"/>
        <v/>
      </c>
      <c r="AD3017" s="55" t="str">
        <f t="shared" si="556"/>
        <v/>
      </c>
      <c r="AE3017" s="88" t="str">
        <f t="shared" si="557"/>
        <v/>
      </c>
      <c r="AG3017" s="55" t="str">
        <f t="shared" si="558"/>
        <v/>
      </c>
      <c r="AH3017" s="88" t="str">
        <f t="shared" si="559"/>
        <v/>
      </c>
      <c r="AJ3017" s="55" t="str">
        <f t="shared" si="560"/>
        <v/>
      </c>
      <c r="AK3017" s="88" t="str">
        <f t="shared" si="561"/>
        <v/>
      </c>
      <c r="AM3017" s="55" t="str">
        <f t="shared" si="562"/>
        <v/>
      </c>
      <c r="AN3017" s="88" t="str">
        <f t="shared" si="563"/>
        <v/>
      </c>
    </row>
    <row r="3018" spans="1:40" x14ac:dyDescent="0.25">
      <c r="A3018" s="77"/>
      <c r="B3018" s="107"/>
      <c r="C3018" s="108"/>
      <c r="D3018" s="109"/>
      <c r="E3018" s="109"/>
      <c r="F3018" s="110"/>
      <c r="G3018" s="111"/>
      <c r="H3018" s="112"/>
      <c r="I3018" s="77"/>
      <c r="J3018" s="112" t="str">
        <f>IF($B3018="", "", IFERROR(INDEX('Job List'!$C$9:$C$508, MATCH($B3018, 'Job List'!$B$9:$B$508, 0)), ""))</f>
        <v/>
      </c>
      <c r="K3018" s="112" t="str">
        <f>IF($B3018="", "", IFERROR(INDEX('Job List'!$D$9:$D$508, MATCH($B3018, 'Job List'!$B$9:$B$508, 0)), ""))</f>
        <v/>
      </c>
      <c r="L3018" s="125" t="str">
        <f t="shared" ref="L3018:L3081" si="564">IFERROR(IF(B3018="", "", AC3018-F3018), "")</f>
        <v/>
      </c>
      <c r="M3018" s="111" t="str">
        <f>IF($B3018="", "", IF($G3018="", IFERROR(INDEX('Job List'!$E$9:$E$508, MATCH($B3018, 'Job List'!$B$9:$B$508, 0)), ""), $G3018))</f>
        <v/>
      </c>
      <c r="N3018" s="126" t="str">
        <f t="shared" ref="N3018:N3081" si="565">IF(OR(B3018="", L3018="", M3018=""), "", L3018*24*M3018)</f>
        <v/>
      </c>
      <c r="O3018" s="77"/>
      <c r="AB3018" s="14" t="str">
        <f t="shared" ref="AB3018:AB3081" si="566">IF(C3018="", "", TEXT(C3018, "mmm yyyy"))</f>
        <v/>
      </c>
      <c r="AC3018" s="20" t="str">
        <f t="shared" ref="AC3018:AC3081" si="567">IF(OR(D3018="", E3018=""), "", IF(IF(E3018&gt;D3018, E3018-D3018, E3018-D3018+1)=0, 1, IF(E3018&gt;D3018, E3018-D3018, E3018-D3018+1)))</f>
        <v/>
      </c>
      <c r="AD3018" s="55" t="str">
        <f t="shared" ref="AD3018:AD3081" si="568">IF($AB3018="", "", IF($AD$6="", L3018, IF($AD$6=$B3018, L3018, "")))</f>
        <v/>
      </c>
      <c r="AE3018" s="88" t="str">
        <f t="shared" ref="AE3018:AE3081" si="569">IF($AB3018="", "", IF($AD$6="", N3018, IF($AD$6=$B3018, N3018, "")))</f>
        <v/>
      </c>
      <c r="AG3018" s="55" t="str">
        <f t="shared" ref="AG3018:AG3081" si="570">IF($AB3018="", "", IF($AG$6="", AJ3018, IF($AG$6=$J3018, AJ3018, "")))</f>
        <v/>
      </c>
      <c r="AH3018" s="88" t="str">
        <f t="shared" ref="AH3018:AH3081" si="571">IF($AB3018="", "", IF($AG$6="", AK3018, IF($AG$6=$J3018, AK3018, "")))</f>
        <v/>
      </c>
      <c r="AJ3018" s="55" t="str">
        <f t="shared" ref="AJ3018:AJ3081" si="572">IFERROR(IF($AB3018="", "", IF(AND($C3018&gt;=$AJ$6, $C3018&lt;=$AK$6), L3018, "")), "")</f>
        <v/>
      </c>
      <c r="AK3018" s="88" t="str">
        <f t="shared" ref="AK3018:AK3081" si="573">IFERROR(IF($AB3018="", "", IF(AND($C3018&gt;=$AJ$6, $C3018&lt;=$AK$6), N3018, "")), "")</f>
        <v/>
      </c>
      <c r="AM3018" s="55" t="str">
        <f t="shared" ref="AM3018:AM3081" si="574">IFERROR(IF($J3018="", "", IF(AND($C3018&gt;=$AM$4, $C3018&lt;=$AN$4, $J3018=$AM$3), L3018, "")), "")</f>
        <v/>
      </c>
      <c r="AN3018" s="88" t="str">
        <f t="shared" ref="AN3018:AN3081" si="575">IFERROR(IF($J3018="", "", IF(AND($C3018&gt;=$AM$4, $C3018&lt;=$AN$4, $J3018=$AM$3), N3018, "")), "")</f>
        <v/>
      </c>
    </row>
    <row r="3019" spans="1:40" x14ac:dyDescent="0.25">
      <c r="A3019" s="77"/>
      <c r="B3019" s="107"/>
      <c r="C3019" s="108"/>
      <c r="D3019" s="109"/>
      <c r="E3019" s="109"/>
      <c r="F3019" s="110"/>
      <c r="G3019" s="111"/>
      <c r="H3019" s="112"/>
      <c r="I3019" s="77"/>
      <c r="J3019" s="112" t="str">
        <f>IF($B3019="", "", IFERROR(INDEX('Job List'!$C$9:$C$508, MATCH($B3019, 'Job List'!$B$9:$B$508, 0)), ""))</f>
        <v/>
      </c>
      <c r="K3019" s="112" t="str">
        <f>IF($B3019="", "", IFERROR(INDEX('Job List'!$D$9:$D$508, MATCH($B3019, 'Job List'!$B$9:$B$508, 0)), ""))</f>
        <v/>
      </c>
      <c r="L3019" s="125" t="str">
        <f t="shared" si="564"/>
        <v/>
      </c>
      <c r="M3019" s="111" t="str">
        <f>IF($B3019="", "", IF($G3019="", IFERROR(INDEX('Job List'!$E$9:$E$508, MATCH($B3019, 'Job List'!$B$9:$B$508, 0)), ""), $G3019))</f>
        <v/>
      </c>
      <c r="N3019" s="126" t="str">
        <f t="shared" si="565"/>
        <v/>
      </c>
      <c r="O3019" s="77"/>
      <c r="AB3019" s="14" t="str">
        <f t="shared" si="566"/>
        <v/>
      </c>
      <c r="AC3019" s="20" t="str">
        <f t="shared" si="567"/>
        <v/>
      </c>
      <c r="AD3019" s="55" t="str">
        <f t="shared" si="568"/>
        <v/>
      </c>
      <c r="AE3019" s="88" t="str">
        <f t="shared" si="569"/>
        <v/>
      </c>
      <c r="AG3019" s="55" t="str">
        <f t="shared" si="570"/>
        <v/>
      </c>
      <c r="AH3019" s="88" t="str">
        <f t="shared" si="571"/>
        <v/>
      </c>
      <c r="AJ3019" s="55" t="str">
        <f t="shared" si="572"/>
        <v/>
      </c>
      <c r="AK3019" s="88" t="str">
        <f t="shared" si="573"/>
        <v/>
      </c>
      <c r="AM3019" s="55" t="str">
        <f t="shared" si="574"/>
        <v/>
      </c>
      <c r="AN3019" s="88" t="str">
        <f t="shared" si="575"/>
        <v/>
      </c>
    </row>
    <row r="3020" spans="1:40" x14ac:dyDescent="0.25">
      <c r="A3020" s="77"/>
      <c r="B3020" s="107"/>
      <c r="C3020" s="108"/>
      <c r="D3020" s="109"/>
      <c r="E3020" s="109"/>
      <c r="F3020" s="110"/>
      <c r="G3020" s="111"/>
      <c r="H3020" s="112"/>
      <c r="I3020" s="77"/>
      <c r="J3020" s="112" t="str">
        <f>IF($B3020="", "", IFERROR(INDEX('Job List'!$C$9:$C$508, MATCH($B3020, 'Job List'!$B$9:$B$508, 0)), ""))</f>
        <v/>
      </c>
      <c r="K3020" s="112" t="str">
        <f>IF($B3020="", "", IFERROR(INDEX('Job List'!$D$9:$D$508, MATCH($B3020, 'Job List'!$B$9:$B$508, 0)), ""))</f>
        <v/>
      </c>
      <c r="L3020" s="125" t="str">
        <f t="shared" si="564"/>
        <v/>
      </c>
      <c r="M3020" s="111" t="str">
        <f>IF($B3020="", "", IF($G3020="", IFERROR(INDEX('Job List'!$E$9:$E$508, MATCH($B3020, 'Job List'!$B$9:$B$508, 0)), ""), $G3020))</f>
        <v/>
      </c>
      <c r="N3020" s="126" t="str">
        <f t="shared" si="565"/>
        <v/>
      </c>
      <c r="O3020" s="77"/>
      <c r="AB3020" s="14" t="str">
        <f t="shared" si="566"/>
        <v/>
      </c>
      <c r="AC3020" s="20" t="str">
        <f t="shared" si="567"/>
        <v/>
      </c>
      <c r="AD3020" s="55" t="str">
        <f t="shared" si="568"/>
        <v/>
      </c>
      <c r="AE3020" s="88" t="str">
        <f t="shared" si="569"/>
        <v/>
      </c>
      <c r="AG3020" s="55" t="str">
        <f t="shared" si="570"/>
        <v/>
      </c>
      <c r="AH3020" s="88" t="str">
        <f t="shared" si="571"/>
        <v/>
      </c>
      <c r="AJ3020" s="55" t="str">
        <f t="shared" si="572"/>
        <v/>
      </c>
      <c r="AK3020" s="88" t="str">
        <f t="shared" si="573"/>
        <v/>
      </c>
      <c r="AM3020" s="55" t="str">
        <f t="shared" si="574"/>
        <v/>
      </c>
      <c r="AN3020" s="88" t="str">
        <f t="shared" si="575"/>
        <v/>
      </c>
    </row>
    <row r="3021" spans="1:40" x14ac:dyDescent="0.25">
      <c r="A3021" s="77"/>
      <c r="B3021" s="107"/>
      <c r="C3021" s="108"/>
      <c r="D3021" s="109"/>
      <c r="E3021" s="109"/>
      <c r="F3021" s="110"/>
      <c r="G3021" s="111"/>
      <c r="H3021" s="112"/>
      <c r="I3021" s="77"/>
      <c r="J3021" s="112" t="str">
        <f>IF($B3021="", "", IFERROR(INDEX('Job List'!$C$9:$C$508, MATCH($B3021, 'Job List'!$B$9:$B$508, 0)), ""))</f>
        <v/>
      </c>
      <c r="K3021" s="112" t="str">
        <f>IF($B3021="", "", IFERROR(INDEX('Job List'!$D$9:$D$508, MATCH($B3021, 'Job List'!$B$9:$B$508, 0)), ""))</f>
        <v/>
      </c>
      <c r="L3021" s="125" t="str">
        <f t="shared" si="564"/>
        <v/>
      </c>
      <c r="M3021" s="111" t="str">
        <f>IF($B3021="", "", IF($G3021="", IFERROR(INDEX('Job List'!$E$9:$E$508, MATCH($B3021, 'Job List'!$B$9:$B$508, 0)), ""), $G3021))</f>
        <v/>
      </c>
      <c r="N3021" s="126" t="str">
        <f t="shared" si="565"/>
        <v/>
      </c>
      <c r="O3021" s="77"/>
      <c r="AB3021" s="14" t="str">
        <f t="shared" si="566"/>
        <v/>
      </c>
      <c r="AC3021" s="20" t="str">
        <f t="shared" si="567"/>
        <v/>
      </c>
      <c r="AD3021" s="55" t="str">
        <f t="shared" si="568"/>
        <v/>
      </c>
      <c r="AE3021" s="88" t="str">
        <f t="shared" si="569"/>
        <v/>
      </c>
      <c r="AG3021" s="55" t="str">
        <f t="shared" si="570"/>
        <v/>
      </c>
      <c r="AH3021" s="88" t="str">
        <f t="shared" si="571"/>
        <v/>
      </c>
      <c r="AJ3021" s="55" t="str">
        <f t="shared" si="572"/>
        <v/>
      </c>
      <c r="AK3021" s="88" t="str">
        <f t="shared" si="573"/>
        <v/>
      </c>
      <c r="AM3021" s="55" t="str">
        <f t="shared" si="574"/>
        <v/>
      </c>
      <c r="AN3021" s="88" t="str">
        <f t="shared" si="575"/>
        <v/>
      </c>
    </row>
    <row r="3022" spans="1:40" x14ac:dyDescent="0.25">
      <c r="A3022" s="77"/>
      <c r="B3022" s="107"/>
      <c r="C3022" s="108"/>
      <c r="D3022" s="109"/>
      <c r="E3022" s="109"/>
      <c r="F3022" s="110"/>
      <c r="G3022" s="111"/>
      <c r="H3022" s="112"/>
      <c r="I3022" s="77"/>
      <c r="J3022" s="112" t="str">
        <f>IF($B3022="", "", IFERROR(INDEX('Job List'!$C$9:$C$508, MATCH($B3022, 'Job List'!$B$9:$B$508, 0)), ""))</f>
        <v/>
      </c>
      <c r="K3022" s="112" t="str">
        <f>IF($B3022="", "", IFERROR(INDEX('Job List'!$D$9:$D$508, MATCH($B3022, 'Job List'!$B$9:$B$508, 0)), ""))</f>
        <v/>
      </c>
      <c r="L3022" s="125" t="str">
        <f t="shared" si="564"/>
        <v/>
      </c>
      <c r="M3022" s="111" t="str">
        <f>IF($B3022="", "", IF($G3022="", IFERROR(INDEX('Job List'!$E$9:$E$508, MATCH($B3022, 'Job List'!$B$9:$B$508, 0)), ""), $G3022))</f>
        <v/>
      </c>
      <c r="N3022" s="126" t="str">
        <f t="shared" si="565"/>
        <v/>
      </c>
      <c r="O3022" s="77"/>
      <c r="AB3022" s="14" t="str">
        <f t="shared" si="566"/>
        <v/>
      </c>
      <c r="AC3022" s="20" t="str">
        <f t="shared" si="567"/>
        <v/>
      </c>
      <c r="AD3022" s="55" t="str">
        <f t="shared" si="568"/>
        <v/>
      </c>
      <c r="AE3022" s="88" t="str">
        <f t="shared" si="569"/>
        <v/>
      </c>
      <c r="AG3022" s="55" t="str">
        <f t="shared" si="570"/>
        <v/>
      </c>
      <c r="AH3022" s="88" t="str">
        <f t="shared" si="571"/>
        <v/>
      </c>
      <c r="AJ3022" s="55" t="str">
        <f t="shared" si="572"/>
        <v/>
      </c>
      <c r="AK3022" s="88" t="str">
        <f t="shared" si="573"/>
        <v/>
      </c>
      <c r="AM3022" s="55" t="str">
        <f t="shared" si="574"/>
        <v/>
      </c>
      <c r="AN3022" s="88" t="str">
        <f t="shared" si="575"/>
        <v/>
      </c>
    </row>
    <row r="3023" spans="1:40" x14ac:dyDescent="0.25">
      <c r="A3023" s="77"/>
      <c r="B3023" s="107"/>
      <c r="C3023" s="108"/>
      <c r="D3023" s="109"/>
      <c r="E3023" s="109"/>
      <c r="F3023" s="110"/>
      <c r="G3023" s="111"/>
      <c r="H3023" s="112"/>
      <c r="I3023" s="77"/>
      <c r="J3023" s="112" t="str">
        <f>IF($B3023="", "", IFERROR(INDEX('Job List'!$C$9:$C$508, MATCH($B3023, 'Job List'!$B$9:$B$508, 0)), ""))</f>
        <v/>
      </c>
      <c r="K3023" s="112" t="str">
        <f>IF($B3023="", "", IFERROR(INDEX('Job List'!$D$9:$D$508, MATCH($B3023, 'Job List'!$B$9:$B$508, 0)), ""))</f>
        <v/>
      </c>
      <c r="L3023" s="125" t="str">
        <f t="shared" si="564"/>
        <v/>
      </c>
      <c r="M3023" s="111" t="str">
        <f>IF($B3023="", "", IF($G3023="", IFERROR(INDEX('Job List'!$E$9:$E$508, MATCH($B3023, 'Job List'!$B$9:$B$508, 0)), ""), $G3023))</f>
        <v/>
      </c>
      <c r="N3023" s="126" t="str">
        <f t="shared" si="565"/>
        <v/>
      </c>
      <c r="O3023" s="77"/>
      <c r="AB3023" s="14" t="str">
        <f t="shared" si="566"/>
        <v/>
      </c>
      <c r="AC3023" s="20" t="str">
        <f t="shared" si="567"/>
        <v/>
      </c>
      <c r="AD3023" s="55" t="str">
        <f t="shared" si="568"/>
        <v/>
      </c>
      <c r="AE3023" s="88" t="str">
        <f t="shared" si="569"/>
        <v/>
      </c>
      <c r="AG3023" s="55" t="str">
        <f t="shared" si="570"/>
        <v/>
      </c>
      <c r="AH3023" s="88" t="str">
        <f t="shared" si="571"/>
        <v/>
      </c>
      <c r="AJ3023" s="55" t="str">
        <f t="shared" si="572"/>
        <v/>
      </c>
      <c r="AK3023" s="88" t="str">
        <f t="shared" si="573"/>
        <v/>
      </c>
      <c r="AM3023" s="55" t="str">
        <f t="shared" si="574"/>
        <v/>
      </c>
      <c r="AN3023" s="88" t="str">
        <f t="shared" si="575"/>
        <v/>
      </c>
    </row>
    <row r="3024" spans="1:40" x14ac:dyDescent="0.25">
      <c r="A3024" s="77"/>
      <c r="B3024" s="107"/>
      <c r="C3024" s="108"/>
      <c r="D3024" s="109"/>
      <c r="E3024" s="109"/>
      <c r="F3024" s="110"/>
      <c r="G3024" s="111"/>
      <c r="H3024" s="112"/>
      <c r="I3024" s="77"/>
      <c r="J3024" s="112" t="str">
        <f>IF($B3024="", "", IFERROR(INDEX('Job List'!$C$9:$C$508, MATCH($B3024, 'Job List'!$B$9:$B$508, 0)), ""))</f>
        <v/>
      </c>
      <c r="K3024" s="112" t="str">
        <f>IF($B3024="", "", IFERROR(INDEX('Job List'!$D$9:$D$508, MATCH($B3024, 'Job List'!$B$9:$B$508, 0)), ""))</f>
        <v/>
      </c>
      <c r="L3024" s="125" t="str">
        <f t="shared" si="564"/>
        <v/>
      </c>
      <c r="M3024" s="111" t="str">
        <f>IF($B3024="", "", IF($G3024="", IFERROR(INDEX('Job List'!$E$9:$E$508, MATCH($B3024, 'Job List'!$B$9:$B$508, 0)), ""), $G3024))</f>
        <v/>
      </c>
      <c r="N3024" s="126" t="str">
        <f t="shared" si="565"/>
        <v/>
      </c>
      <c r="O3024" s="77"/>
      <c r="AB3024" s="14" t="str">
        <f t="shared" si="566"/>
        <v/>
      </c>
      <c r="AC3024" s="20" t="str">
        <f t="shared" si="567"/>
        <v/>
      </c>
      <c r="AD3024" s="55" t="str">
        <f t="shared" si="568"/>
        <v/>
      </c>
      <c r="AE3024" s="88" t="str">
        <f t="shared" si="569"/>
        <v/>
      </c>
      <c r="AG3024" s="55" t="str">
        <f t="shared" si="570"/>
        <v/>
      </c>
      <c r="AH3024" s="88" t="str">
        <f t="shared" si="571"/>
        <v/>
      </c>
      <c r="AJ3024" s="55" t="str">
        <f t="shared" si="572"/>
        <v/>
      </c>
      <c r="AK3024" s="88" t="str">
        <f t="shared" si="573"/>
        <v/>
      </c>
      <c r="AM3024" s="55" t="str">
        <f t="shared" si="574"/>
        <v/>
      </c>
      <c r="AN3024" s="88" t="str">
        <f t="shared" si="575"/>
        <v/>
      </c>
    </row>
    <row r="3025" spans="1:40" x14ac:dyDescent="0.25">
      <c r="A3025" s="77"/>
      <c r="B3025" s="107"/>
      <c r="C3025" s="108"/>
      <c r="D3025" s="109"/>
      <c r="E3025" s="109"/>
      <c r="F3025" s="110"/>
      <c r="G3025" s="111"/>
      <c r="H3025" s="112"/>
      <c r="I3025" s="77"/>
      <c r="J3025" s="112" t="str">
        <f>IF($B3025="", "", IFERROR(INDEX('Job List'!$C$9:$C$508, MATCH($B3025, 'Job List'!$B$9:$B$508, 0)), ""))</f>
        <v/>
      </c>
      <c r="K3025" s="112" t="str">
        <f>IF($B3025="", "", IFERROR(INDEX('Job List'!$D$9:$D$508, MATCH($B3025, 'Job List'!$B$9:$B$508, 0)), ""))</f>
        <v/>
      </c>
      <c r="L3025" s="125" t="str">
        <f t="shared" si="564"/>
        <v/>
      </c>
      <c r="M3025" s="111" t="str">
        <f>IF($B3025="", "", IF($G3025="", IFERROR(INDEX('Job List'!$E$9:$E$508, MATCH($B3025, 'Job List'!$B$9:$B$508, 0)), ""), $G3025))</f>
        <v/>
      </c>
      <c r="N3025" s="126" t="str">
        <f t="shared" si="565"/>
        <v/>
      </c>
      <c r="O3025" s="77"/>
      <c r="AB3025" s="14" t="str">
        <f t="shared" si="566"/>
        <v/>
      </c>
      <c r="AC3025" s="20" t="str">
        <f t="shared" si="567"/>
        <v/>
      </c>
      <c r="AD3025" s="55" t="str">
        <f t="shared" si="568"/>
        <v/>
      </c>
      <c r="AE3025" s="88" t="str">
        <f t="shared" si="569"/>
        <v/>
      </c>
      <c r="AG3025" s="55" t="str">
        <f t="shared" si="570"/>
        <v/>
      </c>
      <c r="AH3025" s="88" t="str">
        <f t="shared" si="571"/>
        <v/>
      </c>
      <c r="AJ3025" s="55" t="str">
        <f t="shared" si="572"/>
        <v/>
      </c>
      <c r="AK3025" s="88" t="str">
        <f t="shared" si="573"/>
        <v/>
      </c>
      <c r="AM3025" s="55" t="str">
        <f t="shared" si="574"/>
        <v/>
      </c>
      <c r="AN3025" s="88" t="str">
        <f t="shared" si="575"/>
        <v/>
      </c>
    </row>
    <row r="3026" spans="1:40" x14ac:dyDescent="0.25">
      <c r="A3026" s="77"/>
      <c r="B3026" s="107"/>
      <c r="C3026" s="108"/>
      <c r="D3026" s="109"/>
      <c r="E3026" s="109"/>
      <c r="F3026" s="110"/>
      <c r="G3026" s="111"/>
      <c r="H3026" s="112"/>
      <c r="I3026" s="77"/>
      <c r="J3026" s="112" t="str">
        <f>IF($B3026="", "", IFERROR(INDEX('Job List'!$C$9:$C$508, MATCH($B3026, 'Job List'!$B$9:$B$508, 0)), ""))</f>
        <v/>
      </c>
      <c r="K3026" s="112" t="str">
        <f>IF($B3026="", "", IFERROR(INDEX('Job List'!$D$9:$D$508, MATCH($B3026, 'Job List'!$B$9:$B$508, 0)), ""))</f>
        <v/>
      </c>
      <c r="L3026" s="125" t="str">
        <f t="shared" si="564"/>
        <v/>
      </c>
      <c r="M3026" s="111" t="str">
        <f>IF($B3026="", "", IF($G3026="", IFERROR(INDEX('Job List'!$E$9:$E$508, MATCH($B3026, 'Job List'!$B$9:$B$508, 0)), ""), $G3026))</f>
        <v/>
      </c>
      <c r="N3026" s="126" t="str">
        <f t="shared" si="565"/>
        <v/>
      </c>
      <c r="O3026" s="77"/>
      <c r="AB3026" s="14" t="str">
        <f t="shared" si="566"/>
        <v/>
      </c>
      <c r="AC3026" s="20" t="str">
        <f t="shared" si="567"/>
        <v/>
      </c>
      <c r="AD3026" s="55" t="str">
        <f t="shared" si="568"/>
        <v/>
      </c>
      <c r="AE3026" s="88" t="str">
        <f t="shared" si="569"/>
        <v/>
      </c>
      <c r="AG3026" s="55" t="str">
        <f t="shared" si="570"/>
        <v/>
      </c>
      <c r="AH3026" s="88" t="str">
        <f t="shared" si="571"/>
        <v/>
      </c>
      <c r="AJ3026" s="55" t="str">
        <f t="shared" si="572"/>
        <v/>
      </c>
      <c r="AK3026" s="88" t="str">
        <f t="shared" si="573"/>
        <v/>
      </c>
      <c r="AM3026" s="55" t="str">
        <f t="shared" si="574"/>
        <v/>
      </c>
      <c r="AN3026" s="88" t="str">
        <f t="shared" si="575"/>
        <v/>
      </c>
    </row>
    <row r="3027" spans="1:40" x14ac:dyDescent="0.25">
      <c r="A3027" s="77"/>
      <c r="B3027" s="107"/>
      <c r="C3027" s="108"/>
      <c r="D3027" s="109"/>
      <c r="E3027" s="109"/>
      <c r="F3027" s="110"/>
      <c r="G3027" s="111"/>
      <c r="H3027" s="112"/>
      <c r="I3027" s="77"/>
      <c r="J3027" s="112" t="str">
        <f>IF($B3027="", "", IFERROR(INDEX('Job List'!$C$9:$C$508, MATCH($B3027, 'Job List'!$B$9:$B$508, 0)), ""))</f>
        <v/>
      </c>
      <c r="K3027" s="112" t="str">
        <f>IF($B3027="", "", IFERROR(INDEX('Job List'!$D$9:$D$508, MATCH($B3027, 'Job List'!$B$9:$B$508, 0)), ""))</f>
        <v/>
      </c>
      <c r="L3027" s="125" t="str">
        <f t="shared" si="564"/>
        <v/>
      </c>
      <c r="M3027" s="111" t="str">
        <f>IF($B3027="", "", IF($G3027="", IFERROR(INDEX('Job List'!$E$9:$E$508, MATCH($B3027, 'Job List'!$B$9:$B$508, 0)), ""), $G3027))</f>
        <v/>
      </c>
      <c r="N3027" s="126" t="str">
        <f t="shared" si="565"/>
        <v/>
      </c>
      <c r="O3027" s="77"/>
      <c r="AB3027" s="14" t="str">
        <f t="shared" si="566"/>
        <v/>
      </c>
      <c r="AC3027" s="20" t="str">
        <f t="shared" si="567"/>
        <v/>
      </c>
      <c r="AD3027" s="55" t="str">
        <f t="shared" si="568"/>
        <v/>
      </c>
      <c r="AE3027" s="88" t="str">
        <f t="shared" si="569"/>
        <v/>
      </c>
      <c r="AG3027" s="55" t="str">
        <f t="shared" si="570"/>
        <v/>
      </c>
      <c r="AH3027" s="88" t="str">
        <f t="shared" si="571"/>
        <v/>
      </c>
      <c r="AJ3027" s="55" t="str">
        <f t="shared" si="572"/>
        <v/>
      </c>
      <c r="AK3027" s="88" t="str">
        <f t="shared" si="573"/>
        <v/>
      </c>
      <c r="AM3027" s="55" t="str">
        <f t="shared" si="574"/>
        <v/>
      </c>
      <c r="AN3027" s="88" t="str">
        <f t="shared" si="575"/>
        <v/>
      </c>
    </row>
    <row r="3028" spans="1:40" x14ac:dyDescent="0.25">
      <c r="A3028" s="77"/>
      <c r="B3028" s="107"/>
      <c r="C3028" s="108"/>
      <c r="D3028" s="109"/>
      <c r="E3028" s="109"/>
      <c r="F3028" s="110"/>
      <c r="G3028" s="111"/>
      <c r="H3028" s="112"/>
      <c r="I3028" s="77"/>
      <c r="J3028" s="112" t="str">
        <f>IF($B3028="", "", IFERROR(INDEX('Job List'!$C$9:$C$508, MATCH($B3028, 'Job List'!$B$9:$B$508, 0)), ""))</f>
        <v/>
      </c>
      <c r="K3028" s="112" t="str">
        <f>IF($B3028="", "", IFERROR(INDEX('Job List'!$D$9:$D$508, MATCH($B3028, 'Job List'!$B$9:$B$508, 0)), ""))</f>
        <v/>
      </c>
      <c r="L3028" s="125" t="str">
        <f t="shared" si="564"/>
        <v/>
      </c>
      <c r="M3028" s="111" t="str">
        <f>IF($B3028="", "", IF($G3028="", IFERROR(INDEX('Job List'!$E$9:$E$508, MATCH($B3028, 'Job List'!$B$9:$B$508, 0)), ""), $G3028))</f>
        <v/>
      </c>
      <c r="N3028" s="126" t="str">
        <f t="shared" si="565"/>
        <v/>
      </c>
      <c r="O3028" s="77"/>
      <c r="AB3028" s="14" t="str">
        <f t="shared" si="566"/>
        <v/>
      </c>
      <c r="AC3028" s="20" t="str">
        <f t="shared" si="567"/>
        <v/>
      </c>
      <c r="AD3028" s="55" t="str">
        <f t="shared" si="568"/>
        <v/>
      </c>
      <c r="AE3028" s="88" t="str">
        <f t="shared" si="569"/>
        <v/>
      </c>
      <c r="AG3028" s="55" t="str">
        <f t="shared" si="570"/>
        <v/>
      </c>
      <c r="AH3028" s="88" t="str">
        <f t="shared" si="571"/>
        <v/>
      </c>
      <c r="AJ3028" s="55" t="str">
        <f t="shared" si="572"/>
        <v/>
      </c>
      <c r="AK3028" s="88" t="str">
        <f t="shared" si="573"/>
        <v/>
      </c>
      <c r="AM3028" s="55" t="str">
        <f t="shared" si="574"/>
        <v/>
      </c>
      <c r="AN3028" s="88" t="str">
        <f t="shared" si="575"/>
        <v/>
      </c>
    </row>
    <row r="3029" spans="1:40" x14ac:dyDescent="0.25">
      <c r="A3029" s="77"/>
      <c r="B3029" s="107"/>
      <c r="C3029" s="108"/>
      <c r="D3029" s="109"/>
      <c r="E3029" s="109"/>
      <c r="F3029" s="110"/>
      <c r="G3029" s="111"/>
      <c r="H3029" s="112"/>
      <c r="I3029" s="77"/>
      <c r="J3029" s="112" t="str">
        <f>IF($B3029="", "", IFERROR(INDEX('Job List'!$C$9:$C$508, MATCH($B3029, 'Job List'!$B$9:$B$508, 0)), ""))</f>
        <v/>
      </c>
      <c r="K3029" s="112" t="str">
        <f>IF($B3029="", "", IFERROR(INDEX('Job List'!$D$9:$D$508, MATCH($B3029, 'Job List'!$B$9:$B$508, 0)), ""))</f>
        <v/>
      </c>
      <c r="L3029" s="125" t="str">
        <f t="shared" si="564"/>
        <v/>
      </c>
      <c r="M3029" s="111" t="str">
        <f>IF($B3029="", "", IF($G3029="", IFERROR(INDEX('Job List'!$E$9:$E$508, MATCH($B3029, 'Job List'!$B$9:$B$508, 0)), ""), $G3029))</f>
        <v/>
      </c>
      <c r="N3029" s="126" t="str">
        <f t="shared" si="565"/>
        <v/>
      </c>
      <c r="O3029" s="77"/>
      <c r="AB3029" s="14" t="str">
        <f t="shared" si="566"/>
        <v/>
      </c>
      <c r="AC3029" s="20" t="str">
        <f t="shared" si="567"/>
        <v/>
      </c>
      <c r="AD3029" s="55" t="str">
        <f t="shared" si="568"/>
        <v/>
      </c>
      <c r="AE3029" s="88" t="str">
        <f t="shared" si="569"/>
        <v/>
      </c>
      <c r="AG3029" s="55" t="str">
        <f t="shared" si="570"/>
        <v/>
      </c>
      <c r="AH3029" s="88" t="str">
        <f t="shared" si="571"/>
        <v/>
      </c>
      <c r="AJ3029" s="55" t="str">
        <f t="shared" si="572"/>
        <v/>
      </c>
      <c r="AK3029" s="88" t="str">
        <f t="shared" si="573"/>
        <v/>
      </c>
      <c r="AM3029" s="55" t="str">
        <f t="shared" si="574"/>
        <v/>
      </c>
      <c r="AN3029" s="88" t="str">
        <f t="shared" si="575"/>
        <v/>
      </c>
    </row>
    <row r="3030" spans="1:40" x14ac:dyDescent="0.25">
      <c r="A3030" s="77"/>
      <c r="B3030" s="107"/>
      <c r="C3030" s="108"/>
      <c r="D3030" s="109"/>
      <c r="E3030" s="109"/>
      <c r="F3030" s="110"/>
      <c r="G3030" s="111"/>
      <c r="H3030" s="112"/>
      <c r="I3030" s="77"/>
      <c r="J3030" s="112" t="str">
        <f>IF($B3030="", "", IFERROR(INDEX('Job List'!$C$9:$C$508, MATCH($B3030, 'Job List'!$B$9:$B$508, 0)), ""))</f>
        <v/>
      </c>
      <c r="K3030" s="112" t="str">
        <f>IF($B3030="", "", IFERROR(INDEX('Job List'!$D$9:$D$508, MATCH($B3030, 'Job List'!$B$9:$B$508, 0)), ""))</f>
        <v/>
      </c>
      <c r="L3030" s="125" t="str">
        <f t="shared" si="564"/>
        <v/>
      </c>
      <c r="M3030" s="111" t="str">
        <f>IF($B3030="", "", IF($G3030="", IFERROR(INDEX('Job List'!$E$9:$E$508, MATCH($B3030, 'Job List'!$B$9:$B$508, 0)), ""), $G3030))</f>
        <v/>
      </c>
      <c r="N3030" s="126" t="str">
        <f t="shared" si="565"/>
        <v/>
      </c>
      <c r="O3030" s="77"/>
      <c r="AB3030" s="14" t="str">
        <f t="shared" si="566"/>
        <v/>
      </c>
      <c r="AC3030" s="20" t="str">
        <f t="shared" si="567"/>
        <v/>
      </c>
      <c r="AD3030" s="55" t="str">
        <f t="shared" si="568"/>
        <v/>
      </c>
      <c r="AE3030" s="88" t="str">
        <f t="shared" si="569"/>
        <v/>
      </c>
      <c r="AG3030" s="55" t="str">
        <f t="shared" si="570"/>
        <v/>
      </c>
      <c r="AH3030" s="88" t="str">
        <f t="shared" si="571"/>
        <v/>
      </c>
      <c r="AJ3030" s="55" t="str">
        <f t="shared" si="572"/>
        <v/>
      </c>
      <c r="AK3030" s="88" t="str">
        <f t="shared" si="573"/>
        <v/>
      </c>
      <c r="AM3030" s="55" t="str">
        <f t="shared" si="574"/>
        <v/>
      </c>
      <c r="AN3030" s="88" t="str">
        <f t="shared" si="575"/>
        <v/>
      </c>
    </row>
    <row r="3031" spans="1:40" x14ac:dyDescent="0.25">
      <c r="A3031" s="77"/>
      <c r="B3031" s="107"/>
      <c r="C3031" s="108"/>
      <c r="D3031" s="109"/>
      <c r="E3031" s="109"/>
      <c r="F3031" s="110"/>
      <c r="G3031" s="111"/>
      <c r="H3031" s="112"/>
      <c r="I3031" s="77"/>
      <c r="J3031" s="112" t="str">
        <f>IF($B3031="", "", IFERROR(INDEX('Job List'!$C$9:$C$508, MATCH($B3031, 'Job List'!$B$9:$B$508, 0)), ""))</f>
        <v/>
      </c>
      <c r="K3031" s="112" t="str">
        <f>IF($B3031="", "", IFERROR(INDEX('Job List'!$D$9:$D$508, MATCH($B3031, 'Job List'!$B$9:$B$508, 0)), ""))</f>
        <v/>
      </c>
      <c r="L3031" s="125" t="str">
        <f t="shared" si="564"/>
        <v/>
      </c>
      <c r="M3031" s="111" t="str">
        <f>IF($B3031="", "", IF($G3031="", IFERROR(INDEX('Job List'!$E$9:$E$508, MATCH($B3031, 'Job List'!$B$9:$B$508, 0)), ""), $G3031))</f>
        <v/>
      </c>
      <c r="N3031" s="126" t="str">
        <f t="shared" si="565"/>
        <v/>
      </c>
      <c r="O3031" s="77"/>
      <c r="AB3031" s="14" t="str">
        <f t="shared" si="566"/>
        <v/>
      </c>
      <c r="AC3031" s="20" t="str">
        <f t="shared" si="567"/>
        <v/>
      </c>
      <c r="AD3031" s="55" t="str">
        <f t="shared" si="568"/>
        <v/>
      </c>
      <c r="AE3031" s="88" t="str">
        <f t="shared" si="569"/>
        <v/>
      </c>
      <c r="AG3031" s="55" t="str">
        <f t="shared" si="570"/>
        <v/>
      </c>
      <c r="AH3031" s="88" t="str">
        <f t="shared" si="571"/>
        <v/>
      </c>
      <c r="AJ3031" s="55" t="str">
        <f t="shared" si="572"/>
        <v/>
      </c>
      <c r="AK3031" s="88" t="str">
        <f t="shared" si="573"/>
        <v/>
      </c>
      <c r="AM3031" s="55" t="str">
        <f t="shared" si="574"/>
        <v/>
      </c>
      <c r="AN3031" s="88" t="str">
        <f t="shared" si="575"/>
        <v/>
      </c>
    </row>
    <row r="3032" spans="1:40" x14ac:dyDescent="0.25">
      <c r="A3032" s="77"/>
      <c r="B3032" s="107"/>
      <c r="C3032" s="108"/>
      <c r="D3032" s="109"/>
      <c r="E3032" s="109"/>
      <c r="F3032" s="110"/>
      <c r="G3032" s="111"/>
      <c r="H3032" s="112"/>
      <c r="I3032" s="77"/>
      <c r="J3032" s="112" t="str">
        <f>IF($B3032="", "", IFERROR(INDEX('Job List'!$C$9:$C$508, MATCH($B3032, 'Job List'!$B$9:$B$508, 0)), ""))</f>
        <v/>
      </c>
      <c r="K3032" s="112" t="str">
        <f>IF($B3032="", "", IFERROR(INDEX('Job List'!$D$9:$D$508, MATCH($B3032, 'Job List'!$B$9:$B$508, 0)), ""))</f>
        <v/>
      </c>
      <c r="L3032" s="125" t="str">
        <f t="shared" si="564"/>
        <v/>
      </c>
      <c r="M3032" s="111" t="str">
        <f>IF($B3032="", "", IF($G3032="", IFERROR(INDEX('Job List'!$E$9:$E$508, MATCH($B3032, 'Job List'!$B$9:$B$508, 0)), ""), $G3032))</f>
        <v/>
      </c>
      <c r="N3032" s="126" t="str">
        <f t="shared" si="565"/>
        <v/>
      </c>
      <c r="O3032" s="77"/>
      <c r="AB3032" s="14" t="str">
        <f t="shared" si="566"/>
        <v/>
      </c>
      <c r="AC3032" s="20" t="str">
        <f t="shared" si="567"/>
        <v/>
      </c>
      <c r="AD3032" s="55" t="str">
        <f t="shared" si="568"/>
        <v/>
      </c>
      <c r="AE3032" s="88" t="str">
        <f t="shared" si="569"/>
        <v/>
      </c>
      <c r="AG3032" s="55" t="str">
        <f t="shared" si="570"/>
        <v/>
      </c>
      <c r="AH3032" s="88" t="str">
        <f t="shared" si="571"/>
        <v/>
      </c>
      <c r="AJ3032" s="55" t="str">
        <f t="shared" si="572"/>
        <v/>
      </c>
      <c r="AK3032" s="88" t="str">
        <f t="shared" si="573"/>
        <v/>
      </c>
      <c r="AM3032" s="55" t="str">
        <f t="shared" si="574"/>
        <v/>
      </c>
      <c r="AN3032" s="88" t="str">
        <f t="shared" si="575"/>
        <v/>
      </c>
    </row>
    <row r="3033" spans="1:40" x14ac:dyDescent="0.25">
      <c r="A3033" s="77"/>
      <c r="B3033" s="107"/>
      <c r="C3033" s="108"/>
      <c r="D3033" s="109"/>
      <c r="E3033" s="109"/>
      <c r="F3033" s="110"/>
      <c r="G3033" s="111"/>
      <c r="H3033" s="112"/>
      <c r="I3033" s="77"/>
      <c r="J3033" s="112" t="str">
        <f>IF($B3033="", "", IFERROR(INDEX('Job List'!$C$9:$C$508, MATCH($B3033, 'Job List'!$B$9:$B$508, 0)), ""))</f>
        <v/>
      </c>
      <c r="K3033" s="112" t="str">
        <f>IF($B3033="", "", IFERROR(INDEX('Job List'!$D$9:$D$508, MATCH($B3033, 'Job List'!$B$9:$B$508, 0)), ""))</f>
        <v/>
      </c>
      <c r="L3033" s="125" t="str">
        <f t="shared" si="564"/>
        <v/>
      </c>
      <c r="M3033" s="111" t="str">
        <f>IF($B3033="", "", IF($G3033="", IFERROR(INDEX('Job List'!$E$9:$E$508, MATCH($B3033, 'Job List'!$B$9:$B$508, 0)), ""), $G3033))</f>
        <v/>
      </c>
      <c r="N3033" s="126" t="str">
        <f t="shared" si="565"/>
        <v/>
      </c>
      <c r="O3033" s="77"/>
      <c r="AB3033" s="14" t="str">
        <f t="shared" si="566"/>
        <v/>
      </c>
      <c r="AC3033" s="20" t="str">
        <f t="shared" si="567"/>
        <v/>
      </c>
      <c r="AD3033" s="55" t="str">
        <f t="shared" si="568"/>
        <v/>
      </c>
      <c r="AE3033" s="88" t="str">
        <f t="shared" si="569"/>
        <v/>
      </c>
      <c r="AG3033" s="55" t="str">
        <f t="shared" si="570"/>
        <v/>
      </c>
      <c r="AH3033" s="88" t="str">
        <f t="shared" si="571"/>
        <v/>
      </c>
      <c r="AJ3033" s="55" t="str">
        <f t="shared" si="572"/>
        <v/>
      </c>
      <c r="AK3033" s="88" t="str">
        <f t="shared" si="573"/>
        <v/>
      </c>
      <c r="AM3033" s="55" t="str">
        <f t="shared" si="574"/>
        <v/>
      </c>
      <c r="AN3033" s="88" t="str">
        <f t="shared" si="575"/>
        <v/>
      </c>
    </row>
    <row r="3034" spans="1:40" x14ac:dyDescent="0.25">
      <c r="A3034" s="77"/>
      <c r="B3034" s="107"/>
      <c r="C3034" s="108"/>
      <c r="D3034" s="109"/>
      <c r="E3034" s="109"/>
      <c r="F3034" s="110"/>
      <c r="G3034" s="111"/>
      <c r="H3034" s="112"/>
      <c r="I3034" s="77"/>
      <c r="J3034" s="112" t="str">
        <f>IF($B3034="", "", IFERROR(INDEX('Job List'!$C$9:$C$508, MATCH($B3034, 'Job List'!$B$9:$B$508, 0)), ""))</f>
        <v/>
      </c>
      <c r="K3034" s="112" t="str">
        <f>IF($B3034="", "", IFERROR(INDEX('Job List'!$D$9:$D$508, MATCH($B3034, 'Job List'!$B$9:$B$508, 0)), ""))</f>
        <v/>
      </c>
      <c r="L3034" s="125" t="str">
        <f t="shared" si="564"/>
        <v/>
      </c>
      <c r="M3034" s="111" t="str">
        <f>IF($B3034="", "", IF($G3034="", IFERROR(INDEX('Job List'!$E$9:$E$508, MATCH($B3034, 'Job List'!$B$9:$B$508, 0)), ""), $G3034))</f>
        <v/>
      </c>
      <c r="N3034" s="126" t="str">
        <f t="shared" si="565"/>
        <v/>
      </c>
      <c r="O3034" s="77"/>
      <c r="AB3034" s="14" t="str">
        <f t="shared" si="566"/>
        <v/>
      </c>
      <c r="AC3034" s="20" t="str">
        <f t="shared" si="567"/>
        <v/>
      </c>
      <c r="AD3034" s="55" t="str">
        <f t="shared" si="568"/>
        <v/>
      </c>
      <c r="AE3034" s="88" t="str">
        <f t="shared" si="569"/>
        <v/>
      </c>
      <c r="AG3034" s="55" t="str">
        <f t="shared" si="570"/>
        <v/>
      </c>
      <c r="AH3034" s="88" t="str">
        <f t="shared" si="571"/>
        <v/>
      </c>
      <c r="AJ3034" s="55" t="str">
        <f t="shared" si="572"/>
        <v/>
      </c>
      <c r="AK3034" s="88" t="str">
        <f t="shared" si="573"/>
        <v/>
      </c>
      <c r="AM3034" s="55" t="str">
        <f t="shared" si="574"/>
        <v/>
      </c>
      <c r="AN3034" s="88" t="str">
        <f t="shared" si="575"/>
        <v/>
      </c>
    </row>
    <row r="3035" spans="1:40" x14ac:dyDescent="0.25">
      <c r="A3035" s="77"/>
      <c r="B3035" s="107"/>
      <c r="C3035" s="108"/>
      <c r="D3035" s="109"/>
      <c r="E3035" s="109"/>
      <c r="F3035" s="110"/>
      <c r="G3035" s="111"/>
      <c r="H3035" s="112"/>
      <c r="I3035" s="77"/>
      <c r="J3035" s="112" t="str">
        <f>IF($B3035="", "", IFERROR(INDEX('Job List'!$C$9:$C$508, MATCH($B3035, 'Job List'!$B$9:$B$508, 0)), ""))</f>
        <v/>
      </c>
      <c r="K3035" s="112" t="str">
        <f>IF($B3035="", "", IFERROR(INDEX('Job List'!$D$9:$D$508, MATCH($B3035, 'Job List'!$B$9:$B$508, 0)), ""))</f>
        <v/>
      </c>
      <c r="L3035" s="125" t="str">
        <f t="shared" si="564"/>
        <v/>
      </c>
      <c r="M3035" s="111" t="str">
        <f>IF($B3035="", "", IF($G3035="", IFERROR(INDEX('Job List'!$E$9:$E$508, MATCH($B3035, 'Job List'!$B$9:$B$508, 0)), ""), $G3035))</f>
        <v/>
      </c>
      <c r="N3035" s="126" t="str">
        <f t="shared" si="565"/>
        <v/>
      </c>
      <c r="O3035" s="77"/>
      <c r="AB3035" s="14" t="str">
        <f t="shared" si="566"/>
        <v/>
      </c>
      <c r="AC3035" s="20" t="str">
        <f t="shared" si="567"/>
        <v/>
      </c>
      <c r="AD3035" s="55" t="str">
        <f t="shared" si="568"/>
        <v/>
      </c>
      <c r="AE3035" s="88" t="str">
        <f t="shared" si="569"/>
        <v/>
      </c>
      <c r="AG3035" s="55" t="str">
        <f t="shared" si="570"/>
        <v/>
      </c>
      <c r="AH3035" s="88" t="str">
        <f t="shared" si="571"/>
        <v/>
      </c>
      <c r="AJ3035" s="55" t="str">
        <f t="shared" si="572"/>
        <v/>
      </c>
      <c r="AK3035" s="88" t="str">
        <f t="shared" si="573"/>
        <v/>
      </c>
      <c r="AM3035" s="55" t="str">
        <f t="shared" si="574"/>
        <v/>
      </c>
      <c r="AN3035" s="88" t="str">
        <f t="shared" si="575"/>
        <v/>
      </c>
    </row>
    <row r="3036" spans="1:40" x14ac:dyDescent="0.25">
      <c r="A3036" s="77"/>
      <c r="B3036" s="107"/>
      <c r="C3036" s="108"/>
      <c r="D3036" s="109"/>
      <c r="E3036" s="109"/>
      <c r="F3036" s="110"/>
      <c r="G3036" s="111"/>
      <c r="H3036" s="112"/>
      <c r="I3036" s="77"/>
      <c r="J3036" s="112" t="str">
        <f>IF($B3036="", "", IFERROR(INDEX('Job List'!$C$9:$C$508, MATCH($B3036, 'Job List'!$B$9:$B$508, 0)), ""))</f>
        <v/>
      </c>
      <c r="K3036" s="112" t="str">
        <f>IF($B3036="", "", IFERROR(INDEX('Job List'!$D$9:$D$508, MATCH($B3036, 'Job List'!$B$9:$B$508, 0)), ""))</f>
        <v/>
      </c>
      <c r="L3036" s="125" t="str">
        <f t="shared" si="564"/>
        <v/>
      </c>
      <c r="M3036" s="111" t="str">
        <f>IF($B3036="", "", IF($G3036="", IFERROR(INDEX('Job List'!$E$9:$E$508, MATCH($B3036, 'Job List'!$B$9:$B$508, 0)), ""), $G3036))</f>
        <v/>
      </c>
      <c r="N3036" s="126" t="str">
        <f t="shared" si="565"/>
        <v/>
      </c>
      <c r="O3036" s="77"/>
      <c r="AB3036" s="14" t="str">
        <f t="shared" si="566"/>
        <v/>
      </c>
      <c r="AC3036" s="20" t="str">
        <f t="shared" si="567"/>
        <v/>
      </c>
      <c r="AD3036" s="55" t="str">
        <f t="shared" si="568"/>
        <v/>
      </c>
      <c r="AE3036" s="88" t="str">
        <f t="shared" si="569"/>
        <v/>
      </c>
      <c r="AG3036" s="55" t="str">
        <f t="shared" si="570"/>
        <v/>
      </c>
      <c r="AH3036" s="88" t="str">
        <f t="shared" si="571"/>
        <v/>
      </c>
      <c r="AJ3036" s="55" t="str">
        <f t="shared" si="572"/>
        <v/>
      </c>
      <c r="AK3036" s="88" t="str">
        <f t="shared" si="573"/>
        <v/>
      </c>
      <c r="AM3036" s="55" t="str">
        <f t="shared" si="574"/>
        <v/>
      </c>
      <c r="AN3036" s="88" t="str">
        <f t="shared" si="575"/>
        <v/>
      </c>
    </row>
    <row r="3037" spans="1:40" x14ac:dyDescent="0.25">
      <c r="A3037" s="77"/>
      <c r="B3037" s="107"/>
      <c r="C3037" s="108"/>
      <c r="D3037" s="109"/>
      <c r="E3037" s="109"/>
      <c r="F3037" s="110"/>
      <c r="G3037" s="111"/>
      <c r="H3037" s="112"/>
      <c r="I3037" s="77"/>
      <c r="J3037" s="112" t="str">
        <f>IF($B3037="", "", IFERROR(INDEX('Job List'!$C$9:$C$508, MATCH($B3037, 'Job List'!$B$9:$B$508, 0)), ""))</f>
        <v/>
      </c>
      <c r="K3037" s="112" t="str">
        <f>IF($B3037="", "", IFERROR(INDEX('Job List'!$D$9:$D$508, MATCH($B3037, 'Job List'!$B$9:$B$508, 0)), ""))</f>
        <v/>
      </c>
      <c r="L3037" s="125" t="str">
        <f t="shared" si="564"/>
        <v/>
      </c>
      <c r="M3037" s="111" t="str">
        <f>IF($B3037="", "", IF($G3037="", IFERROR(INDEX('Job List'!$E$9:$E$508, MATCH($B3037, 'Job List'!$B$9:$B$508, 0)), ""), $G3037))</f>
        <v/>
      </c>
      <c r="N3037" s="126" t="str">
        <f t="shared" si="565"/>
        <v/>
      </c>
      <c r="O3037" s="77"/>
      <c r="AB3037" s="14" t="str">
        <f t="shared" si="566"/>
        <v/>
      </c>
      <c r="AC3037" s="20" t="str">
        <f t="shared" si="567"/>
        <v/>
      </c>
      <c r="AD3037" s="55" t="str">
        <f t="shared" si="568"/>
        <v/>
      </c>
      <c r="AE3037" s="88" t="str">
        <f t="shared" si="569"/>
        <v/>
      </c>
      <c r="AG3037" s="55" t="str">
        <f t="shared" si="570"/>
        <v/>
      </c>
      <c r="AH3037" s="88" t="str">
        <f t="shared" si="571"/>
        <v/>
      </c>
      <c r="AJ3037" s="55" t="str">
        <f t="shared" si="572"/>
        <v/>
      </c>
      <c r="AK3037" s="88" t="str">
        <f t="shared" si="573"/>
        <v/>
      </c>
      <c r="AM3037" s="55" t="str">
        <f t="shared" si="574"/>
        <v/>
      </c>
      <c r="AN3037" s="88" t="str">
        <f t="shared" si="575"/>
        <v/>
      </c>
    </row>
    <row r="3038" spans="1:40" x14ac:dyDescent="0.25">
      <c r="A3038" s="77"/>
      <c r="B3038" s="107"/>
      <c r="C3038" s="108"/>
      <c r="D3038" s="109"/>
      <c r="E3038" s="109"/>
      <c r="F3038" s="110"/>
      <c r="G3038" s="111"/>
      <c r="H3038" s="112"/>
      <c r="I3038" s="77"/>
      <c r="J3038" s="112" t="str">
        <f>IF($B3038="", "", IFERROR(INDEX('Job List'!$C$9:$C$508, MATCH($B3038, 'Job List'!$B$9:$B$508, 0)), ""))</f>
        <v/>
      </c>
      <c r="K3038" s="112" t="str">
        <f>IF($B3038="", "", IFERROR(INDEX('Job List'!$D$9:$D$508, MATCH($B3038, 'Job List'!$B$9:$B$508, 0)), ""))</f>
        <v/>
      </c>
      <c r="L3038" s="125" t="str">
        <f t="shared" si="564"/>
        <v/>
      </c>
      <c r="M3038" s="111" t="str">
        <f>IF($B3038="", "", IF($G3038="", IFERROR(INDEX('Job List'!$E$9:$E$508, MATCH($B3038, 'Job List'!$B$9:$B$508, 0)), ""), $G3038))</f>
        <v/>
      </c>
      <c r="N3038" s="126" t="str">
        <f t="shared" si="565"/>
        <v/>
      </c>
      <c r="O3038" s="77"/>
      <c r="AB3038" s="14" t="str">
        <f t="shared" si="566"/>
        <v/>
      </c>
      <c r="AC3038" s="20" t="str">
        <f t="shared" si="567"/>
        <v/>
      </c>
      <c r="AD3038" s="55" t="str">
        <f t="shared" si="568"/>
        <v/>
      </c>
      <c r="AE3038" s="88" t="str">
        <f t="shared" si="569"/>
        <v/>
      </c>
      <c r="AG3038" s="55" t="str">
        <f t="shared" si="570"/>
        <v/>
      </c>
      <c r="AH3038" s="88" t="str">
        <f t="shared" si="571"/>
        <v/>
      </c>
      <c r="AJ3038" s="55" t="str">
        <f t="shared" si="572"/>
        <v/>
      </c>
      <c r="AK3038" s="88" t="str">
        <f t="shared" si="573"/>
        <v/>
      </c>
      <c r="AM3038" s="55" t="str">
        <f t="shared" si="574"/>
        <v/>
      </c>
      <c r="AN3038" s="88" t="str">
        <f t="shared" si="575"/>
        <v/>
      </c>
    </row>
    <row r="3039" spans="1:40" x14ac:dyDescent="0.25">
      <c r="A3039" s="77"/>
      <c r="B3039" s="107"/>
      <c r="C3039" s="108"/>
      <c r="D3039" s="109"/>
      <c r="E3039" s="109"/>
      <c r="F3039" s="110"/>
      <c r="G3039" s="111"/>
      <c r="H3039" s="112"/>
      <c r="I3039" s="77"/>
      <c r="J3039" s="112" t="str">
        <f>IF($B3039="", "", IFERROR(INDEX('Job List'!$C$9:$C$508, MATCH($B3039, 'Job List'!$B$9:$B$508, 0)), ""))</f>
        <v/>
      </c>
      <c r="K3039" s="112" t="str">
        <f>IF($B3039="", "", IFERROR(INDEX('Job List'!$D$9:$D$508, MATCH($B3039, 'Job List'!$B$9:$B$508, 0)), ""))</f>
        <v/>
      </c>
      <c r="L3039" s="125" t="str">
        <f t="shared" si="564"/>
        <v/>
      </c>
      <c r="M3039" s="111" t="str">
        <f>IF($B3039="", "", IF($G3039="", IFERROR(INDEX('Job List'!$E$9:$E$508, MATCH($B3039, 'Job List'!$B$9:$B$508, 0)), ""), $G3039))</f>
        <v/>
      </c>
      <c r="N3039" s="126" t="str">
        <f t="shared" si="565"/>
        <v/>
      </c>
      <c r="O3039" s="77"/>
      <c r="AB3039" s="14" t="str">
        <f t="shared" si="566"/>
        <v/>
      </c>
      <c r="AC3039" s="20" t="str">
        <f t="shared" si="567"/>
        <v/>
      </c>
      <c r="AD3039" s="55" t="str">
        <f t="shared" si="568"/>
        <v/>
      </c>
      <c r="AE3039" s="88" t="str">
        <f t="shared" si="569"/>
        <v/>
      </c>
      <c r="AG3039" s="55" t="str">
        <f t="shared" si="570"/>
        <v/>
      </c>
      <c r="AH3039" s="88" t="str">
        <f t="shared" si="571"/>
        <v/>
      </c>
      <c r="AJ3039" s="55" t="str">
        <f t="shared" si="572"/>
        <v/>
      </c>
      <c r="AK3039" s="88" t="str">
        <f t="shared" si="573"/>
        <v/>
      </c>
      <c r="AM3039" s="55" t="str">
        <f t="shared" si="574"/>
        <v/>
      </c>
      <c r="AN3039" s="88" t="str">
        <f t="shared" si="575"/>
        <v/>
      </c>
    </row>
    <row r="3040" spans="1:40" x14ac:dyDescent="0.25">
      <c r="A3040" s="77"/>
      <c r="B3040" s="107"/>
      <c r="C3040" s="108"/>
      <c r="D3040" s="109"/>
      <c r="E3040" s="109"/>
      <c r="F3040" s="110"/>
      <c r="G3040" s="111"/>
      <c r="H3040" s="112"/>
      <c r="I3040" s="77"/>
      <c r="J3040" s="112" t="str">
        <f>IF($B3040="", "", IFERROR(INDEX('Job List'!$C$9:$C$508, MATCH($B3040, 'Job List'!$B$9:$B$508, 0)), ""))</f>
        <v/>
      </c>
      <c r="K3040" s="112" t="str">
        <f>IF($B3040="", "", IFERROR(INDEX('Job List'!$D$9:$D$508, MATCH($B3040, 'Job List'!$B$9:$B$508, 0)), ""))</f>
        <v/>
      </c>
      <c r="L3040" s="125" t="str">
        <f t="shared" si="564"/>
        <v/>
      </c>
      <c r="M3040" s="111" t="str">
        <f>IF($B3040="", "", IF($G3040="", IFERROR(INDEX('Job List'!$E$9:$E$508, MATCH($B3040, 'Job List'!$B$9:$B$508, 0)), ""), $G3040))</f>
        <v/>
      </c>
      <c r="N3040" s="126" t="str">
        <f t="shared" si="565"/>
        <v/>
      </c>
      <c r="O3040" s="77"/>
      <c r="AB3040" s="14" t="str">
        <f t="shared" si="566"/>
        <v/>
      </c>
      <c r="AC3040" s="20" t="str">
        <f t="shared" si="567"/>
        <v/>
      </c>
      <c r="AD3040" s="55" t="str">
        <f t="shared" si="568"/>
        <v/>
      </c>
      <c r="AE3040" s="88" t="str">
        <f t="shared" si="569"/>
        <v/>
      </c>
      <c r="AG3040" s="55" t="str">
        <f t="shared" si="570"/>
        <v/>
      </c>
      <c r="AH3040" s="88" t="str">
        <f t="shared" si="571"/>
        <v/>
      </c>
      <c r="AJ3040" s="55" t="str">
        <f t="shared" si="572"/>
        <v/>
      </c>
      <c r="AK3040" s="88" t="str">
        <f t="shared" si="573"/>
        <v/>
      </c>
      <c r="AM3040" s="55" t="str">
        <f t="shared" si="574"/>
        <v/>
      </c>
      <c r="AN3040" s="88" t="str">
        <f t="shared" si="575"/>
        <v/>
      </c>
    </row>
    <row r="3041" spans="1:40" x14ac:dyDescent="0.25">
      <c r="A3041" s="77"/>
      <c r="B3041" s="107"/>
      <c r="C3041" s="108"/>
      <c r="D3041" s="109"/>
      <c r="E3041" s="109"/>
      <c r="F3041" s="110"/>
      <c r="G3041" s="111"/>
      <c r="H3041" s="112"/>
      <c r="I3041" s="77"/>
      <c r="J3041" s="112" t="str">
        <f>IF($B3041="", "", IFERROR(INDEX('Job List'!$C$9:$C$508, MATCH($B3041, 'Job List'!$B$9:$B$508, 0)), ""))</f>
        <v/>
      </c>
      <c r="K3041" s="112" t="str">
        <f>IF($B3041="", "", IFERROR(INDEX('Job List'!$D$9:$D$508, MATCH($B3041, 'Job List'!$B$9:$B$508, 0)), ""))</f>
        <v/>
      </c>
      <c r="L3041" s="125" t="str">
        <f t="shared" si="564"/>
        <v/>
      </c>
      <c r="M3041" s="111" t="str">
        <f>IF($B3041="", "", IF($G3041="", IFERROR(INDEX('Job List'!$E$9:$E$508, MATCH($B3041, 'Job List'!$B$9:$B$508, 0)), ""), $G3041))</f>
        <v/>
      </c>
      <c r="N3041" s="126" t="str">
        <f t="shared" si="565"/>
        <v/>
      </c>
      <c r="O3041" s="77"/>
      <c r="AB3041" s="14" t="str">
        <f t="shared" si="566"/>
        <v/>
      </c>
      <c r="AC3041" s="20" t="str">
        <f t="shared" si="567"/>
        <v/>
      </c>
      <c r="AD3041" s="55" t="str">
        <f t="shared" si="568"/>
        <v/>
      </c>
      <c r="AE3041" s="88" t="str">
        <f t="shared" si="569"/>
        <v/>
      </c>
      <c r="AG3041" s="55" t="str">
        <f t="shared" si="570"/>
        <v/>
      </c>
      <c r="AH3041" s="88" t="str">
        <f t="shared" si="571"/>
        <v/>
      </c>
      <c r="AJ3041" s="55" t="str">
        <f t="shared" si="572"/>
        <v/>
      </c>
      <c r="AK3041" s="88" t="str">
        <f t="shared" si="573"/>
        <v/>
      </c>
      <c r="AM3041" s="55" t="str">
        <f t="shared" si="574"/>
        <v/>
      </c>
      <c r="AN3041" s="88" t="str">
        <f t="shared" si="575"/>
        <v/>
      </c>
    </row>
    <row r="3042" spans="1:40" x14ac:dyDescent="0.25">
      <c r="A3042" s="77"/>
      <c r="B3042" s="107"/>
      <c r="C3042" s="108"/>
      <c r="D3042" s="109"/>
      <c r="E3042" s="109"/>
      <c r="F3042" s="110"/>
      <c r="G3042" s="111"/>
      <c r="H3042" s="112"/>
      <c r="I3042" s="77"/>
      <c r="J3042" s="112" t="str">
        <f>IF($B3042="", "", IFERROR(INDEX('Job List'!$C$9:$C$508, MATCH($B3042, 'Job List'!$B$9:$B$508, 0)), ""))</f>
        <v/>
      </c>
      <c r="K3042" s="112" t="str">
        <f>IF($B3042="", "", IFERROR(INDEX('Job List'!$D$9:$D$508, MATCH($B3042, 'Job List'!$B$9:$B$508, 0)), ""))</f>
        <v/>
      </c>
      <c r="L3042" s="125" t="str">
        <f t="shared" si="564"/>
        <v/>
      </c>
      <c r="M3042" s="111" t="str">
        <f>IF($B3042="", "", IF($G3042="", IFERROR(INDEX('Job List'!$E$9:$E$508, MATCH($B3042, 'Job List'!$B$9:$B$508, 0)), ""), $G3042))</f>
        <v/>
      </c>
      <c r="N3042" s="126" t="str">
        <f t="shared" si="565"/>
        <v/>
      </c>
      <c r="O3042" s="77"/>
      <c r="AB3042" s="14" t="str">
        <f t="shared" si="566"/>
        <v/>
      </c>
      <c r="AC3042" s="20" t="str">
        <f t="shared" si="567"/>
        <v/>
      </c>
      <c r="AD3042" s="55" t="str">
        <f t="shared" si="568"/>
        <v/>
      </c>
      <c r="AE3042" s="88" t="str">
        <f t="shared" si="569"/>
        <v/>
      </c>
      <c r="AG3042" s="55" t="str">
        <f t="shared" si="570"/>
        <v/>
      </c>
      <c r="AH3042" s="88" t="str">
        <f t="shared" si="571"/>
        <v/>
      </c>
      <c r="AJ3042" s="55" t="str">
        <f t="shared" si="572"/>
        <v/>
      </c>
      <c r="AK3042" s="88" t="str">
        <f t="shared" si="573"/>
        <v/>
      </c>
      <c r="AM3042" s="55" t="str">
        <f t="shared" si="574"/>
        <v/>
      </c>
      <c r="AN3042" s="88" t="str">
        <f t="shared" si="575"/>
        <v/>
      </c>
    </row>
    <row r="3043" spans="1:40" x14ac:dyDescent="0.25">
      <c r="A3043" s="77"/>
      <c r="B3043" s="107"/>
      <c r="C3043" s="108"/>
      <c r="D3043" s="109"/>
      <c r="E3043" s="109"/>
      <c r="F3043" s="110"/>
      <c r="G3043" s="111"/>
      <c r="H3043" s="112"/>
      <c r="I3043" s="77"/>
      <c r="J3043" s="112" t="str">
        <f>IF($B3043="", "", IFERROR(INDEX('Job List'!$C$9:$C$508, MATCH($B3043, 'Job List'!$B$9:$B$508, 0)), ""))</f>
        <v/>
      </c>
      <c r="K3043" s="112" t="str">
        <f>IF($B3043="", "", IFERROR(INDEX('Job List'!$D$9:$D$508, MATCH($B3043, 'Job List'!$B$9:$B$508, 0)), ""))</f>
        <v/>
      </c>
      <c r="L3043" s="125" t="str">
        <f t="shared" si="564"/>
        <v/>
      </c>
      <c r="M3043" s="111" t="str">
        <f>IF($B3043="", "", IF($G3043="", IFERROR(INDEX('Job List'!$E$9:$E$508, MATCH($B3043, 'Job List'!$B$9:$B$508, 0)), ""), $G3043))</f>
        <v/>
      </c>
      <c r="N3043" s="126" t="str">
        <f t="shared" si="565"/>
        <v/>
      </c>
      <c r="O3043" s="77"/>
      <c r="AB3043" s="14" t="str">
        <f t="shared" si="566"/>
        <v/>
      </c>
      <c r="AC3043" s="20" t="str">
        <f t="shared" si="567"/>
        <v/>
      </c>
      <c r="AD3043" s="55" t="str">
        <f t="shared" si="568"/>
        <v/>
      </c>
      <c r="AE3043" s="88" t="str">
        <f t="shared" si="569"/>
        <v/>
      </c>
      <c r="AG3043" s="55" t="str">
        <f t="shared" si="570"/>
        <v/>
      </c>
      <c r="AH3043" s="88" t="str">
        <f t="shared" si="571"/>
        <v/>
      </c>
      <c r="AJ3043" s="55" t="str">
        <f t="shared" si="572"/>
        <v/>
      </c>
      <c r="AK3043" s="88" t="str">
        <f t="shared" si="573"/>
        <v/>
      </c>
      <c r="AM3043" s="55" t="str">
        <f t="shared" si="574"/>
        <v/>
      </c>
      <c r="AN3043" s="88" t="str">
        <f t="shared" si="575"/>
        <v/>
      </c>
    </row>
    <row r="3044" spans="1:40" x14ac:dyDescent="0.25">
      <c r="A3044" s="77"/>
      <c r="B3044" s="107"/>
      <c r="C3044" s="108"/>
      <c r="D3044" s="109"/>
      <c r="E3044" s="109"/>
      <c r="F3044" s="110"/>
      <c r="G3044" s="111"/>
      <c r="H3044" s="112"/>
      <c r="I3044" s="77"/>
      <c r="J3044" s="112" t="str">
        <f>IF($B3044="", "", IFERROR(INDEX('Job List'!$C$9:$C$508, MATCH($B3044, 'Job List'!$B$9:$B$508, 0)), ""))</f>
        <v/>
      </c>
      <c r="K3044" s="112" t="str">
        <f>IF($B3044="", "", IFERROR(INDEX('Job List'!$D$9:$D$508, MATCH($B3044, 'Job List'!$B$9:$B$508, 0)), ""))</f>
        <v/>
      </c>
      <c r="L3044" s="125" t="str">
        <f t="shared" si="564"/>
        <v/>
      </c>
      <c r="M3044" s="111" t="str">
        <f>IF($B3044="", "", IF($G3044="", IFERROR(INDEX('Job List'!$E$9:$E$508, MATCH($B3044, 'Job List'!$B$9:$B$508, 0)), ""), $G3044))</f>
        <v/>
      </c>
      <c r="N3044" s="126" t="str">
        <f t="shared" si="565"/>
        <v/>
      </c>
      <c r="O3044" s="77"/>
      <c r="AB3044" s="14" t="str">
        <f t="shared" si="566"/>
        <v/>
      </c>
      <c r="AC3044" s="20" t="str">
        <f t="shared" si="567"/>
        <v/>
      </c>
      <c r="AD3044" s="55" t="str">
        <f t="shared" si="568"/>
        <v/>
      </c>
      <c r="AE3044" s="88" t="str">
        <f t="shared" si="569"/>
        <v/>
      </c>
      <c r="AG3044" s="55" t="str">
        <f t="shared" si="570"/>
        <v/>
      </c>
      <c r="AH3044" s="88" t="str">
        <f t="shared" si="571"/>
        <v/>
      </c>
      <c r="AJ3044" s="55" t="str">
        <f t="shared" si="572"/>
        <v/>
      </c>
      <c r="AK3044" s="88" t="str">
        <f t="shared" si="573"/>
        <v/>
      </c>
      <c r="AM3044" s="55" t="str">
        <f t="shared" si="574"/>
        <v/>
      </c>
      <c r="AN3044" s="88" t="str">
        <f t="shared" si="575"/>
        <v/>
      </c>
    </row>
    <row r="3045" spans="1:40" x14ac:dyDescent="0.25">
      <c r="A3045" s="77"/>
      <c r="B3045" s="107"/>
      <c r="C3045" s="108"/>
      <c r="D3045" s="109"/>
      <c r="E3045" s="109"/>
      <c r="F3045" s="110"/>
      <c r="G3045" s="111"/>
      <c r="H3045" s="112"/>
      <c r="I3045" s="77"/>
      <c r="J3045" s="112" t="str">
        <f>IF($B3045="", "", IFERROR(INDEX('Job List'!$C$9:$C$508, MATCH($B3045, 'Job List'!$B$9:$B$508, 0)), ""))</f>
        <v/>
      </c>
      <c r="K3045" s="112" t="str">
        <f>IF($B3045="", "", IFERROR(INDEX('Job List'!$D$9:$D$508, MATCH($B3045, 'Job List'!$B$9:$B$508, 0)), ""))</f>
        <v/>
      </c>
      <c r="L3045" s="125" t="str">
        <f t="shared" si="564"/>
        <v/>
      </c>
      <c r="M3045" s="111" t="str">
        <f>IF($B3045="", "", IF($G3045="", IFERROR(INDEX('Job List'!$E$9:$E$508, MATCH($B3045, 'Job List'!$B$9:$B$508, 0)), ""), $G3045))</f>
        <v/>
      </c>
      <c r="N3045" s="126" t="str">
        <f t="shared" si="565"/>
        <v/>
      </c>
      <c r="O3045" s="77"/>
      <c r="AB3045" s="14" t="str">
        <f t="shared" si="566"/>
        <v/>
      </c>
      <c r="AC3045" s="20" t="str">
        <f t="shared" si="567"/>
        <v/>
      </c>
      <c r="AD3045" s="55" t="str">
        <f t="shared" si="568"/>
        <v/>
      </c>
      <c r="AE3045" s="88" t="str">
        <f t="shared" si="569"/>
        <v/>
      </c>
      <c r="AG3045" s="55" t="str">
        <f t="shared" si="570"/>
        <v/>
      </c>
      <c r="AH3045" s="88" t="str">
        <f t="shared" si="571"/>
        <v/>
      </c>
      <c r="AJ3045" s="55" t="str">
        <f t="shared" si="572"/>
        <v/>
      </c>
      <c r="AK3045" s="88" t="str">
        <f t="shared" si="573"/>
        <v/>
      </c>
      <c r="AM3045" s="55" t="str">
        <f t="shared" si="574"/>
        <v/>
      </c>
      <c r="AN3045" s="88" t="str">
        <f t="shared" si="575"/>
        <v/>
      </c>
    </row>
    <row r="3046" spans="1:40" x14ac:dyDescent="0.25">
      <c r="A3046" s="77"/>
      <c r="B3046" s="107"/>
      <c r="C3046" s="108"/>
      <c r="D3046" s="109"/>
      <c r="E3046" s="109"/>
      <c r="F3046" s="110"/>
      <c r="G3046" s="111"/>
      <c r="H3046" s="112"/>
      <c r="I3046" s="77"/>
      <c r="J3046" s="112" t="str">
        <f>IF($B3046="", "", IFERROR(INDEX('Job List'!$C$9:$C$508, MATCH($B3046, 'Job List'!$B$9:$B$508, 0)), ""))</f>
        <v/>
      </c>
      <c r="K3046" s="112" t="str">
        <f>IF($B3046="", "", IFERROR(INDEX('Job List'!$D$9:$D$508, MATCH($B3046, 'Job List'!$B$9:$B$508, 0)), ""))</f>
        <v/>
      </c>
      <c r="L3046" s="125" t="str">
        <f t="shared" si="564"/>
        <v/>
      </c>
      <c r="M3046" s="111" t="str">
        <f>IF($B3046="", "", IF($G3046="", IFERROR(INDEX('Job List'!$E$9:$E$508, MATCH($B3046, 'Job List'!$B$9:$B$508, 0)), ""), $G3046))</f>
        <v/>
      </c>
      <c r="N3046" s="126" t="str">
        <f t="shared" si="565"/>
        <v/>
      </c>
      <c r="O3046" s="77"/>
      <c r="AB3046" s="14" t="str">
        <f t="shared" si="566"/>
        <v/>
      </c>
      <c r="AC3046" s="20" t="str">
        <f t="shared" si="567"/>
        <v/>
      </c>
      <c r="AD3046" s="55" t="str">
        <f t="shared" si="568"/>
        <v/>
      </c>
      <c r="AE3046" s="88" t="str">
        <f t="shared" si="569"/>
        <v/>
      </c>
      <c r="AG3046" s="55" t="str">
        <f t="shared" si="570"/>
        <v/>
      </c>
      <c r="AH3046" s="88" t="str">
        <f t="shared" si="571"/>
        <v/>
      </c>
      <c r="AJ3046" s="55" t="str">
        <f t="shared" si="572"/>
        <v/>
      </c>
      <c r="AK3046" s="88" t="str">
        <f t="shared" si="573"/>
        <v/>
      </c>
      <c r="AM3046" s="55" t="str">
        <f t="shared" si="574"/>
        <v/>
      </c>
      <c r="AN3046" s="88" t="str">
        <f t="shared" si="575"/>
        <v/>
      </c>
    </row>
    <row r="3047" spans="1:40" x14ac:dyDescent="0.25">
      <c r="A3047" s="77"/>
      <c r="B3047" s="107"/>
      <c r="C3047" s="108"/>
      <c r="D3047" s="109"/>
      <c r="E3047" s="109"/>
      <c r="F3047" s="110"/>
      <c r="G3047" s="111"/>
      <c r="H3047" s="112"/>
      <c r="I3047" s="77"/>
      <c r="J3047" s="112" t="str">
        <f>IF($B3047="", "", IFERROR(INDEX('Job List'!$C$9:$C$508, MATCH($B3047, 'Job List'!$B$9:$B$508, 0)), ""))</f>
        <v/>
      </c>
      <c r="K3047" s="112" t="str">
        <f>IF($B3047="", "", IFERROR(INDEX('Job List'!$D$9:$D$508, MATCH($B3047, 'Job List'!$B$9:$B$508, 0)), ""))</f>
        <v/>
      </c>
      <c r="L3047" s="125" t="str">
        <f t="shared" si="564"/>
        <v/>
      </c>
      <c r="M3047" s="111" t="str">
        <f>IF($B3047="", "", IF($G3047="", IFERROR(INDEX('Job List'!$E$9:$E$508, MATCH($B3047, 'Job List'!$B$9:$B$508, 0)), ""), $G3047))</f>
        <v/>
      </c>
      <c r="N3047" s="126" t="str">
        <f t="shared" si="565"/>
        <v/>
      </c>
      <c r="O3047" s="77"/>
      <c r="AB3047" s="14" t="str">
        <f t="shared" si="566"/>
        <v/>
      </c>
      <c r="AC3047" s="20" t="str">
        <f t="shared" si="567"/>
        <v/>
      </c>
      <c r="AD3047" s="55" t="str">
        <f t="shared" si="568"/>
        <v/>
      </c>
      <c r="AE3047" s="88" t="str">
        <f t="shared" si="569"/>
        <v/>
      </c>
      <c r="AG3047" s="55" t="str">
        <f t="shared" si="570"/>
        <v/>
      </c>
      <c r="AH3047" s="88" t="str">
        <f t="shared" si="571"/>
        <v/>
      </c>
      <c r="AJ3047" s="55" t="str">
        <f t="shared" si="572"/>
        <v/>
      </c>
      <c r="AK3047" s="88" t="str">
        <f t="shared" si="573"/>
        <v/>
      </c>
      <c r="AM3047" s="55" t="str">
        <f t="shared" si="574"/>
        <v/>
      </c>
      <c r="AN3047" s="88" t="str">
        <f t="shared" si="575"/>
        <v/>
      </c>
    </row>
    <row r="3048" spans="1:40" x14ac:dyDescent="0.25">
      <c r="A3048" s="77"/>
      <c r="B3048" s="107"/>
      <c r="C3048" s="108"/>
      <c r="D3048" s="109"/>
      <c r="E3048" s="109"/>
      <c r="F3048" s="110"/>
      <c r="G3048" s="111"/>
      <c r="H3048" s="112"/>
      <c r="I3048" s="77"/>
      <c r="J3048" s="112" t="str">
        <f>IF($B3048="", "", IFERROR(INDEX('Job List'!$C$9:$C$508, MATCH($B3048, 'Job List'!$B$9:$B$508, 0)), ""))</f>
        <v/>
      </c>
      <c r="K3048" s="112" t="str">
        <f>IF($B3048="", "", IFERROR(INDEX('Job List'!$D$9:$D$508, MATCH($B3048, 'Job List'!$B$9:$B$508, 0)), ""))</f>
        <v/>
      </c>
      <c r="L3048" s="125" t="str">
        <f t="shared" si="564"/>
        <v/>
      </c>
      <c r="M3048" s="111" t="str">
        <f>IF($B3048="", "", IF($G3048="", IFERROR(INDEX('Job List'!$E$9:$E$508, MATCH($B3048, 'Job List'!$B$9:$B$508, 0)), ""), $G3048))</f>
        <v/>
      </c>
      <c r="N3048" s="126" t="str">
        <f t="shared" si="565"/>
        <v/>
      </c>
      <c r="O3048" s="77"/>
      <c r="AB3048" s="14" t="str">
        <f t="shared" si="566"/>
        <v/>
      </c>
      <c r="AC3048" s="20" t="str">
        <f t="shared" si="567"/>
        <v/>
      </c>
      <c r="AD3048" s="55" t="str">
        <f t="shared" si="568"/>
        <v/>
      </c>
      <c r="AE3048" s="88" t="str">
        <f t="shared" si="569"/>
        <v/>
      </c>
      <c r="AG3048" s="55" t="str">
        <f t="shared" si="570"/>
        <v/>
      </c>
      <c r="AH3048" s="88" t="str">
        <f t="shared" si="571"/>
        <v/>
      </c>
      <c r="AJ3048" s="55" t="str">
        <f t="shared" si="572"/>
        <v/>
      </c>
      <c r="AK3048" s="88" t="str">
        <f t="shared" si="573"/>
        <v/>
      </c>
      <c r="AM3048" s="55" t="str">
        <f t="shared" si="574"/>
        <v/>
      </c>
      <c r="AN3048" s="88" t="str">
        <f t="shared" si="575"/>
        <v/>
      </c>
    </row>
    <row r="3049" spans="1:40" x14ac:dyDescent="0.25">
      <c r="A3049" s="77"/>
      <c r="B3049" s="107"/>
      <c r="C3049" s="108"/>
      <c r="D3049" s="109"/>
      <c r="E3049" s="109"/>
      <c r="F3049" s="110"/>
      <c r="G3049" s="111"/>
      <c r="H3049" s="112"/>
      <c r="I3049" s="77"/>
      <c r="J3049" s="112" t="str">
        <f>IF($B3049="", "", IFERROR(INDEX('Job List'!$C$9:$C$508, MATCH($B3049, 'Job List'!$B$9:$B$508, 0)), ""))</f>
        <v/>
      </c>
      <c r="K3049" s="112" t="str">
        <f>IF($B3049="", "", IFERROR(INDEX('Job List'!$D$9:$D$508, MATCH($B3049, 'Job List'!$B$9:$B$508, 0)), ""))</f>
        <v/>
      </c>
      <c r="L3049" s="125" t="str">
        <f t="shared" si="564"/>
        <v/>
      </c>
      <c r="M3049" s="111" t="str">
        <f>IF($B3049="", "", IF($G3049="", IFERROR(INDEX('Job List'!$E$9:$E$508, MATCH($B3049, 'Job List'!$B$9:$B$508, 0)), ""), $G3049))</f>
        <v/>
      </c>
      <c r="N3049" s="126" t="str">
        <f t="shared" si="565"/>
        <v/>
      </c>
      <c r="O3049" s="77"/>
      <c r="AB3049" s="14" t="str">
        <f t="shared" si="566"/>
        <v/>
      </c>
      <c r="AC3049" s="20" t="str">
        <f t="shared" si="567"/>
        <v/>
      </c>
      <c r="AD3049" s="55" t="str">
        <f t="shared" si="568"/>
        <v/>
      </c>
      <c r="AE3049" s="88" t="str">
        <f t="shared" si="569"/>
        <v/>
      </c>
      <c r="AG3049" s="55" t="str">
        <f t="shared" si="570"/>
        <v/>
      </c>
      <c r="AH3049" s="88" t="str">
        <f t="shared" si="571"/>
        <v/>
      </c>
      <c r="AJ3049" s="55" t="str">
        <f t="shared" si="572"/>
        <v/>
      </c>
      <c r="AK3049" s="88" t="str">
        <f t="shared" si="573"/>
        <v/>
      </c>
      <c r="AM3049" s="55" t="str">
        <f t="shared" si="574"/>
        <v/>
      </c>
      <c r="AN3049" s="88" t="str">
        <f t="shared" si="575"/>
        <v/>
      </c>
    </row>
    <row r="3050" spans="1:40" x14ac:dyDescent="0.25">
      <c r="A3050" s="77"/>
      <c r="B3050" s="107"/>
      <c r="C3050" s="108"/>
      <c r="D3050" s="109"/>
      <c r="E3050" s="109"/>
      <c r="F3050" s="110"/>
      <c r="G3050" s="111"/>
      <c r="H3050" s="112"/>
      <c r="I3050" s="77"/>
      <c r="J3050" s="112" t="str">
        <f>IF($B3050="", "", IFERROR(INDEX('Job List'!$C$9:$C$508, MATCH($B3050, 'Job List'!$B$9:$B$508, 0)), ""))</f>
        <v/>
      </c>
      <c r="K3050" s="112" t="str">
        <f>IF($B3050="", "", IFERROR(INDEX('Job List'!$D$9:$D$508, MATCH($B3050, 'Job List'!$B$9:$B$508, 0)), ""))</f>
        <v/>
      </c>
      <c r="L3050" s="125" t="str">
        <f t="shared" si="564"/>
        <v/>
      </c>
      <c r="M3050" s="111" t="str">
        <f>IF($B3050="", "", IF($G3050="", IFERROR(INDEX('Job List'!$E$9:$E$508, MATCH($B3050, 'Job List'!$B$9:$B$508, 0)), ""), $G3050))</f>
        <v/>
      </c>
      <c r="N3050" s="126" t="str">
        <f t="shared" si="565"/>
        <v/>
      </c>
      <c r="O3050" s="77"/>
      <c r="AB3050" s="14" t="str">
        <f t="shared" si="566"/>
        <v/>
      </c>
      <c r="AC3050" s="20" t="str">
        <f t="shared" si="567"/>
        <v/>
      </c>
      <c r="AD3050" s="55" t="str">
        <f t="shared" si="568"/>
        <v/>
      </c>
      <c r="AE3050" s="88" t="str">
        <f t="shared" si="569"/>
        <v/>
      </c>
      <c r="AG3050" s="55" t="str">
        <f t="shared" si="570"/>
        <v/>
      </c>
      <c r="AH3050" s="88" t="str">
        <f t="shared" si="571"/>
        <v/>
      </c>
      <c r="AJ3050" s="55" t="str">
        <f t="shared" si="572"/>
        <v/>
      </c>
      <c r="AK3050" s="88" t="str">
        <f t="shared" si="573"/>
        <v/>
      </c>
      <c r="AM3050" s="55" t="str">
        <f t="shared" si="574"/>
        <v/>
      </c>
      <c r="AN3050" s="88" t="str">
        <f t="shared" si="575"/>
        <v/>
      </c>
    </row>
    <row r="3051" spans="1:40" x14ac:dyDescent="0.25">
      <c r="A3051" s="77"/>
      <c r="B3051" s="107"/>
      <c r="C3051" s="108"/>
      <c r="D3051" s="109"/>
      <c r="E3051" s="109"/>
      <c r="F3051" s="110"/>
      <c r="G3051" s="111"/>
      <c r="H3051" s="112"/>
      <c r="I3051" s="77"/>
      <c r="J3051" s="112" t="str">
        <f>IF($B3051="", "", IFERROR(INDEX('Job List'!$C$9:$C$508, MATCH($B3051, 'Job List'!$B$9:$B$508, 0)), ""))</f>
        <v/>
      </c>
      <c r="K3051" s="112" t="str">
        <f>IF($B3051="", "", IFERROR(INDEX('Job List'!$D$9:$D$508, MATCH($B3051, 'Job List'!$B$9:$B$508, 0)), ""))</f>
        <v/>
      </c>
      <c r="L3051" s="125" t="str">
        <f t="shared" si="564"/>
        <v/>
      </c>
      <c r="M3051" s="111" t="str">
        <f>IF($B3051="", "", IF($G3051="", IFERROR(INDEX('Job List'!$E$9:$E$508, MATCH($B3051, 'Job List'!$B$9:$B$508, 0)), ""), $G3051))</f>
        <v/>
      </c>
      <c r="N3051" s="126" t="str">
        <f t="shared" si="565"/>
        <v/>
      </c>
      <c r="O3051" s="77"/>
      <c r="AB3051" s="14" t="str">
        <f t="shared" si="566"/>
        <v/>
      </c>
      <c r="AC3051" s="20" t="str">
        <f t="shared" si="567"/>
        <v/>
      </c>
      <c r="AD3051" s="55" t="str">
        <f t="shared" si="568"/>
        <v/>
      </c>
      <c r="AE3051" s="88" t="str">
        <f t="shared" si="569"/>
        <v/>
      </c>
      <c r="AG3051" s="55" t="str">
        <f t="shared" si="570"/>
        <v/>
      </c>
      <c r="AH3051" s="88" t="str">
        <f t="shared" si="571"/>
        <v/>
      </c>
      <c r="AJ3051" s="55" t="str">
        <f t="shared" si="572"/>
        <v/>
      </c>
      <c r="AK3051" s="88" t="str">
        <f t="shared" si="573"/>
        <v/>
      </c>
      <c r="AM3051" s="55" t="str">
        <f t="shared" si="574"/>
        <v/>
      </c>
      <c r="AN3051" s="88" t="str">
        <f t="shared" si="575"/>
        <v/>
      </c>
    </row>
    <row r="3052" spans="1:40" x14ac:dyDescent="0.25">
      <c r="A3052" s="77"/>
      <c r="B3052" s="107"/>
      <c r="C3052" s="108"/>
      <c r="D3052" s="109"/>
      <c r="E3052" s="109"/>
      <c r="F3052" s="110"/>
      <c r="G3052" s="111"/>
      <c r="H3052" s="112"/>
      <c r="I3052" s="77"/>
      <c r="J3052" s="112" t="str">
        <f>IF($B3052="", "", IFERROR(INDEX('Job List'!$C$9:$C$508, MATCH($B3052, 'Job List'!$B$9:$B$508, 0)), ""))</f>
        <v/>
      </c>
      <c r="K3052" s="112" t="str">
        <f>IF($B3052="", "", IFERROR(INDEX('Job List'!$D$9:$D$508, MATCH($B3052, 'Job List'!$B$9:$B$508, 0)), ""))</f>
        <v/>
      </c>
      <c r="L3052" s="125" t="str">
        <f t="shared" si="564"/>
        <v/>
      </c>
      <c r="M3052" s="111" t="str">
        <f>IF($B3052="", "", IF($G3052="", IFERROR(INDEX('Job List'!$E$9:$E$508, MATCH($B3052, 'Job List'!$B$9:$B$508, 0)), ""), $G3052))</f>
        <v/>
      </c>
      <c r="N3052" s="126" t="str">
        <f t="shared" si="565"/>
        <v/>
      </c>
      <c r="O3052" s="77"/>
      <c r="AB3052" s="14" t="str">
        <f t="shared" si="566"/>
        <v/>
      </c>
      <c r="AC3052" s="20" t="str">
        <f t="shared" si="567"/>
        <v/>
      </c>
      <c r="AD3052" s="55" t="str">
        <f t="shared" si="568"/>
        <v/>
      </c>
      <c r="AE3052" s="88" t="str">
        <f t="shared" si="569"/>
        <v/>
      </c>
      <c r="AG3052" s="55" t="str">
        <f t="shared" si="570"/>
        <v/>
      </c>
      <c r="AH3052" s="88" t="str">
        <f t="shared" si="571"/>
        <v/>
      </c>
      <c r="AJ3052" s="55" t="str">
        <f t="shared" si="572"/>
        <v/>
      </c>
      <c r="AK3052" s="88" t="str">
        <f t="shared" si="573"/>
        <v/>
      </c>
      <c r="AM3052" s="55" t="str">
        <f t="shared" si="574"/>
        <v/>
      </c>
      <c r="AN3052" s="88" t="str">
        <f t="shared" si="575"/>
        <v/>
      </c>
    </row>
    <row r="3053" spans="1:40" x14ac:dyDescent="0.25">
      <c r="A3053" s="77"/>
      <c r="B3053" s="107"/>
      <c r="C3053" s="108"/>
      <c r="D3053" s="109"/>
      <c r="E3053" s="109"/>
      <c r="F3053" s="110"/>
      <c r="G3053" s="111"/>
      <c r="H3053" s="112"/>
      <c r="I3053" s="77"/>
      <c r="J3053" s="112" t="str">
        <f>IF($B3053="", "", IFERROR(INDEX('Job List'!$C$9:$C$508, MATCH($B3053, 'Job List'!$B$9:$B$508, 0)), ""))</f>
        <v/>
      </c>
      <c r="K3053" s="112" t="str">
        <f>IF($B3053="", "", IFERROR(INDEX('Job List'!$D$9:$D$508, MATCH($B3053, 'Job List'!$B$9:$B$508, 0)), ""))</f>
        <v/>
      </c>
      <c r="L3053" s="125" t="str">
        <f t="shared" si="564"/>
        <v/>
      </c>
      <c r="M3053" s="111" t="str">
        <f>IF($B3053="", "", IF($G3053="", IFERROR(INDEX('Job List'!$E$9:$E$508, MATCH($B3053, 'Job List'!$B$9:$B$508, 0)), ""), $G3053))</f>
        <v/>
      </c>
      <c r="N3053" s="126" t="str">
        <f t="shared" si="565"/>
        <v/>
      </c>
      <c r="O3053" s="77"/>
      <c r="AB3053" s="14" t="str">
        <f t="shared" si="566"/>
        <v/>
      </c>
      <c r="AC3053" s="20" t="str">
        <f t="shared" si="567"/>
        <v/>
      </c>
      <c r="AD3053" s="55" t="str">
        <f t="shared" si="568"/>
        <v/>
      </c>
      <c r="AE3053" s="88" t="str">
        <f t="shared" si="569"/>
        <v/>
      </c>
      <c r="AG3053" s="55" t="str">
        <f t="shared" si="570"/>
        <v/>
      </c>
      <c r="AH3053" s="88" t="str">
        <f t="shared" si="571"/>
        <v/>
      </c>
      <c r="AJ3053" s="55" t="str">
        <f t="shared" si="572"/>
        <v/>
      </c>
      <c r="AK3053" s="88" t="str">
        <f t="shared" si="573"/>
        <v/>
      </c>
      <c r="AM3053" s="55" t="str">
        <f t="shared" si="574"/>
        <v/>
      </c>
      <c r="AN3053" s="88" t="str">
        <f t="shared" si="575"/>
        <v/>
      </c>
    </row>
    <row r="3054" spans="1:40" x14ac:dyDescent="0.25">
      <c r="A3054" s="77"/>
      <c r="B3054" s="107"/>
      <c r="C3054" s="108"/>
      <c r="D3054" s="109"/>
      <c r="E3054" s="109"/>
      <c r="F3054" s="110"/>
      <c r="G3054" s="111"/>
      <c r="H3054" s="112"/>
      <c r="I3054" s="77"/>
      <c r="J3054" s="112" t="str">
        <f>IF($B3054="", "", IFERROR(INDEX('Job List'!$C$9:$C$508, MATCH($B3054, 'Job List'!$B$9:$B$508, 0)), ""))</f>
        <v/>
      </c>
      <c r="K3054" s="112" t="str">
        <f>IF($B3054="", "", IFERROR(INDEX('Job List'!$D$9:$D$508, MATCH($B3054, 'Job List'!$B$9:$B$508, 0)), ""))</f>
        <v/>
      </c>
      <c r="L3054" s="125" t="str">
        <f t="shared" si="564"/>
        <v/>
      </c>
      <c r="M3054" s="111" t="str">
        <f>IF($B3054="", "", IF($G3054="", IFERROR(INDEX('Job List'!$E$9:$E$508, MATCH($B3054, 'Job List'!$B$9:$B$508, 0)), ""), $G3054))</f>
        <v/>
      </c>
      <c r="N3054" s="126" t="str">
        <f t="shared" si="565"/>
        <v/>
      </c>
      <c r="O3054" s="77"/>
      <c r="AB3054" s="14" t="str">
        <f t="shared" si="566"/>
        <v/>
      </c>
      <c r="AC3054" s="20" t="str">
        <f t="shared" si="567"/>
        <v/>
      </c>
      <c r="AD3054" s="55" t="str">
        <f t="shared" si="568"/>
        <v/>
      </c>
      <c r="AE3054" s="88" t="str">
        <f t="shared" si="569"/>
        <v/>
      </c>
      <c r="AG3054" s="55" t="str">
        <f t="shared" si="570"/>
        <v/>
      </c>
      <c r="AH3054" s="88" t="str">
        <f t="shared" si="571"/>
        <v/>
      </c>
      <c r="AJ3054" s="55" t="str">
        <f t="shared" si="572"/>
        <v/>
      </c>
      <c r="AK3054" s="88" t="str">
        <f t="shared" si="573"/>
        <v/>
      </c>
      <c r="AM3054" s="55" t="str">
        <f t="shared" si="574"/>
        <v/>
      </c>
      <c r="AN3054" s="88" t="str">
        <f t="shared" si="575"/>
        <v/>
      </c>
    </row>
    <row r="3055" spans="1:40" x14ac:dyDescent="0.25">
      <c r="A3055" s="77"/>
      <c r="B3055" s="107"/>
      <c r="C3055" s="108"/>
      <c r="D3055" s="109"/>
      <c r="E3055" s="109"/>
      <c r="F3055" s="110"/>
      <c r="G3055" s="111"/>
      <c r="H3055" s="112"/>
      <c r="I3055" s="77"/>
      <c r="J3055" s="112" t="str">
        <f>IF($B3055="", "", IFERROR(INDEX('Job List'!$C$9:$C$508, MATCH($B3055, 'Job List'!$B$9:$B$508, 0)), ""))</f>
        <v/>
      </c>
      <c r="K3055" s="112" t="str">
        <f>IF($B3055="", "", IFERROR(INDEX('Job List'!$D$9:$D$508, MATCH($B3055, 'Job List'!$B$9:$B$508, 0)), ""))</f>
        <v/>
      </c>
      <c r="L3055" s="125" t="str">
        <f t="shared" si="564"/>
        <v/>
      </c>
      <c r="M3055" s="111" t="str">
        <f>IF($B3055="", "", IF($G3055="", IFERROR(INDEX('Job List'!$E$9:$E$508, MATCH($B3055, 'Job List'!$B$9:$B$508, 0)), ""), $G3055))</f>
        <v/>
      </c>
      <c r="N3055" s="126" t="str">
        <f t="shared" si="565"/>
        <v/>
      </c>
      <c r="O3055" s="77"/>
      <c r="AB3055" s="14" t="str">
        <f t="shared" si="566"/>
        <v/>
      </c>
      <c r="AC3055" s="20" t="str">
        <f t="shared" si="567"/>
        <v/>
      </c>
      <c r="AD3055" s="55" t="str">
        <f t="shared" si="568"/>
        <v/>
      </c>
      <c r="AE3055" s="88" t="str">
        <f t="shared" si="569"/>
        <v/>
      </c>
      <c r="AG3055" s="55" t="str">
        <f t="shared" si="570"/>
        <v/>
      </c>
      <c r="AH3055" s="88" t="str">
        <f t="shared" si="571"/>
        <v/>
      </c>
      <c r="AJ3055" s="55" t="str">
        <f t="shared" si="572"/>
        <v/>
      </c>
      <c r="AK3055" s="88" t="str">
        <f t="shared" si="573"/>
        <v/>
      </c>
      <c r="AM3055" s="55" t="str">
        <f t="shared" si="574"/>
        <v/>
      </c>
      <c r="AN3055" s="88" t="str">
        <f t="shared" si="575"/>
        <v/>
      </c>
    </row>
    <row r="3056" spans="1:40" x14ac:dyDescent="0.25">
      <c r="A3056" s="77"/>
      <c r="B3056" s="107"/>
      <c r="C3056" s="108"/>
      <c r="D3056" s="109"/>
      <c r="E3056" s="109"/>
      <c r="F3056" s="110"/>
      <c r="G3056" s="111"/>
      <c r="H3056" s="112"/>
      <c r="I3056" s="77"/>
      <c r="J3056" s="112" t="str">
        <f>IF($B3056="", "", IFERROR(INDEX('Job List'!$C$9:$C$508, MATCH($B3056, 'Job List'!$B$9:$B$508, 0)), ""))</f>
        <v/>
      </c>
      <c r="K3056" s="112" t="str">
        <f>IF($B3056="", "", IFERROR(INDEX('Job List'!$D$9:$D$508, MATCH($B3056, 'Job List'!$B$9:$B$508, 0)), ""))</f>
        <v/>
      </c>
      <c r="L3056" s="125" t="str">
        <f t="shared" si="564"/>
        <v/>
      </c>
      <c r="M3056" s="111" t="str">
        <f>IF($B3056="", "", IF($G3056="", IFERROR(INDEX('Job List'!$E$9:$E$508, MATCH($B3056, 'Job List'!$B$9:$B$508, 0)), ""), $G3056))</f>
        <v/>
      </c>
      <c r="N3056" s="126" t="str">
        <f t="shared" si="565"/>
        <v/>
      </c>
      <c r="O3056" s="77"/>
      <c r="AB3056" s="14" t="str">
        <f t="shared" si="566"/>
        <v/>
      </c>
      <c r="AC3056" s="20" t="str">
        <f t="shared" si="567"/>
        <v/>
      </c>
      <c r="AD3056" s="55" t="str">
        <f t="shared" si="568"/>
        <v/>
      </c>
      <c r="AE3056" s="88" t="str">
        <f t="shared" si="569"/>
        <v/>
      </c>
      <c r="AG3056" s="55" t="str">
        <f t="shared" si="570"/>
        <v/>
      </c>
      <c r="AH3056" s="88" t="str">
        <f t="shared" si="571"/>
        <v/>
      </c>
      <c r="AJ3056" s="55" t="str">
        <f t="shared" si="572"/>
        <v/>
      </c>
      <c r="AK3056" s="88" t="str">
        <f t="shared" si="573"/>
        <v/>
      </c>
      <c r="AM3056" s="55" t="str">
        <f t="shared" si="574"/>
        <v/>
      </c>
      <c r="AN3056" s="88" t="str">
        <f t="shared" si="575"/>
        <v/>
      </c>
    </row>
    <row r="3057" spans="1:40" x14ac:dyDescent="0.25">
      <c r="A3057" s="77"/>
      <c r="B3057" s="107"/>
      <c r="C3057" s="108"/>
      <c r="D3057" s="109"/>
      <c r="E3057" s="109"/>
      <c r="F3057" s="110"/>
      <c r="G3057" s="111"/>
      <c r="H3057" s="112"/>
      <c r="I3057" s="77"/>
      <c r="J3057" s="112" t="str">
        <f>IF($B3057="", "", IFERROR(INDEX('Job List'!$C$9:$C$508, MATCH($B3057, 'Job List'!$B$9:$B$508, 0)), ""))</f>
        <v/>
      </c>
      <c r="K3057" s="112" t="str">
        <f>IF($B3057="", "", IFERROR(INDEX('Job List'!$D$9:$D$508, MATCH($B3057, 'Job List'!$B$9:$B$508, 0)), ""))</f>
        <v/>
      </c>
      <c r="L3057" s="125" t="str">
        <f t="shared" si="564"/>
        <v/>
      </c>
      <c r="M3057" s="111" t="str">
        <f>IF($B3057="", "", IF($G3057="", IFERROR(INDEX('Job List'!$E$9:$E$508, MATCH($B3057, 'Job List'!$B$9:$B$508, 0)), ""), $G3057))</f>
        <v/>
      </c>
      <c r="N3057" s="126" t="str">
        <f t="shared" si="565"/>
        <v/>
      </c>
      <c r="O3057" s="77"/>
      <c r="AB3057" s="14" t="str">
        <f t="shared" si="566"/>
        <v/>
      </c>
      <c r="AC3057" s="20" t="str">
        <f t="shared" si="567"/>
        <v/>
      </c>
      <c r="AD3057" s="55" t="str">
        <f t="shared" si="568"/>
        <v/>
      </c>
      <c r="AE3057" s="88" t="str">
        <f t="shared" si="569"/>
        <v/>
      </c>
      <c r="AG3057" s="55" t="str">
        <f t="shared" si="570"/>
        <v/>
      </c>
      <c r="AH3057" s="88" t="str">
        <f t="shared" si="571"/>
        <v/>
      </c>
      <c r="AJ3057" s="55" t="str">
        <f t="shared" si="572"/>
        <v/>
      </c>
      <c r="AK3057" s="88" t="str">
        <f t="shared" si="573"/>
        <v/>
      </c>
      <c r="AM3057" s="55" t="str">
        <f t="shared" si="574"/>
        <v/>
      </c>
      <c r="AN3057" s="88" t="str">
        <f t="shared" si="575"/>
        <v/>
      </c>
    </row>
    <row r="3058" spans="1:40" x14ac:dyDescent="0.25">
      <c r="A3058" s="77"/>
      <c r="B3058" s="107"/>
      <c r="C3058" s="108"/>
      <c r="D3058" s="109"/>
      <c r="E3058" s="109"/>
      <c r="F3058" s="110"/>
      <c r="G3058" s="111"/>
      <c r="H3058" s="112"/>
      <c r="I3058" s="77"/>
      <c r="J3058" s="112" t="str">
        <f>IF($B3058="", "", IFERROR(INDEX('Job List'!$C$9:$C$508, MATCH($B3058, 'Job List'!$B$9:$B$508, 0)), ""))</f>
        <v/>
      </c>
      <c r="K3058" s="112" t="str">
        <f>IF($B3058="", "", IFERROR(INDEX('Job List'!$D$9:$D$508, MATCH($B3058, 'Job List'!$B$9:$B$508, 0)), ""))</f>
        <v/>
      </c>
      <c r="L3058" s="125" t="str">
        <f t="shared" si="564"/>
        <v/>
      </c>
      <c r="M3058" s="111" t="str">
        <f>IF($B3058="", "", IF($G3058="", IFERROR(INDEX('Job List'!$E$9:$E$508, MATCH($B3058, 'Job List'!$B$9:$B$508, 0)), ""), $G3058))</f>
        <v/>
      </c>
      <c r="N3058" s="126" t="str">
        <f t="shared" si="565"/>
        <v/>
      </c>
      <c r="O3058" s="77"/>
      <c r="AB3058" s="14" t="str">
        <f t="shared" si="566"/>
        <v/>
      </c>
      <c r="AC3058" s="20" t="str">
        <f t="shared" si="567"/>
        <v/>
      </c>
      <c r="AD3058" s="55" t="str">
        <f t="shared" si="568"/>
        <v/>
      </c>
      <c r="AE3058" s="88" t="str">
        <f t="shared" si="569"/>
        <v/>
      </c>
      <c r="AG3058" s="55" t="str">
        <f t="shared" si="570"/>
        <v/>
      </c>
      <c r="AH3058" s="88" t="str">
        <f t="shared" si="571"/>
        <v/>
      </c>
      <c r="AJ3058" s="55" t="str">
        <f t="shared" si="572"/>
        <v/>
      </c>
      <c r="AK3058" s="88" t="str">
        <f t="shared" si="573"/>
        <v/>
      </c>
      <c r="AM3058" s="55" t="str">
        <f t="shared" si="574"/>
        <v/>
      </c>
      <c r="AN3058" s="88" t="str">
        <f t="shared" si="575"/>
        <v/>
      </c>
    </row>
    <row r="3059" spans="1:40" x14ac:dyDescent="0.25">
      <c r="A3059" s="77"/>
      <c r="B3059" s="107"/>
      <c r="C3059" s="108"/>
      <c r="D3059" s="109"/>
      <c r="E3059" s="109"/>
      <c r="F3059" s="110"/>
      <c r="G3059" s="111"/>
      <c r="H3059" s="112"/>
      <c r="I3059" s="77"/>
      <c r="J3059" s="112" t="str">
        <f>IF($B3059="", "", IFERROR(INDEX('Job List'!$C$9:$C$508, MATCH($B3059, 'Job List'!$B$9:$B$508, 0)), ""))</f>
        <v/>
      </c>
      <c r="K3059" s="112" t="str">
        <f>IF($B3059="", "", IFERROR(INDEX('Job List'!$D$9:$D$508, MATCH($B3059, 'Job List'!$B$9:$B$508, 0)), ""))</f>
        <v/>
      </c>
      <c r="L3059" s="125" t="str">
        <f t="shared" si="564"/>
        <v/>
      </c>
      <c r="M3059" s="111" t="str">
        <f>IF($B3059="", "", IF($G3059="", IFERROR(INDEX('Job List'!$E$9:$E$508, MATCH($B3059, 'Job List'!$B$9:$B$508, 0)), ""), $G3059))</f>
        <v/>
      </c>
      <c r="N3059" s="126" t="str">
        <f t="shared" si="565"/>
        <v/>
      </c>
      <c r="O3059" s="77"/>
      <c r="AB3059" s="14" t="str">
        <f t="shared" si="566"/>
        <v/>
      </c>
      <c r="AC3059" s="20" t="str">
        <f t="shared" si="567"/>
        <v/>
      </c>
      <c r="AD3059" s="55" t="str">
        <f t="shared" si="568"/>
        <v/>
      </c>
      <c r="AE3059" s="88" t="str">
        <f t="shared" si="569"/>
        <v/>
      </c>
      <c r="AG3059" s="55" t="str">
        <f t="shared" si="570"/>
        <v/>
      </c>
      <c r="AH3059" s="88" t="str">
        <f t="shared" si="571"/>
        <v/>
      </c>
      <c r="AJ3059" s="55" t="str">
        <f t="shared" si="572"/>
        <v/>
      </c>
      <c r="AK3059" s="88" t="str">
        <f t="shared" si="573"/>
        <v/>
      </c>
      <c r="AM3059" s="55" t="str">
        <f t="shared" si="574"/>
        <v/>
      </c>
      <c r="AN3059" s="88" t="str">
        <f t="shared" si="575"/>
        <v/>
      </c>
    </row>
    <row r="3060" spans="1:40" x14ac:dyDescent="0.25">
      <c r="A3060" s="77"/>
      <c r="B3060" s="107"/>
      <c r="C3060" s="108"/>
      <c r="D3060" s="109"/>
      <c r="E3060" s="109"/>
      <c r="F3060" s="110"/>
      <c r="G3060" s="111"/>
      <c r="H3060" s="112"/>
      <c r="I3060" s="77"/>
      <c r="J3060" s="112" t="str">
        <f>IF($B3060="", "", IFERROR(INDEX('Job List'!$C$9:$C$508, MATCH($B3060, 'Job List'!$B$9:$B$508, 0)), ""))</f>
        <v/>
      </c>
      <c r="K3060" s="112" t="str">
        <f>IF($B3060="", "", IFERROR(INDEX('Job List'!$D$9:$D$508, MATCH($B3060, 'Job List'!$B$9:$B$508, 0)), ""))</f>
        <v/>
      </c>
      <c r="L3060" s="125" t="str">
        <f t="shared" si="564"/>
        <v/>
      </c>
      <c r="M3060" s="111" t="str">
        <f>IF($B3060="", "", IF($G3060="", IFERROR(INDEX('Job List'!$E$9:$E$508, MATCH($B3060, 'Job List'!$B$9:$B$508, 0)), ""), $G3060))</f>
        <v/>
      </c>
      <c r="N3060" s="126" t="str">
        <f t="shared" si="565"/>
        <v/>
      </c>
      <c r="O3060" s="77"/>
      <c r="AB3060" s="14" t="str">
        <f t="shared" si="566"/>
        <v/>
      </c>
      <c r="AC3060" s="20" t="str">
        <f t="shared" si="567"/>
        <v/>
      </c>
      <c r="AD3060" s="55" t="str">
        <f t="shared" si="568"/>
        <v/>
      </c>
      <c r="AE3060" s="88" t="str">
        <f t="shared" si="569"/>
        <v/>
      </c>
      <c r="AG3060" s="55" t="str">
        <f t="shared" si="570"/>
        <v/>
      </c>
      <c r="AH3060" s="88" t="str">
        <f t="shared" si="571"/>
        <v/>
      </c>
      <c r="AJ3060" s="55" t="str">
        <f t="shared" si="572"/>
        <v/>
      </c>
      <c r="AK3060" s="88" t="str">
        <f t="shared" si="573"/>
        <v/>
      </c>
      <c r="AM3060" s="55" t="str">
        <f t="shared" si="574"/>
        <v/>
      </c>
      <c r="AN3060" s="88" t="str">
        <f t="shared" si="575"/>
        <v/>
      </c>
    </row>
    <row r="3061" spans="1:40" x14ac:dyDescent="0.25">
      <c r="A3061" s="77"/>
      <c r="B3061" s="107"/>
      <c r="C3061" s="108"/>
      <c r="D3061" s="109"/>
      <c r="E3061" s="109"/>
      <c r="F3061" s="110"/>
      <c r="G3061" s="111"/>
      <c r="H3061" s="112"/>
      <c r="I3061" s="77"/>
      <c r="J3061" s="112" t="str">
        <f>IF($B3061="", "", IFERROR(INDEX('Job List'!$C$9:$C$508, MATCH($B3061, 'Job List'!$B$9:$B$508, 0)), ""))</f>
        <v/>
      </c>
      <c r="K3061" s="112" t="str">
        <f>IF($B3061="", "", IFERROR(INDEX('Job List'!$D$9:$D$508, MATCH($B3061, 'Job List'!$B$9:$B$508, 0)), ""))</f>
        <v/>
      </c>
      <c r="L3061" s="125" t="str">
        <f t="shared" si="564"/>
        <v/>
      </c>
      <c r="M3061" s="111" t="str">
        <f>IF($B3061="", "", IF($G3061="", IFERROR(INDEX('Job List'!$E$9:$E$508, MATCH($B3061, 'Job List'!$B$9:$B$508, 0)), ""), $G3061))</f>
        <v/>
      </c>
      <c r="N3061" s="126" t="str">
        <f t="shared" si="565"/>
        <v/>
      </c>
      <c r="O3061" s="77"/>
      <c r="AB3061" s="14" t="str">
        <f t="shared" si="566"/>
        <v/>
      </c>
      <c r="AC3061" s="20" t="str">
        <f t="shared" si="567"/>
        <v/>
      </c>
      <c r="AD3061" s="55" t="str">
        <f t="shared" si="568"/>
        <v/>
      </c>
      <c r="AE3061" s="88" t="str">
        <f t="shared" si="569"/>
        <v/>
      </c>
      <c r="AG3061" s="55" t="str">
        <f t="shared" si="570"/>
        <v/>
      </c>
      <c r="AH3061" s="88" t="str">
        <f t="shared" si="571"/>
        <v/>
      </c>
      <c r="AJ3061" s="55" t="str">
        <f t="shared" si="572"/>
        <v/>
      </c>
      <c r="AK3061" s="88" t="str">
        <f t="shared" si="573"/>
        <v/>
      </c>
      <c r="AM3061" s="55" t="str">
        <f t="shared" si="574"/>
        <v/>
      </c>
      <c r="AN3061" s="88" t="str">
        <f t="shared" si="575"/>
        <v/>
      </c>
    </row>
    <row r="3062" spans="1:40" x14ac:dyDescent="0.25">
      <c r="A3062" s="77"/>
      <c r="B3062" s="107"/>
      <c r="C3062" s="108"/>
      <c r="D3062" s="109"/>
      <c r="E3062" s="109"/>
      <c r="F3062" s="110"/>
      <c r="G3062" s="111"/>
      <c r="H3062" s="112"/>
      <c r="I3062" s="77"/>
      <c r="J3062" s="112" t="str">
        <f>IF($B3062="", "", IFERROR(INDEX('Job List'!$C$9:$C$508, MATCH($B3062, 'Job List'!$B$9:$B$508, 0)), ""))</f>
        <v/>
      </c>
      <c r="K3062" s="112" t="str">
        <f>IF($B3062="", "", IFERROR(INDEX('Job List'!$D$9:$D$508, MATCH($B3062, 'Job List'!$B$9:$B$508, 0)), ""))</f>
        <v/>
      </c>
      <c r="L3062" s="125" t="str">
        <f t="shared" si="564"/>
        <v/>
      </c>
      <c r="M3062" s="111" t="str">
        <f>IF($B3062="", "", IF($G3062="", IFERROR(INDEX('Job List'!$E$9:$E$508, MATCH($B3062, 'Job List'!$B$9:$B$508, 0)), ""), $G3062))</f>
        <v/>
      </c>
      <c r="N3062" s="126" t="str">
        <f t="shared" si="565"/>
        <v/>
      </c>
      <c r="O3062" s="77"/>
      <c r="AB3062" s="14" t="str">
        <f t="shared" si="566"/>
        <v/>
      </c>
      <c r="AC3062" s="20" t="str">
        <f t="shared" si="567"/>
        <v/>
      </c>
      <c r="AD3062" s="55" t="str">
        <f t="shared" si="568"/>
        <v/>
      </c>
      <c r="AE3062" s="88" t="str">
        <f t="shared" si="569"/>
        <v/>
      </c>
      <c r="AG3062" s="55" t="str">
        <f t="shared" si="570"/>
        <v/>
      </c>
      <c r="AH3062" s="88" t="str">
        <f t="shared" si="571"/>
        <v/>
      </c>
      <c r="AJ3062" s="55" t="str">
        <f t="shared" si="572"/>
        <v/>
      </c>
      <c r="AK3062" s="88" t="str">
        <f t="shared" si="573"/>
        <v/>
      </c>
      <c r="AM3062" s="55" t="str">
        <f t="shared" si="574"/>
        <v/>
      </c>
      <c r="AN3062" s="88" t="str">
        <f t="shared" si="575"/>
        <v/>
      </c>
    </row>
    <row r="3063" spans="1:40" x14ac:dyDescent="0.25">
      <c r="A3063" s="77"/>
      <c r="B3063" s="107"/>
      <c r="C3063" s="108"/>
      <c r="D3063" s="109"/>
      <c r="E3063" s="109"/>
      <c r="F3063" s="110"/>
      <c r="G3063" s="111"/>
      <c r="H3063" s="112"/>
      <c r="I3063" s="77"/>
      <c r="J3063" s="112" t="str">
        <f>IF($B3063="", "", IFERROR(INDEX('Job List'!$C$9:$C$508, MATCH($B3063, 'Job List'!$B$9:$B$508, 0)), ""))</f>
        <v/>
      </c>
      <c r="K3063" s="112" t="str">
        <f>IF($B3063="", "", IFERROR(INDEX('Job List'!$D$9:$D$508, MATCH($B3063, 'Job List'!$B$9:$B$508, 0)), ""))</f>
        <v/>
      </c>
      <c r="L3063" s="125" t="str">
        <f t="shared" si="564"/>
        <v/>
      </c>
      <c r="M3063" s="111" t="str">
        <f>IF($B3063="", "", IF($G3063="", IFERROR(INDEX('Job List'!$E$9:$E$508, MATCH($B3063, 'Job List'!$B$9:$B$508, 0)), ""), $G3063))</f>
        <v/>
      </c>
      <c r="N3063" s="126" t="str">
        <f t="shared" si="565"/>
        <v/>
      </c>
      <c r="O3063" s="77"/>
      <c r="AB3063" s="14" t="str">
        <f t="shared" si="566"/>
        <v/>
      </c>
      <c r="AC3063" s="20" t="str">
        <f t="shared" si="567"/>
        <v/>
      </c>
      <c r="AD3063" s="55" t="str">
        <f t="shared" si="568"/>
        <v/>
      </c>
      <c r="AE3063" s="88" t="str">
        <f t="shared" si="569"/>
        <v/>
      </c>
      <c r="AG3063" s="55" t="str">
        <f t="shared" si="570"/>
        <v/>
      </c>
      <c r="AH3063" s="88" t="str">
        <f t="shared" si="571"/>
        <v/>
      </c>
      <c r="AJ3063" s="55" t="str">
        <f t="shared" si="572"/>
        <v/>
      </c>
      <c r="AK3063" s="88" t="str">
        <f t="shared" si="573"/>
        <v/>
      </c>
      <c r="AM3063" s="55" t="str">
        <f t="shared" si="574"/>
        <v/>
      </c>
      <c r="AN3063" s="88" t="str">
        <f t="shared" si="575"/>
        <v/>
      </c>
    </row>
    <row r="3064" spans="1:40" x14ac:dyDescent="0.25">
      <c r="A3064" s="77"/>
      <c r="B3064" s="107"/>
      <c r="C3064" s="108"/>
      <c r="D3064" s="109"/>
      <c r="E3064" s="109"/>
      <c r="F3064" s="110"/>
      <c r="G3064" s="111"/>
      <c r="H3064" s="112"/>
      <c r="I3064" s="77"/>
      <c r="J3064" s="112" t="str">
        <f>IF($B3064="", "", IFERROR(INDEX('Job List'!$C$9:$C$508, MATCH($B3064, 'Job List'!$B$9:$B$508, 0)), ""))</f>
        <v/>
      </c>
      <c r="K3064" s="112" t="str">
        <f>IF($B3064="", "", IFERROR(INDEX('Job List'!$D$9:$D$508, MATCH($B3064, 'Job List'!$B$9:$B$508, 0)), ""))</f>
        <v/>
      </c>
      <c r="L3064" s="125" t="str">
        <f t="shared" si="564"/>
        <v/>
      </c>
      <c r="M3064" s="111" t="str">
        <f>IF($B3064="", "", IF($G3064="", IFERROR(INDEX('Job List'!$E$9:$E$508, MATCH($B3064, 'Job List'!$B$9:$B$508, 0)), ""), $G3064))</f>
        <v/>
      </c>
      <c r="N3064" s="126" t="str">
        <f t="shared" si="565"/>
        <v/>
      </c>
      <c r="O3064" s="77"/>
      <c r="AB3064" s="14" t="str">
        <f t="shared" si="566"/>
        <v/>
      </c>
      <c r="AC3064" s="20" t="str">
        <f t="shared" si="567"/>
        <v/>
      </c>
      <c r="AD3064" s="55" t="str">
        <f t="shared" si="568"/>
        <v/>
      </c>
      <c r="AE3064" s="88" t="str">
        <f t="shared" si="569"/>
        <v/>
      </c>
      <c r="AG3064" s="55" t="str">
        <f t="shared" si="570"/>
        <v/>
      </c>
      <c r="AH3064" s="88" t="str">
        <f t="shared" si="571"/>
        <v/>
      </c>
      <c r="AJ3064" s="55" t="str">
        <f t="shared" si="572"/>
        <v/>
      </c>
      <c r="AK3064" s="88" t="str">
        <f t="shared" si="573"/>
        <v/>
      </c>
      <c r="AM3064" s="55" t="str">
        <f t="shared" si="574"/>
        <v/>
      </c>
      <c r="AN3064" s="88" t="str">
        <f t="shared" si="575"/>
        <v/>
      </c>
    </row>
    <row r="3065" spans="1:40" x14ac:dyDescent="0.25">
      <c r="A3065" s="77"/>
      <c r="B3065" s="107"/>
      <c r="C3065" s="108"/>
      <c r="D3065" s="109"/>
      <c r="E3065" s="109"/>
      <c r="F3065" s="110"/>
      <c r="G3065" s="111"/>
      <c r="H3065" s="112"/>
      <c r="I3065" s="77"/>
      <c r="J3065" s="112" t="str">
        <f>IF($B3065="", "", IFERROR(INDEX('Job List'!$C$9:$C$508, MATCH($B3065, 'Job List'!$B$9:$B$508, 0)), ""))</f>
        <v/>
      </c>
      <c r="K3065" s="112" t="str">
        <f>IF($B3065="", "", IFERROR(INDEX('Job List'!$D$9:$D$508, MATCH($B3065, 'Job List'!$B$9:$B$508, 0)), ""))</f>
        <v/>
      </c>
      <c r="L3065" s="125" t="str">
        <f t="shared" si="564"/>
        <v/>
      </c>
      <c r="M3065" s="111" t="str">
        <f>IF($B3065="", "", IF($G3065="", IFERROR(INDEX('Job List'!$E$9:$E$508, MATCH($B3065, 'Job List'!$B$9:$B$508, 0)), ""), $G3065))</f>
        <v/>
      </c>
      <c r="N3065" s="126" t="str">
        <f t="shared" si="565"/>
        <v/>
      </c>
      <c r="O3065" s="77"/>
      <c r="AB3065" s="14" t="str">
        <f t="shared" si="566"/>
        <v/>
      </c>
      <c r="AC3065" s="20" t="str">
        <f t="shared" si="567"/>
        <v/>
      </c>
      <c r="AD3065" s="55" t="str">
        <f t="shared" si="568"/>
        <v/>
      </c>
      <c r="AE3065" s="88" t="str">
        <f t="shared" si="569"/>
        <v/>
      </c>
      <c r="AG3065" s="55" t="str">
        <f t="shared" si="570"/>
        <v/>
      </c>
      <c r="AH3065" s="88" t="str">
        <f t="shared" si="571"/>
        <v/>
      </c>
      <c r="AJ3065" s="55" t="str">
        <f t="shared" si="572"/>
        <v/>
      </c>
      <c r="AK3065" s="88" t="str">
        <f t="shared" si="573"/>
        <v/>
      </c>
      <c r="AM3065" s="55" t="str">
        <f t="shared" si="574"/>
        <v/>
      </c>
      <c r="AN3065" s="88" t="str">
        <f t="shared" si="575"/>
        <v/>
      </c>
    </row>
    <row r="3066" spans="1:40" x14ac:dyDescent="0.25">
      <c r="A3066" s="77"/>
      <c r="B3066" s="107"/>
      <c r="C3066" s="108"/>
      <c r="D3066" s="109"/>
      <c r="E3066" s="109"/>
      <c r="F3066" s="110"/>
      <c r="G3066" s="111"/>
      <c r="H3066" s="112"/>
      <c r="I3066" s="77"/>
      <c r="J3066" s="112" t="str">
        <f>IF($B3066="", "", IFERROR(INDEX('Job List'!$C$9:$C$508, MATCH($B3066, 'Job List'!$B$9:$B$508, 0)), ""))</f>
        <v/>
      </c>
      <c r="K3066" s="112" t="str">
        <f>IF($B3066="", "", IFERROR(INDEX('Job List'!$D$9:$D$508, MATCH($B3066, 'Job List'!$B$9:$B$508, 0)), ""))</f>
        <v/>
      </c>
      <c r="L3066" s="125" t="str">
        <f t="shared" si="564"/>
        <v/>
      </c>
      <c r="M3066" s="111" t="str">
        <f>IF($B3066="", "", IF($G3066="", IFERROR(INDEX('Job List'!$E$9:$E$508, MATCH($B3066, 'Job List'!$B$9:$B$508, 0)), ""), $G3066))</f>
        <v/>
      </c>
      <c r="N3066" s="126" t="str">
        <f t="shared" si="565"/>
        <v/>
      </c>
      <c r="O3066" s="77"/>
      <c r="AB3066" s="14" t="str">
        <f t="shared" si="566"/>
        <v/>
      </c>
      <c r="AC3066" s="20" t="str">
        <f t="shared" si="567"/>
        <v/>
      </c>
      <c r="AD3066" s="55" t="str">
        <f t="shared" si="568"/>
        <v/>
      </c>
      <c r="AE3066" s="88" t="str">
        <f t="shared" si="569"/>
        <v/>
      </c>
      <c r="AG3066" s="55" t="str">
        <f t="shared" si="570"/>
        <v/>
      </c>
      <c r="AH3066" s="88" t="str">
        <f t="shared" si="571"/>
        <v/>
      </c>
      <c r="AJ3066" s="55" t="str">
        <f t="shared" si="572"/>
        <v/>
      </c>
      <c r="AK3066" s="88" t="str">
        <f t="shared" si="573"/>
        <v/>
      </c>
      <c r="AM3066" s="55" t="str">
        <f t="shared" si="574"/>
        <v/>
      </c>
      <c r="AN3066" s="88" t="str">
        <f t="shared" si="575"/>
        <v/>
      </c>
    </row>
    <row r="3067" spans="1:40" x14ac:dyDescent="0.25">
      <c r="A3067" s="77"/>
      <c r="B3067" s="107"/>
      <c r="C3067" s="108"/>
      <c r="D3067" s="109"/>
      <c r="E3067" s="109"/>
      <c r="F3067" s="110"/>
      <c r="G3067" s="111"/>
      <c r="H3067" s="112"/>
      <c r="I3067" s="77"/>
      <c r="J3067" s="112" t="str">
        <f>IF($B3067="", "", IFERROR(INDEX('Job List'!$C$9:$C$508, MATCH($B3067, 'Job List'!$B$9:$B$508, 0)), ""))</f>
        <v/>
      </c>
      <c r="K3067" s="112" t="str">
        <f>IF($B3067="", "", IFERROR(INDEX('Job List'!$D$9:$D$508, MATCH($B3067, 'Job List'!$B$9:$B$508, 0)), ""))</f>
        <v/>
      </c>
      <c r="L3067" s="125" t="str">
        <f t="shared" si="564"/>
        <v/>
      </c>
      <c r="M3067" s="111" t="str">
        <f>IF($B3067="", "", IF($G3067="", IFERROR(INDEX('Job List'!$E$9:$E$508, MATCH($B3067, 'Job List'!$B$9:$B$508, 0)), ""), $G3067))</f>
        <v/>
      </c>
      <c r="N3067" s="126" t="str">
        <f t="shared" si="565"/>
        <v/>
      </c>
      <c r="O3067" s="77"/>
      <c r="AB3067" s="14" t="str">
        <f t="shared" si="566"/>
        <v/>
      </c>
      <c r="AC3067" s="20" t="str">
        <f t="shared" si="567"/>
        <v/>
      </c>
      <c r="AD3067" s="55" t="str">
        <f t="shared" si="568"/>
        <v/>
      </c>
      <c r="AE3067" s="88" t="str">
        <f t="shared" si="569"/>
        <v/>
      </c>
      <c r="AG3067" s="55" t="str">
        <f t="shared" si="570"/>
        <v/>
      </c>
      <c r="AH3067" s="88" t="str">
        <f t="shared" si="571"/>
        <v/>
      </c>
      <c r="AJ3067" s="55" t="str">
        <f t="shared" si="572"/>
        <v/>
      </c>
      <c r="AK3067" s="88" t="str">
        <f t="shared" si="573"/>
        <v/>
      </c>
      <c r="AM3067" s="55" t="str">
        <f t="shared" si="574"/>
        <v/>
      </c>
      <c r="AN3067" s="88" t="str">
        <f t="shared" si="575"/>
        <v/>
      </c>
    </row>
    <row r="3068" spans="1:40" x14ac:dyDescent="0.25">
      <c r="A3068" s="77"/>
      <c r="B3068" s="107"/>
      <c r="C3068" s="108"/>
      <c r="D3068" s="109"/>
      <c r="E3068" s="109"/>
      <c r="F3068" s="110"/>
      <c r="G3068" s="111"/>
      <c r="H3068" s="112"/>
      <c r="I3068" s="77"/>
      <c r="J3068" s="112" t="str">
        <f>IF($B3068="", "", IFERROR(INDEX('Job List'!$C$9:$C$508, MATCH($B3068, 'Job List'!$B$9:$B$508, 0)), ""))</f>
        <v/>
      </c>
      <c r="K3068" s="112" t="str">
        <f>IF($B3068="", "", IFERROR(INDEX('Job List'!$D$9:$D$508, MATCH($B3068, 'Job List'!$B$9:$B$508, 0)), ""))</f>
        <v/>
      </c>
      <c r="L3068" s="125" t="str">
        <f t="shared" si="564"/>
        <v/>
      </c>
      <c r="M3068" s="111" t="str">
        <f>IF($B3068="", "", IF($G3068="", IFERROR(INDEX('Job List'!$E$9:$E$508, MATCH($B3068, 'Job List'!$B$9:$B$508, 0)), ""), $G3068))</f>
        <v/>
      </c>
      <c r="N3068" s="126" t="str">
        <f t="shared" si="565"/>
        <v/>
      </c>
      <c r="O3068" s="77"/>
      <c r="AB3068" s="14" t="str">
        <f t="shared" si="566"/>
        <v/>
      </c>
      <c r="AC3068" s="20" t="str">
        <f t="shared" si="567"/>
        <v/>
      </c>
      <c r="AD3068" s="55" t="str">
        <f t="shared" si="568"/>
        <v/>
      </c>
      <c r="AE3068" s="88" t="str">
        <f t="shared" si="569"/>
        <v/>
      </c>
      <c r="AG3068" s="55" t="str">
        <f t="shared" si="570"/>
        <v/>
      </c>
      <c r="AH3068" s="88" t="str">
        <f t="shared" si="571"/>
        <v/>
      </c>
      <c r="AJ3068" s="55" t="str">
        <f t="shared" si="572"/>
        <v/>
      </c>
      <c r="AK3068" s="88" t="str">
        <f t="shared" si="573"/>
        <v/>
      </c>
      <c r="AM3068" s="55" t="str">
        <f t="shared" si="574"/>
        <v/>
      </c>
      <c r="AN3068" s="88" t="str">
        <f t="shared" si="575"/>
        <v/>
      </c>
    </row>
    <row r="3069" spans="1:40" x14ac:dyDescent="0.25">
      <c r="A3069" s="77"/>
      <c r="B3069" s="107"/>
      <c r="C3069" s="108"/>
      <c r="D3069" s="109"/>
      <c r="E3069" s="109"/>
      <c r="F3069" s="110"/>
      <c r="G3069" s="111"/>
      <c r="H3069" s="112"/>
      <c r="I3069" s="77"/>
      <c r="J3069" s="112" t="str">
        <f>IF($B3069="", "", IFERROR(INDEX('Job List'!$C$9:$C$508, MATCH($B3069, 'Job List'!$B$9:$B$508, 0)), ""))</f>
        <v/>
      </c>
      <c r="K3069" s="112" t="str">
        <f>IF($B3069="", "", IFERROR(INDEX('Job List'!$D$9:$D$508, MATCH($B3069, 'Job List'!$B$9:$B$508, 0)), ""))</f>
        <v/>
      </c>
      <c r="L3069" s="125" t="str">
        <f t="shared" si="564"/>
        <v/>
      </c>
      <c r="M3069" s="111" t="str">
        <f>IF($B3069="", "", IF($G3069="", IFERROR(INDEX('Job List'!$E$9:$E$508, MATCH($B3069, 'Job List'!$B$9:$B$508, 0)), ""), $G3069))</f>
        <v/>
      </c>
      <c r="N3069" s="126" t="str">
        <f t="shared" si="565"/>
        <v/>
      </c>
      <c r="O3069" s="77"/>
      <c r="AB3069" s="14" t="str">
        <f t="shared" si="566"/>
        <v/>
      </c>
      <c r="AC3069" s="20" t="str">
        <f t="shared" si="567"/>
        <v/>
      </c>
      <c r="AD3069" s="55" t="str">
        <f t="shared" si="568"/>
        <v/>
      </c>
      <c r="AE3069" s="88" t="str">
        <f t="shared" si="569"/>
        <v/>
      </c>
      <c r="AG3069" s="55" t="str">
        <f t="shared" si="570"/>
        <v/>
      </c>
      <c r="AH3069" s="88" t="str">
        <f t="shared" si="571"/>
        <v/>
      </c>
      <c r="AJ3069" s="55" t="str">
        <f t="shared" si="572"/>
        <v/>
      </c>
      <c r="AK3069" s="88" t="str">
        <f t="shared" si="573"/>
        <v/>
      </c>
      <c r="AM3069" s="55" t="str">
        <f t="shared" si="574"/>
        <v/>
      </c>
      <c r="AN3069" s="88" t="str">
        <f t="shared" si="575"/>
        <v/>
      </c>
    </row>
    <row r="3070" spans="1:40" x14ac:dyDescent="0.25">
      <c r="A3070" s="77"/>
      <c r="B3070" s="107"/>
      <c r="C3070" s="108"/>
      <c r="D3070" s="109"/>
      <c r="E3070" s="109"/>
      <c r="F3070" s="110"/>
      <c r="G3070" s="111"/>
      <c r="H3070" s="112"/>
      <c r="I3070" s="77"/>
      <c r="J3070" s="112" t="str">
        <f>IF($B3070="", "", IFERROR(INDEX('Job List'!$C$9:$C$508, MATCH($B3070, 'Job List'!$B$9:$B$508, 0)), ""))</f>
        <v/>
      </c>
      <c r="K3070" s="112" t="str">
        <f>IF($B3070="", "", IFERROR(INDEX('Job List'!$D$9:$D$508, MATCH($B3070, 'Job List'!$B$9:$B$508, 0)), ""))</f>
        <v/>
      </c>
      <c r="L3070" s="125" t="str">
        <f t="shared" si="564"/>
        <v/>
      </c>
      <c r="M3070" s="111" t="str">
        <f>IF($B3070="", "", IF($G3070="", IFERROR(INDEX('Job List'!$E$9:$E$508, MATCH($B3070, 'Job List'!$B$9:$B$508, 0)), ""), $G3070))</f>
        <v/>
      </c>
      <c r="N3070" s="126" t="str">
        <f t="shared" si="565"/>
        <v/>
      </c>
      <c r="O3070" s="77"/>
      <c r="AB3070" s="14" t="str">
        <f t="shared" si="566"/>
        <v/>
      </c>
      <c r="AC3070" s="20" t="str">
        <f t="shared" si="567"/>
        <v/>
      </c>
      <c r="AD3070" s="55" t="str">
        <f t="shared" si="568"/>
        <v/>
      </c>
      <c r="AE3070" s="88" t="str">
        <f t="shared" si="569"/>
        <v/>
      </c>
      <c r="AG3070" s="55" t="str">
        <f t="shared" si="570"/>
        <v/>
      </c>
      <c r="AH3070" s="88" t="str">
        <f t="shared" si="571"/>
        <v/>
      </c>
      <c r="AJ3070" s="55" t="str">
        <f t="shared" si="572"/>
        <v/>
      </c>
      <c r="AK3070" s="88" t="str">
        <f t="shared" si="573"/>
        <v/>
      </c>
      <c r="AM3070" s="55" t="str">
        <f t="shared" si="574"/>
        <v/>
      </c>
      <c r="AN3070" s="88" t="str">
        <f t="shared" si="575"/>
        <v/>
      </c>
    </row>
    <row r="3071" spans="1:40" x14ac:dyDescent="0.25">
      <c r="A3071" s="77"/>
      <c r="B3071" s="107"/>
      <c r="C3071" s="108"/>
      <c r="D3071" s="109"/>
      <c r="E3071" s="109"/>
      <c r="F3071" s="110"/>
      <c r="G3071" s="111"/>
      <c r="H3071" s="112"/>
      <c r="I3071" s="77"/>
      <c r="J3071" s="112" t="str">
        <f>IF($B3071="", "", IFERROR(INDEX('Job List'!$C$9:$C$508, MATCH($B3071, 'Job List'!$B$9:$B$508, 0)), ""))</f>
        <v/>
      </c>
      <c r="K3071" s="112" t="str">
        <f>IF($B3071="", "", IFERROR(INDEX('Job List'!$D$9:$D$508, MATCH($B3071, 'Job List'!$B$9:$B$508, 0)), ""))</f>
        <v/>
      </c>
      <c r="L3071" s="125" t="str">
        <f t="shared" si="564"/>
        <v/>
      </c>
      <c r="M3071" s="111" t="str">
        <f>IF($B3071="", "", IF($G3071="", IFERROR(INDEX('Job List'!$E$9:$E$508, MATCH($B3071, 'Job List'!$B$9:$B$508, 0)), ""), $G3071))</f>
        <v/>
      </c>
      <c r="N3071" s="126" t="str">
        <f t="shared" si="565"/>
        <v/>
      </c>
      <c r="O3071" s="77"/>
      <c r="AB3071" s="14" t="str">
        <f t="shared" si="566"/>
        <v/>
      </c>
      <c r="AC3071" s="20" t="str">
        <f t="shared" si="567"/>
        <v/>
      </c>
      <c r="AD3071" s="55" t="str">
        <f t="shared" si="568"/>
        <v/>
      </c>
      <c r="AE3071" s="88" t="str">
        <f t="shared" si="569"/>
        <v/>
      </c>
      <c r="AG3071" s="55" t="str">
        <f t="shared" si="570"/>
        <v/>
      </c>
      <c r="AH3071" s="88" t="str">
        <f t="shared" si="571"/>
        <v/>
      </c>
      <c r="AJ3071" s="55" t="str">
        <f t="shared" si="572"/>
        <v/>
      </c>
      <c r="AK3071" s="88" t="str">
        <f t="shared" si="573"/>
        <v/>
      </c>
      <c r="AM3071" s="55" t="str">
        <f t="shared" si="574"/>
        <v/>
      </c>
      <c r="AN3071" s="88" t="str">
        <f t="shared" si="575"/>
        <v/>
      </c>
    </row>
    <row r="3072" spans="1:40" x14ac:dyDescent="0.25">
      <c r="A3072" s="77"/>
      <c r="B3072" s="107"/>
      <c r="C3072" s="108"/>
      <c r="D3072" s="109"/>
      <c r="E3072" s="109"/>
      <c r="F3072" s="110"/>
      <c r="G3072" s="111"/>
      <c r="H3072" s="112"/>
      <c r="I3072" s="77"/>
      <c r="J3072" s="112" t="str">
        <f>IF($B3072="", "", IFERROR(INDEX('Job List'!$C$9:$C$508, MATCH($B3072, 'Job List'!$B$9:$B$508, 0)), ""))</f>
        <v/>
      </c>
      <c r="K3072" s="112" t="str">
        <f>IF($B3072="", "", IFERROR(INDEX('Job List'!$D$9:$D$508, MATCH($B3072, 'Job List'!$B$9:$B$508, 0)), ""))</f>
        <v/>
      </c>
      <c r="L3072" s="125" t="str">
        <f t="shared" si="564"/>
        <v/>
      </c>
      <c r="M3072" s="111" t="str">
        <f>IF($B3072="", "", IF($G3072="", IFERROR(INDEX('Job List'!$E$9:$E$508, MATCH($B3072, 'Job List'!$B$9:$B$508, 0)), ""), $G3072))</f>
        <v/>
      </c>
      <c r="N3072" s="126" t="str">
        <f t="shared" si="565"/>
        <v/>
      </c>
      <c r="O3072" s="77"/>
      <c r="AB3072" s="14" t="str">
        <f t="shared" si="566"/>
        <v/>
      </c>
      <c r="AC3072" s="20" t="str">
        <f t="shared" si="567"/>
        <v/>
      </c>
      <c r="AD3072" s="55" t="str">
        <f t="shared" si="568"/>
        <v/>
      </c>
      <c r="AE3072" s="88" t="str">
        <f t="shared" si="569"/>
        <v/>
      </c>
      <c r="AG3072" s="55" t="str">
        <f t="shared" si="570"/>
        <v/>
      </c>
      <c r="AH3072" s="88" t="str">
        <f t="shared" si="571"/>
        <v/>
      </c>
      <c r="AJ3072" s="55" t="str">
        <f t="shared" si="572"/>
        <v/>
      </c>
      <c r="AK3072" s="88" t="str">
        <f t="shared" si="573"/>
        <v/>
      </c>
      <c r="AM3072" s="55" t="str">
        <f t="shared" si="574"/>
        <v/>
      </c>
      <c r="AN3072" s="88" t="str">
        <f t="shared" si="575"/>
        <v/>
      </c>
    </row>
    <row r="3073" spans="1:40" x14ac:dyDescent="0.25">
      <c r="A3073" s="77"/>
      <c r="B3073" s="107"/>
      <c r="C3073" s="108"/>
      <c r="D3073" s="109"/>
      <c r="E3073" s="109"/>
      <c r="F3073" s="110"/>
      <c r="G3073" s="111"/>
      <c r="H3073" s="112"/>
      <c r="I3073" s="77"/>
      <c r="J3073" s="112" t="str">
        <f>IF($B3073="", "", IFERROR(INDEX('Job List'!$C$9:$C$508, MATCH($B3073, 'Job List'!$B$9:$B$508, 0)), ""))</f>
        <v/>
      </c>
      <c r="K3073" s="112" t="str">
        <f>IF($B3073="", "", IFERROR(INDEX('Job List'!$D$9:$D$508, MATCH($B3073, 'Job List'!$B$9:$B$508, 0)), ""))</f>
        <v/>
      </c>
      <c r="L3073" s="125" t="str">
        <f t="shared" si="564"/>
        <v/>
      </c>
      <c r="M3073" s="111" t="str">
        <f>IF($B3073="", "", IF($G3073="", IFERROR(INDEX('Job List'!$E$9:$E$508, MATCH($B3073, 'Job List'!$B$9:$B$508, 0)), ""), $G3073))</f>
        <v/>
      </c>
      <c r="N3073" s="126" t="str">
        <f t="shared" si="565"/>
        <v/>
      </c>
      <c r="O3073" s="77"/>
      <c r="AB3073" s="14" t="str">
        <f t="shared" si="566"/>
        <v/>
      </c>
      <c r="AC3073" s="20" t="str">
        <f t="shared" si="567"/>
        <v/>
      </c>
      <c r="AD3073" s="55" t="str">
        <f t="shared" si="568"/>
        <v/>
      </c>
      <c r="AE3073" s="88" t="str">
        <f t="shared" si="569"/>
        <v/>
      </c>
      <c r="AG3073" s="55" t="str">
        <f t="shared" si="570"/>
        <v/>
      </c>
      <c r="AH3073" s="88" t="str">
        <f t="shared" si="571"/>
        <v/>
      </c>
      <c r="AJ3073" s="55" t="str">
        <f t="shared" si="572"/>
        <v/>
      </c>
      <c r="AK3073" s="88" t="str">
        <f t="shared" si="573"/>
        <v/>
      </c>
      <c r="AM3073" s="55" t="str">
        <f t="shared" si="574"/>
        <v/>
      </c>
      <c r="AN3073" s="88" t="str">
        <f t="shared" si="575"/>
        <v/>
      </c>
    </row>
    <row r="3074" spans="1:40" x14ac:dyDescent="0.25">
      <c r="A3074" s="77"/>
      <c r="B3074" s="107"/>
      <c r="C3074" s="108"/>
      <c r="D3074" s="109"/>
      <c r="E3074" s="109"/>
      <c r="F3074" s="110"/>
      <c r="G3074" s="111"/>
      <c r="H3074" s="112"/>
      <c r="I3074" s="77"/>
      <c r="J3074" s="112" t="str">
        <f>IF($B3074="", "", IFERROR(INDEX('Job List'!$C$9:$C$508, MATCH($B3074, 'Job List'!$B$9:$B$508, 0)), ""))</f>
        <v/>
      </c>
      <c r="K3074" s="112" t="str">
        <f>IF($B3074="", "", IFERROR(INDEX('Job List'!$D$9:$D$508, MATCH($B3074, 'Job List'!$B$9:$B$508, 0)), ""))</f>
        <v/>
      </c>
      <c r="L3074" s="125" t="str">
        <f t="shared" si="564"/>
        <v/>
      </c>
      <c r="M3074" s="111" t="str">
        <f>IF($B3074="", "", IF($G3074="", IFERROR(INDEX('Job List'!$E$9:$E$508, MATCH($B3074, 'Job List'!$B$9:$B$508, 0)), ""), $G3074))</f>
        <v/>
      </c>
      <c r="N3074" s="126" t="str">
        <f t="shared" si="565"/>
        <v/>
      </c>
      <c r="O3074" s="77"/>
      <c r="AB3074" s="14" t="str">
        <f t="shared" si="566"/>
        <v/>
      </c>
      <c r="AC3074" s="20" t="str">
        <f t="shared" si="567"/>
        <v/>
      </c>
      <c r="AD3074" s="55" t="str">
        <f t="shared" si="568"/>
        <v/>
      </c>
      <c r="AE3074" s="88" t="str">
        <f t="shared" si="569"/>
        <v/>
      </c>
      <c r="AG3074" s="55" t="str">
        <f t="shared" si="570"/>
        <v/>
      </c>
      <c r="AH3074" s="88" t="str">
        <f t="shared" si="571"/>
        <v/>
      </c>
      <c r="AJ3074" s="55" t="str">
        <f t="shared" si="572"/>
        <v/>
      </c>
      <c r="AK3074" s="88" t="str">
        <f t="shared" si="573"/>
        <v/>
      </c>
      <c r="AM3074" s="55" t="str">
        <f t="shared" si="574"/>
        <v/>
      </c>
      <c r="AN3074" s="88" t="str">
        <f t="shared" si="575"/>
        <v/>
      </c>
    </row>
    <row r="3075" spans="1:40" x14ac:dyDescent="0.25">
      <c r="A3075" s="77"/>
      <c r="B3075" s="107"/>
      <c r="C3075" s="108"/>
      <c r="D3075" s="109"/>
      <c r="E3075" s="109"/>
      <c r="F3075" s="110"/>
      <c r="G3075" s="111"/>
      <c r="H3075" s="112"/>
      <c r="I3075" s="77"/>
      <c r="J3075" s="112" t="str">
        <f>IF($B3075="", "", IFERROR(INDEX('Job List'!$C$9:$C$508, MATCH($B3075, 'Job List'!$B$9:$B$508, 0)), ""))</f>
        <v/>
      </c>
      <c r="K3075" s="112" t="str">
        <f>IF($B3075="", "", IFERROR(INDEX('Job List'!$D$9:$D$508, MATCH($B3075, 'Job List'!$B$9:$B$508, 0)), ""))</f>
        <v/>
      </c>
      <c r="L3075" s="125" t="str">
        <f t="shared" si="564"/>
        <v/>
      </c>
      <c r="M3075" s="111" t="str">
        <f>IF($B3075="", "", IF($G3075="", IFERROR(INDEX('Job List'!$E$9:$E$508, MATCH($B3075, 'Job List'!$B$9:$B$508, 0)), ""), $G3075))</f>
        <v/>
      </c>
      <c r="N3075" s="126" t="str">
        <f t="shared" si="565"/>
        <v/>
      </c>
      <c r="O3075" s="77"/>
      <c r="AB3075" s="14" t="str">
        <f t="shared" si="566"/>
        <v/>
      </c>
      <c r="AC3075" s="20" t="str">
        <f t="shared" si="567"/>
        <v/>
      </c>
      <c r="AD3075" s="55" t="str">
        <f t="shared" si="568"/>
        <v/>
      </c>
      <c r="AE3075" s="88" t="str">
        <f t="shared" si="569"/>
        <v/>
      </c>
      <c r="AG3075" s="55" t="str">
        <f t="shared" si="570"/>
        <v/>
      </c>
      <c r="AH3075" s="88" t="str">
        <f t="shared" si="571"/>
        <v/>
      </c>
      <c r="AJ3075" s="55" t="str">
        <f t="shared" si="572"/>
        <v/>
      </c>
      <c r="AK3075" s="88" t="str">
        <f t="shared" si="573"/>
        <v/>
      </c>
      <c r="AM3075" s="55" t="str">
        <f t="shared" si="574"/>
        <v/>
      </c>
      <c r="AN3075" s="88" t="str">
        <f t="shared" si="575"/>
        <v/>
      </c>
    </row>
    <row r="3076" spans="1:40" x14ac:dyDescent="0.25">
      <c r="A3076" s="77"/>
      <c r="B3076" s="107"/>
      <c r="C3076" s="108"/>
      <c r="D3076" s="109"/>
      <c r="E3076" s="109"/>
      <c r="F3076" s="110"/>
      <c r="G3076" s="111"/>
      <c r="H3076" s="112"/>
      <c r="I3076" s="77"/>
      <c r="J3076" s="112" t="str">
        <f>IF($B3076="", "", IFERROR(INDEX('Job List'!$C$9:$C$508, MATCH($B3076, 'Job List'!$B$9:$B$508, 0)), ""))</f>
        <v/>
      </c>
      <c r="K3076" s="112" t="str">
        <f>IF($B3076="", "", IFERROR(INDEX('Job List'!$D$9:$D$508, MATCH($B3076, 'Job List'!$B$9:$B$508, 0)), ""))</f>
        <v/>
      </c>
      <c r="L3076" s="125" t="str">
        <f t="shared" si="564"/>
        <v/>
      </c>
      <c r="M3076" s="111" t="str">
        <f>IF($B3076="", "", IF($G3076="", IFERROR(INDEX('Job List'!$E$9:$E$508, MATCH($B3076, 'Job List'!$B$9:$B$508, 0)), ""), $G3076))</f>
        <v/>
      </c>
      <c r="N3076" s="126" t="str">
        <f t="shared" si="565"/>
        <v/>
      </c>
      <c r="O3076" s="77"/>
      <c r="AB3076" s="14" t="str">
        <f t="shared" si="566"/>
        <v/>
      </c>
      <c r="AC3076" s="20" t="str">
        <f t="shared" si="567"/>
        <v/>
      </c>
      <c r="AD3076" s="55" t="str">
        <f t="shared" si="568"/>
        <v/>
      </c>
      <c r="AE3076" s="88" t="str">
        <f t="shared" si="569"/>
        <v/>
      </c>
      <c r="AG3076" s="55" t="str">
        <f t="shared" si="570"/>
        <v/>
      </c>
      <c r="AH3076" s="88" t="str">
        <f t="shared" si="571"/>
        <v/>
      </c>
      <c r="AJ3076" s="55" t="str">
        <f t="shared" si="572"/>
        <v/>
      </c>
      <c r="AK3076" s="88" t="str">
        <f t="shared" si="573"/>
        <v/>
      </c>
      <c r="AM3076" s="55" t="str">
        <f t="shared" si="574"/>
        <v/>
      </c>
      <c r="AN3076" s="88" t="str">
        <f t="shared" si="575"/>
        <v/>
      </c>
    </row>
    <row r="3077" spans="1:40" x14ac:dyDescent="0.25">
      <c r="A3077" s="77"/>
      <c r="B3077" s="107"/>
      <c r="C3077" s="108"/>
      <c r="D3077" s="109"/>
      <c r="E3077" s="109"/>
      <c r="F3077" s="110"/>
      <c r="G3077" s="111"/>
      <c r="H3077" s="112"/>
      <c r="I3077" s="77"/>
      <c r="J3077" s="112" t="str">
        <f>IF($B3077="", "", IFERROR(INDEX('Job List'!$C$9:$C$508, MATCH($B3077, 'Job List'!$B$9:$B$508, 0)), ""))</f>
        <v/>
      </c>
      <c r="K3077" s="112" t="str">
        <f>IF($B3077="", "", IFERROR(INDEX('Job List'!$D$9:$D$508, MATCH($B3077, 'Job List'!$B$9:$B$508, 0)), ""))</f>
        <v/>
      </c>
      <c r="L3077" s="125" t="str">
        <f t="shared" si="564"/>
        <v/>
      </c>
      <c r="M3077" s="111" t="str">
        <f>IF($B3077="", "", IF($G3077="", IFERROR(INDEX('Job List'!$E$9:$E$508, MATCH($B3077, 'Job List'!$B$9:$B$508, 0)), ""), $G3077))</f>
        <v/>
      </c>
      <c r="N3077" s="126" t="str">
        <f t="shared" si="565"/>
        <v/>
      </c>
      <c r="O3077" s="77"/>
      <c r="AB3077" s="14" t="str">
        <f t="shared" si="566"/>
        <v/>
      </c>
      <c r="AC3077" s="20" t="str">
        <f t="shared" si="567"/>
        <v/>
      </c>
      <c r="AD3077" s="55" t="str">
        <f t="shared" si="568"/>
        <v/>
      </c>
      <c r="AE3077" s="88" t="str">
        <f t="shared" si="569"/>
        <v/>
      </c>
      <c r="AG3077" s="55" t="str">
        <f t="shared" si="570"/>
        <v/>
      </c>
      <c r="AH3077" s="88" t="str">
        <f t="shared" si="571"/>
        <v/>
      </c>
      <c r="AJ3077" s="55" t="str">
        <f t="shared" si="572"/>
        <v/>
      </c>
      <c r="AK3077" s="88" t="str">
        <f t="shared" si="573"/>
        <v/>
      </c>
      <c r="AM3077" s="55" t="str">
        <f t="shared" si="574"/>
        <v/>
      </c>
      <c r="AN3077" s="88" t="str">
        <f t="shared" si="575"/>
        <v/>
      </c>
    </row>
    <row r="3078" spans="1:40" x14ac:dyDescent="0.25">
      <c r="A3078" s="77"/>
      <c r="B3078" s="107"/>
      <c r="C3078" s="108"/>
      <c r="D3078" s="109"/>
      <c r="E3078" s="109"/>
      <c r="F3078" s="110"/>
      <c r="G3078" s="111"/>
      <c r="H3078" s="112"/>
      <c r="I3078" s="77"/>
      <c r="J3078" s="112" t="str">
        <f>IF($B3078="", "", IFERROR(INDEX('Job List'!$C$9:$C$508, MATCH($B3078, 'Job List'!$B$9:$B$508, 0)), ""))</f>
        <v/>
      </c>
      <c r="K3078" s="112" t="str">
        <f>IF($B3078="", "", IFERROR(INDEX('Job List'!$D$9:$D$508, MATCH($B3078, 'Job List'!$B$9:$B$508, 0)), ""))</f>
        <v/>
      </c>
      <c r="L3078" s="125" t="str">
        <f t="shared" si="564"/>
        <v/>
      </c>
      <c r="M3078" s="111" t="str">
        <f>IF($B3078="", "", IF($G3078="", IFERROR(INDEX('Job List'!$E$9:$E$508, MATCH($B3078, 'Job List'!$B$9:$B$508, 0)), ""), $G3078))</f>
        <v/>
      </c>
      <c r="N3078" s="126" t="str">
        <f t="shared" si="565"/>
        <v/>
      </c>
      <c r="O3078" s="77"/>
      <c r="AB3078" s="14" t="str">
        <f t="shared" si="566"/>
        <v/>
      </c>
      <c r="AC3078" s="20" t="str">
        <f t="shared" si="567"/>
        <v/>
      </c>
      <c r="AD3078" s="55" t="str">
        <f t="shared" si="568"/>
        <v/>
      </c>
      <c r="AE3078" s="88" t="str">
        <f t="shared" si="569"/>
        <v/>
      </c>
      <c r="AG3078" s="55" t="str">
        <f t="shared" si="570"/>
        <v/>
      </c>
      <c r="AH3078" s="88" t="str">
        <f t="shared" si="571"/>
        <v/>
      </c>
      <c r="AJ3078" s="55" t="str">
        <f t="shared" si="572"/>
        <v/>
      </c>
      <c r="AK3078" s="88" t="str">
        <f t="shared" si="573"/>
        <v/>
      </c>
      <c r="AM3078" s="55" t="str">
        <f t="shared" si="574"/>
        <v/>
      </c>
      <c r="AN3078" s="88" t="str">
        <f t="shared" si="575"/>
        <v/>
      </c>
    </row>
    <row r="3079" spans="1:40" x14ac:dyDescent="0.25">
      <c r="A3079" s="77"/>
      <c r="B3079" s="107"/>
      <c r="C3079" s="108"/>
      <c r="D3079" s="109"/>
      <c r="E3079" s="109"/>
      <c r="F3079" s="110"/>
      <c r="G3079" s="111"/>
      <c r="H3079" s="112"/>
      <c r="I3079" s="77"/>
      <c r="J3079" s="112" t="str">
        <f>IF($B3079="", "", IFERROR(INDEX('Job List'!$C$9:$C$508, MATCH($B3079, 'Job List'!$B$9:$B$508, 0)), ""))</f>
        <v/>
      </c>
      <c r="K3079" s="112" t="str">
        <f>IF($B3079="", "", IFERROR(INDEX('Job List'!$D$9:$D$508, MATCH($B3079, 'Job List'!$B$9:$B$508, 0)), ""))</f>
        <v/>
      </c>
      <c r="L3079" s="125" t="str">
        <f t="shared" si="564"/>
        <v/>
      </c>
      <c r="M3079" s="111" t="str">
        <f>IF($B3079="", "", IF($G3079="", IFERROR(INDEX('Job List'!$E$9:$E$508, MATCH($B3079, 'Job List'!$B$9:$B$508, 0)), ""), $G3079))</f>
        <v/>
      </c>
      <c r="N3079" s="126" t="str">
        <f t="shared" si="565"/>
        <v/>
      </c>
      <c r="O3079" s="77"/>
      <c r="AB3079" s="14" t="str">
        <f t="shared" si="566"/>
        <v/>
      </c>
      <c r="AC3079" s="20" t="str">
        <f t="shared" si="567"/>
        <v/>
      </c>
      <c r="AD3079" s="55" t="str">
        <f t="shared" si="568"/>
        <v/>
      </c>
      <c r="AE3079" s="88" t="str">
        <f t="shared" si="569"/>
        <v/>
      </c>
      <c r="AG3079" s="55" t="str">
        <f t="shared" si="570"/>
        <v/>
      </c>
      <c r="AH3079" s="88" t="str">
        <f t="shared" si="571"/>
        <v/>
      </c>
      <c r="AJ3079" s="55" t="str">
        <f t="shared" si="572"/>
        <v/>
      </c>
      <c r="AK3079" s="88" t="str">
        <f t="shared" si="573"/>
        <v/>
      </c>
      <c r="AM3079" s="55" t="str">
        <f t="shared" si="574"/>
        <v/>
      </c>
      <c r="AN3079" s="88" t="str">
        <f t="shared" si="575"/>
        <v/>
      </c>
    </row>
    <row r="3080" spans="1:40" x14ac:dyDescent="0.25">
      <c r="A3080" s="77"/>
      <c r="B3080" s="107"/>
      <c r="C3080" s="108"/>
      <c r="D3080" s="109"/>
      <c r="E3080" s="109"/>
      <c r="F3080" s="110"/>
      <c r="G3080" s="111"/>
      <c r="H3080" s="112"/>
      <c r="I3080" s="77"/>
      <c r="J3080" s="112" t="str">
        <f>IF($B3080="", "", IFERROR(INDEX('Job List'!$C$9:$C$508, MATCH($B3080, 'Job List'!$B$9:$B$508, 0)), ""))</f>
        <v/>
      </c>
      <c r="K3080" s="112" t="str">
        <f>IF($B3080="", "", IFERROR(INDEX('Job List'!$D$9:$D$508, MATCH($B3080, 'Job List'!$B$9:$B$508, 0)), ""))</f>
        <v/>
      </c>
      <c r="L3080" s="125" t="str">
        <f t="shared" si="564"/>
        <v/>
      </c>
      <c r="M3080" s="111" t="str">
        <f>IF($B3080="", "", IF($G3080="", IFERROR(INDEX('Job List'!$E$9:$E$508, MATCH($B3080, 'Job List'!$B$9:$B$508, 0)), ""), $G3080))</f>
        <v/>
      </c>
      <c r="N3080" s="126" t="str">
        <f t="shared" si="565"/>
        <v/>
      </c>
      <c r="O3080" s="77"/>
      <c r="AB3080" s="14" t="str">
        <f t="shared" si="566"/>
        <v/>
      </c>
      <c r="AC3080" s="20" t="str">
        <f t="shared" si="567"/>
        <v/>
      </c>
      <c r="AD3080" s="55" t="str">
        <f t="shared" si="568"/>
        <v/>
      </c>
      <c r="AE3080" s="88" t="str">
        <f t="shared" si="569"/>
        <v/>
      </c>
      <c r="AG3080" s="55" t="str">
        <f t="shared" si="570"/>
        <v/>
      </c>
      <c r="AH3080" s="88" t="str">
        <f t="shared" si="571"/>
        <v/>
      </c>
      <c r="AJ3080" s="55" t="str">
        <f t="shared" si="572"/>
        <v/>
      </c>
      <c r="AK3080" s="88" t="str">
        <f t="shared" si="573"/>
        <v/>
      </c>
      <c r="AM3080" s="55" t="str">
        <f t="shared" si="574"/>
        <v/>
      </c>
      <c r="AN3080" s="88" t="str">
        <f t="shared" si="575"/>
        <v/>
      </c>
    </row>
    <row r="3081" spans="1:40" x14ac:dyDescent="0.25">
      <c r="A3081" s="77"/>
      <c r="B3081" s="107"/>
      <c r="C3081" s="108"/>
      <c r="D3081" s="109"/>
      <c r="E3081" s="109"/>
      <c r="F3081" s="110"/>
      <c r="G3081" s="111"/>
      <c r="H3081" s="112"/>
      <c r="I3081" s="77"/>
      <c r="J3081" s="112" t="str">
        <f>IF($B3081="", "", IFERROR(INDEX('Job List'!$C$9:$C$508, MATCH($B3081, 'Job List'!$B$9:$B$508, 0)), ""))</f>
        <v/>
      </c>
      <c r="K3081" s="112" t="str">
        <f>IF($B3081="", "", IFERROR(INDEX('Job List'!$D$9:$D$508, MATCH($B3081, 'Job List'!$B$9:$B$508, 0)), ""))</f>
        <v/>
      </c>
      <c r="L3081" s="125" t="str">
        <f t="shared" si="564"/>
        <v/>
      </c>
      <c r="M3081" s="111" t="str">
        <f>IF($B3081="", "", IF($G3081="", IFERROR(INDEX('Job List'!$E$9:$E$508, MATCH($B3081, 'Job List'!$B$9:$B$508, 0)), ""), $G3081))</f>
        <v/>
      </c>
      <c r="N3081" s="126" t="str">
        <f t="shared" si="565"/>
        <v/>
      </c>
      <c r="O3081" s="77"/>
      <c r="AB3081" s="14" t="str">
        <f t="shared" si="566"/>
        <v/>
      </c>
      <c r="AC3081" s="20" t="str">
        <f t="shared" si="567"/>
        <v/>
      </c>
      <c r="AD3081" s="55" t="str">
        <f t="shared" si="568"/>
        <v/>
      </c>
      <c r="AE3081" s="88" t="str">
        <f t="shared" si="569"/>
        <v/>
      </c>
      <c r="AG3081" s="55" t="str">
        <f t="shared" si="570"/>
        <v/>
      </c>
      <c r="AH3081" s="88" t="str">
        <f t="shared" si="571"/>
        <v/>
      </c>
      <c r="AJ3081" s="55" t="str">
        <f t="shared" si="572"/>
        <v/>
      </c>
      <c r="AK3081" s="88" t="str">
        <f t="shared" si="573"/>
        <v/>
      </c>
      <c r="AM3081" s="55" t="str">
        <f t="shared" si="574"/>
        <v/>
      </c>
      <c r="AN3081" s="88" t="str">
        <f t="shared" si="575"/>
        <v/>
      </c>
    </row>
    <row r="3082" spans="1:40" x14ac:dyDescent="0.25">
      <c r="A3082" s="77"/>
      <c r="B3082" s="107"/>
      <c r="C3082" s="108"/>
      <c r="D3082" s="109"/>
      <c r="E3082" s="109"/>
      <c r="F3082" s="110"/>
      <c r="G3082" s="111"/>
      <c r="H3082" s="112"/>
      <c r="I3082" s="77"/>
      <c r="J3082" s="112" t="str">
        <f>IF($B3082="", "", IFERROR(INDEX('Job List'!$C$9:$C$508, MATCH($B3082, 'Job List'!$B$9:$B$508, 0)), ""))</f>
        <v/>
      </c>
      <c r="K3082" s="112" t="str">
        <f>IF($B3082="", "", IFERROR(INDEX('Job List'!$D$9:$D$508, MATCH($B3082, 'Job List'!$B$9:$B$508, 0)), ""))</f>
        <v/>
      </c>
      <c r="L3082" s="125" t="str">
        <f t="shared" ref="L3082:L3145" si="576">IFERROR(IF(B3082="", "", AC3082-F3082), "")</f>
        <v/>
      </c>
      <c r="M3082" s="111" t="str">
        <f>IF($B3082="", "", IF($G3082="", IFERROR(INDEX('Job List'!$E$9:$E$508, MATCH($B3082, 'Job List'!$B$9:$B$508, 0)), ""), $G3082))</f>
        <v/>
      </c>
      <c r="N3082" s="126" t="str">
        <f t="shared" ref="N3082:N3145" si="577">IF(OR(B3082="", L3082="", M3082=""), "", L3082*24*M3082)</f>
        <v/>
      </c>
      <c r="O3082" s="77"/>
      <c r="AB3082" s="14" t="str">
        <f t="shared" ref="AB3082:AB3145" si="578">IF(C3082="", "", TEXT(C3082, "mmm yyyy"))</f>
        <v/>
      </c>
      <c r="AC3082" s="20" t="str">
        <f t="shared" ref="AC3082:AC3145" si="579">IF(OR(D3082="", E3082=""), "", IF(IF(E3082&gt;D3082, E3082-D3082, E3082-D3082+1)=0, 1, IF(E3082&gt;D3082, E3082-D3082, E3082-D3082+1)))</f>
        <v/>
      </c>
      <c r="AD3082" s="55" t="str">
        <f t="shared" ref="AD3082:AD3145" si="580">IF($AB3082="", "", IF($AD$6="", L3082, IF($AD$6=$B3082, L3082, "")))</f>
        <v/>
      </c>
      <c r="AE3082" s="88" t="str">
        <f t="shared" ref="AE3082:AE3145" si="581">IF($AB3082="", "", IF($AD$6="", N3082, IF($AD$6=$B3082, N3082, "")))</f>
        <v/>
      </c>
      <c r="AG3082" s="55" t="str">
        <f t="shared" ref="AG3082:AG3145" si="582">IF($AB3082="", "", IF($AG$6="", AJ3082, IF($AG$6=$J3082, AJ3082, "")))</f>
        <v/>
      </c>
      <c r="AH3082" s="88" t="str">
        <f t="shared" ref="AH3082:AH3145" si="583">IF($AB3082="", "", IF($AG$6="", AK3082, IF($AG$6=$J3082, AK3082, "")))</f>
        <v/>
      </c>
      <c r="AJ3082" s="55" t="str">
        <f t="shared" ref="AJ3082:AJ3145" si="584">IFERROR(IF($AB3082="", "", IF(AND($C3082&gt;=$AJ$6, $C3082&lt;=$AK$6), L3082, "")), "")</f>
        <v/>
      </c>
      <c r="AK3082" s="88" t="str">
        <f t="shared" ref="AK3082:AK3145" si="585">IFERROR(IF($AB3082="", "", IF(AND($C3082&gt;=$AJ$6, $C3082&lt;=$AK$6), N3082, "")), "")</f>
        <v/>
      </c>
      <c r="AM3082" s="55" t="str">
        <f t="shared" ref="AM3082:AM3145" si="586">IFERROR(IF($J3082="", "", IF(AND($C3082&gt;=$AM$4, $C3082&lt;=$AN$4, $J3082=$AM$3), L3082, "")), "")</f>
        <v/>
      </c>
      <c r="AN3082" s="88" t="str">
        <f t="shared" ref="AN3082:AN3145" si="587">IFERROR(IF($J3082="", "", IF(AND($C3082&gt;=$AM$4, $C3082&lt;=$AN$4, $J3082=$AM$3), N3082, "")), "")</f>
        <v/>
      </c>
    </row>
    <row r="3083" spans="1:40" x14ac:dyDescent="0.25">
      <c r="A3083" s="77"/>
      <c r="B3083" s="107"/>
      <c r="C3083" s="108"/>
      <c r="D3083" s="109"/>
      <c r="E3083" s="109"/>
      <c r="F3083" s="110"/>
      <c r="G3083" s="111"/>
      <c r="H3083" s="112"/>
      <c r="I3083" s="77"/>
      <c r="J3083" s="112" t="str">
        <f>IF($B3083="", "", IFERROR(INDEX('Job List'!$C$9:$C$508, MATCH($B3083, 'Job List'!$B$9:$B$508, 0)), ""))</f>
        <v/>
      </c>
      <c r="K3083" s="112" t="str">
        <f>IF($B3083="", "", IFERROR(INDEX('Job List'!$D$9:$D$508, MATCH($B3083, 'Job List'!$B$9:$B$508, 0)), ""))</f>
        <v/>
      </c>
      <c r="L3083" s="125" t="str">
        <f t="shared" si="576"/>
        <v/>
      </c>
      <c r="M3083" s="111" t="str">
        <f>IF($B3083="", "", IF($G3083="", IFERROR(INDEX('Job List'!$E$9:$E$508, MATCH($B3083, 'Job List'!$B$9:$B$508, 0)), ""), $G3083))</f>
        <v/>
      </c>
      <c r="N3083" s="126" t="str">
        <f t="shared" si="577"/>
        <v/>
      </c>
      <c r="O3083" s="77"/>
      <c r="AB3083" s="14" t="str">
        <f t="shared" si="578"/>
        <v/>
      </c>
      <c r="AC3083" s="20" t="str">
        <f t="shared" si="579"/>
        <v/>
      </c>
      <c r="AD3083" s="55" t="str">
        <f t="shared" si="580"/>
        <v/>
      </c>
      <c r="AE3083" s="88" t="str">
        <f t="shared" si="581"/>
        <v/>
      </c>
      <c r="AG3083" s="55" t="str">
        <f t="shared" si="582"/>
        <v/>
      </c>
      <c r="AH3083" s="88" t="str">
        <f t="shared" si="583"/>
        <v/>
      </c>
      <c r="AJ3083" s="55" t="str">
        <f t="shared" si="584"/>
        <v/>
      </c>
      <c r="AK3083" s="88" t="str">
        <f t="shared" si="585"/>
        <v/>
      </c>
      <c r="AM3083" s="55" t="str">
        <f t="shared" si="586"/>
        <v/>
      </c>
      <c r="AN3083" s="88" t="str">
        <f t="shared" si="587"/>
        <v/>
      </c>
    </row>
    <row r="3084" spans="1:40" x14ac:dyDescent="0.25">
      <c r="A3084" s="77"/>
      <c r="B3084" s="107"/>
      <c r="C3084" s="108"/>
      <c r="D3084" s="109"/>
      <c r="E3084" s="109"/>
      <c r="F3084" s="110"/>
      <c r="G3084" s="111"/>
      <c r="H3084" s="112"/>
      <c r="I3084" s="77"/>
      <c r="J3084" s="112" t="str">
        <f>IF($B3084="", "", IFERROR(INDEX('Job List'!$C$9:$C$508, MATCH($B3084, 'Job List'!$B$9:$B$508, 0)), ""))</f>
        <v/>
      </c>
      <c r="K3084" s="112" t="str">
        <f>IF($B3084="", "", IFERROR(INDEX('Job List'!$D$9:$D$508, MATCH($B3084, 'Job List'!$B$9:$B$508, 0)), ""))</f>
        <v/>
      </c>
      <c r="L3084" s="125" t="str">
        <f t="shared" si="576"/>
        <v/>
      </c>
      <c r="M3084" s="111" t="str">
        <f>IF($B3084="", "", IF($G3084="", IFERROR(INDEX('Job List'!$E$9:$E$508, MATCH($B3084, 'Job List'!$B$9:$B$508, 0)), ""), $G3084))</f>
        <v/>
      </c>
      <c r="N3084" s="126" t="str">
        <f t="shared" si="577"/>
        <v/>
      </c>
      <c r="O3084" s="77"/>
      <c r="AB3084" s="14" t="str">
        <f t="shared" si="578"/>
        <v/>
      </c>
      <c r="AC3084" s="20" t="str">
        <f t="shared" si="579"/>
        <v/>
      </c>
      <c r="AD3084" s="55" t="str">
        <f t="shared" si="580"/>
        <v/>
      </c>
      <c r="AE3084" s="88" t="str">
        <f t="shared" si="581"/>
        <v/>
      </c>
      <c r="AG3084" s="55" t="str">
        <f t="shared" si="582"/>
        <v/>
      </c>
      <c r="AH3084" s="88" t="str">
        <f t="shared" si="583"/>
        <v/>
      </c>
      <c r="AJ3084" s="55" t="str">
        <f t="shared" si="584"/>
        <v/>
      </c>
      <c r="AK3084" s="88" t="str">
        <f t="shared" si="585"/>
        <v/>
      </c>
      <c r="AM3084" s="55" t="str">
        <f t="shared" si="586"/>
        <v/>
      </c>
      <c r="AN3084" s="88" t="str">
        <f t="shared" si="587"/>
        <v/>
      </c>
    </row>
    <row r="3085" spans="1:40" x14ac:dyDescent="0.25">
      <c r="A3085" s="77"/>
      <c r="B3085" s="107"/>
      <c r="C3085" s="108"/>
      <c r="D3085" s="109"/>
      <c r="E3085" s="109"/>
      <c r="F3085" s="110"/>
      <c r="G3085" s="111"/>
      <c r="H3085" s="112"/>
      <c r="I3085" s="77"/>
      <c r="J3085" s="112" t="str">
        <f>IF($B3085="", "", IFERROR(INDEX('Job List'!$C$9:$C$508, MATCH($B3085, 'Job List'!$B$9:$B$508, 0)), ""))</f>
        <v/>
      </c>
      <c r="K3085" s="112" t="str">
        <f>IF($B3085="", "", IFERROR(INDEX('Job List'!$D$9:$D$508, MATCH($B3085, 'Job List'!$B$9:$B$508, 0)), ""))</f>
        <v/>
      </c>
      <c r="L3085" s="125" t="str">
        <f t="shared" si="576"/>
        <v/>
      </c>
      <c r="M3085" s="111" t="str">
        <f>IF($B3085="", "", IF($G3085="", IFERROR(INDEX('Job List'!$E$9:$E$508, MATCH($B3085, 'Job List'!$B$9:$B$508, 0)), ""), $G3085))</f>
        <v/>
      </c>
      <c r="N3085" s="126" t="str">
        <f t="shared" si="577"/>
        <v/>
      </c>
      <c r="O3085" s="77"/>
      <c r="AB3085" s="14" t="str">
        <f t="shared" si="578"/>
        <v/>
      </c>
      <c r="AC3085" s="20" t="str">
        <f t="shared" si="579"/>
        <v/>
      </c>
      <c r="AD3085" s="55" t="str">
        <f t="shared" si="580"/>
        <v/>
      </c>
      <c r="AE3085" s="88" t="str">
        <f t="shared" si="581"/>
        <v/>
      </c>
      <c r="AG3085" s="55" t="str">
        <f t="shared" si="582"/>
        <v/>
      </c>
      <c r="AH3085" s="88" t="str">
        <f t="shared" si="583"/>
        <v/>
      </c>
      <c r="AJ3085" s="55" t="str">
        <f t="shared" si="584"/>
        <v/>
      </c>
      <c r="AK3085" s="88" t="str">
        <f t="shared" si="585"/>
        <v/>
      </c>
      <c r="AM3085" s="55" t="str">
        <f t="shared" si="586"/>
        <v/>
      </c>
      <c r="AN3085" s="88" t="str">
        <f t="shared" si="587"/>
        <v/>
      </c>
    </row>
    <row r="3086" spans="1:40" x14ac:dyDescent="0.25">
      <c r="A3086" s="77"/>
      <c r="B3086" s="107"/>
      <c r="C3086" s="108"/>
      <c r="D3086" s="109"/>
      <c r="E3086" s="109"/>
      <c r="F3086" s="110"/>
      <c r="G3086" s="111"/>
      <c r="H3086" s="112"/>
      <c r="I3086" s="77"/>
      <c r="J3086" s="112" t="str">
        <f>IF($B3086="", "", IFERROR(INDEX('Job List'!$C$9:$C$508, MATCH($B3086, 'Job List'!$B$9:$B$508, 0)), ""))</f>
        <v/>
      </c>
      <c r="K3086" s="112" t="str">
        <f>IF($B3086="", "", IFERROR(INDEX('Job List'!$D$9:$D$508, MATCH($B3086, 'Job List'!$B$9:$B$508, 0)), ""))</f>
        <v/>
      </c>
      <c r="L3086" s="125" t="str">
        <f t="shared" si="576"/>
        <v/>
      </c>
      <c r="M3086" s="111" t="str">
        <f>IF($B3086="", "", IF($G3086="", IFERROR(INDEX('Job List'!$E$9:$E$508, MATCH($B3086, 'Job List'!$B$9:$B$508, 0)), ""), $G3086))</f>
        <v/>
      </c>
      <c r="N3086" s="126" t="str">
        <f t="shared" si="577"/>
        <v/>
      </c>
      <c r="O3086" s="77"/>
      <c r="AB3086" s="14" t="str">
        <f t="shared" si="578"/>
        <v/>
      </c>
      <c r="AC3086" s="20" t="str">
        <f t="shared" si="579"/>
        <v/>
      </c>
      <c r="AD3086" s="55" t="str">
        <f t="shared" si="580"/>
        <v/>
      </c>
      <c r="AE3086" s="88" t="str">
        <f t="shared" si="581"/>
        <v/>
      </c>
      <c r="AG3086" s="55" t="str">
        <f t="shared" si="582"/>
        <v/>
      </c>
      <c r="AH3086" s="88" t="str">
        <f t="shared" si="583"/>
        <v/>
      </c>
      <c r="AJ3086" s="55" t="str">
        <f t="shared" si="584"/>
        <v/>
      </c>
      <c r="AK3086" s="88" t="str">
        <f t="shared" si="585"/>
        <v/>
      </c>
      <c r="AM3086" s="55" t="str">
        <f t="shared" si="586"/>
        <v/>
      </c>
      <c r="AN3086" s="88" t="str">
        <f t="shared" si="587"/>
        <v/>
      </c>
    </row>
    <row r="3087" spans="1:40" x14ac:dyDescent="0.25">
      <c r="A3087" s="77"/>
      <c r="B3087" s="107"/>
      <c r="C3087" s="108"/>
      <c r="D3087" s="109"/>
      <c r="E3087" s="109"/>
      <c r="F3087" s="110"/>
      <c r="G3087" s="111"/>
      <c r="H3087" s="112"/>
      <c r="I3087" s="77"/>
      <c r="J3087" s="112" t="str">
        <f>IF($B3087="", "", IFERROR(INDEX('Job List'!$C$9:$C$508, MATCH($B3087, 'Job List'!$B$9:$B$508, 0)), ""))</f>
        <v/>
      </c>
      <c r="K3087" s="112" t="str">
        <f>IF($B3087="", "", IFERROR(INDEX('Job List'!$D$9:$D$508, MATCH($B3087, 'Job List'!$B$9:$B$508, 0)), ""))</f>
        <v/>
      </c>
      <c r="L3087" s="125" t="str">
        <f t="shared" si="576"/>
        <v/>
      </c>
      <c r="M3087" s="111" t="str">
        <f>IF($B3087="", "", IF($G3087="", IFERROR(INDEX('Job List'!$E$9:$E$508, MATCH($B3087, 'Job List'!$B$9:$B$508, 0)), ""), $G3087))</f>
        <v/>
      </c>
      <c r="N3087" s="126" t="str">
        <f t="shared" si="577"/>
        <v/>
      </c>
      <c r="O3087" s="77"/>
      <c r="AB3087" s="14" t="str">
        <f t="shared" si="578"/>
        <v/>
      </c>
      <c r="AC3087" s="20" t="str">
        <f t="shared" si="579"/>
        <v/>
      </c>
      <c r="AD3087" s="55" t="str">
        <f t="shared" si="580"/>
        <v/>
      </c>
      <c r="AE3087" s="88" t="str">
        <f t="shared" si="581"/>
        <v/>
      </c>
      <c r="AG3087" s="55" t="str">
        <f t="shared" si="582"/>
        <v/>
      </c>
      <c r="AH3087" s="88" t="str">
        <f t="shared" si="583"/>
        <v/>
      </c>
      <c r="AJ3087" s="55" t="str">
        <f t="shared" si="584"/>
        <v/>
      </c>
      <c r="AK3087" s="88" t="str">
        <f t="shared" si="585"/>
        <v/>
      </c>
      <c r="AM3087" s="55" t="str">
        <f t="shared" si="586"/>
        <v/>
      </c>
      <c r="AN3087" s="88" t="str">
        <f t="shared" si="587"/>
        <v/>
      </c>
    </row>
    <row r="3088" spans="1:40" x14ac:dyDescent="0.25">
      <c r="A3088" s="77"/>
      <c r="B3088" s="107"/>
      <c r="C3088" s="108"/>
      <c r="D3088" s="109"/>
      <c r="E3088" s="109"/>
      <c r="F3088" s="110"/>
      <c r="G3088" s="111"/>
      <c r="H3088" s="112"/>
      <c r="I3088" s="77"/>
      <c r="J3088" s="112" t="str">
        <f>IF($B3088="", "", IFERROR(INDEX('Job List'!$C$9:$C$508, MATCH($B3088, 'Job List'!$B$9:$B$508, 0)), ""))</f>
        <v/>
      </c>
      <c r="K3088" s="112" t="str">
        <f>IF($B3088="", "", IFERROR(INDEX('Job List'!$D$9:$D$508, MATCH($B3088, 'Job List'!$B$9:$B$508, 0)), ""))</f>
        <v/>
      </c>
      <c r="L3088" s="125" t="str">
        <f t="shared" si="576"/>
        <v/>
      </c>
      <c r="M3088" s="111" t="str">
        <f>IF($B3088="", "", IF($G3088="", IFERROR(INDEX('Job List'!$E$9:$E$508, MATCH($B3088, 'Job List'!$B$9:$B$508, 0)), ""), $G3088))</f>
        <v/>
      </c>
      <c r="N3088" s="126" t="str">
        <f t="shared" si="577"/>
        <v/>
      </c>
      <c r="O3088" s="77"/>
      <c r="AB3088" s="14" t="str">
        <f t="shared" si="578"/>
        <v/>
      </c>
      <c r="AC3088" s="20" t="str">
        <f t="shared" si="579"/>
        <v/>
      </c>
      <c r="AD3088" s="55" t="str">
        <f t="shared" si="580"/>
        <v/>
      </c>
      <c r="AE3088" s="88" t="str">
        <f t="shared" si="581"/>
        <v/>
      </c>
      <c r="AG3088" s="55" t="str">
        <f t="shared" si="582"/>
        <v/>
      </c>
      <c r="AH3088" s="88" t="str">
        <f t="shared" si="583"/>
        <v/>
      </c>
      <c r="AJ3088" s="55" t="str">
        <f t="shared" si="584"/>
        <v/>
      </c>
      <c r="AK3088" s="88" t="str">
        <f t="shared" si="585"/>
        <v/>
      </c>
      <c r="AM3088" s="55" t="str">
        <f t="shared" si="586"/>
        <v/>
      </c>
      <c r="AN3088" s="88" t="str">
        <f t="shared" si="587"/>
        <v/>
      </c>
    </row>
    <row r="3089" spans="1:40" x14ac:dyDescent="0.25">
      <c r="A3089" s="77"/>
      <c r="B3089" s="107"/>
      <c r="C3089" s="108"/>
      <c r="D3089" s="109"/>
      <c r="E3089" s="109"/>
      <c r="F3089" s="110"/>
      <c r="G3089" s="111"/>
      <c r="H3089" s="112"/>
      <c r="I3089" s="77"/>
      <c r="J3089" s="112" t="str">
        <f>IF($B3089="", "", IFERROR(INDEX('Job List'!$C$9:$C$508, MATCH($B3089, 'Job List'!$B$9:$B$508, 0)), ""))</f>
        <v/>
      </c>
      <c r="K3089" s="112" t="str">
        <f>IF($B3089="", "", IFERROR(INDEX('Job List'!$D$9:$D$508, MATCH($B3089, 'Job List'!$B$9:$B$508, 0)), ""))</f>
        <v/>
      </c>
      <c r="L3089" s="125" t="str">
        <f t="shared" si="576"/>
        <v/>
      </c>
      <c r="M3089" s="111" t="str">
        <f>IF($B3089="", "", IF($G3089="", IFERROR(INDEX('Job List'!$E$9:$E$508, MATCH($B3089, 'Job List'!$B$9:$B$508, 0)), ""), $G3089))</f>
        <v/>
      </c>
      <c r="N3089" s="126" t="str">
        <f t="shared" si="577"/>
        <v/>
      </c>
      <c r="O3089" s="77"/>
      <c r="AB3089" s="14" t="str">
        <f t="shared" si="578"/>
        <v/>
      </c>
      <c r="AC3089" s="20" t="str">
        <f t="shared" si="579"/>
        <v/>
      </c>
      <c r="AD3089" s="55" t="str">
        <f t="shared" si="580"/>
        <v/>
      </c>
      <c r="AE3089" s="88" t="str">
        <f t="shared" si="581"/>
        <v/>
      </c>
      <c r="AG3089" s="55" t="str">
        <f t="shared" si="582"/>
        <v/>
      </c>
      <c r="AH3089" s="88" t="str">
        <f t="shared" si="583"/>
        <v/>
      </c>
      <c r="AJ3089" s="55" t="str">
        <f t="shared" si="584"/>
        <v/>
      </c>
      <c r="AK3089" s="88" t="str">
        <f t="shared" si="585"/>
        <v/>
      </c>
      <c r="AM3089" s="55" t="str">
        <f t="shared" si="586"/>
        <v/>
      </c>
      <c r="AN3089" s="88" t="str">
        <f t="shared" si="587"/>
        <v/>
      </c>
    </row>
    <row r="3090" spans="1:40" x14ac:dyDescent="0.25">
      <c r="A3090" s="77"/>
      <c r="B3090" s="107"/>
      <c r="C3090" s="108"/>
      <c r="D3090" s="109"/>
      <c r="E3090" s="109"/>
      <c r="F3090" s="110"/>
      <c r="G3090" s="111"/>
      <c r="H3090" s="112"/>
      <c r="I3090" s="77"/>
      <c r="J3090" s="112" t="str">
        <f>IF($B3090="", "", IFERROR(INDEX('Job List'!$C$9:$C$508, MATCH($B3090, 'Job List'!$B$9:$B$508, 0)), ""))</f>
        <v/>
      </c>
      <c r="K3090" s="112" t="str">
        <f>IF($B3090="", "", IFERROR(INDEX('Job List'!$D$9:$D$508, MATCH($B3090, 'Job List'!$B$9:$B$508, 0)), ""))</f>
        <v/>
      </c>
      <c r="L3090" s="125" t="str">
        <f t="shared" si="576"/>
        <v/>
      </c>
      <c r="M3090" s="111" t="str">
        <f>IF($B3090="", "", IF($G3090="", IFERROR(INDEX('Job List'!$E$9:$E$508, MATCH($B3090, 'Job List'!$B$9:$B$508, 0)), ""), $G3090))</f>
        <v/>
      </c>
      <c r="N3090" s="126" t="str">
        <f t="shared" si="577"/>
        <v/>
      </c>
      <c r="O3090" s="77"/>
      <c r="AB3090" s="14" t="str">
        <f t="shared" si="578"/>
        <v/>
      </c>
      <c r="AC3090" s="20" t="str">
        <f t="shared" si="579"/>
        <v/>
      </c>
      <c r="AD3090" s="55" t="str">
        <f t="shared" si="580"/>
        <v/>
      </c>
      <c r="AE3090" s="88" t="str">
        <f t="shared" si="581"/>
        <v/>
      </c>
      <c r="AG3090" s="55" t="str">
        <f t="shared" si="582"/>
        <v/>
      </c>
      <c r="AH3090" s="88" t="str">
        <f t="shared" si="583"/>
        <v/>
      </c>
      <c r="AJ3090" s="55" t="str">
        <f t="shared" si="584"/>
        <v/>
      </c>
      <c r="AK3090" s="88" t="str">
        <f t="shared" si="585"/>
        <v/>
      </c>
      <c r="AM3090" s="55" t="str">
        <f t="shared" si="586"/>
        <v/>
      </c>
      <c r="AN3090" s="88" t="str">
        <f t="shared" si="587"/>
        <v/>
      </c>
    </row>
    <row r="3091" spans="1:40" x14ac:dyDescent="0.25">
      <c r="A3091" s="77"/>
      <c r="B3091" s="107"/>
      <c r="C3091" s="108"/>
      <c r="D3091" s="109"/>
      <c r="E3091" s="109"/>
      <c r="F3091" s="110"/>
      <c r="G3091" s="111"/>
      <c r="H3091" s="112"/>
      <c r="I3091" s="77"/>
      <c r="J3091" s="112" t="str">
        <f>IF($B3091="", "", IFERROR(INDEX('Job List'!$C$9:$C$508, MATCH($B3091, 'Job List'!$B$9:$B$508, 0)), ""))</f>
        <v/>
      </c>
      <c r="K3091" s="112" t="str">
        <f>IF($B3091="", "", IFERROR(INDEX('Job List'!$D$9:$D$508, MATCH($B3091, 'Job List'!$B$9:$B$508, 0)), ""))</f>
        <v/>
      </c>
      <c r="L3091" s="125" t="str">
        <f t="shared" si="576"/>
        <v/>
      </c>
      <c r="M3091" s="111" t="str">
        <f>IF($B3091="", "", IF($G3091="", IFERROR(INDEX('Job List'!$E$9:$E$508, MATCH($B3091, 'Job List'!$B$9:$B$508, 0)), ""), $G3091))</f>
        <v/>
      </c>
      <c r="N3091" s="126" t="str">
        <f t="shared" si="577"/>
        <v/>
      </c>
      <c r="O3091" s="77"/>
      <c r="AB3091" s="14" t="str">
        <f t="shared" si="578"/>
        <v/>
      </c>
      <c r="AC3091" s="20" t="str">
        <f t="shared" si="579"/>
        <v/>
      </c>
      <c r="AD3091" s="55" t="str">
        <f t="shared" si="580"/>
        <v/>
      </c>
      <c r="AE3091" s="88" t="str">
        <f t="shared" si="581"/>
        <v/>
      </c>
      <c r="AG3091" s="55" t="str">
        <f t="shared" si="582"/>
        <v/>
      </c>
      <c r="AH3091" s="88" t="str">
        <f t="shared" si="583"/>
        <v/>
      </c>
      <c r="AJ3091" s="55" t="str">
        <f t="shared" si="584"/>
        <v/>
      </c>
      <c r="AK3091" s="88" t="str">
        <f t="shared" si="585"/>
        <v/>
      </c>
      <c r="AM3091" s="55" t="str">
        <f t="shared" si="586"/>
        <v/>
      </c>
      <c r="AN3091" s="88" t="str">
        <f t="shared" si="587"/>
        <v/>
      </c>
    </row>
    <row r="3092" spans="1:40" x14ac:dyDescent="0.25">
      <c r="A3092" s="77"/>
      <c r="B3092" s="107"/>
      <c r="C3092" s="108"/>
      <c r="D3092" s="109"/>
      <c r="E3092" s="109"/>
      <c r="F3092" s="110"/>
      <c r="G3092" s="111"/>
      <c r="H3092" s="112"/>
      <c r="I3092" s="77"/>
      <c r="J3092" s="112" t="str">
        <f>IF($B3092="", "", IFERROR(INDEX('Job List'!$C$9:$C$508, MATCH($B3092, 'Job List'!$B$9:$B$508, 0)), ""))</f>
        <v/>
      </c>
      <c r="K3092" s="112" t="str">
        <f>IF($B3092="", "", IFERROR(INDEX('Job List'!$D$9:$D$508, MATCH($B3092, 'Job List'!$B$9:$B$508, 0)), ""))</f>
        <v/>
      </c>
      <c r="L3092" s="125" t="str">
        <f t="shared" si="576"/>
        <v/>
      </c>
      <c r="M3092" s="111" t="str">
        <f>IF($B3092="", "", IF($G3092="", IFERROR(INDEX('Job List'!$E$9:$E$508, MATCH($B3092, 'Job List'!$B$9:$B$508, 0)), ""), $G3092))</f>
        <v/>
      </c>
      <c r="N3092" s="126" t="str">
        <f t="shared" si="577"/>
        <v/>
      </c>
      <c r="O3092" s="77"/>
      <c r="AB3092" s="14" t="str">
        <f t="shared" si="578"/>
        <v/>
      </c>
      <c r="AC3092" s="20" t="str">
        <f t="shared" si="579"/>
        <v/>
      </c>
      <c r="AD3092" s="55" t="str">
        <f t="shared" si="580"/>
        <v/>
      </c>
      <c r="AE3092" s="88" t="str">
        <f t="shared" si="581"/>
        <v/>
      </c>
      <c r="AG3092" s="55" t="str">
        <f t="shared" si="582"/>
        <v/>
      </c>
      <c r="AH3092" s="88" t="str">
        <f t="shared" si="583"/>
        <v/>
      </c>
      <c r="AJ3092" s="55" t="str">
        <f t="shared" si="584"/>
        <v/>
      </c>
      <c r="AK3092" s="88" t="str">
        <f t="shared" si="585"/>
        <v/>
      </c>
      <c r="AM3092" s="55" t="str">
        <f t="shared" si="586"/>
        <v/>
      </c>
      <c r="AN3092" s="88" t="str">
        <f t="shared" si="587"/>
        <v/>
      </c>
    </row>
    <row r="3093" spans="1:40" x14ac:dyDescent="0.25">
      <c r="A3093" s="77"/>
      <c r="B3093" s="107"/>
      <c r="C3093" s="108"/>
      <c r="D3093" s="109"/>
      <c r="E3093" s="109"/>
      <c r="F3093" s="110"/>
      <c r="G3093" s="111"/>
      <c r="H3093" s="112"/>
      <c r="I3093" s="77"/>
      <c r="J3093" s="112" t="str">
        <f>IF($B3093="", "", IFERROR(INDEX('Job List'!$C$9:$C$508, MATCH($B3093, 'Job List'!$B$9:$B$508, 0)), ""))</f>
        <v/>
      </c>
      <c r="K3093" s="112" t="str">
        <f>IF($B3093="", "", IFERROR(INDEX('Job List'!$D$9:$D$508, MATCH($B3093, 'Job List'!$B$9:$B$508, 0)), ""))</f>
        <v/>
      </c>
      <c r="L3093" s="125" t="str">
        <f t="shared" si="576"/>
        <v/>
      </c>
      <c r="M3093" s="111" t="str">
        <f>IF($B3093="", "", IF($G3093="", IFERROR(INDEX('Job List'!$E$9:$E$508, MATCH($B3093, 'Job List'!$B$9:$B$508, 0)), ""), $G3093))</f>
        <v/>
      </c>
      <c r="N3093" s="126" t="str">
        <f t="shared" si="577"/>
        <v/>
      </c>
      <c r="O3093" s="77"/>
      <c r="AB3093" s="14" t="str">
        <f t="shared" si="578"/>
        <v/>
      </c>
      <c r="AC3093" s="20" t="str">
        <f t="shared" si="579"/>
        <v/>
      </c>
      <c r="AD3093" s="55" t="str">
        <f t="shared" si="580"/>
        <v/>
      </c>
      <c r="AE3093" s="88" t="str">
        <f t="shared" si="581"/>
        <v/>
      </c>
      <c r="AG3093" s="55" t="str">
        <f t="shared" si="582"/>
        <v/>
      </c>
      <c r="AH3093" s="88" t="str">
        <f t="shared" si="583"/>
        <v/>
      </c>
      <c r="AJ3093" s="55" t="str">
        <f t="shared" si="584"/>
        <v/>
      </c>
      <c r="AK3093" s="88" t="str">
        <f t="shared" si="585"/>
        <v/>
      </c>
      <c r="AM3093" s="55" t="str">
        <f t="shared" si="586"/>
        <v/>
      </c>
      <c r="AN3093" s="88" t="str">
        <f t="shared" si="587"/>
        <v/>
      </c>
    </row>
    <row r="3094" spans="1:40" x14ac:dyDescent="0.25">
      <c r="A3094" s="77"/>
      <c r="B3094" s="107"/>
      <c r="C3094" s="108"/>
      <c r="D3094" s="109"/>
      <c r="E3094" s="109"/>
      <c r="F3094" s="110"/>
      <c r="G3094" s="111"/>
      <c r="H3094" s="112"/>
      <c r="I3094" s="77"/>
      <c r="J3094" s="112" t="str">
        <f>IF($B3094="", "", IFERROR(INDEX('Job List'!$C$9:$C$508, MATCH($B3094, 'Job List'!$B$9:$B$508, 0)), ""))</f>
        <v/>
      </c>
      <c r="K3094" s="112" t="str">
        <f>IF($B3094="", "", IFERROR(INDEX('Job List'!$D$9:$D$508, MATCH($B3094, 'Job List'!$B$9:$B$508, 0)), ""))</f>
        <v/>
      </c>
      <c r="L3094" s="125" t="str">
        <f t="shared" si="576"/>
        <v/>
      </c>
      <c r="M3094" s="111" t="str">
        <f>IF($B3094="", "", IF($G3094="", IFERROR(INDEX('Job List'!$E$9:$E$508, MATCH($B3094, 'Job List'!$B$9:$B$508, 0)), ""), $G3094))</f>
        <v/>
      </c>
      <c r="N3094" s="126" t="str">
        <f t="shared" si="577"/>
        <v/>
      </c>
      <c r="O3094" s="77"/>
      <c r="AB3094" s="14" t="str">
        <f t="shared" si="578"/>
        <v/>
      </c>
      <c r="AC3094" s="20" t="str">
        <f t="shared" si="579"/>
        <v/>
      </c>
      <c r="AD3094" s="55" t="str">
        <f t="shared" si="580"/>
        <v/>
      </c>
      <c r="AE3094" s="88" t="str">
        <f t="shared" si="581"/>
        <v/>
      </c>
      <c r="AG3094" s="55" t="str">
        <f t="shared" si="582"/>
        <v/>
      </c>
      <c r="AH3094" s="88" t="str">
        <f t="shared" si="583"/>
        <v/>
      </c>
      <c r="AJ3094" s="55" t="str">
        <f t="shared" si="584"/>
        <v/>
      </c>
      <c r="AK3094" s="88" t="str">
        <f t="shared" si="585"/>
        <v/>
      </c>
      <c r="AM3094" s="55" t="str">
        <f t="shared" si="586"/>
        <v/>
      </c>
      <c r="AN3094" s="88" t="str">
        <f t="shared" si="587"/>
        <v/>
      </c>
    </row>
    <row r="3095" spans="1:40" x14ac:dyDescent="0.25">
      <c r="A3095" s="77"/>
      <c r="B3095" s="107"/>
      <c r="C3095" s="108"/>
      <c r="D3095" s="109"/>
      <c r="E3095" s="109"/>
      <c r="F3095" s="110"/>
      <c r="G3095" s="111"/>
      <c r="H3095" s="112"/>
      <c r="I3095" s="77"/>
      <c r="J3095" s="112" t="str">
        <f>IF($B3095="", "", IFERROR(INDEX('Job List'!$C$9:$C$508, MATCH($B3095, 'Job List'!$B$9:$B$508, 0)), ""))</f>
        <v/>
      </c>
      <c r="K3095" s="112" t="str">
        <f>IF($B3095="", "", IFERROR(INDEX('Job List'!$D$9:$D$508, MATCH($B3095, 'Job List'!$B$9:$B$508, 0)), ""))</f>
        <v/>
      </c>
      <c r="L3095" s="125" t="str">
        <f t="shared" si="576"/>
        <v/>
      </c>
      <c r="M3095" s="111" t="str">
        <f>IF($B3095="", "", IF($G3095="", IFERROR(INDEX('Job List'!$E$9:$E$508, MATCH($B3095, 'Job List'!$B$9:$B$508, 0)), ""), $G3095))</f>
        <v/>
      </c>
      <c r="N3095" s="126" t="str">
        <f t="shared" si="577"/>
        <v/>
      </c>
      <c r="O3095" s="77"/>
      <c r="AB3095" s="14" t="str">
        <f t="shared" si="578"/>
        <v/>
      </c>
      <c r="AC3095" s="20" t="str">
        <f t="shared" si="579"/>
        <v/>
      </c>
      <c r="AD3095" s="55" t="str">
        <f t="shared" si="580"/>
        <v/>
      </c>
      <c r="AE3095" s="88" t="str">
        <f t="shared" si="581"/>
        <v/>
      </c>
      <c r="AG3095" s="55" t="str">
        <f t="shared" si="582"/>
        <v/>
      </c>
      <c r="AH3095" s="88" t="str">
        <f t="shared" si="583"/>
        <v/>
      </c>
      <c r="AJ3095" s="55" t="str">
        <f t="shared" si="584"/>
        <v/>
      </c>
      <c r="AK3095" s="88" t="str">
        <f t="shared" si="585"/>
        <v/>
      </c>
      <c r="AM3095" s="55" t="str">
        <f t="shared" si="586"/>
        <v/>
      </c>
      <c r="AN3095" s="88" t="str">
        <f t="shared" si="587"/>
        <v/>
      </c>
    </row>
    <row r="3096" spans="1:40" x14ac:dyDescent="0.25">
      <c r="A3096" s="77"/>
      <c r="B3096" s="107"/>
      <c r="C3096" s="108"/>
      <c r="D3096" s="109"/>
      <c r="E3096" s="109"/>
      <c r="F3096" s="110"/>
      <c r="G3096" s="111"/>
      <c r="H3096" s="112"/>
      <c r="I3096" s="77"/>
      <c r="J3096" s="112" t="str">
        <f>IF($B3096="", "", IFERROR(INDEX('Job List'!$C$9:$C$508, MATCH($B3096, 'Job List'!$B$9:$B$508, 0)), ""))</f>
        <v/>
      </c>
      <c r="K3096" s="112" t="str">
        <f>IF($B3096="", "", IFERROR(INDEX('Job List'!$D$9:$D$508, MATCH($B3096, 'Job List'!$B$9:$B$508, 0)), ""))</f>
        <v/>
      </c>
      <c r="L3096" s="125" t="str">
        <f t="shared" si="576"/>
        <v/>
      </c>
      <c r="M3096" s="111" t="str">
        <f>IF($B3096="", "", IF($G3096="", IFERROR(INDEX('Job List'!$E$9:$E$508, MATCH($B3096, 'Job List'!$B$9:$B$508, 0)), ""), $G3096))</f>
        <v/>
      </c>
      <c r="N3096" s="126" t="str">
        <f t="shared" si="577"/>
        <v/>
      </c>
      <c r="O3096" s="77"/>
      <c r="AB3096" s="14" t="str">
        <f t="shared" si="578"/>
        <v/>
      </c>
      <c r="AC3096" s="20" t="str">
        <f t="shared" si="579"/>
        <v/>
      </c>
      <c r="AD3096" s="55" t="str">
        <f t="shared" si="580"/>
        <v/>
      </c>
      <c r="AE3096" s="88" t="str">
        <f t="shared" si="581"/>
        <v/>
      </c>
      <c r="AG3096" s="55" t="str">
        <f t="shared" si="582"/>
        <v/>
      </c>
      <c r="AH3096" s="88" t="str">
        <f t="shared" si="583"/>
        <v/>
      </c>
      <c r="AJ3096" s="55" t="str">
        <f t="shared" si="584"/>
        <v/>
      </c>
      <c r="AK3096" s="88" t="str">
        <f t="shared" si="585"/>
        <v/>
      </c>
      <c r="AM3096" s="55" t="str">
        <f t="shared" si="586"/>
        <v/>
      </c>
      <c r="AN3096" s="88" t="str">
        <f t="shared" si="587"/>
        <v/>
      </c>
    </row>
    <row r="3097" spans="1:40" x14ac:dyDescent="0.25">
      <c r="A3097" s="77"/>
      <c r="B3097" s="107"/>
      <c r="C3097" s="108"/>
      <c r="D3097" s="109"/>
      <c r="E3097" s="109"/>
      <c r="F3097" s="110"/>
      <c r="G3097" s="111"/>
      <c r="H3097" s="112"/>
      <c r="I3097" s="77"/>
      <c r="J3097" s="112" t="str">
        <f>IF($B3097="", "", IFERROR(INDEX('Job List'!$C$9:$C$508, MATCH($B3097, 'Job List'!$B$9:$B$508, 0)), ""))</f>
        <v/>
      </c>
      <c r="K3097" s="112" t="str">
        <f>IF($B3097="", "", IFERROR(INDEX('Job List'!$D$9:$D$508, MATCH($B3097, 'Job List'!$B$9:$B$508, 0)), ""))</f>
        <v/>
      </c>
      <c r="L3097" s="125" t="str">
        <f t="shared" si="576"/>
        <v/>
      </c>
      <c r="M3097" s="111" t="str">
        <f>IF($B3097="", "", IF($G3097="", IFERROR(INDEX('Job List'!$E$9:$E$508, MATCH($B3097, 'Job List'!$B$9:$B$508, 0)), ""), $G3097))</f>
        <v/>
      </c>
      <c r="N3097" s="126" t="str">
        <f t="shared" si="577"/>
        <v/>
      </c>
      <c r="O3097" s="77"/>
      <c r="AB3097" s="14" t="str">
        <f t="shared" si="578"/>
        <v/>
      </c>
      <c r="AC3097" s="20" t="str">
        <f t="shared" si="579"/>
        <v/>
      </c>
      <c r="AD3097" s="55" t="str">
        <f t="shared" si="580"/>
        <v/>
      </c>
      <c r="AE3097" s="88" t="str">
        <f t="shared" si="581"/>
        <v/>
      </c>
      <c r="AG3097" s="55" t="str">
        <f t="shared" si="582"/>
        <v/>
      </c>
      <c r="AH3097" s="88" t="str">
        <f t="shared" si="583"/>
        <v/>
      </c>
      <c r="AJ3097" s="55" t="str">
        <f t="shared" si="584"/>
        <v/>
      </c>
      <c r="AK3097" s="88" t="str">
        <f t="shared" si="585"/>
        <v/>
      </c>
      <c r="AM3097" s="55" t="str">
        <f t="shared" si="586"/>
        <v/>
      </c>
      <c r="AN3097" s="88" t="str">
        <f t="shared" si="587"/>
        <v/>
      </c>
    </row>
    <row r="3098" spans="1:40" x14ac:dyDescent="0.25">
      <c r="A3098" s="77"/>
      <c r="B3098" s="107"/>
      <c r="C3098" s="108"/>
      <c r="D3098" s="109"/>
      <c r="E3098" s="109"/>
      <c r="F3098" s="110"/>
      <c r="G3098" s="111"/>
      <c r="H3098" s="112"/>
      <c r="I3098" s="77"/>
      <c r="J3098" s="112" t="str">
        <f>IF($B3098="", "", IFERROR(INDEX('Job List'!$C$9:$C$508, MATCH($B3098, 'Job List'!$B$9:$B$508, 0)), ""))</f>
        <v/>
      </c>
      <c r="K3098" s="112" t="str">
        <f>IF($B3098="", "", IFERROR(INDEX('Job List'!$D$9:$D$508, MATCH($B3098, 'Job List'!$B$9:$B$508, 0)), ""))</f>
        <v/>
      </c>
      <c r="L3098" s="125" t="str">
        <f t="shared" si="576"/>
        <v/>
      </c>
      <c r="M3098" s="111" t="str">
        <f>IF($B3098="", "", IF($G3098="", IFERROR(INDEX('Job List'!$E$9:$E$508, MATCH($B3098, 'Job List'!$B$9:$B$508, 0)), ""), $G3098))</f>
        <v/>
      </c>
      <c r="N3098" s="126" t="str">
        <f t="shared" si="577"/>
        <v/>
      </c>
      <c r="O3098" s="77"/>
      <c r="AB3098" s="14" t="str">
        <f t="shared" si="578"/>
        <v/>
      </c>
      <c r="AC3098" s="20" t="str">
        <f t="shared" si="579"/>
        <v/>
      </c>
      <c r="AD3098" s="55" t="str">
        <f t="shared" si="580"/>
        <v/>
      </c>
      <c r="AE3098" s="88" t="str">
        <f t="shared" si="581"/>
        <v/>
      </c>
      <c r="AG3098" s="55" t="str">
        <f t="shared" si="582"/>
        <v/>
      </c>
      <c r="AH3098" s="88" t="str">
        <f t="shared" si="583"/>
        <v/>
      </c>
      <c r="AJ3098" s="55" t="str">
        <f t="shared" si="584"/>
        <v/>
      </c>
      <c r="AK3098" s="88" t="str">
        <f t="shared" si="585"/>
        <v/>
      </c>
      <c r="AM3098" s="55" t="str">
        <f t="shared" si="586"/>
        <v/>
      </c>
      <c r="AN3098" s="88" t="str">
        <f t="shared" si="587"/>
        <v/>
      </c>
    </row>
    <row r="3099" spans="1:40" x14ac:dyDescent="0.25">
      <c r="A3099" s="77"/>
      <c r="B3099" s="107"/>
      <c r="C3099" s="108"/>
      <c r="D3099" s="109"/>
      <c r="E3099" s="109"/>
      <c r="F3099" s="110"/>
      <c r="G3099" s="111"/>
      <c r="H3099" s="112"/>
      <c r="I3099" s="77"/>
      <c r="J3099" s="112" t="str">
        <f>IF($B3099="", "", IFERROR(INDEX('Job List'!$C$9:$C$508, MATCH($B3099, 'Job List'!$B$9:$B$508, 0)), ""))</f>
        <v/>
      </c>
      <c r="K3099" s="112" t="str">
        <f>IF($B3099="", "", IFERROR(INDEX('Job List'!$D$9:$D$508, MATCH($B3099, 'Job List'!$B$9:$B$508, 0)), ""))</f>
        <v/>
      </c>
      <c r="L3099" s="125" t="str">
        <f t="shared" si="576"/>
        <v/>
      </c>
      <c r="M3099" s="111" t="str">
        <f>IF($B3099="", "", IF($G3099="", IFERROR(INDEX('Job List'!$E$9:$E$508, MATCH($B3099, 'Job List'!$B$9:$B$508, 0)), ""), $G3099))</f>
        <v/>
      </c>
      <c r="N3099" s="126" t="str">
        <f t="shared" si="577"/>
        <v/>
      </c>
      <c r="O3099" s="77"/>
      <c r="AB3099" s="14" t="str">
        <f t="shared" si="578"/>
        <v/>
      </c>
      <c r="AC3099" s="20" t="str">
        <f t="shared" si="579"/>
        <v/>
      </c>
      <c r="AD3099" s="55" t="str">
        <f t="shared" si="580"/>
        <v/>
      </c>
      <c r="AE3099" s="88" t="str">
        <f t="shared" si="581"/>
        <v/>
      </c>
      <c r="AG3099" s="55" t="str">
        <f t="shared" si="582"/>
        <v/>
      </c>
      <c r="AH3099" s="88" t="str">
        <f t="shared" si="583"/>
        <v/>
      </c>
      <c r="AJ3099" s="55" t="str">
        <f t="shared" si="584"/>
        <v/>
      </c>
      <c r="AK3099" s="88" t="str">
        <f t="shared" si="585"/>
        <v/>
      </c>
      <c r="AM3099" s="55" t="str">
        <f t="shared" si="586"/>
        <v/>
      </c>
      <c r="AN3099" s="88" t="str">
        <f t="shared" si="587"/>
        <v/>
      </c>
    </row>
    <row r="3100" spans="1:40" x14ac:dyDescent="0.25">
      <c r="A3100" s="77"/>
      <c r="B3100" s="107"/>
      <c r="C3100" s="108"/>
      <c r="D3100" s="109"/>
      <c r="E3100" s="109"/>
      <c r="F3100" s="110"/>
      <c r="G3100" s="111"/>
      <c r="H3100" s="112"/>
      <c r="I3100" s="77"/>
      <c r="J3100" s="112" t="str">
        <f>IF($B3100="", "", IFERROR(INDEX('Job List'!$C$9:$C$508, MATCH($B3100, 'Job List'!$B$9:$B$508, 0)), ""))</f>
        <v/>
      </c>
      <c r="K3100" s="112" t="str">
        <f>IF($B3100="", "", IFERROR(INDEX('Job List'!$D$9:$D$508, MATCH($B3100, 'Job List'!$B$9:$B$508, 0)), ""))</f>
        <v/>
      </c>
      <c r="L3100" s="125" t="str">
        <f t="shared" si="576"/>
        <v/>
      </c>
      <c r="M3100" s="111" t="str">
        <f>IF($B3100="", "", IF($G3100="", IFERROR(INDEX('Job List'!$E$9:$E$508, MATCH($B3100, 'Job List'!$B$9:$B$508, 0)), ""), $G3100))</f>
        <v/>
      </c>
      <c r="N3100" s="126" t="str">
        <f t="shared" si="577"/>
        <v/>
      </c>
      <c r="O3100" s="77"/>
      <c r="AB3100" s="14" t="str">
        <f t="shared" si="578"/>
        <v/>
      </c>
      <c r="AC3100" s="20" t="str">
        <f t="shared" si="579"/>
        <v/>
      </c>
      <c r="AD3100" s="55" t="str">
        <f t="shared" si="580"/>
        <v/>
      </c>
      <c r="AE3100" s="88" t="str">
        <f t="shared" si="581"/>
        <v/>
      </c>
      <c r="AG3100" s="55" t="str">
        <f t="shared" si="582"/>
        <v/>
      </c>
      <c r="AH3100" s="88" t="str">
        <f t="shared" si="583"/>
        <v/>
      </c>
      <c r="AJ3100" s="55" t="str">
        <f t="shared" si="584"/>
        <v/>
      </c>
      <c r="AK3100" s="88" t="str">
        <f t="shared" si="585"/>
        <v/>
      </c>
      <c r="AM3100" s="55" t="str">
        <f t="shared" si="586"/>
        <v/>
      </c>
      <c r="AN3100" s="88" t="str">
        <f t="shared" si="587"/>
        <v/>
      </c>
    </row>
    <row r="3101" spans="1:40" x14ac:dyDescent="0.25">
      <c r="A3101" s="77"/>
      <c r="B3101" s="107"/>
      <c r="C3101" s="108"/>
      <c r="D3101" s="109"/>
      <c r="E3101" s="109"/>
      <c r="F3101" s="110"/>
      <c r="G3101" s="111"/>
      <c r="H3101" s="112"/>
      <c r="I3101" s="77"/>
      <c r="J3101" s="112" t="str">
        <f>IF($B3101="", "", IFERROR(INDEX('Job List'!$C$9:$C$508, MATCH($B3101, 'Job List'!$B$9:$B$508, 0)), ""))</f>
        <v/>
      </c>
      <c r="K3101" s="112" t="str">
        <f>IF($B3101="", "", IFERROR(INDEX('Job List'!$D$9:$D$508, MATCH($B3101, 'Job List'!$B$9:$B$508, 0)), ""))</f>
        <v/>
      </c>
      <c r="L3101" s="125" t="str">
        <f t="shared" si="576"/>
        <v/>
      </c>
      <c r="M3101" s="111" t="str">
        <f>IF($B3101="", "", IF($G3101="", IFERROR(INDEX('Job List'!$E$9:$E$508, MATCH($B3101, 'Job List'!$B$9:$B$508, 0)), ""), $G3101))</f>
        <v/>
      </c>
      <c r="N3101" s="126" t="str">
        <f t="shared" si="577"/>
        <v/>
      </c>
      <c r="O3101" s="77"/>
      <c r="AB3101" s="14" t="str">
        <f t="shared" si="578"/>
        <v/>
      </c>
      <c r="AC3101" s="20" t="str">
        <f t="shared" si="579"/>
        <v/>
      </c>
      <c r="AD3101" s="55" t="str">
        <f t="shared" si="580"/>
        <v/>
      </c>
      <c r="AE3101" s="88" t="str">
        <f t="shared" si="581"/>
        <v/>
      </c>
      <c r="AG3101" s="55" t="str">
        <f t="shared" si="582"/>
        <v/>
      </c>
      <c r="AH3101" s="88" t="str">
        <f t="shared" si="583"/>
        <v/>
      </c>
      <c r="AJ3101" s="55" t="str">
        <f t="shared" si="584"/>
        <v/>
      </c>
      <c r="AK3101" s="88" t="str">
        <f t="shared" si="585"/>
        <v/>
      </c>
      <c r="AM3101" s="55" t="str">
        <f t="shared" si="586"/>
        <v/>
      </c>
      <c r="AN3101" s="88" t="str">
        <f t="shared" si="587"/>
        <v/>
      </c>
    </row>
    <row r="3102" spans="1:40" x14ac:dyDescent="0.25">
      <c r="A3102" s="77"/>
      <c r="B3102" s="107"/>
      <c r="C3102" s="108"/>
      <c r="D3102" s="109"/>
      <c r="E3102" s="109"/>
      <c r="F3102" s="110"/>
      <c r="G3102" s="111"/>
      <c r="H3102" s="112"/>
      <c r="I3102" s="77"/>
      <c r="J3102" s="112" t="str">
        <f>IF($B3102="", "", IFERROR(INDEX('Job List'!$C$9:$C$508, MATCH($B3102, 'Job List'!$B$9:$B$508, 0)), ""))</f>
        <v/>
      </c>
      <c r="K3102" s="112" t="str">
        <f>IF($B3102="", "", IFERROR(INDEX('Job List'!$D$9:$D$508, MATCH($B3102, 'Job List'!$B$9:$B$508, 0)), ""))</f>
        <v/>
      </c>
      <c r="L3102" s="125" t="str">
        <f t="shared" si="576"/>
        <v/>
      </c>
      <c r="M3102" s="111" t="str">
        <f>IF($B3102="", "", IF($G3102="", IFERROR(INDEX('Job List'!$E$9:$E$508, MATCH($B3102, 'Job List'!$B$9:$B$508, 0)), ""), $G3102))</f>
        <v/>
      </c>
      <c r="N3102" s="126" t="str">
        <f t="shared" si="577"/>
        <v/>
      </c>
      <c r="O3102" s="77"/>
      <c r="AB3102" s="14" t="str">
        <f t="shared" si="578"/>
        <v/>
      </c>
      <c r="AC3102" s="20" t="str">
        <f t="shared" si="579"/>
        <v/>
      </c>
      <c r="AD3102" s="55" t="str">
        <f t="shared" si="580"/>
        <v/>
      </c>
      <c r="AE3102" s="88" t="str">
        <f t="shared" si="581"/>
        <v/>
      </c>
      <c r="AG3102" s="55" t="str">
        <f t="shared" si="582"/>
        <v/>
      </c>
      <c r="AH3102" s="88" t="str">
        <f t="shared" si="583"/>
        <v/>
      </c>
      <c r="AJ3102" s="55" t="str">
        <f t="shared" si="584"/>
        <v/>
      </c>
      <c r="AK3102" s="88" t="str">
        <f t="shared" si="585"/>
        <v/>
      </c>
      <c r="AM3102" s="55" t="str">
        <f t="shared" si="586"/>
        <v/>
      </c>
      <c r="AN3102" s="88" t="str">
        <f t="shared" si="587"/>
        <v/>
      </c>
    </row>
    <row r="3103" spans="1:40" x14ac:dyDescent="0.25">
      <c r="A3103" s="77"/>
      <c r="B3103" s="107"/>
      <c r="C3103" s="108"/>
      <c r="D3103" s="109"/>
      <c r="E3103" s="109"/>
      <c r="F3103" s="110"/>
      <c r="G3103" s="111"/>
      <c r="H3103" s="112"/>
      <c r="I3103" s="77"/>
      <c r="J3103" s="112" t="str">
        <f>IF($B3103="", "", IFERROR(INDEX('Job List'!$C$9:$C$508, MATCH($B3103, 'Job List'!$B$9:$B$508, 0)), ""))</f>
        <v/>
      </c>
      <c r="K3103" s="112" t="str">
        <f>IF($B3103="", "", IFERROR(INDEX('Job List'!$D$9:$D$508, MATCH($B3103, 'Job List'!$B$9:$B$508, 0)), ""))</f>
        <v/>
      </c>
      <c r="L3103" s="125" t="str">
        <f t="shared" si="576"/>
        <v/>
      </c>
      <c r="M3103" s="111" t="str">
        <f>IF($B3103="", "", IF($G3103="", IFERROR(INDEX('Job List'!$E$9:$E$508, MATCH($B3103, 'Job List'!$B$9:$B$508, 0)), ""), $G3103))</f>
        <v/>
      </c>
      <c r="N3103" s="126" t="str">
        <f t="shared" si="577"/>
        <v/>
      </c>
      <c r="O3103" s="77"/>
      <c r="AB3103" s="14" t="str">
        <f t="shared" si="578"/>
        <v/>
      </c>
      <c r="AC3103" s="20" t="str">
        <f t="shared" si="579"/>
        <v/>
      </c>
      <c r="AD3103" s="55" t="str">
        <f t="shared" si="580"/>
        <v/>
      </c>
      <c r="AE3103" s="88" t="str">
        <f t="shared" si="581"/>
        <v/>
      </c>
      <c r="AG3103" s="55" t="str">
        <f t="shared" si="582"/>
        <v/>
      </c>
      <c r="AH3103" s="88" t="str">
        <f t="shared" si="583"/>
        <v/>
      </c>
      <c r="AJ3103" s="55" t="str">
        <f t="shared" si="584"/>
        <v/>
      </c>
      <c r="AK3103" s="88" t="str">
        <f t="shared" si="585"/>
        <v/>
      </c>
      <c r="AM3103" s="55" t="str">
        <f t="shared" si="586"/>
        <v/>
      </c>
      <c r="AN3103" s="88" t="str">
        <f t="shared" si="587"/>
        <v/>
      </c>
    </row>
    <row r="3104" spans="1:40" x14ac:dyDescent="0.25">
      <c r="A3104" s="77"/>
      <c r="B3104" s="107"/>
      <c r="C3104" s="108"/>
      <c r="D3104" s="109"/>
      <c r="E3104" s="109"/>
      <c r="F3104" s="110"/>
      <c r="G3104" s="111"/>
      <c r="H3104" s="112"/>
      <c r="I3104" s="77"/>
      <c r="J3104" s="112" t="str">
        <f>IF($B3104="", "", IFERROR(INDEX('Job List'!$C$9:$C$508, MATCH($B3104, 'Job List'!$B$9:$B$508, 0)), ""))</f>
        <v/>
      </c>
      <c r="K3104" s="112" t="str">
        <f>IF($B3104="", "", IFERROR(INDEX('Job List'!$D$9:$D$508, MATCH($B3104, 'Job List'!$B$9:$B$508, 0)), ""))</f>
        <v/>
      </c>
      <c r="L3104" s="125" t="str">
        <f t="shared" si="576"/>
        <v/>
      </c>
      <c r="M3104" s="111" t="str">
        <f>IF($B3104="", "", IF($G3104="", IFERROR(INDEX('Job List'!$E$9:$E$508, MATCH($B3104, 'Job List'!$B$9:$B$508, 0)), ""), $G3104))</f>
        <v/>
      </c>
      <c r="N3104" s="126" t="str">
        <f t="shared" si="577"/>
        <v/>
      </c>
      <c r="O3104" s="77"/>
      <c r="AB3104" s="14" t="str">
        <f t="shared" si="578"/>
        <v/>
      </c>
      <c r="AC3104" s="20" t="str">
        <f t="shared" si="579"/>
        <v/>
      </c>
      <c r="AD3104" s="55" t="str">
        <f t="shared" si="580"/>
        <v/>
      </c>
      <c r="AE3104" s="88" t="str">
        <f t="shared" si="581"/>
        <v/>
      </c>
      <c r="AG3104" s="55" t="str">
        <f t="shared" si="582"/>
        <v/>
      </c>
      <c r="AH3104" s="88" t="str">
        <f t="shared" si="583"/>
        <v/>
      </c>
      <c r="AJ3104" s="55" t="str">
        <f t="shared" si="584"/>
        <v/>
      </c>
      <c r="AK3104" s="88" t="str">
        <f t="shared" si="585"/>
        <v/>
      </c>
      <c r="AM3104" s="55" t="str">
        <f t="shared" si="586"/>
        <v/>
      </c>
      <c r="AN3104" s="88" t="str">
        <f t="shared" si="587"/>
        <v/>
      </c>
    </row>
    <row r="3105" spans="1:40" x14ac:dyDescent="0.25">
      <c r="A3105" s="77"/>
      <c r="B3105" s="107"/>
      <c r="C3105" s="108"/>
      <c r="D3105" s="109"/>
      <c r="E3105" s="109"/>
      <c r="F3105" s="110"/>
      <c r="G3105" s="111"/>
      <c r="H3105" s="112"/>
      <c r="I3105" s="77"/>
      <c r="J3105" s="112" t="str">
        <f>IF($B3105="", "", IFERROR(INDEX('Job List'!$C$9:$C$508, MATCH($B3105, 'Job List'!$B$9:$B$508, 0)), ""))</f>
        <v/>
      </c>
      <c r="K3105" s="112" t="str">
        <f>IF($B3105="", "", IFERROR(INDEX('Job List'!$D$9:$D$508, MATCH($B3105, 'Job List'!$B$9:$B$508, 0)), ""))</f>
        <v/>
      </c>
      <c r="L3105" s="125" t="str">
        <f t="shared" si="576"/>
        <v/>
      </c>
      <c r="M3105" s="111" t="str">
        <f>IF($B3105="", "", IF($G3105="", IFERROR(INDEX('Job List'!$E$9:$E$508, MATCH($B3105, 'Job List'!$B$9:$B$508, 0)), ""), $G3105))</f>
        <v/>
      </c>
      <c r="N3105" s="126" t="str">
        <f t="shared" si="577"/>
        <v/>
      </c>
      <c r="O3105" s="77"/>
      <c r="AB3105" s="14" t="str">
        <f t="shared" si="578"/>
        <v/>
      </c>
      <c r="AC3105" s="20" t="str">
        <f t="shared" si="579"/>
        <v/>
      </c>
      <c r="AD3105" s="55" t="str">
        <f t="shared" si="580"/>
        <v/>
      </c>
      <c r="AE3105" s="88" t="str">
        <f t="shared" si="581"/>
        <v/>
      </c>
      <c r="AG3105" s="55" t="str">
        <f t="shared" si="582"/>
        <v/>
      </c>
      <c r="AH3105" s="88" t="str">
        <f t="shared" si="583"/>
        <v/>
      </c>
      <c r="AJ3105" s="55" t="str">
        <f t="shared" si="584"/>
        <v/>
      </c>
      <c r="AK3105" s="88" t="str">
        <f t="shared" si="585"/>
        <v/>
      </c>
      <c r="AM3105" s="55" t="str">
        <f t="shared" si="586"/>
        <v/>
      </c>
      <c r="AN3105" s="88" t="str">
        <f t="shared" si="587"/>
        <v/>
      </c>
    </row>
    <row r="3106" spans="1:40" x14ac:dyDescent="0.25">
      <c r="A3106" s="77"/>
      <c r="B3106" s="107"/>
      <c r="C3106" s="108"/>
      <c r="D3106" s="109"/>
      <c r="E3106" s="109"/>
      <c r="F3106" s="110"/>
      <c r="G3106" s="111"/>
      <c r="H3106" s="112"/>
      <c r="I3106" s="77"/>
      <c r="J3106" s="112" t="str">
        <f>IF($B3106="", "", IFERROR(INDEX('Job List'!$C$9:$C$508, MATCH($B3106, 'Job List'!$B$9:$B$508, 0)), ""))</f>
        <v/>
      </c>
      <c r="K3106" s="112" t="str">
        <f>IF($B3106="", "", IFERROR(INDEX('Job List'!$D$9:$D$508, MATCH($B3106, 'Job List'!$B$9:$B$508, 0)), ""))</f>
        <v/>
      </c>
      <c r="L3106" s="125" t="str">
        <f t="shared" si="576"/>
        <v/>
      </c>
      <c r="M3106" s="111" t="str">
        <f>IF($B3106="", "", IF($G3106="", IFERROR(INDEX('Job List'!$E$9:$E$508, MATCH($B3106, 'Job List'!$B$9:$B$508, 0)), ""), $G3106))</f>
        <v/>
      </c>
      <c r="N3106" s="126" t="str">
        <f t="shared" si="577"/>
        <v/>
      </c>
      <c r="O3106" s="77"/>
      <c r="AB3106" s="14" t="str">
        <f t="shared" si="578"/>
        <v/>
      </c>
      <c r="AC3106" s="20" t="str">
        <f t="shared" si="579"/>
        <v/>
      </c>
      <c r="AD3106" s="55" t="str">
        <f t="shared" si="580"/>
        <v/>
      </c>
      <c r="AE3106" s="88" t="str">
        <f t="shared" si="581"/>
        <v/>
      </c>
      <c r="AG3106" s="55" t="str">
        <f t="shared" si="582"/>
        <v/>
      </c>
      <c r="AH3106" s="88" t="str">
        <f t="shared" si="583"/>
        <v/>
      </c>
      <c r="AJ3106" s="55" t="str">
        <f t="shared" si="584"/>
        <v/>
      </c>
      <c r="AK3106" s="88" t="str">
        <f t="shared" si="585"/>
        <v/>
      </c>
      <c r="AM3106" s="55" t="str">
        <f t="shared" si="586"/>
        <v/>
      </c>
      <c r="AN3106" s="88" t="str">
        <f t="shared" si="587"/>
        <v/>
      </c>
    </row>
    <row r="3107" spans="1:40" x14ac:dyDescent="0.25">
      <c r="A3107" s="77"/>
      <c r="B3107" s="107"/>
      <c r="C3107" s="108"/>
      <c r="D3107" s="109"/>
      <c r="E3107" s="109"/>
      <c r="F3107" s="110"/>
      <c r="G3107" s="111"/>
      <c r="H3107" s="112"/>
      <c r="I3107" s="77"/>
      <c r="J3107" s="112" t="str">
        <f>IF($B3107="", "", IFERROR(INDEX('Job List'!$C$9:$C$508, MATCH($B3107, 'Job List'!$B$9:$B$508, 0)), ""))</f>
        <v/>
      </c>
      <c r="K3107" s="112" t="str">
        <f>IF($B3107="", "", IFERROR(INDEX('Job List'!$D$9:$D$508, MATCH($B3107, 'Job List'!$B$9:$B$508, 0)), ""))</f>
        <v/>
      </c>
      <c r="L3107" s="125" t="str">
        <f t="shared" si="576"/>
        <v/>
      </c>
      <c r="M3107" s="111" t="str">
        <f>IF($B3107="", "", IF($G3107="", IFERROR(INDEX('Job List'!$E$9:$E$508, MATCH($B3107, 'Job List'!$B$9:$B$508, 0)), ""), $G3107))</f>
        <v/>
      </c>
      <c r="N3107" s="126" t="str">
        <f t="shared" si="577"/>
        <v/>
      </c>
      <c r="O3107" s="77"/>
      <c r="AB3107" s="14" t="str">
        <f t="shared" si="578"/>
        <v/>
      </c>
      <c r="AC3107" s="20" t="str">
        <f t="shared" si="579"/>
        <v/>
      </c>
      <c r="AD3107" s="55" t="str">
        <f t="shared" si="580"/>
        <v/>
      </c>
      <c r="AE3107" s="88" t="str">
        <f t="shared" si="581"/>
        <v/>
      </c>
      <c r="AG3107" s="55" t="str">
        <f t="shared" si="582"/>
        <v/>
      </c>
      <c r="AH3107" s="88" t="str">
        <f t="shared" si="583"/>
        <v/>
      </c>
      <c r="AJ3107" s="55" t="str">
        <f t="shared" si="584"/>
        <v/>
      </c>
      <c r="AK3107" s="88" t="str">
        <f t="shared" si="585"/>
        <v/>
      </c>
      <c r="AM3107" s="55" t="str">
        <f t="shared" si="586"/>
        <v/>
      </c>
      <c r="AN3107" s="88" t="str">
        <f t="shared" si="587"/>
        <v/>
      </c>
    </row>
    <row r="3108" spans="1:40" x14ac:dyDescent="0.25">
      <c r="A3108" s="77"/>
      <c r="B3108" s="107"/>
      <c r="C3108" s="108"/>
      <c r="D3108" s="109"/>
      <c r="E3108" s="109"/>
      <c r="F3108" s="110"/>
      <c r="G3108" s="111"/>
      <c r="H3108" s="112"/>
      <c r="I3108" s="77"/>
      <c r="J3108" s="112" t="str">
        <f>IF($B3108="", "", IFERROR(INDEX('Job List'!$C$9:$C$508, MATCH($B3108, 'Job List'!$B$9:$B$508, 0)), ""))</f>
        <v/>
      </c>
      <c r="K3108" s="112" t="str">
        <f>IF($B3108="", "", IFERROR(INDEX('Job List'!$D$9:$D$508, MATCH($B3108, 'Job List'!$B$9:$B$508, 0)), ""))</f>
        <v/>
      </c>
      <c r="L3108" s="125" t="str">
        <f t="shared" si="576"/>
        <v/>
      </c>
      <c r="M3108" s="111" t="str">
        <f>IF($B3108="", "", IF($G3108="", IFERROR(INDEX('Job List'!$E$9:$E$508, MATCH($B3108, 'Job List'!$B$9:$B$508, 0)), ""), $G3108))</f>
        <v/>
      </c>
      <c r="N3108" s="126" t="str">
        <f t="shared" si="577"/>
        <v/>
      </c>
      <c r="O3108" s="77"/>
      <c r="AB3108" s="14" t="str">
        <f t="shared" si="578"/>
        <v/>
      </c>
      <c r="AC3108" s="20" t="str">
        <f t="shared" si="579"/>
        <v/>
      </c>
      <c r="AD3108" s="55" t="str">
        <f t="shared" si="580"/>
        <v/>
      </c>
      <c r="AE3108" s="88" t="str">
        <f t="shared" si="581"/>
        <v/>
      </c>
      <c r="AG3108" s="55" t="str">
        <f t="shared" si="582"/>
        <v/>
      </c>
      <c r="AH3108" s="88" t="str">
        <f t="shared" si="583"/>
        <v/>
      </c>
      <c r="AJ3108" s="55" t="str">
        <f t="shared" si="584"/>
        <v/>
      </c>
      <c r="AK3108" s="88" t="str">
        <f t="shared" si="585"/>
        <v/>
      </c>
      <c r="AM3108" s="55" t="str">
        <f t="shared" si="586"/>
        <v/>
      </c>
      <c r="AN3108" s="88" t="str">
        <f t="shared" si="587"/>
        <v/>
      </c>
    </row>
    <row r="3109" spans="1:40" x14ac:dyDescent="0.25">
      <c r="A3109" s="77"/>
      <c r="B3109" s="107"/>
      <c r="C3109" s="108"/>
      <c r="D3109" s="109"/>
      <c r="E3109" s="109"/>
      <c r="F3109" s="110"/>
      <c r="G3109" s="111"/>
      <c r="H3109" s="112"/>
      <c r="I3109" s="77"/>
      <c r="J3109" s="112" t="str">
        <f>IF($B3109="", "", IFERROR(INDEX('Job List'!$C$9:$C$508, MATCH($B3109, 'Job List'!$B$9:$B$508, 0)), ""))</f>
        <v/>
      </c>
      <c r="K3109" s="112" t="str">
        <f>IF($B3109="", "", IFERROR(INDEX('Job List'!$D$9:$D$508, MATCH($B3109, 'Job List'!$B$9:$B$508, 0)), ""))</f>
        <v/>
      </c>
      <c r="L3109" s="125" t="str">
        <f t="shared" si="576"/>
        <v/>
      </c>
      <c r="M3109" s="111" t="str">
        <f>IF($B3109="", "", IF($G3109="", IFERROR(INDEX('Job List'!$E$9:$E$508, MATCH($B3109, 'Job List'!$B$9:$B$508, 0)), ""), $G3109))</f>
        <v/>
      </c>
      <c r="N3109" s="126" t="str">
        <f t="shared" si="577"/>
        <v/>
      </c>
      <c r="O3109" s="77"/>
      <c r="AB3109" s="14" t="str">
        <f t="shared" si="578"/>
        <v/>
      </c>
      <c r="AC3109" s="20" t="str">
        <f t="shared" si="579"/>
        <v/>
      </c>
      <c r="AD3109" s="55" t="str">
        <f t="shared" si="580"/>
        <v/>
      </c>
      <c r="AE3109" s="88" t="str">
        <f t="shared" si="581"/>
        <v/>
      </c>
      <c r="AG3109" s="55" t="str">
        <f t="shared" si="582"/>
        <v/>
      </c>
      <c r="AH3109" s="88" t="str">
        <f t="shared" si="583"/>
        <v/>
      </c>
      <c r="AJ3109" s="55" t="str">
        <f t="shared" si="584"/>
        <v/>
      </c>
      <c r="AK3109" s="88" t="str">
        <f t="shared" si="585"/>
        <v/>
      </c>
      <c r="AM3109" s="55" t="str">
        <f t="shared" si="586"/>
        <v/>
      </c>
      <c r="AN3109" s="88" t="str">
        <f t="shared" si="587"/>
        <v/>
      </c>
    </row>
    <row r="3110" spans="1:40" x14ac:dyDescent="0.25">
      <c r="A3110" s="77"/>
      <c r="B3110" s="107"/>
      <c r="C3110" s="108"/>
      <c r="D3110" s="109"/>
      <c r="E3110" s="109"/>
      <c r="F3110" s="110"/>
      <c r="G3110" s="111"/>
      <c r="H3110" s="112"/>
      <c r="I3110" s="77"/>
      <c r="J3110" s="112" t="str">
        <f>IF($B3110="", "", IFERROR(INDEX('Job List'!$C$9:$C$508, MATCH($B3110, 'Job List'!$B$9:$B$508, 0)), ""))</f>
        <v/>
      </c>
      <c r="K3110" s="112" t="str">
        <f>IF($B3110="", "", IFERROR(INDEX('Job List'!$D$9:$D$508, MATCH($B3110, 'Job List'!$B$9:$B$508, 0)), ""))</f>
        <v/>
      </c>
      <c r="L3110" s="125" t="str">
        <f t="shared" si="576"/>
        <v/>
      </c>
      <c r="M3110" s="111" t="str">
        <f>IF($B3110="", "", IF($G3110="", IFERROR(INDEX('Job List'!$E$9:$E$508, MATCH($B3110, 'Job List'!$B$9:$B$508, 0)), ""), $G3110))</f>
        <v/>
      </c>
      <c r="N3110" s="126" t="str">
        <f t="shared" si="577"/>
        <v/>
      </c>
      <c r="O3110" s="77"/>
      <c r="AB3110" s="14" t="str">
        <f t="shared" si="578"/>
        <v/>
      </c>
      <c r="AC3110" s="20" t="str">
        <f t="shared" si="579"/>
        <v/>
      </c>
      <c r="AD3110" s="55" t="str">
        <f t="shared" si="580"/>
        <v/>
      </c>
      <c r="AE3110" s="88" t="str">
        <f t="shared" si="581"/>
        <v/>
      </c>
      <c r="AG3110" s="55" t="str">
        <f t="shared" si="582"/>
        <v/>
      </c>
      <c r="AH3110" s="88" t="str">
        <f t="shared" si="583"/>
        <v/>
      </c>
      <c r="AJ3110" s="55" t="str">
        <f t="shared" si="584"/>
        <v/>
      </c>
      <c r="AK3110" s="88" t="str">
        <f t="shared" si="585"/>
        <v/>
      </c>
      <c r="AM3110" s="55" t="str">
        <f t="shared" si="586"/>
        <v/>
      </c>
      <c r="AN3110" s="88" t="str">
        <f t="shared" si="587"/>
        <v/>
      </c>
    </row>
    <row r="3111" spans="1:40" x14ac:dyDescent="0.25">
      <c r="A3111" s="77"/>
      <c r="B3111" s="107"/>
      <c r="C3111" s="108"/>
      <c r="D3111" s="109"/>
      <c r="E3111" s="109"/>
      <c r="F3111" s="110"/>
      <c r="G3111" s="111"/>
      <c r="H3111" s="112"/>
      <c r="I3111" s="77"/>
      <c r="J3111" s="112" t="str">
        <f>IF($B3111="", "", IFERROR(INDEX('Job List'!$C$9:$C$508, MATCH($B3111, 'Job List'!$B$9:$B$508, 0)), ""))</f>
        <v/>
      </c>
      <c r="K3111" s="112" t="str">
        <f>IF($B3111="", "", IFERROR(INDEX('Job List'!$D$9:$D$508, MATCH($B3111, 'Job List'!$B$9:$B$508, 0)), ""))</f>
        <v/>
      </c>
      <c r="L3111" s="125" t="str">
        <f t="shared" si="576"/>
        <v/>
      </c>
      <c r="M3111" s="111" t="str">
        <f>IF($B3111="", "", IF($G3111="", IFERROR(INDEX('Job List'!$E$9:$E$508, MATCH($B3111, 'Job List'!$B$9:$B$508, 0)), ""), $G3111))</f>
        <v/>
      </c>
      <c r="N3111" s="126" t="str">
        <f t="shared" si="577"/>
        <v/>
      </c>
      <c r="O3111" s="77"/>
      <c r="AB3111" s="14" t="str">
        <f t="shared" si="578"/>
        <v/>
      </c>
      <c r="AC3111" s="20" t="str">
        <f t="shared" si="579"/>
        <v/>
      </c>
      <c r="AD3111" s="55" t="str">
        <f t="shared" si="580"/>
        <v/>
      </c>
      <c r="AE3111" s="88" t="str">
        <f t="shared" si="581"/>
        <v/>
      </c>
      <c r="AG3111" s="55" t="str">
        <f t="shared" si="582"/>
        <v/>
      </c>
      <c r="AH3111" s="88" t="str">
        <f t="shared" si="583"/>
        <v/>
      </c>
      <c r="AJ3111" s="55" t="str">
        <f t="shared" si="584"/>
        <v/>
      </c>
      <c r="AK3111" s="88" t="str">
        <f t="shared" si="585"/>
        <v/>
      </c>
      <c r="AM3111" s="55" t="str">
        <f t="shared" si="586"/>
        <v/>
      </c>
      <c r="AN3111" s="88" t="str">
        <f t="shared" si="587"/>
        <v/>
      </c>
    </row>
    <row r="3112" spans="1:40" x14ac:dyDescent="0.25">
      <c r="A3112" s="77"/>
      <c r="B3112" s="107"/>
      <c r="C3112" s="108"/>
      <c r="D3112" s="109"/>
      <c r="E3112" s="109"/>
      <c r="F3112" s="110"/>
      <c r="G3112" s="111"/>
      <c r="H3112" s="112"/>
      <c r="I3112" s="77"/>
      <c r="J3112" s="112" t="str">
        <f>IF($B3112="", "", IFERROR(INDEX('Job List'!$C$9:$C$508, MATCH($B3112, 'Job List'!$B$9:$B$508, 0)), ""))</f>
        <v/>
      </c>
      <c r="K3112" s="112" t="str">
        <f>IF($B3112="", "", IFERROR(INDEX('Job List'!$D$9:$D$508, MATCH($B3112, 'Job List'!$B$9:$B$508, 0)), ""))</f>
        <v/>
      </c>
      <c r="L3112" s="125" t="str">
        <f t="shared" si="576"/>
        <v/>
      </c>
      <c r="M3112" s="111" t="str">
        <f>IF($B3112="", "", IF($G3112="", IFERROR(INDEX('Job List'!$E$9:$E$508, MATCH($B3112, 'Job List'!$B$9:$B$508, 0)), ""), $G3112))</f>
        <v/>
      </c>
      <c r="N3112" s="126" t="str">
        <f t="shared" si="577"/>
        <v/>
      </c>
      <c r="O3112" s="77"/>
      <c r="AB3112" s="14" t="str">
        <f t="shared" si="578"/>
        <v/>
      </c>
      <c r="AC3112" s="20" t="str">
        <f t="shared" si="579"/>
        <v/>
      </c>
      <c r="AD3112" s="55" t="str">
        <f t="shared" si="580"/>
        <v/>
      </c>
      <c r="AE3112" s="88" t="str">
        <f t="shared" si="581"/>
        <v/>
      </c>
      <c r="AG3112" s="55" t="str">
        <f t="shared" si="582"/>
        <v/>
      </c>
      <c r="AH3112" s="88" t="str">
        <f t="shared" si="583"/>
        <v/>
      </c>
      <c r="AJ3112" s="55" t="str">
        <f t="shared" si="584"/>
        <v/>
      </c>
      <c r="AK3112" s="88" t="str">
        <f t="shared" si="585"/>
        <v/>
      </c>
      <c r="AM3112" s="55" t="str">
        <f t="shared" si="586"/>
        <v/>
      </c>
      <c r="AN3112" s="88" t="str">
        <f t="shared" si="587"/>
        <v/>
      </c>
    </row>
    <row r="3113" spans="1:40" x14ac:dyDescent="0.25">
      <c r="A3113" s="77"/>
      <c r="B3113" s="107"/>
      <c r="C3113" s="108"/>
      <c r="D3113" s="109"/>
      <c r="E3113" s="109"/>
      <c r="F3113" s="110"/>
      <c r="G3113" s="111"/>
      <c r="H3113" s="112"/>
      <c r="I3113" s="77"/>
      <c r="J3113" s="112" t="str">
        <f>IF($B3113="", "", IFERROR(INDEX('Job List'!$C$9:$C$508, MATCH($B3113, 'Job List'!$B$9:$B$508, 0)), ""))</f>
        <v/>
      </c>
      <c r="K3113" s="112" t="str">
        <f>IF($B3113="", "", IFERROR(INDEX('Job List'!$D$9:$D$508, MATCH($B3113, 'Job List'!$B$9:$B$508, 0)), ""))</f>
        <v/>
      </c>
      <c r="L3113" s="125" t="str">
        <f t="shared" si="576"/>
        <v/>
      </c>
      <c r="M3113" s="111" t="str">
        <f>IF($B3113="", "", IF($G3113="", IFERROR(INDEX('Job List'!$E$9:$E$508, MATCH($B3113, 'Job List'!$B$9:$B$508, 0)), ""), $G3113))</f>
        <v/>
      </c>
      <c r="N3113" s="126" t="str">
        <f t="shared" si="577"/>
        <v/>
      </c>
      <c r="O3113" s="77"/>
      <c r="AB3113" s="14" t="str">
        <f t="shared" si="578"/>
        <v/>
      </c>
      <c r="AC3113" s="20" t="str">
        <f t="shared" si="579"/>
        <v/>
      </c>
      <c r="AD3113" s="55" t="str">
        <f t="shared" si="580"/>
        <v/>
      </c>
      <c r="AE3113" s="88" t="str">
        <f t="shared" si="581"/>
        <v/>
      </c>
      <c r="AG3113" s="55" t="str">
        <f t="shared" si="582"/>
        <v/>
      </c>
      <c r="AH3113" s="88" t="str">
        <f t="shared" si="583"/>
        <v/>
      </c>
      <c r="AJ3113" s="55" t="str">
        <f t="shared" si="584"/>
        <v/>
      </c>
      <c r="AK3113" s="88" t="str">
        <f t="shared" si="585"/>
        <v/>
      </c>
      <c r="AM3113" s="55" t="str">
        <f t="shared" si="586"/>
        <v/>
      </c>
      <c r="AN3113" s="88" t="str">
        <f t="shared" si="587"/>
        <v/>
      </c>
    </row>
    <row r="3114" spans="1:40" x14ac:dyDescent="0.25">
      <c r="A3114" s="77"/>
      <c r="B3114" s="107"/>
      <c r="C3114" s="108"/>
      <c r="D3114" s="109"/>
      <c r="E3114" s="109"/>
      <c r="F3114" s="110"/>
      <c r="G3114" s="111"/>
      <c r="H3114" s="112"/>
      <c r="I3114" s="77"/>
      <c r="J3114" s="112" t="str">
        <f>IF($B3114="", "", IFERROR(INDEX('Job List'!$C$9:$C$508, MATCH($B3114, 'Job List'!$B$9:$B$508, 0)), ""))</f>
        <v/>
      </c>
      <c r="K3114" s="112" t="str">
        <f>IF($B3114="", "", IFERROR(INDEX('Job List'!$D$9:$D$508, MATCH($B3114, 'Job List'!$B$9:$B$508, 0)), ""))</f>
        <v/>
      </c>
      <c r="L3114" s="125" t="str">
        <f t="shared" si="576"/>
        <v/>
      </c>
      <c r="M3114" s="111" t="str">
        <f>IF($B3114="", "", IF($G3114="", IFERROR(INDEX('Job List'!$E$9:$E$508, MATCH($B3114, 'Job List'!$B$9:$B$508, 0)), ""), $G3114))</f>
        <v/>
      </c>
      <c r="N3114" s="126" t="str">
        <f t="shared" si="577"/>
        <v/>
      </c>
      <c r="O3114" s="77"/>
      <c r="AB3114" s="14" t="str">
        <f t="shared" si="578"/>
        <v/>
      </c>
      <c r="AC3114" s="20" t="str">
        <f t="shared" si="579"/>
        <v/>
      </c>
      <c r="AD3114" s="55" t="str">
        <f t="shared" si="580"/>
        <v/>
      </c>
      <c r="AE3114" s="88" t="str">
        <f t="shared" si="581"/>
        <v/>
      </c>
      <c r="AG3114" s="55" t="str">
        <f t="shared" si="582"/>
        <v/>
      </c>
      <c r="AH3114" s="88" t="str">
        <f t="shared" si="583"/>
        <v/>
      </c>
      <c r="AJ3114" s="55" t="str">
        <f t="shared" si="584"/>
        <v/>
      </c>
      <c r="AK3114" s="88" t="str">
        <f t="shared" si="585"/>
        <v/>
      </c>
      <c r="AM3114" s="55" t="str">
        <f t="shared" si="586"/>
        <v/>
      </c>
      <c r="AN3114" s="88" t="str">
        <f t="shared" si="587"/>
        <v/>
      </c>
    </row>
    <row r="3115" spans="1:40" x14ac:dyDescent="0.25">
      <c r="A3115" s="77"/>
      <c r="B3115" s="107"/>
      <c r="C3115" s="108"/>
      <c r="D3115" s="109"/>
      <c r="E3115" s="109"/>
      <c r="F3115" s="110"/>
      <c r="G3115" s="111"/>
      <c r="H3115" s="112"/>
      <c r="I3115" s="77"/>
      <c r="J3115" s="112" t="str">
        <f>IF($B3115="", "", IFERROR(INDEX('Job List'!$C$9:$C$508, MATCH($B3115, 'Job List'!$B$9:$B$508, 0)), ""))</f>
        <v/>
      </c>
      <c r="K3115" s="112" t="str">
        <f>IF($B3115="", "", IFERROR(INDEX('Job List'!$D$9:$D$508, MATCH($B3115, 'Job List'!$B$9:$B$508, 0)), ""))</f>
        <v/>
      </c>
      <c r="L3115" s="125" t="str">
        <f t="shared" si="576"/>
        <v/>
      </c>
      <c r="M3115" s="111" t="str">
        <f>IF($B3115="", "", IF($G3115="", IFERROR(INDEX('Job List'!$E$9:$E$508, MATCH($B3115, 'Job List'!$B$9:$B$508, 0)), ""), $G3115))</f>
        <v/>
      </c>
      <c r="N3115" s="126" t="str">
        <f t="shared" si="577"/>
        <v/>
      </c>
      <c r="O3115" s="77"/>
      <c r="AB3115" s="14" t="str">
        <f t="shared" si="578"/>
        <v/>
      </c>
      <c r="AC3115" s="20" t="str">
        <f t="shared" si="579"/>
        <v/>
      </c>
      <c r="AD3115" s="55" t="str">
        <f t="shared" si="580"/>
        <v/>
      </c>
      <c r="AE3115" s="88" t="str">
        <f t="shared" si="581"/>
        <v/>
      </c>
      <c r="AG3115" s="55" t="str">
        <f t="shared" si="582"/>
        <v/>
      </c>
      <c r="AH3115" s="88" t="str">
        <f t="shared" si="583"/>
        <v/>
      </c>
      <c r="AJ3115" s="55" t="str">
        <f t="shared" si="584"/>
        <v/>
      </c>
      <c r="AK3115" s="88" t="str">
        <f t="shared" si="585"/>
        <v/>
      </c>
      <c r="AM3115" s="55" t="str">
        <f t="shared" si="586"/>
        <v/>
      </c>
      <c r="AN3115" s="88" t="str">
        <f t="shared" si="587"/>
        <v/>
      </c>
    </row>
    <row r="3116" spans="1:40" x14ac:dyDescent="0.25">
      <c r="A3116" s="77"/>
      <c r="B3116" s="107"/>
      <c r="C3116" s="108"/>
      <c r="D3116" s="109"/>
      <c r="E3116" s="109"/>
      <c r="F3116" s="110"/>
      <c r="G3116" s="111"/>
      <c r="H3116" s="112"/>
      <c r="I3116" s="77"/>
      <c r="J3116" s="112" t="str">
        <f>IF($B3116="", "", IFERROR(INDEX('Job List'!$C$9:$C$508, MATCH($B3116, 'Job List'!$B$9:$B$508, 0)), ""))</f>
        <v/>
      </c>
      <c r="K3116" s="112" t="str">
        <f>IF($B3116="", "", IFERROR(INDEX('Job List'!$D$9:$D$508, MATCH($B3116, 'Job List'!$B$9:$B$508, 0)), ""))</f>
        <v/>
      </c>
      <c r="L3116" s="125" t="str">
        <f t="shared" si="576"/>
        <v/>
      </c>
      <c r="M3116" s="111" t="str">
        <f>IF($B3116="", "", IF($G3116="", IFERROR(INDEX('Job List'!$E$9:$E$508, MATCH($B3116, 'Job List'!$B$9:$B$508, 0)), ""), $G3116))</f>
        <v/>
      </c>
      <c r="N3116" s="126" t="str">
        <f t="shared" si="577"/>
        <v/>
      </c>
      <c r="O3116" s="77"/>
      <c r="AB3116" s="14" t="str">
        <f t="shared" si="578"/>
        <v/>
      </c>
      <c r="AC3116" s="20" t="str">
        <f t="shared" si="579"/>
        <v/>
      </c>
      <c r="AD3116" s="55" t="str">
        <f t="shared" si="580"/>
        <v/>
      </c>
      <c r="AE3116" s="88" t="str">
        <f t="shared" si="581"/>
        <v/>
      </c>
      <c r="AG3116" s="55" t="str">
        <f t="shared" si="582"/>
        <v/>
      </c>
      <c r="AH3116" s="88" t="str">
        <f t="shared" si="583"/>
        <v/>
      </c>
      <c r="AJ3116" s="55" t="str">
        <f t="shared" si="584"/>
        <v/>
      </c>
      <c r="AK3116" s="88" t="str">
        <f t="shared" si="585"/>
        <v/>
      </c>
      <c r="AM3116" s="55" t="str">
        <f t="shared" si="586"/>
        <v/>
      </c>
      <c r="AN3116" s="88" t="str">
        <f t="shared" si="587"/>
        <v/>
      </c>
    </row>
    <row r="3117" spans="1:40" x14ac:dyDescent="0.25">
      <c r="A3117" s="77"/>
      <c r="B3117" s="107"/>
      <c r="C3117" s="108"/>
      <c r="D3117" s="109"/>
      <c r="E3117" s="109"/>
      <c r="F3117" s="110"/>
      <c r="G3117" s="111"/>
      <c r="H3117" s="112"/>
      <c r="I3117" s="77"/>
      <c r="J3117" s="112" t="str">
        <f>IF($B3117="", "", IFERROR(INDEX('Job List'!$C$9:$C$508, MATCH($B3117, 'Job List'!$B$9:$B$508, 0)), ""))</f>
        <v/>
      </c>
      <c r="K3117" s="112" t="str">
        <f>IF($B3117="", "", IFERROR(INDEX('Job List'!$D$9:$D$508, MATCH($B3117, 'Job List'!$B$9:$B$508, 0)), ""))</f>
        <v/>
      </c>
      <c r="L3117" s="125" t="str">
        <f t="shared" si="576"/>
        <v/>
      </c>
      <c r="M3117" s="111" t="str">
        <f>IF($B3117="", "", IF($G3117="", IFERROR(INDEX('Job List'!$E$9:$E$508, MATCH($B3117, 'Job List'!$B$9:$B$508, 0)), ""), $G3117))</f>
        <v/>
      </c>
      <c r="N3117" s="126" t="str">
        <f t="shared" si="577"/>
        <v/>
      </c>
      <c r="O3117" s="77"/>
      <c r="AB3117" s="14" t="str">
        <f t="shared" si="578"/>
        <v/>
      </c>
      <c r="AC3117" s="20" t="str">
        <f t="shared" si="579"/>
        <v/>
      </c>
      <c r="AD3117" s="55" t="str">
        <f t="shared" si="580"/>
        <v/>
      </c>
      <c r="AE3117" s="88" t="str">
        <f t="shared" si="581"/>
        <v/>
      </c>
      <c r="AG3117" s="55" t="str">
        <f t="shared" si="582"/>
        <v/>
      </c>
      <c r="AH3117" s="88" t="str">
        <f t="shared" si="583"/>
        <v/>
      </c>
      <c r="AJ3117" s="55" t="str">
        <f t="shared" si="584"/>
        <v/>
      </c>
      <c r="AK3117" s="88" t="str">
        <f t="shared" si="585"/>
        <v/>
      </c>
      <c r="AM3117" s="55" t="str">
        <f t="shared" si="586"/>
        <v/>
      </c>
      <c r="AN3117" s="88" t="str">
        <f t="shared" si="587"/>
        <v/>
      </c>
    </row>
    <row r="3118" spans="1:40" x14ac:dyDescent="0.25">
      <c r="A3118" s="77"/>
      <c r="B3118" s="107"/>
      <c r="C3118" s="108"/>
      <c r="D3118" s="109"/>
      <c r="E3118" s="109"/>
      <c r="F3118" s="110"/>
      <c r="G3118" s="111"/>
      <c r="H3118" s="112"/>
      <c r="I3118" s="77"/>
      <c r="J3118" s="112" t="str">
        <f>IF($B3118="", "", IFERROR(INDEX('Job List'!$C$9:$C$508, MATCH($B3118, 'Job List'!$B$9:$B$508, 0)), ""))</f>
        <v/>
      </c>
      <c r="K3118" s="112" t="str">
        <f>IF($B3118="", "", IFERROR(INDEX('Job List'!$D$9:$D$508, MATCH($B3118, 'Job List'!$B$9:$B$508, 0)), ""))</f>
        <v/>
      </c>
      <c r="L3118" s="125" t="str">
        <f t="shared" si="576"/>
        <v/>
      </c>
      <c r="M3118" s="111" t="str">
        <f>IF($B3118="", "", IF($G3118="", IFERROR(INDEX('Job List'!$E$9:$E$508, MATCH($B3118, 'Job List'!$B$9:$B$508, 0)), ""), $G3118))</f>
        <v/>
      </c>
      <c r="N3118" s="126" t="str">
        <f t="shared" si="577"/>
        <v/>
      </c>
      <c r="O3118" s="77"/>
      <c r="AB3118" s="14" t="str">
        <f t="shared" si="578"/>
        <v/>
      </c>
      <c r="AC3118" s="20" t="str">
        <f t="shared" si="579"/>
        <v/>
      </c>
      <c r="AD3118" s="55" t="str">
        <f t="shared" si="580"/>
        <v/>
      </c>
      <c r="AE3118" s="88" t="str">
        <f t="shared" si="581"/>
        <v/>
      </c>
      <c r="AG3118" s="55" t="str">
        <f t="shared" si="582"/>
        <v/>
      </c>
      <c r="AH3118" s="88" t="str">
        <f t="shared" si="583"/>
        <v/>
      </c>
      <c r="AJ3118" s="55" t="str">
        <f t="shared" si="584"/>
        <v/>
      </c>
      <c r="AK3118" s="88" t="str">
        <f t="shared" si="585"/>
        <v/>
      </c>
      <c r="AM3118" s="55" t="str">
        <f t="shared" si="586"/>
        <v/>
      </c>
      <c r="AN3118" s="88" t="str">
        <f t="shared" si="587"/>
        <v/>
      </c>
    </row>
    <row r="3119" spans="1:40" x14ac:dyDescent="0.25">
      <c r="A3119" s="77"/>
      <c r="B3119" s="107"/>
      <c r="C3119" s="108"/>
      <c r="D3119" s="109"/>
      <c r="E3119" s="109"/>
      <c r="F3119" s="110"/>
      <c r="G3119" s="111"/>
      <c r="H3119" s="112"/>
      <c r="I3119" s="77"/>
      <c r="J3119" s="112" t="str">
        <f>IF($B3119="", "", IFERROR(INDEX('Job List'!$C$9:$C$508, MATCH($B3119, 'Job List'!$B$9:$B$508, 0)), ""))</f>
        <v/>
      </c>
      <c r="K3119" s="112" t="str">
        <f>IF($B3119="", "", IFERROR(INDEX('Job List'!$D$9:$D$508, MATCH($B3119, 'Job List'!$B$9:$B$508, 0)), ""))</f>
        <v/>
      </c>
      <c r="L3119" s="125" t="str">
        <f t="shared" si="576"/>
        <v/>
      </c>
      <c r="M3119" s="111" t="str">
        <f>IF($B3119="", "", IF($G3119="", IFERROR(INDEX('Job List'!$E$9:$E$508, MATCH($B3119, 'Job List'!$B$9:$B$508, 0)), ""), $G3119))</f>
        <v/>
      </c>
      <c r="N3119" s="126" t="str">
        <f t="shared" si="577"/>
        <v/>
      </c>
      <c r="O3119" s="77"/>
      <c r="AB3119" s="14" t="str">
        <f t="shared" si="578"/>
        <v/>
      </c>
      <c r="AC3119" s="20" t="str">
        <f t="shared" si="579"/>
        <v/>
      </c>
      <c r="AD3119" s="55" t="str">
        <f t="shared" si="580"/>
        <v/>
      </c>
      <c r="AE3119" s="88" t="str">
        <f t="shared" si="581"/>
        <v/>
      </c>
      <c r="AG3119" s="55" t="str">
        <f t="shared" si="582"/>
        <v/>
      </c>
      <c r="AH3119" s="88" t="str">
        <f t="shared" si="583"/>
        <v/>
      </c>
      <c r="AJ3119" s="55" t="str">
        <f t="shared" si="584"/>
        <v/>
      </c>
      <c r="AK3119" s="88" t="str">
        <f t="shared" si="585"/>
        <v/>
      </c>
      <c r="AM3119" s="55" t="str">
        <f t="shared" si="586"/>
        <v/>
      </c>
      <c r="AN3119" s="88" t="str">
        <f t="shared" si="587"/>
        <v/>
      </c>
    </row>
    <row r="3120" spans="1:40" x14ac:dyDescent="0.25">
      <c r="A3120" s="77"/>
      <c r="B3120" s="107"/>
      <c r="C3120" s="108"/>
      <c r="D3120" s="109"/>
      <c r="E3120" s="109"/>
      <c r="F3120" s="110"/>
      <c r="G3120" s="111"/>
      <c r="H3120" s="112"/>
      <c r="I3120" s="77"/>
      <c r="J3120" s="112" t="str">
        <f>IF($B3120="", "", IFERROR(INDEX('Job List'!$C$9:$C$508, MATCH($B3120, 'Job List'!$B$9:$B$508, 0)), ""))</f>
        <v/>
      </c>
      <c r="K3120" s="112" t="str">
        <f>IF($B3120="", "", IFERROR(INDEX('Job List'!$D$9:$D$508, MATCH($B3120, 'Job List'!$B$9:$B$508, 0)), ""))</f>
        <v/>
      </c>
      <c r="L3120" s="125" t="str">
        <f t="shared" si="576"/>
        <v/>
      </c>
      <c r="M3120" s="111" t="str">
        <f>IF($B3120="", "", IF($G3120="", IFERROR(INDEX('Job List'!$E$9:$E$508, MATCH($B3120, 'Job List'!$B$9:$B$508, 0)), ""), $G3120))</f>
        <v/>
      </c>
      <c r="N3120" s="126" t="str">
        <f t="shared" si="577"/>
        <v/>
      </c>
      <c r="O3120" s="77"/>
      <c r="AB3120" s="14" t="str">
        <f t="shared" si="578"/>
        <v/>
      </c>
      <c r="AC3120" s="20" t="str">
        <f t="shared" si="579"/>
        <v/>
      </c>
      <c r="AD3120" s="55" t="str">
        <f t="shared" si="580"/>
        <v/>
      </c>
      <c r="AE3120" s="88" t="str">
        <f t="shared" si="581"/>
        <v/>
      </c>
      <c r="AG3120" s="55" t="str">
        <f t="shared" si="582"/>
        <v/>
      </c>
      <c r="AH3120" s="88" t="str">
        <f t="shared" si="583"/>
        <v/>
      </c>
      <c r="AJ3120" s="55" t="str">
        <f t="shared" si="584"/>
        <v/>
      </c>
      <c r="AK3120" s="88" t="str">
        <f t="shared" si="585"/>
        <v/>
      </c>
      <c r="AM3120" s="55" t="str">
        <f t="shared" si="586"/>
        <v/>
      </c>
      <c r="AN3120" s="88" t="str">
        <f t="shared" si="587"/>
        <v/>
      </c>
    </row>
    <row r="3121" spans="1:40" x14ac:dyDescent="0.25">
      <c r="A3121" s="77"/>
      <c r="B3121" s="107"/>
      <c r="C3121" s="108"/>
      <c r="D3121" s="109"/>
      <c r="E3121" s="109"/>
      <c r="F3121" s="110"/>
      <c r="G3121" s="111"/>
      <c r="H3121" s="112"/>
      <c r="I3121" s="77"/>
      <c r="J3121" s="112" t="str">
        <f>IF($B3121="", "", IFERROR(INDEX('Job List'!$C$9:$C$508, MATCH($B3121, 'Job List'!$B$9:$B$508, 0)), ""))</f>
        <v/>
      </c>
      <c r="K3121" s="112" t="str">
        <f>IF($B3121="", "", IFERROR(INDEX('Job List'!$D$9:$D$508, MATCH($B3121, 'Job List'!$B$9:$B$508, 0)), ""))</f>
        <v/>
      </c>
      <c r="L3121" s="125" t="str">
        <f t="shared" si="576"/>
        <v/>
      </c>
      <c r="M3121" s="111" t="str">
        <f>IF($B3121="", "", IF($G3121="", IFERROR(INDEX('Job List'!$E$9:$E$508, MATCH($B3121, 'Job List'!$B$9:$B$508, 0)), ""), $G3121))</f>
        <v/>
      </c>
      <c r="N3121" s="126" t="str">
        <f t="shared" si="577"/>
        <v/>
      </c>
      <c r="O3121" s="77"/>
      <c r="AB3121" s="14" t="str">
        <f t="shared" si="578"/>
        <v/>
      </c>
      <c r="AC3121" s="20" t="str">
        <f t="shared" si="579"/>
        <v/>
      </c>
      <c r="AD3121" s="55" t="str">
        <f t="shared" si="580"/>
        <v/>
      </c>
      <c r="AE3121" s="88" t="str">
        <f t="shared" si="581"/>
        <v/>
      </c>
      <c r="AG3121" s="55" t="str">
        <f t="shared" si="582"/>
        <v/>
      </c>
      <c r="AH3121" s="88" t="str">
        <f t="shared" si="583"/>
        <v/>
      </c>
      <c r="AJ3121" s="55" t="str">
        <f t="shared" si="584"/>
        <v/>
      </c>
      <c r="AK3121" s="88" t="str">
        <f t="shared" si="585"/>
        <v/>
      </c>
      <c r="AM3121" s="55" t="str">
        <f t="shared" si="586"/>
        <v/>
      </c>
      <c r="AN3121" s="88" t="str">
        <f t="shared" si="587"/>
        <v/>
      </c>
    </row>
    <row r="3122" spans="1:40" x14ac:dyDescent="0.25">
      <c r="A3122" s="77"/>
      <c r="B3122" s="107"/>
      <c r="C3122" s="108"/>
      <c r="D3122" s="109"/>
      <c r="E3122" s="109"/>
      <c r="F3122" s="110"/>
      <c r="G3122" s="111"/>
      <c r="H3122" s="112"/>
      <c r="I3122" s="77"/>
      <c r="J3122" s="112" t="str">
        <f>IF($B3122="", "", IFERROR(INDEX('Job List'!$C$9:$C$508, MATCH($B3122, 'Job List'!$B$9:$B$508, 0)), ""))</f>
        <v/>
      </c>
      <c r="K3122" s="112" t="str">
        <f>IF($B3122="", "", IFERROR(INDEX('Job List'!$D$9:$D$508, MATCH($B3122, 'Job List'!$B$9:$B$508, 0)), ""))</f>
        <v/>
      </c>
      <c r="L3122" s="125" t="str">
        <f t="shared" si="576"/>
        <v/>
      </c>
      <c r="M3122" s="111" t="str">
        <f>IF($B3122="", "", IF($G3122="", IFERROR(INDEX('Job List'!$E$9:$E$508, MATCH($B3122, 'Job List'!$B$9:$B$508, 0)), ""), $G3122))</f>
        <v/>
      </c>
      <c r="N3122" s="126" t="str">
        <f t="shared" si="577"/>
        <v/>
      </c>
      <c r="O3122" s="77"/>
      <c r="AB3122" s="14" t="str">
        <f t="shared" si="578"/>
        <v/>
      </c>
      <c r="AC3122" s="20" t="str">
        <f t="shared" si="579"/>
        <v/>
      </c>
      <c r="AD3122" s="55" t="str">
        <f t="shared" si="580"/>
        <v/>
      </c>
      <c r="AE3122" s="88" t="str">
        <f t="shared" si="581"/>
        <v/>
      </c>
      <c r="AG3122" s="55" t="str">
        <f t="shared" si="582"/>
        <v/>
      </c>
      <c r="AH3122" s="88" t="str">
        <f t="shared" si="583"/>
        <v/>
      </c>
      <c r="AJ3122" s="55" t="str">
        <f t="shared" si="584"/>
        <v/>
      </c>
      <c r="AK3122" s="88" t="str">
        <f t="shared" si="585"/>
        <v/>
      </c>
      <c r="AM3122" s="55" t="str">
        <f t="shared" si="586"/>
        <v/>
      </c>
      <c r="AN3122" s="88" t="str">
        <f t="shared" si="587"/>
        <v/>
      </c>
    </row>
    <row r="3123" spans="1:40" x14ac:dyDescent="0.25">
      <c r="A3123" s="77"/>
      <c r="B3123" s="107"/>
      <c r="C3123" s="108"/>
      <c r="D3123" s="109"/>
      <c r="E3123" s="109"/>
      <c r="F3123" s="110"/>
      <c r="G3123" s="111"/>
      <c r="H3123" s="112"/>
      <c r="I3123" s="77"/>
      <c r="J3123" s="112" t="str">
        <f>IF($B3123="", "", IFERROR(INDEX('Job List'!$C$9:$C$508, MATCH($B3123, 'Job List'!$B$9:$B$508, 0)), ""))</f>
        <v/>
      </c>
      <c r="K3123" s="112" t="str">
        <f>IF($B3123="", "", IFERROR(INDEX('Job List'!$D$9:$D$508, MATCH($B3123, 'Job List'!$B$9:$B$508, 0)), ""))</f>
        <v/>
      </c>
      <c r="L3123" s="125" t="str">
        <f t="shared" si="576"/>
        <v/>
      </c>
      <c r="M3123" s="111" t="str">
        <f>IF($B3123="", "", IF($G3123="", IFERROR(INDEX('Job List'!$E$9:$E$508, MATCH($B3123, 'Job List'!$B$9:$B$508, 0)), ""), $G3123))</f>
        <v/>
      </c>
      <c r="N3123" s="126" t="str">
        <f t="shared" si="577"/>
        <v/>
      </c>
      <c r="O3123" s="77"/>
      <c r="AB3123" s="14" t="str">
        <f t="shared" si="578"/>
        <v/>
      </c>
      <c r="AC3123" s="20" t="str">
        <f t="shared" si="579"/>
        <v/>
      </c>
      <c r="AD3123" s="55" t="str">
        <f t="shared" si="580"/>
        <v/>
      </c>
      <c r="AE3123" s="88" t="str">
        <f t="shared" si="581"/>
        <v/>
      </c>
      <c r="AG3123" s="55" t="str">
        <f t="shared" si="582"/>
        <v/>
      </c>
      <c r="AH3123" s="88" t="str">
        <f t="shared" si="583"/>
        <v/>
      </c>
      <c r="AJ3123" s="55" t="str">
        <f t="shared" si="584"/>
        <v/>
      </c>
      <c r="AK3123" s="88" t="str">
        <f t="shared" si="585"/>
        <v/>
      </c>
      <c r="AM3123" s="55" t="str">
        <f t="shared" si="586"/>
        <v/>
      </c>
      <c r="AN3123" s="88" t="str">
        <f t="shared" si="587"/>
        <v/>
      </c>
    </row>
    <row r="3124" spans="1:40" x14ac:dyDescent="0.25">
      <c r="A3124" s="77"/>
      <c r="B3124" s="107"/>
      <c r="C3124" s="108"/>
      <c r="D3124" s="109"/>
      <c r="E3124" s="109"/>
      <c r="F3124" s="110"/>
      <c r="G3124" s="111"/>
      <c r="H3124" s="112"/>
      <c r="I3124" s="77"/>
      <c r="J3124" s="112" t="str">
        <f>IF($B3124="", "", IFERROR(INDEX('Job List'!$C$9:$C$508, MATCH($B3124, 'Job List'!$B$9:$B$508, 0)), ""))</f>
        <v/>
      </c>
      <c r="K3124" s="112" t="str">
        <f>IF($B3124="", "", IFERROR(INDEX('Job List'!$D$9:$D$508, MATCH($B3124, 'Job List'!$B$9:$B$508, 0)), ""))</f>
        <v/>
      </c>
      <c r="L3124" s="125" t="str">
        <f t="shared" si="576"/>
        <v/>
      </c>
      <c r="M3124" s="111" t="str">
        <f>IF($B3124="", "", IF($G3124="", IFERROR(INDEX('Job List'!$E$9:$E$508, MATCH($B3124, 'Job List'!$B$9:$B$508, 0)), ""), $G3124))</f>
        <v/>
      </c>
      <c r="N3124" s="126" t="str">
        <f t="shared" si="577"/>
        <v/>
      </c>
      <c r="O3124" s="77"/>
      <c r="AB3124" s="14" t="str">
        <f t="shared" si="578"/>
        <v/>
      </c>
      <c r="AC3124" s="20" t="str">
        <f t="shared" si="579"/>
        <v/>
      </c>
      <c r="AD3124" s="55" t="str">
        <f t="shared" si="580"/>
        <v/>
      </c>
      <c r="AE3124" s="88" t="str">
        <f t="shared" si="581"/>
        <v/>
      </c>
      <c r="AG3124" s="55" t="str">
        <f t="shared" si="582"/>
        <v/>
      </c>
      <c r="AH3124" s="88" t="str">
        <f t="shared" si="583"/>
        <v/>
      </c>
      <c r="AJ3124" s="55" t="str">
        <f t="shared" si="584"/>
        <v/>
      </c>
      <c r="AK3124" s="88" t="str">
        <f t="shared" si="585"/>
        <v/>
      </c>
      <c r="AM3124" s="55" t="str">
        <f t="shared" si="586"/>
        <v/>
      </c>
      <c r="AN3124" s="88" t="str">
        <f t="shared" si="587"/>
        <v/>
      </c>
    </row>
    <row r="3125" spans="1:40" x14ac:dyDescent="0.25">
      <c r="A3125" s="77"/>
      <c r="B3125" s="107"/>
      <c r="C3125" s="108"/>
      <c r="D3125" s="109"/>
      <c r="E3125" s="109"/>
      <c r="F3125" s="110"/>
      <c r="G3125" s="111"/>
      <c r="H3125" s="112"/>
      <c r="I3125" s="77"/>
      <c r="J3125" s="112" t="str">
        <f>IF($B3125="", "", IFERROR(INDEX('Job List'!$C$9:$C$508, MATCH($B3125, 'Job List'!$B$9:$B$508, 0)), ""))</f>
        <v/>
      </c>
      <c r="K3125" s="112" t="str">
        <f>IF($B3125="", "", IFERROR(INDEX('Job List'!$D$9:$D$508, MATCH($B3125, 'Job List'!$B$9:$B$508, 0)), ""))</f>
        <v/>
      </c>
      <c r="L3125" s="125" t="str">
        <f t="shared" si="576"/>
        <v/>
      </c>
      <c r="M3125" s="111" t="str">
        <f>IF($B3125="", "", IF($G3125="", IFERROR(INDEX('Job List'!$E$9:$E$508, MATCH($B3125, 'Job List'!$B$9:$B$508, 0)), ""), $G3125))</f>
        <v/>
      </c>
      <c r="N3125" s="126" t="str">
        <f t="shared" si="577"/>
        <v/>
      </c>
      <c r="O3125" s="77"/>
      <c r="AB3125" s="14" t="str">
        <f t="shared" si="578"/>
        <v/>
      </c>
      <c r="AC3125" s="20" t="str">
        <f t="shared" si="579"/>
        <v/>
      </c>
      <c r="AD3125" s="55" t="str">
        <f t="shared" si="580"/>
        <v/>
      </c>
      <c r="AE3125" s="88" t="str">
        <f t="shared" si="581"/>
        <v/>
      </c>
      <c r="AG3125" s="55" t="str">
        <f t="shared" si="582"/>
        <v/>
      </c>
      <c r="AH3125" s="88" t="str">
        <f t="shared" si="583"/>
        <v/>
      </c>
      <c r="AJ3125" s="55" t="str">
        <f t="shared" si="584"/>
        <v/>
      </c>
      <c r="AK3125" s="88" t="str">
        <f t="shared" si="585"/>
        <v/>
      </c>
      <c r="AM3125" s="55" t="str">
        <f t="shared" si="586"/>
        <v/>
      </c>
      <c r="AN3125" s="88" t="str">
        <f t="shared" si="587"/>
        <v/>
      </c>
    </row>
    <row r="3126" spans="1:40" x14ac:dyDescent="0.25">
      <c r="A3126" s="77"/>
      <c r="B3126" s="107"/>
      <c r="C3126" s="108"/>
      <c r="D3126" s="109"/>
      <c r="E3126" s="109"/>
      <c r="F3126" s="110"/>
      <c r="G3126" s="111"/>
      <c r="H3126" s="112"/>
      <c r="I3126" s="77"/>
      <c r="J3126" s="112" t="str">
        <f>IF($B3126="", "", IFERROR(INDEX('Job List'!$C$9:$C$508, MATCH($B3126, 'Job List'!$B$9:$B$508, 0)), ""))</f>
        <v/>
      </c>
      <c r="K3126" s="112" t="str">
        <f>IF($B3126="", "", IFERROR(INDEX('Job List'!$D$9:$D$508, MATCH($B3126, 'Job List'!$B$9:$B$508, 0)), ""))</f>
        <v/>
      </c>
      <c r="L3126" s="125" t="str">
        <f t="shared" si="576"/>
        <v/>
      </c>
      <c r="M3126" s="111" t="str">
        <f>IF($B3126="", "", IF($G3126="", IFERROR(INDEX('Job List'!$E$9:$E$508, MATCH($B3126, 'Job List'!$B$9:$B$508, 0)), ""), $G3126))</f>
        <v/>
      </c>
      <c r="N3126" s="126" t="str">
        <f t="shared" si="577"/>
        <v/>
      </c>
      <c r="O3126" s="77"/>
      <c r="AB3126" s="14" t="str">
        <f t="shared" si="578"/>
        <v/>
      </c>
      <c r="AC3126" s="20" t="str">
        <f t="shared" si="579"/>
        <v/>
      </c>
      <c r="AD3126" s="55" t="str">
        <f t="shared" si="580"/>
        <v/>
      </c>
      <c r="AE3126" s="88" t="str">
        <f t="shared" si="581"/>
        <v/>
      </c>
      <c r="AG3126" s="55" t="str">
        <f t="shared" si="582"/>
        <v/>
      </c>
      <c r="AH3126" s="88" t="str">
        <f t="shared" si="583"/>
        <v/>
      </c>
      <c r="AJ3126" s="55" t="str">
        <f t="shared" si="584"/>
        <v/>
      </c>
      <c r="AK3126" s="88" t="str">
        <f t="shared" si="585"/>
        <v/>
      </c>
      <c r="AM3126" s="55" t="str">
        <f t="shared" si="586"/>
        <v/>
      </c>
      <c r="AN3126" s="88" t="str">
        <f t="shared" si="587"/>
        <v/>
      </c>
    </row>
    <row r="3127" spans="1:40" x14ac:dyDescent="0.25">
      <c r="A3127" s="77"/>
      <c r="B3127" s="107"/>
      <c r="C3127" s="108"/>
      <c r="D3127" s="109"/>
      <c r="E3127" s="109"/>
      <c r="F3127" s="110"/>
      <c r="G3127" s="111"/>
      <c r="H3127" s="112"/>
      <c r="I3127" s="77"/>
      <c r="J3127" s="112" t="str">
        <f>IF($B3127="", "", IFERROR(INDEX('Job List'!$C$9:$C$508, MATCH($B3127, 'Job List'!$B$9:$B$508, 0)), ""))</f>
        <v/>
      </c>
      <c r="K3127" s="112" t="str">
        <f>IF($B3127="", "", IFERROR(INDEX('Job List'!$D$9:$D$508, MATCH($B3127, 'Job List'!$B$9:$B$508, 0)), ""))</f>
        <v/>
      </c>
      <c r="L3127" s="125" t="str">
        <f t="shared" si="576"/>
        <v/>
      </c>
      <c r="M3127" s="111" t="str">
        <f>IF($B3127="", "", IF($G3127="", IFERROR(INDEX('Job List'!$E$9:$E$508, MATCH($B3127, 'Job List'!$B$9:$B$508, 0)), ""), $G3127))</f>
        <v/>
      </c>
      <c r="N3127" s="126" t="str">
        <f t="shared" si="577"/>
        <v/>
      </c>
      <c r="O3127" s="77"/>
      <c r="AB3127" s="14" t="str">
        <f t="shared" si="578"/>
        <v/>
      </c>
      <c r="AC3127" s="20" t="str">
        <f t="shared" si="579"/>
        <v/>
      </c>
      <c r="AD3127" s="55" t="str">
        <f t="shared" si="580"/>
        <v/>
      </c>
      <c r="AE3127" s="88" t="str">
        <f t="shared" si="581"/>
        <v/>
      </c>
      <c r="AG3127" s="55" t="str">
        <f t="shared" si="582"/>
        <v/>
      </c>
      <c r="AH3127" s="88" t="str">
        <f t="shared" si="583"/>
        <v/>
      </c>
      <c r="AJ3127" s="55" t="str">
        <f t="shared" si="584"/>
        <v/>
      </c>
      <c r="AK3127" s="88" t="str">
        <f t="shared" si="585"/>
        <v/>
      </c>
      <c r="AM3127" s="55" t="str">
        <f t="shared" si="586"/>
        <v/>
      </c>
      <c r="AN3127" s="88" t="str">
        <f t="shared" si="587"/>
        <v/>
      </c>
    </row>
    <row r="3128" spans="1:40" x14ac:dyDescent="0.25">
      <c r="A3128" s="77"/>
      <c r="B3128" s="107"/>
      <c r="C3128" s="108"/>
      <c r="D3128" s="109"/>
      <c r="E3128" s="109"/>
      <c r="F3128" s="110"/>
      <c r="G3128" s="111"/>
      <c r="H3128" s="112"/>
      <c r="I3128" s="77"/>
      <c r="J3128" s="112" t="str">
        <f>IF($B3128="", "", IFERROR(INDEX('Job List'!$C$9:$C$508, MATCH($B3128, 'Job List'!$B$9:$B$508, 0)), ""))</f>
        <v/>
      </c>
      <c r="K3128" s="112" t="str">
        <f>IF($B3128="", "", IFERROR(INDEX('Job List'!$D$9:$D$508, MATCH($B3128, 'Job List'!$B$9:$B$508, 0)), ""))</f>
        <v/>
      </c>
      <c r="L3128" s="125" t="str">
        <f t="shared" si="576"/>
        <v/>
      </c>
      <c r="M3128" s="111" t="str">
        <f>IF($B3128="", "", IF($G3128="", IFERROR(INDEX('Job List'!$E$9:$E$508, MATCH($B3128, 'Job List'!$B$9:$B$508, 0)), ""), $G3128))</f>
        <v/>
      </c>
      <c r="N3128" s="126" t="str">
        <f t="shared" si="577"/>
        <v/>
      </c>
      <c r="O3128" s="77"/>
      <c r="AB3128" s="14" t="str">
        <f t="shared" si="578"/>
        <v/>
      </c>
      <c r="AC3128" s="20" t="str">
        <f t="shared" si="579"/>
        <v/>
      </c>
      <c r="AD3128" s="55" t="str">
        <f t="shared" si="580"/>
        <v/>
      </c>
      <c r="AE3128" s="88" t="str">
        <f t="shared" si="581"/>
        <v/>
      </c>
      <c r="AG3128" s="55" t="str">
        <f t="shared" si="582"/>
        <v/>
      </c>
      <c r="AH3128" s="88" t="str">
        <f t="shared" si="583"/>
        <v/>
      </c>
      <c r="AJ3128" s="55" t="str">
        <f t="shared" si="584"/>
        <v/>
      </c>
      <c r="AK3128" s="88" t="str">
        <f t="shared" si="585"/>
        <v/>
      </c>
      <c r="AM3128" s="55" t="str">
        <f t="shared" si="586"/>
        <v/>
      </c>
      <c r="AN3128" s="88" t="str">
        <f t="shared" si="587"/>
        <v/>
      </c>
    </row>
    <row r="3129" spans="1:40" x14ac:dyDescent="0.25">
      <c r="A3129" s="77"/>
      <c r="B3129" s="107"/>
      <c r="C3129" s="108"/>
      <c r="D3129" s="109"/>
      <c r="E3129" s="109"/>
      <c r="F3129" s="110"/>
      <c r="G3129" s="111"/>
      <c r="H3129" s="112"/>
      <c r="I3129" s="77"/>
      <c r="J3129" s="112" t="str">
        <f>IF($B3129="", "", IFERROR(INDEX('Job List'!$C$9:$C$508, MATCH($B3129, 'Job List'!$B$9:$B$508, 0)), ""))</f>
        <v/>
      </c>
      <c r="K3129" s="112" t="str">
        <f>IF($B3129="", "", IFERROR(INDEX('Job List'!$D$9:$D$508, MATCH($B3129, 'Job List'!$B$9:$B$508, 0)), ""))</f>
        <v/>
      </c>
      <c r="L3129" s="125" t="str">
        <f t="shared" si="576"/>
        <v/>
      </c>
      <c r="M3129" s="111" t="str">
        <f>IF($B3129="", "", IF($G3129="", IFERROR(INDEX('Job List'!$E$9:$E$508, MATCH($B3129, 'Job List'!$B$9:$B$508, 0)), ""), $G3129))</f>
        <v/>
      </c>
      <c r="N3129" s="126" t="str">
        <f t="shared" si="577"/>
        <v/>
      </c>
      <c r="O3129" s="77"/>
      <c r="AB3129" s="14" t="str">
        <f t="shared" si="578"/>
        <v/>
      </c>
      <c r="AC3129" s="20" t="str">
        <f t="shared" si="579"/>
        <v/>
      </c>
      <c r="AD3129" s="55" t="str">
        <f t="shared" si="580"/>
        <v/>
      </c>
      <c r="AE3129" s="88" t="str">
        <f t="shared" si="581"/>
        <v/>
      </c>
      <c r="AG3129" s="55" t="str">
        <f t="shared" si="582"/>
        <v/>
      </c>
      <c r="AH3129" s="88" t="str">
        <f t="shared" si="583"/>
        <v/>
      </c>
      <c r="AJ3129" s="55" t="str">
        <f t="shared" si="584"/>
        <v/>
      </c>
      <c r="AK3129" s="88" t="str">
        <f t="shared" si="585"/>
        <v/>
      </c>
      <c r="AM3129" s="55" t="str">
        <f t="shared" si="586"/>
        <v/>
      </c>
      <c r="AN3129" s="88" t="str">
        <f t="shared" si="587"/>
        <v/>
      </c>
    </row>
    <row r="3130" spans="1:40" x14ac:dyDescent="0.25">
      <c r="A3130" s="77"/>
      <c r="B3130" s="107"/>
      <c r="C3130" s="108"/>
      <c r="D3130" s="109"/>
      <c r="E3130" s="109"/>
      <c r="F3130" s="110"/>
      <c r="G3130" s="111"/>
      <c r="H3130" s="112"/>
      <c r="I3130" s="77"/>
      <c r="J3130" s="112" t="str">
        <f>IF($B3130="", "", IFERROR(INDEX('Job List'!$C$9:$C$508, MATCH($B3130, 'Job List'!$B$9:$B$508, 0)), ""))</f>
        <v/>
      </c>
      <c r="K3130" s="112" t="str">
        <f>IF($B3130="", "", IFERROR(INDEX('Job List'!$D$9:$D$508, MATCH($B3130, 'Job List'!$B$9:$B$508, 0)), ""))</f>
        <v/>
      </c>
      <c r="L3130" s="125" t="str">
        <f t="shared" si="576"/>
        <v/>
      </c>
      <c r="M3130" s="111" t="str">
        <f>IF($B3130="", "", IF($G3130="", IFERROR(INDEX('Job List'!$E$9:$E$508, MATCH($B3130, 'Job List'!$B$9:$B$508, 0)), ""), $G3130))</f>
        <v/>
      </c>
      <c r="N3130" s="126" t="str">
        <f t="shared" si="577"/>
        <v/>
      </c>
      <c r="O3130" s="77"/>
      <c r="AB3130" s="14" t="str">
        <f t="shared" si="578"/>
        <v/>
      </c>
      <c r="AC3130" s="20" t="str">
        <f t="shared" si="579"/>
        <v/>
      </c>
      <c r="AD3130" s="55" t="str">
        <f t="shared" si="580"/>
        <v/>
      </c>
      <c r="AE3130" s="88" t="str">
        <f t="shared" si="581"/>
        <v/>
      </c>
      <c r="AG3130" s="55" t="str">
        <f t="shared" si="582"/>
        <v/>
      </c>
      <c r="AH3130" s="88" t="str">
        <f t="shared" si="583"/>
        <v/>
      </c>
      <c r="AJ3130" s="55" t="str">
        <f t="shared" si="584"/>
        <v/>
      </c>
      <c r="AK3130" s="88" t="str">
        <f t="shared" si="585"/>
        <v/>
      </c>
      <c r="AM3130" s="55" t="str">
        <f t="shared" si="586"/>
        <v/>
      </c>
      <c r="AN3130" s="88" t="str">
        <f t="shared" si="587"/>
        <v/>
      </c>
    </row>
    <row r="3131" spans="1:40" x14ac:dyDescent="0.25">
      <c r="A3131" s="77"/>
      <c r="B3131" s="107"/>
      <c r="C3131" s="108"/>
      <c r="D3131" s="109"/>
      <c r="E3131" s="109"/>
      <c r="F3131" s="110"/>
      <c r="G3131" s="111"/>
      <c r="H3131" s="112"/>
      <c r="I3131" s="77"/>
      <c r="J3131" s="112" t="str">
        <f>IF($B3131="", "", IFERROR(INDEX('Job List'!$C$9:$C$508, MATCH($B3131, 'Job List'!$B$9:$B$508, 0)), ""))</f>
        <v/>
      </c>
      <c r="K3131" s="112" t="str">
        <f>IF($B3131="", "", IFERROR(INDEX('Job List'!$D$9:$D$508, MATCH($B3131, 'Job List'!$B$9:$B$508, 0)), ""))</f>
        <v/>
      </c>
      <c r="L3131" s="125" t="str">
        <f t="shared" si="576"/>
        <v/>
      </c>
      <c r="M3131" s="111" t="str">
        <f>IF($B3131="", "", IF($G3131="", IFERROR(INDEX('Job List'!$E$9:$E$508, MATCH($B3131, 'Job List'!$B$9:$B$508, 0)), ""), $G3131))</f>
        <v/>
      </c>
      <c r="N3131" s="126" t="str">
        <f t="shared" si="577"/>
        <v/>
      </c>
      <c r="O3131" s="77"/>
      <c r="AB3131" s="14" t="str">
        <f t="shared" si="578"/>
        <v/>
      </c>
      <c r="AC3131" s="20" t="str">
        <f t="shared" si="579"/>
        <v/>
      </c>
      <c r="AD3131" s="55" t="str">
        <f t="shared" si="580"/>
        <v/>
      </c>
      <c r="AE3131" s="88" t="str">
        <f t="shared" si="581"/>
        <v/>
      </c>
      <c r="AG3131" s="55" t="str">
        <f t="shared" si="582"/>
        <v/>
      </c>
      <c r="AH3131" s="88" t="str">
        <f t="shared" si="583"/>
        <v/>
      </c>
      <c r="AJ3131" s="55" t="str">
        <f t="shared" si="584"/>
        <v/>
      </c>
      <c r="AK3131" s="88" t="str">
        <f t="shared" si="585"/>
        <v/>
      </c>
      <c r="AM3131" s="55" t="str">
        <f t="shared" si="586"/>
        <v/>
      </c>
      <c r="AN3131" s="88" t="str">
        <f t="shared" si="587"/>
        <v/>
      </c>
    </row>
    <row r="3132" spans="1:40" x14ac:dyDescent="0.25">
      <c r="A3132" s="77"/>
      <c r="B3132" s="107"/>
      <c r="C3132" s="108"/>
      <c r="D3132" s="109"/>
      <c r="E3132" s="109"/>
      <c r="F3132" s="110"/>
      <c r="G3132" s="111"/>
      <c r="H3132" s="112"/>
      <c r="I3132" s="77"/>
      <c r="J3132" s="112" t="str">
        <f>IF($B3132="", "", IFERROR(INDEX('Job List'!$C$9:$C$508, MATCH($B3132, 'Job List'!$B$9:$B$508, 0)), ""))</f>
        <v/>
      </c>
      <c r="K3132" s="112" t="str">
        <f>IF($B3132="", "", IFERROR(INDEX('Job List'!$D$9:$D$508, MATCH($B3132, 'Job List'!$B$9:$B$508, 0)), ""))</f>
        <v/>
      </c>
      <c r="L3132" s="125" t="str">
        <f t="shared" si="576"/>
        <v/>
      </c>
      <c r="M3132" s="111" t="str">
        <f>IF($B3132="", "", IF($G3132="", IFERROR(INDEX('Job List'!$E$9:$E$508, MATCH($B3132, 'Job List'!$B$9:$B$508, 0)), ""), $G3132))</f>
        <v/>
      </c>
      <c r="N3132" s="126" t="str">
        <f t="shared" si="577"/>
        <v/>
      </c>
      <c r="O3132" s="77"/>
      <c r="AB3132" s="14" t="str">
        <f t="shared" si="578"/>
        <v/>
      </c>
      <c r="AC3132" s="20" t="str">
        <f t="shared" si="579"/>
        <v/>
      </c>
      <c r="AD3132" s="55" t="str">
        <f t="shared" si="580"/>
        <v/>
      </c>
      <c r="AE3132" s="88" t="str">
        <f t="shared" si="581"/>
        <v/>
      </c>
      <c r="AG3132" s="55" t="str">
        <f t="shared" si="582"/>
        <v/>
      </c>
      <c r="AH3132" s="88" t="str">
        <f t="shared" si="583"/>
        <v/>
      </c>
      <c r="AJ3132" s="55" t="str">
        <f t="shared" si="584"/>
        <v/>
      </c>
      <c r="AK3132" s="88" t="str">
        <f t="shared" si="585"/>
        <v/>
      </c>
      <c r="AM3132" s="55" t="str">
        <f t="shared" si="586"/>
        <v/>
      </c>
      <c r="AN3132" s="88" t="str">
        <f t="shared" si="587"/>
        <v/>
      </c>
    </row>
    <row r="3133" spans="1:40" x14ac:dyDescent="0.25">
      <c r="A3133" s="77"/>
      <c r="B3133" s="107"/>
      <c r="C3133" s="108"/>
      <c r="D3133" s="109"/>
      <c r="E3133" s="109"/>
      <c r="F3133" s="110"/>
      <c r="G3133" s="111"/>
      <c r="H3133" s="112"/>
      <c r="I3133" s="77"/>
      <c r="J3133" s="112" t="str">
        <f>IF($B3133="", "", IFERROR(INDEX('Job List'!$C$9:$C$508, MATCH($B3133, 'Job List'!$B$9:$B$508, 0)), ""))</f>
        <v/>
      </c>
      <c r="K3133" s="112" t="str">
        <f>IF($B3133="", "", IFERROR(INDEX('Job List'!$D$9:$D$508, MATCH($B3133, 'Job List'!$B$9:$B$508, 0)), ""))</f>
        <v/>
      </c>
      <c r="L3133" s="125" t="str">
        <f t="shared" si="576"/>
        <v/>
      </c>
      <c r="M3133" s="111" t="str">
        <f>IF($B3133="", "", IF($G3133="", IFERROR(INDEX('Job List'!$E$9:$E$508, MATCH($B3133, 'Job List'!$B$9:$B$508, 0)), ""), $G3133))</f>
        <v/>
      </c>
      <c r="N3133" s="126" t="str">
        <f t="shared" si="577"/>
        <v/>
      </c>
      <c r="O3133" s="77"/>
      <c r="AB3133" s="14" t="str">
        <f t="shared" si="578"/>
        <v/>
      </c>
      <c r="AC3133" s="20" t="str">
        <f t="shared" si="579"/>
        <v/>
      </c>
      <c r="AD3133" s="55" t="str">
        <f t="shared" si="580"/>
        <v/>
      </c>
      <c r="AE3133" s="88" t="str">
        <f t="shared" si="581"/>
        <v/>
      </c>
      <c r="AG3133" s="55" t="str">
        <f t="shared" si="582"/>
        <v/>
      </c>
      <c r="AH3133" s="88" t="str">
        <f t="shared" si="583"/>
        <v/>
      </c>
      <c r="AJ3133" s="55" t="str">
        <f t="shared" si="584"/>
        <v/>
      </c>
      <c r="AK3133" s="88" t="str">
        <f t="shared" si="585"/>
        <v/>
      </c>
      <c r="AM3133" s="55" t="str">
        <f t="shared" si="586"/>
        <v/>
      </c>
      <c r="AN3133" s="88" t="str">
        <f t="shared" si="587"/>
        <v/>
      </c>
    </row>
    <row r="3134" spans="1:40" x14ac:dyDescent="0.25">
      <c r="A3134" s="77"/>
      <c r="B3134" s="107"/>
      <c r="C3134" s="108"/>
      <c r="D3134" s="109"/>
      <c r="E3134" s="109"/>
      <c r="F3134" s="110"/>
      <c r="G3134" s="111"/>
      <c r="H3134" s="112"/>
      <c r="I3134" s="77"/>
      <c r="J3134" s="112" t="str">
        <f>IF($B3134="", "", IFERROR(INDEX('Job List'!$C$9:$C$508, MATCH($B3134, 'Job List'!$B$9:$B$508, 0)), ""))</f>
        <v/>
      </c>
      <c r="K3134" s="112" t="str">
        <f>IF($B3134="", "", IFERROR(INDEX('Job List'!$D$9:$D$508, MATCH($B3134, 'Job List'!$B$9:$B$508, 0)), ""))</f>
        <v/>
      </c>
      <c r="L3134" s="125" t="str">
        <f t="shared" si="576"/>
        <v/>
      </c>
      <c r="M3134" s="111" t="str">
        <f>IF($B3134="", "", IF($G3134="", IFERROR(INDEX('Job List'!$E$9:$E$508, MATCH($B3134, 'Job List'!$B$9:$B$508, 0)), ""), $G3134))</f>
        <v/>
      </c>
      <c r="N3134" s="126" t="str">
        <f t="shared" si="577"/>
        <v/>
      </c>
      <c r="O3134" s="77"/>
      <c r="AB3134" s="14" t="str">
        <f t="shared" si="578"/>
        <v/>
      </c>
      <c r="AC3134" s="20" t="str">
        <f t="shared" si="579"/>
        <v/>
      </c>
      <c r="AD3134" s="55" t="str">
        <f t="shared" si="580"/>
        <v/>
      </c>
      <c r="AE3134" s="88" t="str">
        <f t="shared" si="581"/>
        <v/>
      </c>
      <c r="AG3134" s="55" t="str">
        <f t="shared" si="582"/>
        <v/>
      </c>
      <c r="AH3134" s="88" t="str">
        <f t="shared" si="583"/>
        <v/>
      </c>
      <c r="AJ3134" s="55" t="str">
        <f t="shared" si="584"/>
        <v/>
      </c>
      <c r="AK3134" s="88" t="str">
        <f t="shared" si="585"/>
        <v/>
      </c>
      <c r="AM3134" s="55" t="str">
        <f t="shared" si="586"/>
        <v/>
      </c>
      <c r="AN3134" s="88" t="str">
        <f t="shared" si="587"/>
        <v/>
      </c>
    </row>
    <row r="3135" spans="1:40" x14ac:dyDescent="0.25">
      <c r="A3135" s="77"/>
      <c r="B3135" s="107"/>
      <c r="C3135" s="108"/>
      <c r="D3135" s="109"/>
      <c r="E3135" s="109"/>
      <c r="F3135" s="110"/>
      <c r="G3135" s="111"/>
      <c r="H3135" s="112"/>
      <c r="I3135" s="77"/>
      <c r="J3135" s="112" t="str">
        <f>IF($B3135="", "", IFERROR(INDEX('Job List'!$C$9:$C$508, MATCH($B3135, 'Job List'!$B$9:$B$508, 0)), ""))</f>
        <v/>
      </c>
      <c r="K3135" s="112" t="str">
        <f>IF($B3135="", "", IFERROR(INDEX('Job List'!$D$9:$D$508, MATCH($B3135, 'Job List'!$B$9:$B$508, 0)), ""))</f>
        <v/>
      </c>
      <c r="L3135" s="125" t="str">
        <f t="shared" si="576"/>
        <v/>
      </c>
      <c r="M3135" s="111" t="str">
        <f>IF($B3135="", "", IF($G3135="", IFERROR(INDEX('Job List'!$E$9:$E$508, MATCH($B3135, 'Job List'!$B$9:$B$508, 0)), ""), $G3135))</f>
        <v/>
      </c>
      <c r="N3135" s="126" t="str">
        <f t="shared" si="577"/>
        <v/>
      </c>
      <c r="O3135" s="77"/>
      <c r="AB3135" s="14" t="str">
        <f t="shared" si="578"/>
        <v/>
      </c>
      <c r="AC3135" s="20" t="str">
        <f t="shared" si="579"/>
        <v/>
      </c>
      <c r="AD3135" s="55" t="str">
        <f t="shared" si="580"/>
        <v/>
      </c>
      <c r="AE3135" s="88" t="str">
        <f t="shared" si="581"/>
        <v/>
      </c>
      <c r="AG3135" s="55" t="str">
        <f t="shared" si="582"/>
        <v/>
      </c>
      <c r="AH3135" s="88" t="str">
        <f t="shared" si="583"/>
        <v/>
      </c>
      <c r="AJ3135" s="55" t="str">
        <f t="shared" si="584"/>
        <v/>
      </c>
      <c r="AK3135" s="88" t="str">
        <f t="shared" si="585"/>
        <v/>
      </c>
      <c r="AM3135" s="55" t="str">
        <f t="shared" si="586"/>
        <v/>
      </c>
      <c r="AN3135" s="88" t="str">
        <f t="shared" si="587"/>
        <v/>
      </c>
    </row>
    <row r="3136" spans="1:40" x14ac:dyDescent="0.25">
      <c r="A3136" s="77"/>
      <c r="B3136" s="107"/>
      <c r="C3136" s="108"/>
      <c r="D3136" s="109"/>
      <c r="E3136" s="109"/>
      <c r="F3136" s="110"/>
      <c r="G3136" s="111"/>
      <c r="H3136" s="112"/>
      <c r="I3136" s="77"/>
      <c r="J3136" s="112" t="str">
        <f>IF($B3136="", "", IFERROR(INDEX('Job List'!$C$9:$C$508, MATCH($B3136, 'Job List'!$B$9:$B$508, 0)), ""))</f>
        <v/>
      </c>
      <c r="K3136" s="112" t="str">
        <f>IF($B3136="", "", IFERROR(INDEX('Job List'!$D$9:$D$508, MATCH($B3136, 'Job List'!$B$9:$B$508, 0)), ""))</f>
        <v/>
      </c>
      <c r="L3136" s="125" t="str">
        <f t="shared" si="576"/>
        <v/>
      </c>
      <c r="M3136" s="111" t="str">
        <f>IF($B3136="", "", IF($G3136="", IFERROR(INDEX('Job List'!$E$9:$E$508, MATCH($B3136, 'Job List'!$B$9:$B$508, 0)), ""), $G3136))</f>
        <v/>
      </c>
      <c r="N3136" s="126" t="str">
        <f t="shared" si="577"/>
        <v/>
      </c>
      <c r="O3136" s="77"/>
      <c r="AB3136" s="14" t="str">
        <f t="shared" si="578"/>
        <v/>
      </c>
      <c r="AC3136" s="20" t="str">
        <f t="shared" si="579"/>
        <v/>
      </c>
      <c r="AD3136" s="55" t="str">
        <f t="shared" si="580"/>
        <v/>
      </c>
      <c r="AE3136" s="88" t="str">
        <f t="shared" si="581"/>
        <v/>
      </c>
      <c r="AG3136" s="55" t="str">
        <f t="shared" si="582"/>
        <v/>
      </c>
      <c r="AH3136" s="88" t="str">
        <f t="shared" si="583"/>
        <v/>
      </c>
      <c r="AJ3136" s="55" t="str">
        <f t="shared" si="584"/>
        <v/>
      </c>
      <c r="AK3136" s="88" t="str">
        <f t="shared" si="585"/>
        <v/>
      </c>
      <c r="AM3136" s="55" t="str">
        <f t="shared" si="586"/>
        <v/>
      </c>
      <c r="AN3136" s="88" t="str">
        <f t="shared" si="587"/>
        <v/>
      </c>
    </row>
    <row r="3137" spans="1:40" x14ac:dyDescent="0.25">
      <c r="A3137" s="77"/>
      <c r="B3137" s="107"/>
      <c r="C3137" s="108"/>
      <c r="D3137" s="109"/>
      <c r="E3137" s="109"/>
      <c r="F3137" s="110"/>
      <c r="G3137" s="111"/>
      <c r="H3137" s="112"/>
      <c r="I3137" s="77"/>
      <c r="J3137" s="112" t="str">
        <f>IF($B3137="", "", IFERROR(INDEX('Job List'!$C$9:$C$508, MATCH($B3137, 'Job List'!$B$9:$B$508, 0)), ""))</f>
        <v/>
      </c>
      <c r="K3137" s="112" t="str">
        <f>IF($B3137="", "", IFERROR(INDEX('Job List'!$D$9:$D$508, MATCH($B3137, 'Job List'!$B$9:$B$508, 0)), ""))</f>
        <v/>
      </c>
      <c r="L3137" s="125" t="str">
        <f t="shared" si="576"/>
        <v/>
      </c>
      <c r="M3137" s="111" t="str">
        <f>IF($B3137="", "", IF($G3137="", IFERROR(INDEX('Job List'!$E$9:$E$508, MATCH($B3137, 'Job List'!$B$9:$B$508, 0)), ""), $G3137))</f>
        <v/>
      </c>
      <c r="N3137" s="126" t="str">
        <f t="shared" si="577"/>
        <v/>
      </c>
      <c r="O3137" s="77"/>
      <c r="AB3137" s="14" t="str">
        <f t="shared" si="578"/>
        <v/>
      </c>
      <c r="AC3137" s="20" t="str">
        <f t="shared" si="579"/>
        <v/>
      </c>
      <c r="AD3137" s="55" t="str">
        <f t="shared" si="580"/>
        <v/>
      </c>
      <c r="AE3137" s="88" t="str">
        <f t="shared" si="581"/>
        <v/>
      </c>
      <c r="AG3137" s="55" t="str">
        <f t="shared" si="582"/>
        <v/>
      </c>
      <c r="AH3137" s="88" t="str">
        <f t="shared" si="583"/>
        <v/>
      </c>
      <c r="AJ3137" s="55" t="str">
        <f t="shared" si="584"/>
        <v/>
      </c>
      <c r="AK3137" s="88" t="str">
        <f t="shared" si="585"/>
        <v/>
      </c>
      <c r="AM3137" s="55" t="str">
        <f t="shared" si="586"/>
        <v/>
      </c>
      <c r="AN3137" s="88" t="str">
        <f t="shared" si="587"/>
        <v/>
      </c>
    </row>
    <row r="3138" spans="1:40" x14ac:dyDescent="0.25">
      <c r="A3138" s="77"/>
      <c r="B3138" s="107"/>
      <c r="C3138" s="108"/>
      <c r="D3138" s="109"/>
      <c r="E3138" s="109"/>
      <c r="F3138" s="110"/>
      <c r="G3138" s="111"/>
      <c r="H3138" s="112"/>
      <c r="I3138" s="77"/>
      <c r="J3138" s="112" t="str">
        <f>IF($B3138="", "", IFERROR(INDEX('Job List'!$C$9:$C$508, MATCH($B3138, 'Job List'!$B$9:$B$508, 0)), ""))</f>
        <v/>
      </c>
      <c r="K3138" s="112" t="str">
        <f>IF($B3138="", "", IFERROR(INDEX('Job List'!$D$9:$D$508, MATCH($B3138, 'Job List'!$B$9:$B$508, 0)), ""))</f>
        <v/>
      </c>
      <c r="L3138" s="125" t="str">
        <f t="shared" si="576"/>
        <v/>
      </c>
      <c r="M3138" s="111" t="str">
        <f>IF($B3138="", "", IF($G3138="", IFERROR(INDEX('Job List'!$E$9:$E$508, MATCH($B3138, 'Job List'!$B$9:$B$508, 0)), ""), $G3138))</f>
        <v/>
      </c>
      <c r="N3138" s="126" t="str">
        <f t="shared" si="577"/>
        <v/>
      </c>
      <c r="O3138" s="77"/>
      <c r="AB3138" s="14" t="str">
        <f t="shared" si="578"/>
        <v/>
      </c>
      <c r="AC3138" s="20" t="str">
        <f t="shared" si="579"/>
        <v/>
      </c>
      <c r="AD3138" s="55" t="str">
        <f t="shared" si="580"/>
        <v/>
      </c>
      <c r="AE3138" s="88" t="str">
        <f t="shared" si="581"/>
        <v/>
      </c>
      <c r="AG3138" s="55" t="str">
        <f t="shared" si="582"/>
        <v/>
      </c>
      <c r="AH3138" s="88" t="str">
        <f t="shared" si="583"/>
        <v/>
      </c>
      <c r="AJ3138" s="55" t="str">
        <f t="shared" si="584"/>
        <v/>
      </c>
      <c r="AK3138" s="88" t="str">
        <f t="shared" si="585"/>
        <v/>
      </c>
      <c r="AM3138" s="55" t="str">
        <f t="shared" si="586"/>
        <v/>
      </c>
      <c r="AN3138" s="88" t="str">
        <f t="shared" si="587"/>
        <v/>
      </c>
    </row>
    <row r="3139" spans="1:40" x14ac:dyDescent="0.25">
      <c r="A3139" s="77"/>
      <c r="B3139" s="107"/>
      <c r="C3139" s="108"/>
      <c r="D3139" s="109"/>
      <c r="E3139" s="109"/>
      <c r="F3139" s="110"/>
      <c r="G3139" s="111"/>
      <c r="H3139" s="112"/>
      <c r="I3139" s="77"/>
      <c r="J3139" s="112" t="str">
        <f>IF($B3139="", "", IFERROR(INDEX('Job List'!$C$9:$C$508, MATCH($B3139, 'Job List'!$B$9:$B$508, 0)), ""))</f>
        <v/>
      </c>
      <c r="K3139" s="112" t="str">
        <f>IF($B3139="", "", IFERROR(INDEX('Job List'!$D$9:$D$508, MATCH($B3139, 'Job List'!$B$9:$B$508, 0)), ""))</f>
        <v/>
      </c>
      <c r="L3139" s="125" t="str">
        <f t="shared" si="576"/>
        <v/>
      </c>
      <c r="M3139" s="111" t="str">
        <f>IF($B3139="", "", IF($G3139="", IFERROR(INDEX('Job List'!$E$9:$E$508, MATCH($B3139, 'Job List'!$B$9:$B$508, 0)), ""), $G3139))</f>
        <v/>
      </c>
      <c r="N3139" s="126" t="str">
        <f t="shared" si="577"/>
        <v/>
      </c>
      <c r="O3139" s="77"/>
      <c r="AB3139" s="14" t="str">
        <f t="shared" si="578"/>
        <v/>
      </c>
      <c r="AC3139" s="20" t="str">
        <f t="shared" si="579"/>
        <v/>
      </c>
      <c r="AD3139" s="55" t="str">
        <f t="shared" si="580"/>
        <v/>
      </c>
      <c r="AE3139" s="88" t="str">
        <f t="shared" si="581"/>
        <v/>
      </c>
      <c r="AG3139" s="55" t="str">
        <f t="shared" si="582"/>
        <v/>
      </c>
      <c r="AH3139" s="88" t="str">
        <f t="shared" si="583"/>
        <v/>
      </c>
      <c r="AJ3139" s="55" t="str">
        <f t="shared" si="584"/>
        <v/>
      </c>
      <c r="AK3139" s="88" t="str">
        <f t="shared" si="585"/>
        <v/>
      </c>
      <c r="AM3139" s="55" t="str">
        <f t="shared" si="586"/>
        <v/>
      </c>
      <c r="AN3139" s="88" t="str">
        <f t="shared" si="587"/>
        <v/>
      </c>
    </row>
    <row r="3140" spans="1:40" x14ac:dyDescent="0.25">
      <c r="A3140" s="77"/>
      <c r="B3140" s="107"/>
      <c r="C3140" s="108"/>
      <c r="D3140" s="109"/>
      <c r="E3140" s="109"/>
      <c r="F3140" s="110"/>
      <c r="G3140" s="111"/>
      <c r="H3140" s="112"/>
      <c r="I3140" s="77"/>
      <c r="J3140" s="112" t="str">
        <f>IF($B3140="", "", IFERROR(INDEX('Job List'!$C$9:$C$508, MATCH($B3140, 'Job List'!$B$9:$B$508, 0)), ""))</f>
        <v/>
      </c>
      <c r="K3140" s="112" t="str">
        <f>IF($B3140="", "", IFERROR(INDEX('Job List'!$D$9:$D$508, MATCH($B3140, 'Job List'!$B$9:$B$508, 0)), ""))</f>
        <v/>
      </c>
      <c r="L3140" s="125" t="str">
        <f t="shared" si="576"/>
        <v/>
      </c>
      <c r="M3140" s="111" t="str">
        <f>IF($B3140="", "", IF($G3140="", IFERROR(INDEX('Job List'!$E$9:$E$508, MATCH($B3140, 'Job List'!$B$9:$B$508, 0)), ""), $G3140))</f>
        <v/>
      </c>
      <c r="N3140" s="126" t="str">
        <f t="shared" si="577"/>
        <v/>
      </c>
      <c r="O3140" s="77"/>
      <c r="AB3140" s="14" t="str">
        <f t="shared" si="578"/>
        <v/>
      </c>
      <c r="AC3140" s="20" t="str">
        <f t="shared" si="579"/>
        <v/>
      </c>
      <c r="AD3140" s="55" t="str">
        <f t="shared" si="580"/>
        <v/>
      </c>
      <c r="AE3140" s="88" t="str">
        <f t="shared" si="581"/>
        <v/>
      </c>
      <c r="AG3140" s="55" t="str">
        <f t="shared" si="582"/>
        <v/>
      </c>
      <c r="AH3140" s="88" t="str">
        <f t="shared" si="583"/>
        <v/>
      </c>
      <c r="AJ3140" s="55" t="str">
        <f t="shared" si="584"/>
        <v/>
      </c>
      <c r="AK3140" s="88" t="str">
        <f t="shared" si="585"/>
        <v/>
      </c>
      <c r="AM3140" s="55" t="str">
        <f t="shared" si="586"/>
        <v/>
      </c>
      <c r="AN3140" s="88" t="str">
        <f t="shared" si="587"/>
        <v/>
      </c>
    </row>
    <row r="3141" spans="1:40" x14ac:dyDescent="0.25">
      <c r="A3141" s="77"/>
      <c r="B3141" s="107"/>
      <c r="C3141" s="108"/>
      <c r="D3141" s="109"/>
      <c r="E3141" s="109"/>
      <c r="F3141" s="110"/>
      <c r="G3141" s="111"/>
      <c r="H3141" s="112"/>
      <c r="I3141" s="77"/>
      <c r="J3141" s="112" t="str">
        <f>IF($B3141="", "", IFERROR(INDEX('Job List'!$C$9:$C$508, MATCH($B3141, 'Job List'!$B$9:$B$508, 0)), ""))</f>
        <v/>
      </c>
      <c r="K3141" s="112" t="str">
        <f>IF($B3141="", "", IFERROR(INDEX('Job List'!$D$9:$D$508, MATCH($B3141, 'Job List'!$B$9:$B$508, 0)), ""))</f>
        <v/>
      </c>
      <c r="L3141" s="125" t="str">
        <f t="shared" si="576"/>
        <v/>
      </c>
      <c r="M3141" s="111" t="str">
        <f>IF($B3141="", "", IF($G3141="", IFERROR(INDEX('Job List'!$E$9:$E$508, MATCH($B3141, 'Job List'!$B$9:$B$508, 0)), ""), $G3141))</f>
        <v/>
      </c>
      <c r="N3141" s="126" t="str">
        <f t="shared" si="577"/>
        <v/>
      </c>
      <c r="O3141" s="77"/>
      <c r="AB3141" s="14" t="str">
        <f t="shared" si="578"/>
        <v/>
      </c>
      <c r="AC3141" s="20" t="str">
        <f t="shared" si="579"/>
        <v/>
      </c>
      <c r="AD3141" s="55" t="str">
        <f t="shared" si="580"/>
        <v/>
      </c>
      <c r="AE3141" s="88" t="str">
        <f t="shared" si="581"/>
        <v/>
      </c>
      <c r="AG3141" s="55" t="str">
        <f t="shared" si="582"/>
        <v/>
      </c>
      <c r="AH3141" s="88" t="str">
        <f t="shared" si="583"/>
        <v/>
      </c>
      <c r="AJ3141" s="55" t="str">
        <f t="shared" si="584"/>
        <v/>
      </c>
      <c r="AK3141" s="88" t="str">
        <f t="shared" si="585"/>
        <v/>
      </c>
      <c r="AM3141" s="55" t="str">
        <f t="shared" si="586"/>
        <v/>
      </c>
      <c r="AN3141" s="88" t="str">
        <f t="shared" si="587"/>
        <v/>
      </c>
    </row>
    <row r="3142" spans="1:40" x14ac:dyDescent="0.25">
      <c r="A3142" s="77"/>
      <c r="B3142" s="107"/>
      <c r="C3142" s="108"/>
      <c r="D3142" s="109"/>
      <c r="E3142" s="109"/>
      <c r="F3142" s="110"/>
      <c r="G3142" s="111"/>
      <c r="H3142" s="112"/>
      <c r="I3142" s="77"/>
      <c r="J3142" s="112" t="str">
        <f>IF($B3142="", "", IFERROR(INDEX('Job List'!$C$9:$C$508, MATCH($B3142, 'Job List'!$B$9:$B$508, 0)), ""))</f>
        <v/>
      </c>
      <c r="K3142" s="112" t="str">
        <f>IF($B3142="", "", IFERROR(INDEX('Job List'!$D$9:$D$508, MATCH($B3142, 'Job List'!$B$9:$B$508, 0)), ""))</f>
        <v/>
      </c>
      <c r="L3142" s="125" t="str">
        <f t="shared" si="576"/>
        <v/>
      </c>
      <c r="M3142" s="111" t="str">
        <f>IF($B3142="", "", IF($G3142="", IFERROR(INDEX('Job List'!$E$9:$E$508, MATCH($B3142, 'Job List'!$B$9:$B$508, 0)), ""), $G3142))</f>
        <v/>
      </c>
      <c r="N3142" s="126" t="str">
        <f t="shared" si="577"/>
        <v/>
      </c>
      <c r="O3142" s="77"/>
      <c r="AB3142" s="14" t="str">
        <f t="shared" si="578"/>
        <v/>
      </c>
      <c r="AC3142" s="20" t="str">
        <f t="shared" si="579"/>
        <v/>
      </c>
      <c r="AD3142" s="55" t="str">
        <f t="shared" si="580"/>
        <v/>
      </c>
      <c r="AE3142" s="88" t="str">
        <f t="shared" si="581"/>
        <v/>
      </c>
      <c r="AG3142" s="55" t="str">
        <f t="shared" si="582"/>
        <v/>
      </c>
      <c r="AH3142" s="88" t="str">
        <f t="shared" si="583"/>
        <v/>
      </c>
      <c r="AJ3142" s="55" t="str">
        <f t="shared" si="584"/>
        <v/>
      </c>
      <c r="AK3142" s="88" t="str">
        <f t="shared" si="585"/>
        <v/>
      </c>
      <c r="AM3142" s="55" t="str">
        <f t="shared" si="586"/>
        <v/>
      </c>
      <c r="AN3142" s="88" t="str">
        <f t="shared" si="587"/>
        <v/>
      </c>
    </row>
    <row r="3143" spans="1:40" x14ac:dyDescent="0.25">
      <c r="A3143" s="77"/>
      <c r="B3143" s="107"/>
      <c r="C3143" s="108"/>
      <c r="D3143" s="109"/>
      <c r="E3143" s="109"/>
      <c r="F3143" s="110"/>
      <c r="G3143" s="111"/>
      <c r="H3143" s="112"/>
      <c r="I3143" s="77"/>
      <c r="J3143" s="112" t="str">
        <f>IF($B3143="", "", IFERROR(INDEX('Job List'!$C$9:$C$508, MATCH($B3143, 'Job List'!$B$9:$B$508, 0)), ""))</f>
        <v/>
      </c>
      <c r="K3143" s="112" t="str">
        <f>IF($B3143="", "", IFERROR(INDEX('Job List'!$D$9:$D$508, MATCH($B3143, 'Job List'!$B$9:$B$508, 0)), ""))</f>
        <v/>
      </c>
      <c r="L3143" s="125" t="str">
        <f t="shared" si="576"/>
        <v/>
      </c>
      <c r="M3143" s="111" t="str">
        <f>IF($B3143="", "", IF($G3143="", IFERROR(INDEX('Job List'!$E$9:$E$508, MATCH($B3143, 'Job List'!$B$9:$B$508, 0)), ""), $G3143))</f>
        <v/>
      </c>
      <c r="N3143" s="126" t="str">
        <f t="shared" si="577"/>
        <v/>
      </c>
      <c r="O3143" s="77"/>
      <c r="AB3143" s="14" t="str">
        <f t="shared" si="578"/>
        <v/>
      </c>
      <c r="AC3143" s="20" t="str">
        <f t="shared" si="579"/>
        <v/>
      </c>
      <c r="AD3143" s="55" t="str">
        <f t="shared" si="580"/>
        <v/>
      </c>
      <c r="AE3143" s="88" t="str">
        <f t="shared" si="581"/>
        <v/>
      </c>
      <c r="AG3143" s="55" t="str">
        <f t="shared" si="582"/>
        <v/>
      </c>
      <c r="AH3143" s="88" t="str">
        <f t="shared" si="583"/>
        <v/>
      </c>
      <c r="AJ3143" s="55" t="str">
        <f t="shared" si="584"/>
        <v/>
      </c>
      <c r="AK3143" s="88" t="str">
        <f t="shared" si="585"/>
        <v/>
      </c>
      <c r="AM3143" s="55" t="str">
        <f t="shared" si="586"/>
        <v/>
      </c>
      <c r="AN3143" s="88" t="str">
        <f t="shared" si="587"/>
        <v/>
      </c>
    </row>
    <row r="3144" spans="1:40" x14ac:dyDescent="0.25">
      <c r="A3144" s="77"/>
      <c r="B3144" s="107"/>
      <c r="C3144" s="108"/>
      <c r="D3144" s="109"/>
      <c r="E3144" s="109"/>
      <c r="F3144" s="110"/>
      <c r="G3144" s="111"/>
      <c r="H3144" s="112"/>
      <c r="I3144" s="77"/>
      <c r="J3144" s="112" t="str">
        <f>IF($B3144="", "", IFERROR(INDEX('Job List'!$C$9:$C$508, MATCH($B3144, 'Job List'!$B$9:$B$508, 0)), ""))</f>
        <v/>
      </c>
      <c r="K3144" s="112" t="str">
        <f>IF($B3144="", "", IFERROR(INDEX('Job List'!$D$9:$D$508, MATCH($B3144, 'Job List'!$B$9:$B$508, 0)), ""))</f>
        <v/>
      </c>
      <c r="L3144" s="125" t="str">
        <f t="shared" si="576"/>
        <v/>
      </c>
      <c r="M3144" s="111" t="str">
        <f>IF($B3144="", "", IF($G3144="", IFERROR(INDEX('Job List'!$E$9:$E$508, MATCH($B3144, 'Job List'!$B$9:$B$508, 0)), ""), $G3144))</f>
        <v/>
      </c>
      <c r="N3144" s="126" t="str">
        <f t="shared" si="577"/>
        <v/>
      </c>
      <c r="O3144" s="77"/>
      <c r="AB3144" s="14" t="str">
        <f t="shared" si="578"/>
        <v/>
      </c>
      <c r="AC3144" s="20" t="str">
        <f t="shared" si="579"/>
        <v/>
      </c>
      <c r="AD3144" s="55" t="str">
        <f t="shared" si="580"/>
        <v/>
      </c>
      <c r="AE3144" s="88" t="str">
        <f t="shared" si="581"/>
        <v/>
      </c>
      <c r="AG3144" s="55" t="str">
        <f t="shared" si="582"/>
        <v/>
      </c>
      <c r="AH3144" s="88" t="str">
        <f t="shared" si="583"/>
        <v/>
      </c>
      <c r="AJ3144" s="55" t="str">
        <f t="shared" si="584"/>
        <v/>
      </c>
      <c r="AK3144" s="88" t="str">
        <f t="shared" si="585"/>
        <v/>
      </c>
      <c r="AM3144" s="55" t="str">
        <f t="shared" si="586"/>
        <v/>
      </c>
      <c r="AN3144" s="88" t="str">
        <f t="shared" si="587"/>
        <v/>
      </c>
    </row>
    <row r="3145" spans="1:40" x14ac:dyDescent="0.25">
      <c r="A3145" s="77"/>
      <c r="B3145" s="107"/>
      <c r="C3145" s="108"/>
      <c r="D3145" s="109"/>
      <c r="E3145" s="109"/>
      <c r="F3145" s="110"/>
      <c r="G3145" s="111"/>
      <c r="H3145" s="112"/>
      <c r="I3145" s="77"/>
      <c r="J3145" s="112" t="str">
        <f>IF($B3145="", "", IFERROR(INDEX('Job List'!$C$9:$C$508, MATCH($B3145, 'Job List'!$B$9:$B$508, 0)), ""))</f>
        <v/>
      </c>
      <c r="K3145" s="112" t="str">
        <f>IF($B3145="", "", IFERROR(INDEX('Job List'!$D$9:$D$508, MATCH($B3145, 'Job List'!$B$9:$B$508, 0)), ""))</f>
        <v/>
      </c>
      <c r="L3145" s="125" t="str">
        <f t="shared" si="576"/>
        <v/>
      </c>
      <c r="M3145" s="111" t="str">
        <f>IF($B3145="", "", IF($G3145="", IFERROR(INDEX('Job List'!$E$9:$E$508, MATCH($B3145, 'Job List'!$B$9:$B$508, 0)), ""), $G3145))</f>
        <v/>
      </c>
      <c r="N3145" s="126" t="str">
        <f t="shared" si="577"/>
        <v/>
      </c>
      <c r="O3145" s="77"/>
      <c r="AB3145" s="14" t="str">
        <f t="shared" si="578"/>
        <v/>
      </c>
      <c r="AC3145" s="20" t="str">
        <f t="shared" si="579"/>
        <v/>
      </c>
      <c r="AD3145" s="55" t="str">
        <f t="shared" si="580"/>
        <v/>
      </c>
      <c r="AE3145" s="88" t="str">
        <f t="shared" si="581"/>
        <v/>
      </c>
      <c r="AG3145" s="55" t="str">
        <f t="shared" si="582"/>
        <v/>
      </c>
      <c r="AH3145" s="88" t="str">
        <f t="shared" si="583"/>
        <v/>
      </c>
      <c r="AJ3145" s="55" t="str">
        <f t="shared" si="584"/>
        <v/>
      </c>
      <c r="AK3145" s="88" t="str">
        <f t="shared" si="585"/>
        <v/>
      </c>
      <c r="AM3145" s="55" t="str">
        <f t="shared" si="586"/>
        <v/>
      </c>
      <c r="AN3145" s="88" t="str">
        <f t="shared" si="587"/>
        <v/>
      </c>
    </row>
    <row r="3146" spans="1:40" x14ac:dyDescent="0.25">
      <c r="A3146" s="77"/>
      <c r="B3146" s="107"/>
      <c r="C3146" s="108"/>
      <c r="D3146" s="109"/>
      <c r="E3146" s="109"/>
      <c r="F3146" s="110"/>
      <c r="G3146" s="111"/>
      <c r="H3146" s="112"/>
      <c r="I3146" s="77"/>
      <c r="J3146" s="112" t="str">
        <f>IF($B3146="", "", IFERROR(INDEX('Job List'!$C$9:$C$508, MATCH($B3146, 'Job List'!$B$9:$B$508, 0)), ""))</f>
        <v/>
      </c>
      <c r="K3146" s="112" t="str">
        <f>IF($B3146="", "", IFERROR(INDEX('Job List'!$D$9:$D$508, MATCH($B3146, 'Job List'!$B$9:$B$508, 0)), ""))</f>
        <v/>
      </c>
      <c r="L3146" s="125" t="str">
        <f t="shared" ref="L3146:L3209" si="588">IFERROR(IF(B3146="", "", AC3146-F3146), "")</f>
        <v/>
      </c>
      <c r="M3146" s="111" t="str">
        <f>IF($B3146="", "", IF($G3146="", IFERROR(INDEX('Job List'!$E$9:$E$508, MATCH($B3146, 'Job List'!$B$9:$B$508, 0)), ""), $G3146))</f>
        <v/>
      </c>
      <c r="N3146" s="126" t="str">
        <f t="shared" ref="N3146:N3209" si="589">IF(OR(B3146="", L3146="", M3146=""), "", L3146*24*M3146)</f>
        <v/>
      </c>
      <c r="O3146" s="77"/>
      <c r="AB3146" s="14" t="str">
        <f t="shared" ref="AB3146:AB3209" si="590">IF(C3146="", "", TEXT(C3146, "mmm yyyy"))</f>
        <v/>
      </c>
      <c r="AC3146" s="20" t="str">
        <f t="shared" ref="AC3146:AC3209" si="591">IF(OR(D3146="", E3146=""), "", IF(IF(E3146&gt;D3146, E3146-D3146, E3146-D3146+1)=0, 1, IF(E3146&gt;D3146, E3146-D3146, E3146-D3146+1)))</f>
        <v/>
      </c>
      <c r="AD3146" s="55" t="str">
        <f t="shared" ref="AD3146:AD3209" si="592">IF($AB3146="", "", IF($AD$6="", L3146, IF($AD$6=$B3146, L3146, "")))</f>
        <v/>
      </c>
      <c r="AE3146" s="88" t="str">
        <f t="shared" ref="AE3146:AE3209" si="593">IF($AB3146="", "", IF($AD$6="", N3146, IF($AD$6=$B3146, N3146, "")))</f>
        <v/>
      </c>
      <c r="AG3146" s="55" t="str">
        <f t="shared" ref="AG3146:AG3209" si="594">IF($AB3146="", "", IF($AG$6="", AJ3146, IF($AG$6=$J3146, AJ3146, "")))</f>
        <v/>
      </c>
      <c r="AH3146" s="88" t="str">
        <f t="shared" ref="AH3146:AH3209" si="595">IF($AB3146="", "", IF($AG$6="", AK3146, IF($AG$6=$J3146, AK3146, "")))</f>
        <v/>
      </c>
      <c r="AJ3146" s="55" t="str">
        <f t="shared" ref="AJ3146:AJ3209" si="596">IFERROR(IF($AB3146="", "", IF(AND($C3146&gt;=$AJ$6, $C3146&lt;=$AK$6), L3146, "")), "")</f>
        <v/>
      </c>
      <c r="AK3146" s="88" t="str">
        <f t="shared" ref="AK3146:AK3209" si="597">IFERROR(IF($AB3146="", "", IF(AND($C3146&gt;=$AJ$6, $C3146&lt;=$AK$6), N3146, "")), "")</f>
        <v/>
      </c>
      <c r="AM3146" s="55" t="str">
        <f t="shared" ref="AM3146:AM3209" si="598">IFERROR(IF($J3146="", "", IF(AND($C3146&gt;=$AM$4, $C3146&lt;=$AN$4, $J3146=$AM$3), L3146, "")), "")</f>
        <v/>
      </c>
      <c r="AN3146" s="88" t="str">
        <f t="shared" ref="AN3146:AN3209" si="599">IFERROR(IF($J3146="", "", IF(AND($C3146&gt;=$AM$4, $C3146&lt;=$AN$4, $J3146=$AM$3), N3146, "")), "")</f>
        <v/>
      </c>
    </row>
    <row r="3147" spans="1:40" x14ac:dyDescent="0.25">
      <c r="A3147" s="77"/>
      <c r="B3147" s="107"/>
      <c r="C3147" s="108"/>
      <c r="D3147" s="109"/>
      <c r="E3147" s="109"/>
      <c r="F3147" s="110"/>
      <c r="G3147" s="111"/>
      <c r="H3147" s="112"/>
      <c r="I3147" s="77"/>
      <c r="J3147" s="112" t="str">
        <f>IF($B3147="", "", IFERROR(INDEX('Job List'!$C$9:$C$508, MATCH($B3147, 'Job List'!$B$9:$B$508, 0)), ""))</f>
        <v/>
      </c>
      <c r="K3147" s="112" t="str">
        <f>IF($B3147="", "", IFERROR(INDEX('Job List'!$D$9:$D$508, MATCH($B3147, 'Job List'!$B$9:$B$508, 0)), ""))</f>
        <v/>
      </c>
      <c r="L3147" s="125" t="str">
        <f t="shared" si="588"/>
        <v/>
      </c>
      <c r="M3147" s="111" t="str">
        <f>IF($B3147="", "", IF($G3147="", IFERROR(INDEX('Job List'!$E$9:$E$508, MATCH($B3147, 'Job List'!$B$9:$B$508, 0)), ""), $G3147))</f>
        <v/>
      </c>
      <c r="N3147" s="126" t="str">
        <f t="shared" si="589"/>
        <v/>
      </c>
      <c r="O3147" s="77"/>
      <c r="AB3147" s="14" t="str">
        <f t="shared" si="590"/>
        <v/>
      </c>
      <c r="AC3147" s="20" t="str">
        <f t="shared" si="591"/>
        <v/>
      </c>
      <c r="AD3147" s="55" t="str">
        <f t="shared" si="592"/>
        <v/>
      </c>
      <c r="AE3147" s="88" t="str">
        <f t="shared" si="593"/>
        <v/>
      </c>
      <c r="AG3147" s="55" t="str">
        <f t="shared" si="594"/>
        <v/>
      </c>
      <c r="AH3147" s="88" t="str">
        <f t="shared" si="595"/>
        <v/>
      </c>
      <c r="AJ3147" s="55" t="str">
        <f t="shared" si="596"/>
        <v/>
      </c>
      <c r="AK3147" s="88" t="str">
        <f t="shared" si="597"/>
        <v/>
      </c>
      <c r="AM3147" s="55" t="str">
        <f t="shared" si="598"/>
        <v/>
      </c>
      <c r="AN3147" s="88" t="str">
        <f t="shared" si="599"/>
        <v/>
      </c>
    </row>
    <row r="3148" spans="1:40" x14ac:dyDescent="0.25">
      <c r="A3148" s="77"/>
      <c r="B3148" s="107"/>
      <c r="C3148" s="108"/>
      <c r="D3148" s="109"/>
      <c r="E3148" s="109"/>
      <c r="F3148" s="110"/>
      <c r="G3148" s="111"/>
      <c r="H3148" s="112"/>
      <c r="I3148" s="77"/>
      <c r="J3148" s="112" t="str">
        <f>IF($B3148="", "", IFERROR(INDEX('Job List'!$C$9:$C$508, MATCH($B3148, 'Job List'!$B$9:$B$508, 0)), ""))</f>
        <v/>
      </c>
      <c r="K3148" s="112" t="str">
        <f>IF($B3148="", "", IFERROR(INDEX('Job List'!$D$9:$D$508, MATCH($B3148, 'Job List'!$B$9:$B$508, 0)), ""))</f>
        <v/>
      </c>
      <c r="L3148" s="125" t="str">
        <f t="shared" si="588"/>
        <v/>
      </c>
      <c r="M3148" s="111" t="str">
        <f>IF($B3148="", "", IF($G3148="", IFERROR(INDEX('Job List'!$E$9:$E$508, MATCH($B3148, 'Job List'!$B$9:$B$508, 0)), ""), $G3148))</f>
        <v/>
      </c>
      <c r="N3148" s="126" t="str">
        <f t="shared" si="589"/>
        <v/>
      </c>
      <c r="O3148" s="77"/>
      <c r="AB3148" s="14" t="str">
        <f t="shared" si="590"/>
        <v/>
      </c>
      <c r="AC3148" s="20" t="str">
        <f t="shared" si="591"/>
        <v/>
      </c>
      <c r="AD3148" s="55" t="str">
        <f t="shared" si="592"/>
        <v/>
      </c>
      <c r="AE3148" s="88" t="str">
        <f t="shared" si="593"/>
        <v/>
      </c>
      <c r="AG3148" s="55" t="str">
        <f t="shared" si="594"/>
        <v/>
      </c>
      <c r="AH3148" s="88" t="str">
        <f t="shared" si="595"/>
        <v/>
      </c>
      <c r="AJ3148" s="55" t="str">
        <f t="shared" si="596"/>
        <v/>
      </c>
      <c r="AK3148" s="88" t="str">
        <f t="shared" si="597"/>
        <v/>
      </c>
      <c r="AM3148" s="55" t="str">
        <f t="shared" si="598"/>
        <v/>
      </c>
      <c r="AN3148" s="88" t="str">
        <f t="shared" si="599"/>
        <v/>
      </c>
    </row>
    <row r="3149" spans="1:40" x14ac:dyDescent="0.25">
      <c r="A3149" s="77"/>
      <c r="B3149" s="107"/>
      <c r="C3149" s="108"/>
      <c r="D3149" s="109"/>
      <c r="E3149" s="109"/>
      <c r="F3149" s="110"/>
      <c r="G3149" s="111"/>
      <c r="H3149" s="112"/>
      <c r="I3149" s="77"/>
      <c r="J3149" s="112" t="str">
        <f>IF($B3149="", "", IFERROR(INDEX('Job List'!$C$9:$C$508, MATCH($B3149, 'Job List'!$B$9:$B$508, 0)), ""))</f>
        <v/>
      </c>
      <c r="K3149" s="112" t="str">
        <f>IF($B3149="", "", IFERROR(INDEX('Job List'!$D$9:$D$508, MATCH($B3149, 'Job List'!$B$9:$B$508, 0)), ""))</f>
        <v/>
      </c>
      <c r="L3149" s="125" t="str">
        <f t="shared" si="588"/>
        <v/>
      </c>
      <c r="M3149" s="111" t="str">
        <f>IF($B3149="", "", IF($G3149="", IFERROR(INDEX('Job List'!$E$9:$E$508, MATCH($B3149, 'Job List'!$B$9:$B$508, 0)), ""), $G3149))</f>
        <v/>
      </c>
      <c r="N3149" s="126" t="str">
        <f t="shared" si="589"/>
        <v/>
      </c>
      <c r="O3149" s="77"/>
      <c r="AB3149" s="14" t="str">
        <f t="shared" si="590"/>
        <v/>
      </c>
      <c r="AC3149" s="20" t="str">
        <f t="shared" si="591"/>
        <v/>
      </c>
      <c r="AD3149" s="55" t="str">
        <f t="shared" si="592"/>
        <v/>
      </c>
      <c r="AE3149" s="88" t="str">
        <f t="shared" si="593"/>
        <v/>
      </c>
      <c r="AG3149" s="55" t="str">
        <f t="shared" si="594"/>
        <v/>
      </c>
      <c r="AH3149" s="88" t="str">
        <f t="shared" si="595"/>
        <v/>
      </c>
      <c r="AJ3149" s="55" t="str">
        <f t="shared" si="596"/>
        <v/>
      </c>
      <c r="AK3149" s="88" t="str">
        <f t="shared" si="597"/>
        <v/>
      </c>
      <c r="AM3149" s="55" t="str">
        <f t="shared" si="598"/>
        <v/>
      </c>
      <c r="AN3149" s="88" t="str">
        <f t="shared" si="599"/>
        <v/>
      </c>
    </row>
    <row r="3150" spans="1:40" x14ac:dyDescent="0.25">
      <c r="A3150" s="77"/>
      <c r="B3150" s="107"/>
      <c r="C3150" s="108"/>
      <c r="D3150" s="109"/>
      <c r="E3150" s="109"/>
      <c r="F3150" s="110"/>
      <c r="G3150" s="111"/>
      <c r="H3150" s="112"/>
      <c r="I3150" s="77"/>
      <c r="J3150" s="112" t="str">
        <f>IF($B3150="", "", IFERROR(INDEX('Job List'!$C$9:$C$508, MATCH($B3150, 'Job List'!$B$9:$B$508, 0)), ""))</f>
        <v/>
      </c>
      <c r="K3150" s="112" t="str">
        <f>IF($B3150="", "", IFERROR(INDEX('Job List'!$D$9:$D$508, MATCH($B3150, 'Job List'!$B$9:$B$508, 0)), ""))</f>
        <v/>
      </c>
      <c r="L3150" s="125" t="str">
        <f t="shared" si="588"/>
        <v/>
      </c>
      <c r="M3150" s="111" t="str">
        <f>IF($B3150="", "", IF($G3150="", IFERROR(INDEX('Job List'!$E$9:$E$508, MATCH($B3150, 'Job List'!$B$9:$B$508, 0)), ""), $G3150))</f>
        <v/>
      </c>
      <c r="N3150" s="126" t="str">
        <f t="shared" si="589"/>
        <v/>
      </c>
      <c r="O3150" s="77"/>
      <c r="AB3150" s="14" t="str">
        <f t="shared" si="590"/>
        <v/>
      </c>
      <c r="AC3150" s="20" t="str">
        <f t="shared" si="591"/>
        <v/>
      </c>
      <c r="AD3150" s="55" t="str">
        <f t="shared" si="592"/>
        <v/>
      </c>
      <c r="AE3150" s="88" t="str">
        <f t="shared" si="593"/>
        <v/>
      </c>
      <c r="AG3150" s="55" t="str">
        <f t="shared" si="594"/>
        <v/>
      </c>
      <c r="AH3150" s="88" t="str">
        <f t="shared" si="595"/>
        <v/>
      </c>
      <c r="AJ3150" s="55" t="str">
        <f t="shared" si="596"/>
        <v/>
      </c>
      <c r="AK3150" s="88" t="str">
        <f t="shared" si="597"/>
        <v/>
      </c>
      <c r="AM3150" s="55" t="str">
        <f t="shared" si="598"/>
        <v/>
      </c>
      <c r="AN3150" s="88" t="str">
        <f t="shared" si="599"/>
        <v/>
      </c>
    </row>
    <row r="3151" spans="1:40" x14ac:dyDescent="0.25">
      <c r="A3151" s="77"/>
      <c r="B3151" s="107"/>
      <c r="C3151" s="108"/>
      <c r="D3151" s="109"/>
      <c r="E3151" s="109"/>
      <c r="F3151" s="110"/>
      <c r="G3151" s="111"/>
      <c r="H3151" s="112"/>
      <c r="I3151" s="77"/>
      <c r="J3151" s="112" t="str">
        <f>IF($B3151="", "", IFERROR(INDEX('Job List'!$C$9:$C$508, MATCH($B3151, 'Job List'!$B$9:$B$508, 0)), ""))</f>
        <v/>
      </c>
      <c r="K3151" s="112" t="str">
        <f>IF($B3151="", "", IFERROR(INDEX('Job List'!$D$9:$D$508, MATCH($B3151, 'Job List'!$B$9:$B$508, 0)), ""))</f>
        <v/>
      </c>
      <c r="L3151" s="125" t="str">
        <f t="shared" si="588"/>
        <v/>
      </c>
      <c r="M3151" s="111" t="str">
        <f>IF($B3151="", "", IF($G3151="", IFERROR(INDEX('Job List'!$E$9:$E$508, MATCH($B3151, 'Job List'!$B$9:$B$508, 0)), ""), $G3151))</f>
        <v/>
      </c>
      <c r="N3151" s="126" t="str">
        <f t="shared" si="589"/>
        <v/>
      </c>
      <c r="O3151" s="77"/>
      <c r="AB3151" s="14" t="str">
        <f t="shared" si="590"/>
        <v/>
      </c>
      <c r="AC3151" s="20" t="str">
        <f t="shared" si="591"/>
        <v/>
      </c>
      <c r="AD3151" s="55" t="str">
        <f t="shared" si="592"/>
        <v/>
      </c>
      <c r="AE3151" s="88" t="str">
        <f t="shared" si="593"/>
        <v/>
      </c>
      <c r="AG3151" s="55" t="str">
        <f t="shared" si="594"/>
        <v/>
      </c>
      <c r="AH3151" s="88" t="str">
        <f t="shared" si="595"/>
        <v/>
      </c>
      <c r="AJ3151" s="55" t="str">
        <f t="shared" si="596"/>
        <v/>
      </c>
      <c r="AK3151" s="88" t="str">
        <f t="shared" si="597"/>
        <v/>
      </c>
      <c r="AM3151" s="55" t="str">
        <f t="shared" si="598"/>
        <v/>
      </c>
      <c r="AN3151" s="88" t="str">
        <f t="shared" si="599"/>
        <v/>
      </c>
    </row>
    <row r="3152" spans="1:40" x14ac:dyDescent="0.25">
      <c r="A3152" s="77"/>
      <c r="B3152" s="107"/>
      <c r="C3152" s="108"/>
      <c r="D3152" s="109"/>
      <c r="E3152" s="109"/>
      <c r="F3152" s="110"/>
      <c r="G3152" s="111"/>
      <c r="H3152" s="112"/>
      <c r="I3152" s="77"/>
      <c r="J3152" s="112" t="str">
        <f>IF($B3152="", "", IFERROR(INDEX('Job List'!$C$9:$C$508, MATCH($B3152, 'Job List'!$B$9:$B$508, 0)), ""))</f>
        <v/>
      </c>
      <c r="K3152" s="112" t="str">
        <f>IF($B3152="", "", IFERROR(INDEX('Job List'!$D$9:$D$508, MATCH($B3152, 'Job List'!$B$9:$B$508, 0)), ""))</f>
        <v/>
      </c>
      <c r="L3152" s="125" t="str">
        <f t="shared" si="588"/>
        <v/>
      </c>
      <c r="M3152" s="111" t="str">
        <f>IF($B3152="", "", IF($G3152="", IFERROR(INDEX('Job List'!$E$9:$E$508, MATCH($B3152, 'Job List'!$B$9:$B$508, 0)), ""), $G3152))</f>
        <v/>
      </c>
      <c r="N3152" s="126" t="str">
        <f t="shared" si="589"/>
        <v/>
      </c>
      <c r="O3152" s="77"/>
      <c r="AB3152" s="14" t="str">
        <f t="shared" si="590"/>
        <v/>
      </c>
      <c r="AC3152" s="20" t="str">
        <f t="shared" si="591"/>
        <v/>
      </c>
      <c r="AD3152" s="55" t="str">
        <f t="shared" si="592"/>
        <v/>
      </c>
      <c r="AE3152" s="88" t="str">
        <f t="shared" si="593"/>
        <v/>
      </c>
      <c r="AG3152" s="55" t="str">
        <f t="shared" si="594"/>
        <v/>
      </c>
      <c r="AH3152" s="88" t="str">
        <f t="shared" si="595"/>
        <v/>
      </c>
      <c r="AJ3152" s="55" t="str">
        <f t="shared" si="596"/>
        <v/>
      </c>
      <c r="AK3152" s="88" t="str">
        <f t="shared" si="597"/>
        <v/>
      </c>
      <c r="AM3152" s="55" t="str">
        <f t="shared" si="598"/>
        <v/>
      </c>
      <c r="AN3152" s="88" t="str">
        <f t="shared" si="599"/>
        <v/>
      </c>
    </row>
    <row r="3153" spans="1:40" x14ac:dyDescent="0.25">
      <c r="A3153" s="77"/>
      <c r="B3153" s="107"/>
      <c r="C3153" s="108"/>
      <c r="D3153" s="109"/>
      <c r="E3153" s="109"/>
      <c r="F3153" s="110"/>
      <c r="G3153" s="111"/>
      <c r="H3153" s="112"/>
      <c r="I3153" s="77"/>
      <c r="J3153" s="112" t="str">
        <f>IF($B3153="", "", IFERROR(INDEX('Job List'!$C$9:$C$508, MATCH($B3153, 'Job List'!$B$9:$B$508, 0)), ""))</f>
        <v/>
      </c>
      <c r="K3153" s="112" t="str">
        <f>IF($B3153="", "", IFERROR(INDEX('Job List'!$D$9:$D$508, MATCH($B3153, 'Job List'!$B$9:$B$508, 0)), ""))</f>
        <v/>
      </c>
      <c r="L3153" s="125" t="str">
        <f t="shared" si="588"/>
        <v/>
      </c>
      <c r="M3153" s="111" t="str">
        <f>IF($B3153="", "", IF($G3153="", IFERROR(INDEX('Job List'!$E$9:$E$508, MATCH($B3153, 'Job List'!$B$9:$B$508, 0)), ""), $G3153))</f>
        <v/>
      </c>
      <c r="N3153" s="126" t="str">
        <f t="shared" si="589"/>
        <v/>
      </c>
      <c r="O3153" s="77"/>
      <c r="AB3153" s="14" t="str">
        <f t="shared" si="590"/>
        <v/>
      </c>
      <c r="AC3153" s="20" t="str">
        <f t="shared" si="591"/>
        <v/>
      </c>
      <c r="AD3153" s="55" t="str">
        <f t="shared" si="592"/>
        <v/>
      </c>
      <c r="AE3153" s="88" t="str">
        <f t="shared" si="593"/>
        <v/>
      </c>
      <c r="AG3153" s="55" t="str">
        <f t="shared" si="594"/>
        <v/>
      </c>
      <c r="AH3153" s="88" t="str">
        <f t="shared" si="595"/>
        <v/>
      </c>
      <c r="AJ3153" s="55" t="str">
        <f t="shared" si="596"/>
        <v/>
      </c>
      <c r="AK3153" s="88" t="str">
        <f t="shared" si="597"/>
        <v/>
      </c>
      <c r="AM3153" s="55" t="str">
        <f t="shared" si="598"/>
        <v/>
      </c>
      <c r="AN3153" s="88" t="str">
        <f t="shared" si="599"/>
        <v/>
      </c>
    </row>
    <row r="3154" spans="1:40" x14ac:dyDescent="0.25">
      <c r="A3154" s="77"/>
      <c r="B3154" s="107"/>
      <c r="C3154" s="108"/>
      <c r="D3154" s="109"/>
      <c r="E3154" s="109"/>
      <c r="F3154" s="110"/>
      <c r="G3154" s="111"/>
      <c r="H3154" s="112"/>
      <c r="I3154" s="77"/>
      <c r="J3154" s="112" t="str">
        <f>IF($B3154="", "", IFERROR(INDEX('Job List'!$C$9:$C$508, MATCH($B3154, 'Job List'!$B$9:$B$508, 0)), ""))</f>
        <v/>
      </c>
      <c r="K3154" s="112" t="str">
        <f>IF($B3154="", "", IFERROR(INDEX('Job List'!$D$9:$D$508, MATCH($B3154, 'Job List'!$B$9:$B$508, 0)), ""))</f>
        <v/>
      </c>
      <c r="L3154" s="125" t="str">
        <f t="shared" si="588"/>
        <v/>
      </c>
      <c r="M3154" s="111" t="str">
        <f>IF($B3154="", "", IF($G3154="", IFERROR(INDEX('Job List'!$E$9:$E$508, MATCH($B3154, 'Job List'!$B$9:$B$508, 0)), ""), $G3154))</f>
        <v/>
      </c>
      <c r="N3154" s="126" t="str">
        <f t="shared" si="589"/>
        <v/>
      </c>
      <c r="O3154" s="77"/>
      <c r="AB3154" s="14" t="str">
        <f t="shared" si="590"/>
        <v/>
      </c>
      <c r="AC3154" s="20" t="str">
        <f t="shared" si="591"/>
        <v/>
      </c>
      <c r="AD3154" s="55" t="str">
        <f t="shared" si="592"/>
        <v/>
      </c>
      <c r="AE3154" s="88" t="str">
        <f t="shared" si="593"/>
        <v/>
      </c>
      <c r="AG3154" s="55" t="str">
        <f t="shared" si="594"/>
        <v/>
      </c>
      <c r="AH3154" s="88" t="str">
        <f t="shared" si="595"/>
        <v/>
      </c>
      <c r="AJ3154" s="55" t="str">
        <f t="shared" si="596"/>
        <v/>
      </c>
      <c r="AK3154" s="88" t="str">
        <f t="shared" si="597"/>
        <v/>
      </c>
      <c r="AM3154" s="55" t="str">
        <f t="shared" si="598"/>
        <v/>
      </c>
      <c r="AN3154" s="88" t="str">
        <f t="shared" si="599"/>
        <v/>
      </c>
    </row>
    <row r="3155" spans="1:40" x14ac:dyDescent="0.25">
      <c r="A3155" s="77"/>
      <c r="B3155" s="107"/>
      <c r="C3155" s="108"/>
      <c r="D3155" s="109"/>
      <c r="E3155" s="109"/>
      <c r="F3155" s="110"/>
      <c r="G3155" s="111"/>
      <c r="H3155" s="112"/>
      <c r="I3155" s="77"/>
      <c r="J3155" s="112" t="str">
        <f>IF($B3155="", "", IFERROR(INDEX('Job List'!$C$9:$C$508, MATCH($B3155, 'Job List'!$B$9:$B$508, 0)), ""))</f>
        <v/>
      </c>
      <c r="K3155" s="112" t="str">
        <f>IF($B3155="", "", IFERROR(INDEX('Job List'!$D$9:$D$508, MATCH($B3155, 'Job List'!$B$9:$B$508, 0)), ""))</f>
        <v/>
      </c>
      <c r="L3155" s="125" t="str">
        <f t="shared" si="588"/>
        <v/>
      </c>
      <c r="M3155" s="111" t="str">
        <f>IF($B3155="", "", IF($G3155="", IFERROR(INDEX('Job List'!$E$9:$E$508, MATCH($B3155, 'Job List'!$B$9:$B$508, 0)), ""), $G3155))</f>
        <v/>
      </c>
      <c r="N3155" s="126" t="str">
        <f t="shared" si="589"/>
        <v/>
      </c>
      <c r="O3155" s="77"/>
      <c r="AB3155" s="14" t="str">
        <f t="shared" si="590"/>
        <v/>
      </c>
      <c r="AC3155" s="20" t="str">
        <f t="shared" si="591"/>
        <v/>
      </c>
      <c r="AD3155" s="55" t="str">
        <f t="shared" si="592"/>
        <v/>
      </c>
      <c r="AE3155" s="88" t="str">
        <f t="shared" si="593"/>
        <v/>
      </c>
      <c r="AG3155" s="55" t="str">
        <f t="shared" si="594"/>
        <v/>
      </c>
      <c r="AH3155" s="88" t="str">
        <f t="shared" si="595"/>
        <v/>
      </c>
      <c r="AJ3155" s="55" t="str">
        <f t="shared" si="596"/>
        <v/>
      </c>
      <c r="AK3155" s="88" t="str">
        <f t="shared" si="597"/>
        <v/>
      </c>
      <c r="AM3155" s="55" t="str">
        <f t="shared" si="598"/>
        <v/>
      </c>
      <c r="AN3155" s="88" t="str">
        <f t="shared" si="599"/>
        <v/>
      </c>
    </row>
    <row r="3156" spans="1:40" x14ac:dyDescent="0.25">
      <c r="A3156" s="77"/>
      <c r="B3156" s="107"/>
      <c r="C3156" s="108"/>
      <c r="D3156" s="109"/>
      <c r="E3156" s="109"/>
      <c r="F3156" s="110"/>
      <c r="G3156" s="111"/>
      <c r="H3156" s="112"/>
      <c r="I3156" s="77"/>
      <c r="J3156" s="112" t="str">
        <f>IF($B3156="", "", IFERROR(INDEX('Job List'!$C$9:$C$508, MATCH($B3156, 'Job List'!$B$9:$B$508, 0)), ""))</f>
        <v/>
      </c>
      <c r="K3156" s="112" t="str">
        <f>IF($B3156="", "", IFERROR(INDEX('Job List'!$D$9:$D$508, MATCH($B3156, 'Job List'!$B$9:$B$508, 0)), ""))</f>
        <v/>
      </c>
      <c r="L3156" s="125" t="str">
        <f t="shared" si="588"/>
        <v/>
      </c>
      <c r="M3156" s="111" t="str">
        <f>IF($B3156="", "", IF($G3156="", IFERROR(INDEX('Job List'!$E$9:$E$508, MATCH($B3156, 'Job List'!$B$9:$B$508, 0)), ""), $G3156))</f>
        <v/>
      </c>
      <c r="N3156" s="126" t="str">
        <f t="shared" si="589"/>
        <v/>
      </c>
      <c r="O3156" s="77"/>
      <c r="AB3156" s="14" t="str">
        <f t="shared" si="590"/>
        <v/>
      </c>
      <c r="AC3156" s="20" t="str">
        <f t="shared" si="591"/>
        <v/>
      </c>
      <c r="AD3156" s="55" t="str">
        <f t="shared" si="592"/>
        <v/>
      </c>
      <c r="AE3156" s="88" t="str">
        <f t="shared" si="593"/>
        <v/>
      </c>
      <c r="AG3156" s="55" t="str">
        <f t="shared" si="594"/>
        <v/>
      </c>
      <c r="AH3156" s="88" t="str">
        <f t="shared" si="595"/>
        <v/>
      </c>
      <c r="AJ3156" s="55" t="str">
        <f t="shared" si="596"/>
        <v/>
      </c>
      <c r="AK3156" s="88" t="str">
        <f t="shared" si="597"/>
        <v/>
      </c>
      <c r="AM3156" s="55" t="str">
        <f t="shared" si="598"/>
        <v/>
      </c>
      <c r="AN3156" s="88" t="str">
        <f t="shared" si="599"/>
        <v/>
      </c>
    </row>
    <row r="3157" spans="1:40" x14ac:dyDescent="0.25">
      <c r="A3157" s="77"/>
      <c r="B3157" s="107"/>
      <c r="C3157" s="108"/>
      <c r="D3157" s="109"/>
      <c r="E3157" s="109"/>
      <c r="F3157" s="110"/>
      <c r="G3157" s="111"/>
      <c r="H3157" s="112"/>
      <c r="I3157" s="77"/>
      <c r="J3157" s="112" t="str">
        <f>IF($B3157="", "", IFERROR(INDEX('Job List'!$C$9:$C$508, MATCH($B3157, 'Job List'!$B$9:$B$508, 0)), ""))</f>
        <v/>
      </c>
      <c r="K3157" s="112" t="str">
        <f>IF($B3157="", "", IFERROR(INDEX('Job List'!$D$9:$D$508, MATCH($B3157, 'Job List'!$B$9:$B$508, 0)), ""))</f>
        <v/>
      </c>
      <c r="L3157" s="125" t="str">
        <f t="shared" si="588"/>
        <v/>
      </c>
      <c r="M3157" s="111" t="str">
        <f>IF($B3157="", "", IF($G3157="", IFERROR(INDEX('Job List'!$E$9:$E$508, MATCH($B3157, 'Job List'!$B$9:$B$508, 0)), ""), $G3157))</f>
        <v/>
      </c>
      <c r="N3157" s="126" t="str">
        <f t="shared" si="589"/>
        <v/>
      </c>
      <c r="O3157" s="77"/>
      <c r="AB3157" s="14" t="str">
        <f t="shared" si="590"/>
        <v/>
      </c>
      <c r="AC3157" s="20" t="str">
        <f t="shared" si="591"/>
        <v/>
      </c>
      <c r="AD3157" s="55" t="str">
        <f t="shared" si="592"/>
        <v/>
      </c>
      <c r="AE3157" s="88" t="str">
        <f t="shared" si="593"/>
        <v/>
      </c>
      <c r="AG3157" s="55" t="str">
        <f t="shared" si="594"/>
        <v/>
      </c>
      <c r="AH3157" s="88" t="str">
        <f t="shared" si="595"/>
        <v/>
      </c>
      <c r="AJ3157" s="55" t="str">
        <f t="shared" si="596"/>
        <v/>
      </c>
      <c r="AK3157" s="88" t="str">
        <f t="shared" si="597"/>
        <v/>
      </c>
      <c r="AM3157" s="55" t="str">
        <f t="shared" si="598"/>
        <v/>
      </c>
      <c r="AN3157" s="88" t="str">
        <f t="shared" si="599"/>
        <v/>
      </c>
    </row>
    <row r="3158" spans="1:40" x14ac:dyDescent="0.25">
      <c r="A3158" s="77"/>
      <c r="B3158" s="107"/>
      <c r="C3158" s="108"/>
      <c r="D3158" s="109"/>
      <c r="E3158" s="109"/>
      <c r="F3158" s="110"/>
      <c r="G3158" s="111"/>
      <c r="H3158" s="112"/>
      <c r="I3158" s="77"/>
      <c r="J3158" s="112" t="str">
        <f>IF($B3158="", "", IFERROR(INDEX('Job List'!$C$9:$C$508, MATCH($B3158, 'Job List'!$B$9:$B$508, 0)), ""))</f>
        <v/>
      </c>
      <c r="K3158" s="112" t="str">
        <f>IF($B3158="", "", IFERROR(INDEX('Job List'!$D$9:$D$508, MATCH($B3158, 'Job List'!$B$9:$B$508, 0)), ""))</f>
        <v/>
      </c>
      <c r="L3158" s="125" t="str">
        <f t="shared" si="588"/>
        <v/>
      </c>
      <c r="M3158" s="111" t="str">
        <f>IF($B3158="", "", IF($G3158="", IFERROR(INDEX('Job List'!$E$9:$E$508, MATCH($B3158, 'Job List'!$B$9:$B$508, 0)), ""), $G3158))</f>
        <v/>
      </c>
      <c r="N3158" s="126" t="str">
        <f t="shared" si="589"/>
        <v/>
      </c>
      <c r="O3158" s="77"/>
      <c r="AB3158" s="14" t="str">
        <f t="shared" si="590"/>
        <v/>
      </c>
      <c r="AC3158" s="20" t="str">
        <f t="shared" si="591"/>
        <v/>
      </c>
      <c r="AD3158" s="55" t="str">
        <f t="shared" si="592"/>
        <v/>
      </c>
      <c r="AE3158" s="88" t="str">
        <f t="shared" si="593"/>
        <v/>
      </c>
      <c r="AG3158" s="55" t="str">
        <f t="shared" si="594"/>
        <v/>
      </c>
      <c r="AH3158" s="88" t="str">
        <f t="shared" si="595"/>
        <v/>
      </c>
      <c r="AJ3158" s="55" t="str">
        <f t="shared" si="596"/>
        <v/>
      </c>
      <c r="AK3158" s="88" t="str">
        <f t="shared" si="597"/>
        <v/>
      </c>
      <c r="AM3158" s="55" t="str">
        <f t="shared" si="598"/>
        <v/>
      </c>
      <c r="AN3158" s="88" t="str">
        <f t="shared" si="599"/>
        <v/>
      </c>
    </row>
    <row r="3159" spans="1:40" x14ac:dyDescent="0.25">
      <c r="A3159" s="77"/>
      <c r="B3159" s="107"/>
      <c r="C3159" s="108"/>
      <c r="D3159" s="109"/>
      <c r="E3159" s="109"/>
      <c r="F3159" s="110"/>
      <c r="G3159" s="111"/>
      <c r="H3159" s="112"/>
      <c r="I3159" s="77"/>
      <c r="J3159" s="112" t="str">
        <f>IF($B3159="", "", IFERROR(INDEX('Job List'!$C$9:$C$508, MATCH($B3159, 'Job List'!$B$9:$B$508, 0)), ""))</f>
        <v/>
      </c>
      <c r="K3159" s="112" t="str">
        <f>IF($B3159="", "", IFERROR(INDEX('Job List'!$D$9:$D$508, MATCH($B3159, 'Job List'!$B$9:$B$508, 0)), ""))</f>
        <v/>
      </c>
      <c r="L3159" s="125" t="str">
        <f t="shared" si="588"/>
        <v/>
      </c>
      <c r="M3159" s="111" t="str">
        <f>IF($B3159="", "", IF($G3159="", IFERROR(INDEX('Job List'!$E$9:$E$508, MATCH($B3159, 'Job List'!$B$9:$B$508, 0)), ""), $G3159))</f>
        <v/>
      </c>
      <c r="N3159" s="126" t="str">
        <f t="shared" si="589"/>
        <v/>
      </c>
      <c r="O3159" s="77"/>
      <c r="AB3159" s="14" t="str">
        <f t="shared" si="590"/>
        <v/>
      </c>
      <c r="AC3159" s="20" t="str">
        <f t="shared" si="591"/>
        <v/>
      </c>
      <c r="AD3159" s="55" t="str">
        <f t="shared" si="592"/>
        <v/>
      </c>
      <c r="AE3159" s="88" t="str">
        <f t="shared" si="593"/>
        <v/>
      </c>
      <c r="AG3159" s="55" t="str">
        <f t="shared" si="594"/>
        <v/>
      </c>
      <c r="AH3159" s="88" t="str">
        <f t="shared" si="595"/>
        <v/>
      </c>
      <c r="AJ3159" s="55" t="str">
        <f t="shared" si="596"/>
        <v/>
      </c>
      <c r="AK3159" s="88" t="str">
        <f t="shared" si="597"/>
        <v/>
      </c>
      <c r="AM3159" s="55" t="str">
        <f t="shared" si="598"/>
        <v/>
      </c>
      <c r="AN3159" s="88" t="str">
        <f t="shared" si="599"/>
        <v/>
      </c>
    </row>
    <row r="3160" spans="1:40" x14ac:dyDescent="0.25">
      <c r="A3160" s="77"/>
      <c r="B3160" s="107"/>
      <c r="C3160" s="108"/>
      <c r="D3160" s="109"/>
      <c r="E3160" s="109"/>
      <c r="F3160" s="110"/>
      <c r="G3160" s="111"/>
      <c r="H3160" s="112"/>
      <c r="I3160" s="77"/>
      <c r="J3160" s="112" t="str">
        <f>IF($B3160="", "", IFERROR(INDEX('Job List'!$C$9:$C$508, MATCH($B3160, 'Job List'!$B$9:$B$508, 0)), ""))</f>
        <v/>
      </c>
      <c r="K3160" s="112" t="str">
        <f>IF($B3160="", "", IFERROR(INDEX('Job List'!$D$9:$D$508, MATCH($B3160, 'Job List'!$B$9:$B$508, 0)), ""))</f>
        <v/>
      </c>
      <c r="L3160" s="125" t="str">
        <f t="shared" si="588"/>
        <v/>
      </c>
      <c r="M3160" s="111" t="str">
        <f>IF($B3160="", "", IF($G3160="", IFERROR(INDEX('Job List'!$E$9:$E$508, MATCH($B3160, 'Job List'!$B$9:$B$508, 0)), ""), $G3160))</f>
        <v/>
      </c>
      <c r="N3160" s="126" t="str">
        <f t="shared" si="589"/>
        <v/>
      </c>
      <c r="O3160" s="77"/>
      <c r="AB3160" s="14" t="str">
        <f t="shared" si="590"/>
        <v/>
      </c>
      <c r="AC3160" s="20" t="str">
        <f t="shared" si="591"/>
        <v/>
      </c>
      <c r="AD3160" s="55" t="str">
        <f t="shared" si="592"/>
        <v/>
      </c>
      <c r="AE3160" s="88" t="str">
        <f t="shared" si="593"/>
        <v/>
      </c>
      <c r="AG3160" s="55" t="str">
        <f t="shared" si="594"/>
        <v/>
      </c>
      <c r="AH3160" s="88" t="str">
        <f t="shared" si="595"/>
        <v/>
      </c>
      <c r="AJ3160" s="55" t="str">
        <f t="shared" si="596"/>
        <v/>
      </c>
      <c r="AK3160" s="88" t="str">
        <f t="shared" si="597"/>
        <v/>
      </c>
      <c r="AM3160" s="55" t="str">
        <f t="shared" si="598"/>
        <v/>
      </c>
      <c r="AN3160" s="88" t="str">
        <f t="shared" si="599"/>
        <v/>
      </c>
    </row>
    <row r="3161" spans="1:40" x14ac:dyDescent="0.25">
      <c r="A3161" s="77"/>
      <c r="B3161" s="107"/>
      <c r="C3161" s="108"/>
      <c r="D3161" s="109"/>
      <c r="E3161" s="109"/>
      <c r="F3161" s="110"/>
      <c r="G3161" s="111"/>
      <c r="H3161" s="112"/>
      <c r="I3161" s="77"/>
      <c r="J3161" s="112" t="str">
        <f>IF($B3161="", "", IFERROR(INDEX('Job List'!$C$9:$C$508, MATCH($B3161, 'Job List'!$B$9:$B$508, 0)), ""))</f>
        <v/>
      </c>
      <c r="K3161" s="112" t="str">
        <f>IF($B3161="", "", IFERROR(INDEX('Job List'!$D$9:$D$508, MATCH($B3161, 'Job List'!$B$9:$B$508, 0)), ""))</f>
        <v/>
      </c>
      <c r="L3161" s="125" t="str">
        <f t="shared" si="588"/>
        <v/>
      </c>
      <c r="M3161" s="111" t="str">
        <f>IF($B3161="", "", IF($G3161="", IFERROR(INDEX('Job List'!$E$9:$E$508, MATCH($B3161, 'Job List'!$B$9:$B$508, 0)), ""), $G3161))</f>
        <v/>
      </c>
      <c r="N3161" s="126" t="str">
        <f t="shared" si="589"/>
        <v/>
      </c>
      <c r="O3161" s="77"/>
      <c r="AB3161" s="14" t="str">
        <f t="shared" si="590"/>
        <v/>
      </c>
      <c r="AC3161" s="20" t="str">
        <f t="shared" si="591"/>
        <v/>
      </c>
      <c r="AD3161" s="55" t="str">
        <f t="shared" si="592"/>
        <v/>
      </c>
      <c r="AE3161" s="88" t="str">
        <f t="shared" si="593"/>
        <v/>
      </c>
      <c r="AG3161" s="55" t="str">
        <f t="shared" si="594"/>
        <v/>
      </c>
      <c r="AH3161" s="88" t="str">
        <f t="shared" si="595"/>
        <v/>
      </c>
      <c r="AJ3161" s="55" t="str">
        <f t="shared" si="596"/>
        <v/>
      </c>
      <c r="AK3161" s="88" t="str">
        <f t="shared" si="597"/>
        <v/>
      </c>
      <c r="AM3161" s="55" t="str">
        <f t="shared" si="598"/>
        <v/>
      </c>
      <c r="AN3161" s="88" t="str">
        <f t="shared" si="599"/>
        <v/>
      </c>
    </row>
    <row r="3162" spans="1:40" x14ac:dyDescent="0.25">
      <c r="A3162" s="77"/>
      <c r="B3162" s="107"/>
      <c r="C3162" s="108"/>
      <c r="D3162" s="109"/>
      <c r="E3162" s="109"/>
      <c r="F3162" s="110"/>
      <c r="G3162" s="111"/>
      <c r="H3162" s="112"/>
      <c r="I3162" s="77"/>
      <c r="J3162" s="112" t="str">
        <f>IF($B3162="", "", IFERROR(INDEX('Job List'!$C$9:$C$508, MATCH($B3162, 'Job List'!$B$9:$B$508, 0)), ""))</f>
        <v/>
      </c>
      <c r="K3162" s="112" t="str">
        <f>IF($B3162="", "", IFERROR(INDEX('Job List'!$D$9:$D$508, MATCH($B3162, 'Job List'!$B$9:$B$508, 0)), ""))</f>
        <v/>
      </c>
      <c r="L3162" s="125" t="str">
        <f t="shared" si="588"/>
        <v/>
      </c>
      <c r="M3162" s="111" t="str">
        <f>IF($B3162="", "", IF($G3162="", IFERROR(INDEX('Job List'!$E$9:$E$508, MATCH($B3162, 'Job List'!$B$9:$B$508, 0)), ""), $G3162))</f>
        <v/>
      </c>
      <c r="N3162" s="126" t="str">
        <f t="shared" si="589"/>
        <v/>
      </c>
      <c r="O3162" s="77"/>
      <c r="AB3162" s="14" t="str">
        <f t="shared" si="590"/>
        <v/>
      </c>
      <c r="AC3162" s="20" t="str">
        <f t="shared" si="591"/>
        <v/>
      </c>
      <c r="AD3162" s="55" t="str">
        <f t="shared" si="592"/>
        <v/>
      </c>
      <c r="AE3162" s="88" t="str">
        <f t="shared" si="593"/>
        <v/>
      </c>
      <c r="AG3162" s="55" t="str">
        <f t="shared" si="594"/>
        <v/>
      </c>
      <c r="AH3162" s="88" t="str">
        <f t="shared" si="595"/>
        <v/>
      </c>
      <c r="AJ3162" s="55" t="str">
        <f t="shared" si="596"/>
        <v/>
      </c>
      <c r="AK3162" s="88" t="str">
        <f t="shared" si="597"/>
        <v/>
      </c>
      <c r="AM3162" s="55" t="str">
        <f t="shared" si="598"/>
        <v/>
      </c>
      <c r="AN3162" s="88" t="str">
        <f t="shared" si="599"/>
        <v/>
      </c>
    </row>
    <row r="3163" spans="1:40" x14ac:dyDescent="0.25">
      <c r="A3163" s="77"/>
      <c r="B3163" s="107"/>
      <c r="C3163" s="108"/>
      <c r="D3163" s="109"/>
      <c r="E3163" s="109"/>
      <c r="F3163" s="110"/>
      <c r="G3163" s="111"/>
      <c r="H3163" s="112"/>
      <c r="I3163" s="77"/>
      <c r="J3163" s="112" t="str">
        <f>IF($B3163="", "", IFERROR(INDEX('Job List'!$C$9:$C$508, MATCH($B3163, 'Job List'!$B$9:$B$508, 0)), ""))</f>
        <v/>
      </c>
      <c r="K3163" s="112" t="str">
        <f>IF($B3163="", "", IFERROR(INDEX('Job List'!$D$9:$D$508, MATCH($B3163, 'Job List'!$B$9:$B$508, 0)), ""))</f>
        <v/>
      </c>
      <c r="L3163" s="125" t="str">
        <f t="shared" si="588"/>
        <v/>
      </c>
      <c r="M3163" s="111" t="str">
        <f>IF($B3163="", "", IF($G3163="", IFERROR(INDEX('Job List'!$E$9:$E$508, MATCH($B3163, 'Job List'!$B$9:$B$508, 0)), ""), $G3163))</f>
        <v/>
      </c>
      <c r="N3163" s="126" t="str">
        <f t="shared" si="589"/>
        <v/>
      </c>
      <c r="O3163" s="77"/>
      <c r="AB3163" s="14" t="str">
        <f t="shared" si="590"/>
        <v/>
      </c>
      <c r="AC3163" s="20" t="str">
        <f t="shared" si="591"/>
        <v/>
      </c>
      <c r="AD3163" s="55" t="str">
        <f t="shared" si="592"/>
        <v/>
      </c>
      <c r="AE3163" s="88" t="str">
        <f t="shared" si="593"/>
        <v/>
      </c>
      <c r="AG3163" s="55" t="str">
        <f t="shared" si="594"/>
        <v/>
      </c>
      <c r="AH3163" s="88" t="str">
        <f t="shared" si="595"/>
        <v/>
      </c>
      <c r="AJ3163" s="55" t="str">
        <f t="shared" si="596"/>
        <v/>
      </c>
      <c r="AK3163" s="88" t="str">
        <f t="shared" si="597"/>
        <v/>
      </c>
      <c r="AM3163" s="55" t="str">
        <f t="shared" si="598"/>
        <v/>
      </c>
      <c r="AN3163" s="88" t="str">
        <f t="shared" si="599"/>
        <v/>
      </c>
    </row>
    <row r="3164" spans="1:40" x14ac:dyDescent="0.25">
      <c r="A3164" s="77"/>
      <c r="B3164" s="107"/>
      <c r="C3164" s="108"/>
      <c r="D3164" s="109"/>
      <c r="E3164" s="109"/>
      <c r="F3164" s="110"/>
      <c r="G3164" s="111"/>
      <c r="H3164" s="112"/>
      <c r="I3164" s="77"/>
      <c r="J3164" s="112" t="str">
        <f>IF($B3164="", "", IFERROR(INDEX('Job List'!$C$9:$C$508, MATCH($B3164, 'Job List'!$B$9:$B$508, 0)), ""))</f>
        <v/>
      </c>
      <c r="K3164" s="112" t="str">
        <f>IF($B3164="", "", IFERROR(INDEX('Job List'!$D$9:$D$508, MATCH($B3164, 'Job List'!$B$9:$B$508, 0)), ""))</f>
        <v/>
      </c>
      <c r="L3164" s="125" t="str">
        <f t="shared" si="588"/>
        <v/>
      </c>
      <c r="M3164" s="111" t="str">
        <f>IF($B3164="", "", IF($G3164="", IFERROR(INDEX('Job List'!$E$9:$E$508, MATCH($B3164, 'Job List'!$B$9:$B$508, 0)), ""), $G3164))</f>
        <v/>
      </c>
      <c r="N3164" s="126" t="str">
        <f t="shared" si="589"/>
        <v/>
      </c>
      <c r="O3164" s="77"/>
      <c r="AB3164" s="14" t="str">
        <f t="shared" si="590"/>
        <v/>
      </c>
      <c r="AC3164" s="20" t="str">
        <f t="shared" si="591"/>
        <v/>
      </c>
      <c r="AD3164" s="55" t="str">
        <f t="shared" si="592"/>
        <v/>
      </c>
      <c r="AE3164" s="88" t="str">
        <f t="shared" si="593"/>
        <v/>
      </c>
      <c r="AG3164" s="55" t="str">
        <f t="shared" si="594"/>
        <v/>
      </c>
      <c r="AH3164" s="88" t="str">
        <f t="shared" si="595"/>
        <v/>
      </c>
      <c r="AJ3164" s="55" t="str">
        <f t="shared" si="596"/>
        <v/>
      </c>
      <c r="AK3164" s="88" t="str">
        <f t="shared" si="597"/>
        <v/>
      </c>
      <c r="AM3164" s="55" t="str">
        <f t="shared" si="598"/>
        <v/>
      </c>
      <c r="AN3164" s="88" t="str">
        <f t="shared" si="599"/>
        <v/>
      </c>
    </row>
    <row r="3165" spans="1:40" x14ac:dyDescent="0.25">
      <c r="A3165" s="77"/>
      <c r="B3165" s="107"/>
      <c r="C3165" s="108"/>
      <c r="D3165" s="109"/>
      <c r="E3165" s="109"/>
      <c r="F3165" s="110"/>
      <c r="G3165" s="111"/>
      <c r="H3165" s="112"/>
      <c r="I3165" s="77"/>
      <c r="J3165" s="112" t="str">
        <f>IF($B3165="", "", IFERROR(INDEX('Job List'!$C$9:$C$508, MATCH($B3165, 'Job List'!$B$9:$B$508, 0)), ""))</f>
        <v/>
      </c>
      <c r="K3165" s="112" t="str">
        <f>IF($B3165="", "", IFERROR(INDEX('Job List'!$D$9:$D$508, MATCH($B3165, 'Job List'!$B$9:$B$508, 0)), ""))</f>
        <v/>
      </c>
      <c r="L3165" s="125" t="str">
        <f t="shared" si="588"/>
        <v/>
      </c>
      <c r="M3165" s="111" t="str">
        <f>IF($B3165="", "", IF($G3165="", IFERROR(INDEX('Job List'!$E$9:$E$508, MATCH($B3165, 'Job List'!$B$9:$B$508, 0)), ""), $G3165))</f>
        <v/>
      </c>
      <c r="N3165" s="126" t="str">
        <f t="shared" si="589"/>
        <v/>
      </c>
      <c r="O3165" s="77"/>
      <c r="AB3165" s="14" t="str">
        <f t="shared" si="590"/>
        <v/>
      </c>
      <c r="AC3165" s="20" t="str">
        <f t="shared" si="591"/>
        <v/>
      </c>
      <c r="AD3165" s="55" t="str">
        <f t="shared" si="592"/>
        <v/>
      </c>
      <c r="AE3165" s="88" t="str">
        <f t="shared" si="593"/>
        <v/>
      </c>
      <c r="AG3165" s="55" t="str">
        <f t="shared" si="594"/>
        <v/>
      </c>
      <c r="AH3165" s="88" t="str">
        <f t="shared" si="595"/>
        <v/>
      </c>
      <c r="AJ3165" s="55" t="str">
        <f t="shared" si="596"/>
        <v/>
      </c>
      <c r="AK3165" s="88" t="str">
        <f t="shared" si="597"/>
        <v/>
      </c>
      <c r="AM3165" s="55" t="str">
        <f t="shared" si="598"/>
        <v/>
      </c>
      <c r="AN3165" s="88" t="str">
        <f t="shared" si="599"/>
        <v/>
      </c>
    </row>
    <row r="3166" spans="1:40" x14ac:dyDescent="0.25">
      <c r="A3166" s="77"/>
      <c r="B3166" s="107"/>
      <c r="C3166" s="108"/>
      <c r="D3166" s="109"/>
      <c r="E3166" s="109"/>
      <c r="F3166" s="110"/>
      <c r="G3166" s="111"/>
      <c r="H3166" s="112"/>
      <c r="I3166" s="77"/>
      <c r="J3166" s="112" t="str">
        <f>IF($B3166="", "", IFERROR(INDEX('Job List'!$C$9:$C$508, MATCH($B3166, 'Job List'!$B$9:$B$508, 0)), ""))</f>
        <v/>
      </c>
      <c r="K3166" s="112" t="str">
        <f>IF($B3166="", "", IFERROR(INDEX('Job List'!$D$9:$D$508, MATCH($B3166, 'Job List'!$B$9:$B$508, 0)), ""))</f>
        <v/>
      </c>
      <c r="L3166" s="125" t="str">
        <f t="shared" si="588"/>
        <v/>
      </c>
      <c r="M3166" s="111" t="str">
        <f>IF($B3166="", "", IF($G3166="", IFERROR(INDEX('Job List'!$E$9:$E$508, MATCH($B3166, 'Job List'!$B$9:$B$508, 0)), ""), $G3166))</f>
        <v/>
      </c>
      <c r="N3166" s="126" t="str">
        <f t="shared" si="589"/>
        <v/>
      </c>
      <c r="O3166" s="77"/>
      <c r="AB3166" s="14" t="str">
        <f t="shared" si="590"/>
        <v/>
      </c>
      <c r="AC3166" s="20" t="str">
        <f t="shared" si="591"/>
        <v/>
      </c>
      <c r="AD3166" s="55" t="str">
        <f t="shared" si="592"/>
        <v/>
      </c>
      <c r="AE3166" s="88" t="str">
        <f t="shared" si="593"/>
        <v/>
      </c>
      <c r="AG3166" s="55" t="str">
        <f t="shared" si="594"/>
        <v/>
      </c>
      <c r="AH3166" s="88" t="str">
        <f t="shared" si="595"/>
        <v/>
      </c>
      <c r="AJ3166" s="55" t="str">
        <f t="shared" si="596"/>
        <v/>
      </c>
      <c r="AK3166" s="88" t="str">
        <f t="shared" si="597"/>
        <v/>
      </c>
      <c r="AM3166" s="55" t="str">
        <f t="shared" si="598"/>
        <v/>
      </c>
      <c r="AN3166" s="88" t="str">
        <f t="shared" si="599"/>
        <v/>
      </c>
    </row>
    <row r="3167" spans="1:40" x14ac:dyDescent="0.25">
      <c r="A3167" s="77"/>
      <c r="B3167" s="107"/>
      <c r="C3167" s="108"/>
      <c r="D3167" s="109"/>
      <c r="E3167" s="109"/>
      <c r="F3167" s="110"/>
      <c r="G3167" s="111"/>
      <c r="H3167" s="112"/>
      <c r="I3167" s="77"/>
      <c r="J3167" s="112" t="str">
        <f>IF($B3167="", "", IFERROR(INDEX('Job List'!$C$9:$C$508, MATCH($B3167, 'Job List'!$B$9:$B$508, 0)), ""))</f>
        <v/>
      </c>
      <c r="K3167" s="112" t="str">
        <f>IF($B3167="", "", IFERROR(INDEX('Job List'!$D$9:$D$508, MATCH($B3167, 'Job List'!$B$9:$B$508, 0)), ""))</f>
        <v/>
      </c>
      <c r="L3167" s="125" t="str">
        <f t="shared" si="588"/>
        <v/>
      </c>
      <c r="M3167" s="111" t="str">
        <f>IF($B3167="", "", IF($G3167="", IFERROR(INDEX('Job List'!$E$9:$E$508, MATCH($B3167, 'Job List'!$B$9:$B$508, 0)), ""), $G3167))</f>
        <v/>
      </c>
      <c r="N3167" s="126" t="str">
        <f t="shared" si="589"/>
        <v/>
      </c>
      <c r="O3167" s="77"/>
      <c r="AB3167" s="14" t="str">
        <f t="shared" si="590"/>
        <v/>
      </c>
      <c r="AC3167" s="20" t="str">
        <f t="shared" si="591"/>
        <v/>
      </c>
      <c r="AD3167" s="55" t="str">
        <f t="shared" si="592"/>
        <v/>
      </c>
      <c r="AE3167" s="88" t="str">
        <f t="shared" si="593"/>
        <v/>
      </c>
      <c r="AG3167" s="55" t="str">
        <f t="shared" si="594"/>
        <v/>
      </c>
      <c r="AH3167" s="88" t="str">
        <f t="shared" si="595"/>
        <v/>
      </c>
      <c r="AJ3167" s="55" t="str">
        <f t="shared" si="596"/>
        <v/>
      </c>
      <c r="AK3167" s="88" t="str">
        <f t="shared" si="597"/>
        <v/>
      </c>
      <c r="AM3167" s="55" t="str">
        <f t="shared" si="598"/>
        <v/>
      </c>
      <c r="AN3167" s="88" t="str">
        <f t="shared" si="599"/>
        <v/>
      </c>
    </row>
    <row r="3168" spans="1:40" x14ac:dyDescent="0.25">
      <c r="A3168" s="77"/>
      <c r="B3168" s="107"/>
      <c r="C3168" s="108"/>
      <c r="D3168" s="109"/>
      <c r="E3168" s="109"/>
      <c r="F3168" s="110"/>
      <c r="G3168" s="111"/>
      <c r="H3168" s="112"/>
      <c r="I3168" s="77"/>
      <c r="J3168" s="112" t="str">
        <f>IF($B3168="", "", IFERROR(INDEX('Job List'!$C$9:$C$508, MATCH($B3168, 'Job List'!$B$9:$B$508, 0)), ""))</f>
        <v/>
      </c>
      <c r="K3168" s="112" t="str">
        <f>IF($B3168="", "", IFERROR(INDEX('Job List'!$D$9:$D$508, MATCH($B3168, 'Job List'!$B$9:$B$508, 0)), ""))</f>
        <v/>
      </c>
      <c r="L3168" s="125" t="str">
        <f t="shared" si="588"/>
        <v/>
      </c>
      <c r="M3168" s="111" t="str">
        <f>IF($B3168="", "", IF($G3168="", IFERROR(INDEX('Job List'!$E$9:$E$508, MATCH($B3168, 'Job List'!$B$9:$B$508, 0)), ""), $G3168))</f>
        <v/>
      </c>
      <c r="N3168" s="126" t="str">
        <f t="shared" si="589"/>
        <v/>
      </c>
      <c r="O3168" s="77"/>
      <c r="AB3168" s="14" t="str">
        <f t="shared" si="590"/>
        <v/>
      </c>
      <c r="AC3168" s="20" t="str">
        <f t="shared" si="591"/>
        <v/>
      </c>
      <c r="AD3168" s="55" t="str">
        <f t="shared" si="592"/>
        <v/>
      </c>
      <c r="AE3168" s="88" t="str">
        <f t="shared" si="593"/>
        <v/>
      </c>
      <c r="AG3168" s="55" t="str">
        <f t="shared" si="594"/>
        <v/>
      </c>
      <c r="AH3168" s="88" t="str">
        <f t="shared" si="595"/>
        <v/>
      </c>
      <c r="AJ3168" s="55" t="str">
        <f t="shared" si="596"/>
        <v/>
      </c>
      <c r="AK3168" s="88" t="str">
        <f t="shared" si="597"/>
        <v/>
      </c>
      <c r="AM3168" s="55" t="str">
        <f t="shared" si="598"/>
        <v/>
      </c>
      <c r="AN3168" s="88" t="str">
        <f t="shared" si="599"/>
        <v/>
      </c>
    </row>
    <row r="3169" spans="1:40" x14ac:dyDescent="0.25">
      <c r="A3169" s="77"/>
      <c r="B3169" s="107"/>
      <c r="C3169" s="108"/>
      <c r="D3169" s="109"/>
      <c r="E3169" s="109"/>
      <c r="F3169" s="110"/>
      <c r="G3169" s="111"/>
      <c r="H3169" s="112"/>
      <c r="I3169" s="77"/>
      <c r="J3169" s="112" t="str">
        <f>IF($B3169="", "", IFERROR(INDEX('Job List'!$C$9:$C$508, MATCH($B3169, 'Job List'!$B$9:$B$508, 0)), ""))</f>
        <v/>
      </c>
      <c r="K3169" s="112" t="str">
        <f>IF($B3169="", "", IFERROR(INDEX('Job List'!$D$9:$D$508, MATCH($B3169, 'Job List'!$B$9:$B$508, 0)), ""))</f>
        <v/>
      </c>
      <c r="L3169" s="125" t="str">
        <f t="shared" si="588"/>
        <v/>
      </c>
      <c r="M3169" s="111" t="str">
        <f>IF($B3169="", "", IF($G3169="", IFERROR(INDEX('Job List'!$E$9:$E$508, MATCH($B3169, 'Job List'!$B$9:$B$508, 0)), ""), $G3169))</f>
        <v/>
      </c>
      <c r="N3169" s="126" t="str">
        <f t="shared" si="589"/>
        <v/>
      </c>
      <c r="O3169" s="77"/>
      <c r="AB3169" s="14" t="str">
        <f t="shared" si="590"/>
        <v/>
      </c>
      <c r="AC3169" s="20" t="str">
        <f t="shared" si="591"/>
        <v/>
      </c>
      <c r="AD3169" s="55" t="str">
        <f t="shared" si="592"/>
        <v/>
      </c>
      <c r="AE3169" s="88" t="str">
        <f t="shared" si="593"/>
        <v/>
      </c>
      <c r="AG3169" s="55" t="str">
        <f t="shared" si="594"/>
        <v/>
      </c>
      <c r="AH3169" s="88" t="str">
        <f t="shared" si="595"/>
        <v/>
      </c>
      <c r="AJ3169" s="55" t="str">
        <f t="shared" si="596"/>
        <v/>
      </c>
      <c r="AK3169" s="88" t="str">
        <f t="shared" si="597"/>
        <v/>
      </c>
      <c r="AM3169" s="55" t="str">
        <f t="shared" si="598"/>
        <v/>
      </c>
      <c r="AN3169" s="88" t="str">
        <f t="shared" si="599"/>
        <v/>
      </c>
    </row>
    <row r="3170" spans="1:40" x14ac:dyDescent="0.25">
      <c r="A3170" s="77"/>
      <c r="B3170" s="107"/>
      <c r="C3170" s="108"/>
      <c r="D3170" s="109"/>
      <c r="E3170" s="109"/>
      <c r="F3170" s="110"/>
      <c r="G3170" s="111"/>
      <c r="H3170" s="112"/>
      <c r="I3170" s="77"/>
      <c r="J3170" s="112" t="str">
        <f>IF($B3170="", "", IFERROR(INDEX('Job List'!$C$9:$C$508, MATCH($B3170, 'Job List'!$B$9:$B$508, 0)), ""))</f>
        <v/>
      </c>
      <c r="K3170" s="112" t="str">
        <f>IF($B3170="", "", IFERROR(INDEX('Job List'!$D$9:$D$508, MATCH($B3170, 'Job List'!$B$9:$B$508, 0)), ""))</f>
        <v/>
      </c>
      <c r="L3170" s="125" t="str">
        <f t="shared" si="588"/>
        <v/>
      </c>
      <c r="M3170" s="111" t="str">
        <f>IF($B3170="", "", IF($G3170="", IFERROR(INDEX('Job List'!$E$9:$E$508, MATCH($B3170, 'Job List'!$B$9:$B$508, 0)), ""), $G3170))</f>
        <v/>
      </c>
      <c r="N3170" s="126" t="str">
        <f t="shared" si="589"/>
        <v/>
      </c>
      <c r="O3170" s="77"/>
      <c r="AB3170" s="14" t="str">
        <f t="shared" si="590"/>
        <v/>
      </c>
      <c r="AC3170" s="20" t="str">
        <f t="shared" si="591"/>
        <v/>
      </c>
      <c r="AD3170" s="55" t="str">
        <f t="shared" si="592"/>
        <v/>
      </c>
      <c r="AE3170" s="88" t="str">
        <f t="shared" si="593"/>
        <v/>
      </c>
      <c r="AG3170" s="55" t="str">
        <f t="shared" si="594"/>
        <v/>
      </c>
      <c r="AH3170" s="88" t="str">
        <f t="shared" si="595"/>
        <v/>
      </c>
      <c r="AJ3170" s="55" t="str">
        <f t="shared" si="596"/>
        <v/>
      </c>
      <c r="AK3170" s="88" t="str">
        <f t="shared" si="597"/>
        <v/>
      </c>
      <c r="AM3170" s="55" t="str">
        <f t="shared" si="598"/>
        <v/>
      </c>
      <c r="AN3170" s="88" t="str">
        <f t="shared" si="599"/>
        <v/>
      </c>
    </row>
    <row r="3171" spans="1:40" x14ac:dyDescent="0.25">
      <c r="A3171" s="77"/>
      <c r="B3171" s="107"/>
      <c r="C3171" s="108"/>
      <c r="D3171" s="109"/>
      <c r="E3171" s="109"/>
      <c r="F3171" s="110"/>
      <c r="G3171" s="111"/>
      <c r="H3171" s="112"/>
      <c r="I3171" s="77"/>
      <c r="J3171" s="112" t="str">
        <f>IF($B3171="", "", IFERROR(INDEX('Job List'!$C$9:$C$508, MATCH($B3171, 'Job List'!$B$9:$B$508, 0)), ""))</f>
        <v/>
      </c>
      <c r="K3171" s="112" t="str">
        <f>IF($B3171="", "", IFERROR(INDEX('Job List'!$D$9:$D$508, MATCH($B3171, 'Job List'!$B$9:$B$508, 0)), ""))</f>
        <v/>
      </c>
      <c r="L3171" s="125" t="str">
        <f t="shared" si="588"/>
        <v/>
      </c>
      <c r="M3171" s="111" t="str">
        <f>IF($B3171="", "", IF($G3171="", IFERROR(INDEX('Job List'!$E$9:$E$508, MATCH($B3171, 'Job List'!$B$9:$B$508, 0)), ""), $G3171))</f>
        <v/>
      </c>
      <c r="N3171" s="126" t="str">
        <f t="shared" si="589"/>
        <v/>
      </c>
      <c r="O3171" s="77"/>
      <c r="AB3171" s="14" t="str">
        <f t="shared" si="590"/>
        <v/>
      </c>
      <c r="AC3171" s="20" t="str">
        <f t="shared" si="591"/>
        <v/>
      </c>
      <c r="AD3171" s="55" t="str">
        <f t="shared" si="592"/>
        <v/>
      </c>
      <c r="AE3171" s="88" t="str">
        <f t="shared" si="593"/>
        <v/>
      </c>
      <c r="AG3171" s="55" t="str">
        <f t="shared" si="594"/>
        <v/>
      </c>
      <c r="AH3171" s="88" t="str">
        <f t="shared" si="595"/>
        <v/>
      </c>
      <c r="AJ3171" s="55" t="str">
        <f t="shared" si="596"/>
        <v/>
      </c>
      <c r="AK3171" s="88" t="str">
        <f t="shared" si="597"/>
        <v/>
      </c>
      <c r="AM3171" s="55" t="str">
        <f t="shared" si="598"/>
        <v/>
      </c>
      <c r="AN3171" s="88" t="str">
        <f t="shared" si="599"/>
        <v/>
      </c>
    </row>
    <row r="3172" spans="1:40" x14ac:dyDescent="0.25">
      <c r="A3172" s="77"/>
      <c r="B3172" s="107"/>
      <c r="C3172" s="108"/>
      <c r="D3172" s="109"/>
      <c r="E3172" s="109"/>
      <c r="F3172" s="110"/>
      <c r="G3172" s="111"/>
      <c r="H3172" s="112"/>
      <c r="I3172" s="77"/>
      <c r="J3172" s="112" t="str">
        <f>IF($B3172="", "", IFERROR(INDEX('Job List'!$C$9:$C$508, MATCH($B3172, 'Job List'!$B$9:$B$508, 0)), ""))</f>
        <v/>
      </c>
      <c r="K3172" s="112" t="str">
        <f>IF($B3172="", "", IFERROR(INDEX('Job List'!$D$9:$D$508, MATCH($B3172, 'Job List'!$B$9:$B$508, 0)), ""))</f>
        <v/>
      </c>
      <c r="L3172" s="125" t="str">
        <f t="shared" si="588"/>
        <v/>
      </c>
      <c r="M3172" s="111" t="str">
        <f>IF($B3172="", "", IF($G3172="", IFERROR(INDEX('Job List'!$E$9:$E$508, MATCH($B3172, 'Job List'!$B$9:$B$508, 0)), ""), $G3172))</f>
        <v/>
      </c>
      <c r="N3172" s="126" t="str">
        <f t="shared" si="589"/>
        <v/>
      </c>
      <c r="O3172" s="77"/>
      <c r="AB3172" s="14" t="str">
        <f t="shared" si="590"/>
        <v/>
      </c>
      <c r="AC3172" s="20" t="str">
        <f t="shared" si="591"/>
        <v/>
      </c>
      <c r="AD3172" s="55" t="str">
        <f t="shared" si="592"/>
        <v/>
      </c>
      <c r="AE3172" s="88" t="str">
        <f t="shared" si="593"/>
        <v/>
      </c>
      <c r="AG3172" s="55" t="str">
        <f t="shared" si="594"/>
        <v/>
      </c>
      <c r="AH3172" s="88" t="str">
        <f t="shared" si="595"/>
        <v/>
      </c>
      <c r="AJ3172" s="55" t="str">
        <f t="shared" si="596"/>
        <v/>
      </c>
      <c r="AK3172" s="88" t="str">
        <f t="shared" si="597"/>
        <v/>
      </c>
      <c r="AM3172" s="55" t="str">
        <f t="shared" si="598"/>
        <v/>
      </c>
      <c r="AN3172" s="88" t="str">
        <f t="shared" si="599"/>
        <v/>
      </c>
    </row>
    <row r="3173" spans="1:40" x14ac:dyDescent="0.25">
      <c r="A3173" s="77"/>
      <c r="B3173" s="107"/>
      <c r="C3173" s="108"/>
      <c r="D3173" s="109"/>
      <c r="E3173" s="109"/>
      <c r="F3173" s="110"/>
      <c r="G3173" s="111"/>
      <c r="H3173" s="112"/>
      <c r="I3173" s="77"/>
      <c r="J3173" s="112" t="str">
        <f>IF($B3173="", "", IFERROR(INDEX('Job List'!$C$9:$C$508, MATCH($B3173, 'Job List'!$B$9:$B$508, 0)), ""))</f>
        <v/>
      </c>
      <c r="K3173" s="112" t="str">
        <f>IF($B3173="", "", IFERROR(INDEX('Job List'!$D$9:$D$508, MATCH($B3173, 'Job List'!$B$9:$B$508, 0)), ""))</f>
        <v/>
      </c>
      <c r="L3173" s="125" t="str">
        <f t="shared" si="588"/>
        <v/>
      </c>
      <c r="M3173" s="111" t="str">
        <f>IF($B3173="", "", IF($G3173="", IFERROR(INDEX('Job List'!$E$9:$E$508, MATCH($B3173, 'Job List'!$B$9:$B$508, 0)), ""), $G3173))</f>
        <v/>
      </c>
      <c r="N3173" s="126" t="str">
        <f t="shared" si="589"/>
        <v/>
      </c>
      <c r="O3173" s="77"/>
      <c r="AB3173" s="14" t="str">
        <f t="shared" si="590"/>
        <v/>
      </c>
      <c r="AC3173" s="20" t="str">
        <f t="shared" si="591"/>
        <v/>
      </c>
      <c r="AD3173" s="55" t="str">
        <f t="shared" si="592"/>
        <v/>
      </c>
      <c r="AE3173" s="88" t="str">
        <f t="shared" si="593"/>
        <v/>
      </c>
      <c r="AG3173" s="55" t="str">
        <f t="shared" si="594"/>
        <v/>
      </c>
      <c r="AH3173" s="88" t="str">
        <f t="shared" si="595"/>
        <v/>
      </c>
      <c r="AJ3173" s="55" t="str">
        <f t="shared" si="596"/>
        <v/>
      </c>
      <c r="AK3173" s="88" t="str">
        <f t="shared" si="597"/>
        <v/>
      </c>
      <c r="AM3173" s="55" t="str">
        <f t="shared" si="598"/>
        <v/>
      </c>
      <c r="AN3173" s="88" t="str">
        <f t="shared" si="599"/>
        <v/>
      </c>
    </row>
    <row r="3174" spans="1:40" x14ac:dyDescent="0.25">
      <c r="A3174" s="77"/>
      <c r="B3174" s="107"/>
      <c r="C3174" s="108"/>
      <c r="D3174" s="109"/>
      <c r="E3174" s="109"/>
      <c r="F3174" s="110"/>
      <c r="G3174" s="111"/>
      <c r="H3174" s="112"/>
      <c r="I3174" s="77"/>
      <c r="J3174" s="112" t="str">
        <f>IF($B3174="", "", IFERROR(INDEX('Job List'!$C$9:$C$508, MATCH($B3174, 'Job List'!$B$9:$B$508, 0)), ""))</f>
        <v/>
      </c>
      <c r="K3174" s="112" t="str">
        <f>IF($B3174="", "", IFERROR(INDEX('Job List'!$D$9:$D$508, MATCH($B3174, 'Job List'!$B$9:$B$508, 0)), ""))</f>
        <v/>
      </c>
      <c r="L3174" s="125" t="str">
        <f t="shared" si="588"/>
        <v/>
      </c>
      <c r="M3174" s="111" t="str">
        <f>IF($B3174="", "", IF($G3174="", IFERROR(INDEX('Job List'!$E$9:$E$508, MATCH($B3174, 'Job List'!$B$9:$B$508, 0)), ""), $G3174))</f>
        <v/>
      </c>
      <c r="N3174" s="126" t="str">
        <f t="shared" si="589"/>
        <v/>
      </c>
      <c r="O3174" s="77"/>
      <c r="AB3174" s="14" t="str">
        <f t="shared" si="590"/>
        <v/>
      </c>
      <c r="AC3174" s="20" t="str">
        <f t="shared" si="591"/>
        <v/>
      </c>
      <c r="AD3174" s="55" t="str">
        <f t="shared" si="592"/>
        <v/>
      </c>
      <c r="AE3174" s="88" t="str">
        <f t="shared" si="593"/>
        <v/>
      </c>
      <c r="AG3174" s="55" t="str">
        <f t="shared" si="594"/>
        <v/>
      </c>
      <c r="AH3174" s="88" t="str">
        <f t="shared" si="595"/>
        <v/>
      </c>
      <c r="AJ3174" s="55" t="str">
        <f t="shared" si="596"/>
        <v/>
      </c>
      <c r="AK3174" s="88" t="str">
        <f t="shared" si="597"/>
        <v/>
      </c>
      <c r="AM3174" s="55" t="str">
        <f t="shared" si="598"/>
        <v/>
      </c>
      <c r="AN3174" s="88" t="str">
        <f t="shared" si="599"/>
        <v/>
      </c>
    </row>
    <row r="3175" spans="1:40" x14ac:dyDescent="0.25">
      <c r="A3175" s="77"/>
      <c r="B3175" s="107"/>
      <c r="C3175" s="108"/>
      <c r="D3175" s="109"/>
      <c r="E3175" s="109"/>
      <c r="F3175" s="110"/>
      <c r="G3175" s="111"/>
      <c r="H3175" s="112"/>
      <c r="I3175" s="77"/>
      <c r="J3175" s="112" t="str">
        <f>IF($B3175="", "", IFERROR(INDEX('Job List'!$C$9:$C$508, MATCH($B3175, 'Job List'!$B$9:$B$508, 0)), ""))</f>
        <v/>
      </c>
      <c r="K3175" s="112" t="str">
        <f>IF($B3175="", "", IFERROR(INDEX('Job List'!$D$9:$D$508, MATCH($B3175, 'Job List'!$B$9:$B$508, 0)), ""))</f>
        <v/>
      </c>
      <c r="L3175" s="125" t="str">
        <f t="shared" si="588"/>
        <v/>
      </c>
      <c r="M3175" s="111" t="str">
        <f>IF($B3175="", "", IF($G3175="", IFERROR(INDEX('Job List'!$E$9:$E$508, MATCH($B3175, 'Job List'!$B$9:$B$508, 0)), ""), $G3175))</f>
        <v/>
      </c>
      <c r="N3175" s="126" t="str">
        <f t="shared" si="589"/>
        <v/>
      </c>
      <c r="O3175" s="77"/>
      <c r="AB3175" s="14" t="str">
        <f t="shared" si="590"/>
        <v/>
      </c>
      <c r="AC3175" s="20" t="str">
        <f t="shared" si="591"/>
        <v/>
      </c>
      <c r="AD3175" s="55" t="str">
        <f t="shared" si="592"/>
        <v/>
      </c>
      <c r="AE3175" s="88" t="str">
        <f t="shared" si="593"/>
        <v/>
      </c>
      <c r="AG3175" s="55" t="str">
        <f t="shared" si="594"/>
        <v/>
      </c>
      <c r="AH3175" s="88" t="str">
        <f t="shared" si="595"/>
        <v/>
      </c>
      <c r="AJ3175" s="55" t="str">
        <f t="shared" si="596"/>
        <v/>
      </c>
      <c r="AK3175" s="88" t="str">
        <f t="shared" si="597"/>
        <v/>
      </c>
      <c r="AM3175" s="55" t="str">
        <f t="shared" si="598"/>
        <v/>
      </c>
      <c r="AN3175" s="88" t="str">
        <f t="shared" si="599"/>
        <v/>
      </c>
    </row>
    <row r="3176" spans="1:40" x14ac:dyDescent="0.25">
      <c r="A3176" s="77"/>
      <c r="B3176" s="107"/>
      <c r="C3176" s="108"/>
      <c r="D3176" s="109"/>
      <c r="E3176" s="109"/>
      <c r="F3176" s="110"/>
      <c r="G3176" s="111"/>
      <c r="H3176" s="112"/>
      <c r="I3176" s="77"/>
      <c r="J3176" s="112" t="str">
        <f>IF($B3176="", "", IFERROR(INDEX('Job List'!$C$9:$C$508, MATCH($B3176, 'Job List'!$B$9:$B$508, 0)), ""))</f>
        <v/>
      </c>
      <c r="K3176" s="112" t="str">
        <f>IF($B3176="", "", IFERROR(INDEX('Job List'!$D$9:$D$508, MATCH($B3176, 'Job List'!$B$9:$B$508, 0)), ""))</f>
        <v/>
      </c>
      <c r="L3176" s="125" t="str">
        <f t="shared" si="588"/>
        <v/>
      </c>
      <c r="M3176" s="111" t="str">
        <f>IF($B3176="", "", IF($G3176="", IFERROR(INDEX('Job List'!$E$9:$E$508, MATCH($B3176, 'Job List'!$B$9:$B$508, 0)), ""), $G3176))</f>
        <v/>
      </c>
      <c r="N3176" s="126" t="str">
        <f t="shared" si="589"/>
        <v/>
      </c>
      <c r="O3176" s="77"/>
      <c r="AB3176" s="14" t="str">
        <f t="shared" si="590"/>
        <v/>
      </c>
      <c r="AC3176" s="20" t="str">
        <f t="shared" si="591"/>
        <v/>
      </c>
      <c r="AD3176" s="55" t="str">
        <f t="shared" si="592"/>
        <v/>
      </c>
      <c r="AE3176" s="88" t="str">
        <f t="shared" si="593"/>
        <v/>
      </c>
      <c r="AG3176" s="55" t="str">
        <f t="shared" si="594"/>
        <v/>
      </c>
      <c r="AH3176" s="88" t="str">
        <f t="shared" si="595"/>
        <v/>
      </c>
      <c r="AJ3176" s="55" t="str">
        <f t="shared" si="596"/>
        <v/>
      </c>
      <c r="AK3176" s="88" t="str">
        <f t="shared" si="597"/>
        <v/>
      </c>
      <c r="AM3176" s="55" t="str">
        <f t="shared" si="598"/>
        <v/>
      </c>
      <c r="AN3176" s="88" t="str">
        <f t="shared" si="599"/>
        <v/>
      </c>
    </row>
    <row r="3177" spans="1:40" x14ac:dyDescent="0.25">
      <c r="A3177" s="77"/>
      <c r="B3177" s="107"/>
      <c r="C3177" s="108"/>
      <c r="D3177" s="109"/>
      <c r="E3177" s="109"/>
      <c r="F3177" s="110"/>
      <c r="G3177" s="111"/>
      <c r="H3177" s="112"/>
      <c r="I3177" s="77"/>
      <c r="J3177" s="112" t="str">
        <f>IF($B3177="", "", IFERROR(INDEX('Job List'!$C$9:$C$508, MATCH($B3177, 'Job List'!$B$9:$B$508, 0)), ""))</f>
        <v/>
      </c>
      <c r="K3177" s="112" t="str">
        <f>IF($B3177="", "", IFERROR(INDEX('Job List'!$D$9:$D$508, MATCH($B3177, 'Job List'!$B$9:$B$508, 0)), ""))</f>
        <v/>
      </c>
      <c r="L3177" s="125" t="str">
        <f t="shared" si="588"/>
        <v/>
      </c>
      <c r="M3177" s="111" t="str">
        <f>IF($B3177="", "", IF($G3177="", IFERROR(INDEX('Job List'!$E$9:$E$508, MATCH($B3177, 'Job List'!$B$9:$B$508, 0)), ""), $G3177))</f>
        <v/>
      </c>
      <c r="N3177" s="126" t="str">
        <f t="shared" si="589"/>
        <v/>
      </c>
      <c r="O3177" s="77"/>
      <c r="AB3177" s="14" t="str">
        <f t="shared" si="590"/>
        <v/>
      </c>
      <c r="AC3177" s="20" t="str">
        <f t="shared" si="591"/>
        <v/>
      </c>
      <c r="AD3177" s="55" t="str">
        <f t="shared" si="592"/>
        <v/>
      </c>
      <c r="AE3177" s="88" t="str">
        <f t="shared" si="593"/>
        <v/>
      </c>
      <c r="AG3177" s="55" t="str">
        <f t="shared" si="594"/>
        <v/>
      </c>
      <c r="AH3177" s="88" t="str">
        <f t="shared" si="595"/>
        <v/>
      </c>
      <c r="AJ3177" s="55" t="str">
        <f t="shared" si="596"/>
        <v/>
      </c>
      <c r="AK3177" s="88" t="str">
        <f t="shared" si="597"/>
        <v/>
      </c>
      <c r="AM3177" s="55" t="str">
        <f t="shared" si="598"/>
        <v/>
      </c>
      <c r="AN3177" s="88" t="str">
        <f t="shared" si="599"/>
        <v/>
      </c>
    </row>
    <row r="3178" spans="1:40" x14ac:dyDescent="0.25">
      <c r="A3178" s="77"/>
      <c r="B3178" s="107"/>
      <c r="C3178" s="108"/>
      <c r="D3178" s="109"/>
      <c r="E3178" s="109"/>
      <c r="F3178" s="110"/>
      <c r="G3178" s="111"/>
      <c r="H3178" s="112"/>
      <c r="I3178" s="77"/>
      <c r="J3178" s="112" t="str">
        <f>IF($B3178="", "", IFERROR(INDEX('Job List'!$C$9:$C$508, MATCH($B3178, 'Job List'!$B$9:$B$508, 0)), ""))</f>
        <v/>
      </c>
      <c r="K3178" s="112" t="str">
        <f>IF($B3178="", "", IFERROR(INDEX('Job List'!$D$9:$D$508, MATCH($B3178, 'Job List'!$B$9:$B$508, 0)), ""))</f>
        <v/>
      </c>
      <c r="L3178" s="125" t="str">
        <f t="shared" si="588"/>
        <v/>
      </c>
      <c r="M3178" s="111" t="str">
        <f>IF($B3178="", "", IF($G3178="", IFERROR(INDEX('Job List'!$E$9:$E$508, MATCH($B3178, 'Job List'!$B$9:$B$508, 0)), ""), $G3178))</f>
        <v/>
      </c>
      <c r="N3178" s="126" t="str">
        <f t="shared" si="589"/>
        <v/>
      </c>
      <c r="O3178" s="77"/>
      <c r="AB3178" s="14" t="str">
        <f t="shared" si="590"/>
        <v/>
      </c>
      <c r="AC3178" s="20" t="str">
        <f t="shared" si="591"/>
        <v/>
      </c>
      <c r="AD3178" s="55" t="str">
        <f t="shared" si="592"/>
        <v/>
      </c>
      <c r="AE3178" s="88" t="str">
        <f t="shared" si="593"/>
        <v/>
      </c>
      <c r="AG3178" s="55" t="str">
        <f t="shared" si="594"/>
        <v/>
      </c>
      <c r="AH3178" s="88" t="str">
        <f t="shared" si="595"/>
        <v/>
      </c>
      <c r="AJ3178" s="55" t="str">
        <f t="shared" si="596"/>
        <v/>
      </c>
      <c r="AK3178" s="88" t="str">
        <f t="shared" si="597"/>
        <v/>
      </c>
      <c r="AM3178" s="55" t="str">
        <f t="shared" si="598"/>
        <v/>
      </c>
      <c r="AN3178" s="88" t="str">
        <f t="shared" si="599"/>
        <v/>
      </c>
    </row>
    <row r="3179" spans="1:40" x14ac:dyDescent="0.25">
      <c r="A3179" s="77"/>
      <c r="B3179" s="107"/>
      <c r="C3179" s="108"/>
      <c r="D3179" s="109"/>
      <c r="E3179" s="109"/>
      <c r="F3179" s="110"/>
      <c r="G3179" s="111"/>
      <c r="H3179" s="112"/>
      <c r="I3179" s="77"/>
      <c r="J3179" s="112" t="str">
        <f>IF($B3179="", "", IFERROR(INDEX('Job List'!$C$9:$C$508, MATCH($B3179, 'Job List'!$B$9:$B$508, 0)), ""))</f>
        <v/>
      </c>
      <c r="K3179" s="112" t="str">
        <f>IF($B3179="", "", IFERROR(INDEX('Job List'!$D$9:$D$508, MATCH($B3179, 'Job List'!$B$9:$B$508, 0)), ""))</f>
        <v/>
      </c>
      <c r="L3179" s="125" t="str">
        <f t="shared" si="588"/>
        <v/>
      </c>
      <c r="M3179" s="111" t="str">
        <f>IF($B3179="", "", IF($G3179="", IFERROR(INDEX('Job List'!$E$9:$E$508, MATCH($B3179, 'Job List'!$B$9:$B$508, 0)), ""), $G3179))</f>
        <v/>
      </c>
      <c r="N3179" s="126" t="str">
        <f t="shared" si="589"/>
        <v/>
      </c>
      <c r="O3179" s="77"/>
      <c r="AB3179" s="14" t="str">
        <f t="shared" si="590"/>
        <v/>
      </c>
      <c r="AC3179" s="20" t="str">
        <f t="shared" si="591"/>
        <v/>
      </c>
      <c r="AD3179" s="55" t="str">
        <f t="shared" si="592"/>
        <v/>
      </c>
      <c r="AE3179" s="88" t="str">
        <f t="shared" si="593"/>
        <v/>
      </c>
      <c r="AG3179" s="55" t="str">
        <f t="shared" si="594"/>
        <v/>
      </c>
      <c r="AH3179" s="88" t="str">
        <f t="shared" si="595"/>
        <v/>
      </c>
      <c r="AJ3179" s="55" t="str">
        <f t="shared" si="596"/>
        <v/>
      </c>
      <c r="AK3179" s="88" t="str">
        <f t="shared" si="597"/>
        <v/>
      </c>
      <c r="AM3179" s="55" t="str">
        <f t="shared" si="598"/>
        <v/>
      </c>
      <c r="AN3179" s="88" t="str">
        <f t="shared" si="599"/>
        <v/>
      </c>
    </row>
    <row r="3180" spans="1:40" x14ac:dyDescent="0.25">
      <c r="A3180" s="77"/>
      <c r="B3180" s="107"/>
      <c r="C3180" s="108"/>
      <c r="D3180" s="109"/>
      <c r="E3180" s="109"/>
      <c r="F3180" s="110"/>
      <c r="G3180" s="111"/>
      <c r="H3180" s="112"/>
      <c r="I3180" s="77"/>
      <c r="J3180" s="112" t="str">
        <f>IF($B3180="", "", IFERROR(INDEX('Job List'!$C$9:$C$508, MATCH($B3180, 'Job List'!$B$9:$B$508, 0)), ""))</f>
        <v/>
      </c>
      <c r="K3180" s="112" t="str">
        <f>IF($B3180="", "", IFERROR(INDEX('Job List'!$D$9:$D$508, MATCH($B3180, 'Job List'!$B$9:$B$508, 0)), ""))</f>
        <v/>
      </c>
      <c r="L3180" s="125" t="str">
        <f t="shared" si="588"/>
        <v/>
      </c>
      <c r="M3180" s="111" t="str">
        <f>IF($B3180="", "", IF($G3180="", IFERROR(INDEX('Job List'!$E$9:$E$508, MATCH($B3180, 'Job List'!$B$9:$B$508, 0)), ""), $G3180))</f>
        <v/>
      </c>
      <c r="N3180" s="126" t="str">
        <f t="shared" si="589"/>
        <v/>
      </c>
      <c r="O3180" s="77"/>
      <c r="AB3180" s="14" t="str">
        <f t="shared" si="590"/>
        <v/>
      </c>
      <c r="AC3180" s="20" t="str">
        <f t="shared" si="591"/>
        <v/>
      </c>
      <c r="AD3180" s="55" t="str">
        <f t="shared" si="592"/>
        <v/>
      </c>
      <c r="AE3180" s="88" t="str">
        <f t="shared" si="593"/>
        <v/>
      </c>
      <c r="AG3180" s="55" t="str">
        <f t="shared" si="594"/>
        <v/>
      </c>
      <c r="AH3180" s="88" t="str">
        <f t="shared" si="595"/>
        <v/>
      </c>
      <c r="AJ3180" s="55" t="str">
        <f t="shared" si="596"/>
        <v/>
      </c>
      <c r="AK3180" s="88" t="str">
        <f t="shared" si="597"/>
        <v/>
      </c>
      <c r="AM3180" s="55" t="str">
        <f t="shared" si="598"/>
        <v/>
      </c>
      <c r="AN3180" s="88" t="str">
        <f t="shared" si="599"/>
        <v/>
      </c>
    </row>
    <row r="3181" spans="1:40" x14ac:dyDescent="0.25">
      <c r="A3181" s="77"/>
      <c r="B3181" s="107"/>
      <c r="C3181" s="108"/>
      <c r="D3181" s="109"/>
      <c r="E3181" s="109"/>
      <c r="F3181" s="110"/>
      <c r="G3181" s="111"/>
      <c r="H3181" s="112"/>
      <c r="I3181" s="77"/>
      <c r="J3181" s="112" t="str">
        <f>IF($B3181="", "", IFERROR(INDEX('Job List'!$C$9:$C$508, MATCH($B3181, 'Job List'!$B$9:$B$508, 0)), ""))</f>
        <v/>
      </c>
      <c r="K3181" s="112" t="str">
        <f>IF($B3181="", "", IFERROR(INDEX('Job List'!$D$9:$D$508, MATCH($B3181, 'Job List'!$B$9:$B$508, 0)), ""))</f>
        <v/>
      </c>
      <c r="L3181" s="125" t="str">
        <f t="shared" si="588"/>
        <v/>
      </c>
      <c r="M3181" s="111" t="str">
        <f>IF($B3181="", "", IF($G3181="", IFERROR(INDEX('Job List'!$E$9:$E$508, MATCH($B3181, 'Job List'!$B$9:$B$508, 0)), ""), $G3181))</f>
        <v/>
      </c>
      <c r="N3181" s="126" t="str">
        <f t="shared" si="589"/>
        <v/>
      </c>
      <c r="O3181" s="77"/>
      <c r="AB3181" s="14" t="str">
        <f t="shared" si="590"/>
        <v/>
      </c>
      <c r="AC3181" s="20" t="str">
        <f t="shared" si="591"/>
        <v/>
      </c>
      <c r="AD3181" s="55" t="str">
        <f t="shared" si="592"/>
        <v/>
      </c>
      <c r="AE3181" s="88" t="str">
        <f t="shared" si="593"/>
        <v/>
      </c>
      <c r="AG3181" s="55" t="str">
        <f t="shared" si="594"/>
        <v/>
      </c>
      <c r="AH3181" s="88" t="str">
        <f t="shared" si="595"/>
        <v/>
      </c>
      <c r="AJ3181" s="55" t="str">
        <f t="shared" si="596"/>
        <v/>
      </c>
      <c r="AK3181" s="88" t="str">
        <f t="shared" si="597"/>
        <v/>
      </c>
      <c r="AM3181" s="55" t="str">
        <f t="shared" si="598"/>
        <v/>
      </c>
      <c r="AN3181" s="88" t="str">
        <f t="shared" si="599"/>
        <v/>
      </c>
    </row>
    <row r="3182" spans="1:40" x14ac:dyDescent="0.25">
      <c r="A3182" s="77"/>
      <c r="B3182" s="107"/>
      <c r="C3182" s="108"/>
      <c r="D3182" s="109"/>
      <c r="E3182" s="109"/>
      <c r="F3182" s="110"/>
      <c r="G3182" s="111"/>
      <c r="H3182" s="112"/>
      <c r="I3182" s="77"/>
      <c r="J3182" s="112" t="str">
        <f>IF($B3182="", "", IFERROR(INDEX('Job List'!$C$9:$C$508, MATCH($B3182, 'Job List'!$B$9:$B$508, 0)), ""))</f>
        <v/>
      </c>
      <c r="K3182" s="112" t="str">
        <f>IF($B3182="", "", IFERROR(INDEX('Job List'!$D$9:$D$508, MATCH($B3182, 'Job List'!$B$9:$B$508, 0)), ""))</f>
        <v/>
      </c>
      <c r="L3182" s="125" t="str">
        <f t="shared" si="588"/>
        <v/>
      </c>
      <c r="M3182" s="111" t="str">
        <f>IF($B3182="", "", IF($G3182="", IFERROR(INDEX('Job List'!$E$9:$E$508, MATCH($B3182, 'Job List'!$B$9:$B$508, 0)), ""), $G3182))</f>
        <v/>
      </c>
      <c r="N3182" s="126" t="str">
        <f t="shared" si="589"/>
        <v/>
      </c>
      <c r="O3182" s="77"/>
      <c r="AB3182" s="14" t="str">
        <f t="shared" si="590"/>
        <v/>
      </c>
      <c r="AC3182" s="20" t="str">
        <f t="shared" si="591"/>
        <v/>
      </c>
      <c r="AD3182" s="55" t="str">
        <f t="shared" si="592"/>
        <v/>
      </c>
      <c r="AE3182" s="88" t="str">
        <f t="shared" si="593"/>
        <v/>
      </c>
      <c r="AG3182" s="55" t="str">
        <f t="shared" si="594"/>
        <v/>
      </c>
      <c r="AH3182" s="88" t="str">
        <f t="shared" si="595"/>
        <v/>
      </c>
      <c r="AJ3182" s="55" t="str">
        <f t="shared" si="596"/>
        <v/>
      </c>
      <c r="AK3182" s="88" t="str">
        <f t="shared" si="597"/>
        <v/>
      </c>
      <c r="AM3182" s="55" t="str">
        <f t="shared" si="598"/>
        <v/>
      </c>
      <c r="AN3182" s="88" t="str">
        <f t="shared" si="599"/>
        <v/>
      </c>
    </row>
    <row r="3183" spans="1:40" x14ac:dyDescent="0.25">
      <c r="A3183" s="77"/>
      <c r="B3183" s="107"/>
      <c r="C3183" s="108"/>
      <c r="D3183" s="109"/>
      <c r="E3183" s="109"/>
      <c r="F3183" s="110"/>
      <c r="G3183" s="111"/>
      <c r="H3183" s="112"/>
      <c r="I3183" s="77"/>
      <c r="J3183" s="112" t="str">
        <f>IF($B3183="", "", IFERROR(INDEX('Job List'!$C$9:$C$508, MATCH($B3183, 'Job List'!$B$9:$B$508, 0)), ""))</f>
        <v/>
      </c>
      <c r="K3183" s="112" t="str">
        <f>IF($B3183="", "", IFERROR(INDEX('Job List'!$D$9:$D$508, MATCH($B3183, 'Job List'!$B$9:$B$508, 0)), ""))</f>
        <v/>
      </c>
      <c r="L3183" s="125" t="str">
        <f t="shared" si="588"/>
        <v/>
      </c>
      <c r="M3183" s="111" t="str">
        <f>IF($B3183="", "", IF($G3183="", IFERROR(INDEX('Job List'!$E$9:$E$508, MATCH($B3183, 'Job List'!$B$9:$B$508, 0)), ""), $G3183))</f>
        <v/>
      </c>
      <c r="N3183" s="126" t="str">
        <f t="shared" si="589"/>
        <v/>
      </c>
      <c r="O3183" s="77"/>
      <c r="AB3183" s="14" t="str">
        <f t="shared" si="590"/>
        <v/>
      </c>
      <c r="AC3183" s="20" t="str">
        <f t="shared" si="591"/>
        <v/>
      </c>
      <c r="AD3183" s="55" t="str">
        <f t="shared" si="592"/>
        <v/>
      </c>
      <c r="AE3183" s="88" t="str">
        <f t="shared" si="593"/>
        <v/>
      </c>
      <c r="AG3183" s="55" t="str">
        <f t="shared" si="594"/>
        <v/>
      </c>
      <c r="AH3183" s="88" t="str">
        <f t="shared" si="595"/>
        <v/>
      </c>
      <c r="AJ3183" s="55" t="str">
        <f t="shared" si="596"/>
        <v/>
      </c>
      <c r="AK3183" s="88" t="str">
        <f t="shared" si="597"/>
        <v/>
      </c>
      <c r="AM3183" s="55" t="str">
        <f t="shared" si="598"/>
        <v/>
      </c>
      <c r="AN3183" s="88" t="str">
        <f t="shared" si="599"/>
        <v/>
      </c>
    </row>
    <row r="3184" spans="1:40" x14ac:dyDescent="0.25">
      <c r="A3184" s="77"/>
      <c r="B3184" s="107"/>
      <c r="C3184" s="108"/>
      <c r="D3184" s="109"/>
      <c r="E3184" s="109"/>
      <c r="F3184" s="110"/>
      <c r="G3184" s="111"/>
      <c r="H3184" s="112"/>
      <c r="I3184" s="77"/>
      <c r="J3184" s="112" t="str">
        <f>IF($B3184="", "", IFERROR(INDEX('Job List'!$C$9:$C$508, MATCH($B3184, 'Job List'!$B$9:$B$508, 0)), ""))</f>
        <v/>
      </c>
      <c r="K3184" s="112" t="str">
        <f>IF($B3184="", "", IFERROR(INDEX('Job List'!$D$9:$D$508, MATCH($B3184, 'Job List'!$B$9:$B$508, 0)), ""))</f>
        <v/>
      </c>
      <c r="L3184" s="125" t="str">
        <f t="shared" si="588"/>
        <v/>
      </c>
      <c r="M3184" s="111" t="str">
        <f>IF($B3184="", "", IF($G3184="", IFERROR(INDEX('Job List'!$E$9:$E$508, MATCH($B3184, 'Job List'!$B$9:$B$508, 0)), ""), $G3184))</f>
        <v/>
      </c>
      <c r="N3184" s="126" t="str">
        <f t="shared" si="589"/>
        <v/>
      </c>
      <c r="O3184" s="77"/>
      <c r="AB3184" s="14" t="str">
        <f t="shared" si="590"/>
        <v/>
      </c>
      <c r="AC3184" s="20" t="str">
        <f t="shared" si="591"/>
        <v/>
      </c>
      <c r="AD3184" s="55" t="str">
        <f t="shared" si="592"/>
        <v/>
      </c>
      <c r="AE3184" s="88" t="str">
        <f t="shared" si="593"/>
        <v/>
      </c>
      <c r="AG3184" s="55" t="str">
        <f t="shared" si="594"/>
        <v/>
      </c>
      <c r="AH3184" s="88" t="str">
        <f t="shared" si="595"/>
        <v/>
      </c>
      <c r="AJ3184" s="55" t="str">
        <f t="shared" si="596"/>
        <v/>
      </c>
      <c r="AK3184" s="88" t="str">
        <f t="shared" si="597"/>
        <v/>
      </c>
      <c r="AM3184" s="55" t="str">
        <f t="shared" si="598"/>
        <v/>
      </c>
      <c r="AN3184" s="88" t="str">
        <f t="shared" si="599"/>
        <v/>
      </c>
    </row>
    <row r="3185" spans="1:40" x14ac:dyDescent="0.25">
      <c r="A3185" s="77"/>
      <c r="B3185" s="107"/>
      <c r="C3185" s="108"/>
      <c r="D3185" s="109"/>
      <c r="E3185" s="109"/>
      <c r="F3185" s="110"/>
      <c r="G3185" s="111"/>
      <c r="H3185" s="112"/>
      <c r="I3185" s="77"/>
      <c r="J3185" s="112" t="str">
        <f>IF($B3185="", "", IFERROR(INDEX('Job List'!$C$9:$C$508, MATCH($B3185, 'Job List'!$B$9:$B$508, 0)), ""))</f>
        <v/>
      </c>
      <c r="K3185" s="112" t="str">
        <f>IF($B3185="", "", IFERROR(INDEX('Job List'!$D$9:$D$508, MATCH($B3185, 'Job List'!$B$9:$B$508, 0)), ""))</f>
        <v/>
      </c>
      <c r="L3185" s="125" t="str">
        <f t="shared" si="588"/>
        <v/>
      </c>
      <c r="M3185" s="111" t="str">
        <f>IF($B3185="", "", IF($G3185="", IFERROR(INDEX('Job List'!$E$9:$E$508, MATCH($B3185, 'Job List'!$B$9:$B$508, 0)), ""), $G3185))</f>
        <v/>
      </c>
      <c r="N3185" s="126" t="str">
        <f t="shared" si="589"/>
        <v/>
      </c>
      <c r="O3185" s="77"/>
      <c r="AB3185" s="14" t="str">
        <f t="shared" si="590"/>
        <v/>
      </c>
      <c r="AC3185" s="20" t="str">
        <f t="shared" si="591"/>
        <v/>
      </c>
      <c r="AD3185" s="55" t="str">
        <f t="shared" si="592"/>
        <v/>
      </c>
      <c r="AE3185" s="88" t="str">
        <f t="shared" si="593"/>
        <v/>
      </c>
      <c r="AG3185" s="55" t="str">
        <f t="shared" si="594"/>
        <v/>
      </c>
      <c r="AH3185" s="88" t="str">
        <f t="shared" si="595"/>
        <v/>
      </c>
      <c r="AJ3185" s="55" t="str">
        <f t="shared" si="596"/>
        <v/>
      </c>
      <c r="AK3185" s="88" t="str">
        <f t="shared" si="597"/>
        <v/>
      </c>
      <c r="AM3185" s="55" t="str">
        <f t="shared" si="598"/>
        <v/>
      </c>
      <c r="AN3185" s="88" t="str">
        <f t="shared" si="599"/>
        <v/>
      </c>
    </row>
    <row r="3186" spans="1:40" x14ac:dyDescent="0.25">
      <c r="A3186" s="77"/>
      <c r="B3186" s="107"/>
      <c r="C3186" s="108"/>
      <c r="D3186" s="109"/>
      <c r="E3186" s="109"/>
      <c r="F3186" s="110"/>
      <c r="G3186" s="111"/>
      <c r="H3186" s="112"/>
      <c r="I3186" s="77"/>
      <c r="J3186" s="112" t="str">
        <f>IF($B3186="", "", IFERROR(INDEX('Job List'!$C$9:$C$508, MATCH($B3186, 'Job List'!$B$9:$B$508, 0)), ""))</f>
        <v/>
      </c>
      <c r="K3186" s="112" t="str">
        <f>IF($B3186="", "", IFERROR(INDEX('Job List'!$D$9:$D$508, MATCH($B3186, 'Job List'!$B$9:$B$508, 0)), ""))</f>
        <v/>
      </c>
      <c r="L3186" s="125" t="str">
        <f t="shared" si="588"/>
        <v/>
      </c>
      <c r="M3186" s="111" t="str">
        <f>IF($B3186="", "", IF($G3186="", IFERROR(INDEX('Job List'!$E$9:$E$508, MATCH($B3186, 'Job List'!$B$9:$B$508, 0)), ""), $G3186))</f>
        <v/>
      </c>
      <c r="N3186" s="126" t="str">
        <f t="shared" si="589"/>
        <v/>
      </c>
      <c r="O3186" s="77"/>
      <c r="AB3186" s="14" t="str">
        <f t="shared" si="590"/>
        <v/>
      </c>
      <c r="AC3186" s="20" t="str">
        <f t="shared" si="591"/>
        <v/>
      </c>
      <c r="AD3186" s="55" t="str">
        <f t="shared" si="592"/>
        <v/>
      </c>
      <c r="AE3186" s="88" t="str">
        <f t="shared" si="593"/>
        <v/>
      </c>
      <c r="AG3186" s="55" t="str">
        <f t="shared" si="594"/>
        <v/>
      </c>
      <c r="AH3186" s="88" t="str">
        <f t="shared" si="595"/>
        <v/>
      </c>
      <c r="AJ3186" s="55" t="str">
        <f t="shared" si="596"/>
        <v/>
      </c>
      <c r="AK3186" s="88" t="str">
        <f t="shared" si="597"/>
        <v/>
      </c>
      <c r="AM3186" s="55" t="str">
        <f t="shared" si="598"/>
        <v/>
      </c>
      <c r="AN3186" s="88" t="str">
        <f t="shared" si="599"/>
        <v/>
      </c>
    </row>
    <row r="3187" spans="1:40" x14ac:dyDescent="0.25">
      <c r="A3187" s="77"/>
      <c r="B3187" s="107"/>
      <c r="C3187" s="108"/>
      <c r="D3187" s="109"/>
      <c r="E3187" s="109"/>
      <c r="F3187" s="110"/>
      <c r="G3187" s="111"/>
      <c r="H3187" s="112"/>
      <c r="I3187" s="77"/>
      <c r="J3187" s="112" t="str">
        <f>IF($B3187="", "", IFERROR(INDEX('Job List'!$C$9:$C$508, MATCH($B3187, 'Job List'!$B$9:$B$508, 0)), ""))</f>
        <v/>
      </c>
      <c r="K3187" s="112" t="str">
        <f>IF($B3187="", "", IFERROR(INDEX('Job List'!$D$9:$D$508, MATCH($B3187, 'Job List'!$B$9:$B$508, 0)), ""))</f>
        <v/>
      </c>
      <c r="L3187" s="125" t="str">
        <f t="shared" si="588"/>
        <v/>
      </c>
      <c r="M3187" s="111" t="str">
        <f>IF($B3187="", "", IF($G3187="", IFERROR(INDEX('Job List'!$E$9:$E$508, MATCH($B3187, 'Job List'!$B$9:$B$508, 0)), ""), $G3187))</f>
        <v/>
      </c>
      <c r="N3187" s="126" t="str">
        <f t="shared" si="589"/>
        <v/>
      </c>
      <c r="O3187" s="77"/>
      <c r="AB3187" s="14" t="str">
        <f t="shared" si="590"/>
        <v/>
      </c>
      <c r="AC3187" s="20" t="str">
        <f t="shared" si="591"/>
        <v/>
      </c>
      <c r="AD3187" s="55" t="str">
        <f t="shared" si="592"/>
        <v/>
      </c>
      <c r="AE3187" s="88" t="str">
        <f t="shared" si="593"/>
        <v/>
      </c>
      <c r="AG3187" s="55" t="str">
        <f t="shared" si="594"/>
        <v/>
      </c>
      <c r="AH3187" s="88" t="str">
        <f t="shared" si="595"/>
        <v/>
      </c>
      <c r="AJ3187" s="55" t="str">
        <f t="shared" si="596"/>
        <v/>
      </c>
      <c r="AK3187" s="88" t="str">
        <f t="shared" si="597"/>
        <v/>
      </c>
      <c r="AM3187" s="55" t="str">
        <f t="shared" si="598"/>
        <v/>
      </c>
      <c r="AN3187" s="88" t="str">
        <f t="shared" si="599"/>
        <v/>
      </c>
    </row>
    <row r="3188" spans="1:40" x14ac:dyDescent="0.25">
      <c r="A3188" s="77"/>
      <c r="B3188" s="107"/>
      <c r="C3188" s="108"/>
      <c r="D3188" s="109"/>
      <c r="E3188" s="109"/>
      <c r="F3188" s="110"/>
      <c r="G3188" s="111"/>
      <c r="H3188" s="112"/>
      <c r="I3188" s="77"/>
      <c r="J3188" s="112" t="str">
        <f>IF($B3188="", "", IFERROR(INDEX('Job List'!$C$9:$C$508, MATCH($B3188, 'Job List'!$B$9:$B$508, 0)), ""))</f>
        <v/>
      </c>
      <c r="K3188" s="112" t="str">
        <f>IF($B3188="", "", IFERROR(INDEX('Job List'!$D$9:$D$508, MATCH($B3188, 'Job List'!$B$9:$B$508, 0)), ""))</f>
        <v/>
      </c>
      <c r="L3188" s="125" t="str">
        <f t="shared" si="588"/>
        <v/>
      </c>
      <c r="M3188" s="111" t="str">
        <f>IF($B3188="", "", IF($G3188="", IFERROR(INDEX('Job List'!$E$9:$E$508, MATCH($B3188, 'Job List'!$B$9:$B$508, 0)), ""), $G3188))</f>
        <v/>
      </c>
      <c r="N3188" s="126" t="str">
        <f t="shared" si="589"/>
        <v/>
      </c>
      <c r="O3188" s="77"/>
      <c r="AB3188" s="14" t="str">
        <f t="shared" si="590"/>
        <v/>
      </c>
      <c r="AC3188" s="20" t="str">
        <f t="shared" si="591"/>
        <v/>
      </c>
      <c r="AD3188" s="55" t="str">
        <f t="shared" si="592"/>
        <v/>
      </c>
      <c r="AE3188" s="88" t="str">
        <f t="shared" si="593"/>
        <v/>
      </c>
      <c r="AG3188" s="55" t="str">
        <f t="shared" si="594"/>
        <v/>
      </c>
      <c r="AH3188" s="88" t="str">
        <f t="shared" si="595"/>
        <v/>
      </c>
      <c r="AJ3188" s="55" t="str">
        <f t="shared" si="596"/>
        <v/>
      </c>
      <c r="AK3188" s="88" t="str">
        <f t="shared" si="597"/>
        <v/>
      </c>
      <c r="AM3188" s="55" t="str">
        <f t="shared" si="598"/>
        <v/>
      </c>
      <c r="AN3188" s="88" t="str">
        <f t="shared" si="599"/>
        <v/>
      </c>
    </row>
    <row r="3189" spans="1:40" x14ac:dyDescent="0.25">
      <c r="A3189" s="77"/>
      <c r="B3189" s="107"/>
      <c r="C3189" s="108"/>
      <c r="D3189" s="109"/>
      <c r="E3189" s="109"/>
      <c r="F3189" s="110"/>
      <c r="G3189" s="111"/>
      <c r="H3189" s="112"/>
      <c r="I3189" s="77"/>
      <c r="J3189" s="112" t="str">
        <f>IF($B3189="", "", IFERROR(INDEX('Job List'!$C$9:$C$508, MATCH($B3189, 'Job List'!$B$9:$B$508, 0)), ""))</f>
        <v/>
      </c>
      <c r="K3189" s="112" t="str">
        <f>IF($B3189="", "", IFERROR(INDEX('Job List'!$D$9:$D$508, MATCH($B3189, 'Job List'!$B$9:$B$508, 0)), ""))</f>
        <v/>
      </c>
      <c r="L3189" s="125" t="str">
        <f t="shared" si="588"/>
        <v/>
      </c>
      <c r="M3189" s="111" t="str">
        <f>IF($B3189="", "", IF($G3189="", IFERROR(INDEX('Job List'!$E$9:$E$508, MATCH($B3189, 'Job List'!$B$9:$B$508, 0)), ""), $G3189))</f>
        <v/>
      </c>
      <c r="N3189" s="126" t="str">
        <f t="shared" si="589"/>
        <v/>
      </c>
      <c r="O3189" s="77"/>
      <c r="AB3189" s="14" t="str">
        <f t="shared" si="590"/>
        <v/>
      </c>
      <c r="AC3189" s="20" t="str">
        <f t="shared" si="591"/>
        <v/>
      </c>
      <c r="AD3189" s="55" t="str">
        <f t="shared" si="592"/>
        <v/>
      </c>
      <c r="AE3189" s="88" t="str">
        <f t="shared" si="593"/>
        <v/>
      </c>
      <c r="AG3189" s="55" t="str">
        <f t="shared" si="594"/>
        <v/>
      </c>
      <c r="AH3189" s="88" t="str">
        <f t="shared" si="595"/>
        <v/>
      </c>
      <c r="AJ3189" s="55" t="str">
        <f t="shared" si="596"/>
        <v/>
      </c>
      <c r="AK3189" s="88" t="str">
        <f t="shared" si="597"/>
        <v/>
      </c>
      <c r="AM3189" s="55" t="str">
        <f t="shared" si="598"/>
        <v/>
      </c>
      <c r="AN3189" s="88" t="str">
        <f t="shared" si="599"/>
        <v/>
      </c>
    </row>
    <row r="3190" spans="1:40" x14ac:dyDescent="0.25">
      <c r="A3190" s="77"/>
      <c r="B3190" s="107"/>
      <c r="C3190" s="108"/>
      <c r="D3190" s="109"/>
      <c r="E3190" s="109"/>
      <c r="F3190" s="110"/>
      <c r="G3190" s="111"/>
      <c r="H3190" s="112"/>
      <c r="I3190" s="77"/>
      <c r="J3190" s="112" t="str">
        <f>IF($B3190="", "", IFERROR(INDEX('Job List'!$C$9:$C$508, MATCH($B3190, 'Job List'!$B$9:$B$508, 0)), ""))</f>
        <v/>
      </c>
      <c r="K3190" s="112" t="str">
        <f>IF($B3190="", "", IFERROR(INDEX('Job List'!$D$9:$D$508, MATCH($B3190, 'Job List'!$B$9:$B$508, 0)), ""))</f>
        <v/>
      </c>
      <c r="L3190" s="125" t="str">
        <f t="shared" si="588"/>
        <v/>
      </c>
      <c r="M3190" s="111" t="str">
        <f>IF($B3190="", "", IF($G3190="", IFERROR(INDEX('Job List'!$E$9:$E$508, MATCH($B3190, 'Job List'!$B$9:$B$508, 0)), ""), $G3190))</f>
        <v/>
      </c>
      <c r="N3190" s="126" t="str">
        <f t="shared" si="589"/>
        <v/>
      </c>
      <c r="O3190" s="77"/>
      <c r="AB3190" s="14" t="str">
        <f t="shared" si="590"/>
        <v/>
      </c>
      <c r="AC3190" s="20" t="str">
        <f t="shared" si="591"/>
        <v/>
      </c>
      <c r="AD3190" s="55" t="str">
        <f t="shared" si="592"/>
        <v/>
      </c>
      <c r="AE3190" s="88" t="str">
        <f t="shared" si="593"/>
        <v/>
      </c>
      <c r="AG3190" s="55" t="str">
        <f t="shared" si="594"/>
        <v/>
      </c>
      <c r="AH3190" s="88" t="str">
        <f t="shared" si="595"/>
        <v/>
      </c>
      <c r="AJ3190" s="55" t="str">
        <f t="shared" si="596"/>
        <v/>
      </c>
      <c r="AK3190" s="88" t="str">
        <f t="shared" si="597"/>
        <v/>
      </c>
      <c r="AM3190" s="55" t="str">
        <f t="shared" si="598"/>
        <v/>
      </c>
      <c r="AN3190" s="88" t="str">
        <f t="shared" si="599"/>
        <v/>
      </c>
    </row>
    <row r="3191" spans="1:40" x14ac:dyDescent="0.25">
      <c r="A3191" s="77"/>
      <c r="B3191" s="107"/>
      <c r="C3191" s="108"/>
      <c r="D3191" s="109"/>
      <c r="E3191" s="109"/>
      <c r="F3191" s="110"/>
      <c r="G3191" s="111"/>
      <c r="H3191" s="112"/>
      <c r="I3191" s="77"/>
      <c r="J3191" s="112" t="str">
        <f>IF($B3191="", "", IFERROR(INDEX('Job List'!$C$9:$C$508, MATCH($B3191, 'Job List'!$B$9:$B$508, 0)), ""))</f>
        <v/>
      </c>
      <c r="K3191" s="112" t="str">
        <f>IF($B3191="", "", IFERROR(INDEX('Job List'!$D$9:$D$508, MATCH($B3191, 'Job List'!$B$9:$B$508, 0)), ""))</f>
        <v/>
      </c>
      <c r="L3191" s="125" t="str">
        <f t="shared" si="588"/>
        <v/>
      </c>
      <c r="M3191" s="111" t="str">
        <f>IF($B3191="", "", IF($G3191="", IFERROR(INDEX('Job List'!$E$9:$E$508, MATCH($B3191, 'Job List'!$B$9:$B$508, 0)), ""), $G3191))</f>
        <v/>
      </c>
      <c r="N3191" s="126" t="str">
        <f t="shared" si="589"/>
        <v/>
      </c>
      <c r="O3191" s="77"/>
      <c r="AB3191" s="14" t="str">
        <f t="shared" si="590"/>
        <v/>
      </c>
      <c r="AC3191" s="20" t="str">
        <f t="shared" si="591"/>
        <v/>
      </c>
      <c r="AD3191" s="55" t="str">
        <f t="shared" si="592"/>
        <v/>
      </c>
      <c r="AE3191" s="88" t="str">
        <f t="shared" si="593"/>
        <v/>
      </c>
      <c r="AG3191" s="55" t="str">
        <f t="shared" si="594"/>
        <v/>
      </c>
      <c r="AH3191" s="88" t="str">
        <f t="shared" si="595"/>
        <v/>
      </c>
      <c r="AJ3191" s="55" t="str">
        <f t="shared" si="596"/>
        <v/>
      </c>
      <c r="AK3191" s="88" t="str">
        <f t="shared" si="597"/>
        <v/>
      </c>
      <c r="AM3191" s="55" t="str">
        <f t="shared" si="598"/>
        <v/>
      </c>
      <c r="AN3191" s="88" t="str">
        <f t="shared" si="599"/>
        <v/>
      </c>
    </row>
    <row r="3192" spans="1:40" x14ac:dyDescent="0.25">
      <c r="A3192" s="77"/>
      <c r="B3192" s="107"/>
      <c r="C3192" s="108"/>
      <c r="D3192" s="109"/>
      <c r="E3192" s="109"/>
      <c r="F3192" s="110"/>
      <c r="G3192" s="111"/>
      <c r="H3192" s="112"/>
      <c r="I3192" s="77"/>
      <c r="J3192" s="112" t="str">
        <f>IF($B3192="", "", IFERROR(INDEX('Job List'!$C$9:$C$508, MATCH($B3192, 'Job List'!$B$9:$B$508, 0)), ""))</f>
        <v/>
      </c>
      <c r="K3192" s="112" t="str">
        <f>IF($B3192="", "", IFERROR(INDEX('Job List'!$D$9:$D$508, MATCH($B3192, 'Job List'!$B$9:$B$508, 0)), ""))</f>
        <v/>
      </c>
      <c r="L3192" s="125" t="str">
        <f t="shared" si="588"/>
        <v/>
      </c>
      <c r="M3192" s="111" t="str">
        <f>IF($B3192="", "", IF($G3192="", IFERROR(INDEX('Job List'!$E$9:$E$508, MATCH($B3192, 'Job List'!$B$9:$B$508, 0)), ""), $G3192))</f>
        <v/>
      </c>
      <c r="N3192" s="126" t="str">
        <f t="shared" si="589"/>
        <v/>
      </c>
      <c r="O3192" s="77"/>
      <c r="AB3192" s="14" t="str">
        <f t="shared" si="590"/>
        <v/>
      </c>
      <c r="AC3192" s="20" t="str">
        <f t="shared" si="591"/>
        <v/>
      </c>
      <c r="AD3192" s="55" t="str">
        <f t="shared" si="592"/>
        <v/>
      </c>
      <c r="AE3192" s="88" t="str">
        <f t="shared" si="593"/>
        <v/>
      </c>
      <c r="AG3192" s="55" t="str">
        <f t="shared" si="594"/>
        <v/>
      </c>
      <c r="AH3192" s="88" t="str">
        <f t="shared" si="595"/>
        <v/>
      </c>
      <c r="AJ3192" s="55" t="str">
        <f t="shared" si="596"/>
        <v/>
      </c>
      <c r="AK3192" s="88" t="str">
        <f t="shared" si="597"/>
        <v/>
      </c>
      <c r="AM3192" s="55" t="str">
        <f t="shared" si="598"/>
        <v/>
      </c>
      <c r="AN3192" s="88" t="str">
        <f t="shared" si="599"/>
        <v/>
      </c>
    </row>
    <row r="3193" spans="1:40" x14ac:dyDescent="0.25">
      <c r="A3193" s="77"/>
      <c r="B3193" s="107"/>
      <c r="C3193" s="108"/>
      <c r="D3193" s="109"/>
      <c r="E3193" s="109"/>
      <c r="F3193" s="110"/>
      <c r="G3193" s="111"/>
      <c r="H3193" s="112"/>
      <c r="I3193" s="77"/>
      <c r="J3193" s="112" t="str">
        <f>IF($B3193="", "", IFERROR(INDEX('Job List'!$C$9:$C$508, MATCH($B3193, 'Job List'!$B$9:$B$508, 0)), ""))</f>
        <v/>
      </c>
      <c r="K3193" s="112" t="str">
        <f>IF($B3193="", "", IFERROR(INDEX('Job List'!$D$9:$D$508, MATCH($B3193, 'Job List'!$B$9:$B$508, 0)), ""))</f>
        <v/>
      </c>
      <c r="L3193" s="125" t="str">
        <f t="shared" si="588"/>
        <v/>
      </c>
      <c r="M3193" s="111" t="str">
        <f>IF($B3193="", "", IF($G3193="", IFERROR(INDEX('Job List'!$E$9:$E$508, MATCH($B3193, 'Job List'!$B$9:$B$508, 0)), ""), $G3193))</f>
        <v/>
      </c>
      <c r="N3193" s="126" t="str">
        <f t="shared" si="589"/>
        <v/>
      </c>
      <c r="O3193" s="77"/>
      <c r="AB3193" s="14" t="str">
        <f t="shared" si="590"/>
        <v/>
      </c>
      <c r="AC3193" s="20" t="str">
        <f t="shared" si="591"/>
        <v/>
      </c>
      <c r="AD3193" s="55" t="str">
        <f t="shared" si="592"/>
        <v/>
      </c>
      <c r="AE3193" s="88" t="str">
        <f t="shared" si="593"/>
        <v/>
      </c>
      <c r="AG3193" s="55" t="str">
        <f t="shared" si="594"/>
        <v/>
      </c>
      <c r="AH3193" s="88" t="str">
        <f t="shared" si="595"/>
        <v/>
      </c>
      <c r="AJ3193" s="55" t="str">
        <f t="shared" si="596"/>
        <v/>
      </c>
      <c r="AK3193" s="88" t="str">
        <f t="shared" si="597"/>
        <v/>
      </c>
      <c r="AM3193" s="55" t="str">
        <f t="shared" si="598"/>
        <v/>
      </c>
      <c r="AN3193" s="88" t="str">
        <f t="shared" si="599"/>
        <v/>
      </c>
    </row>
    <row r="3194" spans="1:40" x14ac:dyDescent="0.25">
      <c r="A3194" s="77"/>
      <c r="B3194" s="107"/>
      <c r="C3194" s="108"/>
      <c r="D3194" s="109"/>
      <c r="E3194" s="109"/>
      <c r="F3194" s="110"/>
      <c r="G3194" s="111"/>
      <c r="H3194" s="112"/>
      <c r="I3194" s="77"/>
      <c r="J3194" s="112" t="str">
        <f>IF($B3194="", "", IFERROR(INDEX('Job List'!$C$9:$C$508, MATCH($B3194, 'Job List'!$B$9:$B$508, 0)), ""))</f>
        <v/>
      </c>
      <c r="K3194" s="112" t="str">
        <f>IF($B3194="", "", IFERROR(INDEX('Job List'!$D$9:$D$508, MATCH($B3194, 'Job List'!$B$9:$B$508, 0)), ""))</f>
        <v/>
      </c>
      <c r="L3194" s="125" t="str">
        <f t="shared" si="588"/>
        <v/>
      </c>
      <c r="M3194" s="111" t="str">
        <f>IF($B3194="", "", IF($G3194="", IFERROR(INDEX('Job List'!$E$9:$E$508, MATCH($B3194, 'Job List'!$B$9:$B$508, 0)), ""), $G3194))</f>
        <v/>
      </c>
      <c r="N3194" s="126" t="str">
        <f t="shared" si="589"/>
        <v/>
      </c>
      <c r="O3194" s="77"/>
      <c r="AB3194" s="14" t="str">
        <f t="shared" si="590"/>
        <v/>
      </c>
      <c r="AC3194" s="20" t="str">
        <f t="shared" si="591"/>
        <v/>
      </c>
      <c r="AD3194" s="55" t="str">
        <f t="shared" si="592"/>
        <v/>
      </c>
      <c r="AE3194" s="88" t="str">
        <f t="shared" si="593"/>
        <v/>
      </c>
      <c r="AG3194" s="55" t="str">
        <f t="shared" si="594"/>
        <v/>
      </c>
      <c r="AH3194" s="88" t="str">
        <f t="shared" si="595"/>
        <v/>
      </c>
      <c r="AJ3194" s="55" t="str">
        <f t="shared" si="596"/>
        <v/>
      </c>
      <c r="AK3194" s="88" t="str">
        <f t="shared" si="597"/>
        <v/>
      </c>
      <c r="AM3194" s="55" t="str">
        <f t="shared" si="598"/>
        <v/>
      </c>
      <c r="AN3194" s="88" t="str">
        <f t="shared" si="599"/>
        <v/>
      </c>
    </row>
    <row r="3195" spans="1:40" x14ac:dyDescent="0.25">
      <c r="A3195" s="77"/>
      <c r="B3195" s="107"/>
      <c r="C3195" s="108"/>
      <c r="D3195" s="109"/>
      <c r="E3195" s="109"/>
      <c r="F3195" s="110"/>
      <c r="G3195" s="111"/>
      <c r="H3195" s="112"/>
      <c r="I3195" s="77"/>
      <c r="J3195" s="112" t="str">
        <f>IF($B3195="", "", IFERROR(INDEX('Job List'!$C$9:$C$508, MATCH($B3195, 'Job List'!$B$9:$B$508, 0)), ""))</f>
        <v/>
      </c>
      <c r="K3195" s="112" t="str">
        <f>IF($B3195="", "", IFERROR(INDEX('Job List'!$D$9:$D$508, MATCH($B3195, 'Job List'!$B$9:$B$508, 0)), ""))</f>
        <v/>
      </c>
      <c r="L3195" s="125" t="str">
        <f t="shared" si="588"/>
        <v/>
      </c>
      <c r="M3195" s="111" t="str">
        <f>IF($B3195="", "", IF($G3195="", IFERROR(INDEX('Job List'!$E$9:$E$508, MATCH($B3195, 'Job List'!$B$9:$B$508, 0)), ""), $G3195))</f>
        <v/>
      </c>
      <c r="N3195" s="126" t="str">
        <f t="shared" si="589"/>
        <v/>
      </c>
      <c r="O3195" s="77"/>
      <c r="AB3195" s="14" t="str">
        <f t="shared" si="590"/>
        <v/>
      </c>
      <c r="AC3195" s="20" t="str">
        <f t="shared" si="591"/>
        <v/>
      </c>
      <c r="AD3195" s="55" t="str">
        <f t="shared" si="592"/>
        <v/>
      </c>
      <c r="AE3195" s="88" t="str">
        <f t="shared" si="593"/>
        <v/>
      </c>
      <c r="AG3195" s="55" t="str">
        <f t="shared" si="594"/>
        <v/>
      </c>
      <c r="AH3195" s="88" t="str">
        <f t="shared" si="595"/>
        <v/>
      </c>
      <c r="AJ3195" s="55" t="str">
        <f t="shared" si="596"/>
        <v/>
      </c>
      <c r="AK3195" s="88" t="str">
        <f t="shared" si="597"/>
        <v/>
      </c>
      <c r="AM3195" s="55" t="str">
        <f t="shared" si="598"/>
        <v/>
      </c>
      <c r="AN3195" s="88" t="str">
        <f t="shared" si="599"/>
        <v/>
      </c>
    </row>
    <row r="3196" spans="1:40" x14ac:dyDescent="0.25">
      <c r="A3196" s="77"/>
      <c r="B3196" s="107"/>
      <c r="C3196" s="108"/>
      <c r="D3196" s="109"/>
      <c r="E3196" s="109"/>
      <c r="F3196" s="110"/>
      <c r="G3196" s="111"/>
      <c r="H3196" s="112"/>
      <c r="I3196" s="77"/>
      <c r="J3196" s="112" t="str">
        <f>IF($B3196="", "", IFERROR(INDEX('Job List'!$C$9:$C$508, MATCH($B3196, 'Job List'!$B$9:$B$508, 0)), ""))</f>
        <v/>
      </c>
      <c r="K3196" s="112" t="str">
        <f>IF($B3196="", "", IFERROR(INDEX('Job List'!$D$9:$D$508, MATCH($B3196, 'Job List'!$B$9:$B$508, 0)), ""))</f>
        <v/>
      </c>
      <c r="L3196" s="125" t="str">
        <f t="shared" si="588"/>
        <v/>
      </c>
      <c r="M3196" s="111" t="str">
        <f>IF($B3196="", "", IF($G3196="", IFERROR(INDEX('Job List'!$E$9:$E$508, MATCH($B3196, 'Job List'!$B$9:$B$508, 0)), ""), $G3196))</f>
        <v/>
      </c>
      <c r="N3196" s="126" t="str">
        <f t="shared" si="589"/>
        <v/>
      </c>
      <c r="O3196" s="77"/>
      <c r="AB3196" s="14" t="str">
        <f t="shared" si="590"/>
        <v/>
      </c>
      <c r="AC3196" s="20" t="str">
        <f t="shared" si="591"/>
        <v/>
      </c>
      <c r="AD3196" s="55" t="str">
        <f t="shared" si="592"/>
        <v/>
      </c>
      <c r="AE3196" s="88" t="str">
        <f t="shared" si="593"/>
        <v/>
      </c>
      <c r="AG3196" s="55" t="str">
        <f t="shared" si="594"/>
        <v/>
      </c>
      <c r="AH3196" s="88" t="str">
        <f t="shared" si="595"/>
        <v/>
      </c>
      <c r="AJ3196" s="55" t="str">
        <f t="shared" si="596"/>
        <v/>
      </c>
      <c r="AK3196" s="88" t="str">
        <f t="shared" si="597"/>
        <v/>
      </c>
      <c r="AM3196" s="55" t="str">
        <f t="shared" si="598"/>
        <v/>
      </c>
      <c r="AN3196" s="88" t="str">
        <f t="shared" si="599"/>
        <v/>
      </c>
    </row>
    <row r="3197" spans="1:40" x14ac:dyDescent="0.25">
      <c r="A3197" s="77"/>
      <c r="B3197" s="107"/>
      <c r="C3197" s="108"/>
      <c r="D3197" s="109"/>
      <c r="E3197" s="109"/>
      <c r="F3197" s="110"/>
      <c r="G3197" s="111"/>
      <c r="H3197" s="112"/>
      <c r="I3197" s="77"/>
      <c r="J3197" s="112" t="str">
        <f>IF($B3197="", "", IFERROR(INDEX('Job List'!$C$9:$C$508, MATCH($B3197, 'Job List'!$B$9:$B$508, 0)), ""))</f>
        <v/>
      </c>
      <c r="K3197" s="112" t="str">
        <f>IF($B3197="", "", IFERROR(INDEX('Job List'!$D$9:$D$508, MATCH($B3197, 'Job List'!$B$9:$B$508, 0)), ""))</f>
        <v/>
      </c>
      <c r="L3197" s="125" t="str">
        <f t="shared" si="588"/>
        <v/>
      </c>
      <c r="M3197" s="111" t="str">
        <f>IF($B3197="", "", IF($G3197="", IFERROR(INDEX('Job List'!$E$9:$E$508, MATCH($B3197, 'Job List'!$B$9:$B$508, 0)), ""), $G3197))</f>
        <v/>
      </c>
      <c r="N3197" s="126" t="str">
        <f t="shared" si="589"/>
        <v/>
      </c>
      <c r="O3197" s="77"/>
      <c r="AB3197" s="14" t="str">
        <f t="shared" si="590"/>
        <v/>
      </c>
      <c r="AC3197" s="20" t="str">
        <f t="shared" si="591"/>
        <v/>
      </c>
      <c r="AD3197" s="55" t="str">
        <f t="shared" si="592"/>
        <v/>
      </c>
      <c r="AE3197" s="88" t="str">
        <f t="shared" si="593"/>
        <v/>
      </c>
      <c r="AG3197" s="55" t="str">
        <f t="shared" si="594"/>
        <v/>
      </c>
      <c r="AH3197" s="88" t="str">
        <f t="shared" si="595"/>
        <v/>
      </c>
      <c r="AJ3197" s="55" t="str">
        <f t="shared" si="596"/>
        <v/>
      </c>
      <c r="AK3197" s="88" t="str">
        <f t="shared" si="597"/>
        <v/>
      </c>
      <c r="AM3197" s="55" t="str">
        <f t="shared" si="598"/>
        <v/>
      </c>
      <c r="AN3197" s="88" t="str">
        <f t="shared" si="599"/>
        <v/>
      </c>
    </row>
    <row r="3198" spans="1:40" x14ac:dyDescent="0.25">
      <c r="A3198" s="77"/>
      <c r="B3198" s="107"/>
      <c r="C3198" s="108"/>
      <c r="D3198" s="109"/>
      <c r="E3198" s="109"/>
      <c r="F3198" s="110"/>
      <c r="G3198" s="111"/>
      <c r="H3198" s="112"/>
      <c r="I3198" s="77"/>
      <c r="J3198" s="112" t="str">
        <f>IF($B3198="", "", IFERROR(INDEX('Job List'!$C$9:$C$508, MATCH($B3198, 'Job List'!$B$9:$B$508, 0)), ""))</f>
        <v/>
      </c>
      <c r="K3198" s="112" t="str">
        <f>IF($B3198="", "", IFERROR(INDEX('Job List'!$D$9:$D$508, MATCH($B3198, 'Job List'!$B$9:$B$508, 0)), ""))</f>
        <v/>
      </c>
      <c r="L3198" s="125" t="str">
        <f t="shared" si="588"/>
        <v/>
      </c>
      <c r="M3198" s="111" t="str">
        <f>IF($B3198="", "", IF($G3198="", IFERROR(INDEX('Job List'!$E$9:$E$508, MATCH($B3198, 'Job List'!$B$9:$B$508, 0)), ""), $G3198))</f>
        <v/>
      </c>
      <c r="N3198" s="126" t="str">
        <f t="shared" si="589"/>
        <v/>
      </c>
      <c r="O3198" s="77"/>
      <c r="AB3198" s="14" t="str">
        <f t="shared" si="590"/>
        <v/>
      </c>
      <c r="AC3198" s="20" t="str">
        <f t="shared" si="591"/>
        <v/>
      </c>
      <c r="AD3198" s="55" t="str">
        <f t="shared" si="592"/>
        <v/>
      </c>
      <c r="AE3198" s="88" t="str">
        <f t="shared" si="593"/>
        <v/>
      </c>
      <c r="AG3198" s="55" t="str">
        <f t="shared" si="594"/>
        <v/>
      </c>
      <c r="AH3198" s="88" t="str">
        <f t="shared" si="595"/>
        <v/>
      </c>
      <c r="AJ3198" s="55" t="str">
        <f t="shared" si="596"/>
        <v/>
      </c>
      <c r="AK3198" s="88" t="str">
        <f t="shared" si="597"/>
        <v/>
      </c>
      <c r="AM3198" s="55" t="str">
        <f t="shared" si="598"/>
        <v/>
      </c>
      <c r="AN3198" s="88" t="str">
        <f t="shared" si="599"/>
        <v/>
      </c>
    </row>
    <row r="3199" spans="1:40" x14ac:dyDescent="0.25">
      <c r="A3199" s="77"/>
      <c r="B3199" s="107"/>
      <c r="C3199" s="108"/>
      <c r="D3199" s="109"/>
      <c r="E3199" s="109"/>
      <c r="F3199" s="110"/>
      <c r="G3199" s="111"/>
      <c r="H3199" s="112"/>
      <c r="I3199" s="77"/>
      <c r="J3199" s="112" t="str">
        <f>IF($B3199="", "", IFERROR(INDEX('Job List'!$C$9:$C$508, MATCH($B3199, 'Job List'!$B$9:$B$508, 0)), ""))</f>
        <v/>
      </c>
      <c r="K3199" s="112" t="str">
        <f>IF($B3199="", "", IFERROR(INDEX('Job List'!$D$9:$D$508, MATCH($B3199, 'Job List'!$B$9:$B$508, 0)), ""))</f>
        <v/>
      </c>
      <c r="L3199" s="125" t="str">
        <f t="shared" si="588"/>
        <v/>
      </c>
      <c r="M3199" s="111" t="str">
        <f>IF($B3199="", "", IF($G3199="", IFERROR(INDEX('Job List'!$E$9:$E$508, MATCH($B3199, 'Job List'!$B$9:$B$508, 0)), ""), $G3199))</f>
        <v/>
      </c>
      <c r="N3199" s="126" t="str">
        <f t="shared" si="589"/>
        <v/>
      </c>
      <c r="O3199" s="77"/>
      <c r="AB3199" s="14" t="str">
        <f t="shared" si="590"/>
        <v/>
      </c>
      <c r="AC3199" s="20" t="str">
        <f t="shared" si="591"/>
        <v/>
      </c>
      <c r="AD3199" s="55" t="str">
        <f t="shared" si="592"/>
        <v/>
      </c>
      <c r="AE3199" s="88" t="str">
        <f t="shared" si="593"/>
        <v/>
      </c>
      <c r="AG3199" s="55" t="str">
        <f t="shared" si="594"/>
        <v/>
      </c>
      <c r="AH3199" s="88" t="str">
        <f t="shared" si="595"/>
        <v/>
      </c>
      <c r="AJ3199" s="55" t="str">
        <f t="shared" si="596"/>
        <v/>
      </c>
      <c r="AK3199" s="88" t="str">
        <f t="shared" si="597"/>
        <v/>
      </c>
      <c r="AM3199" s="55" t="str">
        <f t="shared" si="598"/>
        <v/>
      </c>
      <c r="AN3199" s="88" t="str">
        <f t="shared" si="599"/>
        <v/>
      </c>
    </row>
    <row r="3200" spans="1:40" x14ac:dyDescent="0.25">
      <c r="A3200" s="77"/>
      <c r="B3200" s="107"/>
      <c r="C3200" s="108"/>
      <c r="D3200" s="109"/>
      <c r="E3200" s="109"/>
      <c r="F3200" s="110"/>
      <c r="G3200" s="111"/>
      <c r="H3200" s="112"/>
      <c r="I3200" s="77"/>
      <c r="J3200" s="112" t="str">
        <f>IF($B3200="", "", IFERROR(INDEX('Job List'!$C$9:$C$508, MATCH($B3200, 'Job List'!$B$9:$B$508, 0)), ""))</f>
        <v/>
      </c>
      <c r="K3200" s="112" t="str">
        <f>IF($B3200="", "", IFERROR(INDEX('Job List'!$D$9:$D$508, MATCH($B3200, 'Job List'!$B$9:$B$508, 0)), ""))</f>
        <v/>
      </c>
      <c r="L3200" s="125" t="str">
        <f t="shared" si="588"/>
        <v/>
      </c>
      <c r="M3200" s="111" t="str">
        <f>IF($B3200="", "", IF($G3200="", IFERROR(INDEX('Job List'!$E$9:$E$508, MATCH($B3200, 'Job List'!$B$9:$B$508, 0)), ""), $G3200))</f>
        <v/>
      </c>
      <c r="N3200" s="126" t="str">
        <f t="shared" si="589"/>
        <v/>
      </c>
      <c r="O3200" s="77"/>
      <c r="AB3200" s="14" t="str">
        <f t="shared" si="590"/>
        <v/>
      </c>
      <c r="AC3200" s="20" t="str">
        <f t="shared" si="591"/>
        <v/>
      </c>
      <c r="AD3200" s="55" t="str">
        <f t="shared" si="592"/>
        <v/>
      </c>
      <c r="AE3200" s="88" t="str">
        <f t="shared" si="593"/>
        <v/>
      </c>
      <c r="AG3200" s="55" t="str">
        <f t="shared" si="594"/>
        <v/>
      </c>
      <c r="AH3200" s="88" t="str">
        <f t="shared" si="595"/>
        <v/>
      </c>
      <c r="AJ3200" s="55" t="str">
        <f t="shared" si="596"/>
        <v/>
      </c>
      <c r="AK3200" s="88" t="str">
        <f t="shared" si="597"/>
        <v/>
      </c>
      <c r="AM3200" s="55" t="str">
        <f t="shared" si="598"/>
        <v/>
      </c>
      <c r="AN3200" s="88" t="str">
        <f t="shared" si="599"/>
        <v/>
      </c>
    </row>
    <row r="3201" spans="1:40" x14ac:dyDescent="0.25">
      <c r="A3201" s="77"/>
      <c r="B3201" s="107"/>
      <c r="C3201" s="108"/>
      <c r="D3201" s="109"/>
      <c r="E3201" s="109"/>
      <c r="F3201" s="110"/>
      <c r="G3201" s="111"/>
      <c r="H3201" s="112"/>
      <c r="I3201" s="77"/>
      <c r="J3201" s="112" t="str">
        <f>IF($B3201="", "", IFERROR(INDEX('Job List'!$C$9:$C$508, MATCH($B3201, 'Job List'!$B$9:$B$508, 0)), ""))</f>
        <v/>
      </c>
      <c r="K3201" s="112" t="str">
        <f>IF($B3201="", "", IFERROR(INDEX('Job List'!$D$9:$D$508, MATCH($B3201, 'Job List'!$B$9:$B$508, 0)), ""))</f>
        <v/>
      </c>
      <c r="L3201" s="125" t="str">
        <f t="shared" si="588"/>
        <v/>
      </c>
      <c r="M3201" s="111" t="str">
        <f>IF($B3201="", "", IF($G3201="", IFERROR(INDEX('Job List'!$E$9:$E$508, MATCH($B3201, 'Job List'!$B$9:$B$508, 0)), ""), $G3201))</f>
        <v/>
      </c>
      <c r="N3201" s="126" t="str">
        <f t="shared" si="589"/>
        <v/>
      </c>
      <c r="O3201" s="77"/>
      <c r="AB3201" s="14" t="str">
        <f t="shared" si="590"/>
        <v/>
      </c>
      <c r="AC3201" s="20" t="str">
        <f t="shared" si="591"/>
        <v/>
      </c>
      <c r="AD3201" s="55" t="str">
        <f t="shared" si="592"/>
        <v/>
      </c>
      <c r="AE3201" s="88" t="str">
        <f t="shared" si="593"/>
        <v/>
      </c>
      <c r="AG3201" s="55" t="str">
        <f t="shared" si="594"/>
        <v/>
      </c>
      <c r="AH3201" s="88" t="str">
        <f t="shared" si="595"/>
        <v/>
      </c>
      <c r="AJ3201" s="55" t="str">
        <f t="shared" si="596"/>
        <v/>
      </c>
      <c r="AK3201" s="88" t="str">
        <f t="shared" si="597"/>
        <v/>
      </c>
      <c r="AM3201" s="55" t="str">
        <f t="shared" si="598"/>
        <v/>
      </c>
      <c r="AN3201" s="88" t="str">
        <f t="shared" si="599"/>
        <v/>
      </c>
    </row>
    <row r="3202" spans="1:40" x14ac:dyDescent="0.25">
      <c r="A3202" s="77"/>
      <c r="B3202" s="107"/>
      <c r="C3202" s="108"/>
      <c r="D3202" s="109"/>
      <c r="E3202" s="109"/>
      <c r="F3202" s="110"/>
      <c r="G3202" s="111"/>
      <c r="H3202" s="112"/>
      <c r="I3202" s="77"/>
      <c r="J3202" s="112" t="str">
        <f>IF($B3202="", "", IFERROR(INDEX('Job List'!$C$9:$C$508, MATCH($B3202, 'Job List'!$B$9:$B$508, 0)), ""))</f>
        <v/>
      </c>
      <c r="K3202" s="112" t="str">
        <f>IF($B3202="", "", IFERROR(INDEX('Job List'!$D$9:$D$508, MATCH($B3202, 'Job List'!$B$9:$B$508, 0)), ""))</f>
        <v/>
      </c>
      <c r="L3202" s="125" t="str">
        <f t="shared" si="588"/>
        <v/>
      </c>
      <c r="M3202" s="111" t="str">
        <f>IF($B3202="", "", IF($G3202="", IFERROR(INDEX('Job List'!$E$9:$E$508, MATCH($B3202, 'Job List'!$B$9:$B$508, 0)), ""), $G3202))</f>
        <v/>
      </c>
      <c r="N3202" s="126" t="str">
        <f t="shared" si="589"/>
        <v/>
      </c>
      <c r="O3202" s="77"/>
      <c r="AB3202" s="14" t="str">
        <f t="shared" si="590"/>
        <v/>
      </c>
      <c r="AC3202" s="20" t="str">
        <f t="shared" si="591"/>
        <v/>
      </c>
      <c r="AD3202" s="55" t="str">
        <f t="shared" si="592"/>
        <v/>
      </c>
      <c r="AE3202" s="88" t="str">
        <f t="shared" si="593"/>
        <v/>
      </c>
      <c r="AG3202" s="55" t="str">
        <f t="shared" si="594"/>
        <v/>
      </c>
      <c r="AH3202" s="88" t="str">
        <f t="shared" si="595"/>
        <v/>
      </c>
      <c r="AJ3202" s="55" t="str">
        <f t="shared" si="596"/>
        <v/>
      </c>
      <c r="AK3202" s="88" t="str">
        <f t="shared" si="597"/>
        <v/>
      </c>
      <c r="AM3202" s="55" t="str">
        <f t="shared" si="598"/>
        <v/>
      </c>
      <c r="AN3202" s="88" t="str">
        <f t="shared" si="599"/>
        <v/>
      </c>
    </row>
    <row r="3203" spans="1:40" x14ac:dyDescent="0.25">
      <c r="A3203" s="77"/>
      <c r="B3203" s="107"/>
      <c r="C3203" s="108"/>
      <c r="D3203" s="109"/>
      <c r="E3203" s="109"/>
      <c r="F3203" s="110"/>
      <c r="G3203" s="111"/>
      <c r="H3203" s="112"/>
      <c r="I3203" s="77"/>
      <c r="J3203" s="112" t="str">
        <f>IF($B3203="", "", IFERROR(INDEX('Job List'!$C$9:$C$508, MATCH($B3203, 'Job List'!$B$9:$B$508, 0)), ""))</f>
        <v/>
      </c>
      <c r="K3203" s="112" t="str">
        <f>IF($B3203="", "", IFERROR(INDEX('Job List'!$D$9:$D$508, MATCH($B3203, 'Job List'!$B$9:$B$508, 0)), ""))</f>
        <v/>
      </c>
      <c r="L3203" s="125" t="str">
        <f t="shared" si="588"/>
        <v/>
      </c>
      <c r="M3203" s="111" t="str">
        <f>IF($B3203="", "", IF($G3203="", IFERROR(INDEX('Job List'!$E$9:$E$508, MATCH($B3203, 'Job List'!$B$9:$B$508, 0)), ""), $G3203))</f>
        <v/>
      </c>
      <c r="N3203" s="126" t="str">
        <f t="shared" si="589"/>
        <v/>
      </c>
      <c r="O3203" s="77"/>
      <c r="AB3203" s="14" t="str">
        <f t="shared" si="590"/>
        <v/>
      </c>
      <c r="AC3203" s="20" t="str">
        <f t="shared" si="591"/>
        <v/>
      </c>
      <c r="AD3203" s="55" t="str">
        <f t="shared" si="592"/>
        <v/>
      </c>
      <c r="AE3203" s="88" t="str">
        <f t="shared" si="593"/>
        <v/>
      </c>
      <c r="AG3203" s="55" t="str">
        <f t="shared" si="594"/>
        <v/>
      </c>
      <c r="AH3203" s="88" t="str">
        <f t="shared" si="595"/>
        <v/>
      </c>
      <c r="AJ3203" s="55" t="str">
        <f t="shared" si="596"/>
        <v/>
      </c>
      <c r="AK3203" s="88" t="str">
        <f t="shared" si="597"/>
        <v/>
      </c>
      <c r="AM3203" s="55" t="str">
        <f t="shared" si="598"/>
        <v/>
      </c>
      <c r="AN3203" s="88" t="str">
        <f t="shared" si="599"/>
        <v/>
      </c>
    </row>
    <row r="3204" spans="1:40" x14ac:dyDescent="0.25">
      <c r="A3204" s="77"/>
      <c r="B3204" s="107"/>
      <c r="C3204" s="108"/>
      <c r="D3204" s="109"/>
      <c r="E3204" s="109"/>
      <c r="F3204" s="110"/>
      <c r="G3204" s="111"/>
      <c r="H3204" s="112"/>
      <c r="I3204" s="77"/>
      <c r="J3204" s="112" t="str">
        <f>IF($B3204="", "", IFERROR(INDEX('Job List'!$C$9:$C$508, MATCH($B3204, 'Job List'!$B$9:$B$508, 0)), ""))</f>
        <v/>
      </c>
      <c r="K3204" s="112" t="str">
        <f>IF($B3204="", "", IFERROR(INDEX('Job List'!$D$9:$D$508, MATCH($B3204, 'Job List'!$B$9:$B$508, 0)), ""))</f>
        <v/>
      </c>
      <c r="L3204" s="125" t="str">
        <f t="shared" si="588"/>
        <v/>
      </c>
      <c r="M3204" s="111" t="str">
        <f>IF($B3204="", "", IF($G3204="", IFERROR(INDEX('Job List'!$E$9:$E$508, MATCH($B3204, 'Job List'!$B$9:$B$508, 0)), ""), $G3204))</f>
        <v/>
      </c>
      <c r="N3204" s="126" t="str">
        <f t="shared" si="589"/>
        <v/>
      </c>
      <c r="O3204" s="77"/>
      <c r="AB3204" s="14" t="str">
        <f t="shared" si="590"/>
        <v/>
      </c>
      <c r="AC3204" s="20" t="str">
        <f t="shared" si="591"/>
        <v/>
      </c>
      <c r="AD3204" s="55" t="str">
        <f t="shared" si="592"/>
        <v/>
      </c>
      <c r="AE3204" s="88" t="str">
        <f t="shared" si="593"/>
        <v/>
      </c>
      <c r="AG3204" s="55" t="str">
        <f t="shared" si="594"/>
        <v/>
      </c>
      <c r="AH3204" s="88" t="str">
        <f t="shared" si="595"/>
        <v/>
      </c>
      <c r="AJ3204" s="55" t="str">
        <f t="shared" si="596"/>
        <v/>
      </c>
      <c r="AK3204" s="88" t="str">
        <f t="shared" si="597"/>
        <v/>
      </c>
      <c r="AM3204" s="55" t="str">
        <f t="shared" si="598"/>
        <v/>
      </c>
      <c r="AN3204" s="88" t="str">
        <f t="shared" si="599"/>
        <v/>
      </c>
    </row>
    <row r="3205" spans="1:40" x14ac:dyDescent="0.25">
      <c r="A3205" s="77"/>
      <c r="B3205" s="107"/>
      <c r="C3205" s="108"/>
      <c r="D3205" s="109"/>
      <c r="E3205" s="109"/>
      <c r="F3205" s="110"/>
      <c r="G3205" s="111"/>
      <c r="H3205" s="112"/>
      <c r="I3205" s="77"/>
      <c r="J3205" s="112" t="str">
        <f>IF($B3205="", "", IFERROR(INDEX('Job List'!$C$9:$C$508, MATCH($B3205, 'Job List'!$B$9:$B$508, 0)), ""))</f>
        <v/>
      </c>
      <c r="K3205" s="112" t="str">
        <f>IF($B3205="", "", IFERROR(INDEX('Job List'!$D$9:$D$508, MATCH($B3205, 'Job List'!$B$9:$B$508, 0)), ""))</f>
        <v/>
      </c>
      <c r="L3205" s="125" t="str">
        <f t="shared" si="588"/>
        <v/>
      </c>
      <c r="M3205" s="111" t="str">
        <f>IF($B3205="", "", IF($G3205="", IFERROR(INDEX('Job List'!$E$9:$E$508, MATCH($B3205, 'Job List'!$B$9:$B$508, 0)), ""), $G3205))</f>
        <v/>
      </c>
      <c r="N3205" s="126" t="str">
        <f t="shared" si="589"/>
        <v/>
      </c>
      <c r="O3205" s="77"/>
      <c r="AB3205" s="14" t="str">
        <f t="shared" si="590"/>
        <v/>
      </c>
      <c r="AC3205" s="20" t="str">
        <f t="shared" si="591"/>
        <v/>
      </c>
      <c r="AD3205" s="55" t="str">
        <f t="shared" si="592"/>
        <v/>
      </c>
      <c r="AE3205" s="88" t="str">
        <f t="shared" si="593"/>
        <v/>
      </c>
      <c r="AG3205" s="55" t="str">
        <f t="shared" si="594"/>
        <v/>
      </c>
      <c r="AH3205" s="88" t="str">
        <f t="shared" si="595"/>
        <v/>
      </c>
      <c r="AJ3205" s="55" t="str">
        <f t="shared" si="596"/>
        <v/>
      </c>
      <c r="AK3205" s="88" t="str">
        <f t="shared" si="597"/>
        <v/>
      </c>
      <c r="AM3205" s="55" t="str">
        <f t="shared" si="598"/>
        <v/>
      </c>
      <c r="AN3205" s="88" t="str">
        <f t="shared" si="599"/>
        <v/>
      </c>
    </row>
    <row r="3206" spans="1:40" x14ac:dyDescent="0.25">
      <c r="A3206" s="77"/>
      <c r="B3206" s="107"/>
      <c r="C3206" s="108"/>
      <c r="D3206" s="109"/>
      <c r="E3206" s="109"/>
      <c r="F3206" s="110"/>
      <c r="G3206" s="111"/>
      <c r="H3206" s="112"/>
      <c r="I3206" s="77"/>
      <c r="J3206" s="112" t="str">
        <f>IF($B3206="", "", IFERROR(INDEX('Job List'!$C$9:$C$508, MATCH($B3206, 'Job List'!$B$9:$B$508, 0)), ""))</f>
        <v/>
      </c>
      <c r="K3206" s="112" t="str">
        <f>IF($B3206="", "", IFERROR(INDEX('Job List'!$D$9:$D$508, MATCH($B3206, 'Job List'!$B$9:$B$508, 0)), ""))</f>
        <v/>
      </c>
      <c r="L3206" s="125" t="str">
        <f t="shared" si="588"/>
        <v/>
      </c>
      <c r="M3206" s="111" t="str">
        <f>IF($B3206="", "", IF($G3206="", IFERROR(INDEX('Job List'!$E$9:$E$508, MATCH($B3206, 'Job List'!$B$9:$B$508, 0)), ""), $G3206))</f>
        <v/>
      </c>
      <c r="N3206" s="126" t="str">
        <f t="shared" si="589"/>
        <v/>
      </c>
      <c r="O3206" s="77"/>
      <c r="AB3206" s="14" t="str">
        <f t="shared" si="590"/>
        <v/>
      </c>
      <c r="AC3206" s="20" t="str">
        <f t="shared" si="591"/>
        <v/>
      </c>
      <c r="AD3206" s="55" t="str">
        <f t="shared" si="592"/>
        <v/>
      </c>
      <c r="AE3206" s="88" t="str">
        <f t="shared" si="593"/>
        <v/>
      </c>
      <c r="AG3206" s="55" t="str">
        <f t="shared" si="594"/>
        <v/>
      </c>
      <c r="AH3206" s="88" t="str">
        <f t="shared" si="595"/>
        <v/>
      </c>
      <c r="AJ3206" s="55" t="str">
        <f t="shared" si="596"/>
        <v/>
      </c>
      <c r="AK3206" s="88" t="str">
        <f t="shared" si="597"/>
        <v/>
      </c>
      <c r="AM3206" s="55" t="str">
        <f t="shared" si="598"/>
        <v/>
      </c>
      <c r="AN3206" s="88" t="str">
        <f t="shared" si="599"/>
        <v/>
      </c>
    </row>
    <row r="3207" spans="1:40" x14ac:dyDescent="0.25">
      <c r="A3207" s="77"/>
      <c r="B3207" s="107"/>
      <c r="C3207" s="108"/>
      <c r="D3207" s="109"/>
      <c r="E3207" s="109"/>
      <c r="F3207" s="110"/>
      <c r="G3207" s="111"/>
      <c r="H3207" s="112"/>
      <c r="I3207" s="77"/>
      <c r="J3207" s="112" t="str">
        <f>IF($B3207="", "", IFERROR(INDEX('Job List'!$C$9:$C$508, MATCH($B3207, 'Job List'!$B$9:$B$508, 0)), ""))</f>
        <v/>
      </c>
      <c r="K3207" s="112" t="str">
        <f>IF($B3207="", "", IFERROR(INDEX('Job List'!$D$9:$D$508, MATCH($B3207, 'Job List'!$B$9:$B$508, 0)), ""))</f>
        <v/>
      </c>
      <c r="L3207" s="125" t="str">
        <f t="shared" si="588"/>
        <v/>
      </c>
      <c r="M3207" s="111" t="str">
        <f>IF($B3207="", "", IF($G3207="", IFERROR(INDEX('Job List'!$E$9:$E$508, MATCH($B3207, 'Job List'!$B$9:$B$508, 0)), ""), $G3207))</f>
        <v/>
      </c>
      <c r="N3207" s="126" t="str">
        <f t="shared" si="589"/>
        <v/>
      </c>
      <c r="O3207" s="77"/>
      <c r="AB3207" s="14" t="str">
        <f t="shared" si="590"/>
        <v/>
      </c>
      <c r="AC3207" s="20" t="str">
        <f t="shared" si="591"/>
        <v/>
      </c>
      <c r="AD3207" s="55" t="str">
        <f t="shared" si="592"/>
        <v/>
      </c>
      <c r="AE3207" s="88" t="str">
        <f t="shared" si="593"/>
        <v/>
      </c>
      <c r="AG3207" s="55" t="str">
        <f t="shared" si="594"/>
        <v/>
      </c>
      <c r="AH3207" s="88" t="str">
        <f t="shared" si="595"/>
        <v/>
      </c>
      <c r="AJ3207" s="55" t="str">
        <f t="shared" si="596"/>
        <v/>
      </c>
      <c r="AK3207" s="88" t="str">
        <f t="shared" si="597"/>
        <v/>
      </c>
      <c r="AM3207" s="55" t="str">
        <f t="shared" si="598"/>
        <v/>
      </c>
      <c r="AN3207" s="88" t="str">
        <f t="shared" si="599"/>
        <v/>
      </c>
    </row>
    <row r="3208" spans="1:40" x14ac:dyDescent="0.25">
      <c r="A3208" s="77"/>
      <c r="B3208" s="107"/>
      <c r="C3208" s="108"/>
      <c r="D3208" s="109"/>
      <c r="E3208" s="109"/>
      <c r="F3208" s="110"/>
      <c r="G3208" s="111"/>
      <c r="H3208" s="112"/>
      <c r="I3208" s="77"/>
      <c r="J3208" s="112" t="str">
        <f>IF($B3208="", "", IFERROR(INDEX('Job List'!$C$9:$C$508, MATCH($B3208, 'Job List'!$B$9:$B$508, 0)), ""))</f>
        <v/>
      </c>
      <c r="K3208" s="112" t="str">
        <f>IF($B3208="", "", IFERROR(INDEX('Job List'!$D$9:$D$508, MATCH($B3208, 'Job List'!$B$9:$B$508, 0)), ""))</f>
        <v/>
      </c>
      <c r="L3208" s="125" t="str">
        <f t="shared" si="588"/>
        <v/>
      </c>
      <c r="M3208" s="111" t="str">
        <f>IF($B3208="", "", IF($G3208="", IFERROR(INDEX('Job List'!$E$9:$E$508, MATCH($B3208, 'Job List'!$B$9:$B$508, 0)), ""), $G3208))</f>
        <v/>
      </c>
      <c r="N3208" s="126" t="str">
        <f t="shared" si="589"/>
        <v/>
      </c>
      <c r="O3208" s="77"/>
      <c r="AB3208" s="14" t="str">
        <f t="shared" si="590"/>
        <v/>
      </c>
      <c r="AC3208" s="20" t="str">
        <f t="shared" si="591"/>
        <v/>
      </c>
      <c r="AD3208" s="55" t="str">
        <f t="shared" si="592"/>
        <v/>
      </c>
      <c r="AE3208" s="88" t="str">
        <f t="shared" si="593"/>
        <v/>
      </c>
      <c r="AG3208" s="55" t="str">
        <f t="shared" si="594"/>
        <v/>
      </c>
      <c r="AH3208" s="88" t="str">
        <f t="shared" si="595"/>
        <v/>
      </c>
      <c r="AJ3208" s="55" t="str">
        <f t="shared" si="596"/>
        <v/>
      </c>
      <c r="AK3208" s="88" t="str">
        <f t="shared" si="597"/>
        <v/>
      </c>
      <c r="AM3208" s="55" t="str">
        <f t="shared" si="598"/>
        <v/>
      </c>
      <c r="AN3208" s="88" t="str">
        <f t="shared" si="599"/>
        <v/>
      </c>
    </row>
    <row r="3209" spans="1:40" x14ac:dyDescent="0.25">
      <c r="A3209" s="77"/>
      <c r="B3209" s="107"/>
      <c r="C3209" s="108"/>
      <c r="D3209" s="109"/>
      <c r="E3209" s="109"/>
      <c r="F3209" s="110"/>
      <c r="G3209" s="111"/>
      <c r="H3209" s="112"/>
      <c r="I3209" s="77"/>
      <c r="J3209" s="112" t="str">
        <f>IF($B3209="", "", IFERROR(INDEX('Job List'!$C$9:$C$508, MATCH($B3209, 'Job List'!$B$9:$B$508, 0)), ""))</f>
        <v/>
      </c>
      <c r="K3209" s="112" t="str">
        <f>IF($B3209="", "", IFERROR(INDEX('Job List'!$D$9:$D$508, MATCH($B3209, 'Job List'!$B$9:$B$508, 0)), ""))</f>
        <v/>
      </c>
      <c r="L3209" s="125" t="str">
        <f t="shared" si="588"/>
        <v/>
      </c>
      <c r="M3209" s="111" t="str">
        <f>IF($B3209="", "", IF($G3209="", IFERROR(INDEX('Job List'!$E$9:$E$508, MATCH($B3209, 'Job List'!$B$9:$B$508, 0)), ""), $G3209))</f>
        <v/>
      </c>
      <c r="N3209" s="126" t="str">
        <f t="shared" si="589"/>
        <v/>
      </c>
      <c r="O3209" s="77"/>
      <c r="AB3209" s="14" t="str">
        <f t="shared" si="590"/>
        <v/>
      </c>
      <c r="AC3209" s="20" t="str">
        <f t="shared" si="591"/>
        <v/>
      </c>
      <c r="AD3209" s="55" t="str">
        <f t="shared" si="592"/>
        <v/>
      </c>
      <c r="AE3209" s="88" t="str">
        <f t="shared" si="593"/>
        <v/>
      </c>
      <c r="AG3209" s="55" t="str">
        <f t="shared" si="594"/>
        <v/>
      </c>
      <c r="AH3209" s="88" t="str">
        <f t="shared" si="595"/>
        <v/>
      </c>
      <c r="AJ3209" s="55" t="str">
        <f t="shared" si="596"/>
        <v/>
      </c>
      <c r="AK3209" s="88" t="str">
        <f t="shared" si="597"/>
        <v/>
      </c>
      <c r="AM3209" s="55" t="str">
        <f t="shared" si="598"/>
        <v/>
      </c>
      <c r="AN3209" s="88" t="str">
        <f t="shared" si="599"/>
        <v/>
      </c>
    </row>
    <row r="3210" spans="1:40" x14ac:dyDescent="0.25">
      <c r="A3210" s="77"/>
      <c r="B3210" s="107"/>
      <c r="C3210" s="108"/>
      <c r="D3210" s="109"/>
      <c r="E3210" s="109"/>
      <c r="F3210" s="110"/>
      <c r="G3210" s="111"/>
      <c r="H3210" s="112"/>
      <c r="I3210" s="77"/>
      <c r="J3210" s="112" t="str">
        <f>IF($B3210="", "", IFERROR(INDEX('Job List'!$C$9:$C$508, MATCH($B3210, 'Job List'!$B$9:$B$508, 0)), ""))</f>
        <v/>
      </c>
      <c r="K3210" s="112" t="str">
        <f>IF($B3210="", "", IFERROR(INDEX('Job List'!$D$9:$D$508, MATCH($B3210, 'Job List'!$B$9:$B$508, 0)), ""))</f>
        <v/>
      </c>
      <c r="L3210" s="125" t="str">
        <f t="shared" ref="L3210:L3273" si="600">IFERROR(IF(B3210="", "", AC3210-F3210), "")</f>
        <v/>
      </c>
      <c r="M3210" s="111" t="str">
        <f>IF($B3210="", "", IF($G3210="", IFERROR(INDEX('Job List'!$E$9:$E$508, MATCH($B3210, 'Job List'!$B$9:$B$508, 0)), ""), $G3210))</f>
        <v/>
      </c>
      <c r="N3210" s="126" t="str">
        <f t="shared" ref="N3210:N3273" si="601">IF(OR(B3210="", L3210="", M3210=""), "", L3210*24*M3210)</f>
        <v/>
      </c>
      <c r="O3210" s="77"/>
      <c r="AB3210" s="14" t="str">
        <f t="shared" ref="AB3210:AB3273" si="602">IF(C3210="", "", TEXT(C3210, "mmm yyyy"))</f>
        <v/>
      </c>
      <c r="AC3210" s="20" t="str">
        <f t="shared" ref="AC3210:AC3273" si="603">IF(OR(D3210="", E3210=""), "", IF(IF(E3210&gt;D3210, E3210-D3210, E3210-D3210+1)=0, 1, IF(E3210&gt;D3210, E3210-D3210, E3210-D3210+1)))</f>
        <v/>
      </c>
      <c r="AD3210" s="55" t="str">
        <f t="shared" ref="AD3210:AD3273" si="604">IF($AB3210="", "", IF($AD$6="", L3210, IF($AD$6=$B3210, L3210, "")))</f>
        <v/>
      </c>
      <c r="AE3210" s="88" t="str">
        <f t="shared" ref="AE3210:AE3273" si="605">IF($AB3210="", "", IF($AD$6="", N3210, IF($AD$6=$B3210, N3210, "")))</f>
        <v/>
      </c>
      <c r="AG3210" s="55" t="str">
        <f t="shared" ref="AG3210:AG3273" si="606">IF($AB3210="", "", IF($AG$6="", AJ3210, IF($AG$6=$J3210, AJ3210, "")))</f>
        <v/>
      </c>
      <c r="AH3210" s="88" t="str">
        <f t="shared" ref="AH3210:AH3273" si="607">IF($AB3210="", "", IF($AG$6="", AK3210, IF($AG$6=$J3210, AK3210, "")))</f>
        <v/>
      </c>
      <c r="AJ3210" s="55" t="str">
        <f t="shared" ref="AJ3210:AJ3273" si="608">IFERROR(IF($AB3210="", "", IF(AND($C3210&gt;=$AJ$6, $C3210&lt;=$AK$6), L3210, "")), "")</f>
        <v/>
      </c>
      <c r="AK3210" s="88" t="str">
        <f t="shared" ref="AK3210:AK3273" si="609">IFERROR(IF($AB3210="", "", IF(AND($C3210&gt;=$AJ$6, $C3210&lt;=$AK$6), N3210, "")), "")</f>
        <v/>
      </c>
      <c r="AM3210" s="55" t="str">
        <f t="shared" ref="AM3210:AM3273" si="610">IFERROR(IF($J3210="", "", IF(AND($C3210&gt;=$AM$4, $C3210&lt;=$AN$4, $J3210=$AM$3), L3210, "")), "")</f>
        <v/>
      </c>
      <c r="AN3210" s="88" t="str">
        <f t="shared" ref="AN3210:AN3273" si="611">IFERROR(IF($J3210="", "", IF(AND($C3210&gt;=$AM$4, $C3210&lt;=$AN$4, $J3210=$AM$3), N3210, "")), "")</f>
        <v/>
      </c>
    </row>
    <row r="3211" spans="1:40" x14ac:dyDescent="0.25">
      <c r="A3211" s="77"/>
      <c r="B3211" s="107"/>
      <c r="C3211" s="108"/>
      <c r="D3211" s="109"/>
      <c r="E3211" s="109"/>
      <c r="F3211" s="110"/>
      <c r="G3211" s="111"/>
      <c r="H3211" s="112"/>
      <c r="I3211" s="77"/>
      <c r="J3211" s="112" t="str">
        <f>IF($B3211="", "", IFERROR(INDEX('Job List'!$C$9:$C$508, MATCH($B3211, 'Job List'!$B$9:$B$508, 0)), ""))</f>
        <v/>
      </c>
      <c r="K3211" s="112" t="str">
        <f>IF($B3211="", "", IFERROR(INDEX('Job List'!$D$9:$D$508, MATCH($B3211, 'Job List'!$B$9:$B$508, 0)), ""))</f>
        <v/>
      </c>
      <c r="L3211" s="125" t="str">
        <f t="shared" si="600"/>
        <v/>
      </c>
      <c r="M3211" s="111" t="str">
        <f>IF($B3211="", "", IF($G3211="", IFERROR(INDEX('Job List'!$E$9:$E$508, MATCH($B3211, 'Job List'!$B$9:$B$508, 0)), ""), $G3211))</f>
        <v/>
      </c>
      <c r="N3211" s="126" t="str">
        <f t="shared" si="601"/>
        <v/>
      </c>
      <c r="O3211" s="77"/>
      <c r="AB3211" s="14" t="str">
        <f t="shared" si="602"/>
        <v/>
      </c>
      <c r="AC3211" s="20" t="str">
        <f t="shared" si="603"/>
        <v/>
      </c>
      <c r="AD3211" s="55" t="str">
        <f t="shared" si="604"/>
        <v/>
      </c>
      <c r="AE3211" s="88" t="str">
        <f t="shared" si="605"/>
        <v/>
      </c>
      <c r="AG3211" s="55" t="str">
        <f t="shared" si="606"/>
        <v/>
      </c>
      <c r="AH3211" s="88" t="str">
        <f t="shared" si="607"/>
        <v/>
      </c>
      <c r="AJ3211" s="55" t="str">
        <f t="shared" si="608"/>
        <v/>
      </c>
      <c r="AK3211" s="88" t="str">
        <f t="shared" si="609"/>
        <v/>
      </c>
      <c r="AM3211" s="55" t="str">
        <f t="shared" si="610"/>
        <v/>
      </c>
      <c r="AN3211" s="88" t="str">
        <f t="shared" si="611"/>
        <v/>
      </c>
    </row>
    <row r="3212" spans="1:40" x14ac:dyDescent="0.25">
      <c r="A3212" s="77"/>
      <c r="B3212" s="107"/>
      <c r="C3212" s="108"/>
      <c r="D3212" s="109"/>
      <c r="E3212" s="109"/>
      <c r="F3212" s="110"/>
      <c r="G3212" s="111"/>
      <c r="H3212" s="112"/>
      <c r="I3212" s="77"/>
      <c r="J3212" s="112" t="str">
        <f>IF($B3212="", "", IFERROR(INDEX('Job List'!$C$9:$C$508, MATCH($B3212, 'Job List'!$B$9:$B$508, 0)), ""))</f>
        <v/>
      </c>
      <c r="K3212" s="112" t="str">
        <f>IF($B3212="", "", IFERROR(INDEX('Job List'!$D$9:$D$508, MATCH($B3212, 'Job List'!$B$9:$B$508, 0)), ""))</f>
        <v/>
      </c>
      <c r="L3212" s="125" t="str">
        <f t="shared" si="600"/>
        <v/>
      </c>
      <c r="M3212" s="111" t="str">
        <f>IF($B3212="", "", IF($G3212="", IFERROR(INDEX('Job List'!$E$9:$E$508, MATCH($B3212, 'Job List'!$B$9:$B$508, 0)), ""), $G3212))</f>
        <v/>
      </c>
      <c r="N3212" s="126" t="str">
        <f t="shared" si="601"/>
        <v/>
      </c>
      <c r="O3212" s="77"/>
      <c r="AB3212" s="14" t="str">
        <f t="shared" si="602"/>
        <v/>
      </c>
      <c r="AC3212" s="20" t="str">
        <f t="shared" si="603"/>
        <v/>
      </c>
      <c r="AD3212" s="55" t="str">
        <f t="shared" si="604"/>
        <v/>
      </c>
      <c r="AE3212" s="88" t="str">
        <f t="shared" si="605"/>
        <v/>
      </c>
      <c r="AG3212" s="55" t="str">
        <f t="shared" si="606"/>
        <v/>
      </c>
      <c r="AH3212" s="88" t="str">
        <f t="shared" si="607"/>
        <v/>
      </c>
      <c r="AJ3212" s="55" t="str">
        <f t="shared" si="608"/>
        <v/>
      </c>
      <c r="AK3212" s="88" t="str">
        <f t="shared" si="609"/>
        <v/>
      </c>
      <c r="AM3212" s="55" t="str">
        <f t="shared" si="610"/>
        <v/>
      </c>
      <c r="AN3212" s="88" t="str">
        <f t="shared" si="611"/>
        <v/>
      </c>
    </row>
    <row r="3213" spans="1:40" x14ac:dyDescent="0.25">
      <c r="A3213" s="77"/>
      <c r="B3213" s="107"/>
      <c r="C3213" s="108"/>
      <c r="D3213" s="109"/>
      <c r="E3213" s="109"/>
      <c r="F3213" s="110"/>
      <c r="G3213" s="111"/>
      <c r="H3213" s="112"/>
      <c r="I3213" s="77"/>
      <c r="J3213" s="112" t="str">
        <f>IF($B3213="", "", IFERROR(INDEX('Job List'!$C$9:$C$508, MATCH($B3213, 'Job List'!$B$9:$B$508, 0)), ""))</f>
        <v/>
      </c>
      <c r="K3213" s="112" t="str">
        <f>IF($B3213="", "", IFERROR(INDEX('Job List'!$D$9:$D$508, MATCH($B3213, 'Job List'!$B$9:$B$508, 0)), ""))</f>
        <v/>
      </c>
      <c r="L3213" s="125" t="str">
        <f t="shared" si="600"/>
        <v/>
      </c>
      <c r="M3213" s="111" t="str">
        <f>IF($B3213="", "", IF($G3213="", IFERROR(INDEX('Job List'!$E$9:$E$508, MATCH($B3213, 'Job List'!$B$9:$B$508, 0)), ""), $G3213))</f>
        <v/>
      </c>
      <c r="N3213" s="126" t="str">
        <f t="shared" si="601"/>
        <v/>
      </c>
      <c r="O3213" s="77"/>
      <c r="AB3213" s="14" t="str">
        <f t="shared" si="602"/>
        <v/>
      </c>
      <c r="AC3213" s="20" t="str">
        <f t="shared" si="603"/>
        <v/>
      </c>
      <c r="AD3213" s="55" t="str">
        <f t="shared" si="604"/>
        <v/>
      </c>
      <c r="AE3213" s="88" t="str">
        <f t="shared" si="605"/>
        <v/>
      </c>
      <c r="AG3213" s="55" t="str">
        <f t="shared" si="606"/>
        <v/>
      </c>
      <c r="AH3213" s="88" t="str">
        <f t="shared" si="607"/>
        <v/>
      </c>
      <c r="AJ3213" s="55" t="str">
        <f t="shared" si="608"/>
        <v/>
      </c>
      <c r="AK3213" s="88" t="str">
        <f t="shared" si="609"/>
        <v/>
      </c>
      <c r="AM3213" s="55" t="str">
        <f t="shared" si="610"/>
        <v/>
      </c>
      <c r="AN3213" s="88" t="str">
        <f t="shared" si="611"/>
        <v/>
      </c>
    </row>
    <row r="3214" spans="1:40" x14ac:dyDescent="0.25">
      <c r="A3214" s="77"/>
      <c r="B3214" s="107"/>
      <c r="C3214" s="108"/>
      <c r="D3214" s="109"/>
      <c r="E3214" s="109"/>
      <c r="F3214" s="110"/>
      <c r="G3214" s="111"/>
      <c r="H3214" s="112"/>
      <c r="I3214" s="77"/>
      <c r="J3214" s="112" t="str">
        <f>IF($B3214="", "", IFERROR(INDEX('Job List'!$C$9:$C$508, MATCH($B3214, 'Job List'!$B$9:$B$508, 0)), ""))</f>
        <v/>
      </c>
      <c r="K3214" s="112" t="str">
        <f>IF($B3214="", "", IFERROR(INDEX('Job List'!$D$9:$D$508, MATCH($B3214, 'Job List'!$B$9:$B$508, 0)), ""))</f>
        <v/>
      </c>
      <c r="L3214" s="125" t="str">
        <f t="shared" si="600"/>
        <v/>
      </c>
      <c r="M3214" s="111" t="str">
        <f>IF($B3214="", "", IF($G3214="", IFERROR(INDEX('Job List'!$E$9:$E$508, MATCH($B3214, 'Job List'!$B$9:$B$508, 0)), ""), $G3214))</f>
        <v/>
      </c>
      <c r="N3214" s="126" t="str">
        <f t="shared" si="601"/>
        <v/>
      </c>
      <c r="O3214" s="77"/>
      <c r="AB3214" s="14" t="str">
        <f t="shared" si="602"/>
        <v/>
      </c>
      <c r="AC3214" s="20" t="str">
        <f t="shared" si="603"/>
        <v/>
      </c>
      <c r="AD3214" s="55" t="str">
        <f t="shared" si="604"/>
        <v/>
      </c>
      <c r="AE3214" s="88" t="str">
        <f t="shared" si="605"/>
        <v/>
      </c>
      <c r="AG3214" s="55" t="str">
        <f t="shared" si="606"/>
        <v/>
      </c>
      <c r="AH3214" s="88" t="str">
        <f t="shared" si="607"/>
        <v/>
      </c>
      <c r="AJ3214" s="55" t="str">
        <f t="shared" si="608"/>
        <v/>
      </c>
      <c r="AK3214" s="88" t="str">
        <f t="shared" si="609"/>
        <v/>
      </c>
      <c r="AM3214" s="55" t="str">
        <f t="shared" si="610"/>
        <v/>
      </c>
      <c r="AN3214" s="88" t="str">
        <f t="shared" si="611"/>
        <v/>
      </c>
    </row>
    <row r="3215" spans="1:40" x14ac:dyDescent="0.25">
      <c r="A3215" s="77"/>
      <c r="B3215" s="107"/>
      <c r="C3215" s="108"/>
      <c r="D3215" s="109"/>
      <c r="E3215" s="109"/>
      <c r="F3215" s="110"/>
      <c r="G3215" s="111"/>
      <c r="H3215" s="112"/>
      <c r="I3215" s="77"/>
      <c r="J3215" s="112" t="str">
        <f>IF($B3215="", "", IFERROR(INDEX('Job List'!$C$9:$C$508, MATCH($B3215, 'Job List'!$B$9:$B$508, 0)), ""))</f>
        <v/>
      </c>
      <c r="K3215" s="112" t="str">
        <f>IF($B3215="", "", IFERROR(INDEX('Job List'!$D$9:$D$508, MATCH($B3215, 'Job List'!$B$9:$B$508, 0)), ""))</f>
        <v/>
      </c>
      <c r="L3215" s="125" t="str">
        <f t="shared" si="600"/>
        <v/>
      </c>
      <c r="M3215" s="111" t="str">
        <f>IF($B3215="", "", IF($G3215="", IFERROR(INDEX('Job List'!$E$9:$E$508, MATCH($B3215, 'Job List'!$B$9:$B$508, 0)), ""), $G3215))</f>
        <v/>
      </c>
      <c r="N3215" s="126" t="str">
        <f t="shared" si="601"/>
        <v/>
      </c>
      <c r="O3215" s="77"/>
      <c r="AB3215" s="14" t="str">
        <f t="shared" si="602"/>
        <v/>
      </c>
      <c r="AC3215" s="20" t="str">
        <f t="shared" si="603"/>
        <v/>
      </c>
      <c r="AD3215" s="55" t="str">
        <f t="shared" si="604"/>
        <v/>
      </c>
      <c r="AE3215" s="88" t="str">
        <f t="shared" si="605"/>
        <v/>
      </c>
      <c r="AG3215" s="55" t="str">
        <f t="shared" si="606"/>
        <v/>
      </c>
      <c r="AH3215" s="88" t="str">
        <f t="shared" si="607"/>
        <v/>
      </c>
      <c r="AJ3215" s="55" t="str">
        <f t="shared" si="608"/>
        <v/>
      </c>
      <c r="AK3215" s="88" t="str">
        <f t="shared" si="609"/>
        <v/>
      </c>
      <c r="AM3215" s="55" t="str">
        <f t="shared" si="610"/>
        <v/>
      </c>
      <c r="AN3215" s="88" t="str">
        <f t="shared" si="611"/>
        <v/>
      </c>
    </row>
    <row r="3216" spans="1:40" x14ac:dyDescent="0.25">
      <c r="A3216" s="77"/>
      <c r="B3216" s="107"/>
      <c r="C3216" s="108"/>
      <c r="D3216" s="109"/>
      <c r="E3216" s="109"/>
      <c r="F3216" s="110"/>
      <c r="G3216" s="111"/>
      <c r="H3216" s="112"/>
      <c r="I3216" s="77"/>
      <c r="J3216" s="112" t="str">
        <f>IF($B3216="", "", IFERROR(INDEX('Job List'!$C$9:$C$508, MATCH($B3216, 'Job List'!$B$9:$B$508, 0)), ""))</f>
        <v/>
      </c>
      <c r="K3216" s="112" t="str">
        <f>IF($B3216="", "", IFERROR(INDEX('Job List'!$D$9:$D$508, MATCH($B3216, 'Job List'!$B$9:$B$508, 0)), ""))</f>
        <v/>
      </c>
      <c r="L3216" s="125" t="str">
        <f t="shared" si="600"/>
        <v/>
      </c>
      <c r="M3216" s="111" t="str">
        <f>IF($B3216="", "", IF($G3216="", IFERROR(INDEX('Job List'!$E$9:$E$508, MATCH($B3216, 'Job List'!$B$9:$B$508, 0)), ""), $G3216))</f>
        <v/>
      </c>
      <c r="N3216" s="126" t="str">
        <f t="shared" si="601"/>
        <v/>
      </c>
      <c r="O3216" s="77"/>
      <c r="AB3216" s="14" t="str">
        <f t="shared" si="602"/>
        <v/>
      </c>
      <c r="AC3216" s="20" t="str">
        <f t="shared" si="603"/>
        <v/>
      </c>
      <c r="AD3216" s="55" t="str">
        <f t="shared" si="604"/>
        <v/>
      </c>
      <c r="AE3216" s="88" t="str">
        <f t="shared" si="605"/>
        <v/>
      </c>
      <c r="AG3216" s="55" t="str">
        <f t="shared" si="606"/>
        <v/>
      </c>
      <c r="AH3216" s="88" t="str">
        <f t="shared" si="607"/>
        <v/>
      </c>
      <c r="AJ3216" s="55" t="str">
        <f t="shared" si="608"/>
        <v/>
      </c>
      <c r="AK3216" s="88" t="str">
        <f t="shared" si="609"/>
        <v/>
      </c>
      <c r="AM3216" s="55" t="str">
        <f t="shared" si="610"/>
        <v/>
      </c>
      <c r="AN3216" s="88" t="str">
        <f t="shared" si="611"/>
        <v/>
      </c>
    </row>
    <row r="3217" spans="1:40" x14ac:dyDescent="0.25">
      <c r="A3217" s="77"/>
      <c r="B3217" s="107"/>
      <c r="C3217" s="108"/>
      <c r="D3217" s="109"/>
      <c r="E3217" s="109"/>
      <c r="F3217" s="110"/>
      <c r="G3217" s="111"/>
      <c r="H3217" s="112"/>
      <c r="I3217" s="77"/>
      <c r="J3217" s="112" t="str">
        <f>IF($B3217="", "", IFERROR(INDEX('Job List'!$C$9:$C$508, MATCH($B3217, 'Job List'!$B$9:$B$508, 0)), ""))</f>
        <v/>
      </c>
      <c r="K3217" s="112" t="str">
        <f>IF($B3217="", "", IFERROR(INDEX('Job List'!$D$9:$D$508, MATCH($B3217, 'Job List'!$B$9:$B$508, 0)), ""))</f>
        <v/>
      </c>
      <c r="L3217" s="125" t="str">
        <f t="shared" si="600"/>
        <v/>
      </c>
      <c r="M3217" s="111" t="str">
        <f>IF($B3217="", "", IF($G3217="", IFERROR(INDEX('Job List'!$E$9:$E$508, MATCH($B3217, 'Job List'!$B$9:$B$508, 0)), ""), $G3217))</f>
        <v/>
      </c>
      <c r="N3217" s="126" t="str">
        <f t="shared" si="601"/>
        <v/>
      </c>
      <c r="O3217" s="77"/>
      <c r="AB3217" s="14" t="str">
        <f t="shared" si="602"/>
        <v/>
      </c>
      <c r="AC3217" s="20" t="str">
        <f t="shared" si="603"/>
        <v/>
      </c>
      <c r="AD3217" s="55" t="str">
        <f t="shared" si="604"/>
        <v/>
      </c>
      <c r="AE3217" s="88" t="str">
        <f t="shared" si="605"/>
        <v/>
      </c>
      <c r="AG3217" s="55" t="str">
        <f t="shared" si="606"/>
        <v/>
      </c>
      <c r="AH3217" s="88" t="str">
        <f t="shared" si="607"/>
        <v/>
      </c>
      <c r="AJ3217" s="55" t="str">
        <f t="shared" si="608"/>
        <v/>
      </c>
      <c r="AK3217" s="88" t="str">
        <f t="shared" si="609"/>
        <v/>
      </c>
      <c r="AM3217" s="55" t="str">
        <f t="shared" si="610"/>
        <v/>
      </c>
      <c r="AN3217" s="88" t="str">
        <f t="shared" si="611"/>
        <v/>
      </c>
    </row>
    <row r="3218" spans="1:40" x14ac:dyDescent="0.25">
      <c r="A3218" s="77"/>
      <c r="B3218" s="107"/>
      <c r="C3218" s="108"/>
      <c r="D3218" s="109"/>
      <c r="E3218" s="109"/>
      <c r="F3218" s="110"/>
      <c r="G3218" s="111"/>
      <c r="H3218" s="112"/>
      <c r="I3218" s="77"/>
      <c r="J3218" s="112" t="str">
        <f>IF($B3218="", "", IFERROR(INDEX('Job List'!$C$9:$C$508, MATCH($B3218, 'Job List'!$B$9:$B$508, 0)), ""))</f>
        <v/>
      </c>
      <c r="K3218" s="112" t="str">
        <f>IF($B3218="", "", IFERROR(INDEX('Job List'!$D$9:$D$508, MATCH($B3218, 'Job List'!$B$9:$B$508, 0)), ""))</f>
        <v/>
      </c>
      <c r="L3218" s="125" t="str">
        <f t="shared" si="600"/>
        <v/>
      </c>
      <c r="M3218" s="111" t="str">
        <f>IF($B3218="", "", IF($G3218="", IFERROR(INDEX('Job List'!$E$9:$E$508, MATCH($B3218, 'Job List'!$B$9:$B$508, 0)), ""), $G3218))</f>
        <v/>
      </c>
      <c r="N3218" s="126" t="str">
        <f t="shared" si="601"/>
        <v/>
      </c>
      <c r="O3218" s="77"/>
      <c r="AB3218" s="14" t="str">
        <f t="shared" si="602"/>
        <v/>
      </c>
      <c r="AC3218" s="20" t="str">
        <f t="shared" si="603"/>
        <v/>
      </c>
      <c r="AD3218" s="55" t="str">
        <f t="shared" si="604"/>
        <v/>
      </c>
      <c r="AE3218" s="88" t="str">
        <f t="shared" si="605"/>
        <v/>
      </c>
      <c r="AG3218" s="55" t="str">
        <f t="shared" si="606"/>
        <v/>
      </c>
      <c r="AH3218" s="88" t="str">
        <f t="shared" si="607"/>
        <v/>
      </c>
      <c r="AJ3218" s="55" t="str">
        <f t="shared" si="608"/>
        <v/>
      </c>
      <c r="AK3218" s="88" t="str">
        <f t="shared" si="609"/>
        <v/>
      </c>
      <c r="AM3218" s="55" t="str">
        <f t="shared" si="610"/>
        <v/>
      </c>
      <c r="AN3218" s="88" t="str">
        <f t="shared" si="611"/>
        <v/>
      </c>
    </row>
    <row r="3219" spans="1:40" x14ac:dyDescent="0.25">
      <c r="A3219" s="77"/>
      <c r="B3219" s="107"/>
      <c r="C3219" s="108"/>
      <c r="D3219" s="109"/>
      <c r="E3219" s="109"/>
      <c r="F3219" s="110"/>
      <c r="G3219" s="111"/>
      <c r="H3219" s="112"/>
      <c r="I3219" s="77"/>
      <c r="J3219" s="112" t="str">
        <f>IF($B3219="", "", IFERROR(INDEX('Job List'!$C$9:$C$508, MATCH($B3219, 'Job List'!$B$9:$B$508, 0)), ""))</f>
        <v/>
      </c>
      <c r="K3219" s="112" t="str">
        <f>IF($B3219="", "", IFERROR(INDEX('Job List'!$D$9:$D$508, MATCH($B3219, 'Job List'!$B$9:$B$508, 0)), ""))</f>
        <v/>
      </c>
      <c r="L3219" s="125" t="str">
        <f t="shared" si="600"/>
        <v/>
      </c>
      <c r="M3219" s="111" t="str">
        <f>IF($B3219="", "", IF($G3219="", IFERROR(INDEX('Job List'!$E$9:$E$508, MATCH($B3219, 'Job List'!$B$9:$B$508, 0)), ""), $G3219))</f>
        <v/>
      </c>
      <c r="N3219" s="126" t="str">
        <f t="shared" si="601"/>
        <v/>
      </c>
      <c r="O3219" s="77"/>
      <c r="AB3219" s="14" t="str">
        <f t="shared" si="602"/>
        <v/>
      </c>
      <c r="AC3219" s="20" t="str">
        <f t="shared" si="603"/>
        <v/>
      </c>
      <c r="AD3219" s="55" t="str">
        <f t="shared" si="604"/>
        <v/>
      </c>
      <c r="AE3219" s="88" t="str">
        <f t="shared" si="605"/>
        <v/>
      </c>
      <c r="AG3219" s="55" t="str">
        <f t="shared" si="606"/>
        <v/>
      </c>
      <c r="AH3219" s="88" t="str">
        <f t="shared" si="607"/>
        <v/>
      </c>
      <c r="AJ3219" s="55" t="str">
        <f t="shared" si="608"/>
        <v/>
      </c>
      <c r="AK3219" s="88" t="str">
        <f t="shared" si="609"/>
        <v/>
      </c>
      <c r="AM3219" s="55" t="str">
        <f t="shared" si="610"/>
        <v/>
      </c>
      <c r="AN3219" s="88" t="str">
        <f t="shared" si="611"/>
        <v/>
      </c>
    </row>
    <row r="3220" spans="1:40" x14ac:dyDescent="0.25">
      <c r="A3220" s="77"/>
      <c r="B3220" s="107"/>
      <c r="C3220" s="108"/>
      <c r="D3220" s="109"/>
      <c r="E3220" s="109"/>
      <c r="F3220" s="110"/>
      <c r="G3220" s="111"/>
      <c r="H3220" s="112"/>
      <c r="I3220" s="77"/>
      <c r="J3220" s="112" t="str">
        <f>IF($B3220="", "", IFERROR(INDEX('Job List'!$C$9:$C$508, MATCH($B3220, 'Job List'!$B$9:$B$508, 0)), ""))</f>
        <v/>
      </c>
      <c r="K3220" s="112" t="str">
        <f>IF($B3220="", "", IFERROR(INDEX('Job List'!$D$9:$D$508, MATCH($B3220, 'Job List'!$B$9:$B$508, 0)), ""))</f>
        <v/>
      </c>
      <c r="L3220" s="125" t="str">
        <f t="shared" si="600"/>
        <v/>
      </c>
      <c r="M3220" s="111" t="str">
        <f>IF($B3220="", "", IF($G3220="", IFERROR(INDEX('Job List'!$E$9:$E$508, MATCH($B3220, 'Job List'!$B$9:$B$508, 0)), ""), $G3220))</f>
        <v/>
      </c>
      <c r="N3220" s="126" t="str">
        <f t="shared" si="601"/>
        <v/>
      </c>
      <c r="O3220" s="77"/>
      <c r="AB3220" s="14" t="str">
        <f t="shared" si="602"/>
        <v/>
      </c>
      <c r="AC3220" s="20" t="str">
        <f t="shared" si="603"/>
        <v/>
      </c>
      <c r="AD3220" s="55" t="str">
        <f t="shared" si="604"/>
        <v/>
      </c>
      <c r="AE3220" s="88" t="str">
        <f t="shared" si="605"/>
        <v/>
      </c>
      <c r="AG3220" s="55" t="str">
        <f t="shared" si="606"/>
        <v/>
      </c>
      <c r="AH3220" s="88" t="str">
        <f t="shared" si="607"/>
        <v/>
      </c>
      <c r="AJ3220" s="55" t="str">
        <f t="shared" si="608"/>
        <v/>
      </c>
      <c r="AK3220" s="88" t="str">
        <f t="shared" si="609"/>
        <v/>
      </c>
      <c r="AM3220" s="55" t="str">
        <f t="shared" si="610"/>
        <v/>
      </c>
      <c r="AN3220" s="88" t="str">
        <f t="shared" si="611"/>
        <v/>
      </c>
    </row>
    <row r="3221" spans="1:40" x14ac:dyDescent="0.25">
      <c r="A3221" s="77"/>
      <c r="B3221" s="107"/>
      <c r="C3221" s="108"/>
      <c r="D3221" s="109"/>
      <c r="E3221" s="109"/>
      <c r="F3221" s="110"/>
      <c r="G3221" s="111"/>
      <c r="H3221" s="112"/>
      <c r="I3221" s="77"/>
      <c r="J3221" s="112" t="str">
        <f>IF($B3221="", "", IFERROR(INDEX('Job List'!$C$9:$C$508, MATCH($B3221, 'Job List'!$B$9:$B$508, 0)), ""))</f>
        <v/>
      </c>
      <c r="K3221" s="112" t="str">
        <f>IF($B3221="", "", IFERROR(INDEX('Job List'!$D$9:$D$508, MATCH($B3221, 'Job List'!$B$9:$B$508, 0)), ""))</f>
        <v/>
      </c>
      <c r="L3221" s="125" t="str">
        <f t="shared" si="600"/>
        <v/>
      </c>
      <c r="M3221" s="111" t="str">
        <f>IF($B3221="", "", IF($G3221="", IFERROR(INDEX('Job List'!$E$9:$E$508, MATCH($B3221, 'Job List'!$B$9:$B$508, 0)), ""), $G3221))</f>
        <v/>
      </c>
      <c r="N3221" s="126" t="str">
        <f t="shared" si="601"/>
        <v/>
      </c>
      <c r="O3221" s="77"/>
      <c r="AB3221" s="14" t="str">
        <f t="shared" si="602"/>
        <v/>
      </c>
      <c r="AC3221" s="20" t="str">
        <f t="shared" si="603"/>
        <v/>
      </c>
      <c r="AD3221" s="55" t="str">
        <f t="shared" si="604"/>
        <v/>
      </c>
      <c r="AE3221" s="88" t="str">
        <f t="shared" si="605"/>
        <v/>
      </c>
      <c r="AG3221" s="55" t="str">
        <f t="shared" si="606"/>
        <v/>
      </c>
      <c r="AH3221" s="88" t="str">
        <f t="shared" si="607"/>
        <v/>
      </c>
      <c r="AJ3221" s="55" t="str">
        <f t="shared" si="608"/>
        <v/>
      </c>
      <c r="AK3221" s="88" t="str">
        <f t="shared" si="609"/>
        <v/>
      </c>
      <c r="AM3221" s="55" t="str">
        <f t="shared" si="610"/>
        <v/>
      </c>
      <c r="AN3221" s="88" t="str">
        <f t="shared" si="611"/>
        <v/>
      </c>
    </row>
    <row r="3222" spans="1:40" x14ac:dyDescent="0.25">
      <c r="A3222" s="77"/>
      <c r="B3222" s="107"/>
      <c r="C3222" s="108"/>
      <c r="D3222" s="109"/>
      <c r="E3222" s="109"/>
      <c r="F3222" s="110"/>
      <c r="G3222" s="111"/>
      <c r="H3222" s="112"/>
      <c r="I3222" s="77"/>
      <c r="J3222" s="112" t="str">
        <f>IF($B3222="", "", IFERROR(INDEX('Job List'!$C$9:$C$508, MATCH($B3222, 'Job List'!$B$9:$B$508, 0)), ""))</f>
        <v/>
      </c>
      <c r="K3222" s="112" t="str">
        <f>IF($B3222="", "", IFERROR(INDEX('Job List'!$D$9:$D$508, MATCH($B3222, 'Job List'!$B$9:$B$508, 0)), ""))</f>
        <v/>
      </c>
      <c r="L3222" s="125" t="str">
        <f t="shared" si="600"/>
        <v/>
      </c>
      <c r="M3222" s="111" t="str">
        <f>IF($B3222="", "", IF($G3222="", IFERROR(INDEX('Job List'!$E$9:$E$508, MATCH($B3222, 'Job List'!$B$9:$B$508, 0)), ""), $G3222))</f>
        <v/>
      </c>
      <c r="N3222" s="126" t="str">
        <f t="shared" si="601"/>
        <v/>
      </c>
      <c r="O3222" s="77"/>
      <c r="AB3222" s="14" t="str">
        <f t="shared" si="602"/>
        <v/>
      </c>
      <c r="AC3222" s="20" t="str">
        <f t="shared" si="603"/>
        <v/>
      </c>
      <c r="AD3222" s="55" t="str">
        <f t="shared" si="604"/>
        <v/>
      </c>
      <c r="AE3222" s="88" t="str">
        <f t="shared" si="605"/>
        <v/>
      </c>
      <c r="AG3222" s="55" t="str">
        <f t="shared" si="606"/>
        <v/>
      </c>
      <c r="AH3222" s="88" t="str">
        <f t="shared" si="607"/>
        <v/>
      </c>
      <c r="AJ3222" s="55" t="str">
        <f t="shared" si="608"/>
        <v/>
      </c>
      <c r="AK3222" s="88" t="str">
        <f t="shared" si="609"/>
        <v/>
      </c>
      <c r="AM3222" s="55" t="str">
        <f t="shared" si="610"/>
        <v/>
      </c>
      <c r="AN3222" s="88" t="str">
        <f t="shared" si="611"/>
        <v/>
      </c>
    </row>
    <row r="3223" spans="1:40" x14ac:dyDescent="0.25">
      <c r="A3223" s="77"/>
      <c r="B3223" s="107"/>
      <c r="C3223" s="108"/>
      <c r="D3223" s="109"/>
      <c r="E3223" s="109"/>
      <c r="F3223" s="110"/>
      <c r="G3223" s="111"/>
      <c r="H3223" s="112"/>
      <c r="I3223" s="77"/>
      <c r="J3223" s="112" t="str">
        <f>IF($B3223="", "", IFERROR(INDEX('Job List'!$C$9:$C$508, MATCH($B3223, 'Job List'!$B$9:$B$508, 0)), ""))</f>
        <v/>
      </c>
      <c r="K3223" s="112" t="str">
        <f>IF($B3223="", "", IFERROR(INDEX('Job List'!$D$9:$D$508, MATCH($B3223, 'Job List'!$B$9:$B$508, 0)), ""))</f>
        <v/>
      </c>
      <c r="L3223" s="125" t="str">
        <f t="shared" si="600"/>
        <v/>
      </c>
      <c r="M3223" s="111" t="str">
        <f>IF($B3223="", "", IF($G3223="", IFERROR(INDEX('Job List'!$E$9:$E$508, MATCH($B3223, 'Job List'!$B$9:$B$508, 0)), ""), $G3223))</f>
        <v/>
      </c>
      <c r="N3223" s="126" t="str">
        <f t="shared" si="601"/>
        <v/>
      </c>
      <c r="O3223" s="77"/>
      <c r="AB3223" s="14" t="str">
        <f t="shared" si="602"/>
        <v/>
      </c>
      <c r="AC3223" s="20" t="str">
        <f t="shared" si="603"/>
        <v/>
      </c>
      <c r="AD3223" s="55" t="str">
        <f t="shared" si="604"/>
        <v/>
      </c>
      <c r="AE3223" s="88" t="str">
        <f t="shared" si="605"/>
        <v/>
      </c>
      <c r="AG3223" s="55" t="str">
        <f t="shared" si="606"/>
        <v/>
      </c>
      <c r="AH3223" s="88" t="str">
        <f t="shared" si="607"/>
        <v/>
      </c>
      <c r="AJ3223" s="55" t="str">
        <f t="shared" si="608"/>
        <v/>
      </c>
      <c r="AK3223" s="88" t="str">
        <f t="shared" si="609"/>
        <v/>
      </c>
      <c r="AM3223" s="55" t="str">
        <f t="shared" si="610"/>
        <v/>
      </c>
      <c r="AN3223" s="88" t="str">
        <f t="shared" si="611"/>
        <v/>
      </c>
    </row>
    <row r="3224" spans="1:40" x14ac:dyDescent="0.25">
      <c r="A3224" s="77"/>
      <c r="B3224" s="107"/>
      <c r="C3224" s="108"/>
      <c r="D3224" s="109"/>
      <c r="E3224" s="109"/>
      <c r="F3224" s="110"/>
      <c r="G3224" s="111"/>
      <c r="H3224" s="112"/>
      <c r="I3224" s="77"/>
      <c r="J3224" s="112" t="str">
        <f>IF($B3224="", "", IFERROR(INDEX('Job List'!$C$9:$C$508, MATCH($B3224, 'Job List'!$B$9:$B$508, 0)), ""))</f>
        <v/>
      </c>
      <c r="K3224" s="112" t="str">
        <f>IF($B3224="", "", IFERROR(INDEX('Job List'!$D$9:$D$508, MATCH($B3224, 'Job List'!$B$9:$B$508, 0)), ""))</f>
        <v/>
      </c>
      <c r="L3224" s="125" t="str">
        <f t="shared" si="600"/>
        <v/>
      </c>
      <c r="M3224" s="111" t="str">
        <f>IF($B3224="", "", IF($G3224="", IFERROR(INDEX('Job List'!$E$9:$E$508, MATCH($B3224, 'Job List'!$B$9:$B$508, 0)), ""), $G3224))</f>
        <v/>
      </c>
      <c r="N3224" s="126" t="str">
        <f t="shared" si="601"/>
        <v/>
      </c>
      <c r="O3224" s="77"/>
      <c r="AB3224" s="14" t="str">
        <f t="shared" si="602"/>
        <v/>
      </c>
      <c r="AC3224" s="20" t="str">
        <f t="shared" si="603"/>
        <v/>
      </c>
      <c r="AD3224" s="55" t="str">
        <f t="shared" si="604"/>
        <v/>
      </c>
      <c r="AE3224" s="88" t="str">
        <f t="shared" si="605"/>
        <v/>
      </c>
      <c r="AG3224" s="55" t="str">
        <f t="shared" si="606"/>
        <v/>
      </c>
      <c r="AH3224" s="88" t="str">
        <f t="shared" si="607"/>
        <v/>
      </c>
      <c r="AJ3224" s="55" t="str">
        <f t="shared" si="608"/>
        <v/>
      </c>
      <c r="AK3224" s="88" t="str">
        <f t="shared" si="609"/>
        <v/>
      </c>
      <c r="AM3224" s="55" t="str">
        <f t="shared" si="610"/>
        <v/>
      </c>
      <c r="AN3224" s="88" t="str">
        <f t="shared" si="611"/>
        <v/>
      </c>
    </row>
    <row r="3225" spans="1:40" x14ac:dyDescent="0.25">
      <c r="A3225" s="77"/>
      <c r="B3225" s="107"/>
      <c r="C3225" s="108"/>
      <c r="D3225" s="109"/>
      <c r="E3225" s="109"/>
      <c r="F3225" s="110"/>
      <c r="G3225" s="111"/>
      <c r="H3225" s="112"/>
      <c r="I3225" s="77"/>
      <c r="J3225" s="112" t="str">
        <f>IF($B3225="", "", IFERROR(INDEX('Job List'!$C$9:$C$508, MATCH($B3225, 'Job List'!$B$9:$B$508, 0)), ""))</f>
        <v/>
      </c>
      <c r="K3225" s="112" t="str">
        <f>IF($B3225="", "", IFERROR(INDEX('Job List'!$D$9:$D$508, MATCH($B3225, 'Job List'!$B$9:$B$508, 0)), ""))</f>
        <v/>
      </c>
      <c r="L3225" s="125" t="str">
        <f t="shared" si="600"/>
        <v/>
      </c>
      <c r="M3225" s="111" t="str">
        <f>IF($B3225="", "", IF($G3225="", IFERROR(INDEX('Job List'!$E$9:$E$508, MATCH($B3225, 'Job List'!$B$9:$B$508, 0)), ""), $G3225))</f>
        <v/>
      </c>
      <c r="N3225" s="126" t="str">
        <f t="shared" si="601"/>
        <v/>
      </c>
      <c r="O3225" s="77"/>
      <c r="AB3225" s="14" t="str">
        <f t="shared" si="602"/>
        <v/>
      </c>
      <c r="AC3225" s="20" t="str">
        <f t="shared" si="603"/>
        <v/>
      </c>
      <c r="AD3225" s="55" t="str">
        <f t="shared" si="604"/>
        <v/>
      </c>
      <c r="AE3225" s="88" t="str">
        <f t="shared" si="605"/>
        <v/>
      </c>
      <c r="AG3225" s="55" t="str">
        <f t="shared" si="606"/>
        <v/>
      </c>
      <c r="AH3225" s="88" t="str">
        <f t="shared" si="607"/>
        <v/>
      </c>
      <c r="AJ3225" s="55" t="str">
        <f t="shared" si="608"/>
        <v/>
      </c>
      <c r="AK3225" s="88" t="str">
        <f t="shared" si="609"/>
        <v/>
      </c>
      <c r="AM3225" s="55" t="str">
        <f t="shared" si="610"/>
        <v/>
      </c>
      <c r="AN3225" s="88" t="str">
        <f t="shared" si="611"/>
        <v/>
      </c>
    </row>
    <row r="3226" spans="1:40" x14ac:dyDescent="0.25">
      <c r="A3226" s="77"/>
      <c r="B3226" s="107"/>
      <c r="C3226" s="108"/>
      <c r="D3226" s="109"/>
      <c r="E3226" s="109"/>
      <c r="F3226" s="110"/>
      <c r="G3226" s="111"/>
      <c r="H3226" s="112"/>
      <c r="I3226" s="77"/>
      <c r="J3226" s="112" t="str">
        <f>IF($B3226="", "", IFERROR(INDEX('Job List'!$C$9:$C$508, MATCH($B3226, 'Job List'!$B$9:$B$508, 0)), ""))</f>
        <v/>
      </c>
      <c r="K3226" s="112" t="str">
        <f>IF($B3226="", "", IFERROR(INDEX('Job List'!$D$9:$D$508, MATCH($B3226, 'Job List'!$B$9:$B$508, 0)), ""))</f>
        <v/>
      </c>
      <c r="L3226" s="125" t="str">
        <f t="shared" si="600"/>
        <v/>
      </c>
      <c r="M3226" s="111" t="str">
        <f>IF($B3226="", "", IF($G3226="", IFERROR(INDEX('Job List'!$E$9:$E$508, MATCH($B3226, 'Job List'!$B$9:$B$508, 0)), ""), $G3226))</f>
        <v/>
      </c>
      <c r="N3226" s="126" t="str">
        <f t="shared" si="601"/>
        <v/>
      </c>
      <c r="O3226" s="77"/>
      <c r="AB3226" s="14" t="str">
        <f t="shared" si="602"/>
        <v/>
      </c>
      <c r="AC3226" s="20" t="str">
        <f t="shared" si="603"/>
        <v/>
      </c>
      <c r="AD3226" s="55" t="str">
        <f t="shared" si="604"/>
        <v/>
      </c>
      <c r="AE3226" s="88" t="str">
        <f t="shared" si="605"/>
        <v/>
      </c>
      <c r="AG3226" s="55" t="str">
        <f t="shared" si="606"/>
        <v/>
      </c>
      <c r="AH3226" s="88" t="str">
        <f t="shared" si="607"/>
        <v/>
      </c>
      <c r="AJ3226" s="55" t="str">
        <f t="shared" si="608"/>
        <v/>
      </c>
      <c r="AK3226" s="88" t="str">
        <f t="shared" si="609"/>
        <v/>
      </c>
      <c r="AM3226" s="55" t="str">
        <f t="shared" si="610"/>
        <v/>
      </c>
      <c r="AN3226" s="88" t="str">
        <f t="shared" si="611"/>
        <v/>
      </c>
    </row>
    <row r="3227" spans="1:40" x14ac:dyDescent="0.25">
      <c r="A3227" s="77"/>
      <c r="B3227" s="107"/>
      <c r="C3227" s="108"/>
      <c r="D3227" s="109"/>
      <c r="E3227" s="109"/>
      <c r="F3227" s="110"/>
      <c r="G3227" s="111"/>
      <c r="H3227" s="112"/>
      <c r="I3227" s="77"/>
      <c r="J3227" s="112" t="str">
        <f>IF($B3227="", "", IFERROR(INDEX('Job List'!$C$9:$C$508, MATCH($B3227, 'Job List'!$B$9:$B$508, 0)), ""))</f>
        <v/>
      </c>
      <c r="K3227" s="112" t="str">
        <f>IF($B3227="", "", IFERROR(INDEX('Job List'!$D$9:$D$508, MATCH($B3227, 'Job List'!$B$9:$B$508, 0)), ""))</f>
        <v/>
      </c>
      <c r="L3227" s="125" t="str">
        <f t="shared" si="600"/>
        <v/>
      </c>
      <c r="M3227" s="111" t="str">
        <f>IF($B3227="", "", IF($G3227="", IFERROR(INDEX('Job List'!$E$9:$E$508, MATCH($B3227, 'Job List'!$B$9:$B$508, 0)), ""), $G3227))</f>
        <v/>
      </c>
      <c r="N3227" s="126" t="str">
        <f t="shared" si="601"/>
        <v/>
      </c>
      <c r="O3227" s="77"/>
      <c r="AB3227" s="14" t="str">
        <f t="shared" si="602"/>
        <v/>
      </c>
      <c r="AC3227" s="20" t="str">
        <f t="shared" si="603"/>
        <v/>
      </c>
      <c r="AD3227" s="55" t="str">
        <f t="shared" si="604"/>
        <v/>
      </c>
      <c r="AE3227" s="88" t="str">
        <f t="shared" si="605"/>
        <v/>
      </c>
      <c r="AG3227" s="55" t="str">
        <f t="shared" si="606"/>
        <v/>
      </c>
      <c r="AH3227" s="88" t="str">
        <f t="shared" si="607"/>
        <v/>
      </c>
      <c r="AJ3227" s="55" t="str">
        <f t="shared" si="608"/>
        <v/>
      </c>
      <c r="AK3227" s="88" t="str">
        <f t="shared" si="609"/>
        <v/>
      </c>
      <c r="AM3227" s="55" t="str">
        <f t="shared" si="610"/>
        <v/>
      </c>
      <c r="AN3227" s="88" t="str">
        <f t="shared" si="611"/>
        <v/>
      </c>
    </row>
    <row r="3228" spans="1:40" x14ac:dyDescent="0.25">
      <c r="A3228" s="77"/>
      <c r="B3228" s="107"/>
      <c r="C3228" s="108"/>
      <c r="D3228" s="109"/>
      <c r="E3228" s="109"/>
      <c r="F3228" s="110"/>
      <c r="G3228" s="111"/>
      <c r="H3228" s="112"/>
      <c r="I3228" s="77"/>
      <c r="J3228" s="112" t="str">
        <f>IF($B3228="", "", IFERROR(INDEX('Job List'!$C$9:$C$508, MATCH($B3228, 'Job List'!$B$9:$B$508, 0)), ""))</f>
        <v/>
      </c>
      <c r="K3228" s="112" t="str">
        <f>IF($B3228="", "", IFERROR(INDEX('Job List'!$D$9:$D$508, MATCH($B3228, 'Job List'!$B$9:$B$508, 0)), ""))</f>
        <v/>
      </c>
      <c r="L3228" s="125" t="str">
        <f t="shared" si="600"/>
        <v/>
      </c>
      <c r="M3228" s="111" t="str">
        <f>IF($B3228="", "", IF($G3228="", IFERROR(INDEX('Job List'!$E$9:$E$508, MATCH($B3228, 'Job List'!$B$9:$B$508, 0)), ""), $G3228))</f>
        <v/>
      </c>
      <c r="N3228" s="126" t="str">
        <f t="shared" si="601"/>
        <v/>
      </c>
      <c r="O3228" s="77"/>
      <c r="AB3228" s="14" t="str">
        <f t="shared" si="602"/>
        <v/>
      </c>
      <c r="AC3228" s="20" t="str">
        <f t="shared" si="603"/>
        <v/>
      </c>
      <c r="AD3228" s="55" t="str">
        <f t="shared" si="604"/>
        <v/>
      </c>
      <c r="AE3228" s="88" t="str">
        <f t="shared" si="605"/>
        <v/>
      </c>
      <c r="AG3228" s="55" t="str">
        <f t="shared" si="606"/>
        <v/>
      </c>
      <c r="AH3228" s="88" t="str">
        <f t="shared" si="607"/>
        <v/>
      </c>
      <c r="AJ3228" s="55" t="str">
        <f t="shared" si="608"/>
        <v/>
      </c>
      <c r="AK3228" s="88" t="str">
        <f t="shared" si="609"/>
        <v/>
      </c>
      <c r="AM3228" s="55" t="str">
        <f t="shared" si="610"/>
        <v/>
      </c>
      <c r="AN3228" s="88" t="str">
        <f t="shared" si="611"/>
        <v/>
      </c>
    </row>
    <row r="3229" spans="1:40" x14ac:dyDescent="0.25">
      <c r="A3229" s="77"/>
      <c r="B3229" s="107"/>
      <c r="C3229" s="108"/>
      <c r="D3229" s="109"/>
      <c r="E3229" s="109"/>
      <c r="F3229" s="110"/>
      <c r="G3229" s="111"/>
      <c r="H3229" s="112"/>
      <c r="I3229" s="77"/>
      <c r="J3229" s="112" t="str">
        <f>IF($B3229="", "", IFERROR(INDEX('Job List'!$C$9:$C$508, MATCH($B3229, 'Job List'!$B$9:$B$508, 0)), ""))</f>
        <v/>
      </c>
      <c r="K3229" s="112" t="str">
        <f>IF($B3229="", "", IFERROR(INDEX('Job List'!$D$9:$D$508, MATCH($B3229, 'Job List'!$B$9:$B$508, 0)), ""))</f>
        <v/>
      </c>
      <c r="L3229" s="125" t="str">
        <f t="shared" si="600"/>
        <v/>
      </c>
      <c r="M3229" s="111" t="str">
        <f>IF($B3229="", "", IF($G3229="", IFERROR(INDEX('Job List'!$E$9:$E$508, MATCH($B3229, 'Job List'!$B$9:$B$508, 0)), ""), $G3229))</f>
        <v/>
      </c>
      <c r="N3229" s="126" t="str">
        <f t="shared" si="601"/>
        <v/>
      </c>
      <c r="O3229" s="77"/>
      <c r="AB3229" s="14" t="str">
        <f t="shared" si="602"/>
        <v/>
      </c>
      <c r="AC3229" s="20" t="str">
        <f t="shared" si="603"/>
        <v/>
      </c>
      <c r="AD3229" s="55" t="str">
        <f t="shared" si="604"/>
        <v/>
      </c>
      <c r="AE3229" s="88" t="str">
        <f t="shared" si="605"/>
        <v/>
      </c>
      <c r="AG3229" s="55" t="str">
        <f t="shared" si="606"/>
        <v/>
      </c>
      <c r="AH3229" s="88" t="str">
        <f t="shared" si="607"/>
        <v/>
      </c>
      <c r="AJ3229" s="55" t="str">
        <f t="shared" si="608"/>
        <v/>
      </c>
      <c r="AK3229" s="88" t="str">
        <f t="shared" si="609"/>
        <v/>
      </c>
      <c r="AM3229" s="55" t="str">
        <f t="shared" si="610"/>
        <v/>
      </c>
      <c r="AN3229" s="88" t="str">
        <f t="shared" si="611"/>
        <v/>
      </c>
    </row>
    <row r="3230" spans="1:40" x14ac:dyDescent="0.25">
      <c r="A3230" s="77"/>
      <c r="B3230" s="107"/>
      <c r="C3230" s="108"/>
      <c r="D3230" s="109"/>
      <c r="E3230" s="109"/>
      <c r="F3230" s="110"/>
      <c r="G3230" s="111"/>
      <c r="H3230" s="112"/>
      <c r="I3230" s="77"/>
      <c r="J3230" s="112" t="str">
        <f>IF($B3230="", "", IFERROR(INDEX('Job List'!$C$9:$C$508, MATCH($B3230, 'Job List'!$B$9:$B$508, 0)), ""))</f>
        <v/>
      </c>
      <c r="K3230" s="112" t="str">
        <f>IF($B3230="", "", IFERROR(INDEX('Job List'!$D$9:$D$508, MATCH($B3230, 'Job List'!$B$9:$B$508, 0)), ""))</f>
        <v/>
      </c>
      <c r="L3230" s="125" t="str">
        <f t="shared" si="600"/>
        <v/>
      </c>
      <c r="M3230" s="111" t="str">
        <f>IF($B3230="", "", IF($G3230="", IFERROR(INDEX('Job List'!$E$9:$E$508, MATCH($B3230, 'Job List'!$B$9:$B$508, 0)), ""), $G3230))</f>
        <v/>
      </c>
      <c r="N3230" s="126" t="str">
        <f t="shared" si="601"/>
        <v/>
      </c>
      <c r="O3230" s="77"/>
      <c r="AB3230" s="14" t="str">
        <f t="shared" si="602"/>
        <v/>
      </c>
      <c r="AC3230" s="20" t="str">
        <f t="shared" si="603"/>
        <v/>
      </c>
      <c r="AD3230" s="55" t="str">
        <f t="shared" si="604"/>
        <v/>
      </c>
      <c r="AE3230" s="88" t="str">
        <f t="shared" si="605"/>
        <v/>
      </c>
      <c r="AG3230" s="55" t="str">
        <f t="shared" si="606"/>
        <v/>
      </c>
      <c r="AH3230" s="88" t="str">
        <f t="shared" si="607"/>
        <v/>
      </c>
      <c r="AJ3230" s="55" t="str">
        <f t="shared" si="608"/>
        <v/>
      </c>
      <c r="AK3230" s="88" t="str">
        <f t="shared" si="609"/>
        <v/>
      </c>
      <c r="AM3230" s="55" t="str">
        <f t="shared" si="610"/>
        <v/>
      </c>
      <c r="AN3230" s="88" t="str">
        <f t="shared" si="611"/>
        <v/>
      </c>
    </row>
    <row r="3231" spans="1:40" x14ac:dyDescent="0.25">
      <c r="A3231" s="77"/>
      <c r="B3231" s="107"/>
      <c r="C3231" s="108"/>
      <c r="D3231" s="109"/>
      <c r="E3231" s="109"/>
      <c r="F3231" s="110"/>
      <c r="G3231" s="111"/>
      <c r="H3231" s="112"/>
      <c r="I3231" s="77"/>
      <c r="J3231" s="112" t="str">
        <f>IF($B3231="", "", IFERROR(INDEX('Job List'!$C$9:$C$508, MATCH($B3231, 'Job List'!$B$9:$B$508, 0)), ""))</f>
        <v/>
      </c>
      <c r="K3231" s="112" t="str">
        <f>IF($B3231="", "", IFERROR(INDEX('Job List'!$D$9:$D$508, MATCH($B3231, 'Job List'!$B$9:$B$508, 0)), ""))</f>
        <v/>
      </c>
      <c r="L3231" s="125" t="str">
        <f t="shared" si="600"/>
        <v/>
      </c>
      <c r="M3231" s="111" t="str">
        <f>IF($B3231="", "", IF($G3231="", IFERROR(INDEX('Job List'!$E$9:$E$508, MATCH($B3231, 'Job List'!$B$9:$B$508, 0)), ""), $G3231))</f>
        <v/>
      </c>
      <c r="N3231" s="126" t="str">
        <f t="shared" si="601"/>
        <v/>
      </c>
      <c r="O3231" s="77"/>
      <c r="AB3231" s="14" t="str">
        <f t="shared" si="602"/>
        <v/>
      </c>
      <c r="AC3231" s="20" t="str">
        <f t="shared" si="603"/>
        <v/>
      </c>
      <c r="AD3231" s="55" t="str">
        <f t="shared" si="604"/>
        <v/>
      </c>
      <c r="AE3231" s="88" t="str">
        <f t="shared" si="605"/>
        <v/>
      </c>
      <c r="AG3231" s="55" t="str">
        <f t="shared" si="606"/>
        <v/>
      </c>
      <c r="AH3231" s="88" t="str">
        <f t="shared" si="607"/>
        <v/>
      </c>
      <c r="AJ3231" s="55" t="str">
        <f t="shared" si="608"/>
        <v/>
      </c>
      <c r="AK3231" s="88" t="str">
        <f t="shared" si="609"/>
        <v/>
      </c>
      <c r="AM3231" s="55" t="str">
        <f t="shared" si="610"/>
        <v/>
      </c>
      <c r="AN3231" s="88" t="str">
        <f t="shared" si="611"/>
        <v/>
      </c>
    </row>
    <row r="3232" spans="1:40" x14ac:dyDescent="0.25">
      <c r="A3232" s="77"/>
      <c r="B3232" s="107"/>
      <c r="C3232" s="108"/>
      <c r="D3232" s="109"/>
      <c r="E3232" s="109"/>
      <c r="F3232" s="110"/>
      <c r="G3232" s="111"/>
      <c r="H3232" s="112"/>
      <c r="I3232" s="77"/>
      <c r="J3232" s="112" t="str">
        <f>IF($B3232="", "", IFERROR(INDEX('Job List'!$C$9:$C$508, MATCH($B3232, 'Job List'!$B$9:$B$508, 0)), ""))</f>
        <v/>
      </c>
      <c r="K3232" s="112" t="str">
        <f>IF($B3232="", "", IFERROR(INDEX('Job List'!$D$9:$D$508, MATCH($B3232, 'Job List'!$B$9:$B$508, 0)), ""))</f>
        <v/>
      </c>
      <c r="L3232" s="125" t="str">
        <f t="shared" si="600"/>
        <v/>
      </c>
      <c r="M3232" s="111" t="str">
        <f>IF($B3232="", "", IF($G3232="", IFERROR(INDEX('Job List'!$E$9:$E$508, MATCH($B3232, 'Job List'!$B$9:$B$508, 0)), ""), $G3232))</f>
        <v/>
      </c>
      <c r="N3232" s="126" t="str">
        <f t="shared" si="601"/>
        <v/>
      </c>
      <c r="O3232" s="77"/>
      <c r="AB3232" s="14" t="str">
        <f t="shared" si="602"/>
        <v/>
      </c>
      <c r="AC3232" s="20" t="str">
        <f t="shared" si="603"/>
        <v/>
      </c>
      <c r="AD3232" s="55" t="str">
        <f t="shared" si="604"/>
        <v/>
      </c>
      <c r="AE3232" s="88" t="str">
        <f t="shared" si="605"/>
        <v/>
      </c>
      <c r="AG3232" s="55" t="str">
        <f t="shared" si="606"/>
        <v/>
      </c>
      <c r="AH3232" s="88" t="str">
        <f t="shared" si="607"/>
        <v/>
      </c>
      <c r="AJ3232" s="55" t="str">
        <f t="shared" si="608"/>
        <v/>
      </c>
      <c r="AK3232" s="88" t="str">
        <f t="shared" si="609"/>
        <v/>
      </c>
      <c r="AM3232" s="55" t="str">
        <f t="shared" si="610"/>
        <v/>
      </c>
      <c r="AN3232" s="88" t="str">
        <f t="shared" si="611"/>
        <v/>
      </c>
    </row>
    <row r="3233" spans="1:40" x14ac:dyDescent="0.25">
      <c r="A3233" s="77"/>
      <c r="B3233" s="107"/>
      <c r="C3233" s="108"/>
      <c r="D3233" s="109"/>
      <c r="E3233" s="109"/>
      <c r="F3233" s="110"/>
      <c r="G3233" s="111"/>
      <c r="H3233" s="112"/>
      <c r="I3233" s="77"/>
      <c r="J3233" s="112" t="str">
        <f>IF($B3233="", "", IFERROR(INDEX('Job List'!$C$9:$C$508, MATCH($B3233, 'Job List'!$B$9:$B$508, 0)), ""))</f>
        <v/>
      </c>
      <c r="K3233" s="112" t="str">
        <f>IF($B3233="", "", IFERROR(INDEX('Job List'!$D$9:$D$508, MATCH($B3233, 'Job List'!$B$9:$B$508, 0)), ""))</f>
        <v/>
      </c>
      <c r="L3233" s="125" t="str">
        <f t="shared" si="600"/>
        <v/>
      </c>
      <c r="M3233" s="111" t="str">
        <f>IF($B3233="", "", IF($G3233="", IFERROR(INDEX('Job List'!$E$9:$E$508, MATCH($B3233, 'Job List'!$B$9:$B$508, 0)), ""), $G3233))</f>
        <v/>
      </c>
      <c r="N3233" s="126" t="str">
        <f t="shared" si="601"/>
        <v/>
      </c>
      <c r="O3233" s="77"/>
      <c r="AB3233" s="14" t="str">
        <f t="shared" si="602"/>
        <v/>
      </c>
      <c r="AC3233" s="20" t="str">
        <f t="shared" si="603"/>
        <v/>
      </c>
      <c r="AD3233" s="55" t="str">
        <f t="shared" si="604"/>
        <v/>
      </c>
      <c r="AE3233" s="88" t="str">
        <f t="shared" si="605"/>
        <v/>
      </c>
      <c r="AG3233" s="55" t="str">
        <f t="shared" si="606"/>
        <v/>
      </c>
      <c r="AH3233" s="88" t="str">
        <f t="shared" si="607"/>
        <v/>
      </c>
      <c r="AJ3233" s="55" t="str">
        <f t="shared" si="608"/>
        <v/>
      </c>
      <c r="AK3233" s="88" t="str">
        <f t="shared" si="609"/>
        <v/>
      </c>
      <c r="AM3233" s="55" t="str">
        <f t="shared" si="610"/>
        <v/>
      </c>
      <c r="AN3233" s="88" t="str">
        <f t="shared" si="611"/>
        <v/>
      </c>
    </row>
    <row r="3234" spans="1:40" x14ac:dyDescent="0.25">
      <c r="A3234" s="77"/>
      <c r="B3234" s="107"/>
      <c r="C3234" s="108"/>
      <c r="D3234" s="109"/>
      <c r="E3234" s="109"/>
      <c r="F3234" s="110"/>
      <c r="G3234" s="111"/>
      <c r="H3234" s="112"/>
      <c r="I3234" s="77"/>
      <c r="J3234" s="112" t="str">
        <f>IF($B3234="", "", IFERROR(INDEX('Job List'!$C$9:$C$508, MATCH($B3234, 'Job List'!$B$9:$B$508, 0)), ""))</f>
        <v/>
      </c>
      <c r="K3234" s="112" t="str">
        <f>IF($B3234="", "", IFERROR(INDEX('Job List'!$D$9:$D$508, MATCH($B3234, 'Job List'!$B$9:$B$508, 0)), ""))</f>
        <v/>
      </c>
      <c r="L3234" s="125" t="str">
        <f t="shared" si="600"/>
        <v/>
      </c>
      <c r="M3234" s="111" t="str">
        <f>IF($B3234="", "", IF($G3234="", IFERROR(INDEX('Job List'!$E$9:$E$508, MATCH($B3234, 'Job List'!$B$9:$B$508, 0)), ""), $G3234))</f>
        <v/>
      </c>
      <c r="N3234" s="126" t="str">
        <f t="shared" si="601"/>
        <v/>
      </c>
      <c r="O3234" s="77"/>
      <c r="AB3234" s="14" t="str">
        <f t="shared" si="602"/>
        <v/>
      </c>
      <c r="AC3234" s="20" t="str">
        <f t="shared" si="603"/>
        <v/>
      </c>
      <c r="AD3234" s="55" t="str">
        <f t="shared" si="604"/>
        <v/>
      </c>
      <c r="AE3234" s="88" t="str">
        <f t="shared" si="605"/>
        <v/>
      </c>
      <c r="AG3234" s="55" t="str">
        <f t="shared" si="606"/>
        <v/>
      </c>
      <c r="AH3234" s="88" t="str">
        <f t="shared" si="607"/>
        <v/>
      </c>
      <c r="AJ3234" s="55" t="str">
        <f t="shared" si="608"/>
        <v/>
      </c>
      <c r="AK3234" s="88" t="str">
        <f t="shared" si="609"/>
        <v/>
      </c>
      <c r="AM3234" s="55" t="str">
        <f t="shared" si="610"/>
        <v/>
      </c>
      <c r="AN3234" s="88" t="str">
        <f t="shared" si="611"/>
        <v/>
      </c>
    </row>
    <row r="3235" spans="1:40" x14ac:dyDescent="0.25">
      <c r="A3235" s="77"/>
      <c r="B3235" s="107"/>
      <c r="C3235" s="108"/>
      <c r="D3235" s="109"/>
      <c r="E3235" s="109"/>
      <c r="F3235" s="110"/>
      <c r="G3235" s="111"/>
      <c r="H3235" s="112"/>
      <c r="I3235" s="77"/>
      <c r="J3235" s="112" t="str">
        <f>IF($B3235="", "", IFERROR(INDEX('Job List'!$C$9:$C$508, MATCH($B3235, 'Job List'!$B$9:$B$508, 0)), ""))</f>
        <v/>
      </c>
      <c r="K3235" s="112" t="str">
        <f>IF($B3235="", "", IFERROR(INDEX('Job List'!$D$9:$D$508, MATCH($B3235, 'Job List'!$B$9:$B$508, 0)), ""))</f>
        <v/>
      </c>
      <c r="L3235" s="125" t="str">
        <f t="shared" si="600"/>
        <v/>
      </c>
      <c r="M3235" s="111" t="str">
        <f>IF($B3235="", "", IF($G3235="", IFERROR(INDEX('Job List'!$E$9:$E$508, MATCH($B3235, 'Job List'!$B$9:$B$508, 0)), ""), $G3235))</f>
        <v/>
      </c>
      <c r="N3235" s="126" t="str">
        <f t="shared" si="601"/>
        <v/>
      </c>
      <c r="O3235" s="77"/>
      <c r="AB3235" s="14" t="str">
        <f t="shared" si="602"/>
        <v/>
      </c>
      <c r="AC3235" s="20" t="str">
        <f t="shared" si="603"/>
        <v/>
      </c>
      <c r="AD3235" s="55" t="str">
        <f t="shared" si="604"/>
        <v/>
      </c>
      <c r="AE3235" s="88" t="str">
        <f t="shared" si="605"/>
        <v/>
      </c>
      <c r="AG3235" s="55" t="str">
        <f t="shared" si="606"/>
        <v/>
      </c>
      <c r="AH3235" s="88" t="str">
        <f t="shared" si="607"/>
        <v/>
      </c>
      <c r="AJ3235" s="55" t="str">
        <f t="shared" si="608"/>
        <v/>
      </c>
      <c r="AK3235" s="88" t="str">
        <f t="shared" si="609"/>
        <v/>
      </c>
      <c r="AM3235" s="55" t="str">
        <f t="shared" si="610"/>
        <v/>
      </c>
      <c r="AN3235" s="88" t="str">
        <f t="shared" si="611"/>
        <v/>
      </c>
    </row>
    <row r="3236" spans="1:40" x14ac:dyDescent="0.25">
      <c r="A3236" s="77"/>
      <c r="B3236" s="107"/>
      <c r="C3236" s="108"/>
      <c r="D3236" s="109"/>
      <c r="E3236" s="109"/>
      <c r="F3236" s="110"/>
      <c r="G3236" s="111"/>
      <c r="H3236" s="112"/>
      <c r="I3236" s="77"/>
      <c r="J3236" s="112" t="str">
        <f>IF($B3236="", "", IFERROR(INDEX('Job List'!$C$9:$C$508, MATCH($B3236, 'Job List'!$B$9:$B$508, 0)), ""))</f>
        <v/>
      </c>
      <c r="K3236" s="112" t="str">
        <f>IF($B3236="", "", IFERROR(INDEX('Job List'!$D$9:$D$508, MATCH($B3236, 'Job List'!$B$9:$B$508, 0)), ""))</f>
        <v/>
      </c>
      <c r="L3236" s="125" t="str">
        <f t="shared" si="600"/>
        <v/>
      </c>
      <c r="M3236" s="111" t="str">
        <f>IF($B3236="", "", IF($G3236="", IFERROR(INDEX('Job List'!$E$9:$E$508, MATCH($B3236, 'Job List'!$B$9:$B$508, 0)), ""), $G3236))</f>
        <v/>
      </c>
      <c r="N3236" s="126" t="str">
        <f t="shared" si="601"/>
        <v/>
      </c>
      <c r="O3236" s="77"/>
      <c r="AB3236" s="14" t="str">
        <f t="shared" si="602"/>
        <v/>
      </c>
      <c r="AC3236" s="20" t="str">
        <f t="shared" si="603"/>
        <v/>
      </c>
      <c r="AD3236" s="55" t="str">
        <f t="shared" si="604"/>
        <v/>
      </c>
      <c r="AE3236" s="88" t="str">
        <f t="shared" si="605"/>
        <v/>
      </c>
      <c r="AG3236" s="55" t="str">
        <f t="shared" si="606"/>
        <v/>
      </c>
      <c r="AH3236" s="88" t="str">
        <f t="shared" si="607"/>
        <v/>
      </c>
      <c r="AJ3236" s="55" t="str">
        <f t="shared" si="608"/>
        <v/>
      </c>
      <c r="AK3236" s="88" t="str">
        <f t="shared" si="609"/>
        <v/>
      </c>
      <c r="AM3236" s="55" t="str">
        <f t="shared" si="610"/>
        <v/>
      </c>
      <c r="AN3236" s="88" t="str">
        <f t="shared" si="611"/>
        <v/>
      </c>
    </row>
    <row r="3237" spans="1:40" x14ac:dyDescent="0.25">
      <c r="A3237" s="77"/>
      <c r="B3237" s="107"/>
      <c r="C3237" s="108"/>
      <c r="D3237" s="109"/>
      <c r="E3237" s="109"/>
      <c r="F3237" s="110"/>
      <c r="G3237" s="111"/>
      <c r="H3237" s="112"/>
      <c r="I3237" s="77"/>
      <c r="J3237" s="112" t="str">
        <f>IF($B3237="", "", IFERROR(INDEX('Job List'!$C$9:$C$508, MATCH($B3237, 'Job List'!$B$9:$B$508, 0)), ""))</f>
        <v/>
      </c>
      <c r="K3237" s="112" t="str">
        <f>IF($B3237="", "", IFERROR(INDEX('Job List'!$D$9:$D$508, MATCH($B3237, 'Job List'!$B$9:$B$508, 0)), ""))</f>
        <v/>
      </c>
      <c r="L3237" s="125" t="str">
        <f t="shared" si="600"/>
        <v/>
      </c>
      <c r="M3237" s="111" t="str">
        <f>IF($B3237="", "", IF($G3237="", IFERROR(INDEX('Job List'!$E$9:$E$508, MATCH($B3237, 'Job List'!$B$9:$B$508, 0)), ""), $G3237))</f>
        <v/>
      </c>
      <c r="N3237" s="126" t="str">
        <f t="shared" si="601"/>
        <v/>
      </c>
      <c r="O3237" s="77"/>
      <c r="AB3237" s="14" t="str">
        <f t="shared" si="602"/>
        <v/>
      </c>
      <c r="AC3237" s="20" t="str">
        <f t="shared" si="603"/>
        <v/>
      </c>
      <c r="AD3237" s="55" t="str">
        <f t="shared" si="604"/>
        <v/>
      </c>
      <c r="AE3237" s="88" t="str">
        <f t="shared" si="605"/>
        <v/>
      </c>
      <c r="AG3237" s="55" t="str">
        <f t="shared" si="606"/>
        <v/>
      </c>
      <c r="AH3237" s="88" t="str">
        <f t="shared" si="607"/>
        <v/>
      </c>
      <c r="AJ3237" s="55" t="str">
        <f t="shared" si="608"/>
        <v/>
      </c>
      <c r="AK3237" s="88" t="str">
        <f t="shared" si="609"/>
        <v/>
      </c>
      <c r="AM3237" s="55" t="str">
        <f t="shared" si="610"/>
        <v/>
      </c>
      <c r="AN3237" s="88" t="str">
        <f t="shared" si="611"/>
        <v/>
      </c>
    </row>
    <row r="3238" spans="1:40" x14ac:dyDescent="0.25">
      <c r="A3238" s="77"/>
      <c r="B3238" s="107"/>
      <c r="C3238" s="108"/>
      <c r="D3238" s="109"/>
      <c r="E3238" s="109"/>
      <c r="F3238" s="110"/>
      <c r="G3238" s="111"/>
      <c r="H3238" s="112"/>
      <c r="I3238" s="77"/>
      <c r="J3238" s="112" t="str">
        <f>IF($B3238="", "", IFERROR(INDEX('Job List'!$C$9:$C$508, MATCH($B3238, 'Job List'!$B$9:$B$508, 0)), ""))</f>
        <v/>
      </c>
      <c r="K3238" s="112" t="str">
        <f>IF($B3238="", "", IFERROR(INDEX('Job List'!$D$9:$D$508, MATCH($B3238, 'Job List'!$B$9:$B$508, 0)), ""))</f>
        <v/>
      </c>
      <c r="L3238" s="125" t="str">
        <f t="shared" si="600"/>
        <v/>
      </c>
      <c r="M3238" s="111" t="str">
        <f>IF($B3238="", "", IF($G3238="", IFERROR(INDEX('Job List'!$E$9:$E$508, MATCH($B3238, 'Job List'!$B$9:$B$508, 0)), ""), $G3238))</f>
        <v/>
      </c>
      <c r="N3238" s="126" t="str">
        <f t="shared" si="601"/>
        <v/>
      </c>
      <c r="O3238" s="77"/>
      <c r="AB3238" s="14" t="str">
        <f t="shared" si="602"/>
        <v/>
      </c>
      <c r="AC3238" s="20" t="str">
        <f t="shared" si="603"/>
        <v/>
      </c>
      <c r="AD3238" s="55" t="str">
        <f t="shared" si="604"/>
        <v/>
      </c>
      <c r="AE3238" s="88" t="str">
        <f t="shared" si="605"/>
        <v/>
      </c>
      <c r="AG3238" s="55" t="str">
        <f t="shared" si="606"/>
        <v/>
      </c>
      <c r="AH3238" s="88" t="str">
        <f t="shared" si="607"/>
        <v/>
      </c>
      <c r="AJ3238" s="55" t="str">
        <f t="shared" si="608"/>
        <v/>
      </c>
      <c r="AK3238" s="88" t="str">
        <f t="shared" si="609"/>
        <v/>
      </c>
      <c r="AM3238" s="55" t="str">
        <f t="shared" si="610"/>
        <v/>
      </c>
      <c r="AN3238" s="88" t="str">
        <f t="shared" si="611"/>
        <v/>
      </c>
    </row>
    <row r="3239" spans="1:40" x14ac:dyDescent="0.25">
      <c r="A3239" s="77"/>
      <c r="B3239" s="107"/>
      <c r="C3239" s="108"/>
      <c r="D3239" s="109"/>
      <c r="E3239" s="109"/>
      <c r="F3239" s="110"/>
      <c r="G3239" s="111"/>
      <c r="H3239" s="112"/>
      <c r="I3239" s="77"/>
      <c r="J3239" s="112" t="str">
        <f>IF($B3239="", "", IFERROR(INDEX('Job List'!$C$9:$C$508, MATCH($B3239, 'Job List'!$B$9:$B$508, 0)), ""))</f>
        <v/>
      </c>
      <c r="K3239" s="112" t="str">
        <f>IF($B3239="", "", IFERROR(INDEX('Job List'!$D$9:$D$508, MATCH($B3239, 'Job List'!$B$9:$B$508, 0)), ""))</f>
        <v/>
      </c>
      <c r="L3239" s="125" t="str">
        <f t="shared" si="600"/>
        <v/>
      </c>
      <c r="M3239" s="111" t="str">
        <f>IF($B3239="", "", IF($G3239="", IFERROR(INDEX('Job List'!$E$9:$E$508, MATCH($B3239, 'Job List'!$B$9:$B$508, 0)), ""), $G3239))</f>
        <v/>
      </c>
      <c r="N3239" s="126" t="str">
        <f t="shared" si="601"/>
        <v/>
      </c>
      <c r="O3239" s="77"/>
      <c r="AB3239" s="14" t="str">
        <f t="shared" si="602"/>
        <v/>
      </c>
      <c r="AC3239" s="20" t="str">
        <f t="shared" si="603"/>
        <v/>
      </c>
      <c r="AD3239" s="55" t="str">
        <f t="shared" si="604"/>
        <v/>
      </c>
      <c r="AE3239" s="88" t="str">
        <f t="shared" si="605"/>
        <v/>
      </c>
      <c r="AG3239" s="55" t="str">
        <f t="shared" si="606"/>
        <v/>
      </c>
      <c r="AH3239" s="88" t="str">
        <f t="shared" si="607"/>
        <v/>
      </c>
      <c r="AJ3239" s="55" t="str">
        <f t="shared" si="608"/>
        <v/>
      </c>
      <c r="AK3239" s="88" t="str">
        <f t="shared" si="609"/>
        <v/>
      </c>
      <c r="AM3239" s="55" t="str">
        <f t="shared" si="610"/>
        <v/>
      </c>
      <c r="AN3239" s="88" t="str">
        <f t="shared" si="611"/>
        <v/>
      </c>
    </row>
    <row r="3240" spans="1:40" x14ac:dyDescent="0.25">
      <c r="A3240" s="77"/>
      <c r="B3240" s="107"/>
      <c r="C3240" s="108"/>
      <c r="D3240" s="109"/>
      <c r="E3240" s="109"/>
      <c r="F3240" s="110"/>
      <c r="G3240" s="111"/>
      <c r="H3240" s="112"/>
      <c r="I3240" s="77"/>
      <c r="J3240" s="112" t="str">
        <f>IF($B3240="", "", IFERROR(INDEX('Job List'!$C$9:$C$508, MATCH($B3240, 'Job List'!$B$9:$B$508, 0)), ""))</f>
        <v/>
      </c>
      <c r="K3240" s="112" t="str">
        <f>IF($B3240="", "", IFERROR(INDEX('Job List'!$D$9:$D$508, MATCH($B3240, 'Job List'!$B$9:$B$508, 0)), ""))</f>
        <v/>
      </c>
      <c r="L3240" s="125" t="str">
        <f t="shared" si="600"/>
        <v/>
      </c>
      <c r="M3240" s="111" t="str">
        <f>IF($B3240="", "", IF($G3240="", IFERROR(INDEX('Job List'!$E$9:$E$508, MATCH($B3240, 'Job List'!$B$9:$B$508, 0)), ""), $G3240))</f>
        <v/>
      </c>
      <c r="N3240" s="126" t="str">
        <f t="shared" si="601"/>
        <v/>
      </c>
      <c r="O3240" s="77"/>
      <c r="AB3240" s="14" t="str">
        <f t="shared" si="602"/>
        <v/>
      </c>
      <c r="AC3240" s="20" t="str">
        <f t="shared" si="603"/>
        <v/>
      </c>
      <c r="AD3240" s="55" t="str">
        <f t="shared" si="604"/>
        <v/>
      </c>
      <c r="AE3240" s="88" t="str">
        <f t="shared" si="605"/>
        <v/>
      </c>
      <c r="AG3240" s="55" t="str">
        <f t="shared" si="606"/>
        <v/>
      </c>
      <c r="AH3240" s="88" t="str">
        <f t="shared" si="607"/>
        <v/>
      </c>
      <c r="AJ3240" s="55" t="str">
        <f t="shared" si="608"/>
        <v/>
      </c>
      <c r="AK3240" s="88" t="str">
        <f t="shared" si="609"/>
        <v/>
      </c>
      <c r="AM3240" s="55" t="str">
        <f t="shared" si="610"/>
        <v/>
      </c>
      <c r="AN3240" s="88" t="str">
        <f t="shared" si="611"/>
        <v/>
      </c>
    </row>
    <row r="3241" spans="1:40" x14ac:dyDescent="0.25">
      <c r="A3241" s="77"/>
      <c r="B3241" s="107"/>
      <c r="C3241" s="108"/>
      <c r="D3241" s="109"/>
      <c r="E3241" s="109"/>
      <c r="F3241" s="110"/>
      <c r="G3241" s="111"/>
      <c r="H3241" s="112"/>
      <c r="I3241" s="77"/>
      <c r="J3241" s="112" t="str">
        <f>IF($B3241="", "", IFERROR(INDEX('Job List'!$C$9:$C$508, MATCH($B3241, 'Job List'!$B$9:$B$508, 0)), ""))</f>
        <v/>
      </c>
      <c r="K3241" s="112" t="str">
        <f>IF($B3241="", "", IFERROR(INDEX('Job List'!$D$9:$D$508, MATCH($B3241, 'Job List'!$B$9:$B$508, 0)), ""))</f>
        <v/>
      </c>
      <c r="L3241" s="125" t="str">
        <f t="shared" si="600"/>
        <v/>
      </c>
      <c r="M3241" s="111" t="str">
        <f>IF($B3241="", "", IF($G3241="", IFERROR(INDEX('Job List'!$E$9:$E$508, MATCH($B3241, 'Job List'!$B$9:$B$508, 0)), ""), $G3241))</f>
        <v/>
      </c>
      <c r="N3241" s="126" t="str">
        <f t="shared" si="601"/>
        <v/>
      </c>
      <c r="O3241" s="77"/>
      <c r="AB3241" s="14" t="str">
        <f t="shared" si="602"/>
        <v/>
      </c>
      <c r="AC3241" s="20" t="str">
        <f t="shared" si="603"/>
        <v/>
      </c>
      <c r="AD3241" s="55" t="str">
        <f t="shared" si="604"/>
        <v/>
      </c>
      <c r="AE3241" s="88" t="str">
        <f t="shared" si="605"/>
        <v/>
      </c>
      <c r="AG3241" s="55" t="str">
        <f t="shared" si="606"/>
        <v/>
      </c>
      <c r="AH3241" s="88" t="str">
        <f t="shared" si="607"/>
        <v/>
      </c>
      <c r="AJ3241" s="55" t="str">
        <f t="shared" si="608"/>
        <v/>
      </c>
      <c r="AK3241" s="88" t="str">
        <f t="shared" si="609"/>
        <v/>
      </c>
      <c r="AM3241" s="55" t="str">
        <f t="shared" si="610"/>
        <v/>
      </c>
      <c r="AN3241" s="88" t="str">
        <f t="shared" si="611"/>
        <v/>
      </c>
    </row>
    <row r="3242" spans="1:40" x14ac:dyDescent="0.25">
      <c r="A3242" s="77"/>
      <c r="B3242" s="107"/>
      <c r="C3242" s="108"/>
      <c r="D3242" s="109"/>
      <c r="E3242" s="109"/>
      <c r="F3242" s="110"/>
      <c r="G3242" s="111"/>
      <c r="H3242" s="112"/>
      <c r="I3242" s="77"/>
      <c r="J3242" s="112" t="str">
        <f>IF($B3242="", "", IFERROR(INDEX('Job List'!$C$9:$C$508, MATCH($B3242, 'Job List'!$B$9:$B$508, 0)), ""))</f>
        <v/>
      </c>
      <c r="K3242" s="112" t="str">
        <f>IF($B3242="", "", IFERROR(INDEX('Job List'!$D$9:$D$508, MATCH($B3242, 'Job List'!$B$9:$B$508, 0)), ""))</f>
        <v/>
      </c>
      <c r="L3242" s="125" t="str">
        <f t="shared" si="600"/>
        <v/>
      </c>
      <c r="M3242" s="111" t="str">
        <f>IF($B3242="", "", IF($G3242="", IFERROR(INDEX('Job List'!$E$9:$E$508, MATCH($B3242, 'Job List'!$B$9:$B$508, 0)), ""), $G3242))</f>
        <v/>
      </c>
      <c r="N3242" s="126" t="str">
        <f t="shared" si="601"/>
        <v/>
      </c>
      <c r="O3242" s="77"/>
      <c r="AB3242" s="14" t="str">
        <f t="shared" si="602"/>
        <v/>
      </c>
      <c r="AC3242" s="20" t="str">
        <f t="shared" si="603"/>
        <v/>
      </c>
      <c r="AD3242" s="55" t="str">
        <f t="shared" si="604"/>
        <v/>
      </c>
      <c r="AE3242" s="88" t="str">
        <f t="shared" si="605"/>
        <v/>
      </c>
      <c r="AG3242" s="55" t="str">
        <f t="shared" si="606"/>
        <v/>
      </c>
      <c r="AH3242" s="88" t="str">
        <f t="shared" si="607"/>
        <v/>
      </c>
      <c r="AJ3242" s="55" t="str">
        <f t="shared" si="608"/>
        <v/>
      </c>
      <c r="AK3242" s="88" t="str">
        <f t="shared" si="609"/>
        <v/>
      </c>
      <c r="AM3242" s="55" t="str">
        <f t="shared" si="610"/>
        <v/>
      </c>
      <c r="AN3242" s="88" t="str">
        <f t="shared" si="611"/>
        <v/>
      </c>
    </row>
    <row r="3243" spans="1:40" x14ac:dyDescent="0.25">
      <c r="A3243" s="77"/>
      <c r="B3243" s="107"/>
      <c r="C3243" s="108"/>
      <c r="D3243" s="109"/>
      <c r="E3243" s="109"/>
      <c r="F3243" s="110"/>
      <c r="G3243" s="111"/>
      <c r="H3243" s="112"/>
      <c r="I3243" s="77"/>
      <c r="J3243" s="112" t="str">
        <f>IF($B3243="", "", IFERROR(INDEX('Job List'!$C$9:$C$508, MATCH($B3243, 'Job List'!$B$9:$B$508, 0)), ""))</f>
        <v/>
      </c>
      <c r="K3243" s="112" t="str">
        <f>IF($B3243="", "", IFERROR(INDEX('Job List'!$D$9:$D$508, MATCH($B3243, 'Job List'!$B$9:$B$508, 0)), ""))</f>
        <v/>
      </c>
      <c r="L3243" s="125" t="str">
        <f t="shared" si="600"/>
        <v/>
      </c>
      <c r="M3243" s="111" t="str">
        <f>IF($B3243="", "", IF($G3243="", IFERROR(INDEX('Job List'!$E$9:$E$508, MATCH($B3243, 'Job List'!$B$9:$B$508, 0)), ""), $G3243))</f>
        <v/>
      </c>
      <c r="N3243" s="126" t="str">
        <f t="shared" si="601"/>
        <v/>
      </c>
      <c r="O3243" s="77"/>
      <c r="AB3243" s="14" t="str">
        <f t="shared" si="602"/>
        <v/>
      </c>
      <c r="AC3243" s="20" t="str">
        <f t="shared" si="603"/>
        <v/>
      </c>
      <c r="AD3243" s="55" t="str">
        <f t="shared" si="604"/>
        <v/>
      </c>
      <c r="AE3243" s="88" t="str">
        <f t="shared" si="605"/>
        <v/>
      </c>
      <c r="AG3243" s="55" t="str">
        <f t="shared" si="606"/>
        <v/>
      </c>
      <c r="AH3243" s="88" t="str">
        <f t="shared" si="607"/>
        <v/>
      </c>
      <c r="AJ3243" s="55" t="str">
        <f t="shared" si="608"/>
        <v/>
      </c>
      <c r="AK3243" s="88" t="str">
        <f t="shared" si="609"/>
        <v/>
      </c>
      <c r="AM3243" s="55" t="str">
        <f t="shared" si="610"/>
        <v/>
      </c>
      <c r="AN3243" s="88" t="str">
        <f t="shared" si="611"/>
        <v/>
      </c>
    </row>
    <row r="3244" spans="1:40" x14ac:dyDescent="0.25">
      <c r="A3244" s="77"/>
      <c r="B3244" s="107"/>
      <c r="C3244" s="108"/>
      <c r="D3244" s="109"/>
      <c r="E3244" s="109"/>
      <c r="F3244" s="110"/>
      <c r="G3244" s="111"/>
      <c r="H3244" s="112"/>
      <c r="I3244" s="77"/>
      <c r="J3244" s="112" t="str">
        <f>IF($B3244="", "", IFERROR(INDEX('Job List'!$C$9:$C$508, MATCH($B3244, 'Job List'!$B$9:$B$508, 0)), ""))</f>
        <v/>
      </c>
      <c r="K3244" s="112" t="str">
        <f>IF($B3244="", "", IFERROR(INDEX('Job List'!$D$9:$D$508, MATCH($B3244, 'Job List'!$B$9:$B$508, 0)), ""))</f>
        <v/>
      </c>
      <c r="L3244" s="125" t="str">
        <f t="shared" si="600"/>
        <v/>
      </c>
      <c r="M3244" s="111" t="str">
        <f>IF($B3244="", "", IF($G3244="", IFERROR(INDEX('Job List'!$E$9:$E$508, MATCH($B3244, 'Job List'!$B$9:$B$508, 0)), ""), $G3244))</f>
        <v/>
      </c>
      <c r="N3244" s="126" t="str">
        <f t="shared" si="601"/>
        <v/>
      </c>
      <c r="O3244" s="77"/>
      <c r="AB3244" s="14" t="str">
        <f t="shared" si="602"/>
        <v/>
      </c>
      <c r="AC3244" s="20" t="str">
        <f t="shared" si="603"/>
        <v/>
      </c>
      <c r="AD3244" s="55" t="str">
        <f t="shared" si="604"/>
        <v/>
      </c>
      <c r="AE3244" s="88" t="str">
        <f t="shared" si="605"/>
        <v/>
      </c>
      <c r="AG3244" s="55" t="str">
        <f t="shared" si="606"/>
        <v/>
      </c>
      <c r="AH3244" s="88" t="str">
        <f t="shared" si="607"/>
        <v/>
      </c>
      <c r="AJ3244" s="55" t="str">
        <f t="shared" si="608"/>
        <v/>
      </c>
      <c r="AK3244" s="88" t="str">
        <f t="shared" si="609"/>
        <v/>
      </c>
      <c r="AM3244" s="55" t="str">
        <f t="shared" si="610"/>
        <v/>
      </c>
      <c r="AN3244" s="88" t="str">
        <f t="shared" si="611"/>
        <v/>
      </c>
    </row>
    <row r="3245" spans="1:40" x14ac:dyDescent="0.25">
      <c r="A3245" s="77"/>
      <c r="B3245" s="107"/>
      <c r="C3245" s="108"/>
      <c r="D3245" s="109"/>
      <c r="E3245" s="109"/>
      <c r="F3245" s="110"/>
      <c r="G3245" s="111"/>
      <c r="H3245" s="112"/>
      <c r="I3245" s="77"/>
      <c r="J3245" s="112" t="str">
        <f>IF($B3245="", "", IFERROR(INDEX('Job List'!$C$9:$C$508, MATCH($B3245, 'Job List'!$B$9:$B$508, 0)), ""))</f>
        <v/>
      </c>
      <c r="K3245" s="112" t="str">
        <f>IF($B3245="", "", IFERROR(INDEX('Job List'!$D$9:$D$508, MATCH($B3245, 'Job List'!$B$9:$B$508, 0)), ""))</f>
        <v/>
      </c>
      <c r="L3245" s="125" t="str">
        <f t="shared" si="600"/>
        <v/>
      </c>
      <c r="M3245" s="111" t="str">
        <f>IF($B3245="", "", IF($G3245="", IFERROR(INDEX('Job List'!$E$9:$E$508, MATCH($B3245, 'Job List'!$B$9:$B$508, 0)), ""), $G3245))</f>
        <v/>
      </c>
      <c r="N3245" s="126" t="str">
        <f t="shared" si="601"/>
        <v/>
      </c>
      <c r="O3245" s="77"/>
      <c r="AB3245" s="14" t="str">
        <f t="shared" si="602"/>
        <v/>
      </c>
      <c r="AC3245" s="20" t="str">
        <f t="shared" si="603"/>
        <v/>
      </c>
      <c r="AD3245" s="55" t="str">
        <f t="shared" si="604"/>
        <v/>
      </c>
      <c r="AE3245" s="88" t="str">
        <f t="shared" si="605"/>
        <v/>
      </c>
      <c r="AG3245" s="55" t="str">
        <f t="shared" si="606"/>
        <v/>
      </c>
      <c r="AH3245" s="88" t="str">
        <f t="shared" si="607"/>
        <v/>
      </c>
      <c r="AJ3245" s="55" t="str">
        <f t="shared" si="608"/>
        <v/>
      </c>
      <c r="AK3245" s="88" t="str">
        <f t="shared" si="609"/>
        <v/>
      </c>
      <c r="AM3245" s="55" t="str">
        <f t="shared" si="610"/>
        <v/>
      </c>
      <c r="AN3245" s="88" t="str">
        <f t="shared" si="611"/>
        <v/>
      </c>
    </row>
    <row r="3246" spans="1:40" x14ac:dyDescent="0.25">
      <c r="A3246" s="77"/>
      <c r="B3246" s="107"/>
      <c r="C3246" s="108"/>
      <c r="D3246" s="109"/>
      <c r="E3246" s="109"/>
      <c r="F3246" s="110"/>
      <c r="G3246" s="111"/>
      <c r="H3246" s="112"/>
      <c r="I3246" s="77"/>
      <c r="J3246" s="112" t="str">
        <f>IF($B3246="", "", IFERROR(INDEX('Job List'!$C$9:$C$508, MATCH($B3246, 'Job List'!$B$9:$B$508, 0)), ""))</f>
        <v/>
      </c>
      <c r="K3246" s="112" t="str">
        <f>IF($B3246="", "", IFERROR(INDEX('Job List'!$D$9:$D$508, MATCH($B3246, 'Job List'!$B$9:$B$508, 0)), ""))</f>
        <v/>
      </c>
      <c r="L3246" s="125" t="str">
        <f t="shared" si="600"/>
        <v/>
      </c>
      <c r="M3246" s="111" t="str">
        <f>IF($B3246="", "", IF($G3246="", IFERROR(INDEX('Job List'!$E$9:$E$508, MATCH($B3246, 'Job List'!$B$9:$B$508, 0)), ""), $G3246))</f>
        <v/>
      </c>
      <c r="N3246" s="126" t="str">
        <f t="shared" si="601"/>
        <v/>
      </c>
      <c r="O3246" s="77"/>
      <c r="AB3246" s="14" t="str">
        <f t="shared" si="602"/>
        <v/>
      </c>
      <c r="AC3246" s="20" t="str">
        <f t="shared" si="603"/>
        <v/>
      </c>
      <c r="AD3246" s="55" t="str">
        <f t="shared" si="604"/>
        <v/>
      </c>
      <c r="AE3246" s="88" t="str">
        <f t="shared" si="605"/>
        <v/>
      </c>
      <c r="AG3246" s="55" t="str">
        <f t="shared" si="606"/>
        <v/>
      </c>
      <c r="AH3246" s="88" t="str">
        <f t="shared" si="607"/>
        <v/>
      </c>
      <c r="AJ3246" s="55" t="str">
        <f t="shared" si="608"/>
        <v/>
      </c>
      <c r="AK3246" s="88" t="str">
        <f t="shared" si="609"/>
        <v/>
      </c>
      <c r="AM3246" s="55" t="str">
        <f t="shared" si="610"/>
        <v/>
      </c>
      <c r="AN3246" s="88" t="str">
        <f t="shared" si="611"/>
        <v/>
      </c>
    </row>
    <row r="3247" spans="1:40" x14ac:dyDescent="0.25">
      <c r="A3247" s="77"/>
      <c r="B3247" s="107"/>
      <c r="C3247" s="108"/>
      <c r="D3247" s="109"/>
      <c r="E3247" s="109"/>
      <c r="F3247" s="110"/>
      <c r="G3247" s="111"/>
      <c r="H3247" s="112"/>
      <c r="I3247" s="77"/>
      <c r="J3247" s="112" t="str">
        <f>IF($B3247="", "", IFERROR(INDEX('Job List'!$C$9:$C$508, MATCH($B3247, 'Job List'!$B$9:$B$508, 0)), ""))</f>
        <v/>
      </c>
      <c r="K3247" s="112" t="str">
        <f>IF($B3247="", "", IFERROR(INDEX('Job List'!$D$9:$D$508, MATCH($B3247, 'Job List'!$B$9:$B$508, 0)), ""))</f>
        <v/>
      </c>
      <c r="L3247" s="125" t="str">
        <f t="shared" si="600"/>
        <v/>
      </c>
      <c r="M3247" s="111" t="str">
        <f>IF($B3247="", "", IF($G3247="", IFERROR(INDEX('Job List'!$E$9:$E$508, MATCH($B3247, 'Job List'!$B$9:$B$508, 0)), ""), $G3247))</f>
        <v/>
      </c>
      <c r="N3247" s="126" t="str">
        <f t="shared" si="601"/>
        <v/>
      </c>
      <c r="O3247" s="77"/>
      <c r="AB3247" s="14" t="str">
        <f t="shared" si="602"/>
        <v/>
      </c>
      <c r="AC3247" s="20" t="str">
        <f t="shared" si="603"/>
        <v/>
      </c>
      <c r="AD3247" s="55" t="str">
        <f t="shared" si="604"/>
        <v/>
      </c>
      <c r="AE3247" s="88" t="str">
        <f t="shared" si="605"/>
        <v/>
      </c>
      <c r="AG3247" s="55" t="str">
        <f t="shared" si="606"/>
        <v/>
      </c>
      <c r="AH3247" s="88" t="str">
        <f t="shared" si="607"/>
        <v/>
      </c>
      <c r="AJ3247" s="55" t="str">
        <f t="shared" si="608"/>
        <v/>
      </c>
      <c r="AK3247" s="88" t="str">
        <f t="shared" si="609"/>
        <v/>
      </c>
      <c r="AM3247" s="55" t="str">
        <f t="shared" si="610"/>
        <v/>
      </c>
      <c r="AN3247" s="88" t="str">
        <f t="shared" si="611"/>
        <v/>
      </c>
    </row>
    <row r="3248" spans="1:40" x14ac:dyDescent="0.25">
      <c r="A3248" s="77"/>
      <c r="B3248" s="107"/>
      <c r="C3248" s="108"/>
      <c r="D3248" s="109"/>
      <c r="E3248" s="109"/>
      <c r="F3248" s="110"/>
      <c r="G3248" s="111"/>
      <c r="H3248" s="112"/>
      <c r="I3248" s="77"/>
      <c r="J3248" s="112" t="str">
        <f>IF($B3248="", "", IFERROR(INDEX('Job List'!$C$9:$C$508, MATCH($B3248, 'Job List'!$B$9:$B$508, 0)), ""))</f>
        <v/>
      </c>
      <c r="K3248" s="112" t="str">
        <f>IF($B3248="", "", IFERROR(INDEX('Job List'!$D$9:$D$508, MATCH($B3248, 'Job List'!$B$9:$B$508, 0)), ""))</f>
        <v/>
      </c>
      <c r="L3248" s="125" t="str">
        <f t="shared" si="600"/>
        <v/>
      </c>
      <c r="M3248" s="111" t="str">
        <f>IF($B3248="", "", IF($G3248="", IFERROR(INDEX('Job List'!$E$9:$E$508, MATCH($B3248, 'Job List'!$B$9:$B$508, 0)), ""), $G3248))</f>
        <v/>
      </c>
      <c r="N3248" s="126" t="str">
        <f t="shared" si="601"/>
        <v/>
      </c>
      <c r="O3248" s="77"/>
      <c r="AB3248" s="14" t="str">
        <f t="shared" si="602"/>
        <v/>
      </c>
      <c r="AC3248" s="20" t="str">
        <f t="shared" si="603"/>
        <v/>
      </c>
      <c r="AD3248" s="55" t="str">
        <f t="shared" si="604"/>
        <v/>
      </c>
      <c r="AE3248" s="88" t="str">
        <f t="shared" si="605"/>
        <v/>
      </c>
      <c r="AG3248" s="55" t="str">
        <f t="shared" si="606"/>
        <v/>
      </c>
      <c r="AH3248" s="88" t="str">
        <f t="shared" si="607"/>
        <v/>
      </c>
      <c r="AJ3248" s="55" t="str">
        <f t="shared" si="608"/>
        <v/>
      </c>
      <c r="AK3248" s="88" t="str">
        <f t="shared" si="609"/>
        <v/>
      </c>
      <c r="AM3248" s="55" t="str">
        <f t="shared" si="610"/>
        <v/>
      </c>
      <c r="AN3248" s="88" t="str">
        <f t="shared" si="611"/>
        <v/>
      </c>
    </row>
    <row r="3249" spans="1:40" x14ac:dyDescent="0.25">
      <c r="A3249" s="77"/>
      <c r="B3249" s="107"/>
      <c r="C3249" s="108"/>
      <c r="D3249" s="109"/>
      <c r="E3249" s="109"/>
      <c r="F3249" s="110"/>
      <c r="G3249" s="111"/>
      <c r="H3249" s="112"/>
      <c r="I3249" s="77"/>
      <c r="J3249" s="112" t="str">
        <f>IF($B3249="", "", IFERROR(INDEX('Job List'!$C$9:$C$508, MATCH($B3249, 'Job List'!$B$9:$B$508, 0)), ""))</f>
        <v/>
      </c>
      <c r="K3249" s="112" t="str">
        <f>IF($B3249="", "", IFERROR(INDEX('Job List'!$D$9:$D$508, MATCH($B3249, 'Job List'!$B$9:$B$508, 0)), ""))</f>
        <v/>
      </c>
      <c r="L3249" s="125" t="str">
        <f t="shared" si="600"/>
        <v/>
      </c>
      <c r="M3249" s="111" t="str">
        <f>IF($B3249="", "", IF($G3249="", IFERROR(INDEX('Job List'!$E$9:$E$508, MATCH($B3249, 'Job List'!$B$9:$B$508, 0)), ""), $G3249))</f>
        <v/>
      </c>
      <c r="N3249" s="126" t="str">
        <f t="shared" si="601"/>
        <v/>
      </c>
      <c r="O3249" s="77"/>
      <c r="AB3249" s="14" t="str">
        <f t="shared" si="602"/>
        <v/>
      </c>
      <c r="AC3249" s="20" t="str">
        <f t="shared" si="603"/>
        <v/>
      </c>
      <c r="AD3249" s="55" t="str">
        <f t="shared" si="604"/>
        <v/>
      </c>
      <c r="AE3249" s="88" t="str">
        <f t="shared" si="605"/>
        <v/>
      </c>
      <c r="AG3249" s="55" t="str">
        <f t="shared" si="606"/>
        <v/>
      </c>
      <c r="AH3249" s="88" t="str">
        <f t="shared" si="607"/>
        <v/>
      </c>
      <c r="AJ3249" s="55" t="str">
        <f t="shared" si="608"/>
        <v/>
      </c>
      <c r="AK3249" s="88" t="str">
        <f t="shared" si="609"/>
        <v/>
      </c>
      <c r="AM3249" s="55" t="str">
        <f t="shared" si="610"/>
        <v/>
      </c>
      <c r="AN3249" s="88" t="str">
        <f t="shared" si="611"/>
        <v/>
      </c>
    </row>
    <row r="3250" spans="1:40" x14ac:dyDescent="0.25">
      <c r="A3250" s="77"/>
      <c r="B3250" s="107"/>
      <c r="C3250" s="108"/>
      <c r="D3250" s="109"/>
      <c r="E3250" s="109"/>
      <c r="F3250" s="110"/>
      <c r="G3250" s="111"/>
      <c r="H3250" s="112"/>
      <c r="I3250" s="77"/>
      <c r="J3250" s="112" t="str">
        <f>IF($B3250="", "", IFERROR(INDEX('Job List'!$C$9:$C$508, MATCH($B3250, 'Job List'!$B$9:$B$508, 0)), ""))</f>
        <v/>
      </c>
      <c r="K3250" s="112" t="str">
        <f>IF($B3250="", "", IFERROR(INDEX('Job List'!$D$9:$D$508, MATCH($B3250, 'Job List'!$B$9:$B$508, 0)), ""))</f>
        <v/>
      </c>
      <c r="L3250" s="125" t="str">
        <f t="shared" si="600"/>
        <v/>
      </c>
      <c r="M3250" s="111" t="str">
        <f>IF($B3250="", "", IF($G3250="", IFERROR(INDEX('Job List'!$E$9:$E$508, MATCH($B3250, 'Job List'!$B$9:$B$508, 0)), ""), $G3250))</f>
        <v/>
      </c>
      <c r="N3250" s="126" t="str">
        <f t="shared" si="601"/>
        <v/>
      </c>
      <c r="O3250" s="77"/>
      <c r="AB3250" s="14" t="str">
        <f t="shared" si="602"/>
        <v/>
      </c>
      <c r="AC3250" s="20" t="str">
        <f t="shared" si="603"/>
        <v/>
      </c>
      <c r="AD3250" s="55" t="str">
        <f t="shared" si="604"/>
        <v/>
      </c>
      <c r="AE3250" s="88" t="str">
        <f t="shared" si="605"/>
        <v/>
      </c>
      <c r="AG3250" s="55" t="str">
        <f t="shared" si="606"/>
        <v/>
      </c>
      <c r="AH3250" s="88" t="str">
        <f t="shared" si="607"/>
        <v/>
      </c>
      <c r="AJ3250" s="55" t="str">
        <f t="shared" si="608"/>
        <v/>
      </c>
      <c r="AK3250" s="88" t="str">
        <f t="shared" si="609"/>
        <v/>
      </c>
      <c r="AM3250" s="55" t="str">
        <f t="shared" si="610"/>
        <v/>
      </c>
      <c r="AN3250" s="88" t="str">
        <f t="shared" si="611"/>
        <v/>
      </c>
    </row>
    <row r="3251" spans="1:40" x14ac:dyDescent="0.25">
      <c r="A3251" s="77"/>
      <c r="B3251" s="107"/>
      <c r="C3251" s="108"/>
      <c r="D3251" s="109"/>
      <c r="E3251" s="109"/>
      <c r="F3251" s="110"/>
      <c r="G3251" s="111"/>
      <c r="H3251" s="112"/>
      <c r="I3251" s="77"/>
      <c r="J3251" s="112" t="str">
        <f>IF($B3251="", "", IFERROR(INDEX('Job List'!$C$9:$C$508, MATCH($B3251, 'Job List'!$B$9:$B$508, 0)), ""))</f>
        <v/>
      </c>
      <c r="K3251" s="112" t="str">
        <f>IF($B3251="", "", IFERROR(INDEX('Job List'!$D$9:$D$508, MATCH($B3251, 'Job List'!$B$9:$B$508, 0)), ""))</f>
        <v/>
      </c>
      <c r="L3251" s="125" t="str">
        <f t="shared" si="600"/>
        <v/>
      </c>
      <c r="M3251" s="111" t="str">
        <f>IF($B3251="", "", IF($G3251="", IFERROR(INDEX('Job List'!$E$9:$E$508, MATCH($B3251, 'Job List'!$B$9:$B$508, 0)), ""), $G3251))</f>
        <v/>
      </c>
      <c r="N3251" s="126" t="str">
        <f t="shared" si="601"/>
        <v/>
      </c>
      <c r="O3251" s="77"/>
      <c r="AB3251" s="14" t="str">
        <f t="shared" si="602"/>
        <v/>
      </c>
      <c r="AC3251" s="20" t="str">
        <f t="shared" si="603"/>
        <v/>
      </c>
      <c r="AD3251" s="55" t="str">
        <f t="shared" si="604"/>
        <v/>
      </c>
      <c r="AE3251" s="88" t="str">
        <f t="shared" si="605"/>
        <v/>
      </c>
      <c r="AG3251" s="55" t="str">
        <f t="shared" si="606"/>
        <v/>
      </c>
      <c r="AH3251" s="88" t="str">
        <f t="shared" si="607"/>
        <v/>
      </c>
      <c r="AJ3251" s="55" t="str">
        <f t="shared" si="608"/>
        <v/>
      </c>
      <c r="AK3251" s="88" t="str">
        <f t="shared" si="609"/>
        <v/>
      </c>
      <c r="AM3251" s="55" t="str">
        <f t="shared" si="610"/>
        <v/>
      </c>
      <c r="AN3251" s="88" t="str">
        <f t="shared" si="611"/>
        <v/>
      </c>
    </row>
    <row r="3252" spans="1:40" x14ac:dyDescent="0.25">
      <c r="A3252" s="77"/>
      <c r="B3252" s="107"/>
      <c r="C3252" s="108"/>
      <c r="D3252" s="109"/>
      <c r="E3252" s="109"/>
      <c r="F3252" s="110"/>
      <c r="G3252" s="111"/>
      <c r="H3252" s="112"/>
      <c r="I3252" s="77"/>
      <c r="J3252" s="112" t="str">
        <f>IF($B3252="", "", IFERROR(INDEX('Job List'!$C$9:$C$508, MATCH($B3252, 'Job List'!$B$9:$B$508, 0)), ""))</f>
        <v/>
      </c>
      <c r="K3252" s="112" t="str">
        <f>IF($B3252="", "", IFERROR(INDEX('Job List'!$D$9:$D$508, MATCH($B3252, 'Job List'!$B$9:$B$508, 0)), ""))</f>
        <v/>
      </c>
      <c r="L3252" s="125" t="str">
        <f t="shared" si="600"/>
        <v/>
      </c>
      <c r="M3252" s="111" t="str">
        <f>IF($B3252="", "", IF($G3252="", IFERROR(INDEX('Job List'!$E$9:$E$508, MATCH($B3252, 'Job List'!$B$9:$B$508, 0)), ""), $G3252))</f>
        <v/>
      </c>
      <c r="N3252" s="126" t="str">
        <f t="shared" si="601"/>
        <v/>
      </c>
      <c r="O3252" s="77"/>
      <c r="AB3252" s="14" t="str">
        <f t="shared" si="602"/>
        <v/>
      </c>
      <c r="AC3252" s="20" t="str">
        <f t="shared" si="603"/>
        <v/>
      </c>
      <c r="AD3252" s="55" t="str">
        <f t="shared" si="604"/>
        <v/>
      </c>
      <c r="AE3252" s="88" t="str">
        <f t="shared" si="605"/>
        <v/>
      </c>
      <c r="AG3252" s="55" t="str">
        <f t="shared" si="606"/>
        <v/>
      </c>
      <c r="AH3252" s="88" t="str">
        <f t="shared" si="607"/>
        <v/>
      </c>
      <c r="AJ3252" s="55" t="str">
        <f t="shared" si="608"/>
        <v/>
      </c>
      <c r="AK3252" s="88" t="str">
        <f t="shared" si="609"/>
        <v/>
      </c>
      <c r="AM3252" s="55" t="str">
        <f t="shared" si="610"/>
        <v/>
      </c>
      <c r="AN3252" s="88" t="str">
        <f t="shared" si="611"/>
        <v/>
      </c>
    </row>
    <row r="3253" spans="1:40" x14ac:dyDescent="0.25">
      <c r="A3253" s="77"/>
      <c r="B3253" s="107"/>
      <c r="C3253" s="108"/>
      <c r="D3253" s="109"/>
      <c r="E3253" s="109"/>
      <c r="F3253" s="110"/>
      <c r="G3253" s="111"/>
      <c r="H3253" s="112"/>
      <c r="I3253" s="77"/>
      <c r="J3253" s="112" t="str">
        <f>IF($B3253="", "", IFERROR(INDEX('Job List'!$C$9:$C$508, MATCH($B3253, 'Job List'!$B$9:$B$508, 0)), ""))</f>
        <v/>
      </c>
      <c r="K3253" s="112" t="str">
        <f>IF($B3253="", "", IFERROR(INDEX('Job List'!$D$9:$D$508, MATCH($B3253, 'Job List'!$B$9:$B$508, 0)), ""))</f>
        <v/>
      </c>
      <c r="L3253" s="125" t="str">
        <f t="shared" si="600"/>
        <v/>
      </c>
      <c r="M3253" s="111" t="str">
        <f>IF($B3253="", "", IF($G3253="", IFERROR(INDEX('Job List'!$E$9:$E$508, MATCH($B3253, 'Job List'!$B$9:$B$508, 0)), ""), $G3253))</f>
        <v/>
      </c>
      <c r="N3253" s="126" t="str">
        <f t="shared" si="601"/>
        <v/>
      </c>
      <c r="O3253" s="77"/>
      <c r="AB3253" s="14" t="str">
        <f t="shared" si="602"/>
        <v/>
      </c>
      <c r="AC3253" s="20" t="str">
        <f t="shared" si="603"/>
        <v/>
      </c>
      <c r="AD3253" s="55" t="str">
        <f t="shared" si="604"/>
        <v/>
      </c>
      <c r="AE3253" s="88" t="str">
        <f t="shared" si="605"/>
        <v/>
      </c>
      <c r="AG3253" s="55" t="str">
        <f t="shared" si="606"/>
        <v/>
      </c>
      <c r="AH3253" s="88" t="str">
        <f t="shared" si="607"/>
        <v/>
      </c>
      <c r="AJ3253" s="55" t="str">
        <f t="shared" si="608"/>
        <v/>
      </c>
      <c r="AK3253" s="88" t="str">
        <f t="shared" si="609"/>
        <v/>
      </c>
      <c r="AM3253" s="55" t="str">
        <f t="shared" si="610"/>
        <v/>
      </c>
      <c r="AN3253" s="88" t="str">
        <f t="shared" si="611"/>
        <v/>
      </c>
    </row>
    <row r="3254" spans="1:40" x14ac:dyDescent="0.25">
      <c r="A3254" s="77"/>
      <c r="B3254" s="107"/>
      <c r="C3254" s="108"/>
      <c r="D3254" s="109"/>
      <c r="E3254" s="109"/>
      <c r="F3254" s="110"/>
      <c r="G3254" s="111"/>
      <c r="H3254" s="112"/>
      <c r="I3254" s="77"/>
      <c r="J3254" s="112" t="str">
        <f>IF($B3254="", "", IFERROR(INDEX('Job List'!$C$9:$C$508, MATCH($B3254, 'Job List'!$B$9:$B$508, 0)), ""))</f>
        <v/>
      </c>
      <c r="K3254" s="112" t="str">
        <f>IF($B3254="", "", IFERROR(INDEX('Job List'!$D$9:$D$508, MATCH($B3254, 'Job List'!$B$9:$B$508, 0)), ""))</f>
        <v/>
      </c>
      <c r="L3254" s="125" t="str">
        <f t="shared" si="600"/>
        <v/>
      </c>
      <c r="M3254" s="111" t="str">
        <f>IF($B3254="", "", IF($G3254="", IFERROR(INDEX('Job List'!$E$9:$E$508, MATCH($B3254, 'Job List'!$B$9:$B$508, 0)), ""), $G3254))</f>
        <v/>
      </c>
      <c r="N3254" s="126" t="str">
        <f t="shared" si="601"/>
        <v/>
      </c>
      <c r="O3254" s="77"/>
      <c r="AB3254" s="14" t="str">
        <f t="shared" si="602"/>
        <v/>
      </c>
      <c r="AC3254" s="20" t="str">
        <f t="shared" si="603"/>
        <v/>
      </c>
      <c r="AD3254" s="55" t="str">
        <f t="shared" si="604"/>
        <v/>
      </c>
      <c r="AE3254" s="88" t="str">
        <f t="shared" si="605"/>
        <v/>
      </c>
      <c r="AG3254" s="55" t="str">
        <f t="shared" si="606"/>
        <v/>
      </c>
      <c r="AH3254" s="88" t="str">
        <f t="shared" si="607"/>
        <v/>
      </c>
      <c r="AJ3254" s="55" t="str">
        <f t="shared" si="608"/>
        <v/>
      </c>
      <c r="AK3254" s="88" t="str">
        <f t="shared" si="609"/>
        <v/>
      </c>
      <c r="AM3254" s="55" t="str">
        <f t="shared" si="610"/>
        <v/>
      </c>
      <c r="AN3254" s="88" t="str">
        <f t="shared" si="611"/>
        <v/>
      </c>
    </row>
    <row r="3255" spans="1:40" x14ac:dyDescent="0.25">
      <c r="A3255" s="77"/>
      <c r="B3255" s="107"/>
      <c r="C3255" s="108"/>
      <c r="D3255" s="109"/>
      <c r="E3255" s="109"/>
      <c r="F3255" s="110"/>
      <c r="G3255" s="111"/>
      <c r="H3255" s="112"/>
      <c r="I3255" s="77"/>
      <c r="J3255" s="112" t="str">
        <f>IF($B3255="", "", IFERROR(INDEX('Job List'!$C$9:$C$508, MATCH($B3255, 'Job List'!$B$9:$B$508, 0)), ""))</f>
        <v/>
      </c>
      <c r="K3255" s="112" t="str">
        <f>IF($B3255="", "", IFERROR(INDEX('Job List'!$D$9:$D$508, MATCH($B3255, 'Job List'!$B$9:$B$508, 0)), ""))</f>
        <v/>
      </c>
      <c r="L3255" s="125" t="str">
        <f t="shared" si="600"/>
        <v/>
      </c>
      <c r="M3255" s="111" t="str">
        <f>IF($B3255="", "", IF($G3255="", IFERROR(INDEX('Job List'!$E$9:$E$508, MATCH($B3255, 'Job List'!$B$9:$B$508, 0)), ""), $G3255))</f>
        <v/>
      </c>
      <c r="N3255" s="126" t="str">
        <f t="shared" si="601"/>
        <v/>
      </c>
      <c r="O3255" s="77"/>
      <c r="AB3255" s="14" t="str">
        <f t="shared" si="602"/>
        <v/>
      </c>
      <c r="AC3255" s="20" t="str">
        <f t="shared" si="603"/>
        <v/>
      </c>
      <c r="AD3255" s="55" t="str">
        <f t="shared" si="604"/>
        <v/>
      </c>
      <c r="AE3255" s="88" t="str">
        <f t="shared" si="605"/>
        <v/>
      </c>
      <c r="AG3255" s="55" t="str">
        <f t="shared" si="606"/>
        <v/>
      </c>
      <c r="AH3255" s="88" t="str">
        <f t="shared" si="607"/>
        <v/>
      </c>
      <c r="AJ3255" s="55" t="str">
        <f t="shared" si="608"/>
        <v/>
      </c>
      <c r="AK3255" s="88" t="str">
        <f t="shared" si="609"/>
        <v/>
      </c>
      <c r="AM3255" s="55" t="str">
        <f t="shared" si="610"/>
        <v/>
      </c>
      <c r="AN3255" s="88" t="str">
        <f t="shared" si="611"/>
        <v/>
      </c>
    </row>
    <row r="3256" spans="1:40" x14ac:dyDescent="0.25">
      <c r="A3256" s="77"/>
      <c r="B3256" s="107"/>
      <c r="C3256" s="108"/>
      <c r="D3256" s="109"/>
      <c r="E3256" s="109"/>
      <c r="F3256" s="110"/>
      <c r="G3256" s="111"/>
      <c r="H3256" s="112"/>
      <c r="I3256" s="77"/>
      <c r="J3256" s="112" t="str">
        <f>IF($B3256="", "", IFERROR(INDEX('Job List'!$C$9:$C$508, MATCH($B3256, 'Job List'!$B$9:$B$508, 0)), ""))</f>
        <v/>
      </c>
      <c r="K3256" s="112" t="str">
        <f>IF($B3256="", "", IFERROR(INDEX('Job List'!$D$9:$D$508, MATCH($B3256, 'Job List'!$B$9:$B$508, 0)), ""))</f>
        <v/>
      </c>
      <c r="L3256" s="125" t="str">
        <f t="shared" si="600"/>
        <v/>
      </c>
      <c r="M3256" s="111" t="str">
        <f>IF($B3256="", "", IF($G3256="", IFERROR(INDEX('Job List'!$E$9:$E$508, MATCH($B3256, 'Job List'!$B$9:$B$508, 0)), ""), $G3256))</f>
        <v/>
      </c>
      <c r="N3256" s="126" t="str">
        <f t="shared" si="601"/>
        <v/>
      </c>
      <c r="O3256" s="77"/>
      <c r="AB3256" s="14" t="str">
        <f t="shared" si="602"/>
        <v/>
      </c>
      <c r="AC3256" s="20" t="str">
        <f t="shared" si="603"/>
        <v/>
      </c>
      <c r="AD3256" s="55" t="str">
        <f t="shared" si="604"/>
        <v/>
      </c>
      <c r="AE3256" s="88" t="str">
        <f t="shared" si="605"/>
        <v/>
      </c>
      <c r="AG3256" s="55" t="str">
        <f t="shared" si="606"/>
        <v/>
      </c>
      <c r="AH3256" s="88" t="str">
        <f t="shared" si="607"/>
        <v/>
      </c>
      <c r="AJ3256" s="55" t="str">
        <f t="shared" si="608"/>
        <v/>
      </c>
      <c r="AK3256" s="88" t="str">
        <f t="shared" si="609"/>
        <v/>
      </c>
      <c r="AM3256" s="55" t="str">
        <f t="shared" si="610"/>
        <v/>
      </c>
      <c r="AN3256" s="88" t="str">
        <f t="shared" si="611"/>
        <v/>
      </c>
    </row>
    <row r="3257" spans="1:40" x14ac:dyDescent="0.25">
      <c r="A3257" s="77"/>
      <c r="B3257" s="107"/>
      <c r="C3257" s="108"/>
      <c r="D3257" s="109"/>
      <c r="E3257" s="109"/>
      <c r="F3257" s="110"/>
      <c r="G3257" s="111"/>
      <c r="H3257" s="112"/>
      <c r="I3257" s="77"/>
      <c r="J3257" s="112" t="str">
        <f>IF($B3257="", "", IFERROR(INDEX('Job List'!$C$9:$C$508, MATCH($B3257, 'Job List'!$B$9:$B$508, 0)), ""))</f>
        <v/>
      </c>
      <c r="K3257" s="112" t="str">
        <f>IF($B3257="", "", IFERROR(INDEX('Job List'!$D$9:$D$508, MATCH($B3257, 'Job List'!$B$9:$B$508, 0)), ""))</f>
        <v/>
      </c>
      <c r="L3257" s="125" t="str">
        <f t="shared" si="600"/>
        <v/>
      </c>
      <c r="M3257" s="111" t="str">
        <f>IF($B3257="", "", IF($G3257="", IFERROR(INDEX('Job List'!$E$9:$E$508, MATCH($B3257, 'Job List'!$B$9:$B$508, 0)), ""), $G3257))</f>
        <v/>
      </c>
      <c r="N3257" s="126" t="str">
        <f t="shared" si="601"/>
        <v/>
      </c>
      <c r="O3257" s="77"/>
      <c r="AB3257" s="14" t="str">
        <f t="shared" si="602"/>
        <v/>
      </c>
      <c r="AC3257" s="20" t="str">
        <f t="shared" si="603"/>
        <v/>
      </c>
      <c r="AD3257" s="55" t="str">
        <f t="shared" si="604"/>
        <v/>
      </c>
      <c r="AE3257" s="88" t="str">
        <f t="shared" si="605"/>
        <v/>
      </c>
      <c r="AG3257" s="55" t="str">
        <f t="shared" si="606"/>
        <v/>
      </c>
      <c r="AH3257" s="88" t="str">
        <f t="shared" si="607"/>
        <v/>
      </c>
      <c r="AJ3257" s="55" t="str">
        <f t="shared" si="608"/>
        <v/>
      </c>
      <c r="AK3257" s="88" t="str">
        <f t="shared" si="609"/>
        <v/>
      </c>
      <c r="AM3257" s="55" t="str">
        <f t="shared" si="610"/>
        <v/>
      </c>
      <c r="AN3257" s="88" t="str">
        <f t="shared" si="611"/>
        <v/>
      </c>
    </row>
    <row r="3258" spans="1:40" x14ac:dyDescent="0.25">
      <c r="A3258" s="77"/>
      <c r="B3258" s="107"/>
      <c r="C3258" s="108"/>
      <c r="D3258" s="109"/>
      <c r="E3258" s="109"/>
      <c r="F3258" s="110"/>
      <c r="G3258" s="111"/>
      <c r="H3258" s="112"/>
      <c r="I3258" s="77"/>
      <c r="J3258" s="112" t="str">
        <f>IF($B3258="", "", IFERROR(INDEX('Job List'!$C$9:$C$508, MATCH($B3258, 'Job List'!$B$9:$B$508, 0)), ""))</f>
        <v/>
      </c>
      <c r="K3258" s="112" t="str">
        <f>IF($B3258="", "", IFERROR(INDEX('Job List'!$D$9:$D$508, MATCH($B3258, 'Job List'!$B$9:$B$508, 0)), ""))</f>
        <v/>
      </c>
      <c r="L3258" s="125" t="str">
        <f t="shared" si="600"/>
        <v/>
      </c>
      <c r="M3258" s="111" t="str">
        <f>IF($B3258="", "", IF($G3258="", IFERROR(INDEX('Job List'!$E$9:$E$508, MATCH($B3258, 'Job List'!$B$9:$B$508, 0)), ""), $G3258))</f>
        <v/>
      </c>
      <c r="N3258" s="126" t="str">
        <f t="shared" si="601"/>
        <v/>
      </c>
      <c r="O3258" s="77"/>
      <c r="AB3258" s="14" t="str">
        <f t="shared" si="602"/>
        <v/>
      </c>
      <c r="AC3258" s="20" t="str">
        <f t="shared" si="603"/>
        <v/>
      </c>
      <c r="AD3258" s="55" t="str">
        <f t="shared" si="604"/>
        <v/>
      </c>
      <c r="AE3258" s="88" t="str">
        <f t="shared" si="605"/>
        <v/>
      </c>
      <c r="AG3258" s="55" t="str">
        <f t="shared" si="606"/>
        <v/>
      </c>
      <c r="AH3258" s="88" t="str">
        <f t="shared" si="607"/>
        <v/>
      </c>
      <c r="AJ3258" s="55" t="str">
        <f t="shared" si="608"/>
        <v/>
      </c>
      <c r="AK3258" s="88" t="str">
        <f t="shared" si="609"/>
        <v/>
      </c>
      <c r="AM3258" s="55" t="str">
        <f t="shared" si="610"/>
        <v/>
      </c>
      <c r="AN3258" s="88" t="str">
        <f t="shared" si="611"/>
        <v/>
      </c>
    </row>
    <row r="3259" spans="1:40" x14ac:dyDescent="0.25">
      <c r="A3259" s="77"/>
      <c r="B3259" s="107"/>
      <c r="C3259" s="108"/>
      <c r="D3259" s="109"/>
      <c r="E3259" s="109"/>
      <c r="F3259" s="110"/>
      <c r="G3259" s="111"/>
      <c r="H3259" s="112"/>
      <c r="I3259" s="77"/>
      <c r="J3259" s="112" t="str">
        <f>IF($B3259="", "", IFERROR(INDEX('Job List'!$C$9:$C$508, MATCH($B3259, 'Job List'!$B$9:$B$508, 0)), ""))</f>
        <v/>
      </c>
      <c r="K3259" s="112" t="str">
        <f>IF($B3259="", "", IFERROR(INDEX('Job List'!$D$9:$D$508, MATCH($B3259, 'Job List'!$B$9:$B$508, 0)), ""))</f>
        <v/>
      </c>
      <c r="L3259" s="125" t="str">
        <f t="shared" si="600"/>
        <v/>
      </c>
      <c r="M3259" s="111" t="str">
        <f>IF($B3259="", "", IF($G3259="", IFERROR(INDEX('Job List'!$E$9:$E$508, MATCH($B3259, 'Job List'!$B$9:$B$508, 0)), ""), $G3259))</f>
        <v/>
      </c>
      <c r="N3259" s="126" t="str">
        <f t="shared" si="601"/>
        <v/>
      </c>
      <c r="O3259" s="77"/>
      <c r="AB3259" s="14" t="str">
        <f t="shared" si="602"/>
        <v/>
      </c>
      <c r="AC3259" s="20" t="str">
        <f t="shared" si="603"/>
        <v/>
      </c>
      <c r="AD3259" s="55" t="str">
        <f t="shared" si="604"/>
        <v/>
      </c>
      <c r="AE3259" s="88" t="str">
        <f t="shared" si="605"/>
        <v/>
      </c>
      <c r="AG3259" s="55" t="str">
        <f t="shared" si="606"/>
        <v/>
      </c>
      <c r="AH3259" s="88" t="str">
        <f t="shared" si="607"/>
        <v/>
      </c>
      <c r="AJ3259" s="55" t="str">
        <f t="shared" si="608"/>
        <v/>
      </c>
      <c r="AK3259" s="88" t="str">
        <f t="shared" si="609"/>
        <v/>
      </c>
      <c r="AM3259" s="55" t="str">
        <f t="shared" si="610"/>
        <v/>
      </c>
      <c r="AN3259" s="88" t="str">
        <f t="shared" si="611"/>
        <v/>
      </c>
    </row>
    <row r="3260" spans="1:40" x14ac:dyDescent="0.25">
      <c r="A3260" s="77"/>
      <c r="B3260" s="107"/>
      <c r="C3260" s="108"/>
      <c r="D3260" s="109"/>
      <c r="E3260" s="109"/>
      <c r="F3260" s="110"/>
      <c r="G3260" s="111"/>
      <c r="H3260" s="112"/>
      <c r="I3260" s="77"/>
      <c r="J3260" s="112" t="str">
        <f>IF($B3260="", "", IFERROR(INDEX('Job List'!$C$9:$C$508, MATCH($B3260, 'Job List'!$B$9:$B$508, 0)), ""))</f>
        <v/>
      </c>
      <c r="K3260" s="112" t="str">
        <f>IF($B3260="", "", IFERROR(INDEX('Job List'!$D$9:$D$508, MATCH($B3260, 'Job List'!$B$9:$B$508, 0)), ""))</f>
        <v/>
      </c>
      <c r="L3260" s="125" t="str">
        <f t="shared" si="600"/>
        <v/>
      </c>
      <c r="M3260" s="111" t="str">
        <f>IF($B3260="", "", IF($G3260="", IFERROR(INDEX('Job List'!$E$9:$E$508, MATCH($B3260, 'Job List'!$B$9:$B$508, 0)), ""), $G3260))</f>
        <v/>
      </c>
      <c r="N3260" s="126" t="str">
        <f t="shared" si="601"/>
        <v/>
      </c>
      <c r="O3260" s="77"/>
      <c r="AB3260" s="14" t="str">
        <f t="shared" si="602"/>
        <v/>
      </c>
      <c r="AC3260" s="20" t="str">
        <f t="shared" si="603"/>
        <v/>
      </c>
      <c r="AD3260" s="55" t="str">
        <f t="shared" si="604"/>
        <v/>
      </c>
      <c r="AE3260" s="88" t="str">
        <f t="shared" si="605"/>
        <v/>
      </c>
      <c r="AG3260" s="55" t="str">
        <f t="shared" si="606"/>
        <v/>
      </c>
      <c r="AH3260" s="88" t="str">
        <f t="shared" si="607"/>
        <v/>
      </c>
      <c r="AJ3260" s="55" t="str">
        <f t="shared" si="608"/>
        <v/>
      </c>
      <c r="AK3260" s="88" t="str">
        <f t="shared" si="609"/>
        <v/>
      </c>
      <c r="AM3260" s="55" t="str">
        <f t="shared" si="610"/>
        <v/>
      </c>
      <c r="AN3260" s="88" t="str">
        <f t="shared" si="611"/>
        <v/>
      </c>
    </row>
    <row r="3261" spans="1:40" x14ac:dyDescent="0.25">
      <c r="A3261" s="77"/>
      <c r="B3261" s="107"/>
      <c r="C3261" s="108"/>
      <c r="D3261" s="109"/>
      <c r="E3261" s="109"/>
      <c r="F3261" s="110"/>
      <c r="G3261" s="111"/>
      <c r="H3261" s="112"/>
      <c r="I3261" s="77"/>
      <c r="J3261" s="112" t="str">
        <f>IF($B3261="", "", IFERROR(INDEX('Job List'!$C$9:$C$508, MATCH($B3261, 'Job List'!$B$9:$B$508, 0)), ""))</f>
        <v/>
      </c>
      <c r="K3261" s="112" t="str">
        <f>IF($B3261="", "", IFERROR(INDEX('Job List'!$D$9:$D$508, MATCH($B3261, 'Job List'!$B$9:$B$508, 0)), ""))</f>
        <v/>
      </c>
      <c r="L3261" s="125" t="str">
        <f t="shared" si="600"/>
        <v/>
      </c>
      <c r="M3261" s="111" t="str">
        <f>IF($B3261="", "", IF($G3261="", IFERROR(INDEX('Job List'!$E$9:$E$508, MATCH($B3261, 'Job List'!$B$9:$B$508, 0)), ""), $G3261))</f>
        <v/>
      </c>
      <c r="N3261" s="126" t="str">
        <f t="shared" si="601"/>
        <v/>
      </c>
      <c r="O3261" s="77"/>
      <c r="AB3261" s="14" t="str">
        <f t="shared" si="602"/>
        <v/>
      </c>
      <c r="AC3261" s="20" t="str">
        <f t="shared" si="603"/>
        <v/>
      </c>
      <c r="AD3261" s="55" t="str">
        <f t="shared" si="604"/>
        <v/>
      </c>
      <c r="AE3261" s="88" t="str">
        <f t="shared" si="605"/>
        <v/>
      </c>
      <c r="AG3261" s="55" t="str">
        <f t="shared" si="606"/>
        <v/>
      </c>
      <c r="AH3261" s="88" t="str">
        <f t="shared" si="607"/>
        <v/>
      </c>
      <c r="AJ3261" s="55" t="str">
        <f t="shared" si="608"/>
        <v/>
      </c>
      <c r="AK3261" s="88" t="str">
        <f t="shared" si="609"/>
        <v/>
      </c>
      <c r="AM3261" s="55" t="str">
        <f t="shared" si="610"/>
        <v/>
      </c>
      <c r="AN3261" s="88" t="str">
        <f t="shared" si="611"/>
        <v/>
      </c>
    </row>
    <row r="3262" spans="1:40" x14ac:dyDescent="0.25">
      <c r="A3262" s="77"/>
      <c r="B3262" s="107"/>
      <c r="C3262" s="108"/>
      <c r="D3262" s="109"/>
      <c r="E3262" s="109"/>
      <c r="F3262" s="110"/>
      <c r="G3262" s="111"/>
      <c r="H3262" s="112"/>
      <c r="I3262" s="77"/>
      <c r="J3262" s="112" t="str">
        <f>IF($B3262="", "", IFERROR(INDEX('Job List'!$C$9:$C$508, MATCH($B3262, 'Job List'!$B$9:$B$508, 0)), ""))</f>
        <v/>
      </c>
      <c r="K3262" s="112" t="str">
        <f>IF($B3262="", "", IFERROR(INDEX('Job List'!$D$9:$D$508, MATCH($B3262, 'Job List'!$B$9:$B$508, 0)), ""))</f>
        <v/>
      </c>
      <c r="L3262" s="125" t="str">
        <f t="shared" si="600"/>
        <v/>
      </c>
      <c r="M3262" s="111" t="str">
        <f>IF($B3262="", "", IF($G3262="", IFERROR(INDEX('Job List'!$E$9:$E$508, MATCH($B3262, 'Job List'!$B$9:$B$508, 0)), ""), $G3262))</f>
        <v/>
      </c>
      <c r="N3262" s="126" t="str">
        <f t="shared" si="601"/>
        <v/>
      </c>
      <c r="O3262" s="77"/>
      <c r="AB3262" s="14" t="str">
        <f t="shared" si="602"/>
        <v/>
      </c>
      <c r="AC3262" s="20" t="str">
        <f t="shared" si="603"/>
        <v/>
      </c>
      <c r="AD3262" s="55" t="str">
        <f t="shared" si="604"/>
        <v/>
      </c>
      <c r="AE3262" s="88" t="str">
        <f t="shared" si="605"/>
        <v/>
      </c>
      <c r="AG3262" s="55" t="str">
        <f t="shared" si="606"/>
        <v/>
      </c>
      <c r="AH3262" s="88" t="str">
        <f t="shared" si="607"/>
        <v/>
      </c>
      <c r="AJ3262" s="55" t="str">
        <f t="shared" si="608"/>
        <v/>
      </c>
      <c r="AK3262" s="88" t="str">
        <f t="shared" si="609"/>
        <v/>
      </c>
      <c r="AM3262" s="55" t="str">
        <f t="shared" si="610"/>
        <v/>
      </c>
      <c r="AN3262" s="88" t="str">
        <f t="shared" si="611"/>
        <v/>
      </c>
    </row>
    <row r="3263" spans="1:40" x14ac:dyDescent="0.25">
      <c r="A3263" s="77"/>
      <c r="B3263" s="107"/>
      <c r="C3263" s="108"/>
      <c r="D3263" s="109"/>
      <c r="E3263" s="109"/>
      <c r="F3263" s="110"/>
      <c r="G3263" s="111"/>
      <c r="H3263" s="112"/>
      <c r="I3263" s="77"/>
      <c r="J3263" s="112" t="str">
        <f>IF($B3263="", "", IFERROR(INDEX('Job List'!$C$9:$C$508, MATCH($B3263, 'Job List'!$B$9:$B$508, 0)), ""))</f>
        <v/>
      </c>
      <c r="K3263" s="112" t="str">
        <f>IF($B3263="", "", IFERROR(INDEX('Job List'!$D$9:$D$508, MATCH($B3263, 'Job List'!$B$9:$B$508, 0)), ""))</f>
        <v/>
      </c>
      <c r="L3263" s="125" t="str">
        <f t="shared" si="600"/>
        <v/>
      </c>
      <c r="M3263" s="111" t="str">
        <f>IF($B3263="", "", IF($G3263="", IFERROR(INDEX('Job List'!$E$9:$E$508, MATCH($B3263, 'Job List'!$B$9:$B$508, 0)), ""), $G3263))</f>
        <v/>
      </c>
      <c r="N3263" s="126" t="str">
        <f t="shared" si="601"/>
        <v/>
      </c>
      <c r="O3263" s="77"/>
      <c r="AB3263" s="14" t="str">
        <f t="shared" si="602"/>
        <v/>
      </c>
      <c r="AC3263" s="20" t="str">
        <f t="shared" si="603"/>
        <v/>
      </c>
      <c r="AD3263" s="55" t="str">
        <f t="shared" si="604"/>
        <v/>
      </c>
      <c r="AE3263" s="88" t="str">
        <f t="shared" si="605"/>
        <v/>
      </c>
      <c r="AG3263" s="55" t="str">
        <f t="shared" si="606"/>
        <v/>
      </c>
      <c r="AH3263" s="88" t="str">
        <f t="shared" si="607"/>
        <v/>
      </c>
      <c r="AJ3263" s="55" t="str">
        <f t="shared" si="608"/>
        <v/>
      </c>
      <c r="AK3263" s="88" t="str">
        <f t="shared" si="609"/>
        <v/>
      </c>
      <c r="AM3263" s="55" t="str">
        <f t="shared" si="610"/>
        <v/>
      </c>
      <c r="AN3263" s="88" t="str">
        <f t="shared" si="611"/>
        <v/>
      </c>
    </row>
    <row r="3264" spans="1:40" x14ac:dyDescent="0.25">
      <c r="A3264" s="77"/>
      <c r="B3264" s="107"/>
      <c r="C3264" s="108"/>
      <c r="D3264" s="109"/>
      <c r="E3264" s="109"/>
      <c r="F3264" s="110"/>
      <c r="G3264" s="111"/>
      <c r="H3264" s="112"/>
      <c r="I3264" s="77"/>
      <c r="J3264" s="112" t="str">
        <f>IF($B3264="", "", IFERROR(INDEX('Job List'!$C$9:$C$508, MATCH($B3264, 'Job List'!$B$9:$B$508, 0)), ""))</f>
        <v/>
      </c>
      <c r="K3264" s="112" t="str">
        <f>IF($B3264="", "", IFERROR(INDEX('Job List'!$D$9:$D$508, MATCH($B3264, 'Job List'!$B$9:$B$508, 0)), ""))</f>
        <v/>
      </c>
      <c r="L3264" s="125" t="str">
        <f t="shared" si="600"/>
        <v/>
      </c>
      <c r="M3264" s="111" t="str">
        <f>IF($B3264="", "", IF($G3264="", IFERROR(INDEX('Job List'!$E$9:$E$508, MATCH($B3264, 'Job List'!$B$9:$B$508, 0)), ""), $G3264))</f>
        <v/>
      </c>
      <c r="N3264" s="126" t="str">
        <f t="shared" si="601"/>
        <v/>
      </c>
      <c r="O3264" s="77"/>
      <c r="AB3264" s="14" t="str">
        <f t="shared" si="602"/>
        <v/>
      </c>
      <c r="AC3264" s="20" t="str">
        <f t="shared" si="603"/>
        <v/>
      </c>
      <c r="AD3264" s="55" t="str">
        <f t="shared" si="604"/>
        <v/>
      </c>
      <c r="AE3264" s="88" t="str">
        <f t="shared" si="605"/>
        <v/>
      </c>
      <c r="AG3264" s="55" t="str">
        <f t="shared" si="606"/>
        <v/>
      </c>
      <c r="AH3264" s="88" t="str">
        <f t="shared" si="607"/>
        <v/>
      </c>
      <c r="AJ3264" s="55" t="str">
        <f t="shared" si="608"/>
        <v/>
      </c>
      <c r="AK3264" s="88" t="str">
        <f t="shared" si="609"/>
        <v/>
      </c>
      <c r="AM3264" s="55" t="str">
        <f t="shared" si="610"/>
        <v/>
      </c>
      <c r="AN3264" s="88" t="str">
        <f t="shared" si="611"/>
        <v/>
      </c>
    </row>
    <row r="3265" spans="1:40" x14ac:dyDescent="0.25">
      <c r="A3265" s="77"/>
      <c r="B3265" s="107"/>
      <c r="C3265" s="108"/>
      <c r="D3265" s="109"/>
      <c r="E3265" s="109"/>
      <c r="F3265" s="110"/>
      <c r="G3265" s="111"/>
      <c r="H3265" s="112"/>
      <c r="I3265" s="77"/>
      <c r="J3265" s="112" t="str">
        <f>IF($B3265="", "", IFERROR(INDEX('Job List'!$C$9:$C$508, MATCH($B3265, 'Job List'!$B$9:$B$508, 0)), ""))</f>
        <v/>
      </c>
      <c r="K3265" s="112" t="str">
        <f>IF($B3265="", "", IFERROR(INDEX('Job List'!$D$9:$D$508, MATCH($B3265, 'Job List'!$B$9:$B$508, 0)), ""))</f>
        <v/>
      </c>
      <c r="L3265" s="125" t="str">
        <f t="shared" si="600"/>
        <v/>
      </c>
      <c r="M3265" s="111" t="str">
        <f>IF($B3265="", "", IF($G3265="", IFERROR(INDEX('Job List'!$E$9:$E$508, MATCH($B3265, 'Job List'!$B$9:$B$508, 0)), ""), $G3265))</f>
        <v/>
      </c>
      <c r="N3265" s="126" t="str">
        <f t="shared" si="601"/>
        <v/>
      </c>
      <c r="O3265" s="77"/>
      <c r="AB3265" s="14" t="str">
        <f t="shared" si="602"/>
        <v/>
      </c>
      <c r="AC3265" s="20" t="str">
        <f t="shared" si="603"/>
        <v/>
      </c>
      <c r="AD3265" s="55" t="str">
        <f t="shared" si="604"/>
        <v/>
      </c>
      <c r="AE3265" s="88" t="str">
        <f t="shared" si="605"/>
        <v/>
      </c>
      <c r="AG3265" s="55" t="str">
        <f t="shared" si="606"/>
        <v/>
      </c>
      <c r="AH3265" s="88" t="str">
        <f t="shared" si="607"/>
        <v/>
      </c>
      <c r="AJ3265" s="55" t="str">
        <f t="shared" si="608"/>
        <v/>
      </c>
      <c r="AK3265" s="88" t="str">
        <f t="shared" si="609"/>
        <v/>
      </c>
      <c r="AM3265" s="55" t="str">
        <f t="shared" si="610"/>
        <v/>
      </c>
      <c r="AN3265" s="88" t="str">
        <f t="shared" si="611"/>
        <v/>
      </c>
    </row>
    <row r="3266" spans="1:40" x14ac:dyDescent="0.25">
      <c r="A3266" s="77"/>
      <c r="B3266" s="107"/>
      <c r="C3266" s="108"/>
      <c r="D3266" s="109"/>
      <c r="E3266" s="109"/>
      <c r="F3266" s="110"/>
      <c r="G3266" s="111"/>
      <c r="H3266" s="112"/>
      <c r="I3266" s="77"/>
      <c r="J3266" s="112" t="str">
        <f>IF($B3266="", "", IFERROR(INDEX('Job List'!$C$9:$C$508, MATCH($B3266, 'Job List'!$B$9:$B$508, 0)), ""))</f>
        <v/>
      </c>
      <c r="K3266" s="112" t="str">
        <f>IF($B3266="", "", IFERROR(INDEX('Job List'!$D$9:$D$508, MATCH($B3266, 'Job List'!$B$9:$B$508, 0)), ""))</f>
        <v/>
      </c>
      <c r="L3266" s="125" t="str">
        <f t="shared" si="600"/>
        <v/>
      </c>
      <c r="M3266" s="111" t="str">
        <f>IF($B3266="", "", IF($G3266="", IFERROR(INDEX('Job List'!$E$9:$E$508, MATCH($B3266, 'Job List'!$B$9:$B$508, 0)), ""), $G3266))</f>
        <v/>
      </c>
      <c r="N3266" s="126" t="str">
        <f t="shared" si="601"/>
        <v/>
      </c>
      <c r="O3266" s="77"/>
      <c r="AB3266" s="14" t="str">
        <f t="shared" si="602"/>
        <v/>
      </c>
      <c r="AC3266" s="20" t="str">
        <f t="shared" si="603"/>
        <v/>
      </c>
      <c r="AD3266" s="55" t="str">
        <f t="shared" si="604"/>
        <v/>
      </c>
      <c r="AE3266" s="88" t="str">
        <f t="shared" si="605"/>
        <v/>
      </c>
      <c r="AG3266" s="55" t="str">
        <f t="shared" si="606"/>
        <v/>
      </c>
      <c r="AH3266" s="88" t="str">
        <f t="shared" si="607"/>
        <v/>
      </c>
      <c r="AJ3266" s="55" t="str">
        <f t="shared" si="608"/>
        <v/>
      </c>
      <c r="AK3266" s="88" t="str">
        <f t="shared" si="609"/>
        <v/>
      </c>
      <c r="AM3266" s="55" t="str">
        <f t="shared" si="610"/>
        <v/>
      </c>
      <c r="AN3266" s="88" t="str">
        <f t="shared" si="611"/>
        <v/>
      </c>
    </row>
    <row r="3267" spans="1:40" x14ac:dyDescent="0.25">
      <c r="A3267" s="77"/>
      <c r="B3267" s="107"/>
      <c r="C3267" s="108"/>
      <c r="D3267" s="109"/>
      <c r="E3267" s="109"/>
      <c r="F3267" s="110"/>
      <c r="G3267" s="111"/>
      <c r="H3267" s="112"/>
      <c r="I3267" s="77"/>
      <c r="J3267" s="112" t="str">
        <f>IF($B3267="", "", IFERROR(INDEX('Job List'!$C$9:$C$508, MATCH($B3267, 'Job List'!$B$9:$B$508, 0)), ""))</f>
        <v/>
      </c>
      <c r="K3267" s="112" t="str">
        <f>IF($B3267="", "", IFERROR(INDEX('Job List'!$D$9:$D$508, MATCH($B3267, 'Job List'!$B$9:$B$508, 0)), ""))</f>
        <v/>
      </c>
      <c r="L3267" s="125" t="str">
        <f t="shared" si="600"/>
        <v/>
      </c>
      <c r="M3267" s="111" t="str">
        <f>IF($B3267="", "", IF($G3267="", IFERROR(INDEX('Job List'!$E$9:$E$508, MATCH($B3267, 'Job List'!$B$9:$B$508, 0)), ""), $G3267))</f>
        <v/>
      </c>
      <c r="N3267" s="126" t="str">
        <f t="shared" si="601"/>
        <v/>
      </c>
      <c r="O3267" s="77"/>
      <c r="AB3267" s="14" t="str">
        <f t="shared" si="602"/>
        <v/>
      </c>
      <c r="AC3267" s="20" t="str">
        <f t="shared" si="603"/>
        <v/>
      </c>
      <c r="AD3267" s="55" t="str">
        <f t="shared" si="604"/>
        <v/>
      </c>
      <c r="AE3267" s="88" t="str">
        <f t="shared" si="605"/>
        <v/>
      </c>
      <c r="AG3267" s="55" t="str">
        <f t="shared" si="606"/>
        <v/>
      </c>
      <c r="AH3267" s="88" t="str">
        <f t="shared" si="607"/>
        <v/>
      </c>
      <c r="AJ3267" s="55" t="str">
        <f t="shared" si="608"/>
        <v/>
      </c>
      <c r="AK3267" s="88" t="str">
        <f t="shared" si="609"/>
        <v/>
      </c>
      <c r="AM3267" s="55" t="str">
        <f t="shared" si="610"/>
        <v/>
      </c>
      <c r="AN3267" s="88" t="str">
        <f t="shared" si="611"/>
        <v/>
      </c>
    </row>
    <row r="3268" spans="1:40" x14ac:dyDescent="0.25">
      <c r="A3268" s="77"/>
      <c r="B3268" s="107"/>
      <c r="C3268" s="108"/>
      <c r="D3268" s="109"/>
      <c r="E3268" s="109"/>
      <c r="F3268" s="110"/>
      <c r="G3268" s="111"/>
      <c r="H3268" s="112"/>
      <c r="I3268" s="77"/>
      <c r="J3268" s="112" t="str">
        <f>IF($B3268="", "", IFERROR(INDEX('Job List'!$C$9:$C$508, MATCH($B3268, 'Job List'!$B$9:$B$508, 0)), ""))</f>
        <v/>
      </c>
      <c r="K3268" s="112" t="str">
        <f>IF($B3268="", "", IFERROR(INDEX('Job List'!$D$9:$D$508, MATCH($B3268, 'Job List'!$B$9:$B$508, 0)), ""))</f>
        <v/>
      </c>
      <c r="L3268" s="125" t="str">
        <f t="shared" si="600"/>
        <v/>
      </c>
      <c r="M3268" s="111" t="str">
        <f>IF($B3268="", "", IF($G3268="", IFERROR(INDEX('Job List'!$E$9:$E$508, MATCH($B3268, 'Job List'!$B$9:$B$508, 0)), ""), $G3268))</f>
        <v/>
      </c>
      <c r="N3268" s="126" t="str">
        <f t="shared" si="601"/>
        <v/>
      </c>
      <c r="O3268" s="77"/>
      <c r="AB3268" s="14" t="str">
        <f t="shared" si="602"/>
        <v/>
      </c>
      <c r="AC3268" s="20" t="str">
        <f t="shared" si="603"/>
        <v/>
      </c>
      <c r="AD3268" s="55" t="str">
        <f t="shared" si="604"/>
        <v/>
      </c>
      <c r="AE3268" s="88" t="str">
        <f t="shared" si="605"/>
        <v/>
      </c>
      <c r="AG3268" s="55" t="str">
        <f t="shared" si="606"/>
        <v/>
      </c>
      <c r="AH3268" s="88" t="str">
        <f t="shared" si="607"/>
        <v/>
      </c>
      <c r="AJ3268" s="55" t="str">
        <f t="shared" si="608"/>
        <v/>
      </c>
      <c r="AK3268" s="88" t="str">
        <f t="shared" si="609"/>
        <v/>
      </c>
      <c r="AM3268" s="55" t="str">
        <f t="shared" si="610"/>
        <v/>
      </c>
      <c r="AN3268" s="88" t="str">
        <f t="shared" si="611"/>
        <v/>
      </c>
    </row>
    <row r="3269" spans="1:40" x14ac:dyDescent="0.25">
      <c r="A3269" s="77"/>
      <c r="B3269" s="107"/>
      <c r="C3269" s="108"/>
      <c r="D3269" s="109"/>
      <c r="E3269" s="109"/>
      <c r="F3269" s="110"/>
      <c r="G3269" s="111"/>
      <c r="H3269" s="112"/>
      <c r="I3269" s="77"/>
      <c r="J3269" s="112" t="str">
        <f>IF($B3269="", "", IFERROR(INDEX('Job List'!$C$9:$C$508, MATCH($B3269, 'Job List'!$B$9:$B$508, 0)), ""))</f>
        <v/>
      </c>
      <c r="K3269" s="112" t="str">
        <f>IF($B3269="", "", IFERROR(INDEX('Job List'!$D$9:$D$508, MATCH($B3269, 'Job List'!$B$9:$B$508, 0)), ""))</f>
        <v/>
      </c>
      <c r="L3269" s="125" t="str">
        <f t="shared" si="600"/>
        <v/>
      </c>
      <c r="M3269" s="111" t="str">
        <f>IF($B3269="", "", IF($G3269="", IFERROR(INDEX('Job List'!$E$9:$E$508, MATCH($B3269, 'Job List'!$B$9:$B$508, 0)), ""), $G3269))</f>
        <v/>
      </c>
      <c r="N3269" s="126" t="str">
        <f t="shared" si="601"/>
        <v/>
      </c>
      <c r="O3269" s="77"/>
      <c r="AB3269" s="14" t="str">
        <f t="shared" si="602"/>
        <v/>
      </c>
      <c r="AC3269" s="20" t="str">
        <f t="shared" si="603"/>
        <v/>
      </c>
      <c r="AD3269" s="55" t="str">
        <f t="shared" si="604"/>
        <v/>
      </c>
      <c r="AE3269" s="88" t="str">
        <f t="shared" si="605"/>
        <v/>
      </c>
      <c r="AG3269" s="55" t="str">
        <f t="shared" si="606"/>
        <v/>
      </c>
      <c r="AH3269" s="88" t="str">
        <f t="shared" si="607"/>
        <v/>
      </c>
      <c r="AJ3269" s="55" t="str">
        <f t="shared" si="608"/>
        <v/>
      </c>
      <c r="AK3269" s="88" t="str">
        <f t="shared" si="609"/>
        <v/>
      </c>
      <c r="AM3269" s="55" t="str">
        <f t="shared" si="610"/>
        <v/>
      </c>
      <c r="AN3269" s="88" t="str">
        <f t="shared" si="611"/>
        <v/>
      </c>
    </row>
    <row r="3270" spans="1:40" x14ac:dyDescent="0.25">
      <c r="A3270" s="77"/>
      <c r="B3270" s="107"/>
      <c r="C3270" s="108"/>
      <c r="D3270" s="109"/>
      <c r="E3270" s="109"/>
      <c r="F3270" s="110"/>
      <c r="G3270" s="111"/>
      <c r="H3270" s="112"/>
      <c r="I3270" s="77"/>
      <c r="J3270" s="112" t="str">
        <f>IF($B3270="", "", IFERROR(INDEX('Job List'!$C$9:$C$508, MATCH($B3270, 'Job List'!$B$9:$B$508, 0)), ""))</f>
        <v/>
      </c>
      <c r="K3270" s="112" t="str">
        <f>IF($B3270="", "", IFERROR(INDEX('Job List'!$D$9:$D$508, MATCH($B3270, 'Job List'!$B$9:$B$508, 0)), ""))</f>
        <v/>
      </c>
      <c r="L3270" s="125" t="str">
        <f t="shared" si="600"/>
        <v/>
      </c>
      <c r="M3270" s="111" t="str">
        <f>IF($B3270="", "", IF($G3270="", IFERROR(INDEX('Job List'!$E$9:$E$508, MATCH($B3270, 'Job List'!$B$9:$B$508, 0)), ""), $G3270))</f>
        <v/>
      </c>
      <c r="N3270" s="126" t="str">
        <f t="shared" si="601"/>
        <v/>
      </c>
      <c r="O3270" s="77"/>
      <c r="AB3270" s="14" t="str">
        <f t="shared" si="602"/>
        <v/>
      </c>
      <c r="AC3270" s="20" t="str">
        <f t="shared" si="603"/>
        <v/>
      </c>
      <c r="AD3270" s="55" t="str">
        <f t="shared" si="604"/>
        <v/>
      </c>
      <c r="AE3270" s="88" t="str">
        <f t="shared" si="605"/>
        <v/>
      </c>
      <c r="AG3270" s="55" t="str">
        <f t="shared" si="606"/>
        <v/>
      </c>
      <c r="AH3270" s="88" t="str">
        <f t="shared" si="607"/>
        <v/>
      </c>
      <c r="AJ3270" s="55" t="str">
        <f t="shared" si="608"/>
        <v/>
      </c>
      <c r="AK3270" s="88" t="str">
        <f t="shared" si="609"/>
        <v/>
      </c>
      <c r="AM3270" s="55" t="str">
        <f t="shared" si="610"/>
        <v/>
      </c>
      <c r="AN3270" s="88" t="str">
        <f t="shared" si="611"/>
        <v/>
      </c>
    </row>
    <row r="3271" spans="1:40" x14ac:dyDescent="0.25">
      <c r="A3271" s="77"/>
      <c r="B3271" s="107"/>
      <c r="C3271" s="108"/>
      <c r="D3271" s="109"/>
      <c r="E3271" s="109"/>
      <c r="F3271" s="110"/>
      <c r="G3271" s="111"/>
      <c r="H3271" s="112"/>
      <c r="I3271" s="77"/>
      <c r="J3271" s="112" t="str">
        <f>IF($B3271="", "", IFERROR(INDEX('Job List'!$C$9:$C$508, MATCH($B3271, 'Job List'!$B$9:$B$508, 0)), ""))</f>
        <v/>
      </c>
      <c r="K3271" s="112" t="str">
        <f>IF($B3271="", "", IFERROR(INDEX('Job List'!$D$9:$D$508, MATCH($B3271, 'Job List'!$B$9:$B$508, 0)), ""))</f>
        <v/>
      </c>
      <c r="L3271" s="125" t="str">
        <f t="shared" si="600"/>
        <v/>
      </c>
      <c r="M3271" s="111" t="str">
        <f>IF($B3271="", "", IF($G3271="", IFERROR(INDEX('Job List'!$E$9:$E$508, MATCH($B3271, 'Job List'!$B$9:$B$508, 0)), ""), $G3271))</f>
        <v/>
      </c>
      <c r="N3271" s="126" t="str">
        <f t="shared" si="601"/>
        <v/>
      </c>
      <c r="O3271" s="77"/>
      <c r="AB3271" s="14" t="str">
        <f t="shared" si="602"/>
        <v/>
      </c>
      <c r="AC3271" s="20" t="str">
        <f t="shared" si="603"/>
        <v/>
      </c>
      <c r="AD3271" s="55" t="str">
        <f t="shared" si="604"/>
        <v/>
      </c>
      <c r="AE3271" s="88" t="str">
        <f t="shared" si="605"/>
        <v/>
      </c>
      <c r="AG3271" s="55" t="str">
        <f t="shared" si="606"/>
        <v/>
      </c>
      <c r="AH3271" s="88" t="str">
        <f t="shared" si="607"/>
        <v/>
      </c>
      <c r="AJ3271" s="55" t="str">
        <f t="shared" si="608"/>
        <v/>
      </c>
      <c r="AK3271" s="88" t="str">
        <f t="shared" si="609"/>
        <v/>
      </c>
      <c r="AM3271" s="55" t="str">
        <f t="shared" si="610"/>
        <v/>
      </c>
      <c r="AN3271" s="88" t="str">
        <f t="shared" si="611"/>
        <v/>
      </c>
    </row>
    <row r="3272" spans="1:40" x14ac:dyDescent="0.25">
      <c r="A3272" s="77"/>
      <c r="B3272" s="107"/>
      <c r="C3272" s="108"/>
      <c r="D3272" s="109"/>
      <c r="E3272" s="109"/>
      <c r="F3272" s="110"/>
      <c r="G3272" s="111"/>
      <c r="H3272" s="112"/>
      <c r="I3272" s="77"/>
      <c r="J3272" s="112" t="str">
        <f>IF($B3272="", "", IFERROR(INDEX('Job List'!$C$9:$C$508, MATCH($B3272, 'Job List'!$B$9:$B$508, 0)), ""))</f>
        <v/>
      </c>
      <c r="K3272" s="112" t="str">
        <f>IF($B3272="", "", IFERROR(INDEX('Job List'!$D$9:$D$508, MATCH($B3272, 'Job List'!$B$9:$B$508, 0)), ""))</f>
        <v/>
      </c>
      <c r="L3272" s="125" t="str">
        <f t="shared" si="600"/>
        <v/>
      </c>
      <c r="M3272" s="111" t="str">
        <f>IF($B3272="", "", IF($G3272="", IFERROR(INDEX('Job List'!$E$9:$E$508, MATCH($B3272, 'Job List'!$B$9:$B$508, 0)), ""), $G3272))</f>
        <v/>
      </c>
      <c r="N3272" s="126" t="str">
        <f t="shared" si="601"/>
        <v/>
      </c>
      <c r="O3272" s="77"/>
      <c r="AB3272" s="14" t="str">
        <f t="shared" si="602"/>
        <v/>
      </c>
      <c r="AC3272" s="20" t="str">
        <f t="shared" si="603"/>
        <v/>
      </c>
      <c r="AD3272" s="55" t="str">
        <f t="shared" si="604"/>
        <v/>
      </c>
      <c r="AE3272" s="88" t="str">
        <f t="shared" si="605"/>
        <v/>
      </c>
      <c r="AG3272" s="55" t="str">
        <f t="shared" si="606"/>
        <v/>
      </c>
      <c r="AH3272" s="88" t="str">
        <f t="shared" si="607"/>
        <v/>
      </c>
      <c r="AJ3272" s="55" t="str">
        <f t="shared" si="608"/>
        <v/>
      </c>
      <c r="AK3272" s="88" t="str">
        <f t="shared" si="609"/>
        <v/>
      </c>
      <c r="AM3272" s="55" t="str">
        <f t="shared" si="610"/>
        <v/>
      </c>
      <c r="AN3272" s="88" t="str">
        <f t="shared" si="611"/>
        <v/>
      </c>
    </row>
    <row r="3273" spans="1:40" x14ac:dyDescent="0.25">
      <c r="A3273" s="77"/>
      <c r="B3273" s="107"/>
      <c r="C3273" s="108"/>
      <c r="D3273" s="109"/>
      <c r="E3273" s="109"/>
      <c r="F3273" s="110"/>
      <c r="G3273" s="111"/>
      <c r="H3273" s="112"/>
      <c r="I3273" s="77"/>
      <c r="J3273" s="112" t="str">
        <f>IF($B3273="", "", IFERROR(INDEX('Job List'!$C$9:$C$508, MATCH($B3273, 'Job List'!$B$9:$B$508, 0)), ""))</f>
        <v/>
      </c>
      <c r="K3273" s="112" t="str">
        <f>IF($B3273="", "", IFERROR(INDEX('Job List'!$D$9:$D$508, MATCH($B3273, 'Job List'!$B$9:$B$508, 0)), ""))</f>
        <v/>
      </c>
      <c r="L3273" s="125" t="str">
        <f t="shared" si="600"/>
        <v/>
      </c>
      <c r="M3273" s="111" t="str">
        <f>IF($B3273="", "", IF($G3273="", IFERROR(INDEX('Job List'!$E$9:$E$508, MATCH($B3273, 'Job List'!$B$9:$B$508, 0)), ""), $G3273))</f>
        <v/>
      </c>
      <c r="N3273" s="126" t="str">
        <f t="shared" si="601"/>
        <v/>
      </c>
      <c r="O3273" s="77"/>
      <c r="AB3273" s="14" t="str">
        <f t="shared" si="602"/>
        <v/>
      </c>
      <c r="AC3273" s="20" t="str">
        <f t="shared" si="603"/>
        <v/>
      </c>
      <c r="AD3273" s="55" t="str">
        <f t="shared" si="604"/>
        <v/>
      </c>
      <c r="AE3273" s="88" t="str">
        <f t="shared" si="605"/>
        <v/>
      </c>
      <c r="AG3273" s="55" t="str">
        <f t="shared" si="606"/>
        <v/>
      </c>
      <c r="AH3273" s="88" t="str">
        <f t="shared" si="607"/>
        <v/>
      </c>
      <c r="AJ3273" s="55" t="str">
        <f t="shared" si="608"/>
        <v/>
      </c>
      <c r="AK3273" s="88" t="str">
        <f t="shared" si="609"/>
        <v/>
      </c>
      <c r="AM3273" s="55" t="str">
        <f t="shared" si="610"/>
        <v/>
      </c>
      <c r="AN3273" s="88" t="str">
        <f t="shared" si="611"/>
        <v/>
      </c>
    </row>
    <row r="3274" spans="1:40" x14ac:dyDescent="0.25">
      <c r="A3274" s="77"/>
      <c r="B3274" s="107"/>
      <c r="C3274" s="108"/>
      <c r="D3274" s="109"/>
      <c r="E3274" s="109"/>
      <c r="F3274" s="110"/>
      <c r="G3274" s="111"/>
      <c r="H3274" s="112"/>
      <c r="I3274" s="77"/>
      <c r="J3274" s="112" t="str">
        <f>IF($B3274="", "", IFERROR(INDEX('Job List'!$C$9:$C$508, MATCH($B3274, 'Job List'!$B$9:$B$508, 0)), ""))</f>
        <v/>
      </c>
      <c r="K3274" s="112" t="str">
        <f>IF($B3274="", "", IFERROR(INDEX('Job List'!$D$9:$D$508, MATCH($B3274, 'Job List'!$B$9:$B$508, 0)), ""))</f>
        <v/>
      </c>
      <c r="L3274" s="125" t="str">
        <f t="shared" ref="L3274:L3337" si="612">IFERROR(IF(B3274="", "", AC3274-F3274), "")</f>
        <v/>
      </c>
      <c r="M3274" s="111" t="str">
        <f>IF($B3274="", "", IF($G3274="", IFERROR(INDEX('Job List'!$E$9:$E$508, MATCH($B3274, 'Job List'!$B$9:$B$508, 0)), ""), $G3274))</f>
        <v/>
      </c>
      <c r="N3274" s="126" t="str">
        <f t="shared" ref="N3274:N3337" si="613">IF(OR(B3274="", L3274="", M3274=""), "", L3274*24*M3274)</f>
        <v/>
      </c>
      <c r="O3274" s="77"/>
      <c r="AB3274" s="14" t="str">
        <f t="shared" ref="AB3274:AB3337" si="614">IF(C3274="", "", TEXT(C3274, "mmm yyyy"))</f>
        <v/>
      </c>
      <c r="AC3274" s="20" t="str">
        <f t="shared" ref="AC3274:AC3337" si="615">IF(OR(D3274="", E3274=""), "", IF(IF(E3274&gt;D3274, E3274-D3274, E3274-D3274+1)=0, 1, IF(E3274&gt;D3274, E3274-D3274, E3274-D3274+1)))</f>
        <v/>
      </c>
      <c r="AD3274" s="55" t="str">
        <f t="shared" ref="AD3274:AD3337" si="616">IF($AB3274="", "", IF($AD$6="", L3274, IF($AD$6=$B3274, L3274, "")))</f>
        <v/>
      </c>
      <c r="AE3274" s="88" t="str">
        <f t="shared" ref="AE3274:AE3337" si="617">IF($AB3274="", "", IF($AD$6="", N3274, IF($AD$6=$B3274, N3274, "")))</f>
        <v/>
      </c>
      <c r="AG3274" s="55" t="str">
        <f t="shared" ref="AG3274:AG3337" si="618">IF($AB3274="", "", IF($AG$6="", AJ3274, IF($AG$6=$J3274, AJ3274, "")))</f>
        <v/>
      </c>
      <c r="AH3274" s="88" t="str">
        <f t="shared" ref="AH3274:AH3337" si="619">IF($AB3274="", "", IF($AG$6="", AK3274, IF($AG$6=$J3274, AK3274, "")))</f>
        <v/>
      </c>
      <c r="AJ3274" s="55" t="str">
        <f t="shared" ref="AJ3274:AJ3337" si="620">IFERROR(IF($AB3274="", "", IF(AND($C3274&gt;=$AJ$6, $C3274&lt;=$AK$6), L3274, "")), "")</f>
        <v/>
      </c>
      <c r="AK3274" s="88" t="str">
        <f t="shared" ref="AK3274:AK3337" si="621">IFERROR(IF($AB3274="", "", IF(AND($C3274&gt;=$AJ$6, $C3274&lt;=$AK$6), N3274, "")), "")</f>
        <v/>
      </c>
      <c r="AM3274" s="55" t="str">
        <f t="shared" ref="AM3274:AM3337" si="622">IFERROR(IF($J3274="", "", IF(AND($C3274&gt;=$AM$4, $C3274&lt;=$AN$4, $J3274=$AM$3), L3274, "")), "")</f>
        <v/>
      </c>
      <c r="AN3274" s="88" t="str">
        <f t="shared" ref="AN3274:AN3337" si="623">IFERROR(IF($J3274="", "", IF(AND($C3274&gt;=$AM$4, $C3274&lt;=$AN$4, $J3274=$AM$3), N3274, "")), "")</f>
        <v/>
      </c>
    </row>
    <row r="3275" spans="1:40" x14ac:dyDescent="0.25">
      <c r="A3275" s="77"/>
      <c r="B3275" s="107"/>
      <c r="C3275" s="108"/>
      <c r="D3275" s="109"/>
      <c r="E3275" s="109"/>
      <c r="F3275" s="110"/>
      <c r="G3275" s="111"/>
      <c r="H3275" s="112"/>
      <c r="I3275" s="77"/>
      <c r="J3275" s="112" t="str">
        <f>IF($B3275="", "", IFERROR(INDEX('Job List'!$C$9:$C$508, MATCH($B3275, 'Job List'!$B$9:$B$508, 0)), ""))</f>
        <v/>
      </c>
      <c r="K3275" s="112" t="str">
        <f>IF($B3275="", "", IFERROR(INDEX('Job List'!$D$9:$D$508, MATCH($B3275, 'Job List'!$B$9:$B$508, 0)), ""))</f>
        <v/>
      </c>
      <c r="L3275" s="125" t="str">
        <f t="shared" si="612"/>
        <v/>
      </c>
      <c r="M3275" s="111" t="str">
        <f>IF($B3275="", "", IF($G3275="", IFERROR(INDEX('Job List'!$E$9:$E$508, MATCH($B3275, 'Job List'!$B$9:$B$508, 0)), ""), $G3275))</f>
        <v/>
      </c>
      <c r="N3275" s="126" t="str">
        <f t="shared" si="613"/>
        <v/>
      </c>
      <c r="O3275" s="77"/>
      <c r="AB3275" s="14" t="str">
        <f t="shared" si="614"/>
        <v/>
      </c>
      <c r="AC3275" s="20" t="str">
        <f t="shared" si="615"/>
        <v/>
      </c>
      <c r="AD3275" s="55" t="str">
        <f t="shared" si="616"/>
        <v/>
      </c>
      <c r="AE3275" s="88" t="str">
        <f t="shared" si="617"/>
        <v/>
      </c>
      <c r="AG3275" s="55" t="str">
        <f t="shared" si="618"/>
        <v/>
      </c>
      <c r="AH3275" s="88" t="str">
        <f t="shared" si="619"/>
        <v/>
      </c>
      <c r="AJ3275" s="55" t="str">
        <f t="shared" si="620"/>
        <v/>
      </c>
      <c r="AK3275" s="88" t="str">
        <f t="shared" si="621"/>
        <v/>
      </c>
      <c r="AM3275" s="55" t="str">
        <f t="shared" si="622"/>
        <v/>
      </c>
      <c r="AN3275" s="88" t="str">
        <f t="shared" si="623"/>
        <v/>
      </c>
    </row>
    <row r="3276" spans="1:40" x14ac:dyDescent="0.25">
      <c r="A3276" s="77"/>
      <c r="B3276" s="107"/>
      <c r="C3276" s="108"/>
      <c r="D3276" s="109"/>
      <c r="E3276" s="109"/>
      <c r="F3276" s="110"/>
      <c r="G3276" s="111"/>
      <c r="H3276" s="112"/>
      <c r="I3276" s="77"/>
      <c r="J3276" s="112" t="str">
        <f>IF($B3276="", "", IFERROR(INDEX('Job List'!$C$9:$C$508, MATCH($B3276, 'Job List'!$B$9:$B$508, 0)), ""))</f>
        <v/>
      </c>
      <c r="K3276" s="112" t="str">
        <f>IF($B3276="", "", IFERROR(INDEX('Job List'!$D$9:$D$508, MATCH($B3276, 'Job List'!$B$9:$B$508, 0)), ""))</f>
        <v/>
      </c>
      <c r="L3276" s="125" t="str">
        <f t="shared" si="612"/>
        <v/>
      </c>
      <c r="M3276" s="111" t="str">
        <f>IF($B3276="", "", IF($G3276="", IFERROR(INDEX('Job List'!$E$9:$E$508, MATCH($B3276, 'Job List'!$B$9:$B$508, 0)), ""), $G3276))</f>
        <v/>
      </c>
      <c r="N3276" s="126" t="str">
        <f t="shared" si="613"/>
        <v/>
      </c>
      <c r="O3276" s="77"/>
      <c r="AB3276" s="14" t="str">
        <f t="shared" si="614"/>
        <v/>
      </c>
      <c r="AC3276" s="20" t="str">
        <f t="shared" si="615"/>
        <v/>
      </c>
      <c r="AD3276" s="55" t="str">
        <f t="shared" si="616"/>
        <v/>
      </c>
      <c r="AE3276" s="88" t="str">
        <f t="shared" si="617"/>
        <v/>
      </c>
      <c r="AG3276" s="55" t="str">
        <f t="shared" si="618"/>
        <v/>
      </c>
      <c r="AH3276" s="88" t="str">
        <f t="shared" si="619"/>
        <v/>
      </c>
      <c r="AJ3276" s="55" t="str">
        <f t="shared" si="620"/>
        <v/>
      </c>
      <c r="AK3276" s="88" t="str">
        <f t="shared" si="621"/>
        <v/>
      </c>
      <c r="AM3276" s="55" t="str">
        <f t="shared" si="622"/>
        <v/>
      </c>
      <c r="AN3276" s="88" t="str">
        <f t="shared" si="623"/>
        <v/>
      </c>
    </row>
    <row r="3277" spans="1:40" x14ac:dyDescent="0.25">
      <c r="A3277" s="77"/>
      <c r="B3277" s="107"/>
      <c r="C3277" s="108"/>
      <c r="D3277" s="109"/>
      <c r="E3277" s="109"/>
      <c r="F3277" s="110"/>
      <c r="G3277" s="111"/>
      <c r="H3277" s="112"/>
      <c r="I3277" s="77"/>
      <c r="J3277" s="112" t="str">
        <f>IF($B3277="", "", IFERROR(INDEX('Job List'!$C$9:$C$508, MATCH($B3277, 'Job List'!$B$9:$B$508, 0)), ""))</f>
        <v/>
      </c>
      <c r="K3277" s="112" t="str">
        <f>IF($B3277="", "", IFERROR(INDEX('Job List'!$D$9:$D$508, MATCH($B3277, 'Job List'!$B$9:$B$508, 0)), ""))</f>
        <v/>
      </c>
      <c r="L3277" s="125" t="str">
        <f t="shared" si="612"/>
        <v/>
      </c>
      <c r="M3277" s="111" t="str">
        <f>IF($B3277="", "", IF($G3277="", IFERROR(INDEX('Job List'!$E$9:$E$508, MATCH($B3277, 'Job List'!$B$9:$B$508, 0)), ""), $G3277))</f>
        <v/>
      </c>
      <c r="N3277" s="126" t="str">
        <f t="shared" si="613"/>
        <v/>
      </c>
      <c r="O3277" s="77"/>
      <c r="AB3277" s="14" t="str">
        <f t="shared" si="614"/>
        <v/>
      </c>
      <c r="AC3277" s="20" t="str">
        <f t="shared" si="615"/>
        <v/>
      </c>
      <c r="AD3277" s="55" t="str">
        <f t="shared" si="616"/>
        <v/>
      </c>
      <c r="AE3277" s="88" t="str">
        <f t="shared" si="617"/>
        <v/>
      </c>
      <c r="AG3277" s="55" t="str">
        <f t="shared" si="618"/>
        <v/>
      </c>
      <c r="AH3277" s="88" t="str">
        <f t="shared" si="619"/>
        <v/>
      </c>
      <c r="AJ3277" s="55" t="str">
        <f t="shared" si="620"/>
        <v/>
      </c>
      <c r="AK3277" s="88" t="str">
        <f t="shared" si="621"/>
        <v/>
      </c>
      <c r="AM3277" s="55" t="str">
        <f t="shared" si="622"/>
        <v/>
      </c>
      <c r="AN3277" s="88" t="str">
        <f t="shared" si="623"/>
        <v/>
      </c>
    </row>
    <row r="3278" spans="1:40" x14ac:dyDescent="0.25">
      <c r="A3278" s="77"/>
      <c r="B3278" s="107"/>
      <c r="C3278" s="108"/>
      <c r="D3278" s="109"/>
      <c r="E3278" s="109"/>
      <c r="F3278" s="110"/>
      <c r="G3278" s="111"/>
      <c r="H3278" s="112"/>
      <c r="I3278" s="77"/>
      <c r="J3278" s="112" t="str">
        <f>IF($B3278="", "", IFERROR(INDEX('Job List'!$C$9:$C$508, MATCH($B3278, 'Job List'!$B$9:$B$508, 0)), ""))</f>
        <v/>
      </c>
      <c r="K3278" s="112" t="str">
        <f>IF($B3278="", "", IFERROR(INDEX('Job List'!$D$9:$D$508, MATCH($B3278, 'Job List'!$B$9:$B$508, 0)), ""))</f>
        <v/>
      </c>
      <c r="L3278" s="125" t="str">
        <f t="shared" si="612"/>
        <v/>
      </c>
      <c r="M3278" s="111" t="str">
        <f>IF($B3278="", "", IF($G3278="", IFERROR(INDEX('Job List'!$E$9:$E$508, MATCH($B3278, 'Job List'!$B$9:$B$508, 0)), ""), $G3278))</f>
        <v/>
      </c>
      <c r="N3278" s="126" t="str">
        <f t="shared" si="613"/>
        <v/>
      </c>
      <c r="O3278" s="77"/>
      <c r="AB3278" s="14" t="str">
        <f t="shared" si="614"/>
        <v/>
      </c>
      <c r="AC3278" s="20" t="str">
        <f t="shared" si="615"/>
        <v/>
      </c>
      <c r="AD3278" s="55" t="str">
        <f t="shared" si="616"/>
        <v/>
      </c>
      <c r="AE3278" s="88" t="str">
        <f t="shared" si="617"/>
        <v/>
      </c>
      <c r="AG3278" s="55" t="str">
        <f t="shared" si="618"/>
        <v/>
      </c>
      <c r="AH3278" s="88" t="str">
        <f t="shared" si="619"/>
        <v/>
      </c>
      <c r="AJ3278" s="55" t="str">
        <f t="shared" si="620"/>
        <v/>
      </c>
      <c r="AK3278" s="88" t="str">
        <f t="shared" si="621"/>
        <v/>
      </c>
      <c r="AM3278" s="55" t="str">
        <f t="shared" si="622"/>
        <v/>
      </c>
      <c r="AN3278" s="88" t="str">
        <f t="shared" si="623"/>
        <v/>
      </c>
    </row>
    <row r="3279" spans="1:40" x14ac:dyDescent="0.25">
      <c r="A3279" s="77"/>
      <c r="B3279" s="107"/>
      <c r="C3279" s="108"/>
      <c r="D3279" s="109"/>
      <c r="E3279" s="109"/>
      <c r="F3279" s="110"/>
      <c r="G3279" s="111"/>
      <c r="H3279" s="112"/>
      <c r="I3279" s="77"/>
      <c r="J3279" s="112" t="str">
        <f>IF($B3279="", "", IFERROR(INDEX('Job List'!$C$9:$C$508, MATCH($B3279, 'Job List'!$B$9:$B$508, 0)), ""))</f>
        <v/>
      </c>
      <c r="K3279" s="112" t="str">
        <f>IF($B3279="", "", IFERROR(INDEX('Job List'!$D$9:$D$508, MATCH($B3279, 'Job List'!$B$9:$B$508, 0)), ""))</f>
        <v/>
      </c>
      <c r="L3279" s="125" t="str">
        <f t="shared" si="612"/>
        <v/>
      </c>
      <c r="M3279" s="111" t="str">
        <f>IF($B3279="", "", IF($G3279="", IFERROR(INDEX('Job List'!$E$9:$E$508, MATCH($B3279, 'Job List'!$B$9:$B$508, 0)), ""), $G3279))</f>
        <v/>
      </c>
      <c r="N3279" s="126" t="str">
        <f t="shared" si="613"/>
        <v/>
      </c>
      <c r="O3279" s="77"/>
      <c r="AB3279" s="14" t="str">
        <f t="shared" si="614"/>
        <v/>
      </c>
      <c r="AC3279" s="20" t="str">
        <f t="shared" si="615"/>
        <v/>
      </c>
      <c r="AD3279" s="55" t="str">
        <f t="shared" si="616"/>
        <v/>
      </c>
      <c r="AE3279" s="88" t="str">
        <f t="shared" si="617"/>
        <v/>
      </c>
      <c r="AG3279" s="55" t="str">
        <f t="shared" si="618"/>
        <v/>
      </c>
      <c r="AH3279" s="88" t="str">
        <f t="shared" si="619"/>
        <v/>
      </c>
      <c r="AJ3279" s="55" t="str">
        <f t="shared" si="620"/>
        <v/>
      </c>
      <c r="AK3279" s="88" t="str">
        <f t="shared" si="621"/>
        <v/>
      </c>
      <c r="AM3279" s="55" t="str">
        <f t="shared" si="622"/>
        <v/>
      </c>
      <c r="AN3279" s="88" t="str">
        <f t="shared" si="623"/>
        <v/>
      </c>
    </row>
    <row r="3280" spans="1:40" x14ac:dyDescent="0.25">
      <c r="A3280" s="77"/>
      <c r="B3280" s="107"/>
      <c r="C3280" s="108"/>
      <c r="D3280" s="109"/>
      <c r="E3280" s="109"/>
      <c r="F3280" s="110"/>
      <c r="G3280" s="111"/>
      <c r="H3280" s="112"/>
      <c r="I3280" s="77"/>
      <c r="J3280" s="112" t="str">
        <f>IF($B3280="", "", IFERROR(INDEX('Job List'!$C$9:$C$508, MATCH($B3280, 'Job List'!$B$9:$B$508, 0)), ""))</f>
        <v/>
      </c>
      <c r="K3280" s="112" t="str">
        <f>IF($B3280="", "", IFERROR(INDEX('Job List'!$D$9:$D$508, MATCH($B3280, 'Job List'!$B$9:$B$508, 0)), ""))</f>
        <v/>
      </c>
      <c r="L3280" s="125" t="str">
        <f t="shared" si="612"/>
        <v/>
      </c>
      <c r="M3280" s="111" t="str">
        <f>IF($B3280="", "", IF($G3280="", IFERROR(INDEX('Job List'!$E$9:$E$508, MATCH($B3280, 'Job List'!$B$9:$B$508, 0)), ""), $G3280))</f>
        <v/>
      </c>
      <c r="N3280" s="126" t="str">
        <f t="shared" si="613"/>
        <v/>
      </c>
      <c r="O3280" s="77"/>
      <c r="AB3280" s="14" t="str">
        <f t="shared" si="614"/>
        <v/>
      </c>
      <c r="AC3280" s="20" t="str">
        <f t="shared" si="615"/>
        <v/>
      </c>
      <c r="AD3280" s="55" t="str">
        <f t="shared" si="616"/>
        <v/>
      </c>
      <c r="AE3280" s="88" t="str">
        <f t="shared" si="617"/>
        <v/>
      </c>
      <c r="AG3280" s="55" t="str">
        <f t="shared" si="618"/>
        <v/>
      </c>
      <c r="AH3280" s="88" t="str">
        <f t="shared" si="619"/>
        <v/>
      </c>
      <c r="AJ3280" s="55" t="str">
        <f t="shared" si="620"/>
        <v/>
      </c>
      <c r="AK3280" s="88" t="str">
        <f t="shared" si="621"/>
        <v/>
      </c>
      <c r="AM3280" s="55" t="str">
        <f t="shared" si="622"/>
        <v/>
      </c>
      <c r="AN3280" s="88" t="str">
        <f t="shared" si="623"/>
        <v/>
      </c>
    </row>
    <row r="3281" spans="1:40" x14ac:dyDescent="0.25">
      <c r="A3281" s="77"/>
      <c r="B3281" s="107"/>
      <c r="C3281" s="108"/>
      <c r="D3281" s="109"/>
      <c r="E3281" s="109"/>
      <c r="F3281" s="110"/>
      <c r="G3281" s="111"/>
      <c r="H3281" s="112"/>
      <c r="I3281" s="77"/>
      <c r="J3281" s="112" t="str">
        <f>IF($B3281="", "", IFERROR(INDEX('Job List'!$C$9:$C$508, MATCH($B3281, 'Job List'!$B$9:$B$508, 0)), ""))</f>
        <v/>
      </c>
      <c r="K3281" s="112" t="str">
        <f>IF($B3281="", "", IFERROR(INDEX('Job List'!$D$9:$D$508, MATCH($B3281, 'Job List'!$B$9:$B$508, 0)), ""))</f>
        <v/>
      </c>
      <c r="L3281" s="125" t="str">
        <f t="shared" si="612"/>
        <v/>
      </c>
      <c r="M3281" s="111" t="str">
        <f>IF($B3281="", "", IF($G3281="", IFERROR(INDEX('Job List'!$E$9:$E$508, MATCH($B3281, 'Job List'!$B$9:$B$508, 0)), ""), $G3281))</f>
        <v/>
      </c>
      <c r="N3281" s="126" t="str">
        <f t="shared" si="613"/>
        <v/>
      </c>
      <c r="O3281" s="77"/>
      <c r="AB3281" s="14" t="str">
        <f t="shared" si="614"/>
        <v/>
      </c>
      <c r="AC3281" s="20" t="str">
        <f t="shared" si="615"/>
        <v/>
      </c>
      <c r="AD3281" s="55" t="str">
        <f t="shared" si="616"/>
        <v/>
      </c>
      <c r="AE3281" s="88" t="str">
        <f t="shared" si="617"/>
        <v/>
      </c>
      <c r="AG3281" s="55" t="str">
        <f t="shared" si="618"/>
        <v/>
      </c>
      <c r="AH3281" s="88" t="str">
        <f t="shared" si="619"/>
        <v/>
      </c>
      <c r="AJ3281" s="55" t="str">
        <f t="shared" si="620"/>
        <v/>
      </c>
      <c r="AK3281" s="88" t="str">
        <f t="shared" si="621"/>
        <v/>
      </c>
      <c r="AM3281" s="55" t="str">
        <f t="shared" si="622"/>
        <v/>
      </c>
      <c r="AN3281" s="88" t="str">
        <f t="shared" si="623"/>
        <v/>
      </c>
    </row>
    <row r="3282" spans="1:40" x14ac:dyDescent="0.25">
      <c r="A3282" s="77"/>
      <c r="B3282" s="107"/>
      <c r="C3282" s="108"/>
      <c r="D3282" s="109"/>
      <c r="E3282" s="109"/>
      <c r="F3282" s="110"/>
      <c r="G3282" s="111"/>
      <c r="H3282" s="112"/>
      <c r="I3282" s="77"/>
      <c r="J3282" s="112" t="str">
        <f>IF($B3282="", "", IFERROR(INDEX('Job List'!$C$9:$C$508, MATCH($B3282, 'Job List'!$B$9:$B$508, 0)), ""))</f>
        <v/>
      </c>
      <c r="K3282" s="112" t="str">
        <f>IF($B3282="", "", IFERROR(INDEX('Job List'!$D$9:$D$508, MATCH($B3282, 'Job List'!$B$9:$B$508, 0)), ""))</f>
        <v/>
      </c>
      <c r="L3282" s="125" t="str">
        <f t="shared" si="612"/>
        <v/>
      </c>
      <c r="M3282" s="111" t="str">
        <f>IF($B3282="", "", IF($G3282="", IFERROR(INDEX('Job List'!$E$9:$E$508, MATCH($B3282, 'Job List'!$B$9:$B$508, 0)), ""), $G3282))</f>
        <v/>
      </c>
      <c r="N3282" s="126" t="str">
        <f t="shared" si="613"/>
        <v/>
      </c>
      <c r="O3282" s="77"/>
      <c r="AB3282" s="14" t="str">
        <f t="shared" si="614"/>
        <v/>
      </c>
      <c r="AC3282" s="20" t="str">
        <f t="shared" si="615"/>
        <v/>
      </c>
      <c r="AD3282" s="55" t="str">
        <f t="shared" si="616"/>
        <v/>
      </c>
      <c r="AE3282" s="88" t="str">
        <f t="shared" si="617"/>
        <v/>
      </c>
      <c r="AG3282" s="55" t="str">
        <f t="shared" si="618"/>
        <v/>
      </c>
      <c r="AH3282" s="88" t="str">
        <f t="shared" si="619"/>
        <v/>
      </c>
      <c r="AJ3282" s="55" t="str">
        <f t="shared" si="620"/>
        <v/>
      </c>
      <c r="AK3282" s="88" t="str">
        <f t="shared" si="621"/>
        <v/>
      </c>
      <c r="AM3282" s="55" t="str">
        <f t="shared" si="622"/>
        <v/>
      </c>
      <c r="AN3282" s="88" t="str">
        <f t="shared" si="623"/>
        <v/>
      </c>
    </row>
    <row r="3283" spans="1:40" x14ac:dyDescent="0.25">
      <c r="A3283" s="77"/>
      <c r="B3283" s="107"/>
      <c r="C3283" s="108"/>
      <c r="D3283" s="109"/>
      <c r="E3283" s="109"/>
      <c r="F3283" s="110"/>
      <c r="G3283" s="111"/>
      <c r="H3283" s="112"/>
      <c r="I3283" s="77"/>
      <c r="J3283" s="112" t="str">
        <f>IF($B3283="", "", IFERROR(INDEX('Job List'!$C$9:$C$508, MATCH($B3283, 'Job List'!$B$9:$B$508, 0)), ""))</f>
        <v/>
      </c>
      <c r="K3283" s="112" t="str">
        <f>IF($B3283="", "", IFERROR(INDEX('Job List'!$D$9:$D$508, MATCH($B3283, 'Job List'!$B$9:$B$508, 0)), ""))</f>
        <v/>
      </c>
      <c r="L3283" s="125" t="str">
        <f t="shared" si="612"/>
        <v/>
      </c>
      <c r="M3283" s="111" t="str">
        <f>IF($B3283="", "", IF($G3283="", IFERROR(INDEX('Job List'!$E$9:$E$508, MATCH($B3283, 'Job List'!$B$9:$B$508, 0)), ""), $G3283))</f>
        <v/>
      </c>
      <c r="N3283" s="126" t="str">
        <f t="shared" si="613"/>
        <v/>
      </c>
      <c r="O3283" s="77"/>
      <c r="AB3283" s="14" t="str">
        <f t="shared" si="614"/>
        <v/>
      </c>
      <c r="AC3283" s="20" t="str">
        <f t="shared" si="615"/>
        <v/>
      </c>
      <c r="AD3283" s="55" t="str">
        <f t="shared" si="616"/>
        <v/>
      </c>
      <c r="AE3283" s="88" t="str">
        <f t="shared" si="617"/>
        <v/>
      </c>
      <c r="AG3283" s="55" t="str">
        <f t="shared" si="618"/>
        <v/>
      </c>
      <c r="AH3283" s="88" t="str">
        <f t="shared" si="619"/>
        <v/>
      </c>
      <c r="AJ3283" s="55" t="str">
        <f t="shared" si="620"/>
        <v/>
      </c>
      <c r="AK3283" s="88" t="str">
        <f t="shared" si="621"/>
        <v/>
      </c>
      <c r="AM3283" s="55" t="str">
        <f t="shared" si="622"/>
        <v/>
      </c>
      <c r="AN3283" s="88" t="str">
        <f t="shared" si="623"/>
        <v/>
      </c>
    </row>
    <row r="3284" spans="1:40" x14ac:dyDescent="0.25">
      <c r="A3284" s="77"/>
      <c r="B3284" s="107"/>
      <c r="C3284" s="108"/>
      <c r="D3284" s="109"/>
      <c r="E3284" s="109"/>
      <c r="F3284" s="110"/>
      <c r="G3284" s="111"/>
      <c r="H3284" s="112"/>
      <c r="I3284" s="77"/>
      <c r="J3284" s="112" t="str">
        <f>IF($B3284="", "", IFERROR(INDEX('Job List'!$C$9:$C$508, MATCH($B3284, 'Job List'!$B$9:$B$508, 0)), ""))</f>
        <v/>
      </c>
      <c r="K3284" s="112" t="str">
        <f>IF($B3284="", "", IFERROR(INDEX('Job List'!$D$9:$D$508, MATCH($B3284, 'Job List'!$B$9:$B$508, 0)), ""))</f>
        <v/>
      </c>
      <c r="L3284" s="125" t="str">
        <f t="shared" si="612"/>
        <v/>
      </c>
      <c r="M3284" s="111" t="str">
        <f>IF($B3284="", "", IF($G3284="", IFERROR(INDEX('Job List'!$E$9:$E$508, MATCH($B3284, 'Job List'!$B$9:$B$508, 0)), ""), $G3284))</f>
        <v/>
      </c>
      <c r="N3284" s="126" t="str">
        <f t="shared" si="613"/>
        <v/>
      </c>
      <c r="O3284" s="77"/>
      <c r="AB3284" s="14" t="str">
        <f t="shared" si="614"/>
        <v/>
      </c>
      <c r="AC3284" s="20" t="str">
        <f t="shared" si="615"/>
        <v/>
      </c>
      <c r="AD3284" s="55" t="str">
        <f t="shared" si="616"/>
        <v/>
      </c>
      <c r="AE3284" s="88" t="str">
        <f t="shared" si="617"/>
        <v/>
      </c>
      <c r="AG3284" s="55" t="str">
        <f t="shared" si="618"/>
        <v/>
      </c>
      <c r="AH3284" s="88" t="str">
        <f t="shared" si="619"/>
        <v/>
      </c>
      <c r="AJ3284" s="55" t="str">
        <f t="shared" si="620"/>
        <v/>
      </c>
      <c r="AK3284" s="88" t="str">
        <f t="shared" si="621"/>
        <v/>
      </c>
      <c r="AM3284" s="55" t="str">
        <f t="shared" si="622"/>
        <v/>
      </c>
      <c r="AN3284" s="88" t="str">
        <f t="shared" si="623"/>
        <v/>
      </c>
    </row>
    <row r="3285" spans="1:40" x14ac:dyDescent="0.25">
      <c r="A3285" s="77"/>
      <c r="B3285" s="107"/>
      <c r="C3285" s="108"/>
      <c r="D3285" s="109"/>
      <c r="E3285" s="109"/>
      <c r="F3285" s="110"/>
      <c r="G3285" s="111"/>
      <c r="H3285" s="112"/>
      <c r="I3285" s="77"/>
      <c r="J3285" s="112" t="str">
        <f>IF($B3285="", "", IFERROR(INDEX('Job List'!$C$9:$C$508, MATCH($B3285, 'Job List'!$B$9:$B$508, 0)), ""))</f>
        <v/>
      </c>
      <c r="K3285" s="112" t="str">
        <f>IF($B3285="", "", IFERROR(INDEX('Job List'!$D$9:$D$508, MATCH($B3285, 'Job List'!$B$9:$B$508, 0)), ""))</f>
        <v/>
      </c>
      <c r="L3285" s="125" t="str">
        <f t="shared" si="612"/>
        <v/>
      </c>
      <c r="M3285" s="111" t="str">
        <f>IF($B3285="", "", IF($G3285="", IFERROR(INDEX('Job List'!$E$9:$E$508, MATCH($B3285, 'Job List'!$B$9:$B$508, 0)), ""), $G3285))</f>
        <v/>
      </c>
      <c r="N3285" s="126" t="str">
        <f t="shared" si="613"/>
        <v/>
      </c>
      <c r="O3285" s="77"/>
      <c r="AB3285" s="14" t="str">
        <f t="shared" si="614"/>
        <v/>
      </c>
      <c r="AC3285" s="20" t="str">
        <f t="shared" si="615"/>
        <v/>
      </c>
      <c r="AD3285" s="55" t="str">
        <f t="shared" si="616"/>
        <v/>
      </c>
      <c r="AE3285" s="88" t="str">
        <f t="shared" si="617"/>
        <v/>
      </c>
      <c r="AG3285" s="55" t="str">
        <f t="shared" si="618"/>
        <v/>
      </c>
      <c r="AH3285" s="88" t="str">
        <f t="shared" si="619"/>
        <v/>
      </c>
      <c r="AJ3285" s="55" t="str">
        <f t="shared" si="620"/>
        <v/>
      </c>
      <c r="AK3285" s="88" t="str">
        <f t="shared" si="621"/>
        <v/>
      </c>
      <c r="AM3285" s="55" t="str">
        <f t="shared" si="622"/>
        <v/>
      </c>
      <c r="AN3285" s="88" t="str">
        <f t="shared" si="623"/>
        <v/>
      </c>
    </row>
    <row r="3286" spans="1:40" x14ac:dyDescent="0.25">
      <c r="A3286" s="77"/>
      <c r="B3286" s="107"/>
      <c r="C3286" s="108"/>
      <c r="D3286" s="109"/>
      <c r="E3286" s="109"/>
      <c r="F3286" s="110"/>
      <c r="G3286" s="111"/>
      <c r="H3286" s="112"/>
      <c r="I3286" s="77"/>
      <c r="J3286" s="112" t="str">
        <f>IF($B3286="", "", IFERROR(INDEX('Job List'!$C$9:$C$508, MATCH($B3286, 'Job List'!$B$9:$B$508, 0)), ""))</f>
        <v/>
      </c>
      <c r="K3286" s="112" t="str">
        <f>IF($B3286="", "", IFERROR(INDEX('Job List'!$D$9:$D$508, MATCH($B3286, 'Job List'!$B$9:$B$508, 0)), ""))</f>
        <v/>
      </c>
      <c r="L3286" s="125" t="str">
        <f t="shared" si="612"/>
        <v/>
      </c>
      <c r="M3286" s="111" t="str">
        <f>IF($B3286="", "", IF($G3286="", IFERROR(INDEX('Job List'!$E$9:$E$508, MATCH($B3286, 'Job List'!$B$9:$B$508, 0)), ""), $G3286))</f>
        <v/>
      </c>
      <c r="N3286" s="126" t="str">
        <f t="shared" si="613"/>
        <v/>
      </c>
      <c r="O3286" s="77"/>
      <c r="AB3286" s="14" t="str">
        <f t="shared" si="614"/>
        <v/>
      </c>
      <c r="AC3286" s="20" t="str">
        <f t="shared" si="615"/>
        <v/>
      </c>
      <c r="AD3286" s="55" t="str">
        <f t="shared" si="616"/>
        <v/>
      </c>
      <c r="AE3286" s="88" t="str">
        <f t="shared" si="617"/>
        <v/>
      </c>
      <c r="AG3286" s="55" t="str">
        <f t="shared" si="618"/>
        <v/>
      </c>
      <c r="AH3286" s="88" t="str">
        <f t="shared" si="619"/>
        <v/>
      </c>
      <c r="AJ3286" s="55" t="str">
        <f t="shared" si="620"/>
        <v/>
      </c>
      <c r="AK3286" s="88" t="str">
        <f t="shared" si="621"/>
        <v/>
      </c>
      <c r="AM3286" s="55" t="str">
        <f t="shared" si="622"/>
        <v/>
      </c>
      <c r="AN3286" s="88" t="str">
        <f t="shared" si="623"/>
        <v/>
      </c>
    </row>
    <row r="3287" spans="1:40" x14ac:dyDescent="0.25">
      <c r="A3287" s="77"/>
      <c r="B3287" s="107"/>
      <c r="C3287" s="108"/>
      <c r="D3287" s="109"/>
      <c r="E3287" s="109"/>
      <c r="F3287" s="110"/>
      <c r="G3287" s="111"/>
      <c r="H3287" s="112"/>
      <c r="I3287" s="77"/>
      <c r="J3287" s="112" t="str">
        <f>IF($B3287="", "", IFERROR(INDEX('Job List'!$C$9:$C$508, MATCH($B3287, 'Job List'!$B$9:$B$508, 0)), ""))</f>
        <v/>
      </c>
      <c r="K3287" s="112" t="str">
        <f>IF($B3287="", "", IFERROR(INDEX('Job List'!$D$9:$D$508, MATCH($B3287, 'Job List'!$B$9:$B$508, 0)), ""))</f>
        <v/>
      </c>
      <c r="L3287" s="125" t="str">
        <f t="shared" si="612"/>
        <v/>
      </c>
      <c r="M3287" s="111" t="str">
        <f>IF($B3287="", "", IF($G3287="", IFERROR(INDEX('Job List'!$E$9:$E$508, MATCH($B3287, 'Job List'!$B$9:$B$508, 0)), ""), $G3287))</f>
        <v/>
      </c>
      <c r="N3287" s="126" t="str">
        <f t="shared" si="613"/>
        <v/>
      </c>
      <c r="O3287" s="77"/>
      <c r="AB3287" s="14" t="str">
        <f t="shared" si="614"/>
        <v/>
      </c>
      <c r="AC3287" s="20" t="str">
        <f t="shared" si="615"/>
        <v/>
      </c>
      <c r="AD3287" s="55" t="str">
        <f t="shared" si="616"/>
        <v/>
      </c>
      <c r="AE3287" s="88" t="str">
        <f t="shared" si="617"/>
        <v/>
      </c>
      <c r="AG3287" s="55" t="str">
        <f t="shared" si="618"/>
        <v/>
      </c>
      <c r="AH3287" s="88" t="str">
        <f t="shared" si="619"/>
        <v/>
      </c>
      <c r="AJ3287" s="55" t="str">
        <f t="shared" si="620"/>
        <v/>
      </c>
      <c r="AK3287" s="88" t="str">
        <f t="shared" si="621"/>
        <v/>
      </c>
      <c r="AM3287" s="55" t="str">
        <f t="shared" si="622"/>
        <v/>
      </c>
      <c r="AN3287" s="88" t="str">
        <f t="shared" si="623"/>
        <v/>
      </c>
    </row>
    <row r="3288" spans="1:40" x14ac:dyDescent="0.25">
      <c r="A3288" s="77"/>
      <c r="B3288" s="107"/>
      <c r="C3288" s="108"/>
      <c r="D3288" s="109"/>
      <c r="E3288" s="109"/>
      <c r="F3288" s="110"/>
      <c r="G3288" s="111"/>
      <c r="H3288" s="112"/>
      <c r="I3288" s="77"/>
      <c r="J3288" s="112" t="str">
        <f>IF($B3288="", "", IFERROR(INDEX('Job List'!$C$9:$C$508, MATCH($B3288, 'Job List'!$B$9:$B$508, 0)), ""))</f>
        <v/>
      </c>
      <c r="K3288" s="112" t="str">
        <f>IF($B3288="", "", IFERROR(INDEX('Job List'!$D$9:$D$508, MATCH($B3288, 'Job List'!$B$9:$B$508, 0)), ""))</f>
        <v/>
      </c>
      <c r="L3288" s="125" t="str">
        <f t="shared" si="612"/>
        <v/>
      </c>
      <c r="M3288" s="111" t="str">
        <f>IF($B3288="", "", IF($G3288="", IFERROR(INDEX('Job List'!$E$9:$E$508, MATCH($B3288, 'Job List'!$B$9:$B$508, 0)), ""), $G3288))</f>
        <v/>
      </c>
      <c r="N3288" s="126" t="str">
        <f t="shared" si="613"/>
        <v/>
      </c>
      <c r="O3288" s="77"/>
      <c r="AB3288" s="14" t="str">
        <f t="shared" si="614"/>
        <v/>
      </c>
      <c r="AC3288" s="20" t="str">
        <f t="shared" si="615"/>
        <v/>
      </c>
      <c r="AD3288" s="55" t="str">
        <f t="shared" si="616"/>
        <v/>
      </c>
      <c r="AE3288" s="88" t="str">
        <f t="shared" si="617"/>
        <v/>
      </c>
      <c r="AG3288" s="55" t="str">
        <f t="shared" si="618"/>
        <v/>
      </c>
      <c r="AH3288" s="88" t="str">
        <f t="shared" si="619"/>
        <v/>
      </c>
      <c r="AJ3288" s="55" t="str">
        <f t="shared" si="620"/>
        <v/>
      </c>
      <c r="AK3288" s="88" t="str">
        <f t="shared" si="621"/>
        <v/>
      </c>
      <c r="AM3288" s="55" t="str">
        <f t="shared" si="622"/>
        <v/>
      </c>
      <c r="AN3288" s="88" t="str">
        <f t="shared" si="623"/>
        <v/>
      </c>
    </row>
    <row r="3289" spans="1:40" x14ac:dyDescent="0.25">
      <c r="A3289" s="77"/>
      <c r="B3289" s="107"/>
      <c r="C3289" s="108"/>
      <c r="D3289" s="109"/>
      <c r="E3289" s="109"/>
      <c r="F3289" s="110"/>
      <c r="G3289" s="111"/>
      <c r="H3289" s="112"/>
      <c r="I3289" s="77"/>
      <c r="J3289" s="112" t="str">
        <f>IF($B3289="", "", IFERROR(INDEX('Job List'!$C$9:$C$508, MATCH($B3289, 'Job List'!$B$9:$B$508, 0)), ""))</f>
        <v/>
      </c>
      <c r="K3289" s="112" t="str">
        <f>IF($B3289="", "", IFERROR(INDEX('Job List'!$D$9:$D$508, MATCH($B3289, 'Job List'!$B$9:$B$508, 0)), ""))</f>
        <v/>
      </c>
      <c r="L3289" s="125" t="str">
        <f t="shared" si="612"/>
        <v/>
      </c>
      <c r="M3289" s="111" t="str">
        <f>IF($B3289="", "", IF($G3289="", IFERROR(INDEX('Job List'!$E$9:$E$508, MATCH($B3289, 'Job List'!$B$9:$B$508, 0)), ""), $G3289))</f>
        <v/>
      </c>
      <c r="N3289" s="126" t="str">
        <f t="shared" si="613"/>
        <v/>
      </c>
      <c r="O3289" s="77"/>
      <c r="AB3289" s="14" t="str">
        <f t="shared" si="614"/>
        <v/>
      </c>
      <c r="AC3289" s="20" t="str">
        <f t="shared" si="615"/>
        <v/>
      </c>
      <c r="AD3289" s="55" t="str">
        <f t="shared" si="616"/>
        <v/>
      </c>
      <c r="AE3289" s="88" t="str">
        <f t="shared" si="617"/>
        <v/>
      </c>
      <c r="AG3289" s="55" t="str">
        <f t="shared" si="618"/>
        <v/>
      </c>
      <c r="AH3289" s="88" t="str">
        <f t="shared" si="619"/>
        <v/>
      </c>
      <c r="AJ3289" s="55" t="str">
        <f t="shared" si="620"/>
        <v/>
      </c>
      <c r="AK3289" s="88" t="str">
        <f t="shared" si="621"/>
        <v/>
      </c>
      <c r="AM3289" s="55" t="str">
        <f t="shared" si="622"/>
        <v/>
      </c>
      <c r="AN3289" s="88" t="str">
        <f t="shared" si="623"/>
        <v/>
      </c>
    </row>
    <row r="3290" spans="1:40" x14ac:dyDescent="0.25">
      <c r="A3290" s="77"/>
      <c r="B3290" s="107"/>
      <c r="C3290" s="108"/>
      <c r="D3290" s="109"/>
      <c r="E3290" s="109"/>
      <c r="F3290" s="110"/>
      <c r="G3290" s="111"/>
      <c r="H3290" s="112"/>
      <c r="I3290" s="77"/>
      <c r="J3290" s="112" t="str">
        <f>IF($B3290="", "", IFERROR(INDEX('Job List'!$C$9:$C$508, MATCH($B3290, 'Job List'!$B$9:$B$508, 0)), ""))</f>
        <v/>
      </c>
      <c r="K3290" s="112" t="str">
        <f>IF($B3290="", "", IFERROR(INDEX('Job List'!$D$9:$D$508, MATCH($B3290, 'Job List'!$B$9:$B$508, 0)), ""))</f>
        <v/>
      </c>
      <c r="L3290" s="125" t="str">
        <f t="shared" si="612"/>
        <v/>
      </c>
      <c r="M3290" s="111" t="str">
        <f>IF($B3290="", "", IF($G3290="", IFERROR(INDEX('Job List'!$E$9:$E$508, MATCH($B3290, 'Job List'!$B$9:$B$508, 0)), ""), $G3290))</f>
        <v/>
      </c>
      <c r="N3290" s="126" t="str">
        <f t="shared" si="613"/>
        <v/>
      </c>
      <c r="O3290" s="77"/>
      <c r="AB3290" s="14" t="str">
        <f t="shared" si="614"/>
        <v/>
      </c>
      <c r="AC3290" s="20" t="str">
        <f t="shared" si="615"/>
        <v/>
      </c>
      <c r="AD3290" s="55" t="str">
        <f t="shared" si="616"/>
        <v/>
      </c>
      <c r="AE3290" s="88" t="str">
        <f t="shared" si="617"/>
        <v/>
      </c>
      <c r="AG3290" s="55" t="str">
        <f t="shared" si="618"/>
        <v/>
      </c>
      <c r="AH3290" s="88" t="str">
        <f t="shared" si="619"/>
        <v/>
      </c>
      <c r="AJ3290" s="55" t="str">
        <f t="shared" si="620"/>
        <v/>
      </c>
      <c r="AK3290" s="88" t="str">
        <f t="shared" si="621"/>
        <v/>
      </c>
      <c r="AM3290" s="55" t="str">
        <f t="shared" si="622"/>
        <v/>
      </c>
      <c r="AN3290" s="88" t="str">
        <f t="shared" si="623"/>
        <v/>
      </c>
    </row>
    <row r="3291" spans="1:40" x14ac:dyDescent="0.25">
      <c r="A3291" s="77"/>
      <c r="B3291" s="107"/>
      <c r="C3291" s="108"/>
      <c r="D3291" s="109"/>
      <c r="E3291" s="109"/>
      <c r="F3291" s="110"/>
      <c r="G3291" s="111"/>
      <c r="H3291" s="112"/>
      <c r="I3291" s="77"/>
      <c r="J3291" s="112" t="str">
        <f>IF($B3291="", "", IFERROR(INDEX('Job List'!$C$9:$C$508, MATCH($B3291, 'Job List'!$B$9:$B$508, 0)), ""))</f>
        <v/>
      </c>
      <c r="K3291" s="112" t="str">
        <f>IF($B3291="", "", IFERROR(INDEX('Job List'!$D$9:$D$508, MATCH($B3291, 'Job List'!$B$9:$B$508, 0)), ""))</f>
        <v/>
      </c>
      <c r="L3291" s="125" t="str">
        <f t="shared" si="612"/>
        <v/>
      </c>
      <c r="M3291" s="111" t="str">
        <f>IF($B3291="", "", IF($G3291="", IFERROR(INDEX('Job List'!$E$9:$E$508, MATCH($B3291, 'Job List'!$B$9:$B$508, 0)), ""), $G3291))</f>
        <v/>
      </c>
      <c r="N3291" s="126" t="str">
        <f t="shared" si="613"/>
        <v/>
      </c>
      <c r="O3291" s="77"/>
      <c r="AB3291" s="14" t="str">
        <f t="shared" si="614"/>
        <v/>
      </c>
      <c r="AC3291" s="20" t="str">
        <f t="shared" si="615"/>
        <v/>
      </c>
      <c r="AD3291" s="55" t="str">
        <f t="shared" si="616"/>
        <v/>
      </c>
      <c r="AE3291" s="88" t="str">
        <f t="shared" si="617"/>
        <v/>
      </c>
      <c r="AG3291" s="55" t="str">
        <f t="shared" si="618"/>
        <v/>
      </c>
      <c r="AH3291" s="88" t="str">
        <f t="shared" si="619"/>
        <v/>
      </c>
      <c r="AJ3291" s="55" t="str">
        <f t="shared" si="620"/>
        <v/>
      </c>
      <c r="AK3291" s="88" t="str">
        <f t="shared" si="621"/>
        <v/>
      </c>
      <c r="AM3291" s="55" t="str">
        <f t="shared" si="622"/>
        <v/>
      </c>
      <c r="AN3291" s="88" t="str">
        <f t="shared" si="623"/>
        <v/>
      </c>
    </row>
    <row r="3292" spans="1:40" x14ac:dyDescent="0.25">
      <c r="A3292" s="77"/>
      <c r="B3292" s="107"/>
      <c r="C3292" s="108"/>
      <c r="D3292" s="109"/>
      <c r="E3292" s="109"/>
      <c r="F3292" s="110"/>
      <c r="G3292" s="111"/>
      <c r="H3292" s="112"/>
      <c r="I3292" s="77"/>
      <c r="J3292" s="112" t="str">
        <f>IF($B3292="", "", IFERROR(INDEX('Job List'!$C$9:$C$508, MATCH($B3292, 'Job List'!$B$9:$B$508, 0)), ""))</f>
        <v/>
      </c>
      <c r="K3292" s="112" t="str">
        <f>IF($B3292="", "", IFERROR(INDEX('Job List'!$D$9:$D$508, MATCH($B3292, 'Job List'!$B$9:$B$508, 0)), ""))</f>
        <v/>
      </c>
      <c r="L3292" s="125" t="str">
        <f t="shared" si="612"/>
        <v/>
      </c>
      <c r="M3292" s="111" t="str">
        <f>IF($B3292="", "", IF($G3292="", IFERROR(INDEX('Job List'!$E$9:$E$508, MATCH($B3292, 'Job List'!$B$9:$B$508, 0)), ""), $G3292))</f>
        <v/>
      </c>
      <c r="N3292" s="126" t="str">
        <f t="shared" si="613"/>
        <v/>
      </c>
      <c r="O3292" s="77"/>
      <c r="AB3292" s="14" t="str">
        <f t="shared" si="614"/>
        <v/>
      </c>
      <c r="AC3292" s="20" t="str">
        <f t="shared" si="615"/>
        <v/>
      </c>
      <c r="AD3292" s="55" t="str">
        <f t="shared" si="616"/>
        <v/>
      </c>
      <c r="AE3292" s="88" t="str">
        <f t="shared" si="617"/>
        <v/>
      </c>
      <c r="AG3292" s="55" t="str">
        <f t="shared" si="618"/>
        <v/>
      </c>
      <c r="AH3292" s="88" t="str">
        <f t="shared" si="619"/>
        <v/>
      </c>
      <c r="AJ3292" s="55" t="str">
        <f t="shared" si="620"/>
        <v/>
      </c>
      <c r="AK3292" s="88" t="str">
        <f t="shared" si="621"/>
        <v/>
      </c>
      <c r="AM3292" s="55" t="str">
        <f t="shared" si="622"/>
        <v/>
      </c>
      <c r="AN3292" s="88" t="str">
        <f t="shared" si="623"/>
        <v/>
      </c>
    </row>
    <row r="3293" spans="1:40" x14ac:dyDescent="0.25">
      <c r="A3293" s="77"/>
      <c r="B3293" s="107"/>
      <c r="C3293" s="108"/>
      <c r="D3293" s="109"/>
      <c r="E3293" s="109"/>
      <c r="F3293" s="110"/>
      <c r="G3293" s="111"/>
      <c r="H3293" s="112"/>
      <c r="I3293" s="77"/>
      <c r="J3293" s="112" t="str">
        <f>IF($B3293="", "", IFERROR(INDEX('Job List'!$C$9:$C$508, MATCH($B3293, 'Job List'!$B$9:$B$508, 0)), ""))</f>
        <v/>
      </c>
      <c r="K3293" s="112" t="str">
        <f>IF($B3293="", "", IFERROR(INDEX('Job List'!$D$9:$D$508, MATCH($B3293, 'Job List'!$B$9:$B$508, 0)), ""))</f>
        <v/>
      </c>
      <c r="L3293" s="125" t="str">
        <f t="shared" si="612"/>
        <v/>
      </c>
      <c r="M3293" s="111" t="str">
        <f>IF($B3293="", "", IF($G3293="", IFERROR(INDEX('Job List'!$E$9:$E$508, MATCH($B3293, 'Job List'!$B$9:$B$508, 0)), ""), $G3293))</f>
        <v/>
      </c>
      <c r="N3293" s="126" t="str">
        <f t="shared" si="613"/>
        <v/>
      </c>
      <c r="O3293" s="77"/>
      <c r="AB3293" s="14" t="str">
        <f t="shared" si="614"/>
        <v/>
      </c>
      <c r="AC3293" s="20" t="str">
        <f t="shared" si="615"/>
        <v/>
      </c>
      <c r="AD3293" s="55" t="str">
        <f t="shared" si="616"/>
        <v/>
      </c>
      <c r="AE3293" s="88" t="str">
        <f t="shared" si="617"/>
        <v/>
      </c>
      <c r="AG3293" s="55" t="str">
        <f t="shared" si="618"/>
        <v/>
      </c>
      <c r="AH3293" s="88" t="str">
        <f t="shared" si="619"/>
        <v/>
      </c>
      <c r="AJ3293" s="55" t="str">
        <f t="shared" si="620"/>
        <v/>
      </c>
      <c r="AK3293" s="88" t="str">
        <f t="shared" si="621"/>
        <v/>
      </c>
      <c r="AM3293" s="55" t="str">
        <f t="shared" si="622"/>
        <v/>
      </c>
      <c r="AN3293" s="88" t="str">
        <f t="shared" si="623"/>
        <v/>
      </c>
    </row>
    <row r="3294" spans="1:40" x14ac:dyDescent="0.25">
      <c r="A3294" s="77"/>
      <c r="B3294" s="107"/>
      <c r="C3294" s="108"/>
      <c r="D3294" s="109"/>
      <c r="E3294" s="109"/>
      <c r="F3294" s="110"/>
      <c r="G3294" s="111"/>
      <c r="H3294" s="112"/>
      <c r="I3294" s="77"/>
      <c r="J3294" s="112" t="str">
        <f>IF($B3294="", "", IFERROR(INDEX('Job List'!$C$9:$C$508, MATCH($B3294, 'Job List'!$B$9:$B$508, 0)), ""))</f>
        <v/>
      </c>
      <c r="K3294" s="112" t="str">
        <f>IF($B3294="", "", IFERROR(INDEX('Job List'!$D$9:$D$508, MATCH($B3294, 'Job List'!$B$9:$B$508, 0)), ""))</f>
        <v/>
      </c>
      <c r="L3294" s="125" t="str">
        <f t="shared" si="612"/>
        <v/>
      </c>
      <c r="M3294" s="111" t="str">
        <f>IF($B3294="", "", IF($G3294="", IFERROR(INDEX('Job List'!$E$9:$E$508, MATCH($B3294, 'Job List'!$B$9:$B$508, 0)), ""), $G3294))</f>
        <v/>
      </c>
      <c r="N3294" s="126" t="str">
        <f t="shared" si="613"/>
        <v/>
      </c>
      <c r="O3294" s="77"/>
      <c r="AB3294" s="14" t="str">
        <f t="shared" si="614"/>
        <v/>
      </c>
      <c r="AC3294" s="20" t="str">
        <f t="shared" si="615"/>
        <v/>
      </c>
      <c r="AD3294" s="55" t="str">
        <f t="shared" si="616"/>
        <v/>
      </c>
      <c r="AE3294" s="88" t="str">
        <f t="shared" si="617"/>
        <v/>
      </c>
      <c r="AG3294" s="55" t="str">
        <f t="shared" si="618"/>
        <v/>
      </c>
      <c r="AH3294" s="88" t="str">
        <f t="shared" si="619"/>
        <v/>
      </c>
      <c r="AJ3294" s="55" t="str">
        <f t="shared" si="620"/>
        <v/>
      </c>
      <c r="AK3294" s="88" t="str">
        <f t="shared" si="621"/>
        <v/>
      </c>
      <c r="AM3294" s="55" t="str">
        <f t="shared" si="622"/>
        <v/>
      </c>
      <c r="AN3294" s="88" t="str">
        <f t="shared" si="623"/>
        <v/>
      </c>
    </row>
    <row r="3295" spans="1:40" x14ac:dyDescent="0.25">
      <c r="A3295" s="77"/>
      <c r="B3295" s="107"/>
      <c r="C3295" s="108"/>
      <c r="D3295" s="109"/>
      <c r="E3295" s="109"/>
      <c r="F3295" s="110"/>
      <c r="G3295" s="111"/>
      <c r="H3295" s="112"/>
      <c r="I3295" s="77"/>
      <c r="J3295" s="112" t="str">
        <f>IF($B3295="", "", IFERROR(INDEX('Job List'!$C$9:$C$508, MATCH($B3295, 'Job List'!$B$9:$B$508, 0)), ""))</f>
        <v/>
      </c>
      <c r="K3295" s="112" t="str">
        <f>IF($B3295="", "", IFERROR(INDEX('Job List'!$D$9:$D$508, MATCH($B3295, 'Job List'!$B$9:$B$508, 0)), ""))</f>
        <v/>
      </c>
      <c r="L3295" s="125" t="str">
        <f t="shared" si="612"/>
        <v/>
      </c>
      <c r="M3295" s="111" t="str">
        <f>IF($B3295="", "", IF($G3295="", IFERROR(INDEX('Job List'!$E$9:$E$508, MATCH($B3295, 'Job List'!$B$9:$B$508, 0)), ""), $G3295))</f>
        <v/>
      </c>
      <c r="N3295" s="126" t="str">
        <f t="shared" si="613"/>
        <v/>
      </c>
      <c r="O3295" s="77"/>
      <c r="AB3295" s="14" t="str">
        <f t="shared" si="614"/>
        <v/>
      </c>
      <c r="AC3295" s="20" t="str">
        <f t="shared" si="615"/>
        <v/>
      </c>
      <c r="AD3295" s="55" t="str">
        <f t="shared" si="616"/>
        <v/>
      </c>
      <c r="AE3295" s="88" t="str">
        <f t="shared" si="617"/>
        <v/>
      </c>
      <c r="AG3295" s="55" t="str">
        <f t="shared" si="618"/>
        <v/>
      </c>
      <c r="AH3295" s="88" t="str">
        <f t="shared" si="619"/>
        <v/>
      </c>
      <c r="AJ3295" s="55" t="str">
        <f t="shared" si="620"/>
        <v/>
      </c>
      <c r="AK3295" s="88" t="str">
        <f t="shared" si="621"/>
        <v/>
      </c>
      <c r="AM3295" s="55" t="str">
        <f t="shared" si="622"/>
        <v/>
      </c>
      <c r="AN3295" s="88" t="str">
        <f t="shared" si="623"/>
        <v/>
      </c>
    </row>
    <row r="3296" spans="1:40" x14ac:dyDescent="0.25">
      <c r="A3296" s="77"/>
      <c r="B3296" s="107"/>
      <c r="C3296" s="108"/>
      <c r="D3296" s="109"/>
      <c r="E3296" s="109"/>
      <c r="F3296" s="110"/>
      <c r="G3296" s="111"/>
      <c r="H3296" s="112"/>
      <c r="I3296" s="77"/>
      <c r="J3296" s="112" t="str">
        <f>IF($B3296="", "", IFERROR(INDEX('Job List'!$C$9:$C$508, MATCH($B3296, 'Job List'!$B$9:$B$508, 0)), ""))</f>
        <v/>
      </c>
      <c r="K3296" s="112" t="str">
        <f>IF($B3296="", "", IFERROR(INDEX('Job List'!$D$9:$D$508, MATCH($B3296, 'Job List'!$B$9:$B$508, 0)), ""))</f>
        <v/>
      </c>
      <c r="L3296" s="125" t="str">
        <f t="shared" si="612"/>
        <v/>
      </c>
      <c r="M3296" s="111" t="str">
        <f>IF($B3296="", "", IF($G3296="", IFERROR(INDEX('Job List'!$E$9:$E$508, MATCH($B3296, 'Job List'!$B$9:$B$508, 0)), ""), $G3296))</f>
        <v/>
      </c>
      <c r="N3296" s="126" t="str">
        <f t="shared" si="613"/>
        <v/>
      </c>
      <c r="O3296" s="77"/>
      <c r="AB3296" s="14" t="str">
        <f t="shared" si="614"/>
        <v/>
      </c>
      <c r="AC3296" s="20" t="str">
        <f t="shared" si="615"/>
        <v/>
      </c>
      <c r="AD3296" s="55" t="str">
        <f t="shared" si="616"/>
        <v/>
      </c>
      <c r="AE3296" s="88" t="str">
        <f t="shared" si="617"/>
        <v/>
      </c>
      <c r="AG3296" s="55" t="str">
        <f t="shared" si="618"/>
        <v/>
      </c>
      <c r="AH3296" s="88" t="str">
        <f t="shared" si="619"/>
        <v/>
      </c>
      <c r="AJ3296" s="55" t="str">
        <f t="shared" si="620"/>
        <v/>
      </c>
      <c r="AK3296" s="88" t="str">
        <f t="shared" si="621"/>
        <v/>
      </c>
      <c r="AM3296" s="55" t="str">
        <f t="shared" si="622"/>
        <v/>
      </c>
      <c r="AN3296" s="88" t="str">
        <f t="shared" si="623"/>
        <v/>
      </c>
    </row>
    <row r="3297" spans="1:40" x14ac:dyDescent="0.25">
      <c r="A3297" s="77"/>
      <c r="B3297" s="107"/>
      <c r="C3297" s="108"/>
      <c r="D3297" s="109"/>
      <c r="E3297" s="109"/>
      <c r="F3297" s="110"/>
      <c r="G3297" s="111"/>
      <c r="H3297" s="112"/>
      <c r="I3297" s="77"/>
      <c r="J3297" s="112" t="str">
        <f>IF($B3297="", "", IFERROR(INDEX('Job List'!$C$9:$C$508, MATCH($B3297, 'Job List'!$B$9:$B$508, 0)), ""))</f>
        <v/>
      </c>
      <c r="K3297" s="112" t="str">
        <f>IF($B3297="", "", IFERROR(INDEX('Job List'!$D$9:$D$508, MATCH($B3297, 'Job List'!$B$9:$B$508, 0)), ""))</f>
        <v/>
      </c>
      <c r="L3297" s="125" t="str">
        <f t="shared" si="612"/>
        <v/>
      </c>
      <c r="M3297" s="111" t="str">
        <f>IF($B3297="", "", IF($G3297="", IFERROR(INDEX('Job List'!$E$9:$E$508, MATCH($B3297, 'Job List'!$B$9:$B$508, 0)), ""), $G3297))</f>
        <v/>
      </c>
      <c r="N3297" s="126" t="str">
        <f t="shared" si="613"/>
        <v/>
      </c>
      <c r="O3297" s="77"/>
      <c r="AB3297" s="14" t="str">
        <f t="shared" si="614"/>
        <v/>
      </c>
      <c r="AC3297" s="20" t="str">
        <f t="shared" si="615"/>
        <v/>
      </c>
      <c r="AD3297" s="55" t="str">
        <f t="shared" si="616"/>
        <v/>
      </c>
      <c r="AE3297" s="88" t="str">
        <f t="shared" si="617"/>
        <v/>
      </c>
      <c r="AG3297" s="55" t="str">
        <f t="shared" si="618"/>
        <v/>
      </c>
      <c r="AH3297" s="88" t="str">
        <f t="shared" si="619"/>
        <v/>
      </c>
      <c r="AJ3297" s="55" t="str">
        <f t="shared" si="620"/>
        <v/>
      </c>
      <c r="AK3297" s="88" t="str">
        <f t="shared" si="621"/>
        <v/>
      </c>
      <c r="AM3297" s="55" t="str">
        <f t="shared" si="622"/>
        <v/>
      </c>
      <c r="AN3297" s="88" t="str">
        <f t="shared" si="623"/>
        <v/>
      </c>
    </row>
    <row r="3298" spans="1:40" x14ac:dyDescent="0.25">
      <c r="A3298" s="77"/>
      <c r="B3298" s="107"/>
      <c r="C3298" s="108"/>
      <c r="D3298" s="109"/>
      <c r="E3298" s="109"/>
      <c r="F3298" s="110"/>
      <c r="G3298" s="111"/>
      <c r="H3298" s="112"/>
      <c r="I3298" s="77"/>
      <c r="J3298" s="112" t="str">
        <f>IF($B3298="", "", IFERROR(INDEX('Job List'!$C$9:$C$508, MATCH($B3298, 'Job List'!$B$9:$B$508, 0)), ""))</f>
        <v/>
      </c>
      <c r="K3298" s="112" t="str">
        <f>IF($B3298="", "", IFERROR(INDEX('Job List'!$D$9:$D$508, MATCH($B3298, 'Job List'!$B$9:$B$508, 0)), ""))</f>
        <v/>
      </c>
      <c r="L3298" s="125" t="str">
        <f t="shared" si="612"/>
        <v/>
      </c>
      <c r="M3298" s="111" t="str">
        <f>IF($B3298="", "", IF($G3298="", IFERROR(INDEX('Job List'!$E$9:$E$508, MATCH($B3298, 'Job List'!$B$9:$B$508, 0)), ""), $G3298))</f>
        <v/>
      </c>
      <c r="N3298" s="126" t="str">
        <f t="shared" si="613"/>
        <v/>
      </c>
      <c r="O3298" s="77"/>
      <c r="AB3298" s="14" t="str">
        <f t="shared" si="614"/>
        <v/>
      </c>
      <c r="AC3298" s="20" t="str">
        <f t="shared" si="615"/>
        <v/>
      </c>
      <c r="AD3298" s="55" t="str">
        <f t="shared" si="616"/>
        <v/>
      </c>
      <c r="AE3298" s="88" t="str">
        <f t="shared" si="617"/>
        <v/>
      </c>
      <c r="AG3298" s="55" t="str">
        <f t="shared" si="618"/>
        <v/>
      </c>
      <c r="AH3298" s="88" t="str">
        <f t="shared" si="619"/>
        <v/>
      </c>
      <c r="AJ3298" s="55" t="str">
        <f t="shared" si="620"/>
        <v/>
      </c>
      <c r="AK3298" s="88" t="str">
        <f t="shared" si="621"/>
        <v/>
      </c>
      <c r="AM3298" s="55" t="str">
        <f t="shared" si="622"/>
        <v/>
      </c>
      <c r="AN3298" s="88" t="str">
        <f t="shared" si="623"/>
        <v/>
      </c>
    </row>
    <row r="3299" spans="1:40" x14ac:dyDescent="0.25">
      <c r="A3299" s="77"/>
      <c r="B3299" s="107"/>
      <c r="C3299" s="108"/>
      <c r="D3299" s="109"/>
      <c r="E3299" s="109"/>
      <c r="F3299" s="110"/>
      <c r="G3299" s="111"/>
      <c r="H3299" s="112"/>
      <c r="I3299" s="77"/>
      <c r="J3299" s="112" t="str">
        <f>IF($B3299="", "", IFERROR(INDEX('Job List'!$C$9:$C$508, MATCH($B3299, 'Job List'!$B$9:$B$508, 0)), ""))</f>
        <v/>
      </c>
      <c r="K3299" s="112" t="str">
        <f>IF($B3299="", "", IFERROR(INDEX('Job List'!$D$9:$D$508, MATCH($B3299, 'Job List'!$B$9:$B$508, 0)), ""))</f>
        <v/>
      </c>
      <c r="L3299" s="125" t="str">
        <f t="shared" si="612"/>
        <v/>
      </c>
      <c r="M3299" s="111" t="str">
        <f>IF($B3299="", "", IF($G3299="", IFERROR(INDEX('Job List'!$E$9:$E$508, MATCH($B3299, 'Job List'!$B$9:$B$508, 0)), ""), $G3299))</f>
        <v/>
      </c>
      <c r="N3299" s="126" t="str">
        <f t="shared" si="613"/>
        <v/>
      </c>
      <c r="O3299" s="77"/>
      <c r="AB3299" s="14" t="str">
        <f t="shared" si="614"/>
        <v/>
      </c>
      <c r="AC3299" s="20" t="str">
        <f t="shared" si="615"/>
        <v/>
      </c>
      <c r="AD3299" s="55" t="str">
        <f t="shared" si="616"/>
        <v/>
      </c>
      <c r="AE3299" s="88" t="str">
        <f t="shared" si="617"/>
        <v/>
      </c>
      <c r="AG3299" s="55" t="str">
        <f t="shared" si="618"/>
        <v/>
      </c>
      <c r="AH3299" s="88" t="str">
        <f t="shared" si="619"/>
        <v/>
      </c>
      <c r="AJ3299" s="55" t="str">
        <f t="shared" si="620"/>
        <v/>
      </c>
      <c r="AK3299" s="88" t="str">
        <f t="shared" si="621"/>
        <v/>
      </c>
      <c r="AM3299" s="55" t="str">
        <f t="shared" si="622"/>
        <v/>
      </c>
      <c r="AN3299" s="88" t="str">
        <f t="shared" si="623"/>
        <v/>
      </c>
    </row>
    <row r="3300" spans="1:40" x14ac:dyDescent="0.25">
      <c r="A3300" s="77"/>
      <c r="B3300" s="107"/>
      <c r="C3300" s="108"/>
      <c r="D3300" s="109"/>
      <c r="E3300" s="109"/>
      <c r="F3300" s="110"/>
      <c r="G3300" s="111"/>
      <c r="H3300" s="112"/>
      <c r="I3300" s="77"/>
      <c r="J3300" s="112" t="str">
        <f>IF($B3300="", "", IFERROR(INDEX('Job List'!$C$9:$C$508, MATCH($B3300, 'Job List'!$B$9:$B$508, 0)), ""))</f>
        <v/>
      </c>
      <c r="K3300" s="112" t="str">
        <f>IF($B3300="", "", IFERROR(INDEX('Job List'!$D$9:$D$508, MATCH($B3300, 'Job List'!$B$9:$B$508, 0)), ""))</f>
        <v/>
      </c>
      <c r="L3300" s="125" t="str">
        <f t="shared" si="612"/>
        <v/>
      </c>
      <c r="M3300" s="111" t="str">
        <f>IF($B3300="", "", IF($G3300="", IFERROR(INDEX('Job List'!$E$9:$E$508, MATCH($B3300, 'Job List'!$B$9:$B$508, 0)), ""), $G3300))</f>
        <v/>
      </c>
      <c r="N3300" s="126" t="str">
        <f t="shared" si="613"/>
        <v/>
      </c>
      <c r="O3300" s="77"/>
      <c r="AB3300" s="14" t="str">
        <f t="shared" si="614"/>
        <v/>
      </c>
      <c r="AC3300" s="20" t="str">
        <f t="shared" si="615"/>
        <v/>
      </c>
      <c r="AD3300" s="55" t="str">
        <f t="shared" si="616"/>
        <v/>
      </c>
      <c r="AE3300" s="88" t="str">
        <f t="shared" si="617"/>
        <v/>
      </c>
      <c r="AG3300" s="55" t="str">
        <f t="shared" si="618"/>
        <v/>
      </c>
      <c r="AH3300" s="88" t="str">
        <f t="shared" si="619"/>
        <v/>
      </c>
      <c r="AJ3300" s="55" t="str">
        <f t="shared" si="620"/>
        <v/>
      </c>
      <c r="AK3300" s="88" t="str">
        <f t="shared" si="621"/>
        <v/>
      </c>
      <c r="AM3300" s="55" t="str">
        <f t="shared" si="622"/>
        <v/>
      </c>
      <c r="AN3300" s="88" t="str">
        <f t="shared" si="623"/>
        <v/>
      </c>
    </row>
    <row r="3301" spans="1:40" x14ac:dyDescent="0.25">
      <c r="A3301" s="77"/>
      <c r="B3301" s="107"/>
      <c r="C3301" s="108"/>
      <c r="D3301" s="109"/>
      <c r="E3301" s="109"/>
      <c r="F3301" s="110"/>
      <c r="G3301" s="111"/>
      <c r="H3301" s="112"/>
      <c r="I3301" s="77"/>
      <c r="J3301" s="112" t="str">
        <f>IF($B3301="", "", IFERROR(INDEX('Job List'!$C$9:$C$508, MATCH($B3301, 'Job List'!$B$9:$B$508, 0)), ""))</f>
        <v/>
      </c>
      <c r="K3301" s="112" t="str">
        <f>IF($B3301="", "", IFERROR(INDEX('Job List'!$D$9:$D$508, MATCH($B3301, 'Job List'!$B$9:$B$508, 0)), ""))</f>
        <v/>
      </c>
      <c r="L3301" s="125" t="str">
        <f t="shared" si="612"/>
        <v/>
      </c>
      <c r="M3301" s="111" t="str">
        <f>IF($B3301="", "", IF($G3301="", IFERROR(INDEX('Job List'!$E$9:$E$508, MATCH($B3301, 'Job List'!$B$9:$B$508, 0)), ""), $G3301))</f>
        <v/>
      </c>
      <c r="N3301" s="126" t="str">
        <f t="shared" si="613"/>
        <v/>
      </c>
      <c r="O3301" s="77"/>
      <c r="AB3301" s="14" t="str">
        <f t="shared" si="614"/>
        <v/>
      </c>
      <c r="AC3301" s="20" t="str">
        <f t="shared" si="615"/>
        <v/>
      </c>
      <c r="AD3301" s="55" t="str">
        <f t="shared" si="616"/>
        <v/>
      </c>
      <c r="AE3301" s="88" t="str">
        <f t="shared" si="617"/>
        <v/>
      </c>
      <c r="AG3301" s="55" t="str">
        <f t="shared" si="618"/>
        <v/>
      </c>
      <c r="AH3301" s="88" t="str">
        <f t="shared" si="619"/>
        <v/>
      </c>
      <c r="AJ3301" s="55" t="str">
        <f t="shared" si="620"/>
        <v/>
      </c>
      <c r="AK3301" s="88" t="str">
        <f t="shared" si="621"/>
        <v/>
      </c>
      <c r="AM3301" s="55" t="str">
        <f t="shared" si="622"/>
        <v/>
      </c>
      <c r="AN3301" s="88" t="str">
        <f t="shared" si="623"/>
        <v/>
      </c>
    </row>
    <row r="3302" spans="1:40" x14ac:dyDescent="0.25">
      <c r="A3302" s="77"/>
      <c r="B3302" s="107"/>
      <c r="C3302" s="108"/>
      <c r="D3302" s="109"/>
      <c r="E3302" s="109"/>
      <c r="F3302" s="110"/>
      <c r="G3302" s="111"/>
      <c r="H3302" s="112"/>
      <c r="I3302" s="77"/>
      <c r="J3302" s="112" t="str">
        <f>IF($B3302="", "", IFERROR(INDEX('Job List'!$C$9:$C$508, MATCH($B3302, 'Job List'!$B$9:$B$508, 0)), ""))</f>
        <v/>
      </c>
      <c r="K3302" s="112" t="str">
        <f>IF($B3302="", "", IFERROR(INDEX('Job List'!$D$9:$D$508, MATCH($B3302, 'Job List'!$B$9:$B$508, 0)), ""))</f>
        <v/>
      </c>
      <c r="L3302" s="125" t="str">
        <f t="shared" si="612"/>
        <v/>
      </c>
      <c r="M3302" s="111" t="str">
        <f>IF($B3302="", "", IF($G3302="", IFERROR(INDEX('Job List'!$E$9:$E$508, MATCH($B3302, 'Job List'!$B$9:$B$508, 0)), ""), $G3302))</f>
        <v/>
      </c>
      <c r="N3302" s="126" t="str">
        <f t="shared" si="613"/>
        <v/>
      </c>
      <c r="O3302" s="77"/>
      <c r="AB3302" s="14" t="str">
        <f t="shared" si="614"/>
        <v/>
      </c>
      <c r="AC3302" s="20" t="str">
        <f t="shared" si="615"/>
        <v/>
      </c>
      <c r="AD3302" s="55" t="str">
        <f t="shared" si="616"/>
        <v/>
      </c>
      <c r="AE3302" s="88" t="str">
        <f t="shared" si="617"/>
        <v/>
      </c>
      <c r="AG3302" s="55" t="str">
        <f t="shared" si="618"/>
        <v/>
      </c>
      <c r="AH3302" s="88" t="str">
        <f t="shared" si="619"/>
        <v/>
      </c>
      <c r="AJ3302" s="55" t="str">
        <f t="shared" si="620"/>
        <v/>
      </c>
      <c r="AK3302" s="88" t="str">
        <f t="shared" si="621"/>
        <v/>
      </c>
      <c r="AM3302" s="55" t="str">
        <f t="shared" si="622"/>
        <v/>
      </c>
      <c r="AN3302" s="88" t="str">
        <f t="shared" si="623"/>
        <v/>
      </c>
    </row>
    <row r="3303" spans="1:40" x14ac:dyDescent="0.25">
      <c r="A3303" s="77"/>
      <c r="B3303" s="107"/>
      <c r="C3303" s="108"/>
      <c r="D3303" s="109"/>
      <c r="E3303" s="109"/>
      <c r="F3303" s="110"/>
      <c r="G3303" s="111"/>
      <c r="H3303" s="112"/>
      <c r="I3303" s="77"/>
      <c r="J3303" s="112" t="str">
        <f>IF($B3303="", "", IFERROR(INDEX('Job List'!$C$9:$C$508, MATCH($B3303, 'Job List'!$B$9:$B$508, 0)), ""))</f>
        <v/>
      </c>
      <c r="K3303" s="112" t="str">
        <f>IF($B3303="", "", IFERROR(INDEX('Job List'!$D$9:$D$508, MATCH($B3303, 'Job List'!$B$9:$B$508, 0)), ""))</f>
        <v/>
      </c>
      <c r="L3303" s="125" t="str">
        <f t="shared" si="612"/>
        <v/>
      </c>
      <c r="M3303" s="111" t="str">
        <f>IF($B3303="", "", IF($G3303="", IFERROR(INDEX('Job List'!$E$9:$E$508, MATCH($B3303, 'Job List'!$B$9:$B$508, 0)), ""), $G3303))</f>
        <v/>
      </c>
      <c r="N3303" s="126" t="str">
        <f t="shared" si="613"/>
        <v/>
      </c>
      <c r="O3303" s="77"/>
      <c r="AB3303" s="14" t="str">
        <f t="shared" si="614"/>
        <v/>
      </c>
      <c r="AC3303" s="20" t="str">
        <f t="shared" si="615"/>
        <v/>
      </c>
      <c r="AD3303" s="55" t="str">
        <f t="shared" si="616"/>
        <v/>
      </c>
      <c r="AE3303" s="88" t="str">
        <f t="shared" si="617"/>
        <v/>
      </c>
      <c r="AG3303" s="55" t="str">
        <f t="shared" si="618"/>
        <v/>
      </c>
      <c r="AH3303" s="88" t="str">
        <f t="shared" si="619"/>
        <v/>
      </c>
      <c r="AJ3303" s="55" t="str">
        <f t="shared" si="620"/>
        <v/>
      </c>
      <c r="AK3303" s="88" t="str">
        <f t="shared" si="621"/>
        <v/>
      </c>
      <c r="AM3303" s="55" t="str">
        <f t="shared" si="622"/>
        <v/>
      </c>
      <c r="AN3303" s="88" t="str">
        <f t="shared" si="623"/>
        <v/>
      </c>
    </row>
    <row r="3304" spans="1:40" x14ac:dyDescent="0.25">
      <c r="A3304" s="77"/>
      <c r="B3304" s="107"/>
      <c r="C3304" s="108"/>
      <c r="D3304" s="109"/>
      <c r="E3304" s="109"/>
      <c r="F3304" s="110"/>
      <c r="G3304" s="111"/>
      <c r="H3304" s="112"/>
      <c r="I3304" s="77"/>
      <c r="J3304" s="112" t="str">
        <f>IF($B3304="", "", IFERROR(INDEX('Job List'!$C$9:$C$508, MATCH($B3304, 'Job List'!$B$9:$B$508, 0)), ""))</f>
        <v/>
      </c>
      <c r="K3304" s="112" t="str">
        <f>IF($B3304="", "", IFERROR(INDEX('Job List'!$D$9:$D$508, MATCH($B3304, 'Job List'!$B$9:$B$508, 0)), ""))</f>
        <v/>
      </c>
      <c r="L3304" s="125" t="str">
        <f t="shared" si="612"/>
        <v/>
      </c>
      <c r="M3304" s="111" t="str">
        <f>IF($B3304="", "", IF($G3304="", IFERROR(INDEX('Job List'!$E$9:$E$508, MATCH($B3304, 'Job List'!$B$9:$B$508, 0)), ""), $G3304))</f>
        <v/>
      </c>
      <c r="N3304" s="126" t="str">
        <f t="shared" si="613"/>
        <v/>
      </c>
      <c r="O3304" s="77"/>
      <c r="AB3304" s="14" t="str">
        <f t="shared" si="614"/>
        <v/>
      </c>
      <c r="AC3304" s="20" t="str">
        <f t="shared" si="615"/>
        <v/>
      </c>
      <c r="AD3304" s="55" t="str">
        <f t="shared" si="616"/>
        <v/>
      </c>
      <c r="AE3304" s="88" t="str">
        <f t="shared" si="617"/>
        <v/>
      </c>
      <c r="AG3304" s="55" t="str">
        <f t="shared" si="618"/>
        <v/>
      </c>
      <c r="AH3304" s="88" t="str">
        <f t="shared" si="619"/>
        <v/>
      </c>
      <c r="AJ3304" s="55" t="str">
        <f t="shared" si="620"/>
        <v/>
      </c>
      <c r="AK3304" s="88" t="str">
        <f t="shared" si="621"/>
        <v/>
      </c>
      <c r="AM3304" s="55" t="str">
        <f t="shared" si="622"/>
        <v/>
      </c>
      <c r="AN3304" s="88" t="str">
        <f t="shared" si="623"/>
        <v/>
      </c>
    </row>
    <row r="3305" spans="1:40" x14ac:dyDescent="0.25">
      <c r="A3305" s="77"/>
      <c r="B3305" s="107"/>
      <c r="C3305" s="108"/>
      <c r="D3305" s="109"/>
      <c r="E3305" s="109"/>
      <c r="F3305" s="110"/>
      <c r="G3305" s="111"/>
      <c r="H3305" s="112"/>
      <c r="I3305" s="77"/>
      <c r="J3305" s="112" t="str">
        <f>IF($B3305="", "", IFERROR(INDEX('Job List'!$C$9:$C$508, MATCH($B3305, 'Job List'!$B$9:$B$508, 0)), ""))</f>
        <v/>
      </c>
      <c r="K3305" s="112" t="str">
        <f>IF($B3305="", "", IFERROR(INDEX('Job List'!$D$9:$D$508, MATCH($B3305, 'Job List'!$B$9:$B$508, 0)), ""))</f>
        <v/>
      </c>
      <c r="L3305" s="125" t="str">
        <f t="shared" si="612"/>
        <v/>
      </c>
      <c r="M3305" s="111" t="str">
        <f>IF($B3305="", "", IF($G3305="", IFERROR(INDEX('Job List'!$E$9:$E$508, MATCH($B3305, 'Job List'!$B$9:$B$508, 0)), ""), $G3305))</f>
        <v/>
      </c>
      <c r="N3305" s="126" t="str">
        <f t="shared" si="613"/>
        <v/>
      </c>
      <c r="O3305" s="77"/>
      <c r="AB3305" s="14" t="str">
        <f t="shared" si="614"/>
        <v/>
      </c>
      <c r="AC3305" s="20" t="str">
        <f t="shared" si="615"/>
        <v/>
      </c>
      <c r="AD3305" s="55" t="str">
        <f t="shared" si="616"/>
        <v/>
      </c>
      <c r="AE3305" s="88" t="str">
        <f t="shared" si="617"/>
        <v/>
      </c>
      <c r="AG3305" s="55" t="str">
        <f t="shared" si="618"/>
        <v/>
      </c>
      <c r="AH3305" s="88" t="str">
        <f t="shared" si="619"/>
        <v/>
      </c>
      <c r="AJ3305" s="55" t="str">
        <f t="shared" si="620"/>
        <v/>
      </c>
      <c r="AK3305" s="88" t="str">
        <f t="shared" si="621"/>
        <v/>
      </c>
      <c r="AM3305" s="55" t="str">
        <f t="shared" si="622"/>
        <v/>
      </c>
      <c r="AN3305" s="88" t="str">
        <f t="shared" si="623"/>
        <v/>
      </c>
    </row>
    <row r="3306" spans="1:40" x14ac:dyDescent="0.25">
      <c r="A3306" s="77"/>
      <c r="B3306" s="107"/>
      <c r="C3306" s="108"/>
      <c r="D3306" s="109"/>
      <c r="E3306" s="109"/>
      <c r="F3306" s="110"/>
      <c r="G3306" s="111"/>
      <c r="H3306" s="112"/>
      <c r="I3306" s="77"/>
      <c r="J3306" s="112" t="str">
        <f>IF($B3306="", "", IFERROR(INDEX('Job List'!$C$9:$C$508, MATCH($B3306, 'Job List'!$B$9:$B$508, 0)), ""))</f>
        <v/>
      </c>
      <c r="K3306" s="112" t="str">
        <f>IF($B3306="", "", IFERROR(INDEX('Job List'!$D$9:$D$508, MATCH($B3306, 'Job List'!$B$9:$B$508, 0)), ""))</f>
        <v/>
      </c>
      <c r="L3306" s="125" t="str">
        <f t="shared" si="612"/>
        <v/>
      </c>
      <c r="M3306" s="111" t="str">
        <f>IF($B3306="", "", IF($G3306="", IFERROR(INDEX('Job List'!$E$9:$E$508, MATCH($B3306, 'Job List'!$B$9:$B$508, 0)), ""), $G3306))</f>
        <v/>
      </c>
      <c r="N3306" s="126" t="str">
        <f t="shared" si="613"/>
        <v/>
      </c>
      <c r="O3306" s="77"/>
      <c r="AB3306" s="14" t="str">
        <f t="shared" si="614"/>
        <v/>
      </c>
      <c r="AC3306" s="20" t="str">
        <f t="shared" si="615"/>
        <v/>
      </c>
      <c r="AD3306" s="55" t="str">
        <f t="shared" si="616"/>
        <v/>
      </c>
      <c r="AE3306" s="88" t="str">
        <f t="shared" si="617"/>
        <v/>
      </c>
      <c r="AG3306" s="55" t="str">
        <f t="shared" si="618"/>
        <v/>
      </c>
      <c r="AH3306" s="88" t="str">
        <f t="shared" si="619"/>
        <v/>
      </c>
      <c r="AJ3306" s="55" t="str">
        <f t="shared" si="620"/>
        <v/>
      </c>
      <c r="AK3306" s="88" t="str">
        <f t="shared" si="621"/>
        <v/>
      </c>
      <c r="AM3306" s="55" t="str">
        <f t="shared" si="622"/>
        <v/>
      </c>
      <c r="AN3306" s="88" t="str">
        <f t="shared" si="623"/>
        <v/>
      </c>
    </row>
    <row r="3307" spans="1:40" x14ac:dyDescent="0.25">
      <c r="A3307" s="77"/>
      <c r="B3307" s="107"/>
      <c r="C3307" s="108"/>
      <c r="D3307" s="109"/>
      <c r="E3307" s="109"/>
      <c r="F3307" s="110"/>
      <c r="G3307" s="111"/>
      <c r="H3307" s="112"/>
      <c r="I3307" s="77"/>
      <c r="J3307" s="112" t="str">
        <f>IF($B3307="", "", IFERROR(INDEX('Job List'!$C$9:$C$508, MATCH($B3307, 'Job List'!$B$9:$B$508, 0)), ""))</f>
        <v/>
      </c>
      <c r="K3307" s="112" t="str">
        <f>IF($B3307="", "", IFERROR(INDEX('Job List'!$D$9:$D$508, MATCH($B3307, 'Job List'!$B$9:$B$508, 0)), ""))</f>
        <v/>
      </c>
      <c r="L3307" s="125" t="str">
        <f t="shared" si="612"/>
        <v/>
      </c>
      <c r="M3307" s="111" t="str">
        <f>IF($B3307="", "", IF($G3307="", IFERROR(INDEX('Job List'!$E$9:$E$508, MATCH($B3307, 'Job List'!$B$9:$B$508, 0)), ""), $G3307))</f>
        <v/>
      </c>
      <c r="N3307" s="126" t="str">
        <f t="shared" si="613"/>
        <v/>
      </c>
      <c r="O3307" s="77"/>
      <c r="AB3307" s="14" t="str">
        <f t="shared" si="614"/>
        <v/>
      </c>
      <c r="AC3307" s="20" t="str">
        <f t="shared" si="615"/>
        <v/>
      </c>
      <c r="AD3307" s="55" t="str">
        <f t="shared" si="616"/>
        <v/>
      </c>
      <c r="AE3307" s="88" t="str">
        <f t="shared" si="617"/>
        <v/>
      </c>
      <c r="AG3307" s="55" t="str">
        <f t="shared" si="618"/>
        <v/>
      </c>
      <c r="AH3307" s="88" t="str">
        <f t="shared" si="619"/>
        <v/>
      </c>
      <c r="AJ3307" s="55" t="str">
        <f t="shared" si="620"/>
        <v/>
      </c>
      <c r="AK3307" s="88" t="str">
        <f t="shared" si="621"/>
        <v/>
      </c>
      <c r="AM3307" s="55" t="str">
        <f t="shared" si="622"/>
        <v/>
      </c>
      <c r="AN3307" s="88" t="str">
        <f t="shared" si="623"/>
        <v/>
      </c>
    </row>
    <row r="3308" spans="1:40" x14ac:dyDescent="0.25">
      <c r="A3308" s="77"/>
      <c r="B3308" s="107"/>
      <c r="C3308" s="108"/>
      <c r="D3308" s="109"/>
      <c r="E3308" s="109"/>
      <c r="F3308" s="110"/>
      <c r="G3308" s="111"/>
      <c r="H3308" s="112"/>
      <c r="I3308" s="77"/>
      <c r="J3308" s="112" t="str">
        <f>IF($B3308="", "", IFERROR(INDEX('Job List'!$C$9:$C$508, MATCH($B3308, 'Job List'!$B$9:$B$508, 0)), ""))</f>
        <v/>
      </c>
      <c r="K3308" s="112" t="str">
        <f>IF($B3308="", "", IFERROR(INDEX('Job List'!$D$9:$D$508, MATCH($B3308, 'Job List'!$B$9:$B$508, 0)), ""))</f>
        <v/>
      </c>
      <c r="L3308" s="125" t="str">
        <f t="shared" si="612"/>
        <v/>
      </c>
      <c r="M3308" s="111" t="str">
        <f>IF($B3308="", "", IF($G3308="", IFERROR(INDEX('Job List'!$E$9:$E$508, MATCH($B3308, 'Job List'!$B$9:$B$508, 0)), ""), $G3308))</f>
        <v/>
      </c>
      <c r="N3308" s="126" t="str">
        <f t="shared" si="613"/>
        <v/>
      </c>
      <c r="O3308" s="77"/>
      <c r="AB3308" s="14" t="str">
        <f t="shared" si="614"/>
        <v/>
      </c>
      <c r="AC3308" s="20" t="str">
        <f t="shared" si="615"/>
        <v/>
      </c>
      <c r="AD3308" s="55" t="str">
        <f t="shared" si="616"/>
        <v/>
      </c>
      <c r="AE3308" s="88" t="str">
        <f t="shared" si="617"/>
        <v/>
      </c>
      <c r="AG3308" s="55" t="str">
        <f t="shared" si="618"/>
        <v/>
      </c>
      <c r="AH3308" s="88" t="str">
        <f t="shared" si="619"/>
        <v/>
      </c>
      <c r="AJ3308" s="55" t="str">
        <f t="shared" si="620"/>
        <v/>
      </c>
      <c r="AK3308" s="88" t="str">
        <f t="shared" si="621"/>
        <v/>
      </c>
      <c r="AM3308" s="55" t="str">
        <f t="shared" si="622"/>
        <v/>
      </c>
      <c r="AN3308" s="88" t="str">
        <f t="shared" si="623"/>
        <v/>
      </c>
    </row>
    <row r="3309" spans="1:40" x14ac:dyDescent="0.25">
      <c r="A3309" s="77"/>
      <c r="B3309" s="107"/>
      <c r="C3309" s="108"/>
      <c r="D3309" s="109"/>
      <c r="E3309" s="109"/>
      <c r="F3309" s="110"/>
      <c r="G3309" s="111"/>
      <c r="H3309" s="112"/>
      <c r="I3309" s="77"/>
      <c r="J3309" s="112" t="str">
        <f>IF($B3309="", "", IFERROR(INDEX('Job List'!$C$9:$C$508, MATCH($B3309, 'Job List'!$B$9:$B$508, 0)), ""))</f>
        <v/>
      </c>
      <c r="K3309" s="112" t="str">
        <f>IF($B3309="", "", IFERROR(INDEX('Job List'!$D$9:$D$508, MATCH($B3309, 'Job List'!$B$9:$B$508, 0)), ""))</f>
        <v/>
      </c>
      <c r="L3309" s="125" t="str">
        <f t="shared" si="612"/>
        <v/>
      </c>
      <c r="M3309" s="111" t="str">
        <f>IF($B3309="", "", IF($G3309="", IFERROR(INDEX('Job List'!$E$9:$E$508, MATCH($B3309, 'Job List'!$B$9:$B$508, 0)), ""), $G3309))</f>
        <v/>
      </c>
      <c r="N3309" s="126" t="str">
        <f t="shared" si="613"/>
        <v/>
      </c>
      <c r="O3309" s="77"/>
      <c r="AB3309" s="14" t="str">
        <f t="shared" si="614"/>
        <v/>
      </c>
      <c r="AC3309" s="20" t="str">
        <f t="shared" si="615"/>
        <v/>
      </c>
      <c r="AD3309" s="55" t="str">
        <f t="shared" si="616"/>
        <v/>
      </c>
      <c r="AE3309" s="88" t="str">
        <f t="shared" si="617"/>
        <v/>
      </c>
      <c r="AG3309" s="55" t="str">
        <f t="shared" si="618"/>
        <v/>
      </c>
      <c r="AH3309" s="88" t="str">
        <f t="shared" si="619"/>
        <v/>
      </c>
      <c r="AJ3309" s="55" t="str">
        <f t="shared" si="620"/>
        <v/>
      </c>
      <c r="AK3309" s="88" t="str">
        <f t="shared" si="621"/>
        <v/>
      </c>
      <c r="AM3309" s="55" t="str">
        <f t="shared" si="622"/>
        <v/>
      </c>
      <c r="AN3309" s="88" t="str">
        <f t="shared" si="623"/>
        <v/>
      </c>
    </row>
    <row r="3310" spans="1:40" x14ac:dyDescent="0.25">
      <c r="A3310" s="77"/>
      <c r="B3310" s="107"/>
      <c r="C3310" s="108"/>
      <c r="D3310" s="109"/>
      <c r="E3310" s="109"/>
      <c r="F3310" s="110"/>
      <c r="G3310" s="111"/>
      <c r="H3310" s="112"/>
      <c r="I3310" s="77"/>
      <c r="J3310" s="112" t="str">
        <f>IF($B3310="", "", IFERROR(INDEX('Job List'!$C$9:$C$508, MATCH($B3310, 'Job List'!$B$9:$B$508, 0)), ""))</f>
        <v/>
      </c>
      <c r="K3310" s="112" t="str">
        <f>IF($B3310="", "", IFERROR(INDEX('Job List'!$D$9:$D$508, MATCH($B3310, 'Job List'!$B$9:$B$508, 0)), ""))</f>
        <v/>
      </c>
      <c r="L3310" s="125" t="str">
        <f t="shared" si="612"/>
        <v/>
      </c>
      <c r="M3310" s="111" t="str">
        <f>IF($B3310="", "", IF($G3310="", IFERROR(INDEX('Job List'!$E$9:$E$508, MATCH($B3310, 'Job List'!$B$9:$B$508, 0)), ""), $G3310))</f>
        <v/>
      </c>
      <c r="N3310" s="126" t="str">
        <f t="shared" si="613"/>
        <v/>
      </c>
      <c r="O3310" s="77"/>
      <c r="AB3310" s="14" t="str">
        <f t="shared" si="614"/>
        <v/>
      </c>
      <c r="AC3310" s="20" t="str">
        <f t="shared" si="615"/>
        <v/>
      </c>
      <c r="AD3310" s="55" t="str">
        <f t="shared" si="616"/>
        <v/>
      </c>
      <c r="AE3310" s="88" t="str">
        <f t="shared" si="617"/>
        <v/>
      </c>
      <c r="AG3310" s="55" t="str">
        <f t="shared" si="618"/>
        <v/>
      </c>
      <c r="AH3310" s="88" t="str">
        <f t="shared" si="619"/>
        <v/>
      </c>
      <c r="AJ3310" s="55" t="str">
        <f t="shared" si="620"/>
        <v/>
      </c>
      <c r="AK3310" s="88" t="str">
        <f t="shared" si="621"/>
        <v/>
      </c>
      <c r="AM3310" s="55" t="str">
        <f t="shared" si="622"/>
        <v/>
      </c>
      <c r="AN3310" s="88" t="str">
        <f t="shared" si="623"/>
        <v/>
      </c>
    </row>
    <row r="3311" spans="1:40" x14ac:dyDescent="0.25">
      <c r="A3311" s="77"/>
      <c r="B3311" s="107"/>
      <c r="C3311" s="108"/>
      <c r="D3311" s="109"/>
      <c r="E3311" s="109"/>
      <c r="F3311" s="110"/>
      <c r="G3311" s="111"/>
      <c r="H3311" s="112"/>
      <c r="I3311" s="77"/>
      <c r="J3311" s="112" t="str">
        <f>IF($B3311="", "", IFERROR(INDEX('Job List'!$C$9:$C$508, MATCH($B3311, 'Job List'!$B$9:$B$508, 0)), ""))</f>
        <v/>
      </c>
      <c r="K3311" s="112" t="str">
        <f>IF($B3311="", "", IFERROR(INDEX('Job List'!$D$9:$D$508, MATCH($B3311, 'Job List'!$B$9:$B$508, 0)), ""))</f>
        <v/>
      </c>
      <c r="L3311" s="125" t="str">
        <f t="shared" si="612"/>
        <v/>
      </c>
      <c r="M3311" s="111" t="str">
        <f>IF($B3311="", "", IF($G3311="", IFERROR(INDEX('Job List'!$E$9:$E$508, MATCH($B3311, 'Job List'!$B$9:$B$508, 0)), ""), $G3311))</f>
        <v/>
      </c>
      <c r="N3311" s="126" t="str">
        <f t="shared" si="613"/>
        <v/>
      </c>
      <c r="O3311" s="77"/>
      <c r="AB3311" s="14" t="str">
        <f t="shared" si="614"/>
        <v/>
      </c>
      <c r="AC3311" s="20" t="str">
        <f t="shared" si="615"/>
        <v/>
      </c>
      <c r="AD3311" s="55" t="str">
        <f t="shared" si="616"/>
        <v/>
      </c>
      <c r="AE3311" s="88" t="str">
        <f t="shared" si="617"/>
        <v/>
      </c>
      <c r="AG3311" s="55" t="str">
        <f t="shared" si="618"/>
        <v/>
      </c>
      <c r="AH3311" s="88" t="str">
        <f t="shared" si="619"/>
        <v/>
      </c>
      <c r="AJ3311" s="55" t="str">
        <f t="shared" si="620"/>
        <v/>
      </c>
      <c r="AK3311" s="88" t="str">
        <f t="shared" si="621"/>
        <v/>
      </c>
      <c r="AM3311" s="55" t="str">
        <f t="shared" si="622"/>
        <v/>
      </c>
      <c r="AN3311" s="88" t="str">
        <f t="shared" si="623"/>
        <v/>
      </c>
    </row>
    <row r="3312" spans="1:40" x14ac:dyDescent="0.25">
      <c r="A3312" s="77"/>
      <c r="B3312" s="107"/>
      <c r="C3312" s="108"/>
      <c r="D3312" s="109"/>
      <c r="E3312" s="109"/>
      <c r="F3312" s="110"/>
      <c r="G3312" s="111"/>
      <c r="H3312" s="112"/>
      <c r="I3312" s="77"/>
      <c r="J3312" s="112" t="str">
        <f>IF($B3312="", "", IFERROR(INDEX('Job List'!$C$9:$C$508, MATCH($B3312, 'Job List'!$B$9:$B$508, 0)), ""))</f>
        <v/>
      </c>
      <c r="K3312" s="112" t="str">
        <f>IF($B3312="", "", IFERROR(INDEX('Job List'!$D$9:$D$508, MATCH($B3312, 'Job List'!$B$9:$B$508, 0)), ""))</f>
        <v/>
      </c>
      <c r="L3312" s="125" t="str">
        <f t="shared" si="612"/>
        <v/>
      </c>
      <c r="M3312" s="111" t="str">
        <f>IF($B3312="", "", IF($G3312="", IFERROR(INDEX('Job List'!$E$9:$E$508, MATCH($B3312, 'Job List'!$B$9:$B$508, 0)), ""), $G3312))</f>
        <v/>
      </c>
      <c r="N3312" s="126" t="str">
        <f t="shared" si="613"/>
        <v/>
      </c>
      <c r="O3312" s="77"/>
      <c r="AB3312" s="14" t="str">
        <f t="shared" si="614"/>
        <v/>
      </c>
      <c r="AC3312" s="20" t="str">
        <f t="shared" si="615"/>
        <v/>
      </c>
      <c r="AD3312" s="55" t="str">
        <f t="shared" si="616"/>
        <v/>
      </c>
      <c r="AE3312" s="88" t="str">
        <f t="shared" si="617"/>
        <v/>
      </c>
      <c r="AG3312" s="55" t="str">
        <f t="shared" si="618"/>
        <v/>
      </c>
      <c r="AH3312" s="88" t="str">
        <f t="shared" si="619"/>
        <v/>
      </c>
      <c r="AJ3312" s="55" t="str">
        <f t="shared" si="620"/>
        <v/>
      </c>
      <c r="AK3312" s="88" t="str">
        <f t="shared" si="621"/>
        <v/>
      </c>
      <c r="AM3312" s="55" t="str">
        <f t="shared" si="622"/>
        <v/>
      </c>
      <c r="AN3312" s="88" t="str">
        <f t="shared" si="623"/>
        <v/>
      </c>
    </row>
    <row r="3313" spans="1:40" x14ac:dyDescent="0.25">
      <c r="A3313" s="77"/>
      <c r="B3313" s="107"/>
      <c r="C3313" s="108"/>
      <c r="D3313" s="109"/>
      <c r="E3313" s="109"/>
      <c r="F3313" s="110"/>
      <c r="G3313" s="111"/>
      <c r="H3313" s="112"/>
      <c r="I3313" s="77"/>
      <c r="J3313" s="112" t="str">
        <f>IF($B3313="", "", IFERROR(INDEX('Job List'!$C$9:$C$508, MATCH($B3313, 'Job List'!$B$9:$B$508, 0)), ""))</f>
        <v/>
      </c>
      <c r="K3313" s="112" t="str">
        <f>IF($B3313="", "", IFERROR(INDEX('Job List'!$D$9:$D$508, MATCH($B3313, 'Job List'!$B$9:$B$508, 0)), ""))</f>
        <v/>
      </c>
      <c r="L3313" s="125" t="str">
        <f t="shared" si="612"/>
        <v/>
      </c>
      <c r="M3313" s="111" t="str">
        <f>IF($B3313="", "", IF($G3313="", IFERROR(INDEX('Job List'!$E$9:$E$508, MATCH($B3313, 'Job List'!$B$9:$B$508, 0)), ""), $G3313))</f>
        <v/>
      </c>
      <c r="N3313" s="126" t="str">
        <f t="shared" si="613"/>
        <v/>
      </c>
      <c r="O3313" s="77"/>
      <c r="AB3313" s="14" t="str">
        <f t="shared" si="614"/>
        <v/>
      </c>
      <c r="AC3313" s="20" t="str">
        <f t="shared" si="615"/>
        <v/>
      </c>
      <c r="AD3313" s="55" t="str">
        <f t="shared" si="616"/>
        <v/>
      </c>
      <c r="AE3313" s="88" t="str">
        <f t="shared" si="617"/>
        <v/>
      </c>
      <c r="AG3313" s="55" t="str">
        <f t="shared" si="618"/>
        <v/>
      </c>
      <c r="AH3313" s="88" t="str">
        <f t="shared" si="619"/>
        <v/>
      </c>
      <c r="AJ3313" s="55" t="str">
        <f t="shared" si="620"/>
        <v/>
      </c>
      <c r="AK3313" s="88" t="str">
        <f t="shared" si="621"/>
        <v/>
      </c>
      <c r="AM3313" s="55" t="str">
        <f t="shared" si="622"/>
        <v/>
      </c>
      <c r="AN3313" s="88" t="str">
        <f t="shared" si="623"/>
        <v/>
      </c>
    </row>
    <row r="3314" spans="1:40" x14ac:dyDescent="0.25">
      <c r="A3314" s="77"/>
      <c r="B3314" s="107"/>
      <c r="C3314" s="108"/>
      <c r="D3314" s="109"/>
      <c r="E3314" s="109"/>
      <c r="F3314" s="110"/>
      <c r="G3314" s="111"/>
      <c r="H3314" s="112"/>
      <c r="I3314" s="77"/>
      <c r="J3314" s="112" t="str">
        <f>IF($B3314="", "", IFERROR(INDEX('Job List'!$C$9:$C$508, MATCH($B3314, 'Job List'!$B$9:$B$508, 0)), ""))</f>
        <v/>
      </c>
      <c r="K3314" s="112" t="str">
        <f>IF($B3314="", "", IFERROR(INDEX('Job List'!$D$9:$D$508, MATCH($B3314, 'Job List'!$B$9:$B$508, 0)), ""))</f>
        <v/>
      </c>
      <c r="L3314" s="125" t="str">
        <f t="shared" si="612"/>
        <v/>
      </c>
      <c r="M3314" s="111" t="str">
        <f>IF($B3314="", "", IF($G3314="", IFERROR(INDEX('Job List'!$E$9:$E$508, MATCH($B3314, 'Job List'!$B$9:$B$508, 0)), ""), $G3314))</f>
        <v/>
      </c>
      <c r="N3314" s="126" t="str">
        <f t="shared" si="613"/>
        <v/>
      </c>
      <c r="O3314" s="77"/>
      <c r="AB3314" s="14" t="str">
        <f t="shared" si="614"/>
        <v/>
      </c>
      <c r="AC3314" s="20" t="str">
        <f t="shared" si="615"/>
        <v/>
      </c>
      <c r="AD3314" s="55" t="str">
        <f t="shared" si="616"/>
        <v/>
      </c>
      <c r="AE3314" s="88" t="str">
        <f t="shared" si="617"/>
        <v/>
      </c>
      <c r="AG3314" s="55" t="str">
        <f t="shared" si="618"/>
        <v/>
      </c>
      <c r="AH3314" s="88" t="str">
        <f t="shared" si="619"/>
        <v/>
      </c>
      <c r="AJ3314" s="55" t="str">
        <f t="shared" si="620"/>
        <v/>
      </c>
      <c r="AK3314" s="88" t="str">
        <f t="shared" si="621"/>
        <v/>
      </c>
      <c r="AM3314" s="55" t="str">
        <f t="shared" si="622"/>
        <v/>
      </c>
      <c r="AN3314" s="88" t="str">
        <f t="shared" si="623"/>
        <v/>
      </c>
    </row>
    <row r="3315" spans="1:40" x14ac:dyDescent="0.25">
      <c r="A3315" s="77"/>
      <c r="B3315" s="107"/>
      <c r="C3315" s="108"/>
      <c r="D3315" s="109"/>
      <c r="E3315" s="109"/>
      <c r="F3315" s="110"/>
      <c r="G3315" s="111"/>
      <c r="H3315" s="112"/>
      <c r="I3315" s="77"/>
      <c r="J3315" s="112" t="str">
        <f>IF($B3315="", "", IFERROR(INDEX('Job List'!$C$9:$C$508, MATCH($B3315, 'Job List'!$B$9:$B$508, 0)), ""))</f>
        <v/>
      </c>
      <c r="K3315" s="112" t="str">
        <f>IF($B3315="", "", IFERROR(INDEX('Job List'!$D$9:$D$508, MATCH($B3315, 'Job List'!$B$9:$B$508, 0)), ""))</f>
        <v/>
      </c>
      <c r="L3315" s="125" t="str">
        <f t="shared" si="612"/>
        <v/>
      </c>
      <c r="M3315" s="111" t="str">
        <f>IF($B3315="", "", IF($G3315="", IFERROR(INDEX('Job List'!$E$9:$E$508, MATCH($B3315, 'Job List'!$B$9:$B$508, 0)), ""), $G3315))</f>
        <v/>
      </c>
      <c r="N3315" s="126" t="str">
        <f t="shared" si="613"/>
        <v/>
      </c>
      <c r="O3315" s="77"/>
      <c r="AB3315" s="14" t="str">
        <f t="shared" si="614"/>
        <v/>
      </c>
      <c r="AC3315" s="20" t="str">
        <f t="shared" si="615"/>
        <v/>
      </c>
      <c r="AD3315" s="55" t="str">
        <f t="shared" si="616"/>
        <v/>
      </c>
      <c r="AE3315" s="88" t="str">
        <f t="shared" si="617"/>
        <v/>
      </c>
      <c r="AG3315" s="55" t="str">
        <f t="shared" si="618"/>
        <v/>
      </c>
      <c r="AH3315" s="88" t="str">
        <f t="shared" si="619"/>
        <v/>
      </c>
      <c r="AJ3315" s="55" t="str">
        <f t="shared" si="620"/>
        <v/>
      </c>
      <c r="AK3315" s="88" t="str">
        <f t="shared" si="621"/>
        <v/>
      </c>
      <c r="AM3315" s="55" t="str">
        <f t="shared" si="622"/>
        <v/>
      </c>
      <c r="AN3315" s="88" t="str">
        <f t="shared" si="623"/>
        <v/>
      </c>
    </row>
    <row r="3316" spans="1:40" x14ac:dyDescent="0.25">
      <c r="A3316" s="77"/>
      <c r="B3316" s="107"/>
      <c r="C3316" s="108"/>
      <c r="D3316" s="109"/>
      <c r="E3316" s="109"/>
      <c r="F3316" s="110"/>
      <c r="G3316" s="111"/>
      <c r="H3316" s="112"/>
      <c r="I3316" s="77"/>
      <c r="J3316" s="112" t="str">
        <f>IF($B3316="", "", IFERROR(INDEX('Job List'!$C$9:$C$508, MATCH($B3316, 'Job List'!$B$9:$B$508, 0)), ""))</f>
        <v/>
      </c>
      <c r="K3316" s="112" t="str">
        <f>IF($B3316="", "", IFERROR(INDEX('Job List'!$D$9:$D$508, MATCH($B3316, 'Job List'!$B$9:$B$508, 0)), ""))</f>
        <v/>
      </c>
      <c r="L3316" s="125" t="str">
        <f t="shared" si="612"/>
        <v/>
      </c>
      <c r="M3316" s="111" t="str">
        <f>IF($B3316="", "", IF($G3316="", IFERROR(INDEX('Job List'!$E$9:$E$508, MATCH($B3316, 'Job List'!$B$9:$B$508, 0)), ""), $G3316))</f>
        <v/>
      </c>
      <c r="N3316" s="126" t="str">
        <f t="shared" si="613"/>
        <v/>
      </c>
      <c r="O3316" s="77"/>
      <c r="AB3316" s="14" t="str">
        <f t="shared" si="614"/>
        <v/>
      </c>
      <c r="AC3316" s="20" t="str">
        <f t="shared" si="615"/>
        <v/>
      </c>
      <c r="AD3316" s="55" t="str">
        <f t="shared" si="616"/>
        <v/>
      </c>
      <c r="AE3316" s="88" t="str">
        <f t="shared" si="617"/>
        <v/>
      </c>
      <c r="AG3316" s="55" t="str">
        <f t="shared" si="618"/>
        <v/>
      </c>
      <c r="AH3316" s="88" t="str">
        <f t="shared" si="619"/>
        <v/>
      </c>
      <c r="AJ3316" s="55" t="str">
        <f t="shared" si="620"/>
        <v/>
      </c>
      <c r="AK3316" s="88" t="str">
        <f t="shared" si="621"/>
        <v/>
      </c>
      <c r="AM3316" s="55" t="str">
        <f t="shared" si="622"/>
        <v/>
      </c>
      <c r="AN3316" s="88" t="str">
        <f t="shared" si="623"/>
        <v/>
      </c>
    </row>
    <row r="3317" spans="1:40" x14ac:dyDescent="0.25">
      <c r="A3317" s="77"/>
      <c r="B3317" s="107"/>
      <c r="C3317" s="108"/>
      <c r="D3317" s="109"/>
      <c r="E3317" s="109"/>
      <c r="F3317" s="110"/>
      <c r="G3317" s="111"/>
      <c r="H3317" s="112"/>
      <c r="I3317" s="77"/>
      <c r="J3317" s="112" t="str">
        <f>IF($B3317="", "", IFERROR(INDEX('Job List'!$C$9:$C$508, MATCH($B3317, 'Job List'!$B$9:$B$508, 0)), ""))</f>
        <v/>
      </c>
      <c r="K3317" s="112" t="str">
        <f>IF($B3317="", "", IFERROR(INDEX('Job List'!$D$9:$D$508, MATCH($B3317, 'Job List'!$B$9:$B$508, 0)), ""))</f>
        <v/>
      </c>
      <c r="L3317" s="125" t="str">
        <f t="shared" si="612"/>
        <v/>
      </c>
      <c r="M3317" s="111" t="str">
        <f>IF($B3317="", "", IF($G3317="", IFERROR(INDEX('Job List'!$E$9:$E$508, MATCH($B3317, 'Job List'!$B$9:$B$508, 0)), ""), $G3317))</f>
        <v/>
      </c>
      <c r="N3317" s="126" t="str">
        <f t="shared" si="613"/>
        <v/>
      </c>
      <c r="O3317" s="77"/>
      <c r="AB3317" s="14" t="str">
        <f t="shared" si="614"/>
        <v/>
      </c>
      <c r="AC3317" s="20" t="str">
        <f t="shared" si="615"/>
        <v/>
      </c>
      <c r="AD3317" s="55" t="str">
        <f t="shared" si="616"/>
        <v/>
      </c>
      <c r="AE3317" s="88" t="str">
        <f t="shared" si="617"/>
        <v/>
      </c>
      <c r="AG3317" s="55" t="str">
        <f t="shared" si="618"/>
        <v/>
      </c>
      <c r="AH3317" s="88" t="str">
        <f t="shared" si="619"/>
        <v/>
      </c>
      <c r="AJ3317" s="55" t="str">
        <f t="shared" si="620"/>
        <v/>
      </c>
      <c r="AK3317" s="88" t="str">
        <f t="shared" si="621"/>
        <v/>
      </c>
      <c r="AM3317" s="55" t="str">
        <f t="shared" si="622"/>
        <v/>
      </c>
      <c r="AN3317" s="88" t="str">
        <f t="shared" si="623"/>
        <v/>
      </c>
    </row>
    <row r="3318" spans="1:40" x14ac:dyDescent="0.25">
      <c r="A3318" s="77"/>
      <c r="B3318" s="107"/>
      <c r="C3318" s="108"/>
      <c r="D3318" s="109"/>
      <c r="E3318" s="109"/>
      <c r="F3318" s="110"/>
      <c r="G3318" s="111"/>
      <c r="H3318" s="112"/>
      <c r="I3318" s="77"/>
      <c r="J3318" s="112" t="str">
        <f>IF($B3318="", "", IFERROR(INDEX('Job List'!$C$9:$C$508, MATCH($B3318, 'Job List'!$B$9:$B$508, 0)), ""))</f>
        <v/>
      </c>
      <c r="K3318" s="112" t="str">
        <f>IF($B3318="", "", IFERROR(INDEX('Job List'!$D$9:$D$508, MATCH($B3318, 'Job List'!$B$9:$B$508, 0)), ""))</f>
        <v/>
      </c>
      <c r="L3318" s="125" t="str">
        <f t="shared" si="612"/>
        <v/>
      </c>
      <c r="M3318" s="111" t="str">
        <f>IF($B3318="", "", IF($G3318="", IFERROR(INDEX('Job List'!$E$9:$E$508, MATCH($B3318, 'Job List'!$B$9:$B$508, 0)), ""), $G3318))</f>
        <v/>
      </c>
      <c r="N3318" s="126" t="str">
        <f t="shared" si="613"/>
        <v/>
      </c>
      <c r="O3318" s="77"/>
      <c r="AB3318" s="14" t="str">
        <f t="shared" si="614"/>
        <v/>
      </c>
      <c r="AC3318" s="20" t="str">
        <f t="shared" si="615"/>
        <v/>
      </c>
      <c r="AD3318" s="55" t="str">
        <f t="shared" si="616"/>
        <v/>
      </c>
      <c r="AE3318" s="88" t="str">
        <f t="shared" si="617"/>
        <v/>
      </c>
      <c r="AG3318" s="55" t="str">
        <f t="shared" si="618"/>
        <v/>
      </c>
      <c r="AH3318" s="88" t="str">
        <f t="shared" si="619"/>
        <v/>
      </c>
      <c r="AJ3318" s="55" t="str">
        <f t="shared" si="620"/>
        <v/>
      </c>
      <c r="AK3318" s="88" t="str">
        <f t="shared" si="621"/>
        <v/>
      </c>
      <c r="AM3318" s="55" t="str">
        <f t="shared" si="622"/>
        <v/>
      </c>
      <c r="AN3318" s="88" t="str">
        <f t="shared" si="623"/>
        <v/>
      </c>
    </row>
    <row r="3319" spans="1:40" x14ac:dyDescent="0.25">
      <c r="A3319" s="77"/>
      <c r="B3319" s="107"/>
      <c r="C3319" s="108"/>
      <c r="D3319" s="109"/>
      <c r="E3319" s="109"/>
      <c r="F3319" s="110"/>
      <c r="G3319" s="111"/>
      <c r="H3319" s="112"/>
      <c r="I3319" s="77"/>
      <c r="J3319" s="112" t="str">
        <f>IF($B3319="", "", IFERROR(INDEX('Job List'!$C$9:$C$508, MATCH($B3319, 'Job List'!$B$9:$B$508, 0)), ""))</f>
        <v/>
      </c>
      <c r="K3319" s="112" t="str">
        <f>IF($B3319="", "", IFERROR(INDEX('Job List'!$D$9:$D$508, MATCH($B3319, 'Job List'!$B$9:$B$508, 0)), ""))</f>
        <v/>
      </c>
      <c r="L3319" s="125" t="str">
        <f t="shared" si="612"/>
        <v/>
      </c>
      <c r="M3319" s="111" t="str">
        <f>IF($B3319="", "", IF($G3319="", IFERROR(INDEX('Job List'!$E$9:$E$508, MATCH($B3319, 'Job List'!$B$9:$B$508, 0)), ""), $G3319))</f>
        <v/>
      </c>
      <c r="N3319" s="126" t="str">
        <f t="shared" si="613"/>
        <v/>
      </c>
      <c r="O3319" s="77"/>
      <c r="AB3319" s="14" t="str">
        <f t="shared" si="614"/>
        <v/>
      </c>
      <c r="AC3319" s="20" t="str">
        <f t="shared" si="615"/>
        <v/>
      </c>
      <c r="AD3319" s="55" t="str">
        <f t="shared" si="616"/>
        <v/>
      </c>
      <c r="AE3319" s="88" t="str">
        <f t="shared" si="617"/>
        <v/>
      </c>
      <c r="AG3319" s="55" t="str">
        <f t="shared" si="618"/>
        <v/>
      </c>
      <c r="AH3319" s="88" t="str">
        <f t="shared" si="619"/>
        <v/>
      </c>
      <c r="AJ3319" s="55" t="str">
        <f t="shared" si="620"/>
        <v/>
      </c>
      <c r="AK3319" s="88" t="str">
        <f t="shared" si="621"/>
        <v/>
      </c>
      <c r="AM3319" s="55" t="str">
        <f t="shared" si="622"/>
        <v/>
      </c>
      <c r="AN3319" s="88" t="str">
        <f t="shared" si="623"/>
        <v/>
      </c>
    </row>
    <row r="3320" spans="1:40" x14ac:dyDescent="0.25">
      <c r="A3320" s="77"/>
      <c r="B3320" s="107"/>
      <c r="C3320" s="108"/>
      <c r="D3320" s="109"/>
      <c r="E3320" s="109"/>
      <c r="F3320" s="110"/>
      <c r="G3320" s="111"/>
      <c r="H3320" s="112"/>
      <c r="I3320" s="77"/>
      <c r="J3320" s="112" t="str">
        <f>IF($B3320="", "", IFERROR(INDEX('Job List'!$C$9:$C$508, MATCH($B3320, 'Job List'!$B$9:$B$508, 0)), ""))</f>
        <v/>
      </c>
      <c r="K3320" s="112" t="str">
        <f>IF($B3320="", "", IFERROR(INDEX('Job List'!$D$9:$D$508, MATCH($B3320, 'Job List'!$B$9:$B$508, 0)), ""))</f>
        <v/>
      </c>
      <c r="L3320" s="125" t="str">
        <f t="shared" si="612"/>
        <v/>
      </c>
      <c r="M3320" s="111" t="str">
        <f>IF($B3320="", "", IF($G3320="", IFERROR(INDEX('Job List'!$E$9:$E$508, MATCH($B3320, 'Job List'!$B$9:$B$508, 0)), ""), $G3320))</f>
        <v/>
      </c>
      <c r="N3320" s="126" t="str">
        <f t="shared" si="613"/>
        <v/>
      </c>
      <c r="O3320" s="77"/>
      <c r="AB3320" s="14" t="str">
        <f t="shared" si="614"/>
        <v/>
      </c>
      <c r="AC3320" s="20" t="str">
        <f t="shared" si="615"/>
        <v/>
      </c>
      <c r="AD3320" s="55" t="str">
        <f t="shared" si="616"/>
        <v/>
      </c>
      <c r="AE3320" s="88" t="str">
        <f t="shared" si="617"/>
        <v/>
      </c>
      <c r="AG3320" s="55" t="str">
        <f t="shared" si="618"/>
        <v/>
      </c>
      <c r="AH3320" s="88" t="str">
        <f t="shared" si="619"/>
        <v/>
      </c>
      <c r="AJ3320" s="55" t="str">
        <f t="shared" si="620"/>
        <v/>
      </c>
      <c r="AK3320" s="88" t="str">
        <f t="shared" si="621"/>
        <v/>
      </c>
      <c r="AM3320" s="55" t="str">
        <f t="shared" si="622"/>
        <v/>
      </c>
      <c r="AN3320" s="88" t="str">
        <f t="shared" si="623"/>
        <v/>
      </c>
    </row>
    <row r="3321" spans="1:40" x14ac:dyDescent="0.25">
      <c r="A3321" s="77"/>
      <c r="B3321" s="107"/>
      <c r="C3321" s="108"/>
      <c r="D3321" s="109"/>
      <c r="E3321" s="109"/>
      <c r="F3321" s="110"/>
      <c r="G3321" s="111"/>
      <c r="H3321" s="112"/>
      <c r="I3321" s="77"/>
      <c r="J3321" s="112" t="str">
        <f>IF($B3321="", "", IFERROR(INDEX('Job List'!$C$9:$C$508, MATCH($B3321, 'Job List'!$B$9:$B$508, 0)), ""))</f>
        <v/>
      </c>
      <c r="K3321" s="112" t="str">
        <f>IF($B3321="", "", IFERROR(INDEX('Job List'!$D$9:$D$508, MATCH($B3321, 'Job List'!$B$9:$B$508, 0)), ""))</f>
        <v/>
      </c>
      <c r="L3321" s="125" t="str">
        <f t="shared" si="612"/>
        <v/>
      </c>
      <c r="M3321" s="111" t="str">
        <f>IF($B3321="", "", IF($G3321="", IFERROR(INDEX('Job List'!$E$9:$E$508, MATCH($B3321, 'Job List'!$B$9:$B$508, 0)), ""), $G3321))</f>
        <v/>
      </c>
      <c r="N3321" s="126" t="str">
        <f t="shared" si="613"/>
        <v/>
      </c>
      <c r="O3321" s="77"/>
      <c r="AB3321" s="14" t="str">
        <f t="shared" si="614"/>
        <v/>
      </c>
      <c r="AC3321" s="20" t="str">
        <f t="shared" si="615"/>
        <v/>
      </c>
      <c r="AD3321" s="55" t="str">
        <f t="shared" si="616"/>
        <v/>
      </c>
      <c r="AE3321" s="88" t="str">
        <f t="shared" si="617"/>
        <v/>
      </c>
      <c r="AG3321" s="55" t="str">
        <f t="shared" si="618"/>
        <v/>
      </c>
      <c r="AH3321" s="88" t="str">
        <f t="shared" si="619"/>
        <v/>
      </c>
      <c r="AJ3321" s="55" t="str">
        <f t="shared" si="620"/>
        <v/>
      </c>
      <c r="AK3321" s="88" t="str">
        <f t="shared" si="621"/>
        <v/>
      </c>
      <c r="AM3321" s="55" t="str">
        <f t="shared" si="622"/>
        <v/>
      </c>
      <c r="AN3321" s="88" t="str">
        <f t="shared" si="623"/>
        <v/>
      </c>
    </row>
    <row r="3322" spans="1:40" x14ac:dyDescent="0.25">
      <c r="A3322" s="77"/>
      <c r="B3322" s="107"/>
      <c r="C3322" s="108"/>
      <c r="D3322" s="109"/>
      <c r="E3322" s="109"/>
      <c r="F3322" s="110"/>
      <c r="G3322" s="111"/>
      <c r="H3322" s="112"/>
      <c r="I3322" s="77"/>
      <c r="J3322" s="112" t="str">
        <f>IF($B3322="", "", IFERROR(INDEX('Job List'!$C$9:$C$508, MATCH($B3322, 'Job List'!$B$9:$B$508, 0)), ""))</f>
        <v/>
      </c>
      <c r="K3322" s="112" t="str">
        <f>IF($B3322="", "", IFERROR(INDEX('Job List'!$D$9:$D$508, MATCH($B3322, 'Job List'!$B$9:$B$508, 0)), ""))</f>
        <v/>
      </c>
      <c r="L3322" s="125" t="str">
        <f t="shared" si="612"/>
        <v/>
      </c>
      <c r="M3322" s="111" t="str">
        <f>IF($B3322="", "", IF($G3322="", IFERROR(INDEX('Job List'!$E$9:$E$508, MATCH($B3322, 'Job List'!$B$9:$B$508, 0)), ""), $G3322))</f>
        <v/>
      </c>
      <c r="N3322" s="126" t="str">
        <f t="shared" si="613"/>
        <v/>
      </c>
      <c r="O3322" s="77"/>
      <c r="AB3322" s="14" t="str">
        <f t="shared" si="614"/>
        <v/>
      </c>
      <c r="AC3322" s="20" t="str">
        <f t="shared" si="615"/>
        <v/>
      </c>
      <c r="AD3322" s="55" t="str">
        <f t="shared" si="616"/>
        <v/>
      </c>
      <c r="AE3322" s="88" t="str">
        <f t="shared" si="617"/>
        <v/>
      </c>
      <c r="AG3322" s="55" t="str">
        <f t="shared" si="618"/>
        <v/>
      </c>
      <c r="AH3322" s="88" t="str">
        <f t="shared" si="619"/>
        <v/>
      </c>
      <c r="AJ3322" s="55" t="str">
        <f t="shared" si="620"/>
        <v/>
      </c>
      <c r="AK3322" s="88" t="str">
        <f t="shared" si="621"/>
        <v/>
      </c>
      <c r="AM3322" s="55" t="str">
        <f t="shared" si="622"/>
        <v/>
      </c>
      <c r="AN3322" s="88" t="str">
        <f t="shared" si="623"/>
        <v/>
      </c>
    </row>
    <row r="3323" spans="1:40" x14ac:dyDescent="0.25">
      <c r="A3323" s="77"/>
      <c r="B3323" s="107"/>
      <c r="C3323" s="108"/>
      <c r="D3323" s="109"/>
      <c r="E3323" s="109"/>
      <c r="F3323" s="110"/>
      <c r="G3323" s="111"/>
      <c r="H3323" s="112"/>
      <c r="I3323" s="77"/>
      <c r="J3323" s="112" t="str">
        <f>IF($B3323="", "", IFERROR(INDEX('Job List'!$C$9:$C$508, MATCH($B3323, 'Job List'!$B$9:$B$508, 0)), ""))</f>
        <v/>
      </c>
      <c r="K3323" s="112" t="str">
        <f>IF($B3323="", "", IFERROR(INDEX('Job List'!$D$9:$D$508, MATCH($B3323, 'Job List'!$B$9:$B$508, 0)), ""))</f>
        <v/>
      </c>
      <c r="L3323" s="125" t="str">
        <f t="shared" si="612"/>
        <v/>
      </c>
      <c r="M3323" s="111" t="str">
        <f>IF($B3323="", "", IF($G3323="", IFERROR(INDEX('Job List'!$E$9:$E$508, MATCH($B3323, 'Job List'!$B$9:$B$508, 0)), ""), $G3323))</f>
        <v/>
      </c>
      <c r="N3323" s="126" t="str">
        <f t="shared" si="613"/>
        <v/>
      </c>
      <c r="O3323" s="77"/>
      <c r="AB3323" s="14" t="str">
        <f t="shared" si="614"/>
        <v/>
      </c>
      <c r="AC3323" s="20" t="str">
        <f t="shared" si="615"/>
        <v/>
      </c>
      <c r="AD3323" s="55" t="str">
        <f t="shared" si="616"/>
        <v/>
      </c>
      <c r="AE3323" s="88" t="str">
        <f t="shared" si="617"/>
        <v/>
      </c>
      <c r="AG3323" s="55" t="str">
        <f t="shared" si="618"/>
        <v/>
      </c>
      <c r="AH3323" s="88" t="str">
        <f t="shared" si="619"/>
        <v/>
      </c>
      <c r="AJ3323" s="55" t="str">
        <f t="shared" si="620"/>
        <v/>
      </c>
      <c r="AK3323" s="88" t="str">
        <f t="shared" si="621"/>
        <v/>
      </c>
      <c r="AM3323" s="55" t="str">
        <f t="shared" si="622"/>
        <v/>
      </c>
      <c r="AN3323" s="88" t="str">
        <f t="shared" si="623"/>
        <v/>
      </c>
    </row>
    <row r="3324" spans="1:40" x14ac:dyDescent="0.25">
      <c r="A3324" s="77"/>
      <c r="B3324" s="107"/>
      <c r="C3324" s="108"/>
      <c r="D3324" s="109"/>
      <c r="E3324" s="109"/>
      <c r="F3324" s="110"/>
      <c r="G3324" s="111"/>
      <c r="H3324" s="112"/>
      <c r="I3324" s="77"/>
      <c r="J3324" s="112" t="str">
        <f>IF($B3324="", "", IFERROR(INDEX('Job List'!$C$9:$C$508, MATCH($B3324, 'Job List'!$B$9:$B$508, 0)), ""))</f>
        <v/>
      </c>
      <c r="K3324" s="112" t="str">
        <f>IF($B3324="", "", IFERROR(INDEX('Job List'!$D$9:$D$508, MATCH($B3324, 'Job List'!$B$9:$B$508, 0)), ""))</f>
        <v/>
      </c>
      <c r="L3324" s="125" t="str">
        <f t="shared" si="612"/>
        <v/>
      </c>
      <c r="M3324" s="111" t="str">
        <f>IF($B3324="", "", IF($G3324="", IFERROR(INDEX('Job List'!$E$9:$E$508, MATCH($B3324, 'Job List'!$B$9:$B$508, 0)), ""), $G3324))</f>
        <v/>
      </c>
      <c r="N3324" s="126" t="str">
        <f t="shared" si="613"/>
        <v/>
      </c>
      <c r="O3324" s="77"/>
      <c r="AB3324" s="14" t="str">
        <f t="shared" si="614"/>
        <v/>
      </c>
      <c r="AC3324" s="20" t="str">
        <f t="shared" si="615"/>
        <v/>
      </c>
      <c r="AD3324" s="55" t="str">
        <f t="shared" si="616"/>
        <v/>
      </c>
      <c r="AE3324" s="88" t="str">
        <f t="shared" si="617"/>
        <v/>
      </c>
      <c r="AG3324" s="55" t="str">
        <f t="shared" si="618"/>
        <v/>
      </c>
      <c r="AH3324" s="88" t="str">
        <f t="shared" si="619"/>
        <v/>
      </c>
      <c r="AJ3324" s="55" t="str">
        <f t="shared" si="620"/>
        <v/>
      </c>
      <c r="AK3324" s="88" t="str">
        <f t="shared" si="621"/>
        <v/>
      </c>
      <c r="AM3324" s="55" t="str">
        <f t="shared" si="622"/>
        <v/>
      </c>
      <c r="AN3324" s="88" t="str">
        <f t="shared" si="623"/>
        <v/>
      </c>
    </row>
    <row r="3325" spans="1:40" x14ac:dyDescent="0.25">
      <c r="A3325" s="77"/>
      <c r="B3325" s="107"/>
      <c r="C3325" s="108"/>
      <c r="D3325" s="109"/>
      <c r="E3325" s="109"/>
      <c r="F3325" s="110"/>
      <c r="G3325" s="111"/>
      <c r="H3325" s="112"/>
      <c r="I3325" s="77"/>
      <c r="J3325" s="112" t="str">
        <f>IF($B3325="", "", IFERROR(INDEX('Job List'!$C$9:$C$508, MATCH($B3325, 'Job List'!$B$9:$B$508, 0)), ""))</f>
        <v/>
      </c>
      <c r="K3325" s="112" t="str">
        <f>IF($B3325="", "", IFERROR(INDEX('Job List'!$D$9:$D$508, MATCH($B3325, 'Job List'!$B$9:$B$508, 0)), ""))</f>
        <v/>
      </c>
      <c r="L3325" s="125" t="str">
        <f t="shared" si="612"/>
        <v/>
      </c>
      <c r="M3325" s="111" t="str">
        <f>IF($B3325="", "", IF($G3325="", IFERROR(INDEX('Job List'!$E$9:$E$508, MATCH($B3325, 'Job List'!$B$9:$B$508, 0)), ""), $G3325))</f>
        <v/>
      </c>
      <c r="N3325" s="126" t="str">
        <f t="shared" si="613"/>
        <v/>
      </c>
      <c r="O3325" s="77"/>
      <c r="AB3325" s="14" t="str">
        <f t="shared" si="614"/>
        <v/>
      </c>
      <c r="AC3325" s="20" t="str">
        <f t="shared" si="615"/>
        <v/>
      </c>
      <c r="AD3325" s="55" t="str">
        <f t="shared" si="616"/>
        <v/>
      </c>
      <c r="AE3325" s="88" t="str">
        <f t="shared" si="617"/>
        <v/>
      </c>
      <c r="AG3325" s="55" t="str">
        <f t="shared" si="618"/>
        <v/>
      </c>
      <c r="AH3325" s="88" t="str">
        <f t="shared" si="619"/>
        <v/>
      </c>
      <c r="AJ3325" s="55" t="str">
        <f t="shared" si="620"/>
        <v/>
      </c>
      <c r="AK3325" s="88" t="str">
        <f t="shared" si="621"/>
        <v/>
      </c>
      <c r="AM3325" s="55" t="str">
        <f t="shared" si="622"/>
        <v/>
      </c>
      <c r="AN3325" s="88" t="str">
        <f t="shared" si="623"/>
        <v/>
      </c>
    </row>
    <row r="3326" spans="1:40" x14ac:dyDescent="0.25">
      <c r="A3326" s="77"/>
      <c r="B3326" s="107"/>
      <c r="C3326" s="108"/>
      <c r="D3326" s="109"/>
      <c r="E3326" s="109"/>
      <c r="F3326" s="110"/>
      <c r="G3326" s="111"/>
      <c r="H3326" s="112"/>
      <c r="I3326" s="77"/>
      <c r="J3326" s="112" t="str">
        <f>IF($B3326="", "", IFERROR(INDEX('Job List'!$C$9:$C$508, MATCH($B3326, 'Job List'!$B$9:$B$508, 0)), ""))</f>
        <v/>
      </c>
      <c r="K3326" s="112" t="str">
        <f>IF($B3326="", "", IFERROR(INDEX('Job List'!$D$9:$D$508, MATCH($B3326, 'Job List'!$B$9:$B$508, 0)), ""))</f>
        <v/>
      </c>
      <c r="L3326" s="125" t="str">
        <f t="shared" si="612"/>
        <v/>
      </c>
      <c r="M3326" s="111" t="str">
        <f>IF($B3326="", "", IF($G3326="", IFERROR(INDEX('Job List'!$E$9:$E$508, MATCH($B3326, 'Job List'!$B$9:$B$508, 0)), ""), $G3326))</f>
        <v/>
      </c>
      <c r="N3326" s="126" t="str">
        <f t="shared" si="613"/>
        <v/>
      </c>
      <c r="O3326" s="77"/>
      <c r="AB3326" s="14" t="str">
        <f t="shared" si="614"/>
        <v/>
      </c>
      <c r="AC3326" s="20" t="str">
        <f t="shared" si="615"/>
        <v/>
      </c>
      <c r="AD3326" s="55" t="str">
        <f t="shared" si="616"/>
        <v/>
      </c>
      <c r="AE3326" s="88" t="str">
        <f t="shared" si="617"/>
        <v/>
      </c>
      <c r="AG3326" s="55" t="str">
        <f t="shared" si="618"/>
        <v/>
      </c>
      <c r="AH3326" s="88" t="str">
        <f t="shared" si="619"/>
        <v/>
      </c>
      <c r="AJ3326" s="55" t="str">
        <f t="shared" si="620"/>
        <v/>
      </c>
      <c r="AK3326" s="88" t="str">
        <f t="shared" si="621"/>
        <v/>
      </c>
      <c r="AM3326" s="55" t="str">
        <f t="shared" si="622"/>
        <v/>
      </c>
      <c r="AN3326" s="88" t="str">
        <f t="shared" si="623"/>
        <v/>
      </c>
    </row>
    <row r="3327" spans="1:40" x14ac:dyDescent="0.25">
      <c r="A3327" s="77"/>
      <c r="B3327" s="107"/>
      <c r="C3327" s="108"/>
      <c r="D3327" s="109"/>
      <c r="E3327" s="109"/>
      <c r="F3327" s="110"/>
      <c r="G3327" s="111"/>
      <c r="H3327" s="112"/>
      <c r="I3327" s="77"/>
      <c r="J3327" s="112" t="str">
        <f>IF($B3327="", "", IFERROR(INDEX('Job List'!$C$9:$C$508, MATCH($B3327, 'Job List'!$B$9:$B$508, 0)), ""))</f>
        <v/>
      </c>
      <c r="K3327" s="112" t="str">
        <f>IF($B3327="", "", IFERROR(INDEX('Job List'!$D$9:$D$508, MATCH($B3327, 'Job List'!$B$9:$B$508, 0)), ""))</f>
        <v/>
      </c>
      <c r="L3327" s="125" t="str">
        <f t="shared" si="612"/>
        <v/>
      </c>
      <c r="M3327" s="111" t="str">
        <f>IF($B3327="", "", IF($G3327="", IFERROR(INDEX('Job List'!$E$9:$E$508, MATCH($B3327, 'Job List'!$B$9:$B$508, 0)), ""), $G3327))</f>
        <v/>
      </c>
      <c r="N3327" s="126" t="str">
        <f t="shared" si="613"/>
        <v/>
      </c>
      <c r="O3327" s="77"/>
      <c r="AB3327" s="14" t="str">
        <f t="shared" si="614"/>
        <v/>
      </c>
      <c r="AC3327" s="20" t="str">
        <f t="shared" si="615"/>
        <v/>
      </c>
      <c r="AD3327" s="55" t="str">
        <f t="shared" si="616"/>
        <v/>
      </c>
      <c r="AE3327" s="88" t="str">
        <f t="shared" si="617"/>
        <v/>
      </c>
      <c r="AG3327" s="55" t="str">
        <f t="shared" si="618"/>
        <v/>
      </c>
      <c r="AH3327" s="88" t="str">
        <f t="shared" si="619"/>
        <v/>
      </c>
      <c r="AJ3327" s="55" t="str">
        <f t="shared" si="620"/>
        <v/>
      </c>
      <c r="AK3327" s="88" t="str">
        <f t="shared" si="621"/>
        <v/>
      </c>
      <c r="AM3327" s="55" t="str">
        <f t="shared" si="622"/>
        <v/>
      </c>
      <c r="AN3327" s="88" t="str">
        <f t="shared" si="623"/>
        <v/>
      </c>
    </row>
    <row r="3328" spans="1:40" x14ac:dyDescent="0.25">
      <c r="A3328" s="77"/>
      <c r="B3328" s="107"/>
      <c r="C3328" s="108"/>
      <c r="D3328" s="109"/>
      <c r="E3328" s="109"/>
      <c r="F3328" s="110"/>
      <c r="G3328" s="111"/>
      <c r="H3328" s="112"/>
      <c r="I3328" s="77"/>
      <c r="J3328" s="112" t="str">
        <f>IF($B3328="", "", IFERROR(INDEX('Job List'!$C$9:$C$508, MATCH($B3328, 'Job List'!$B$9:$B$508, 0)), ""))</f>
        <v/>
      </c>
      <c r="K3328" s="112" t="str">
        <f>IF($B3328="", "", IFERROR(INDEX('Job List'!$D$9:$D$508, MATCH($B3328, 'Job List'!$B$9:$B$508, 0)), ""))</f>
        <v/>
      </c>
      <c r="L3328" s="125" t="str">
        <f t="shared" si="612"/>
        <v/>
      </c>
      <c r="M3328" s="111" t="str">
        <f>IF($B3328="", "", IF($G3328="", IFERROR(INDEX('Job List'!$E$9:$E$508, MATCH($B3328, 'Job List'!$B$9:$B$508, 0)), ""), $G3328))</f>
        <v/>
      </c>
      <c r="N3328" s="126" t="str">
        <f t="shared" si="613"/>
        <v/>
      </c>
      <c r="O3328" s="77"/>
      <c r="AB3328" s="14" t="str">
        <f t="shared" si="614"/>
        <v/>
      </c>
      <c r="AC3328" s="20" t="str">
        <f t="shared" si="615"/>
        <v/>
      </c>
      <c r="AD3328" s="55" t="str">
        <f t="shared" si="616"/>
        <v/>
      </c>
      <c r="AE3328" s="88" t="str">
        <f t="shared" si="617"/>
        <v/>
      </c>
      <c r="AG3328" s="55" t="str">
        <f t="shared" si="618"/>
        <v/>
      </c>
      <c r="AH3328" s="88" t="str">
        <f t="shared" si="619"/>
        <v/>
      </c>
      <c r="AJ3328" s="55" t="str">
        <f t="shared" si="620"/>
        <v/>
      </c>
      <c r="AK3328" s="88" t="str">
        <f t="shared" si="621"/>
        <v/>
      </c>
      <c r="AM3328" s="55" t="str">
        <f t="shared" si="622"/>
        <v/>
      </c>
      <c r="AN3328" s="88" t="str">
        <f t="shared" si="623"/>
        <v/>
      </c>
    </row>
    <row r="3329" spans="1:40" x14ac:dyDescent="0.25">
      <c r="A3329" s="77"/>
      <c r="B3329" s="107"/>
      <c r="C3329" s="108"/>
      <c r="D3329" s="109"/>
      <c r="E3329" s="109"/>
      <c r="F3329" s="110"/>
      <c r="G3329" s="111"/>
      <c r="H3329" s="112"/>
      <c r="I3329" s="77"/>
      <c r="J3329" s="112" t="str">
        <f>IF($B3329="", "", IFERROR(INDEX('Job List'!$C$9:$C$508, MATCH($B3329, 'Job List'!$B$9:$B$508, 0)), ""))</f>
        <v/>
      </c>
      <c r="K3329" s="112" t="str">
        <f>IF($B3329="", "", IFERROR(INDEX('Job List'!$D$9:$D$508, MATCH($B3329, 'Job List'!$B$9:$B$508, 0)), ""))</f>
        <v/>
      </c>
      <c r="L3329" s="125" t="str">
        <f t="shared" si="612"/>
        <v/>
      </c>
      <c r="M3329" s="111" t="str">
        <f>IF($B3329="", "", IF($G3329="", IFERROR(INDEX('Job List'!$E$9:$E$508, MATCH($B3329, 'Job List'!$B$9:$B$508, 0)), ""), $G3329))</f>
        <v/>
      </c>
      <c r="N3329" s="126" t="str">
        <f t="shared" si="613"/>
        <v/>
      </c>
      <c r="O3329" s="77"/>
      <c r="AB3329" s="14" t="str">
        <f t="shared" si="614"/>
        <v/>
      </c>
      <c r="AC3329" s="20" t="str">
        <f t="shared" si="615"/>
        <v/>
      </c>
      <c r="AD3329" s="55" t="str">
        <f t="shared" si="616"/>
        <v/>
      </c>
      <c r="AE3329" s="88" t="str">
        <f t="shared" si="617"/>
        <v/>
      </c>
      <c r="AG3329" s="55" t="str">
        <f t="shared" si="618"/>
        <v/>
      </c>
      <c r="AH3329" s="88" t="str">
        <f t="shared" si="619"/>
        <v/>
      </c>
      <c r="AJ3329" s="55" t="str">
        <f t="shared" si="620"/>
        <v/>
      </c>
      <c r="AK3329" s="88" t="str">
        <f t="shared" si="621"/>
        <v/>
      </c>
      <c r="AM3329" s="55" t="str">
        <f t="shared" si="622"/>
        <v/>
      </c>
      <c r="AN3329" s="88" t="str">
        <f t="shared" si="623"/>
        <v/>
      </c>
    </row>
    <row r="3330" spans="1:40" x14ac:dyDescent="0.25">
      <c r="A3330" s="77"/>
      <c r="B3330" s="107"/>
      <c r="C3330" s="108"/>
      <c r="D3330" s="109"/>
      <c r="E3330" s="109"/>
      <c r="F3330" s="110"/>
      <c r="G3330" s="111"/>
      <c r="H3330" s="112"/>
      <c r="I3330" s="77"/>
      <c r="J3330" s="112" t="str">
        <f>IF($B3330="", "", IFERROR(INDEX('Job List'!$C$9:$C$508, MATCH($B3330, 'Job List'!$B$9:$B$508, 0)), ""))</f>
        <v/>
      </c>
      <c r="K3330" s="112" t="str">
        <f>IF($B3330="", "", IFERROR(INDEX('Job List'!$D$9:$D$508, MATCH($B3330, 'Job List'!$B$9:$B$508, 0)), ""))</f>
        <v/>
      </c>
      <c r="L3330" s="125" t="str">
        <f t="shared" si="612"/>
        <v/>
      </c>
      <c r="M3330" s="111" t="str">
        <f>IF($B3330="", "", IF($G3330="", IFERROR(INDEX('Job List'!$E$9:$E$508, MATCH($B3330, 'Job List'!$B$9:$B$508, 0)), ""), $G3330))</f>
        <v/>
      </c>
      <c r="N3330" s="126" t="str">
        <f t="shared" si="613"/>
        <v/>
      </c>
      <c r="O3330" s="77"/>
      <c r="AB3330" s="14" t="str">
        <f t="shared" si="614"/>
        <v/>
      </c>
      <c r="AC3330" s="20" t="str">
        <f t="shared" si="615"/>
        <v/>
      </c>
      <c r="AD3330" s="55" t="str">
        <f t="shared" si="616"/>
        <v/>
      </c>
      <c r="AE3330" s="88" t="str">
        <f t="shared" si="617"/>
        <v/>
      </c>
      <c r="AG3330" s="55" t="str">
        <f t="shared" si="618"/>
        <v/>
      </c>
      <c r="AH3330" s="88" t="str">
        <f t="shared" si="619"/>
        <v/>
      </c>
      <c r="AJ3330" s="55" t="str">
        <f t="shared" si="620"/>
        <v/>
      </c>
      <c r="AK3330" s="88" t="str">
        <f t="shared" si="621"/>
        <v/>
      </c>
      <c r="AM3330" s="55" t="str">
        <f t="shared" si="622"/>
        <v/>
      </c>
      <c r="AN3330" s="88" t="str">
        <f t="shared" si="623"/>
        <v/>
      </c>
    </row>
    <row r="3331" spans="1:40" x14ac:dyDescent="0.25">
      <c r="A3331" s="77"/>
      <c r="B3331" s="107"/>
      <c r="C3331" s="108"/>
      <c r="D3331" s="109"/>
      <c r="E3331" s="109"/>
      <c r="F3331" s="110"/>
      <c r="G3331" s="111"/>
      <c r="H3331" s="112"/>
      <c r="I3331" s="77"/>
      <c r="J3331" s="112" t="str">
        <f>IF($B3331="", "", IFERROR(INDEX('Job List'!$C$9:$C$508, MATCH($B3331, 'Job List'!$B$9:$B$508, 0)), ""))</f>
        <v/>
      </c>
      <c r="K3331" s="112" t="str">
        <f>IF($B3331="", "", IFERROR(INDEX('Job List'!$D$9:$D$508, MATCH($B3331, 'Job List'!$B$9:$B$508, 0)), ""))</f>
        <v/>
      </c>
      <c r="L3331" s="125" t="str">
        <f t="shared" si="612"/>
        <v/>
      </c>
      <c r="M3331" s="111" t="str">
        <f>IF($B3331="", "", IF($G3331="", IFERROR(INDEX('Job List'!$E$9:$E$508, MATCH($B3331, 'Job List'!$B$9:$B$508, 0)), ""), $G3331))</f>
        <v/>
      </c>
      <c r="N3331" s="126" t="str">
        <f t="shared" si="613"/>
        <v/>
      </c>
      <c r="O3331" s="77"/>
      <c r="AB3331" s="14" t="str">
        <f t="shared" si="614"/>
        <v/>
      </c>
      <c r="AC3331" s="20" t="str">
        <f t="shared" si="615"/>
        <v/>
      </c>
      <c r="AD3331" s="55" t="str">
        <f t="shared" si="616"/>
        <v/>
      </c>
      <c r="AE3331" s="88" t="str">
        <f t="shared" si="617"/>
        <v/>
      </c>
      <c r="AG3331" s="55" t="str">
        <f t="shared" si="618"/>
        <v/>
      </c>
      <c r="AH3331" s="88" t="str">
        <f t="shared" si="619"/>
        <v/>
      </c>
      <c r="AJ3331" s="55" t="str">
        <f t="shared" si="620"/>
        <v/>
      </c>
      <c r="AK3331" s="88" t="str">
        <f t="shared" si="621"/>
        <v/>
      </c>
      <c r="AM3331" s="55" t="str">
        <f t="shared" si="622"/>
        <v/>
      </c>
      <c r="AN3331" s="88" t="str">
        <f t="shared" si="623"/>
        <v/>
      </c>
    </row>
    <row r="3332" spans="1:40" x14ac:dyDescent="0.25">
      <c r="A3332" s="77"/>
      <c r="B3332" s="107"/>
      <c r="C3332" s="108"/>
      <c r="D3332" s="109"/>
      <c r="E3332" s="109"/>
      <c r="F3332" s="110"/>
      <c r="G3332" s="111"/>
      <c r="H3332" s="112"/>
      <c r="I3332" s="77"/>
      <c r="J3332" s="112" t="str">
        <f>IF($B3332="", "", IFERROR(INDEX('Job List'!$C$9:$C$508, MATCH($B3332, 'Job List'!$B$9:$B$508, 0)), ""))</f>
        <v/>
      </c>
      <c r="K3332" s="112" t="str">
        <f>IF($B3332="", "", IFERROR(INDEX('Job List'!$D$9:$D$508, MATCH($B3332, 'Job List'!$B$9:$B$508, 0)), ""))</f>
        <v/>
      </c>
      <c r="L3332" s="125" t="str">
        <f t="shared" si="612"/>
        <v/>
      </c>
      <c r="M3332" s="111" t="str">
        <f>IF($B3332="", "", IF($G3332="", IFERROR(INDEX('Job List'!$E$9:$E$508, MATCH($B3332, 'Job List'!$B$9:$B$508, 0)), ""), $G3332))</f>
        <v/>
      </c>
      <c r="N3332" s="126" t="str">
        <f t="shared" si="613"/>
        <v/>
      </c>
      <c r="O3332" s="77"/>
      <c r="AB3332" s="14" t="str">
        <f t="shared" si="614"/>
        <v/>
      </c>
      <c r="AC3332" s="20" t="str">
        <f t="shared" si="615"/>
        <v/>
      </c>
      <c r="AD3332" s="55" t="str">
        <f t="shared" si="616"/>
        <v/>
      </c>
      <c r="AE3332" s="88" t="str">
        <f t="shared" si="617"/>
        <v/>
      </c>
      <c r="AG3332" s="55" t="str">
        <f t="shared" si="618"/>
        <v/>
      </c>
      <c r="AH3332" s="88" t="str">
        <f t="shared" si="619"/>
        <v/>
      </c>
      <c r="AJ3332" s="55" t="str">
        <f t="shared" si="620"/>
        <v/>
      </c>
      <c r="AK3332" s="88" t="str">
        <f t="shared" si="621"/>
        <v/>
      </c>
      <c r="AM3332" s="55" t="str">
        <f t="shared" si="622"/>
        <v/>
      </c>
      <c r="AN3332" s="88" t="str">
        <f t="shared" si="623"/>
        <v/>
      </c>
    </row>
    <row r="3333" spans="1:40" x14ac:dyDescent="0.25">
      <c r="A3333" s="77"/>
      <c r="B3333" s="107"/>
      <c r="C3333" s="108"/>
      <c r="D3333" s="109"/>
      <c r="E3333" s="109"/>
      <c r="F3333" s="110"/>
      <c r="G3333" s="111"/>
      <c r="H3333" s="112"/>
      <c r="I3333" s="77"/>
      <c r="J3333" s="112" t="str">
        <f>IF($B3333="", "", IFERROR(INDEX('Job List'!$C$9:$C$508, MATCH($B3333, 'Job List'!$B$9:$B$508, 0)), ""))</f>
        <v/>
      </c>
      <c r="K3333" s="112" t="str">
        <f>IF($B3333="", "", IFERROR(INDEX('Job List'!$D$9:$D$508, MATCH($B3333, 'Job List'!$B$9:$B$508, 0)), ""))</f>
        <v/>
      </c>
      <c r="L3333" s="125" t="str">
        <f t="shared" si="612"/>
        <v/>
      </c>
      <c r="M3333" s="111" t="str">
        <f>IF($B3333="", "", IF($G3333="", IFERROR(INDEX('Job List'!$E$9:$E$508, MATCH($B3333, 'Job List'!$B$9:$B$508, 0)), ""), $G3333))</f>
        <v/>
      </c>
      <c r="N3333" s="126" t="str">
        <f t="shared" si="613"/>
        <v/>
      </c>
      <c r="O3333" s="77"/>
      <c r="AB3333" s="14" t="str">
        <f t="shared" si="614"/>
        <v/>
      </c>
      <c r="AC3333" s="20" t="str">
        <f t="shared" si="615"/>
        <v/>
      </c>
      <c r="AD3333" s="55" t="str">
        <f t="shared" si="616"/>
        <v/>
      </c>
      <c r="AE3333" s="88" t="str">
        <f t="shared" si="617"/>
        <v/>
      </c>
      <c r="AG3333" s="55" t="str">
        <f t="shared" si="618"/>
        <v/>
      </c>
      <c r="AH3333" s="88" t="str">
        <f t="shared" si="619"/>
        <v/>
      </c>
      <c r="AJ3333" s="55" t="str">
        <f t="shared" si="620"/>
        <v/>
      </c>
      <c r="AK3333" s="88" t="str">
        <f t="shared" si="621"/>
        <v/>
      </c>
      <c r="AM3333" s="55" t="str">
        <f t="shared" si="622"/>
        <v/>
      </c>
      <c r="AN3333" s="88" t="str">
        <f t="shared" si="623"/>
        <v/>
      </c>
    </row>
    <row r="3334" spans="1:40" x14ac:dyDescent="0.25">
      <c r="A3334" s="77"/>
      <c r="B3334" s="107"/>
      <c r="C3334" s="108"/>
      <c r="D3334" s="109"/>
      <c r="E3334" s="109"/>
      <c r="F3334" s="110"/>
      <c r="G3334" s="111"/>
      <c r="H3334" s="112"/>
      <c r="I3334" s="77"/>
      <c r="J3334" s="112" t="str">
        <f>IF($B3334="", "", IFERROR(INDEX('Job List'!$C$9:$C$508, MATCH($B3334, 'Job List'!$B$9:$B$508, 0)), ""))</f>
        <v/>
      </c>
      <c r="K3334" s="112" t="str">
        <f>IF($B3334="", "", IFERROR(INDEX('Job List'!$D$9:$D$508, MATCH($B3334, 'Job List'!$B$9:$B$508, 0)), ""))</f>
        <v/>
      </c>
      <c r="L3334" s="125" t="str">
        <f t="shared" si="612"/>
        <v/>
      </c>
      <c r="M3334" s="111" t="str">
        <f>IF($B3334="", "", IF($G3334="", IFERROR(INDEX('Job List'!$E$9:$E$508, MATCH($B3334, 'Job List'!$B$9:$B$508, 0)), ""), $G3334))</f>
        <v/>
      </c>
      <c r="N3334" s="126" t="str">
        <f t="shared" si="613"/>
        <v/>
      </c>
      <c r="O3334" s="77"/>
      <c r="AB3334" s="14" t="str">
        <f t="shared" si="614"/>
        <v/>
      </c>
      <c r="AC3334" s="20" t="str">
        <f t="shared" si="615"/>
        <v/>
      </c>
      <c r="AD3334" s="55" t="str">
        <f t="shared" si="616"/>
        <v/>
      </c>
      <c r="AE3334" s="88" t="str">
        <f t="shared" si="617"/>
        <v/>
      </c>
      <c r="AG3334" s="55" t="str">
        <f t="shared" si="618"/>
        <v/>
      </c>
      <c r="AH3334" s="88" t="str">
        <f t="shared" si="619"/>
        <v/>
      </c>
      <c r="AJ3334" s="55" t="str">
        <f t="shared" si="620"/>
        <v/>
      </c>
      <c r="AK3334" s="88" t="str">
        <f t="shared" si="621"/>
        <v/>
      </c>
      <c r="AM3334" s="55" t="str">
        <f t="shared" si="622"/>
        <v/>
      </c>
      <c r="AN3334" s="88" t="str">
        <f t="shared" si="623"/>
        <v/>
      </c>
    </row>
    <row r="3335" spans="1:40" x14ac:dyDescent="0.25">
      <c r="A3335" s="77"/>
      <c r="B3335" s="107"/>
      <c r="C3335" s="108"/>
      <c r="D3335" s="109"/>
      <c r="E3335" s="109"/>
      <c r="F3335" s="110"/>
      <c r="G3335" s="111"/>
      <c r="H3335" s="112"/>
      <c r="I3335" s="77"/>
      <c r="J3335" s="112" t="str">
        <f>IF($B3335="", "", IFERROR(INDEX('Job List'!$C$9:$C$508, MATCH($B3335, 'Job List'!$B$9:$B$508, 0)), ""))</f>
        <v/>
      </c>
      <c r="K3335" s="112" t="str">
        <f>IF($B3335="", "", IFERROR(INDEX('Job List'!$D$9:$D$508, MATCH($B3335, 'Job List'!$B$9:$B$508, 0)), ""))</f>
        <v/>
      </c>
      <c r="L3335" s="125" t="str">
        <f t="shared" si="612"/>
        <v/>
      </c>
      <c r="M3335" s="111" t="str">
        <f>IF($B3335="", "", IF($G3335="", IFERROR(INDEX('Job List'!$E$9:$E$508, MATCH($B3335, 'Job List'!$B$9:$B$508, 0)), ""), $G3335))</f>
        <v/>
      </c>
      <c r="N3335" s="126" t="str">
        <f t="shared" si="613"/>
        <v/>
      </c>
      <c r="O3335" s="77"/>
      <c r="AB3335" s="14" t="str">
        <f t="shared" si="614"/>
        <v/>
      </c>
      <c r="AC3335" s="20" t="str">
        <f t="shared" si="615"/>
        <v/>
      </c>
      <c r="AD3335" s="55" t="str">
        <f t="shared" si="616"/>
        <v/>
      </c>
      <c r="AE3335" s="88" t="str">
        <f t="shared" si="617"/>
        <v/>
      </c>
      <c r="AG3335" s="55" t="str">
        <f t="shared" si="618"/>
        <v/>
      </c>
      <c r="AH3335" s="88" t="str">
        <f t="shared" si="619"/>
        <v/>
      </c>
      <c r="AJ3335" s="55" t="str">
        <f t="shared" si="620"/>
        <v/>
      </c>
      <c r="AK3335" s="88" t="str">
        <f t="shared" si="621"/>
        <v/>
      </c>
      <c r="AM3335" s="55" t="str">
        <f t="shared" si="622"/>
        <v/>
      </c>
      <c r="AN3335" s="88" t="str">
        <f t="shared" si="623"/>
        <v/>
      </c>
    </row>
    <row r="3336" spans="1:40" x14ac:dyDescent="0.25">
      <c r="A3336" s="77"/>
      <c r="B3336" s="107"/>
      <c r="C3336" s="108"/>
      <c r="D3336" s="109"/>
      <c r="E3336" s="109"/>
      <c r="F3336" s="110"/>
      <c r="G3336" s="111"/>
      <c r="H3336" s="112"/>
      <c r="I3336" s="77"/>
      <c r="J3336" s="112" t="str">
        <f>IF($B3336="", "", IFERROR(INDEX('Job List'!$C$9:$C$508, MATCH($B3336, 'Job List'!$B$9:$B$508, 0)), ""))</f>
        <v/>
      </c>
      <c r="K3336" s="112" t="str">
        <f>IF($B3336="", "", IFERROR(INDEX('Job List'!$D$9:$D$508, MATCH($B3336, 'Job List'!$B$9:$B$508, 0)), ""))</f>
        <v/>
      </c>
      <c r="L3336" s="125" t="str">
        <f t="shared" si="612"/>
        <v/>
      </c>
      <c r="M3336" s="111" t="str">
        <f>IF($B3336="", "", IF($G3336="", IFERROR(INDEX('Job List'!$E$9:$E$508, MATCH($B3336, 'Job List'!$B$9:$B$508, 0)), ""), $G3336))</f>
        <v/>
      </c>
      <c r="N3336" s="126" t="str">
        <f t="shared" si="613"/>
        <v/>
      </c>
      <c r="O3336" s="77"/>
      <c r="AB3336" s="14" t="str">
        <f t="shared" si="614"/>
        <v/>
      </c>
      <c r="AC3336" s="20" t="str">
        <f t="shared" si="615"/>
        <v/>
      </c>
      <c r="AD3336" s="55" t="str">
        <f t="shared" si="616"/>
        <v/>
      </c>
      <c r="AE3336" s="88" t="str">
        <f t="shared" si="617"/>
        <v/>
      </c>
      <c r="AG3336" s="55" t="str">
        <f t="shared" si="618"/>
        <v/>
      </c>
      <c r="AH3336" s="88" t="str">
        <f t="shared" si="619"/>
        <v/>
      </c>
      <c r="AJ3336" s="55" t="str">
        <f t="shared" si="620"/>
        <v/>
      </c>
      <c r="AK3336" s="88" t="str">
        <f t="shared" si="621"/>
        <v/>
      </c>
      <c r="AM3336" s="55" t="str">
        <f t="shared" si="622"/>
        <v/>
      </c>
      <c r="AN3336" s="88" t="str">
        <f t="shared" si="623"/>
        <v/>
      </c>
    </row>
    <row r="3337" spans="1:40" x14ac:dyDescent="0.25">
      <c r="A3337" s="77"/>
      <c r="B3337" s="107"/>
      <c r="C3337" s="108"/>
      <c r="D3337" s="109"/>
      <c r="E3337" s="109"/>
      <c r="F3337" s="110"/>
      <c r="G3337" s="111"/>
      <c r="H3337" s="112"/>
      <c r="I3337" s="77"/>
      <c r="J3337" s="112" t="str">
        <f>IF($B3337="", "", IFERROR(INDEX('Job List'!$C$9:$C$508, MATCH($B3337, 'Job List'!$B$9:$B$508, 0)), ""))</f>
        <v/>
      </c>
      <c r="K3337" s="112" t="str">
        <f>IF($B3337="", "", IFERROR(INDEX('Job List'!$D$9:$D$508, MATCH($B3337, 'Job List'!$B$9:$B$508, 0)), ""))</f>
        <v/>
      </c>
      <c r="L3337" s="125" t="str">
        <f t="shared" si="612"/>
        <v/>
      </c>
      <c r="M3337" s="111" t="str">
        <f>IF($B3337="", "", IF($G3337="", IFERROR(INDEX('Job List'!$E$9:$E$508, MATCH($B3337, 'Job List'!$B$9:$B$508, 0)), ""), $G3337))</f>
        <v/>
      </c>
      <c r="N3337" s="126" t="str">
        <f t="shared" si="613"/>
        <v/>
      </c>
      <c r="O3337" s="77"/>
      <c r="AB3337" s="14" t="str">
        <f t="shared" si="614"/>
        <v/>
      </c>
      <c r="AC3337" s="20" t="str">
        <f t="shared" si="615"/>
        <v/>
      </c>
      <c r="AD3337" s="55" t="str">
        <f t="shared" si="616"/>
        <v/>
      </c>
      <c r="AE3337" s="88" t="str">
        <f t="shared" si="617"/>
        <v/>
      </c>
      <c r="AG3337" s="55" t="str">
        <f t="shared" si="618"/>
        <v/>
      </c>
      <c r="AH3337" s="88" t="str">
        <f t="shared" si="619"/>
        <v/>
      </c>
      <c r="AJ3337" s="55" t="str">
        <f t="shared" si="620"/>
        <v/>
      </c>
      <c r="AK3337" s="88" t="str">
        <f t="shared" si="621"/>
        <v/>
      </c>
      <c r="AM3337" s="55" t="str">
        <f t="shared" si="622"/>
        <v/>
      </c>
      <c r="AN3337" s="88" t="str">
        <f t="shared" si="623"/>
        <v/>
      </c>
    </row>
    <row r="3338" spans="1:40" x14ac:dyDescent="0.25">
      <c r="A3338" s="77"/>
      <c r="B3338" s="107"/>
      <c r="C3338" s="108"/>
      <c r="D3338" s="109"/>
      <c r="E3338" s="109"/>
      <c r="F3338" s="110"/>
      <c r="G3338" s="111"/>
      <c r="H3338" s="112"/>
      <c r="I3338" s="77"/>
      <c r="J3338" s="112" t="str">
        <f>IF($B3338="", "", IFERROR(INDEX('Job List'!$C$9:$C$508, MATCH($B3338, 'Job List'!$B$9:$B$508, 0)), ""))</f>
        <v/>
      </c>
      <c r="K3338" s="112" t="str">
        <f>IF($B3338="", "", IFERROR(INDEX('Job List'!$D$9:$D$508, MATCH($B3338, 'Job List'!$B$9:$B$508, 0)), ""))</f>
        <v/>
      </c>
      <c r="L3338" s="125" t="str">
        <f t="shared" ref="L3338:L3401" si="624">IFERROR(IF(B3338="", "", AC3338-F3338), "")</f>
        <v/>
      </c>
      <c r="M3338" s="111" t="str">
        <f>IF($B3338="", "", IF($G3338="", IFERROR(INDEX('Job List'!$E$9:$E$508, MATCH($B3338, 'Job List'!$B$9:$B$508, 0)), ""), $G3338))</f>
        <v/>
      </c>
      <c r="N3338" s="126" t="str">
        <f t="shared" ref="N3338:N3401" si="625">IF(OR(B3338="", L3338="", M3338=""), "", L3338*24*M3338)</f>
        <v/>
      </c>
      <c r="O3338" s="77"/>
      <c r="AB3338" s="14" t="str">
        <f t="shared" ref="AB3338:AB3401" si="626">IF(C3338="", "", TEXT(C3338, "mmm yyyy"))</f>
        <v/>
      </c>
      <c r="AC3338" s="20" t="str">
        <f t="shared" ref="AC3338:AC3401" si="627">IF(OR(D3338="", E3338=""), "", IF(IF(E3338&gt;D3338, E3338-D3338, E3338-D3338+1)=0, 1, IF(E3338&gt;D3338, E3338-D3338, E3338-D3338+1)))</f>
        <v/>
      </c>
      <c r="AD3338" s="55" t="str">
        <f t="shared" ref="AD3338:AD3401" si="628">IF($AB3338="", "", IF($AD$6="", L3338, IF($AD$6=$B3338, L3338, "")))</f>
        <v/>
      </c>
      <c r="AE3338" s="88" t="str">
        <f t="shared" ref="AE3338:AE3401" si="629">IF($AB3338="", "", IF($AD$6="", N3338, IF($AD$6=$B3338, N3338, "")))</f>
        <v/>
      </c>
      <c r="AG3338" s="55" t="str">
        <f t="shared" ref="AG3338:AG3401" si="630">IF($AB3338="", "", IF($AG$6="", AJ3338, IF($AG$6=$J3338, AJ3338, "")))</f>
        <v/>
      </c>
      <c r="AH3338" s="88" t="str">
        <f t="shared" ref="AH3338:AH3401" si="631">IF($AB3338="", "", IF($AG$6="", AK3338, IF($AG$6=$J3338, AK3338, "")))</f>
        <v/>
      </c>
      <c r="AJ3338" s="55" t="str">
        <f t="shared" ref="AJ3338:AJ3401" si="632">IFERROR(IF($AB3338="", "", IF(AND($C3338&gt;=$AJ$6, $C3338&lt;=$AK$6), L3338, "")), "")</f>
        <v/>
      </c>
      <c r="AK3338" s="88" t="str">
        <f t="shared" ref="AK3338:AK3401" si="633">IFERROR(IF($AB3338="", "", IF(AND($C3338&gt;=$AJ$6, $C3338&lt;=$AK$6), N3338, "")), "")</f>
        <v/>
      </c>
      <c r="AM3338" s="55" t="str">
        <f t="shared" ref="AM3338:AM3401" si="634">IFERROR(IF($J3338="", "", IF(AND($C3338&gt;=$AM$4, $C3338&lt;=$AN$4, $J3338=$AM$3), L3338, "")), "")</f>
        <v/>
      </c>
      <c r="AN3338" s="88" t="str">
        <f t="shared" ref="AN3338:AN3401" si="635">IFERROR(IF($J3338="", "", IF(AND($C3338&gt;=$AM$4, $C3338&lt;=$AN$4, $J3338=$AM$3), N3338, "")), "")</f>
        <v/>
      </c>
    </row>
    <row r="3339" spans="1:40" x14ac:dyDescent="0.25">
      <c r="A3339" s="77"/>
      <c r="B3339" s="107"/>
      <c r="C3339" s="108"/>
      <c r="D3339" s="109"/>
      <c r="E3339" s="109"/>
      <c r="F3339" s="110"/>
      <c r="G3339" s="111"/>
      <c r="H3339" s="112"/>
      <c r="I3339" s="77"/>
      <c r="J3339" s="112" t="str">
        <f>IF($B3339="", "", IFERROR(INDEX('Job List'!$C$9:$C$508, MATCH($B3339, 'Job List'!$B$9:$B$508, 0)), ""))</f>
        <v/>
      </c>
      <c r="K3339" s="112" t="str">
        <f>IF($B3339="", "", IFERROR(INDEX('Job List'!$D$9:$D$508, MATCH($B3339, 'Job List'!$B$9:$B$508, 0)), ""))</f>
        <v/>
      </c>
      <c r="L3339" s="125" t="str">
        <f t="shared" si="624"/>
        <v/>
      </c>
      <c r="M3339" s="111" t="str">
        <f>IF($B3339="", "", IF($G3339="", IFERROR(INDEX('Job List'!$E$9:$E$508, MATCH($B3339, 'Job List'!$B$9:$B$508, 0)), ""), $G3339))</f>
        <v/>
      </c>
      <c r="N3339" s="126" t="str">
        <f t="shared" si="625"/>
        <v/>
      </c>
      <c r="O3339" s="77"/>
      <c r="AB3339" s="14" t="str">
        <f t="shared" si="626"/>
        <v/>
      </c>
      <c r="AC3339" s="20" t="str">
        <f t="shared" si="627"/>
        <v/>
      </c>
      <c r="AD3339" s="55" t="str">
        <f t="shared" si="628"/>
        <v/>
      </c>
      <c r="AE3339" s="88" t="str">
        <f t="shared" si="629"/>
        <v/>
      </c>
      <c r="AG3339" s="55" t="str">
        <f t="shared" si="630"/>
        <v/>
      </c>
      <c r="AH3339" s="88" t="str">
        <f t="shared" si="631"/>
        <v/>
      </c>
      <c r="AJ3339" s="55" t="str">
        <f t="shared" si="632"/>
        <v/>
      </c>
      <c r="AK3339" s="88" t="str">
        <f t="shared" si="633"/>
        <v/>
      </c>
      <c r="AM3339" s="55" t="str">
        <f t="shared" si="634"/>
        <v/>
      </c>
      <c r="AN3339" s="88" t="str">
        <f t="shared" si="635"/>
        <v/>
      </c>
    </row>
    <row r="3340" spans="1:40" x14ac:dyDescent="0.25">
      <c r="A3340" s="77"/>
      <c r="B3340" s="107"/>
      <c r="C3340" s="108"/>
      <c r="D3340" s="109"/>
      <c r="E3340" s="109"/>
      <c r="F3340" s="110"/>
      <c r="G3340" s="111"/>
      <c r="H3340" s="112"/>
      <c r="I3340" s="77"/>
      <c r="J3340" s="112" t="str">
        <f>IF($B3340="", "", IFERROR(INDEX('Job List'!$C$9:$C$508, MATCH($B3340, 'Job List'!$B$9:$B$508, 0)), ""))</f>
        <v/>
      </c>
      <c r="K3340" s="112" t="str">
        <f>IF($B3340="", "", IFERROR(INDEX('Job List'!$D$9:$D$508, MATCH($B3340, 'Job List'!$B$9:$B$508, 0)), ""))</f>
        <v/>
      </c>
      <c r="L3340" s="125" t="str">
        <f t="shared" si="624"/>
        <v/>
      </c>
      <c r="M3340" s="111" t="str">
        <f>IF($B3340="", "", IF($G3340="", IFERROR(INDEX('Job List'!$E$9:$E$508, MATCH($B3340, 'Job List'!$B$9:$B$508, 0)), ""), $G3340))</f>
        <v/>
      </c>
      <c r="N3340" s="126" t="str">
        <f t="shared" si="625"/>
        <v/>
      </c>
      <c r="O3340" s="77"/>
      <c r="AB3340" s="14" t="str">
        <f t="shared" si="626"/>
        <v/>
      </c>
      <c r="AC3340" s="20" t="str">
        <f t="shared" si="627"/>
        <v/>
      </c>
      <c r="AD3340" s="55" t="str">
        <f t="shared" si="628"/>
        <v/>
      </c>
      <c r="AE3340" s="88" t="str">
        <f t="shared" si="629"/>
        <v/>
      </c>
      <c r="AG3340" s="55" t="str">
        <f t="shared" si="630"/>
        <v/>
      </c>
      <c r="AH3340" s="88" t="str">
        <f t="shared" si="631"/>
        <v/>
      </c>
      <c r="AJ3340" s="55" t="str">
        <f t="shared" si="632"/>
        <v/>
      </c>
      <c r="AK3340" s="88" t="str">
        <f t="shared" si="633"/>
        <v/>
      </c>
      <c r="AM3340" s="55" t="str">
        <f t="shared" si="634"/>
        <v/>
      </c>
      <c r="AN3340" s="88" t="str">
        <f t="shared" si="635"/>
        <v/>
      </c>
    </row>
    <row r="3341" spans="1:40" x14ac:dyDescent="0.25">
      <c r="A3341" s="77"/>
      <c r="B3341" s="107"/>
      <c r="C3341" s="108"/>
      <c r="D3341" s="109"/>
      <c r="E3341" s="109"/>
      <c r="F3341" s="110"/>
      <c r="G3341" s="111"/>
      <c r="H3341" s="112"/>
      <c r="I3341" s="77"/>
      <c r="J3341" s="112" t="str">
        <f>IF($B3341="", "", IFERROR(INDEX('Job List'!$C$9:$C$508, MATCH($B3341, 'Job List'!$B$9:$B$508, 0)), ""))</f>
        <v/>
      </c>
      <c r="K3341" s="112" t="str">
        <f>IF($B3341="", "", IFERROR(INDEX('Job List'!$D$9:$D$508, MATCH($B3341, 'Job List'!$B$9:$B$508, 0)), ""))</f>
        <v/>
      </c>
      <c r="L3341" s="125" t="str">
        <f t="shared" si="624"/>
        <v/>
      </c>
      <c r="M3341" s="111" t="str">
        <f>IF($B3341="", "", IF($G3341="", IFERROR(INDEX('Job List'!$E$9:$E$508, MATCH($B3341, 'Job List'!$B$9:$B$508, 0)), ""), $G3341))</f>
        <v/>
      </c>
      <c r="N3341" s="126" t="str">
        <f t="shared" si="625"/>
        <v/>
      </c>
      <c r="O3341" s="77"/>
      <c r="AB3341" s="14" t="str">
        <f t="shared" si="626"/>
        <v/>
      </c>
      <c r="AC3341" s="20" t="str">
        <f t="shared" si="627"/>
        <v/>
      </c>
      <c r="AD3341" s="55" t="str">
        <f t="shared" si="628"/>
        <v/>
      </c>
      <c r="AE3341" s="88" t="str">
        <f t="shared" si="629"/>
        <v/>
      </c>
      <c r="AG3341" s="55" t="str">
        <f t="shared" si="630"/>
        <v/>
      </c>
      <c r="AH3341" s="88" t="str">
        <f t="shared" si="631"/>
        <v/>
      </c>
      <c r="AJ3341" s="55" t="str">
        <f t="shared" si="632"/>
        <v/>
      </c>
      <c r="AK3341" s="88" t="str">
        <f t="shared" si="633"/>
        <v/>
      </c>
      <c r="AM3341" s="55" t="str">
        <f t="shared" si="634"/>
        <v/>
      </c>
      <c r="AN3341" s="88" t="str">
        <f t="shared" si="635"/>
        <v/>
      </c>
    </row>
    <row r="3342" spans="1:40" x14ac:dyDescent="0.25">
      <c r="A3342" s="77"/>
      <c r="B3342" s="107"/>
      <c r="C3342" s="108"/>
      <c r="D3342" s="109"/>
      <c r="E3342" s="109"/>
      <c r="F3342" s="110"/>
      <c r="G3342" s="111"/>
      <c r="H3342" s="112"/>
      <c r="I3342" s="77"/>
      <c r="J3342" s="112" t="str">
        <f>IF($B3342="", "", IFERROR(INDEX('Job List'!$C$9:$C$508, MATCH($B3342, 'Job List'!$B$9:$B$508, 0)), ""))</f>
        <v/>
      </c>
      <c r="K3342" s="112" t="str">
        <f>IF($B3342="", "", IFERROR(INDEX('Job List'!$D$9:$D$508, MATCH($B3342, 'Job List'!$B$9:$B$508, 0)), ""))</f>
        <v/>
      </c>
      <c r="L3342" s="125" t="str">
        <f t="shared" si="624"/>
        <v/>
      </c>
      <c r="M3342" s="111" t="str">
        <f>IF($B3342="", "", IF($G3342="", IFERROR(INDEX('Job List'!$E$9:$E$508, MATCH($B3342, 'Job List'!$B$9:$B$508, 0)), ""), $G3342))</f>
        <v/>
      </c>
      <c r="N3342" s="126" t="str">
        <f t="shared" si="625"/>
        <v/>
      </c>
      <c r="O3342" s="77"/>
      <c r="AB3342" s="14" t="str">
        <f t="shared" si="626"/>
        <v/>
      </c>
      <c r="AC3342" s="20" t="str">
        <f t="shared" si="627"/>
        <v/>
      </c>
      <c r="AD3342" s="55" t="str">
        <f t="shared" si="628"/>
        <v/>
      </c>
      <c r="AE3342" s="88" t="str">
        <f t="shared" si="629"/>
        <v/>
      </c>
      <c r="AG3342" s="55" t="str">
        <f t="shared" si="630"/>
        <v/>
      </c>
      <c r="AH3342" s="88" t="str">
        <f t="shared" si="631"/>
        <v/>
      </c>
      <c r="AJ3342" s="55" t="str">
        <f t="shared" si="632"/>
        <v/>
      </c>
      <c r="AK3342" s="88" t="str">
        <f t="shared" si="633"/>
        <v/>
      </c>
      <c r="AM3342" s="55" t="str">
        <f t="shared" si="634"/>
        <v/>
      </c>
      <c r="AN3342" s="88" t="str">
        <f t="shared" si="635"/>
        <v/>
      </c>
    </row>
    <row r="3343" spans="1:40" x14ac:dyDescent="0.25">
      <c r="A3343" s="77"/>
      <c r="B3343" s="107"/>
      <c r="C3343" s="108"/>
      <c r="D3343" s="109"/>
      <c r="E3343" s="109"/>
      <c r="F3343" s="110"/>
      <c r="G3343" s="111"/>
      <c r="H3343" s="112"/>
      <c r="I3343" s="77"/>
      <c r="J3343" s="112" t="str">
        <f>IF($B3343="", "", IFERROR(INDEX('Job List'!$C$9:$C$508, MATCH($B3343, 'Job List'!$B$9:$B$508, 0)), ""))</f>
        <v/>
      </c>
      <c r="K3343" s="112" t="str">
        <f>IF($B3343="", "", IFERROR(INDEX('Job List'!$D$9:$D$508, MATCH($B3343, 'Job List'!$B$9:$B$508, 0)), ""))</f>
        <v/>
      </c>
      <c r="L3343" s="125" t="str">
        <f t="shared" si="624"/>
        <v/>
      </c>
      <c r="M3343" s="111" t="str">
        <f>IF($B3343="", "", IF($G3343="", IFERROR(INDEX('Job List'!$E$9:$E$508, MATCH($B3343, 'Job List'!$B$9:$B$508, 0)), ""), $G3343))</f>
        <v/>
      </c>
      <c r="N3343" s="126" t="str">
        <f t="shared" si="625"/>
        <v/>
      </c>
      <c r="O3343" s="77"/>
      <c r="AB3343" s="14" t="str">
        <f t="shared" si="626"/>
        <v/>
      </c>
      <c r="AC3343" s="20" t="str">
        <f t="shared" si="627"/>
        <v/>
      </c>
      <c r="AD3343" s="55" t="str">
        <f t="shared" si="628"/>
        <v/>
      </c>
      <c r="AE3343" s="88" t="str">
        <f t="shared" si="629"/>
        <v/>
      </c>
      <c r="AG3343" s="55" t="str">
        <f t="shared" si="630"/>
        <v/>
      </c>
      <c r="AH3343" s="88" t="str">
        <f t="shared" si="631"/>
        <v/>
      </c>
      <c r="AJ3343" s="55" t="str">
        <f t="shared" si="632"/>
        <v/>
      </c>
      <c r="AK3343" s="88" t="str">
        <f t="shared" si="633"/>
        <v/>
      </c>
      <c r="AM3343" s="55" t="str">
        <f t="shared" si="634"/>
        <v/>
      </c>
      <c r="AN3343" s="88" t="str">
        <f t="shared" si="635"/>
        <v/>
      </c>
    </row>
    <row r="3344" spans="1:40" x14ac:dyDescent="0.25">
      <c r="A3344" s="77"/>
      <c r="B3344" s="107"/>
      <c r="C3344" s="108"/>
      <c r="D3344" s="109"/>
      <c r="E3344" s="109"/>
      <c r="F3344" s="110"/>
      <c r="G3344" s="111"/>
      <c r="H3344" s="112"/>
      <c r="I3344" s="77"/>
      <c r="J3344" s="112" t="str">
        <f>IF($B3344="", "", IFERROR(INDEX('Job List'!$C$9:$C$508, MATCH($B3344, 'Job List'!$B$9:$B$508, 0)), ""))</f>
        <v/>
      </c>
      <c r="K3344" s="112" t="str">
        <f>IF($B3344="", "", IFERROR(INDEX('Job List'!$D$9:$D$508, MATCH($B3344, 'Job List'!$B$9:$B$508, 0)), ""))</f>
        <v/>
      </c>
      <c r="L3344" s="125" t="str">
        <f t="shared" si="624"/>
        <v/>
      </c>
      <c r="M3344" s="111" t="str">
        <f>IF($B3344="", "", IF($G3344="", IFERROR(INDEX('Job List'!$E$9:$E$508, MATCH($B3344, 'Job List'!$B$9:$B$508, 0)), ""), $G3344))</f>
        <v/>
      </c>
      <c r="N3344" s="126" t="str">
        <f t="shared" si="625"/>
        <v/>
      </c>
      <c r="O3344" s="77"/>
      <c r="AB3344" s="14" t="str">
        <f t="shared" si="626"/>
        <v/>
      </c>
      <c r="AC3344" s="20" t="str">
        <f t="shared" si="627"/>
        <v/>
      </c>
      <c r="AD3344" s="55" t="str">
        <f t="shared" si="628"/>
        <v/>
      </c>
      <c r="AE3344" s="88" t="str">
        <f t="shared" si="629"/>
        <v/>
      </c>
      <c r="AG3344" s="55" t="str">
        <f t="shared" si="630"/>
        <v/>
      </c>
      <c r="AH3344" s="88" t="str">
        <f t="shared" si="631"/>
        <v/>
      </c>
      <c r="AJ3344" s="55" t="str">
        <f t="shared" si="632"/>
        <v/>
      </c>
      <c r="AK3344" s="88" t="str">
        <f t="shared" si="633"/>
        <v/>
      </c>
      <c r="AM3344" s="55" t="str">
        <f t="shared" si="634"/>
        <v/>
      </c>
      <c r="AN3344" s="88" t="str">
        <f t="shared" si="635"/>
        <v/>
      </c>
    </row>
    <row r="3345" spans="1:40" x14ac:dyDescent="0.25">
      <c r="A3345" s="77"/>
      <c r="B3345" s="107"/>
      <c r="C3345" s="108"/>
      <c r="D3345" s="109"/>
      <c r="E3345" s="109"/>
      <c r="F3345" s="110"/>
      <c r="G3345" s="111"/>
      <c r="H3345" s="112"/>
      <c r="I3345" s="77"/>
      <c r="J3345" s="112" t="str">
        <f>IF($B3345="", "", IFERROR(INDEX('Job List'!$C$9:$C$508, MATCH($B3345, 'Job List'!$B$9:$B$508, 0)), ""))</f>
        <v/>
      </c>
      <c r="K3345" s="112" t="str">
        <f>IF($B3345="", "", IFERROR(INDEX('Job List'!$D$9:$D$508, MATCH($B3345, 'Job List'!$B$9:$B$508, 0)), ""))</f>
        <v/>
      </c>
      <c r="L3345" s="125" t="str">
        <f t="shared" si="624"/>
        <v/>
      </c>
      <c r="M3345" s="111" t="str">
        <f>IF($B3345="", "", IF($G3345="", IFERROR(INDEX('Job List'!$E$9:$E$508, MATCH($B3345, 'Job List'!$B$9:$B$508, 0)), ""), $G3345))</f>
        <v/>
      </c>
      <c r="N3345" s="126" t="str">
        <f t="shared" si="625"/>
        <v/>
      </c>
      <c r="O3345" s="77"/>
      <c r="AB3345" s="14" t="str">
        <f t="shared" si="626"/>
        <v/>
      </c>
      <c r="AC3345" s="20" t="str">
        <f t="shared" si="627"/>
        <v/>
      </c>
      <c r="AD3345" s="55" t="str">
        <f t="shared" si="628"/>
        <v/>
      </c>
      <c r="AE3345" s="88" t="str">
        <f t="shared" si="629"/>
        <v/>
      </c>
      <c r="AG3345" s="55" t="str">
        <f t="shared" si="630"/>
        <v/>
      </c>
      <c r="AH3345" s="88" t="str">
        <f t="shared" si="631"/>
        <v/>
      </c>
      <c r="AJ3345" s="55" t="str">
        <f t="shared" si="632"/>
        <v/>
      </c>
      <c r="AK3345" s="88" t="str">
        <f t="shared" si="633"/>
        <v/>
      </c>
      <c r="AM3345" s="55" t="str">
        <f t="shared" si="634"/>
        <v/>
      </c>
      <c r="AN3345" s="88" t="str">
        <f t="shared" si="635"/>
        <v/>
      </c>
    </row>
    <row r="3346" spans="1:40" x14ac:dyDescent="0.25">
      <c r="A3346" s="77"/>
      <c r="B3346" s="107"/>
      <c r="C3346" s="108"/>
      <c r="D3346" s="109"/>
      <c r="E3346" s="109"/>
      <c r="F3346" s="110"/>
      <c r="G3346" s="111"/>
      <c r="H3346" s="112"/>
      <c r="I3346" s="77"/>
      <c r="J3346" s="112" t="str">
        <f>IF($B3346="", "", IFERROR(INDEX('Job List'!$C$9:$C$508, MATCH($B3346, 'Job List'!$B$9:$B$508, 0)), ""))</f>
        <v/>
      </c>
      <c r="K3346" s="112" t="str">
        <f>IF($B3346="", "", IFERROR(INDEX('Job List'!$D$9:$D$508, MATCH($B3346, 'Job List'!$B$9:$B$508, 0)), ""))</f>
        <v/>
      </c>
      <c r="L3346" s="125" t="str">
        <f t="shared" si="624"/>
        <v/>
      </c>
      <c r="M3346" s="111" t="str">
        <f>IF($B3346="", "", IF($G3346="", IFERROR(INDEX('Job List'!$E$9:$E$508, MATCH($B3346, 'Job List'!$B$9:$B$508, 0)), ""), $G3346))</f>
        <v/>
      </c>
      <c r="N3346" s="126" t="str">
        <f t="shared" si="625"/>
        <v/>
      </c>
      <c r="O3346" s="77"/>
      <c r="AB3346" s="14" t="str">
        <f t="shared" si="626"/>
        <v/>
      </c>
      <c r="AC3346" s="20" t="str">
        <f t="shared" si="627"/>
        <v/>
      </c>
      <c r="AD3346" s="55" t="str">
        <f t="shared" si="628"/>
        <v/>
      </c>
      <c r="AE3346" s="88" t="str">
        <f t="shared" si="629"/>
        <v/>
      </c>
      <c r="AG3346" s="55" t="str">
        <f t="shared" si="630"/>
        <v/>
      </c>
      <c r="AH3346" s="88" t="str">
        <f t="shared" si="631"/>
        <v/>
      </c>
      <c r="AJ3346" s="55" t="str">
        <f t="shared" si="632"/>
        <v/>
      </c>
      <c r="AK3346" s="88" t="str">
        <f t="shared" si="633"/>
        <v/>
      </c>
      <c r="AM3346" s="55" t="str">
        <f t="shared" si="634"/>
        <v/>
      </c>
      <c r="AN3346" s="88" t="str">
        <f t="shared" si="635"/>
        <v/>
      </c>
    </row>
    <row r="3347" spans="1:40" x14ac:dyDescent="0.25">
      <c r="A3347" s="77"/>
      <c r="B3347" s="107"/>
      <c r="C3347" s="108"/>
      <c r="D3347" s="109"/>
      <c r="E3347" s="109"/>
      <c r="F3347" s="110"/>
      <c r="G3347" s="111"/>
      <c r="H3347" s="112"/>
      <c r="I3347" s="77"/>
      <c r="J3347" s="112" t="str">
        <f>IF($B3347="", "", IFERROR(INDEX('Job List'!$C$9:$C$508, MATCH($B3347, 'Job List'!$B$9:$B$508, 0)), ""))</f>
        <v/>
      </c>
      <c r="K3347" s="112" t="str">
        <f>IF($B3347="", "", IFERROR(INDEX('Job List'!$D$9:$D$508, MATCH($B3347, 'Job List'!$B$9:$B$508, 0)), ""))</f>
        <v/>
      </c>
      <c r="L3347" s="125" t="str">
        <f t="shared" si="624"/>
        <v/>
      </c>
      <c r="M3347" s="111" t="str">
        <f>IF($B3347="", "", IF($G3347="", IFERROR(INDEX('Job List'!$E$9:$E$508, MATCH($B3347, 'Job List'!$B$9:$B$508, 0)), ""), $G3347))</f>
        <v/>
      </c>
      <c r="N3347" s="126" t="str">
        <f t="shared" si="625"/>
        <v/>
      </c>
      <c r="O3347" s="77"/>
      <c r="AB3347" s="14" t="str">
        <f t="shared" si="626"/>
        <v/>
      </c>
      <c r="AC3347" s="20" t="str">
        <f t="shared" si="627"/>
        <v/>
      </c>
      <c r="AD3347" s="55" t="str">
        <f t="shared" si="628"/>
        <v/>
      </c>
      <c r="AE3347" s="88" t="str">
        <f t="shared" si="629"/>
        <v/>
      </c>
      <c r="AG3347" s="55" t="str">
        <f t="shared" si="630"/>
        <v/>
      </c>
      <c r="AH3347" s="88" t="str">
        <f t="shared" si="631"/>
        <v/>
      </c>
      <c r="AJ3347" s="55" t="str">
        <f t="shared" si="632"/>
        <v/>
      </c>
      <c r="AK3347" s="88" t="str">
        <f t="shared" si="633"/>
        <v/>
      </c>
      <c r="AM3347" s="55" t="str">
        <f t="shared" si="634"/>
        <v/>
      </c>
      <c r="AN3347" s="88" t="str">
        <f t="shared" si="635"/>
        <v/>
      </c>
    </row>
    <row r="3348" spans="1:40" x14ac:dyDescent="0.25">
      <c r="A3348" s="77"/>
      <c r="B3348" s="107"/>
      <c r="C3348" s="108"/>
      <c r="D3348" s="109"/>
      <c r="E3348" s="109"/>
      <c r="F3348" s="110"/>
      <c r="G3348" s="111"/>
      <c r="H3348" s="112"/>
      <c r="I3348" s="77"/>
      <c r="J3348" s="112" t="str">
        <f>IF($B3348="", "", IFERROR(INDEX('Job List'!$C$9:$C$508, MATCH($B3348, 'Job List'!$B$9:$B$508, 0)), ""))</f>
        <v/>
      </c>
      <c r="K3348" s="112" t="str">
        <f>IF($B3348="", "", IFERROR(INDEX('Job List'!$D$9:$D$508, MATCH($B3348, 'Job List'!$B$9:$B$508, 0)), ""))</f>
        <v/>
      </c>
      <c r="L3348" s="125" t="str">
        <f t="shared" si="624"/>
        <v/>
      </c>
      <c r="M3348" s="111" t="str">
        <f>IF($B3348="", "", IF($G3348="", IFERROR(INDEX('Job List'!$E$9:$E$508, MATCH($B3348, 'Job List'!$B$9:$B$508, 0)), ""), $G3348))</f>
        <v/>
      </c>
      <c r="N3348" s="126" t="str">
        <f t="shared" si="625"/>
        <v/>
      </c>
      <c r="O3348" s="77"/>
      <c r="AB3348" s="14" t="str">
        <f t="shared" si="626"/>
        <v/>
      </c>
      <c r="AC3348" s="20" t="str">
        <f t="shared" si="627"/>
        <v/>
      </c>
      <c r="AD3348" s="55" t="str">
        <f t="shared" si="628"/>
        <v/>
      </c>
      <c r="AE3348" s="88" t="str">
        <f t="shared" si="629"/>
        <v/>
      </c>
      <c r="AG3348" s="55" t="str">
        <f t="shared" si="630"/>
        <v/>
      </c>
      <c r="AH3348" s="88" t="str">
        <f t="shared" si="631"/>
        <v/>
      </c>
      <c r="AJ3348" s="55" t="str">
        <f t="shared" si="632"/>
        <v/>
      </c>
      <c r="AK3348" s="88" t="str">
        <f t="shared" si="633"/>
        <v/>
      </c>
      <c r="AM3348" s="55" t="str">
        <f t="shared" si="634"/>
        <v/>
      </c>
      <c r="AN3348" s="88" t="str">
        <f t="shared" si="635"/>
        <v/>
      </c>
    </row>
    <row r="3349" spans="1:40" x14ac:dyDescent="0.25">
      <c r="A3349" s="77"/>
      <c r="B3349" s="107"/>
      <c r="C3349" s="108"/>
      <c r="D3349" s="109"/>
      <c r="E3349" s="109"/>
      <c r="F3349" s="110"/>
      <c r="G3349" s="111"/>
      <c r="H3349" s="112"/>
      <c r="I3349" s="77"/>
      <c r="J3349" s="112" t="str">
        <f>IF($B3349="", "", IFERROR(INDEX('Job List'!$C$9:$C$508, MATCH($B3349, 'Job List'!$B$9:$B$508, 0)), ""))</f>
        <v/>
      </c>
      <c r="K3349" s="112" t="str">
        <f>IF($B3349="", "", IFERROR(INDEX('Job List'!$D$9:$D$508, MATCH($B3349, 'Job List'!$B$9:$B$508, 0)), ""))</f>
        <v/>
      </c>
      <c r="L3349" s="125" t="str">
        <f t="shared" si="624"/>
        <v/>
      </c>
      <c r="M3349" s="111" t="str">
        <f>IF($B3349="", "", IF($G3349="", IFERROR(INDEX('Job List'!$E$9:$E$508, MATCH($B3349, 'Job List'!$B$9:$B$508, 0)), ""), $G3349))</f>
        <v/>
      </c>
      <c r="N3349" s="126" t="str">
        <f t="shared" si="625"/>
        <v/>
      </c>
      <c r="O3349" s="77"/>
      <c r="AB3349" s="14" t="str">
        <f t="shared" si="626"/>
        <v/>
      </c>
      <c r="AC3349" s="20" t="str">
        <f t="shared" si="627"/>
        <v/>
      </c>
      <c r="AD3349" s="55" t="str">
        <f t="shared" si="628"/>
        <v/>
      </c>
      <c r="AE3349" s="88" t="str">
        <f t="shared" si="629"/>
        <v/>
      </c>
      <c r="AG3349" s="55" t="str">
        <f t="shared" si="630"/>
        <v/>
      </c>
      <c r="AH3349" s="88" t="str">
        <f t="shared" si="631"/>
        <v/>
      </c>
      <c r="AJ3349" s="55" t="str">
        <f t="shared" si="632"/>
        <v/>
      </c>
      <c r="AK3349" s="88" t="str">
        <f t="shared" si="633"/>
        <v/>
      </c>
      <c r="AM3349" s="55" t="str">
        <f t="shared" si="634"/>
        <v/>
      </c>
      <c r="AN3349" s="88" t="str">
        <f t="shared" si="635"/>
        <v/>
      </c>
    </row>
    <row r="3350" spans="1:40" x14ac:dyDescent="0.25">
      <c r="A3350" s="77"/>
      <c r="B3350" s="107"/>
      <c r="C3350" s="108"/>
      <c r="D3350" s="109"/>
      <c r="E3350" s="109"/>
      <c r="F3350" s="110"/>
      <c r="G3350" s="111"/>
      <c r="H3350" s="112"/>
      <c r="I3350" s="77"/>
      <c r="J3350" s="112" t="str">
        <f>IF($B3350="", "", IFERROR(INDEX('Job List'!$C$9:$C$508, MATCH($B3350, 'Job List'!$B$9:$B$508, 0)), ""))</f>
        <v/>
      </c>
      <c r="K3350" s="112" t="str">
        <f>IF($B3350="", "", IFERROR(INDEX('Job List'!$D$9:$D$508, MATCH($B3350, 'Job List'!$B$9:$B$508, 0)), ""))</f>
        <v/>
      </c>
      <c r="L3350" s="125" t="str">
        <f t="shared" si="624"/>
        <v/>
      </c>
      <c r="M3350" s="111" t="str">
        <f>IF($B3350="", "", IF($G3350="", IFERROR(INDEX('Job List'!$E$9:$E$508, MATCH($B3350, 'Job List'!$B$9:$B$508, 0)), ""), $G3350))</f>
        <v/>
      </c>
      <c r="N3350" s="126" t="str">
        <f t="shared" si="625"/>
        <v/>
      </c>
      <c r="O3350" s="77"/>
      <c r="AB3350" s="14" t="str">
        <f t="shared" si="626"/>
        <v/>
      </c>
      <c r="AC3350" s="20" t="str">
        <f t="shared" si="627"/>
        <v/>
      </c>
      <c r="AD3350" s="55" t="str">
        <f t="shared" si="628"/>
        <v/>
      </c>
      <c r="AE3350" s="88" t="str">
        <f t="shared" si="629"/>
        <v/>
      </c>
      <c r="AG3350" s="55" t="str">
        <f t="shared" si="630"/>
        <v/>
      </c>
      <c r="AH3350" s="88" t="str">
        <f t="shared" si="631"/>
        <v/>
      </c>
      <c r="AJ3350" s="55" t="str">
        <f t="shared" si="632"/>
        <v/>
      </c>
      <c r="AK3350" s="88" t="str">
        <f t="shared" si="633"/>
        <v/>
      </c>
      <c r="AM3350" s="55" t="str">
        <f t="shared" si="634"/>
        <v/>
      </c>
      <c r="AN3350" s="88" t="str">
        <f t="shared" si="635"/>
        <v/>
      </c>
    </row>
    <row r="3351" spans="1:40" x14ac:dyDescent="0.25">
      <c r="A3351" s="77"/>
      <c r="B3351" s="107"/>
      <c r="C3351" s="108"/>
      <c r="D3351" s="109"/>
      <c r="E3351" s="109"/>
      <c r="F3351" s="110"/>
      <c r="G3351" s="111"/>
      <c r="H3351" s="112"/>
      <c r="I3351" s="77"/>
      <c r="J3351" s="112" t="str">
        <f>IF($B3351="", "", IFERROR(INDEX('Job List'!$C$9:$C$508, MATCH($B3351, 'Job List'!$B$9:$B$508, 0)), ""))</f>
        <v/>
      </c>
      <c r="K3351" s="112" t="str">
        <f>IF($B3351="", "", IFERROR(INDEX('Job List'!$D$9:$D$508, MATCH($B3351, 'Job List'!$B$9:$B$508, 0)), ""))</f>
        <v/>
      </c>
      <c r="L3351" s="125" t="str">
        <f t="shared" si="624"/>
        <v/>
      </c>
      <c r="M3351" s="111" t="str">
        <f>IF($B3351="", "", IF($G3351="", IFERROR(INDEX('Job List'!$E$9:$E$508, MATCH($B3351, 'Job List'!$B$9:$B$508, 0)), ""), $G3351))</f>
        <v/>
      </c>
      <c r="N3351" s="126" t="str">
        <f t="shared" si="625"/>
        <v/>
      </c>
      <c r="O3351" s="77"/>
      <c r="AB3351" s="14" t="str">
        <f t="shared" si="626"/>
        <v/>
      </c>
      <c r="AC3351" s="20" t="str">
        <f t="shared" si="627"/>
        <v/>
      </c>
      <c r="AD3351" s="55" t="str">
        <f t="shared" si="628"/>
        <v/>
      </c>
      <c r="AE3351" s="88" t="str">
        <f t="shared" si="629"/>
        <v/>
      </c>
      <c r="AG3351" s="55" t="str">
        <f t="shared" si="630"/>
        <v/>
      </c>
      <c r="AH3351" s="88" t="str">
        <f t="shared" si="631"/>
        <v/>
      </c>
      <c r="AJ3351" s="55" t="str">
        <f t="shared" si="632"/>
        <v/>
      </c>
      <c r="AK3351" s="88" t="str">
        <f t="shared" si="633"/>
        <v/>
      </c>
      <c r="AM3351" s="55" t="str">
        <f t="shared" si="634"/>
        <v/>
      </c>
      <c r="AN3351" s="88" t="str">
        <f t="shared" si="635"/>
        <v/>
      </c>
    </row>
    <row r="3352" spans="1:40" x14ac:dyDescent="0.25">
      <c r="A3352" s="77"/>
      <c r="B3352" s="107"/>
      <c r="C3352" s="108"/>
      <c r="D3352" s="109"/>
      <c r="E3352" s="109"/>
      <c r="F3352" s="110"/>
      <c r="G3352" s="111"/>
      <c r="H3352" s="112"/>
      <c r="I3352" s="77"/>
      <c r="J3352" s="112" t="str">
        <f>IF($B3352="", "", IFERROR(INDEX('Job List'!$C$9:$C$508, MATCH($B3352, 'Job List'!$B$9:$B$508, 0)), ""))</f>
        <v/>
      </c>
      <c r="K3352" s="112" t="str">
        <f>IF($B3352="", "", IFERROR(INDEX('Job List'!$D$9:$D$508, MATCH($B3352, 'Job List'!$B$9:$B$508, 0)), ""))</f>
        <v/>
      </c>
      <c r="L3352" s="125" t="str">
        <f t="shared" si="624"/>
        <v/>
      </c>
      <c r="M3352" s="111" t="str">
        <f>IF($B3352="", "", IF($G3352="", IFERROR(INDEX('Job List'!$E$9:$E$508, MATCH($B3352, 'Job List'!$B$9:$B$508, 0)), ""), $G3352))</f>
        <v/>
      </c>
      <c r="N3352" s="126" t="str">
        <f t="shared" si="625"/>
        <v/>
      </c>
      <c r="O3352" s="77"/>
      <c r="AB3352" s="14" t="str">
        <f t="shared" si="626"/>
        <v/>
      </c>
      <c r="AC3352" s="20" t="str">
        <f t="shared" si="627"/>
        <v/>
      </c>
      <c r="AD3352" s="55" t="str">
        <f t="shared" si="628"/>
        <v/>
      </c>
      <c r="AE3352" s="88" t="str">
        <f t="shared" si="629"/>
        <v/>
      </c>
      <c r="AG3352" s="55" t="str">
        <f t="shared" si="630"/>
        <v/>
      </c>
      <c r="AH3352" s="88" t="str">
        <f t="shared" si="631"/>
        <v/>
      </c>
      <c r="AJ3352" s="55" t="str">
        <f t="shared" si="632"/>
        <v/>
      </c>
      <c r="AK3352" s="88" t="str">
        <f t="shared" si="633"/>
        <v/>
      </c>
      <c r="AM3352" s="55" t="str">
        <f t="shared" si="634"/>
        <v/>
      </c>
      <c r="AN3352" s="88" t="str">
        <f t="shared" si="635"/>
        <v/>
      </c>
    </row>
    <row r="3353" spans="1:40" x14ac:dyDescent="0.25">
      <c r="A3353" s="77"/>
      <c r="B3353" s="107"/>
      <c r="C3353" s="108"/>
      <c r="D3353" s="109"/>
      <c r="E3353" s="109"/>
      <c r="F3353" s="110"/>
      <c r="G3353" s="111"/>
      <c r="H3353" s="112"/>
      <c r="I3353" s="77"/>
      <c r="J3353" s="112" t="str">
        <f>IF($B3353="", "", IFERROR(INDEX('Job List'!$C$9:$C$508, MATCH($B3353, 'Job List'!$B$9:$B$508, 0)), ""))</f>
        <v/>
      </c>
      <c r="K3353" s="112" t="str">
        <f>IF($B3353="", "", IFERROR(INDEX('Job List'!$D$9:$D$508, MATCH($B3353, 'Job List'!$B$9:$B$508, 0)), ""))</f>
        <v/>
      </c>
      <c r="L3353" s="125" t="str">
        <f t="shared" si="624"/>
        <v/>
      </c>
      <c r="M3353" s="111" t="str">
        <f>IF($B3353="", "", IF($G3353="", IFERROR(INDEX('Job List'!$E$9:$E$508, MATCH($B3353, 'Job List'!$B$9:$B$508, 0)), ""), $G3353))</f>
        <v/>
      </c>
      <c r="N3353" s="126" t="str">
        <f t="shared" si="625"/>
        <v/>
      </c>
      <c r="O3353" s="77"/>
      <c r="AB3353" s="14" t="str">
        <f t="shared" si="626"/>
        <v/>
      </c>
      <c r="AC3353" s="20" t="str">
        <f t="shared" si="627"/>
        <v/>
      </c>
      <c r="AD3353" s="55" t="str">
        <f t="shared" si="628"/>
        <v/>
      </c>
      <c r="AE3353" s="88" t="str">
        <f t="shared" si="629"/>
        <v/>
      </c>
      <c r="AG3353" s="55" t="str">
        <f t="shared" si="630"/>
        <v/>
      </c>
      <c r="AH3353" s="88" t="str">
        <f t="shared" si="631"/>
        <v/>
      </c>
      <c r="AJ3353" s="55" t="str">
        <f t="shared" si="632"/>
        <v/>
      </c>
      <c r="AK3353" s="88" t="str">
        <f t="shared" si="633"/>
        <v/>
      </c>
      <c r="AM3353" s="55" t="str">
        <f t="shared" si="634"/>
        <v/>
      </c>
      <c r="AN3353" s="88" t="str">
        <f t="shared" si="635"/>
        <v/>
      </c>
    </row>
    <row r="3354" spans="1:40" x14ac:dyDescent="0.25">
      <c r="A3354" s="77"/>
      <c r="B3354" s="107"/>
      <c r="C3354" s="108"/>
      <c r="D3354" s="109"/>
      <c r="E3354" s="109"/>
      <c r="F3354" s="110"/>
      <c r="G3354" s="111"/>
      <c r="H3354" s="112"/>
      <c r="I3354" s="77"/>
      <c r="J3354" s="112" t="str">
        <f>IF($B3354="", "", IFERROR(INDEX('Job List'!$C$9:$C$508, MATCH($B3354, 'Job List'!$B$9:$B$508, 0)), ""))</f>
        <v/>
      </c>
      <c r="K3354" s="112" t="str">
        <f>IF($B3354="", "", IFERROR(INDEX('Job List'!$D$9:$D$508, MATCH($B3354, 'Job List'!$B$9:$B$508, 0)), ""))</f>
        <v/>
      </c>
      <c r="L3354" s="125" t="str">
        <f t="shared" si="624"/>
        <v/>
      </c>
      <c r="M3354" s="111" t="str">
        <f>IF($B3354="", "", IF($G3354="", IFERROR(INDEX('Job List'!$E$9:$E$508, MATCH($B3354, 'Job List'!$B$9:$B$508, 0)), ""), $G3354))</f>
        <v/>
      </c>
      <c r="N3354" s="126" t="str">
        <f t="shared" si="625"/>
        <v/>
      </c>
      <c r="O3354" s="77"/>
      <c r="AB3354" s="14" t="str">
        <f t="shared" si="626"/>
        <v/>
      </c>
      <c r="AC3354" s="20" t="str">
        <f t="shared" si="627"/>
        <v/>
      </c>
      <c r="AD3354" s="55" t="str">
        <f t="shared" si="628"/>
        <v/>
      </c>
      <c r="AE3354" s="88" t="str">
        <f t="shared" si="629"/>
        <v/>
      </c>
      <c r="AG3354" s="55" t="str">
        <f t="shared" si="630"/>
        <v/>
      </c>
      <c r="AH3354" s="88" t="str">
        <f t="shared" si="631"/>
        <v/>
      </c>
      <c r="AJ3354" s="55" t="str">
        <f t="shared" si="632"/>
        <v/>
      </c>
      <c r="AK3354" s="88" t="str">
        <f t="shared" si="633"/>
        <v/>
      </c>
      <c r="AM3354" s="55" t="str">
        <f t="shared" si="634"/>
        <v/>
      </c>
      <c r="AN3354" s="88" t="str">
        <f t="shared" si="635"/>
        <v/>
      </c>
    </row>
    <row r="3355" spans="1:40" x14ac:dyDescent="0.25">
      <c r="A3355" s="77"/>
      <c r="B3355" s="107"/>
      <c r="C3355" s="108"/>
      <c r="D3355" s="109"/>
      <c r="E3355" s="109"/>
      <c r="F3355" s="110"/>
      <c r="G3355" s="111"/>
      <c r="H3355" s="112"/>
      <c r="I3355" s="77"/>
      <c r="J3355" s="112" t="str">
        <f>IF($B3355="", "", IFERROR(INDEX('Job List'!$C$9:$C$508, MATCH($B3355, 'Job List'!$B$9:$B$508, 0)), ""))</f>
        <v/>
      </c>
      <c r="K3355" s="112" t="str">
        <f>IF($B3355="", "", IFERROR(INDEX('Job List'!$D$9:$D$508, MATCH($B3355, 'Job List'!$B$9:$B$508, 0)), ""))</f>
        <v/>
      </c>
      <c r="L3355" s="125" t="str">
        <f t="shared" si="624"/>
        <v/>
      </c>
      <c r="M3355" s="111" t="str">
        <f>IF($B3355="", "", IF($G3355="", IFERROR(INDEX('Job List'!$E$9:$E$508, MATCH($B3355, 'Job List'!$B$9:$B$508, 0)), ""), $G3355))</f>
        <v/>
      </c>
      <c r="N3355" s="126" t="str">
        <f t="shared" si="625"/>
        <v/>
      </c>
      <c r="O3355" s="77"/>
      <c r="AB3355" s="14" t="str">
        <f t="shared" si="626"/>
        <v/>
      </c>
      <c r="AC3355" s="20" t="str">
        <f t="shared" si="627"/>
        <v/>
      </c>
      <c r="AD3355" s="55" t="str">
        <f t="shared" si="628"/>
        <v/>
      </c>
      <c r="AE3355" s="88" t="str">
        <f t="shared" si="629"/>
        <v/>
      </c>
      <c r="AG3355" s="55" t="str">
        <f t="shared" si="630"/>
        <v/>
      </c>
      <c r="AH3355" s="88" t="str">
        <f t="shared" si="631"/>
        <v/>
      </c>
      <c r="AJ3355" s="55" t="str">
        <f t="shared" si="632"/>
        <v/>
      </c>
      <c r="AK3355" s="88" t="str">
        <f t="shared" si="633"/>
        <v/>
      </c>
      <c r="AM3355" s="55" t="str">
        <f t="shared" si="634"/>
        <v/>
      </c>
      <c r="AN3355" s="88" t="str">
        <f t="shared" si="635"/>
        <v/>
      </c>
    </row>
    <row r="3356" spans="1:40" x14ac:dyDescent="0.25">
      <c r="A3356" s="77"/>
      <c r="B3356" s="107"/>
      <c r="C3356" s="108"/>
      <c r="D3356" s="109"/>
      <c r="E3356" s="109"/>
      <c r="F3356" s="110"/>
      <c r="G3356" s="111"/>
      <c r="H3356" s="112"/>
      <c r="I3356" s="77"/>
      <c r="J3356" s="112" t="str">
        <f>IF($B3356="", "", IFERROR(INDEX('Job List'!$C$9:$C$508, MATCH($B3356, 'Job List'!$B$9:$B$508, 0)), ""))</f>
        <v/>
      </c>
      <c r="K3356" s="112" t="str">
        <f>IF($B3356="", "", IFERROR(INDEX('Job List'!$D$9:$D$508, MATCH($B3356, 'Job List'!$B$9:$B$508, 0)), ""))</f>
        <v/>
      </c>
      <c r="L3356" s="125" t="str">
        <f t="shared" si="624"/>
        <v/>
      </c>
      <c r="M3356" s="111" t="str">
        <f>IF($B3356="", "", IF($G3356="", IFERROR(INDEX('Job List'!$E$9:$E$508, MATCH($B3356, 'Job List'!$B$9:$B$508, 0)), ""), $G3356))</f>
        <v/>
      </c>
      <c r="N3356" s="126" t="str">
        <f t="shared" si="625"/>
        <v/>
      </c>
      <c r="O3356" s="77"/>
      <c r="AB3356" s="14" t="str">
        <f t="shared" si="626"/>
        <v/>
      </c>
      <c r="AC3356" s="20" t="str">
        <f t="shared" si="627"/>
        <v/>
      </c>
      <c r="AD3356" s="55" t="str">
        <f t="shared" si="628"/>
        <v/>
      </c>
      <c r="AE3356" s="88" t="str">
        <f t="shared" si="629"/>
        <v/>
      </c>
      <c r="AG3356" s="55" t="str">
        <f t="shared" si="630"/>
        <v/>
      </c>
      <c r="AH3356" s="88" t="str">
        <f t="shared" si="631"/>
        <v/>
      </c>
      <c r="AJ3356" s="55" t="str">
        <f t="shared" si="632"/>
        <v/>
      </c>
      <c r="AK3356" s="88" t="str">
        <f t="shared" si="633"/>
        <v/>
      </c>
      <c r="AM3356" s="55" t="str">
        <f t="shared" si="634"/>
        <v/>
      </c>
      <c r="AN3356" s="88" t="str">
        <f t="shared" si="635"/>
        <v/>
      </c>
    </row>
    <row r="3357" spans="1:40" x14ac:dyDescent="0.25">
      <c r="A3357" s="77"/>
      <c r="B3357" s="107"/>
      <c r="C3357" s="108"/>
      <c r="D3357" s="109"/>
      <c r="E3357" s="109"/>
      <c r="F3357" s="110"/>
      <c r="G3357" s="111"/>
      <c r="H3357" s="112"/>
      <c r="I3357" s="77"/>
      <c r="J3357" s="112" t="str">
        <f>IF($B3357="", "", IFERROR(INDEX('Job List'!$C$9:$C$508, MATCH($B3357, 'Job List'!$B$9:$B$508, 0)), ""))</f>
        <v/>
      </c>
      <c r="K3357" s="112" t="str">
        <f>IF($B3357="", "", IFERROR(INDEX('Job List'!$D$9:$D$508, MATCH($B3357, 'Job List'!$B$9:$B$508, 0)), ""))</f>
        <v/>
      </c>
      <c r="L3357" s="125" t="str">
        <f t="shared" si="624"/>
        <v/>
      </c>
      <c r="M3357" s="111" t="str">
        <f>IF($B3357="", "", IF($G3357="", IFERROR(INDEX('Job List'!$E$9:$E$508, MATCH($B3357, 'Job List'!$B$9:$B$508, 0)), ""), $G3357))</f>
        <v/>
      </c>
      <c r="N3357" s="126" t="str">
        <f t="shared" si="625"/>
        <v/>
      </c>
      <c r="O3357" s="77"/>
      <c r="AB3357" s="14" t="str">
        <f t="shared" si="626"/>
        <v/>
      </c>
      <c r="AC3357" s="20" t="str">
        <f t="shared" si="627"/>
        <v/>
      </c>
      <c r="AD3357" s="55" t="str">
        <f t="shared" si="628"/>
        <v/>
      </c>
      <c r="AE3357" s="88" t="str">
        <f t="shared" si="629"/>
        <v/>
      </c>
      <c r="AG3357" s="55" t="str">
        <f t="shared" si="630"/>
        <v/>
      </c>
      <c r="AH3357" s="88" t="str">
        <f t="shared" si="631"/>
        <v/>
      </c>
      <c r="AJ3357" s="55" t="str">
        <f t="shared" si="632"/>
        <v/>
      </c>
      <c r="AK3357" s="88" t="str">
        <f t="shared" si="633"/>
        <v/>
      </c>
      <c r="AM3357" s="55" t="str">
        <f t="shared" si="634"/>
        <v/>
      </c>
      <c r="AN3357" s="88" t="str">
        <f t="shared" si="635"/>
        <v/>
      </c>
    </row>
    <row r="3358" spans="1:40" x14ac:dyDescent="0.25">
      <c r="A3358" s="77"/>
      <c r="B3358" s="107"/>
      <c r="C3358" s="108"/>
      <c r="D3358" s="109"/>
      <c r="E3358" s="109"/>
      <c r="F3358" s="110"/>
      <c r="G3358" s="111"/>
      <c r="H3358" s="112"/>
      <c r="I3358" s="77"/>
      <c r="J3358" s="112" t="str">
        <f>IF($B3358="", "", IFERROR(INDEX('Job List'!$C$9:$C$508, MATCH($B3358, 'Job List'!$B$9:$B$508, 0)), ""))</f>
        <v/>
      </c>
      <c r="K3358" s="112" t="str">
        <f>IF($B3358="", "", IFERROR(INDEX('Job List'!$D$9:$D$508, MATCH($B3358, 'Job List'!$B$9:$B$508, 0)), ""))</f>
        <v/>
      </c>
      <c r="L3358" s="125" t="str">
        <f t="shared" si="624"/>
        <v/>
      </c>
      <c r="M3358" s="111" t="str">
        <f>IF($B3358="", "", IF($G3358="", IFERROR(INDEX('Job List'!$E$9:$E$508, MATCH($B3358, 'Job List'!$B$9:$B$508, 0)), ""), $G3358))</f>
        <v/>
      </c>
      <c r="N3358" s="126" t="str">
        <f t="shared" si="625"/>
        <v/>
      </c>
      <c r="O3358" s="77"/>
      <c r="AB3358" s="14" t="str">
        <f t="shared" si="626"/>
        <v/>
      </c>
      <c r="AC3358" s="20" t="str">
        <f t="shared" si="627"/>
        <v/>
      </c>
      <c r="AD3358" s="55" t="str">
        <f t="shared" si="628"/>
        <v/>
      </c>
      <c r="AE3358" s="88" t="str">
        <f t="shared" si="629"/>
        <v/>
      </c>
      <c r="AG3358" s="55" t="str">
        <f t="shared" si="630"/>
        <v/>
      </c>
      <c r="AH3358" s="88" t="str">
        <f t="shared" si="631"/>
        <v/>
      </c>
      <c r="AJ3358" s="55" t="str">
        <f t="shared" si="632"/>
        <v/>
      </c>
      <c r="AK3358" s="88" t="str">
        <f t="shared" si="633"/>
        <v/>
      </c>
      <c r="AM3358" s="55" t="str">
        <f t="shared" si="634"/>
        <v/>
      </c>
      <c r="AN3358" s="88" t="str">
        <f t="shared" si="635"/>
        <v/>
      </c>
    </row>
    <row r="3359" spans="1:40" x14ac:dyDescent="0.25">
      <c r="A3359" s="77"/>
      <c r="B3359" s="107"/>
      <c r="C3359" s="108"/>
      <c r="D3359" s="109"/>
      <c r="E3359" s="109"/>
      <c r="F3359" s="110"/>
      <c r="G3359" s="111"/>
      <c r="H3359" s="112"/>
      <c r="I3359" s="77"/>
      <c r="J3359" s="112" t="str">
        <f>IF($B3359="", "", IFERROR(INDEX('Job List'!$C$9:$C$508, MATCH($B3359, 'Job List'!$B$9:$B$508, 0)), ""))</f>
        <v/>
      </c>
      <c r="K3359" s="112" t="str">
        <f>IF($B3359="", "", IFERROR(INDEX('Job List'!$D$9:$D$508, MATCH($B3359, 'Job List'!$B$9:$B$508, 0)), ""))</f>
        <v/>
      </c>
      <c r="L3359" s="125" t="str">
        <f t="shared" si="624"/>
        <v/>
      </c>
      <c r="M3359" s="111" t="str">
        <f>IF($B3359="", "", IF($G3359="", IFERROR(INDEX('Job List'!$E$9:$E$508, MATCH($B3359, 'Job List'!$B$9:$B$508, 0)), ""), $G3359))</f>
        <v/>
      </c>
      <c r="N3359" s="126" t="str">
        <f t="shared" si="625"/>
        <v/>
      </c>
      <c r="O3359" s="77"/>
      <c r="AB3359" s="14" t="str">
        <f t="shared" si="626"/>
        <v/>
      </c>
      <c r="AC3359" s="20" t="str">
        <f t="shared" si="627"/>
        <v/>
      </c>
      <c r="AD3359" s="55" t="str">
        <f t="shared" si="628"/>
        <v/>
      </c>
      <c r="AE3359" s="88" t="str">
        <f t="shared" si="629"/>
        <v/>
      </c>
      <c r="AG3359" s="55" t="str">
        <f t="shared" si="630"/>
        <v/>
      </c>
      <c r="AH3359" s="88" t="str">
        <f t="shared" si="631"/>
        <v/>
      </c>
      <c r="AJ3359" s="55" t="str">
        <f t="shared" si="632"/>
        <v/>
      </c>
      <c r="AK3359" s="88" t="str">
        <f t="shared" si="633"/>
        <v/>
      </c>
      <c r="AM3359" s="55" t="str">
        <f t="shared" si="634"/>
        <v/>
      </c>
      <c r="AN3359" s="88" t="str">
        <f t="shared" si="635"/>
        <v/>
      </c>
    </row>
    <row r="3360" spans="1:40" x14ac:dyDescent="0.25">
      <c r="A3360" s="77"/>
      <c r="B3360" s="107"/>
      <c r="C3360" s="108"/>
      <c r="D3360" s="109"/>
      <c r="E3360" s="109"/>
      <c r="F3360" s="110"/>
      <c r="G3360" s="111"/>
      <c r="H3360" s="112"/>
      <c r="I3360" s="77"/>
      <c r="J3360" s="112" t="str">
        <f>IF($B3360="", "", IFERROR(INDEX('Job List'!$C$9:$C$508, MATCH($B3360, 'Job List'!$B$9:$B$508, 0)), ""))</f>
        <v/>
      </c>
      <c r="K3360" s="112" t="str">
        <f>IF($B3360="", "", IFERROR(INDEX('Job List'!$D$9:$D$508, MATCH($B3360, 'Job List'!$B$9:$B$508, 0)), ""))</f>
        <v/>
      </c>
      <c r="L3360" s="125" t="str">
        <f t="shared" si="624"/>
        <v/>
      </c>
      <c r="M3360" s="111" t="str">
        <f>IF($B3360="", "", IF($G3360="", IFERROR(INDEX('Job List'!$E$9:$E$508, MATCH($B3360, 'Job List'!$B$9:$B$508, 0)), ""), $G3360))</f>
        <v/>
      </c>
      <c r="N3360" s="126" t="str">
        <f t="shared" si="625"/>
        <v/>
      </c>
      <c r="O3360" s="77"/>
      <c r="AB3360" s="14" t="str">
        <f t="shared" si="626"/>
        <v/>
      </c>
      <c r="AC3360" s="20" t="str">
        <f t="shared" si="627"/>
        <v/>
      </c>
      <c r="AD3360" s="55" t="str">
        <f t="shared" si="628"/>
        <v/>
      </c>
      <c r="AE3360" s="88" t="str">
        <f t="shared" si="629"/>
        <v/>
      </c>
      <c r="AG3360" s="55" t="str">
        <f t="shared" si="630"/>
        <v/>
      </c>
      <c r="AH3360" s="88" t="str">
        <f t="shared" si="631"/>
        <v/>
      </c>
      <c r="AJ3360" s="55" t="str">
        <f t="shared" si="632"/>
        <v/>
      </c>
      <c r="AK3360" s="88" t="str">
        <f t="shared" si="633"/>
        <v/>
      </c>
      <c r="AM3360" s="55" t="str">
        <f t="shared" si="634"/>
        <v/>
      </c>
      <c r="AN3360" s="88" t="str">
        <f t="shared" si="635"/>
        <v/>
      </c>
    </row>
    <row r="3361" spans="1:40" x14ac:dyDescent="0.25">
      <c r="A3361" s="77"/>
      <c r="B3361" s="107"/>
      <c r="C3361" s="108"/>
      <c r="D3361" s="109"/>
      <c r="E3361" s="109"/>
      <c r="F3361" s="110"/>
      <c r="G3361" s="111"/>
      <c r="H3361" s="112"/>
      <c r="I3361" s="77"/>
      <c r="J3361" s="112" t="str">
        <f>IF($B3361="", "", IFERROR(INDEX('Job List'!$C$9:$C$508, MATCH($B3361, 'Job List'!$B$9:$B$508, 0)), ""))</f>
        <v/>
      </c>
      <c r="K3361" s="112" t="str">
        <f>IF($B3361="", "", IFERROR(INDEX('Job List'!$D$9:$D$508, MATCH($B3361, 'Job List'!$B$9:$B$508, 0)), ""))</f>
        <v/>
      </c>
      <c r="L3361" s="125" t="str">
        <f t="shared" si="624"/>
        <v/>
      </c>
      <c r="M3361" s="111" t="str">
        <f>IF($B3361="", "", IF($G3361="", IFERROR(INDEX('Job List'!$E$9:$E$508, MATCH($B3361, 'Job List'!$B$9:$B$508, 0)), ""), $G3361))</f>
        <v/>
      </c>
      <c r="N3361" s="126" t="str">
        <f t="shared" si="625"/>
        <v/>
      </c>
      <c r="O3361" s="77"/>
      <c r="AB3361" s="14" t="str">
        <f t="shared" si="626"/>
        <v/>
      </c>
      <c r="AC3361" s="20" t="str">
        <f t="shared" si="627"/>
        <v/>
      </c>
      <c r="AD3361" s="55" t="str">
        <f t="shared" si="628"/>
        <v/>
      </c>
      <c r="AE3361" s="88" t="str">
        <f t="shared" si="629"/>
        <v/>
      </c>
      <c r="AG3361" s="55" t="str">
        <f t="shared" si="630"/>
        <v/>
      </c>
      <c r="AH3361" s="88" t="str">
        <f t="shared" si="631"/>
        <v/>
      </c>
      <c r="AJ3361" s="55" t="str">
        <f t="shared" si="632"/>
        <v/>
      </c>
      <c r="AK3361" s="88" t="str">
        <f t="shared" si="633"/>
        <v/>
      </c>
      <c r="AM3361" s="55" t="str">
        <f t="shared" si="634"/>
        <v/>
      </c>
      <c r="AN3361" s="88" t="str">
        <f t="shared" si="635"/>
        <v/>
      </c>
    </row>
    <row r="3362" spans="1:40" x14ac:dyDescent="0.25">
      <c r="A3362" s="77"/>
      <c r="B3362" s="107"/>
      <c r="C3362" s="108"/>
      <c r="D3362" s="109"/>
      <c r="E3362" s="109"/>
      <c r="F3362" s="110"/>
      <c r="G3362" s="111"/>
      <c r="H3362" s="112"/>
      <c r="I3362" s="77"/>
      <c r="J3362" s="112" t="str">
        <f>IF($B3362="", "", IFERROR(INDEX('Job List'!$C$9:$C$508, MATCH($B3362, 'Job List'!$B$9:$B$508, 0)), ""))</f>
        <v/>
      </c>
      <c r="K3362" s="112" t="str">
        <f>IF($B3362="", "", IFERROR(INDEX('Job List'!$D$9:$D$508, MATCH($B3362, 'Job List'!$B$9:$B$508, 0)), ""))</f>
        <v/>
      </c>
      <c r="L3362" s="125" t="str">
        <f t="shared" si="624"/>
        <v/>
      </c>
      <c r="M3362" s="111" t="str">
        <f>IF($B3362="", "", IF($G3362="", IFERROR(INDEX('Job List'!$E$9:$E$508, MATCH($B3362, 'Job List'!$B$9:$B$508, 0)), ""), $G3362))</f>
        <v/>
      </c>
      <c r="N3362" s="126" t="str">
        <f t="shared" si="625"/>
        <v/>
      </c>
      <c r="O3362" s="77"/>
      <c r="AB3362" s="14" t="str">
        <f t="shared" si="626"/>
        <v/>
      </c>
      <c r="AC3362" s="20" t="str">
        <f t="shared" si="627"/>
        <v/>
      </c>
      <c r="AD3362" s="55" t="str">
        <f t="shared" si="628"/>
        <v/>
      </c>
      <c r="AE3362" s="88" t="str">
        <f t="shared" si="629"/>
        <v/>
      </c>
      <c r="AG3362" s="55" t="str">
        <f t="shared" si="630"/>
        <v/>
      </c>
      <c r="AH3362" s="88" t="str">
        <f t="shared" si="631"/>
        <v/>
      </c>
      <c r="AJ3362" s="55" t="str">
        <f t="shared" si="632"/>
        <v/>
      </c>
      <c r="AK3362" s="88" t="str">
        <f t="shared" si="633"/>
        <v/>
      </c>
      <c r="AM3362" s="55" t="str">
        <f t="shared" si="634"/>
        <v/>
      </c>
      <c r="AN3362" s="88" t="str">
        <f t="shared" si="635"/>
        <v/>
      </c>
    </row>
    <row r="3363" spans="1:40" x14ac:dyDescent="0.25">
      <c r="A3363" s="77"/>
      <c r="B3363" s="107"/>
      <c r="C3363" s="108"/>
      <c r="D3363" s="109"/>
      <c r="E3363" s="109"/>
      <c r="F3363" s="110"/>
      <c r="G3363" s="111"/>
      <c r="H3363" s="112"/>
      <c r="I3363" s="77"/>
      <c r="J3363" s="112" t="str">
        <f>IF($B3363="", "", IFERROR(INDEX('Job List'!$C$9:$C$508, MATCH($B3363, 'Job List'!$B$9:$B$508, 0)), ""))</f>
        <v/>
      </c>
      <c r="K3363" s="112" t="str">
        <f>IF($B3363="", "", IFERROR(INDEX('Job List'!$D$9:$D$508, MATCH($B3363, 'Job List'!$B$9:$B$508, 0)), ""))</f>
        <v/>
      </c>
      <c r="L3363" s="125" t="str">
        <f t="shared" si="624"/>
        <v/>
      </c>
      <c r="M3363" s="111" t="str">
        <f>IF($B3363="", "", IF($G3363="", IFERROR(INDEX('Job List'!$E$9:$E$508, MATCH($B3363, 'Job List'!$B$9:$B$508, 0)), ""), $G3363))</f>
        <v/>
      </c>
      <c r="N3363" s="126" t="str">
        <f t="shared" si="625"/>
        <v/>
      </c>
      <c r="O3363" s="77"/>
      <c r="AB3363" s="14" t="str">
        <f t="shared" si="626"/>
        <v/>
      </c>
      <c r="AC3363" s="20" t="str">
        <f t="shared" si="627"/>
        <v/>
      </c>
      <c r="AD3363" s="55" t="str">
        <f t="shared" si="628"/>
        <v/>
      </c>
      <c r="AE3363" s="88" t="str">
        <f t="shared" si="629"/>
        <v/>
      </c>
      <c r="AG3363" s="55" t="str">
        <f t="shared" si="630"/>
        <v/>
      </c>
      <c r="AH3363" s="88" t="str">
        <f t="shared" si="631"/>
        <v/>
      </c>
      <c r="AJ3363" s="55" t="str">
        <f t="shared" si="632"/>
        <v/>
      </c>
      <c r="AK3363" s="88" t="str">
        <f t="shared" si="633"/>
        <v/>
      </c>
      <c r="AM3363" s="55" t="str">
        <f t="shared" si="634"/>
        <v/>
      </c>
      <c r="AN3363" s="88" t="str">
        <f t="shared" si="635"/>
        <v/>
      </c>
    </row>
    <row r="3364" spans="1:40" x14ac:dyDescent="0.25">
      <c r="A3364" s="77"/>
      <c r="B3364" s="107"/>
      <c r="C3364" s="108"/>
      <c r="D3364" s="109"/>
      <c r="E3364" s="109"/>
      <c r="F3364" s="110"/>
      <c r="G3364" s="111"/>
      <c r="H3364" s="112"/>
      <c r="I3364" s="77"/>
      <c r="J3364" s="112" t="str">
        <f>IF($B3364="", "", IFERROR(INDEX('Job List'!$C$9:$C$508, MATCH($B3364, 'Job List'!$B$9:$B$508, 0)), ""))</f>
        <v/>
      </c>
      <c r="K3364" s="112" t="str">
        <f>IF($B3364="", "", IFERROR(INDEX('Job List'!$D$9:$D$508, MATCH($B3364, 'Job List'!$B$9:$B$508, 0)), ""))</f>
        <v/>
      </c>
      <c r="L3364" s="125" t="str">
        <f t="shared" si="624"/>
        <v/>
      </c>
      <c r="M3364" s="111" t="str">
        <f>IF($B3364="", "", IF($G3364="", IFERROR(INDEX('Job List'!$E$9:$E$508, MATCH($B3364, 'Job List'!$B$9:$B$508, 0)), ""), $G3364))</f>
        <v/>
      </c>
      <c r="N3364" s="126" t="str">
        <f t="shared" si="625"/>
        <v/>
      </c>
      <c r="O3364" s="77"/>
      <c r="AB3364" s="14" t="str">
        <f t="shared" si="626"/>
        <v/>
      </c>
      <c r="AC3364" s="20" t="str">
        <f t="shared" si="627"/>
        <v/>
      </c>
      <c r="AD3364" s="55" t="str">
        <f t="shared" si="628"/>
        <v/>
      </c>
      <c r="AE3364" s="88" t="str">
        <f t="shared" si="629"/>
        <v/>
      </c>
      <c r="AG3364" s="55" t="str">
        <f t="shared" si="630"/>
        <v/>
      </c>
      <c r="AH3364" s="88" t="str">
        <f t="shared" si="631"/>
        <v/>
      </c>
      <c r="AJ3364" s="55" t="str">
        <f t="shared" si="632"/>
        <v/>
      </c>
      <c r="AK3364" s="88" t="str">
        <f t="shared" si="633"/>
        <v/>
      </c>
      <c r="AM3364" s="55" t="str">
        <f t="shared" si="634"/>
        <v/>
      </c>
      <c r="AN3364" s="88" t="str">
        <f t="shared" si="635"/>
        <v/>
      </c>
    </row>
    <row r="3365" spans="1:40" x14ac:dyDescent="0.25">
      <c r="A3365" s="77"/>
      <c r="B3365" s="107"/>
      <c r="C3365" s="108"/>
      <c r="D3365" s="109"/>
      <c r="E3365" s="109"/>
      <c r="F3365" s="110"/>
      <c r="G3365" s="111"/>
      <c r="H3365" s="112"/>
      <c r="I3365" s="77"/>
      <c r="J3365" s="112" t="str">
        <f>IF($B3365="", "", IFERROR(INDEX('Job List'!$C$9:$C$508, MATCH($B3365, 'Job List'!$B$9:$B$508, 0)), ""))</f>
        <v/>
      </c>
      <c r="K3365" s="112" t="str">
        <f>IF($B3365="", "", IFERROR(INDEX('Job List'!$D$9:$D$508, MATCH($B3365, 'Job List'!$B$9:$B$508, 0)), ""))</f>
        <v/>
      </c>
      <c r="L3365" s="125" t="str">
        <f t="shared" si="624"/>
        <v/>
      </c>
      <c r="M3365" s="111" t="str">
        <f>IF($B3365="", "", IF($G3365="", IFERROR(INDEX('Job List'!$E$9:$E$508, MATCH($B3365, 'Job List'!$B$9:$B$508, 0)), ""), $G3365))</f>
        <v/>
      </c>
      <c r="N3365" s="126" t="str">
        <f t="shared" si="625"/>
        <v/>
      </c>
      <c r="O3365" s="77"/>
      <c r="AB3365" s="14" t="str">
        <f t="shared" si="626"/>
        <v/>
      </c>
      <c r="AC3365" s="20" t="str">
        <f t="shared" si="627"/>
        <v/>
      </c>
      <c r="AD3365" s="55" t="str">
        <f t="shared" si="628"/>
        <v/>
      </c>
      <c r="AE3365" s="88" t="str">
        <f t="shared" si="629"/>
        <v/>
      </c>
      <c r="AG3365" s="55" t="str">
        <f t="shared" si="630"/>
        <v/>
      </c>
      <c r="AH3365" s="88" t="str">
        <f t="shared" si="631"/>
        <v/>
      </c>
      <c r="AJ3365" s="55" t="str">
        <f t="shared" si="632"/>
        <v/>
      </c>
      <c r="AK3365" s="88" t="str">
        <f t="shared" si="633"/>
        <v/>
      </c>
      <c r="AM3365" s="55" t="str">
        <f t="shared" si="634"/>
        <v/>
      </c>
      <c r="AN3365" s="88" t="str">
        <f t="shared" si="635"/>
        <v/>
      </c>
    </row>
    <row r="3366" spans="1:40" x14ac:dyDescent="0.25">
      <c r="A3366" s="77"/>
      <c r="B3366" s="107"/>
      <c r="C3366" s="108"/>
      <c r="D3366" s="109"/>
      <c r="E3366" s="109"/>
      <c r="F3366" s="110"/>
      <c r="G3366" s="111"/>
      <c r="H3366" s="112"/>
      <c r="I3366" s="77"/>
      <c r="J3366" s="112" t="str">
        <f>IF($B3366="", "", IFERROR(INDEX('Job List'!$C$9:$C$508, MATCH($B3366, 'Job List'!$B$9:$B$508, 0)), ""))</f>
        <v/>
      </c>
      <c r="K3366" s="112" t="str">
        <f>IF($B3366="", "", IFERROR(INDEX('Job List'!$D$9:$D$508, MATCH($B3366, 'Job List'!$B$9:$B$508, 0)), ""))</f>
        <v/>
      </c>
      <c r="L3366" s="125" t="str">
        <f t="shared" si="624"/>
        <v/>
      </c>
      <c r="M3366" s="111" t="str">
        <f>IF($B3366="", "", IF($G3366="", IFERROR(INDEX('Job List'!$E$9:$E$508, MATCH($B3366, 'Job List'!$B$9:$B$508, 0)), ""), $G3366))</f>
        <v/>
      </c>
      <c r="N3366" s="126" t="str">
        <f t="shared" si="625"/>
        <v/>
      </c>
      <c r="O3366" s="77"/>
      <c r="AB3366" s="14" t="str">
        <f t="shared" si="626"/>
        <v/>
      </c>
      <c r="AC3366" s="20" t="str">
        <f t="shared" si="627"/>
        <v/>
      </c>
      <c r="AD3366" s="55" t="str">
        <f t="shared" si="628"/>
        <v/>
      </c>
      <c r="AE3366" s="88" t="str">
        <f t="shared" si="629"/>
        <v/>
      </c>
      <c r="AG3366" s="55" t="str">
        <f t="shared" si="630"/>
        <v/>
      </c>
      <c r="AH3366" s="88" t="str">
        <f t="shared" si="631"/>
        <v/>
      </c>
      <c r="AJ3366" s="55" t="str">
        <f t="shared" si="632"/>
        <v/>
      </c>
      <c r="AK3366" s="88" t="str">
        <f t="shared" si="633"/>
        <v/>
      </c>
      <c r="AM3366" s="55" t="str">
        <f t="shared" si="634"/>
        <v/>
      </c>
      <c r="AN3366" s="88" t="str">
        <f t="shared" si="635"/>
        <v/>
      </c>
    </row>
    <row r="3367" spans="1:40" x14ac:dyDescent="0.25">
      <c r="A3367" s="77"/>
      <c r="B3367" s="107"/>
      <c r="C3367" s="108"/>
      <c r="D3367" s="109"/>
      <c r="E3367" s="109"/>
      <c r="F3367" s="110"/>
      <c r="G3367" s="111"/>
      <c r="H3367" s="112"/>
      <c r="I3367" s="77"/>
      <c r="J3367" s="112" t="str">
        <f>IF($B3367="", "", IFERROR(INDEX('Job List'!$C$9:$C$508, MATCH($B3367, 'Job List'!$B$9:$B$508, 0)), ""))</f>
        <v/>
      </c>
      <c r="K3367" s="112" t="str">
        <f>IF($B3367="", "", IFERROR(INDEX('Job List'!$D$9:$D$508, MATCH($B3367, 'Job List'!$B$9:$B$508, 0)), ""))</f>
        <v/>
      </c>
      <c r="L3367" s="125" t="str">
        <f t="shared" si="624"/>
        <v/>
      </c>
      <c r="M3367" s="111" t="str">
        <f>IF($B3367="", "", IF($G3367="", IFERROR(INDEX('Job List'!$E$9:$E$508, MATCH($B3367, 'Job List'!$B$9:$B$508, 0)), ""), $G3367))</f>
        <v/>
      </c>
      <c r="N3367" s="126" t="str">
        <f t="shared" si="625"/>
        <v/>
      </c>
      <c r="O3367" s="77"/>
      <c r="AB3367" s="14" t="str">
        <f t="shared" si="626"/>
        <v/>
      </c>
      <c r="AC3367" s="20" t="str">
        <f t="shared" si="627"/>
        <v/>
      </c>
      <c r="AD3367" s="55" t="str">
        <f t="shared" si="628"/>
        <v/>
      </c>
      <c r="AE3367" s="88" t="str">
        <f t="shared" si="629"/>
        <v/>
      </c>
      <c r="AG3367" s="55" t="str">
        <f t="shared" si="630"/>
        <v/>
      </c>
      <c r="AH3367" s="88" t="str">
        <f t="shared" si="631"/>
        <v/>
      </c>
      <c r="AJ3367" s="55" t="str">
        <f t="shared" si="632"/>
        <v/>
      </c>
      <c r="AK3367" s="88" t="str">
        <f t="shared" si="633"/>
        <v/>
      </c>
      <c r="AM3367" s="55" t="str">
        <f t="shared" si="634"/>
        <v/>
      </c>
      <c r="AN3367" s="88" t="str">
        <f t="shared" si="635"/>
        <v/>
      </c>
    </row>
    <row r="3368" spans="1:40" x14ac:dyDescent="0.25">
      <c r="A3368" s="77"/>
      <c r="B3368" s="107"/>
      <c r="C3368" s="108"/>
      <c r="D3368" s="109"/>
      <c r="E3368" s="109"/>
      <c r="F3368" s="110"/>
      <c r="G3368" s="111"/>
      <c r="H3368" s="112"/>
      <c r="I3368" s="77"/>
      <c r="J3368" s="112" t="str">
        <f>IF($B3368="", "", IFERROR(INDEX('Job List'!$C$9:$C$508, MATCH($B3368, 'Job List'!$B$9:$B$508, 0)), ""))</f>
        <v/>
      </c>
      <c r="K3368" s="112" t="str">
        <f>IF($B3368="", "", IFERROR(INDEX('Job List'!$D$9:$D$508, MATCH($B3368, 'Job List'!$B$9:$B$508, 0)), ""))</f>
        <v/>
      </c>
      <c r="L3368" s="125" t="str">
        <f t="shared" si="624"/>
        <v/>
      </c>
      <c r="M3368" s="111" t="str">
        <f>IF($B3368="", "", IF($G3368="", IFERROR(INDEX('Job List'!$E$9:$E$508, MATCH($B3368, 'Job List'!$B$9:$B$508, 0)), ""), $G3368))</f>
        <v/>
      </c>
      <c r="N3368" s="126" t="str">
        <f t="shared" si="625"/>
        <v/>
      </c>
      <c r="O3368" s="77"/>
      <c r="AB3368" s="14" t="str">
        <f t="shared" si="626"/>
        <v/>
      </c>
      <c r="AC3368" s="20" t="str">
        <f t="shared" si="627"/>
        <v/>
      </c>
      <c r="AD3368" s="55" t="str">
        <f t="shared" si="628"/>
        <v/>
      </c>
      <c r="AE3368" s="88" t="str">
        <f t="shared" si="629"/>
        <v/>
      </c>
      <c r="AG3368" s="55" t="str">
        <f t="shared" si="630"/>
        <v/>
      </c>
      <c r="AH3368" s="88" t="str">
        <f t="shared" si="631"/>
        <v/>
      </c>
      <c r="AJ3368" s="55" t="str">
        <f t="shared" si="632"/>
        <v/>
      </c>
      <c r="AK3368" s="88" t="str">
        <f t="shared" si="633"/>
        <v/>
      </c>
      <c r="AM3368" s="55" t="str">
        <f t="shared" si="634"/>
        <v/>
      </c>
      <c r="AN3368" s="88" t="str">
        <f t="shared" si="635"/>
        <v/>
      </c>
    </row>
    <row r="3369" spans="1:40" x14ac:dyDescent="0.25">
      <c r="A3369" s="77"/>
      <c r="B3369" s="107"/>
      <c r="C3369" s="108"/>
      <c r="D3369" s="109"/>
      <c r="E3369" s="109"/>
      <c r="F3369" s="110"/>
      <c r="G3369" s="111"/>
      <c r="H3369" s="112"/>
      <c r="I3369" s="77"/>
      <c r="J3369" s="112" t="str">
        <f>IF($B3369="", "", IFERROR(INDEX('Job List'!$C$9:$C$508, MATCH($B3369, 'Job List'!$B$9:$B$508, 0)), ""))</f>
        <v/>
      </c>
      <c r="K3369" s="112" t="str">
        <f>IF($B3369="", "", IFERROR(INDEX('Job List'!$D$9:$D$508, MATCH($B3369, 'Job List'!$B$9:$B$508, 0)), ""))</f>
        <v/>
      </c>
      <c r="L3369" s="125" t="str">
        <f t="shared" si="624"/>
        <v/>
      </c>
      <c r="M3369" s="111" t="str">
        <f>IF($B3369="", "", IF($G3369="", IFERROR(INDEX('Job List'!$E$9:$E$508, MATCH($B3369, 'Job List'!$B$9:$B$508, 0)), ""), $G3369))</f>
        <v/>
      </c>
      <c r="N3369" s="126" t="str">
        <f t="shared" si="625"/>
        <v/>
      </c>
      <c r="O3369" s="77"/>
      <c r="AB3369" s="14" t="str">
        <f t="shared" si="626"/>
        <v/>
      </c>
      <c r="AC3369" s="20" t="str">
        <f t="shared" si="627"/>
        <v/>
      </c>
      <c r="AD3369" s="55" t="str">
        <f t="shared" si="628"/>
        <v/>
      </c>
      <c r="AE3369" s="88" t="str">
        <f t="shared" si="629"/>
        <v/>
      </c>
      <c r="AG3369" s="55" t="str">
        <f t="shared" si="630"/>
        <v/>
      </c>
      <c r="AH3369" s="88" t="str">
        <f t="shared" si="631"/>
        <v/>
      </c>
      <c r="AJ3369" s="55" t="str">
        <f t="shared" si="632"/>
        <v/>
      </c>
      <c r="AK3369" s="88" t="str">
        <f t="shared" si="633"/>
        <v/>
      </c>
      <c r="AM3369" s="55" t="str">
        <f t="shared" si="634"/>
        <v/>
      </c>
      <c r="AN3369" s="88" t="str">
        <f t="shared" si="635"/>
        <v/>
      </c>
    </row>
    <row r="3370" spans="1:40" x14ac:dyDescent="0.25">
      <c r="A3370" s="77"/>
      <c r="B3370" s="107"/>
      <c r="C3370" s="108"/>
      <c r="D3370" s="109"/>
      <c r="E3370" s="109"/>
      <c r="F3370" s="110"/>
      <c r="G3370" s="111"/>
      <c r="H3370" s="112"/>
      <c r="I3370" s="77"/>
      <c r="J3370" s="112" t="str">
        <f>IF($B3370="", "", IFERROR(INDEX('Job List'!$C$9:$C$508, MATCH($B3370, 'Job List'!$B$9:$B$508, 0)), ""))</f>
        <v/>
      </c>
      <c r="K3370" s="112" t="str">
        <f>IF($B3370="", "", IFERROR(INDEX('Job List'!$D$9:$D$508, MATCH($B3370, 'Job List'!$B$9:$B$508, 0)), ""))</f>
        <v/>
      </c>
      <c r="L3370" s="125" t="str">
        <f t="shared" si="624"/>
        <v/>
      </c>
      <c r="M3370" s="111" t="str">
        <f>IF($B3370="", "", IF($G3370="", IFERROR(INDEX('Job List'!$E$9:$E$508, MATCH($B3370, 'Job List'!$B$9:$B$508, 0)), ""), $G3370))</f>
        <v/>
      </c>
      <c r="N3370" s="126" t="str">
        <f t="shared" si="625"/>
        <v/>
      </c>
      <c r="O3370" s="77"/>
      <c r="AB3370" s="14" t="str">
        <f t="shared" si="626"/>
        <v/>
      </c>
      <c r="AC3370" s="20" t="str">
        <f t="shared" si="627"/>
        <v/>
      </c>
      <c r="AD3370" s="55" t="str">
        <f t="shared" si="628"/>
        <v/>
      </c>
      <c r="AE3370" s="88" t="str">
        <f t="shared" si="629"/>
        <v/>
      </c>
      <c r="AG3370" s="55" t="str">
        <f t="shared" si="630"/>
        <v/>
      </c>
      <c r="AH3370" s="88" t="str">
        <f t="shared" si="631"/>
        <v/>
      </c>
      <c r="AJ3370" s="55" t="str">
        <f t="shared" si="632"/>
        <v/>
      </c>
      <c r="AK3370" s="88" t="str">
        <f t="shared" si="633"/>
        <v/>
      </c>
      <c r="AM3370" s="55" t="str">
        <f t="shared" si="634"/>
        <v/>
      </c>
      <c r="AN3370" s="88" t="str">
        <f t="shared" si="635"/>
        <v/>
      </c>
    </row>
    <row r="3371" spans="1:40" x14ac:dyDescent="0.25">
      <c r="A3371" s="77"/>
      <c r="B3371" s="107"/>
      <c r="C3371" s="108"/>
      <c r="D3371" s="109"/>
      <c r="E3371" s="109"/>
      <c r="F3371" s="110"/>
      <c r="G3371" s="111"/>
      <c r="H3371" s="112"/>
      <c r="I3371" s="77"/>
      <c r="J3371" s="112" t="str">
        <f>IF($B3371="", "", IFERROR(INDEX('Job List'!$C$9:$C$508, MATCH($B3371, 'Job List'!$B$9:$B$508, 0)), ""))</f>
        <v/>
      </c>
      <c r="K3371" s="112" t="str">
        <f>IF($B3371="", "", IFERROR(INDEX('Job List'!$D$9:$D$508, MATCH($B3371, 'Job List'!$B$9:$B$508, 0)), ""))</f>
        <v/>
      </c>
      <c r="L3371" s="125" t="str">
        <f t="shared" si="624"/>
        <v/>
      </c>
      <c r="M3371" s="111" t="str">
        <f>IF($B3371="", "", IF($G3371="", IFERROR(INDEX('Job List'!$E$9:$E$508, MATCH($B3371, 'Job List'!$B$9:$B$508, 0)), ""), $G3371))</f>
        <v/>
      </c>
      <c r="N3371" s="126" t="str">
        <f t="shared" si="625"/>
        <v/>
      </c>
      <c r="O3371" s="77"/>
      <c r="AB3371" s="14" t="str">
        <f t="shared" si="626"/>
        <v/>
      </c>
      <c r="AC3371" s="20" t="str">
        <f t="shared" si="627"/>
        <v/>
      </c>
      <c r="AD3371" s="55" t="str">
        <f t="shared" si="628"/>
        <v/>
      </c>
      <c r="AE3371" s="88" t="str">
        <f t="shared" si="629"/>
        <v/>
      </c>
      <c r="AG3371" s="55" t="str">
        <f t="shared" si="630"/>
        <v/>
      </c>
      <c r="AH3371" s="88" t="str">
        <f t="shared" si="631"/>
        <v/>
      </c>
      <c r="AJ3371" s="55" t="str">
        <f t="shared" si="632"/>
        <v/>
      </c>
      <c r="AK3371" s="88" t="str">
        <f t="shared" si="633"/>
        <v/>
      </c>
      <c r="AM3371" s="55" t="str">
        <f t="shared" si="634"/>
        <v/>
      </c>
      <c r="AN3371" s="88" t="str">
        <f t="shared" si="635"/>
        <v/>
      </c>
    </row>
    <row r="3372" spans="1:40" x14ac:dyDescent="0.25">
      <c r="A3372" s="77"/>
      <c r="B3372" s="107"/>
      <c r="C3372" s="108"/>
      <c r="D3372" s="109"/>
      <c r="E3372" s="109"/>
      <c r="F3372" s="110"/>
      <c r="G3372" s="111"/>
      <c r="H3372" s="112"/>
      <c r="I3372" s="77"/>
      <c r="J3372" s="112" t="str">
        <f>IF($B3372="", "", IFERROR(INDEX('Job List'!$C$9:$C$508, MATCH($B3372, 'Job List'!$B$9:$B$508, 0)), ""))</f>
        <v/>
      </c>
      <c r="K3372" s="112" t="str">
        <f>IF($B3372="", "", IFERROR(INDEX('Job List'!$D$9:$D$508, MATCH($B3372, 'Job List'!$B$9:$B$508, 0)), ""))</f>
        <v/>
      </c>
      <c r="L3372" s="125" t="str">
        <f t="shared" si="624"/>
        <v/>
      </c>
      <c r="M3372" s="111" t="str">
        <f>IF($B3372="", "", IF($G3372="", IFERROR(INDEX('Job List'!$E$9:$E$508, MATCH($B3372, 'Job List'!$B$9:$B$508, 0)), ""), $G3372))</f>
        <v/>
      </c>
      <c r="N3372" s="126" t="str">
        <f t="shared" si="625"/>
        <v/>
      </c>
      <c r="O3372" s="77"/>
      <c r="AB3372" s="14" t="str">
        <f t="shared" si="626"/>
        <v/>
      </c>
      <c r="AC3372" s="20" t="str">
        <f t="shared" si="627"/>
        <v/>
      </c>
      <c r="AD3372" s="55" t="str">
        <f t="shared" si="628"/>
        <v/>
      </c>
      <c r="AE3372" s="88" t="str">
        <f t="shared" si="629"/>
        <v/>
      </c>
      <c r="AG3372" s="55" t="str">
        <f t="shared" si="630"/>
        <v/>
      </c>
      <c r="AH3372" s="88" t="str">
        <f t="shared" si="631"/>
        <v/>
      </c>
      <c r="AJ3372" s="55" t="str">
        <f t="shared" si="632"/>
        <v/>
      </c>
      <c r="AK3372" s="88" t="str">
        <f t="shared" si="633"/>
        <v/>
      </c>
      <c r="AM3372" s="55" t="str">
        <f t="shared" si="634"/>
        <v/>
      </c>
      <c r="AN3372" s="88" t="str">
        <f t="shared" si="635"/>
        <v/>
      </c>
    </row>
    <row r="3373" spans="1:40" x14ac:dyDescent="0.25">
      <c r="A3373" s="77"/>
      <c r="B3373" s="107"/>
      <c r="C3373" s="108"/>
      <c r="D3373" s="109"/>
      <c r="E3373" s="109"/>
      <c r="F3373" s="110"/>
      <c r="G3373" s="111"/>
      <c r="H3373" s="112"/>
      <c r="I3373" s="77"/>
      <c r="J3373" s="112" t="str">
        <f>IF($B3373="", "", IFERROR(INDEX('Job List'!$C$9:$C$508, MATCH($B3373, 'Job List'!$B$9:$B$508, 0)), ""))</f>
        <v/>
      </c>
      <c r="K3373" s="112" t="str">
        <f>IF($B3373="", "", IFERROR(INDEX('Job List'!$D$9:$D$508, MATCH($B3373, 'Job List'!$B$9:$B$508, 0)), ""))</f>
        <v/>
      </c>
      <c r="L3373" s="125" t="str">
        <f t="shared" si="624"/>
        <v/>
      </c>
      <c r="M3373" s="111" t="str">
        <f>IF($B3373="", "", IF($G3373="", IFERROR(INDEX('Job List'!$E$9:$E$508, MATCH($B3373, 'Job List'!$B$9:$B$508, 0)), ""), $G3373))</f>
        <v/>
      </c>
      <c r="N3373" s="126" t="str">
        <f t="shared" si="625"/>
        <v/>
      </c>
      <c r="O3373" s="77"/>
      <c r="AB3373" s="14" t="str">
        <f t="shared" si="626"/>
        <v/>
      </c>
      <c r="AC3373" s="20" t="str">
        <f t="shared" si="627"/>
        <v/>
      </c>
      <c r="AD3373" s="55" t="str">
        <f t="shared" si="628"/>
        <v/>
      </c>
      <c r="AE3373" s="88" t="str">
        <f t="shared" si="629"/>
        <v/>
      </c>
      <c r="AG3373" s="55" t="str">
        <f t="shared" si="630"/>
        <v/>
      </c>
      <c r="AH3373" s="88" t="str">
        <f t="shared" si="631"/>
        <v/>
      </c>
      <c r="AJ3373" s="55" t="str">
        <f t="shared" si="632"/>
        <v/>
      </c>
      <c r="AK3373" s="88" t="str">
        <f t="shared" si="633"/>
        <v/>
      </c>
      <c r="AM3373" s="55" t="str">
        <f t="shared" si="634"/>
        <v/>
      </c>
      <c r="AN3373" s="88" t="str">
        <f t="shared" si="635"/>
        <v/>
      </c>
    </row>
    <row r="3374" spans="1:40" x14ac:dyDescent="0.25">
      <c r="A3374" s="77"/>
      <c r="B3374" s="107"/>
      <c r="C3374" s="108"/>
      <c r="D3374" s="109"/>
      <c r="E3374" s="109"/>
      <c r="F3374" s="110"/>
      <c r="G3374" s="111"/>
      <c r="H3374" s="112"/>
      <c r="I3374" s="77"/>
      <c r="J3374" s="112" t="str">
        <f>IF($B3374="", "", IFERROR(INDEX('Job List'!$C$9:$C$508, MATCH($B3374, 'Job List'!$B$9:$B$508, 0)), ""))</f>
        <v/>
      </c>
      <c r="K3374" s="112" t="str">
        <f>IF($B3374="", "", IFERROR(INDEX('Job List'!$D$9:$D$508, MATCH($B3374, 'Job List'!$B$9:$B$508, 0)), ""))</f>
        <v/>
      </c>
      <c r="L3374" s="125" t="str">
        <f t="shared" si="624"/>
        <v/>
      </c>
      <c r="M3374" s="111" t="str">
        <f>IF($B3374="", "", IF($G3374="", IFERROR(INDEX('Job List'!$E$9:$E$508, MATCH($B3374, 'Job List'!$B$9:$B$508, 0)), ""), $G3374))</f>
        <v/>
      </c>
      <c r="N3374" s="126" t="str">
        <f t="shared" si="625"/>
        <v/>
      </c>
      <c r="O3374" s="77"/>
      <c r="AB3374" s="14" t="str">
        <f t="shared" si="626"/>
        <v/>
      </c>
      <c r="AC3374" s="20" t="str">
        <f t="shared" si="627"/>
        <v/>
      </c>
      <c r="AD3374" s="55" t="str">
        <f t="shared" si="628"/>
        <v/>
      </c>
      <c r="AE3374" s="88" t="str">
        <f t="shared" si="629"/>
        <v/>
      </c>
      <c r="AG3374" s="55" t="str">
        <f t="shared" si="630"/>
        <v/>
      </c>
      <c r="AH3374" s="88" t="str">
        <f t="shared" si="631"/>
        <v/>
      </c>
      <c r="AJ3374" s="55" t="str">
        <f t="shared" si="632"/>
        <v/>
      </c>
      <c r="AK3374" s="88" t="str">
        <f t="shared" si="633"/>
        <v/>
      </c>
      <c r="AM3374" s="55" t="str">
        <f t="shared" si="634"/>
        <v/>
      </c>
      <c r="AN3374" s="88" t="str">
        <f t="shared" si="635"/>
        <v/>
      </c>
    </row>
    <row r="3375" spans="1:40" x14ac:dyDescent="0.25">
      <c r="A3375" s="77"/>
      <c r="B3375" s="107"/>
      <c r="C3375" s="108"/>
      <c r="D3375" s="109"/>
      <c r="E3375" s="109"/>
      <c r="F3375" s="110"/>
      <c r="G3375" s="111"/>
      <c r="H3375" s="112"/>
      <c r="I3375" s="77"/>
      <c r="J3375" s="112" t="str">
        <f>IF($B3375="", "", IFERROR(INDEX('Job List'!$C$9:$C$508, MATCH($B3375, 'Job List'!$B$9:$B$508, 0)), ""))</f>
        <v/>
      </c>
      <c r="K3375" s="112" t="str">
        <f>IF($B3375="", "", IFERROR(INDEX('Job List'!$D$9:$D$508, MATCH($B3375, 'Job List'!$B$9:$B$508, 0)), ""))</f>
        <v/>
      </c>
      <c r="L3375" s="125" t="str">
        <f t="shared" si="624"/>
        <v/>
      </c>
      <c r="M3375" s="111" t="str">
        <f>IF($B3375="", "", IF($G3375="", IFERROR(INDEX('Job List'!$E$9:$E$508, MATCH($B3375, 'Job List'!$B$9:$B$508, 0)), ""), $G3375))</f>
        <v/>
      </c>
      <c r="N3375" s="126" t="str">
        <f t="shared" si="625"/>
        <v/>
      </c>
      <c r="O3375" s="77"/>
      <c r="AB3375" s="14" t="str">
        <f t="shared" si="626"/>
        <v/>
      </c>
      <c r="AC3375" s="20" t="str">
        <f t="shared" si="627"/>
        <v/>
      </c>
      <c r="AD3375" s="55" t="str">
        <f t="shared" si="628"/>
        <v/>
      </c>
      <c r="AE3375" s="88" t="str">
        <f t="shared" si="629"/>
        <v/>
      </c>
      <c r="AG3375" s="55" t="str">
        <f t="shared" si="630"/>
        <v/>
      </c>
      <c r="AH3375" s="88" t="str">
        <f t="shared" si="631"/>
        <v/>
      </c>
      <c r="AJ3375" s="55" t="str">
        <f t="shared" si="632"/>
        <v/>
      </c>
      <c r="AK3375" s="88" t="str">
        <f t="shared" si="633"/>
        <v/>
      </c>
      <c r="AM3375" s="55" t="str">
        <f t="shared" si="634"/>
        <v/>
      </c>
      <c r="AN3375" s="88" t="str">
        <f t="shared" si="635"/>
        <v/>
      </c>
    </row>
    <row r="3376" spans="1:40" x14ac:dyDescent="0.25">
      <c r="A3376" s="77"/>
      <c r="B3376" s="107"/>
      <c r="C3376" s="108"/>
      <c r="D3376" s="109"/>
      <c r="E3376" s="109"/>
      <c r="F3376" s="110"/>
      <c r="G3376" s="111"/>
      <c r="H3376" s="112"/>
      <c r="I3376" s="77"/>
      <c r="J3376" s="112" t="str">
        <f>IF($B3376="", "", IFERROR(INDEX('Job List'!$C$9:$C$508, MATCH($B3376, 'Job List'!$B$9:$B$508, 0)), ""))</f>
        <v/>
      </c>
      <c r="K3376" s="112" t="str">
        <f>IF($B3376="", "", IFERROR(INDEX('Job List'!$D$9:$D$508, MATCH($B3376, 'Job List'!$B$9:$B$508, 0)), ""))</f>
        <v/>
      </c>
      <c r="L3376" s="125" t="str">
        <f t="shared" si="624"/>
        <v/>
      </c>
      <c r="M3376" s="111" t="str">
        <f>IF($B3376="", "", IF($G3376="", IFERROR(INDEX('Job List'!$E$9:$E$508, MATCH($B3376, 'Job List'!$B$9:$B$508, 0)), ""), $G3376))</f>
        <v/>
      </c>
      <c r="N3376" s="126" t="str">
        <f t="shared" si="625"/>
        <v/>
      </c>
      <c r="O3376" s="77"/>
      <c r="AB3376" s="14" t="str">
        <f t="shared" si="626"/>
        <v/>
      </c>
      <c r="AC3376" s="20" t="str">
        <f t="shared" si="627"/>
        <v/>
      </c>
      <c r="AD3376" s="55" t="str">
        <f t="shared" si="628"/>
        <v/>
      </c>
      <c r="AE3376" s="88" t="str">
        <f t="shared" si="629"/>
        <v/>
      </c>
      <c r="AG3376" s="55" t="str">
        <f t="shared" si="630"/>
        <v/>
      </c>
      <c r="AH3376" s="88" t="str">
        <f t="shared" si="631"/>
        <v/>
      </c>
      <c r="AJ3376" s="55" t="str">
        <f t="shared" si="632"/>
        <v/>
      </c>
      <c r="AK3376" s="88" t="str">
        <f t="shared" si="633"/>
        <v/>
      </c>
      <c r="AM3376" s="55" t="str">
        <f t="shared" si="634"/>
        <v/>
      </c>
      <c r="AN3376" s="88" t="str">
        <f t="shared" si="635"/>
        <v/>
      </c>
    </row>
    <row r="3377" spans="1:40" x14ac:dyDescent="0.25">
      <c r="A3377" s="77"/>
      <c r="B3377" s="107"/>
      <c r="C3377" s="108"/>
      <c r="D3377" s="109"/>
      <c r="E3377" s="109"/>
      <c r="F3377" s="110"/>
      <c r="G3377" s="111"/>
      <c r="H3377" s="112"/>
      <c r="I3377" s="77"/>
      <c r="J3377" s="112" t="str">
        <f>IF($B3377="", "", IFERROR(INDEX('Job List'!$C$9:$C$508, MATCH($B3377, 'Job List'!$B$9:$B$508, 0)), ""))</f>
        <v/>
      </c>
      <c r="K3377" s="112" t="str">
        <f>IF($B3377="", "", IFERROR(INDEX('Job List'!$D$9:$D$508, MATCH($B3377, 'Job List'!$B$9:$B$508, 0)), ""))</f>
        <v/>
      </c>
      <c r="L3377" s="125" t="str">
        <f t="shared" si="624"/>
        <v/>
      </c>
      <c r="M3377" s="111" t="str">
        <f>IF($B3377="", "", IF($G3377="", IFERROR(INDEX('Job List'!$E$9:$E$508, MATCH($B3377, 'Job List'!$B$9:$B$508, 0)), ""), $G3377))</f>
        <v/>
      </c>
      <c r="N3377" s="126" t="str">
        <f t="shared" si="625"/>
        <v/>
      </c>
      <c r="O3377" s="77"/>
      <c r="AB3377" s="14" t="str">
        <f t="shared" si="626"/>
        <v/>
      </c>
      <c r="AC3377" s="20" t="str">
        <f t="shared" si="627"/>
        <v/>
      </c>
      <c r="AD3377" s="55" t="str">
        <f t="shared" si="628"/>
        <v/>
      </c>
      <c r="AE3377" s="88" t="str">
        <f t="shared" si="629"/>
        <v/>
      </c>
      <c r="AG3377" s="55" t="str">
        <f t="shared" si="630"/>
        <v/>
      </c>
      <c r="AH3377" s="88" t="str">
        <f t="shared" si="631"/>
        <v/>
      </c>
      <c r="AJ3377" s="55" t="str">
        <f t="shared" si="632"/>
        <v/>
      </c>
      <c r="AK3377" s="88" t="str">
        <f t="shared" si="633"/>
        <v/>
      </c>
      <c r="AM3377" s="55" t="str">
        <f t="shared" si="634"/>
        <v/>
      </c>
      <c r="AN3377" s="88" t="str">
        <f t="shared" si="635"/>
        <v/>
      </c>
    </row>
    <row r="3378" spans="1:40" x14ac:dyDescent="0.25">
      <c r="A3378" s="77"/>
      <c r="B3378" s="107"/>
      <c r="C3378" s="108"/>
      <c r="D3378" s="109"/>
      <c r="E3378" s="109"/>
      <c r="F3378" s="110"/>
      <c r="G3378" s="111"/>
      <c r="H3378" s="112"/>
      <c r="I3378" s="77"/>
      <c r="J3378" s="112" t="str">
        <f>IF($B3378="", "", IFERROR(INDEX('Job List'!$C$9:$C$508, MATCH($B3378, 'Job List'!$B$9:$B$508, 0)), ""))</f>
        <v/>
      </c>
      <c r="K3378" s="112" t="str">
        <f>IF($B3378="", "", IFERROR(INDEX('Job List'!$D$9:$D$508, MATCH($B3378, 'Job List'!$B$9:$B$508, 0)), ""))</f>
        <v/>
      </c>
      <c r="L3378" s="125" t="str">
        <f t="shared" si="624"/>
        <v/>
      </c>
      <c r="M3378" s="111" t="str">
        <f>IF($B3378="", "", IF($G3378="", IFERROR(INDEX('Job List'!$E$9:$E$508, MATCH($B3378, 'Job List'!$B$9:$B$508, 0)), ""), $G3378))</f>
        <v/>
      </c>
      <c r="N3378" s="126" t="str">
        <f t="shared" si="625"/>
        <v/>
      </c>
      <c r="O3378" s="77"/>
      <c r="AB3378" s="14" t="str">
        <f t="shared" si="626"/>
        <v/>
      </c>
      <c r="AC3378" s="20" t="str">
        <f t="shared" si="627"/>
        <v/>
      </c>
      <c r="AD3378" s="55" t="str">
        <f t="shared" si="628"/>
        <v/>
      </c>
      <c r="AE3378" s="88" t="str">
        <f t="shared" si="629"/>
        <v/>
      </c>
      <c r="AG3378" s="55" t="str">
        <f t="shared" si="630"/>
        <v/>
      </c>
      <c r="AH3378" s="88" t="str">
        <f t="shared" si="631"/>
        <v/>
      </c>
      <c r="AJ3378" s="55" t="str">
        <f t="shared" si="632"/>
        <v/>
      </c>
      <c r="AK3378" s="88" t="str">
        <f t="shared" si="633"/>
        <v/>
      </c>
      <c r="AM3378" s="55" t="str">
        <f t="shared" si="634"/>
        <v/>
      </c>
      <c r="AN3378" s="88" t="str">
        <f t="shared" si="635"/>
        <v/>
      </c>
    </row>
    <row r="3379" spans="1:40" x14ac:dyDescent="0.25">
      <c r="A3379" s="77"/>
      <c r="B3379" s="107"/>
      <c r="C3379" s="108"/>
      <c r="D3379" s="109"/>
      <c r="E3379" s="109"/>
      <c r="F3379" s="110"/>
      <c r="G3379" s="111"/>
      <c r="H3379" s="112"/>
      <c r="I3379" s="77"/>
      <c r="J3379" s="112" t="str">
        <f>IF($B3379="", "", IFERROR(INDEX('Job List'!$C$9:$C$508, MATCH($B3379, 'Job List'!$B$9:$B$508, 0)), ""))</f>
        <v/>
      </c>
      <c r="K3379" s="112" t="str">
        <f>IF($B3379="", "", IFERROR(INDEX('Job List'!$D$9:$D$508, MATCH($B3379, 'Job List'!$B$9:$B$508, 0)), ""))</f>
        <v/>
      </c>
      <c r="L3379" s="125" t="str">
        <f t="shared" si="624"/>
        <v/>
      </c>
      <c r="M3379" s="111" t="str">
        <f>IF($B3379="", "", IF($G3379="", IFERROR(INDEX('Job List'!$E$9:$E$508, MATCH($B3379, 'Job List'!$B$9:$B$508, 0)), ""), $G3379))</f>
        <v/>
      </c>
      <c r="N3379" s="126" t="str">
        <f t="shared" si="625"/>
        <v/>
      </c>
      <c r="O3379" s="77"/>
      <c r="AB3379" s="14" t="str">
        <f t="shared" si="626"/>
        <v/>
      </c>
      <c r="AC3379" s="20" t="str">
        <f t="shared" si="627"/>
        <v/>
      </c>
      <c r="AD3379" s="55" t="str">
        <f t="shared" si="628"/>
        <v/>
      </c>
      <c r="AE3379" s="88" t="str">
        <f t="shared" si="629"/>
        <v/>
      </c>
      <c r="AG3379" s="55" t="str">
        <f t="shared" si="630"/>
        <v/>
      </c>
      <c r="AH3379" s="88" t="str">
        <f t="shared" si="631"/>
        <v/>
      </c>
      <c r="AJ3379" s="55" t="str">
        <f t="shared" si="632"/>
        <v/>
      </c>
      <c r="AK3379" s="88" t="str">
        <f t="shared" si="633"/>
        <v/>
      </c>
      <c r="AM3379" s="55" t="str">
        <f t="shared" si="634"/>
        <v/>
      </c>
      <c r="AN3379" s="88" t="str">
        <f t="shared" si="635"/>
        <v/>
      </c>
    </row>
    <row r="3380" spans="1:40" x14ac:dyDescent="0.25">
      <c r="A3380" s="77"/>
      <c r="B3380" s="107"/>
      <c r="C3380" s="108"/>
      <c r="D3380" s="109"/>
      <c r="E3380" s="109"/>
      <c r="F3380" s="110"/>
      <c r="G3380" s="111"/>
      <c r="H3380" s="112"/>
      <c r="I3380" s="77"/>
      <c r="J3380" s="112" t="str">
        <f>IF($B3380="", "", IFERROR(INDEX('Job List'!$C$9:$C$508, MATCH($B3380, 'Job List'!$B$9:$B$508, 0)), ""))</f>
        <v/>
      </c>
      <c r="K3380" s="112" t="str">
        <f>IF($B3380="", "", IFERROR(INDEX('Job List'!$D$9:$D$508, MATCH($B3380, 'Job List'!$B$9:$B$508, 0)), ""))</f>
        <v/>
      </c>
      <c r="L3380" s="125" t="str">
        <f t="shared" si="624"/>
        <v/>
      </c>
      <c r="M3380" s="111" t="str">
        <f>IF($B3380="", "", IF($G3380="", IFERROR(INDEX('Job List'!$E$9:$E$508, MATCH($B3380, 'Job List'!$B$9:$B$508, 0)), ""), $G3380))</f>
        <v/>
      </c>
      <c r="N3380" s="126" t="str">
        <f t="shared" si="625"/>
        <v/>
      </c>
      <c r="O3380" s="77"/>
      <c r="AB3380" s="14" t="str">
        <f t="shared" si="626"/>
        <v/>
      </c>
      <c r="AC3380" s="20" t="str">
        <f t="shared" si="627"/>
        <v/>
      </c>
      <c r="AD3380" s="55" t="str">
        <f t="shared" si="628"/>
        <v/>
      </c>
      <c r="AE3380" s="88" t="str">
        <f t="shared" si="629"/>
        <v/>
      </c>
      <c r="AG3380" s="55" t="str">
        <f t="shared" si="630"/>
        <v/>
      </c>
      <c r="AH3380" s="88" t="str">
        <f t="shared" si="631"/>
        <v/>
      </c>
      <c r="AJ3380" s="55" t="str">
        <f t="shared" si="632"/>
        <v/>
      </c>
      <c r="AK3380" s="88" t="str">
        <f t="shared" si="633"/>
        <v/>
      </c>
      <c r="AM3380" s="55" t="str">
        <f t="shared" si="634"/>
        <v/>
      </c>
      <c r="AN3380" s="88" t="str">
        <f t="shared" si="635"/>
        <v/>
      </c>
    </row>
    <row r="3381" spans="1:40" x14ac:dyDescent="0.25">
      <c r="A3381" s="77"/>
      <c r="B3381" s="107"/>
      <c r="C3381" s="108"/>
      <c r="D3381" s="109"/>
      <c r="E3381" s="109"/>
      <c r="F3381" s="110"/>
      <c r="G3381" s="111"/>
      <c r="H3381" s="112"/>
      <c r="I3381" s="77"/>
      <c r="J3381" s="112" t="str">
        <f>IF($B3381="", "", IFERROR(INDEX('Job List'!$C$9:$C$508, MATCH($B3381, 'Job List'!$B$9:$B$508, 0)), ""))</f>
        <v/>
      </c>
      <c r="K3381" s="112" t="str">
        <f>IF($B3381="", "", IFERROR(INDEX('Job List'!$D$9:$D$508, MATCH($B3381, 'Job List'!$B$9:$B$508, 0)), ""))</f>
        <v/>
      </c>
      <c r="L3381" s="125" t="str">
        <f t="shared" si="624"/>
        <v/>
      </c>
      <c r="M3381" s="111" t="str">
        <f>IF($B3381="", "", IF($G3381="", IFERROR(INDEX('Job List'!$E$9:$E$508, MATCH($B3381, 'Job List'!$B$9:$B$508, 0)), ""), $G3381))</f>
        <v/>
      </c>
      <c r="N3381" s="126" t="str">
        <f t="shared" si="625"/>
        <v/>
      </c>
      <c r="O3381" s="77"/>
      <c r="AB3381" s="14" t="str">
        <f t="shared" si="626"/>
        <v/>
      </c>
      <c r="AC3381" s="20" t="str">
        <f t="shared" si="627"/>
        <v/>
      </c>
      <c r="AD3381" s="55" t="str">
        <f t="shared" si="628"/>
        <v/>
      </c>
      <c r="AE3381" s="88" t="str">
        <f t="shared" si="629"/>
        <v/>
      </c>
      <c r="AG3381" s="55" t="str">
        <f t="shared" si="630"/>
        <v/>
      </c>
      <c r="AH3381" s="88" t="str">
        <f t="shared" si="631"/>
        <v/>
      </c>
      <c r="AJ3381" s="55" t="str">
        <f t="shared" si="632"/>
        <v/>
      </c>
      <c r="AK3381" s="88" t="str">
        <f t="shared" si="633"/>
        <v/>
      </c>
      <c r="AM3381" s="55" t="str">
        <f t="shared" si="634"/>
        <v/>
      </c>
      <c r="AN3381" s="88" t="str">
        <f t="shared" si="635"/>
        <v/>
      </c>
    </row>
    <row r="3382" spans="1:40" x14ac:dyDescent="0.25">
      <c r="A3382" s="77"/>
      <c r="B3382" s="107"/>
      <c r="C3382" s="108"/>
      <c r="D3382" s="109"/>
      <c r="E3382" s="109"/>
      <c r="F3382" s="110"/>
      <c r="G3382" s="111"/>
      <c r="H3382" s="112"/>
      <c r="I3382" s="77"/>
      <c r="J3382" s="112" t="str">
        <f>IF($B3382="", "", IFERROR(INDEX('Job List'!$C$9:$C$508, MATCH($B3382, 'Job List'!$B$9:$B$508, 0)), ""))</f>
        <v/>
      </c>
      <c r="K3382" s="112" t="str">
        <f>IF($B3382="", "", IFERROR(INDEX('Job List'!$D$9:$D$508, MATCH($B3382, 'Job List'!$B$9:$B$508, 0)), ""))</f>
        <v/>
      </c>
      <c r="L3382" s="125" t="str">
        <f t="shared" si="624"/>
        <v/>
      </c>
      <c r="M3382" s="111" t="str">
        <f>IF($B3382="", "", IF($G3382="", IFERROR(INDEX('Job List'!$E$9:$E$508, MATCH($B3382, 'Job List'!$B$9:$B$508, 0)), ""), $G3382))</f>
        <v/>
      </c>
      <c r="N3382" s="126" t="str">
        <f t="shared" si="625"/>
        <v/>
      </c>
      <c r="O3382" s="77"/>
      <c r="AB3382" s="14" t="str">
        <f t="shared" si="626"/>
        <v/>
      </c>
      <c r="AC3382" s="20" t="str">
        <f t="shared" si="627"/>
        <v/>
      </c>
      <c r="AD3382" s="55" t="str">
        <f t="shared" si="628"/>
        <v/>
      </c>
      <c r="AE3382" s="88" t="str">
        <f t="shared" si="629"/>
        <v/>
      </c>
      <c r="AG3382" s="55" t="str">
        <f t="shared" si="630"/>
        <v/>
      </c>
      <c r="AH3382" s="88" t="str">
        <f t="shared" si="631"/>
        <v/>
      </c>
      <c r="AJ3382" s="55" t="str">
        <f t="shared" si="632"/>
        <v/>
      </c>
      <c r="AK3382" s="88" t="str">
        <f t="shared" si="633"/>
        <v/>
      </c>
      <c r="AM3382" s="55" t="str">
        <f t="shared" si="634"/>
        <v/>
      </c>
      <c r="AN3382" s="88" t="str">
        <f t="shared" si="635"/>
        <v/>
      </c>
    </row>
    <row r="3383" spans="1:40" x14ac:dyDescent="0.25">
      <c r="A3383" s="77"/>
      <c r="B3383" s="107"/>
      <c r="C3383" s="108"/>
      <c r="D3383" s="109"/>
      <c r="E3383" s="109"/>
      <c r="F3383" s="110"/>
      <c r="G3383" s="111"/>
      <c r="H3383" s="112"/>
      <c r="I3383" s="77"/>
      <c r="J3383" s="112" t="str">
        <f>IF($B3383="", "", IFERROR(INDEX('Job List'!$C$9:$C$508, MATCH($B3383, 'Job List'!$B$9:$B$508, 0)), ""))</f>
        <v/>
      </c>
      <c r="K3383" s="112" t="str">
        <f>IF($B3383="", "", IFERROR(INDEX('Job List'!$D$9:$D$508, MATCH($B3383, 'Job List'!$B$9:$B$508, 0)), ""))</f>
        <v/>
      </c>
      <c r="L3383" s="125" t="str">
        <f t="shared" si="624"/>
        <v/>
      </c>
      <c r="M3383" s="111" t="str">
        <f>IF($B3383="", "", IF($G3383="", IFERROR(INDEX('Job List'!$E$9:$E$508, MATCH($B3383, 'Job List'!$B$9:$B$508, 0)), ""), $G3383))</f>
        <v/>
      </c>
      <c r="N3383" s="126" t="str">
        <f t="shared" si="625"/>
        <v/>
      </c>
      <c r="O3383" s="77"/>
      <c r="AB3383" s="14" t="str">
        <f t="shared" si="626"/>
        <v/>
      </c>
      <c r="AC3383" s="20" t="str">
        <f t="shared" si="627"/>
        <v/>
      </c>
      <c r="AD3383" s="55" t="str">
        <f t="shared" si="628"/>
        <v/>
      </c>
      <c r="AE3383" s="88" t="str">
        <f t="shared" si="629"/>
        <v/>
      </c>
      <c r="AG3383" s="55" t="str">
        <f t="shared" si="630"/>
        <v/>
      </c>
      <c r="AH3383" s="88" t="str">
        <f t="shared" si="631"/>
        <v/>
      </c>
      <c r="AJ3383" s="55" t="str">
        <f t="shared" si="632"/>
        <v/>
      </c>
      <c r="AK3383" s="88" t="str">
        <f t="shared" si="633"/>
        <v/>
      </c>
      <c r="AM3383" s="55" t="str">
        <f t="shared" si="634"/>
        <v/>
      </c>
      <c r="AN3383" s="88" t="str">
        <f t="shared" si="635"/>
        <v/>
      </c>
    </row>
    <row r="3384" spans="1:40" x14ac:dyDescent="0.25">
      <c r="A3384" s="77"/>
      <c r="B3384" s="107"/>
      <c r="C3384" s="108"/>
      <c r="D3384" s="109"/>
      <c r="E3384" s="109"/>
      <c r="F3384" s="110"/>
      <c r="G3384" s="111"/>
      <c r="H3384" s="112"/>
      <c r="I3384" s="77"/>
      <c r="J3384" s="112" t="str">
        <f>IF($B3384="", "", IFERROR(INDEX('Job List'!$C$9:$C$508, MATCH($B3384, 'Job List'!$B$9:$B$508, 0)), ""))</f>
        <v/>
      </c>
      <c r="K3384" s="112" t="str">
        <f>IF($B3384="", "", IFERROR(INDEX('Job List'!$D$9:$D$508, MATCH($B3384, 'Job List'!$B$9:$B$508, 0)), ""))</f>
        <v/>
      </c>
      <c r="L3384" s="125" t="str">
        <f t="shared" si="624"/>
        <v/>
      </c>
      <c r="M3384" s="111" t="str">
        <f>IF($B3384="", "", IF($G3384="", IFERROR(INDEX('Job List'!$E$9:$E$508, MATCH($B3384, 'Job List'!$B$9:$B$508, 0)), ""), $G3384))</f>
        <v/>
      </c>
      <c r="N3384" s="126" t="str">
        <f t="shared" si="625"/>
        <v/>
      </c>
      <c r="O3384" s="77"/>
      <c r="AB3384" s="14" t="str">
        <f t="shared" si="626"/>
        <v/>
      </c>
      <c r="AC3384" s="20" t="str">
        <f t="shared" si="627"/>
        <v/>
      </c>
      <c r="AD3384" s="55" t="str">
        <f t="shared" si="628"/>
        <v/>
      </c>
      <c r="AE3384" s="88" t="str">
        <f t="shared" si="629"/>
        <v/>
      </c>
      <c r="AG3384" s="55" t="str">
        <f t="shared" si="630"/>
        <v/>
      </c>
      <c r="AH3384" s="88" t="str">
        <f t="shared" si="631"/>
        <v/>
      </c>
      <c r="AJ3384" s="55" t="str">
        <f t="shared" si="632"/>
        <v/>
      </c>
      <c r="AK3384" s="88" t="str">
        <f t="shared" si="633"/>
        <v/>
      </c>
      <c r="AM3384" s="55" t="str">
        <f t="shared" si="634"/>
        <v/>
      </c>
      <c r="AN3384" s="88" t="str">
        <f t="shared" si="635"/>
        <v/>
      </c>
    </row>
    <row r="3385" spans="1:40" x14ac:dyDescent="0.25">
      <c r="A3385" s="77"/>
      <c r="B3385" s="107"/>
      <c r="C3385" s="108"/>
      <c r="D3385" s="109"/>
      <c r="E3385" s="109"/>
      <c r="F3385" s="110"/>
      <c r="G3385" s="111"/>
      <c r="H3385" s="112"/>
      <c r="I3385" s="77"/>
      <c r="J3385" s="112" t="str">
        <f>IF($B3385="", "", IFERROR(INDEX('Job List'!$C$9:$C$508, MATCH($B3385, 'Job List'!$B$9:$B$508, 0)), ""))</f>
        <v/>
      </c>
      <c r="K3385" s="112" t="str">
        <f>IF($B3385="", "", IFERROR(INDEX('Job List'!$D$9:$D$508, MATCH($B3385, 'Job List'!$B$9:$B$508, 0)), ""))</f>
        <v/>
      </c>
      <c r="L3385" s="125" t="str">
        <f t="shared" si="624"/>
        <v/>
      </c>
      <c r="M3385" s="111" t="str">
        <f>IF($B3385="", "", IF($G3385="", IFERROR(INDEX('Job List'!$E$9:$E$508, MATCH($B3385, 'Job List'!$B$9:$B$508, 0)), ""), $G3385))</f>
        <v/>
      </c>
      <c r="N3385" s="126" t="str">
        <f t="shared" si="625"/>
        <v/>
      </c>
      <c r="O3385" s="77"/>
      <c r="AB3385" s="14" t="str">
        <f t="shared" si="626"/>
        <v/>
      </c>
      <c r="AC3385" s="20" t="str">
        <f t="shared" si="627"/>
        <v/>
      </c>
      <c r="AD3385" s="55" t="str">
        <f t="shared" si="628"/>
        <v/>
      </c>
      <c r="AE3385" s="88" t="str">
        <f t="shared" si="629"/>
        <v/>
      </c>
      <c r="AG3385" s="55" t="str">
        <f t="shared" si="630"/>
        <v/>
      </c>
      <c r="AH3385" s="88" t="str">
        <f t="shared" si="631"/>
        <v/>
      </c>
      <c r="AJ3385" s="55" t="str">
        <f t="shared" si="632"/>
        <v/>
      </c>
      <c r="AK3385" s="88" t="str">
        <f t="shared" si="633"/>
        <v/>
      </c>
      <c r="AM3385" s="55" t="str">
        <f t="shared" si="634"/>
        <v/>
      </c>
      <c r="AN3385" s="88" t="str">
        <f t="shared" si="635"/>
        <v/>
      </c>
    </row>
    <row r="3386" spans="1:40" x14ac:dyDescent="0.25">
      <c r="A3386" s="77"/>
      <c r="B3386" s="107"/>
      <c r="C3386" s="108"/>
      <c r="D3386" s="109"/>
      <c r="E3386" s="109"/>
      <c r="F3386" s="110"/>
      <c r="G3386" s="111"/>
      <c r="H3386" s="112"/>
      <c r="I3386" s="77"/>
      <c r="J3386" s="112" t="str">
        <f>IF($B3386="", "", IFERROR(INDEX('Job List'!$C$9:$C$508, MATCH($B3386, 'Job List'!$B$9:$B$508, 0)), ""))</f>
        <v/>
      </c>
      <c r="K3386" s="112" t="str">
        <f>IF($B3386="", "", IFERROR(INDEX('Job List'!$D$9:$D$508, MATCH($B3386, 'Job List'!$B$9:$B$508, 0)), ""))</f>
        <v/>
      </c>
      <c r="L3386" s="125" t="str">
        <f t="shared" si="624"/>
        <v/>
      </c>
      <c r="M3386" s="111" t="str">
        <f>IF($B3386="", "", IF($G3386="", IFERROR(INDEX('Job List'!$E$9:$E$508, MATCH($B3386, 'Job List'!$B$9:$B$508, 0)), ""), $G3386))</f>
        <v/>
      </c>
      <c r="N3386" s="126" t="str">
        <f t="shared" si="625"/>
        <v/>
      </c>
      <c r="O3386" s="77"/>
      <c r="AB3386" s="14" t="str">
        <f t="shared" si="626"/>
        <v/>
      </c>
      <c r="AC3386" s="20" t="str">
        <f t="shared" si="627"/>
        <v/>
      </c>
      <c r="AD3386" s="55" t="str">
        <f t="shared" si="628"/>
        <v/>
      </c>
      <c r="AE3386" s="88" t="str">
        <f t="shared" si="629"/>
        <v/>
      </c>
      <c r="AG3386" s="55" t="str">
        <f t="shared" si="630"/>
        <v/>
      </c>
      <c r="AH3386" s="88" t="str">
        <f t="shared" si="631"/>
        <v/>
      </c>
      <c r="AJ3386" s="55" t="str">
        <f t="shared" si="632"/>
        <v/>
      </c>
      <c r="AK3386" s="88" t="str">
        <f t="shared" si="633"/>
        <v/>
      </c>
      <c r="AM3386" s="55" t="str">
        <f t="shared" si="634"/>
        <v/>
      </c>
      <c r="AN3386" s="88" t="str">
        <f t="shared" si="635"/>
        <v/>
      </c>
    </row>
    <row r="3387" spans="1:40" x14ac:dyDescent="0.25">
      <c r="A3387" s="77"/>
      <c r="B3387" s="107"/>
      <c r="C3387" s="108"/>
      <c r="D3387" s="109"/>
      <c r="E3387" s="109"/>
      <c r="F3387" s="110"/>
      <c r="G3387" s="111"/>
      <c r="H3387" s="112"/>
      <c r="I3387" s="77"/>
      <c r="J3387" s="112" t="str">
        <f>IF($B3387="", "", IFERROR(INDEX('Job List'!$C$9:$C$508, MATCH($B3387, 'Job List'!$B$9:$B$508, 0)), ""))</f>
        <v/>
      </c>
      <c r="K3387" s="112" t="str">
        <f>IF($B3387="", "", IFERROR(INDEX('Job List'!$D$9:$D$508, MATCH($B3387, 'Job List'!$B$9:$B$508, 0)), ""))</f>
        <v/>
      </c>
      <c r="L3387" s="125" t="str">
        <f t="shared" si="624"/>
        <v/>
      </c>
      <c r="M3387" s="111" t="str">
        <f>IF($B3387="", "", IF($G3387="", IFERROR(INDEX('Job List'!$E$9:$E$508, MATCH($B3387, 'Job List'!$B$9:$B$508, 0)), ""), $G3387))</f>
        <v/>
      </c>
      <c r="N3387" s="126" t="str">
        <f t="shared" si="625"/>
        <v/>
      </c>
      <c r="O3387" s="77"/>
      <c r="AB3387" s="14" t="str">
        <f t="shared" si="626"/>
        <v/>
      </c>
      <c r="AC3387" s="20" t="str">
        <f t="shared" si="627"/>
        <v/>
      </c>
      <c r="AD3387" s="55" t="str">
        <f t="shared" si="628"/>
        <v/>
      </c>
      <c r="AE3387" s="88" t="str">
        <f t="shared" si="629"/>
        <v/>
      </c>
      <c r="AG3387" s="55" t="str">
        <f t="shared" si="630"/>
        <v/>
      </c>
      <c r="AH3387" s="88" t="str">
        <f t="shared" si="631"/>
        <v/>
      </c>
      <c r="AJ3387" s="55" t="str">
        <f t="shared" si="632"/>
        <v/>
      </c>
      <c r="AK3387" s="88" t="str">
        <f t="shared" si="633"/>
        <v/>
      </c>
      <c r="AM3387" s="55" t="str">
        <f t="shared" si="634"/>
        <v/>
      </c>
      <c r="AN3387" s="88" t="str">
        <f t="shared" si="635"/>
        <v/>
      </c>
    </row>
    <row r="3388" spans="1:40" x14ac:dyDescent="0.25">
      <c r="A3388" s="77"/>
      <c r="B3388" s="107"/>
      <c r="C3388" s="108"/>
      <c r="D3388" s="109"/>
      <c r="E3388" s="109"/>
      <c r="F3388" s="110"/>
      <c r="G3388" s="111"/>
      <c r="H3388" s="112"/>
      <c r="I3388" s="77"/>
      <c r="J3388" s="112" t="str">
        <f>IF($B3388="", "", IFERROR(INDEX('Job List'!$C$9:$C$508, MATCH($B3388, 'Job List'!$B$9:$B$508, 0)), ""))</f>
        <v/>
      </c>
      <c r="K3388" s="112" t="str">
        <f>IF($B3388="", "", IFERROR(INDEX('Job List'!$D$9:$D$508, MATCH($B3388, 'Job List'!$B$9:$B$508, 0)), ""))</f>
        <v/>
      </c>
      <c r="L3388" s="125" t="str">
        <f t="shared" si="624"/>
        <v/>
      </c>
      <c r="M3388" s="111" t="str">
        <f>IF($B3388="", "", IF($G3388="", IFERROR(INDEX('Job List'!$E$9:$E$508, MATCH($B3388, 'Job List'!$B$9:$B$508, 0)), ""), $G3388))</f>
        <v/>
      </c>
      <c r="N3388" s="126" t="str">
        <f t="shared" si="625"/>
        <v/>
      </c>
      <c r="O3388" s="77"/>
      <c r="AB3388" s="14" t="str">
        <f t="shared" si="626"/>
        <v/>
      </c>
      <c r="AC3388" s="20" t="str">
        <f t="shared" si="627"/>
        <v/>
      </c>
      <c r="AD3388" s="55" t="str">
        <f t="shared" si="628"/>
        <v/>
      </c>
      <c r="AE3388" s="88" t="str">
        <f t="shared" si="629"/>
        <v/>
      </c>
      <c r="AG3388" s="55" t="str">
        <f t="shared" si="630"/>
        <v/>
      </c>
      <c r="AH3388" s="88" t="str">
        <f t="shared" si="631"/>
        <v/>
      </c>
      <c r="AJ3388" s="55" t="str">
        <f t="shared" si="632"/>
        <v/>
      </c>
      <c r="AK3388" s="88" t="str">
        <f t="shared" si="633"/>
        <v/>
      </c>
      <c r="AM3388" s="55" t="str">
        <f t="shared" si="634"/>
        <v/>
      </c>
      <c r="AN3388" s="88" t="str">
        <f t="shared" si="635"/>
        <v/>
      </c>
    </row>
    <row r="3389" spans="1:40" x14ac:dyDescent="0.25">
      <c r="A3389" s="77"/>
      <c r="B3389" s="107"/>
      <c r="C3389" s="108"/>
      <c r="D3389" s="109"/>
      <c r="E3389" s="109"/>
      <c r="F3389" s="110"/>
      <c r="G3389" s="111"/>
      <c r="H3389" s="112"/>
      <c r="I3389" s="77"/>
      <c r="J3389" s="112" t="str">
        <f>IF($B3389="", "", IFERROR(INDEX('Job List'!$C$9:$C$508, MATCH($B3389, 'Job List'!$B$9:$B$508, 0)), ""))</f>
        <v/>
      </c>
      <c r="K3389" s="112" t="str">
        <f>IF($B3389="", "", IFERROR(INDEX('Job List'!$D$9:$D$508, MATCH($B3389, 'Job List'!$B$9:$B$508, 0)), ""))</f>
        <v/>
      </c>
      <c r="L3389" s="125" t="str">
        <f t="shared" si="624"/>
        <v/>
      </c>
      <c r="M3389" s="111" t="str">
        <f>IF($B3389="", "", IF($G3389="", IFERROR(INDEX('Job List'!$E$9:$E$508, MATCH($B3389, 'Job List'!$B$9:$B$508, 0)), ""), $G3389))</f>
        <v/>
      </c>
      <c r="N3389" s="126" t="str">
        <f t="shared" si="625"/>
        <v/>
      </c>
      <c r="O3389" s="77"/>
      <c r="AB3389" s="14" t="str">
        <f t="shared" si="626"/>
        <v/>
      </c>
      <c r="AC3389" s="20" t="str">
        <f t="shared" si="627"/>
        <v/>
      </c>
      <c r="AD3389" s="55" t="str">
        <f t="shared" si="628"/>
        <v/>
      </c>
      <c r="AE3389" s="88" t="str">
        <f t="shared" si="629"/>
        <v/>
      </c>
      <c r="AG3389" s="55" t="str">
        <f t="shared" si="630"/>
        <v/>
      </c>
      <c r="AH3389" s="88" t="str">
        <f t="shared" si="631"/>
        <v/>
      </c>
      <c r="AJ3389" s="55" t="str">
        <f t="shared" si="632"/>
        <v/>
      </c>
      <c r="AK3389" s="88" t="str">
        <f t="shared" si="633"/>
        <v/>
      </c>
      <c r="AM3389" s="55" t="str">
        <f t="shared" si="634"/>
        <v/>
      </c>
      <c r="AN3389" s="88" t="str">
        <f t="shared" si="635"/>
        <v/>
      </c>
    </row>
    <row r="3390" spans="1:40" x14ac:dyDescent="0.25">
      <c r="A3390" s="77"/>
      <c r="B3390" s="107"/>
      <c r="C3390" s="108"/>
      <c r="D3390" s="109"/>
      <c r="E3390" s="109"/>
      <c r="F3390" s="110"/>
      <c r="G3390" s="111"/>
      <c r="H3390" s="112"/>
      <c r="I3390" s="77"/>
      <c r="J3390" s="112" t="str">
        <f>IF($B3390="", "", IFERROR(INDEX('Job List'!$C$9:$C$508, MATCH($B3390, 'Job List'!$B$9:$B$508, 0)), ""))</f>
        <v/>
      </c>
      <c r="K3390" s="112" t="str">
        <f>IF($B3390="", "", IFERROR(INDEX('Job List'!$D$9:$D$508, MATCH($B3390, 'Job List'!$B$9:$B$508, 0)), ""))</f>
        <v/>
      </c>
      <c r="L3390" s="125" t="str">
        <f t="shared" si="624"/>
        <v/>
      </c>
      <c r="M3390" s="111" t="str">
        <f>IF($B3390="", "", IF($G3390="", IFERROR(INDEX('Job List'!$E$9:$E$508, MATCH($B3390, 'Job List'!$B$9:$B$508, 0)), ""), $G3390))</f>
        <v/>
      </c>
      <c r="N3390" s="126" t="str">
        <f t="shared" si="625"/>
        <v/>
      </c>
      <c r="O3390" s="77"/>
      <c r="AB3390" s="14" t="str">
        <f t="shared" si="626"/>
        <v/>
      </c>
      <c r="AC3390" s="20" t="str">
        <f t="shared" si="627"/>
        <v/>
      </c>
      <c r="AD3390" s="55" t="str">
        <f t="shared" si="628"/>
        <v/>
      </c>
      <c r="AE3390" s="88" t="str">
        <f t="shared" si="629"/>
        <v/>
      </c>
      <c r="AG3390" s="55" t="str">
        <f t="shared" si="630"/>
        <v/>
      </c>
      <c r="AH3390" s="88" t="str">
        <f t="shared" si="631"/>
        <v/>
      </c>
      <c r="AJ3390" s="55" t="str">
        <f t="shared" si="632"/>
        <v/>
      </c>
      <c r="AK3390" s="88" t="str">
        <f t="shared" si="633"/>
        <v/>
      </c>
      <c r="AM3390" s="55" t="str">
        <f t="shared" si="634"/>
        <v/>
      </c>
      <c r="AN3390" s="88" t="str">
        <f t="shared" si="635"/>
        <v/>
      </c>
    </row>
    <row r="3391" spans="1:40" x14ac:dyDescent="0.25">
      <c r="A3391" s="77"/>
      <c r="B3391" s="107"/>
      <c r="C3391" s="108"/>
      <c r="D3391" s="109"/>
      <c r="E3391" s="109"/>
      <c r="F3391" s="110"/>
      <c r="G3391" s="111"/>
      <c r="H3391" s="112"/>
      <c r="I3391" s="77"/>
      <c r="J3391" s="112" t="str">
        <f>IF($B3391="", "", IFERROR(INDEX('Job List'!$C$9:$C$508, MATCH($B3391, 'Job List'!$B$9:$B$508, 0)), ""))</f>
        <v/>
      </c>
      <c r="K3391" s="112" t="str">
        <f>IF($B3391="", "", IFERROR(INDEX('Job List'!$D$9:$D$508, MATCH($B3391, 'Job List'!$B$9:$B$508, 0)), ""))</f>
        <v/>
      </c>
      <c r="L3391" s="125" t="str">
        <f t="shared" si="624"/>
        <v/>
      </c>
      <c r="M3391" s="111" t="str">
        <f>IF($B3391="", "", IF($G3391="", IFERROR(INDEX('Job List'!$E$9:$E$508, MATCH($B3391, 'Job List'!$B$9:$B$508, 0)), ""), $G3391))</f>
        <v/>
      </c>
      <c r="N3391" s="126" t="str">
        <f t="shared" si="625"/>
        <v/>
      </c>
      <c r="O3391" s="77"/>
      <c r="AB3391" s="14" t="str">
        <f t="shared" si="626"/>
        <v/>
      </c>
      <c r="AC3391" s="20" t="str">
        <f t="shared" si="627"/>
        <v/>
      </c>
      <c r="AD3391" s="55" t="str">
        <f t="shared" si="628"/>
        <v/>
      </c>
      <c r="AE3391" s="88" t="str">
        <f t="shared" si="629"/>
        <v/>
      </c>
      <c r="AG3391" s="55" t="str">
        <f t="shared" si="630"/>
        <v/>
      </c>
      <c r="AH3391" s="88" t="str">
        <f t="shared" si="631"/>
        <v/>
      </c>
      <c r="AJ3391" s="55" t="str">
        <f t="shared" si="632"/>
        <v/>
      </c>
      <c r="AK3391" s="88" t="str">
        <f t="shared" si="633"/>
        <v/>
      </c>
      <c r="AM3391" s="55" t="str">
        <f t="shared" si="634"/>
        <v/>
      </c>
      <c r="AN3391" s="88" t="str">
        <f t="shared" si="635"/>
        <v/>
      </c>
    </row>
    <row r="3392" spans="1:40" x14ac:dyDescent="0.25">
      <c r="A3392" s="77"/>
      <c r="B3392" s="107"/>
      <c r="C3392" s="108"/>
      <c r="D3392" s="109"/>
      <c r="E3392" s="109"/>
      <c r="F3392" s="110"/>
      <c r="G3392" s="111"/>
      <c r="H3392" s="112"/>
      <c r="I3392" s="77"/>
      <c r="J3392" s="112" t="str">
        <f>IF($B3392="", "", IFERROR(INDEX('Job List'!$C$9:$C$508, MATCH($B3392, 'Job List'!$B$9:$B$508, 0)), ""))</f>
        <v/>
      </c>
      <c r="K3392" s="112" t="str">
        <f>IF($B3392="", "", IFERROR(INDEX('Job List'!$D$9:$D$508, MATCH($B3392, 'Job List'!$B$9:$B$508, 0)), ""))</f>
        <v/>
      </c>
      <c r="L3392" s="125" t="str">
        <f t="shared" si="624"/>
        <v/>
      </c>
      <c r="M3392" s="111" t="str">
        <f>IF($B3392="", "", IF($G3392="", IFERROR(INDEX('Job List'!$E$9:$E$508, MATCH($B3392, 'Job List'!$B$9:$B$508, 0)), ""), $G3392))</f>
        <v/>
      </c>
      <c r="N3392" s="126" t="str">
        <f t="shared" si="625"/>
        <v/>
      </c>
      <c r="O3392" s="77"/>
      <c r="AB3392" s="14" t="str">
        <f t="shared" si="626"/>
        <v/>
      </c>
      <c r="AC3392" s="20" t="str">
        <f t="shared" si="627"/>
        <v/>
      </c>
      <c r="AD3392" s="55" t="str">
        <f t="shared" si="628"/>
        <v/>
      </c>
      <c r="AE3392" s="88" t="str">
        <f t="shared" si="629"/>
        <v/>
      </c>
      <c r="AG3392" s="55" t="str">
        <f t="shared" si="630"/>
        <v/>
      </c>
      <c r="AH3392" s="88" t="str">
        <f t="shared" si="631"/>
        <v/>
      </c>
      <c r="AJ3392" s="55" t="str">
        <f t="shared" si="632"/>
        <v/>
      </c>
      <c r="AK3392" s="88" t="str">
        <f t="shared" si="633"/>
        <v/>
      </c>
      <c r="AM3392" s="55" t="str">
        <f t="shared" si="634"/>
        <v/>
      </c>
      <c r="AN3392" s="88" t="str">
        <f t="shared" si="635"/>
        <v/>
      </c>
    </row>
    <row r="3393" spans="1:40" x14ac:dyDescent="0.25">
      <c r="A3393" s="77"/>
      <c r="B3393" s="107"/>
      <c r="C3393" s="108"/>
      <c r="D3393" s="109"/>
      <c r="E3393" s="109"/>
      <c r="F3393" s="110"/>
      <c r="G3393" s="111"/>
      <c r="H3393" s="112"/>
      <c r="I3393" s="77"/>
      <c r="J3393" s="112" t="str">
        <f>IF($B3393="", "", IFERROR(INDEX('Job List'!$C$9:$C$508, MATCH($B3393, 'Job List'!$B$9:$B$508, 0)), ""))</f>
        <v/>
      </c>
      <c r="K3393" s="112" t="str">
        <f>IF($B3393="", "", IFERROR(INDEX('Job List'!$D$9:$D$508, MATCH($B3393, 'Job List'!$B$9:$B$508, 0)), ""))</f>
        <v/>
      </c>
      <c r="L3393" s="125" t="str">
        <f t="shared" si="624"/>
        <v/>
      </c>
      <c r="M3393" s="111" t="str">
        <f>IF($B3393="", "", IF($G3393="", IFERROR(INDEX('Job List'!$E$9:$E$508, MATCH($B3393, 'Job List'!$B$9:$B$508, 0)), ""), $G3393))</f>
        <v/>
      </c>
      <c r="N3393" s="126" t="str">
        <f t="shared" si="625"/>
        <v/>
      </c>
      <c r="O3393" s="77"/>
      <c r="AB3393" s="14" t="str">
        <f t="shared" si="626"/>
        <v/>
      </c>
      <c r="AC3393" s="20" t="str">
        <f t="shared" si="627"/>
        <v/>
      </c>
      <c r="AD3393" s="55" t="str">
        <f t="shared" si="628"/>
        <v/>
      </c>
      <c r="AE3393" s="88" t="str">
        <f t="shared" si="629"/>
        <v/>
      </c>
      <c r="AG3393" s="55" t="str">
        <f t="shared" si="630"/>
        <v/>
      </c>
      <c r="AH3393" s="88" t="str">
        <f t="shared" si="631"/>
        <v/>
      </c>
      <c r="AJ3393" s="55" t="str">
        <f t="shared" si="632"/>
        <v/>
      </c>
      <c r="AK3393" s="88" t="str">
        <f t="shared" si="633"/>
        <v/>
      </c>
      <c r="AM3393" s="55" t="str">
        <f t="shared" si="634"/>
        <v/>
      </c>
      <c r="AN3393" s="88" t="str">
        <f t="shared" si="635"/>
        <v/>
      </c>
    </row>
    <row r="3394" spans="1:40" x14ac:dyDescent="0.25">
      <c r="A3394" s="77"/>
      <c r="B3394" s="107"/>
      <c r="C3394" s="108"/>
      <c r="D3394" s="109"/>
      <c r="E3394" s="109"/>
      <c r="F3394" s="110"/>
      <c r="G3394" s="111"/>
      <c r="H3394" s="112"/>
      <c r="I3394" s="77"/>
      <c r="J3394" s="112" t="str">
        <f>IF($B3394="", "", IFERROR(INDEX('Job List'!$C$9:$C$508, MATCH($B3394, 'Job List'!$B$9:$B$508, 0)), ""))</f>
        <v/>
      </c>
      <c r="K3394" s="112" t="str">
        <f>IF($B3394="", "", IFERROR(INDEX('Job List'!$D$9:$D$508, MATCH($B3394, 'Job List'!$B$9:$B$508, 0)), ""))</f>
        <v/>
      </c>
      <c r="L3394" s="125" t="str">
        <f t="shared" si="624"/>
        <v/>
      </c>
      <c r="M3394" s="111" t="str">
        <f>IF($B3394="", "", IF($G3394="", IFERROR(INDEX('Job List'!$E$9:$E$508, MATCH($B3394, 'Job List'!$B$9:$B$508, 0)), ""), $G3394))</f>
        <v/>
      </c>
      <c r="N3394" s="126" t="str">
        <f t="shared" si="625"/>
        <v/>
      </c>
      <c r="O3394" s="77"/>
      <c r="AB3394" s="14" t="str">
        <f t="shared" si="626"/>
        <v/>
      </c>
      <c r="AC3394" s="20" t="str">
        <f t="shared" si="627"/>
        <v/>
      </c>
      <c r="AD3394" s="55" t="str">
        <f t="shared" si="628"/>
        <v/>
      </c>
      <c r="AE3394" s="88" t="str">
        <f t="shared" si="629"/>
        <v/>
      </c>
      <c r="AG3394" s="55" t="str">
        <f t="shared" si="630"/>
        <v/>
      </c>
      <c r="AH3394" s="88" t="str">
        <f t="shared" si="631"/>
        <v/>
      </c>
      <c r="AJ3394" s="55" t="str">
        <f t="shared" si="632"/>
        <v/>
      </c>
      <c r="AK3394" s="88" t="str">
        <f t="shared" si="633"/>
        <v/>
      </c>
      <c r="AM3394" s="55" t="str">
        <f t="shared" si="634"/>
        <v/>
      </c>
      <c r="AN3394" s="88" t="str">
        <f t="shared" si="635"/>
        <v/>
      </c>
    </row>
    <row r="3395" spans="1:40" x14ac:dyDescent="0.25">
      <c r="A3395" s="77"/>
      <c r="B3395" s="107"/>
      <c r="C3395" s="108"/>
      <c r="D3395" s="109"/>
      <c r="E3395" s="109"/>
      <c r="F3395" s="110"/>
      <c r="G3395" s="111"/>
      <c r="H3395" s="112"/>
      <c r="I3395" s="77"/>
      <c r="J3395" s="112" t="str">
        <f>IF($B3395="", "", IFERROR(INDEX('Job List'!$C$9:$C$508, MATCH($B3395, 'Job List'!$B$9:$B$508, 0)), ""))</f>
        <v/>
      </c>
      <c r="K3395" s="112" t="str">
        <f>IF($B3395="", "", IFERROR(INDEX('Job List'!$D$9:$D$508, MATCH($B3395, 'Job List'!$B$9:$B$508, 0)), ""))</f>
        <v/>
      </c>
      <c r="L3395" s="125" t="str">
        <f t="shared" si="624"/>
        <v/>
      </c>
      <c r="M3395" s="111" t="str">
        <f>IF($B3395="", "", IF($G3395="", IFERROR(INDEX('Job List'!$E$9:$E$508, MATCH($B3395, 'Job List'!$B$9:$B$508, 0)), ""), $G3395))</f>
        <v/>
      </c>
      <c r="N3395" s="126" t="str">
        <f t="shared" si="625"/>
        <v/>
      </c>
      <c r="O3395" s="77"/>
      <c r="AB3395" s="14" t="str">
        <f t="shared" si="626"/>
        <v/>
      </c>
      <c r="AC3395" s="20" t="str">
        <f t="shared" si="627"/>
        <v/>
      </c>
      <c r="AD3395" s="55" t="str">
        <f t="shared" si="628"/>
        <v/>
      </c>
      <c r="AE3395" s="88" t="str">
        <f t="shared" si="629"/>
        <v/>
      </c>
      <c r="AG3395" s="55" t="str">
        <f t="shared" si="630"/>
        <v/>
      </c>
      <c r="AH3395" s="88" t="str">
        <f t="shared" si="631"/>
        <v/>
      </c>
      <c r="AJ3395" s="55" t="str">
        <f t="shared" si="632"/>
        <v/>
      </c>
      <c r="AK3395" s="88" t="str">
        <f t="shared" si="633"/>
        <v/>
      </c>
      <c r="AM3395" s="55" t="str">
        <f t="shared" si="634"/>
        <v/>
      </c>
      <c r="AN3395" s="88" t="str">
        <f t="shared" si="635"/>
        <v/>
      </c>
    </row>
    <row r="3396" spans="1:40" x14ac:dyDescent="0.25">
      <c r="A3396" s="77"/>
      <c r="B3396" s="107"/>
      <c r="C3396" s="108"/>
      <c r="D3396" s="109"/>
      <c r="E3396" s="109"/>
      <c r="F3396" s="110"/>
      <c r="G3396" s="111"/>
      <c r="H3396" s="112"/>
      <c r="I3396" s="77"/>
      <c r="J3396" s="112" t="str">
        <f>IF($B3396="", "", IFERROR(INDEX('Job List'!$C$9:$C$508, MATCH($B3396, 'Job List'!$B$9:$B$508, 0)), ""))</f>
        <v/>
      </c>
      <c r="K3396" s="112" t="str">
        <f>IF($B3396="", "", IFERROR(INDEX('Job List'!$D$9:$D$508, MATCH($B3396, 'Job List'!$B$9:$B$508, 0)), ""))</f>
        <v/>
      </c>
      <c r="L3396" s="125" t="str">
        <f t="shared" si="624"/>
        <v/>
      </c>
      <c r="M3396" s="111" t="str">
        <f>IF($B3396="", "", IF($G3396="", IFERROR(INDEX('Job List'!$E$9:$E$508, MATCH($B3396, 'Job List'!$B$9:$B$508, 0)), ""), $G3396))</f>
        <v/>
      </c>
      <c r="N3396" s="126" t="str">
        <f t="shared" si="625"/>
        <v/>
      </c>
      <c r="O3396" s="77"/>
      <c r="AB3396" s="14" t="str">
        <f t="shared" si="626"/>
        <v/>
      </c>
      <c r="AC3396" s="20" t="str">
        <f t="shared" si="627"/>
        <v/>
      </c>
      <c r="AD3396" s="55" t="str">
        <f t="shared" si="628"/>
        <v/>
      </c>
      <c r="AE3396" s="88" t="str">
        <f t="shared" si="629"/>
        <v/>
      </c>
      <c r="AG3396" s="55" t="str">
        <f t="shared" si="630"/>
        <v/>
      </c>
      <c r="AH3396" s="88" t="str">
        <f t="shared" si="631"/>
        <v/>
      </c>
      <c r="AJ3396" s="55" t="str">
        <f t="shared" si="632"/>
        <v/>
      </c>
      <c r="AK3396" s="88" t="str">
        <f t="shared" si="633"/>
        <v/>
      </c>
      <c r="AM3396" s="55" t="str">
        <f t="shared" si="634"/>
        <v/>
      </c>
      <c r="AN3396" s="88" t="str">
        <f t="shared" si="635"/>
        <v/>
      </c>
    </row>
    <row r="3397" spans="1:40" x14ac:dyDescent="0.25">
      <c r="A3397" s="77"/>
      <c r="B3397" s="107"/>
      <c r="C3397" s="108"/>
      <c r="D3397" s="109"/>
      <c r="E3397" s="109"/>
      <c r="F3397" s="110"/>
      <c r="G3397" s="111"/>
      <c r="H3397" s="112"/>
      <c r="I3397" s="77"/>
      <c r="J3397" s="112" t="str">
        <f>IF($B3397="", "", IFERROR(INDEX('Job List'!$C$9:$C$508, MATCH($B3397, 'Job List'!$B$9:$B$508, 0)), ""))</f>
        <v/>
      </c>
      <c r="K3397" s="112" t="str">
        <f>IF($B3397="", "", IFERROR(INDEX('Job List'!$D$9:$D$508, MATCH($B3397, 'Job List'!$B$9:$B$508, 0)), ""))</f>
        <v/>
      </c>
      <c r="L3397" s="125" t="str">
        <f t="shared" si="624"/>
        <v/>
      </c>
      <c r="M3397" s="111" t="str">
        <f>IF($B3397="", "", IF($G3397="", IFERROR(INDEX('Job List'!$E$9:$E$508, MATCH($B3397, 'Job List'!$B$9:$B$508, 0)), ""), $G3397))</f>
        <v/>
      </c>
      <c r="N3397" s="126" t="str">
        <f t="shared" si="625"/>
        <v/>
      </c>
      <c r="O3397" s="77"/>
      <c r="AB3397" s="14" t="str">
        <f t="shared" si="626"/>
        <v/>
      </c>
      <c r="AC3397" s="20" t="str">
        <f t="shared" si="627"/>
        <v/>
      </c>
      <c r="AD3397" s="55" t="str">
        <f t="shared" si="628"/>
        <v/>
      </c>
      <c r="AE3397" s="88" t="str">
        <f t="shared" si="629"/>
        <v/>
      </c>
      <c r="AG3397" s="55" t="str">
        <f t="shared" si="630"/>
        <v/>
      </c>
      <c r="AH3397" s="88" t="str">
        <f t="shared" si="631"/>
        <v/>
      </c>
      <c r="AJ3397" s="55" t="str">
        <f t="shared" si="632"/>
        <v/>
      </c>
      <c r="AK3397" s="88" t="str">
        <f t="shared" si="633"/>
        <v/>
      </c>
      <c r="AM3397" s="55" t="str">
        <f t="shared" si="634"/>
        <v/>
      </c>
      <c r="AN3397" s="88" t="str">
        <f t="shared" si="635"/>
        <v/>
      </c>
    </row>
    <row r="3398" spans="1:40" x14ac:dyDescent="0.25">
      <c r="A3398" s="77"/>
      <c r="B3398" s="107"/>
      <c r="C3398" s="108"/>
      <c r="D3398" s="109"/>
      <c r="E3398" s="109"/>
      <c r="F3398" s="110"/>
      <c r="G3398" s="111"/>
      <c r="H3398" s="112"/>
      <c r="I3398" s="77"/>
      <c r="J3398" s="112" t="str">
        <f>IF($B3398="", "", IFERROR(INDEX('Job List'!$C$9:$C$508, MATCH($B3398, 'Job List'!$B$9:$B$508, 0)), ""))</f>
        <v/>
      </c>
      <c r="K3398" s="112" t="str">
        <f>IF($B3398="", "", IFERROR(INDEX('Job List'!$D$9:$D$508, MATCH($B3398, 'Job List'!$B$9:$B$508, 0)), ""))</f>
        <v/>
      </c>
      <c r="L3398" s="125" t="str">
        <f t="shared" si="624"/>
        <v/>
      </c>
      <c r="M3398" s="111" t="str">
        <f>IF($B3398="", "", IF($G3398="", IFERROR(INDEX('Job List'!$E$9:$E$508, MATCH($B3398, 'Job List'!$B$9:$B$508, 0)), ""), $G3398))</f>
        <v/>
      </c>
      <c r="N3398" s="126" t="str">
        <f t="shared" si="625"/>
        <v/>
      </c>
      <c r="O3398" s="77"/>
      <c r="AB3398" s="14" t="str">
        <f t="shared" si="626"/>
        <v/>
      </c>
      <c r="AC3398" s="20" t="str">
        <f t="shared" si="627"/>
        <v/>
      </c>
      <c r="AD3398" s="55" t="str">
        <f t="shared" si="628"/>
        <v/>
      </c>
      <c r="AE3398" s="88" t="str">
        <f t="shared" si="629"/>
        <v/>
      </c>
      <c r="AG3398" s="55" t="str">
        <f t="shared" si="630"/>
        <v/>
      </c>
      <c r="AH3398" s="88" t="str">
        <f t="shared" si="631"/>
        <v/>
      </c>
      <c r="AJ3398" s="55" t="str">
        <f t="shared" si="632"/>
        <v/>
      </c>
      <c r="AK3398" s="88" t="str">
        <f t="shared" si="633"/>
        <v/>
      </c>
      <c r="AM3398" s="55" t="str">
        <f t="shared" si="634"/>
        <v/>
      </c>
      <c r="AN3398" s="88" t="str">
        <f t="shared" si="635"/>
        <v/>
      </c>
    </row>
    <row r="3399" spans="1:40" x14ac:dyDescent="0.25">
      <c r="A3399" s="77"/>
      <c r="B3399" s="107"/>
      <c r="C3399" s="108"/>
      <c r="D3399" s="109"/>
      <c r="E3399" s="109"/>
      <c r="F3399" s="110"/>
      <c r="G3399" s="111"/>
      <c r="H3399" s="112"/>
      <c r="I3399" s="77"/>
      <c r="J3399" s="112" t="str">
        <f>IF($B3399="", "", IFERROR(INDEX('Job List'!$C$9:$C$508, MATCH($B3399, 'Job List'!$B$9:$B$508, 0)), ""))</f>
        <v/>
      </c>
      <c r="K3399" s="112" t="str">
        <f>IF($B3399="", "", IFERROR(INDEX('Job List'!$D$9:$D$508, MATCH($B3399, 'Job List'!$B$9:$B$508, 0)), ""))</f>
        <v/>
      </c>
      <c r="L3399" s="125" t="str">
        <f t="shared" si="624"/>
        <v/>
      </c>
      <c r="M3399" s="111" t="str">
        <f>IF($B3399="", "", IF($G3399="", IFERROR(INDEX('Job List'!$E$9:$E$508, MATCH($B3399, 'Job List'!$B$9:$B$508, 0)), ""), $G3399))</f>
        <v/>
      </c>
      <c r="N3399" s="126" t="str">
        <f t="shared" si="625"/>
        <v/>
      </c>
      <c r="O3399" s="77"/>
      <c r="AB3399" s="14" t="str">
        <f t="shared" si="626"/>
        <v/>
      </c>
      <c r="AC3399" s="20" t="str">
        <f t="shared" si="627"/>
        <v/>
      </c>
      <c r="AD3399" s="55" t="str">
        <f t="shared" si="628"/>
        <v/>
      </c>
      <c r="AE3399" s="88" t="str">
        <f t="shared" si="629"/>
        <v/>
      </c>
      <c r="AG3399" s="55" t="str">
        <f t="shared" si="630"/>
        <v/>
      </c>
      <c r="AH3399" s="88" t="str">
        <f t="shared" si="631"/>
        <v/>
      </c>
      <c r="AJ3399" s="55" t="str">
        <f t="shared" si="632"/>
        <v/>
      </c>
      <c r="AK3399" s="88" t="str">
        <f t="shared" si="633"/>
        <v/>
      </c>
      <c r="AM3399" s="55" t="str">
        <f t="shared" si="634"/>
        <v/>
      </c>
      <c r="AN3399" s="88" t="str">
        <f t="shared" si="635"/>
        <v/>
      </c>
    </row>
    <row r="3400" spans="1:40" x14ac:dyDescent="0.25">
      <c r="A3400" s="77"/>
      <c r="B3400" s="107"/>
      <c r="C3400" s="108"/>
      <c r="D3400" s="109"/>
      <c r="E3400" s="109"/>
      <c r="F3400" s="110"/>
      <c r="G3400" s="111"/>
      <c r="H3400" s="112"/>
      <c r="I3400" s="77"/>
      <c r="J3400" s="112" t="str">
        <f>IF($B3400="", "", IFERROR(INDEX('Job List'!$C$9:$C$508, MATCH($B3400, 'Job List'!$B$9:$B$508, 0)), ""))</f>
        <v/>
      </c>
      <c r="K3400" s="112" t="str">
        <f>IF($B3400="", "", IFERROR(INDEX('Job List'!$D$9:$D$508, MATCH($B3400, 'Job List'!$B$9:$B$508, 0)), ""))</f>
        <v/>
      </c>
      <c r="L3400" s="125" t="str">
        <f t="shared" si="624"/>
        <v/>
      </c>
      <c r="M3400" s="111" t="str">
        <f>IF($B3400="", "", IF($G3400="", IFERROR(INDEX('Job List'!$E$9:$E$508, MATCH($B3400, 'Job List'!$B$9:$B$508, 0)), ""), $G3400))</f>
        <v/>
      </c>
      <c r="N3400" s="126" t="str">
        <f t="shared" si="625"/>
        <v/>
      </c>
      <c r="O3400" s="77"/>
      <c r="AB3400" s="14" t="str">
        <f t="shared" si="626"/>
        <v/>
      </c>
      <c r="AC3400" s="20" t="str">
        <f t="shared" si="627"/>
        <v/>
      </c>
      <c r="AD3400" s="55" t="str">
        <f t="shared" si="628"/>
        <v/>
      </c>
      <c r="AE3400" s="88" t="str">
        <f t="shared" si="629"/>
        <v/>
      </c>
      <c r="AG3400" s="55" t="str">
        <f t="shared" si="630"/>
        <v/>
      </c>
      <c r="AH3400" s="88" t="str">
        <f t="shared" si="631"/>
        <v/>
      </c>
      <c r="AJ3400" s="55" t="str">
        <f t="shared" si="632"/>
        <v/>
      </c>
      <c r="AK3400" s="88" t="str">
        <f t="shared" si="633"/>
        <v/>
      </c>
      <c r="AM3400" s="55" t="str">
        <f t="shared" si="634"/>
        <v/>
      </c>
      <c r="AN3400" s="88" t="str">
        <f t="shared" si="635"/>
        <v/>
      </c>
    </row>
    <row r="3401" spans="1:40" x14ac:dyDescent="0.25">
      <c r="A3401" s="77"/>
      <c r="B3401" s="107"/>
      <c r="C3401" s="108"/>
      <c r="D3401" s="109"/>
      <c r="E3401" s="109"/>
      <c r="F3401" s="110"/>
      <c r="G3401" s="111"/>
      <c r="H3401" s="112"/>
      <c r="I3401" s="77"/>
      <c r="J3401" s="112" t="str">
        <f>IF($B3401="", "", IFERROR(INDEX('Job List'!$C$9:$C$508, MATCH($B3401, 'Job List'!$B$9:$B$508, 0)), ""))</f>
        <v/>
      </c>
      <c r="K3401" s="112" t="str">
        <f>IF($B3401="", "", IFERROR(INDEX('Job List'!$D$9:$D$508, MATCH($B3401, 'Job List'!$B$9:$B$508, 0)), ""))</f>
        <v/>
      </c>
      <c r="L3401" s="125" t="str">
        <f t="shared" si="624"/>
        <v/>
      </c>
      <c r="M3401" s="111" t="str">
        <f>IF($B3401="", "", IF($G3401="", IFERROR(INDEX('Job List'!$E$9:$E$508, MATCH($B3401, 'Job List'!$B$9:$B$508, 0)), ""), $G3401))</f>
        <v/>
      </c>
      <c r="N3401" s="126" t="str">
        <f t="shared" si="625"/>
        <v/>
      </c>
      <c r="O3401" s="77"/>
      <c r="AB3401" s="14" t="str">
        <f t="shared" si="626"/>
        <v/>
      </c>
      <c r="AC3401" s="20" t="str">
        <f t="shared" si="627"/>
        <v/>
      </c>
      <c r="AD3401" s="55" t="str">
        <f t="shared" si="628"/>
        <v/>
      </c>
      <c r="AE3401" s="88" t="str">
        <f t="shared" si="629"/>
        <v/>
      </c>
      <c r="AG3401" s="55" t="str">
        <f t="shared" si="630"/>
        <v/>
      </c>
      <c r="AH3401" s="88" t="str">
        <f t="shared" si="631"/>
        <v/>
      </c>
      <c r="AJ3401" s="55" t="str">
        <f t="shared" si="632"/>
        <v/>
      </c>
      <c r="AK3401" s="88" t="str">
        <f t="shared" si="633"/>
        <v/>
      </c>
      <c r="AM3401" s="55" t="str">
        <f t="shared" si="634"/>
        <v/>
      </c>
      <c r="AN3401" s="88" t="str">
        <f t="shared" si="635"/>
        <v/>
      </c>
    </row>
    <row r="3402" spans="1:40" x14ac:dyDescent="0.25">
      <c r="A3402" s="77"/>
      <c r="B3402" s="107"/>
      <c r="C3402" s="108"/>
      <c r="D3402" s="109"/>
      <c r="E3402" s="109"/>
      <c r="F3402" s="110"/>
      <c r="G3402" s="111"/>
      <c r="H3402" s="112"/>
      <c r="I3402" s="77"/>
      <c r="J3402" s="112" t="str">
        <f>IF($B3402="", "", IFERROR(INDEX('Job List'!$C$9:$C$508, MATCH($B3402, 'Job List'!$B$9:$B$508, 0)), ""))</f>
        <v/>
      </c>
      <c r="K3402" s="112" t="str">
        <f>IF($B3402="", "", IFERROR(INDEX('Job List'!$D$9:$D$508, MATCH($B3402, 'Job List'!$B$9:$B$508, 0)), ""))</f>
        <v/>
      </c>
      <c r="L3402" s="125" t="str">
        <f t="shared" ref="L3402:L3465" si="636">IFERROR(IF(B3402="", "", AC3402-F3402), "")</f>
        <v/>
      </c>
      <c r="M3402" s="111" t="str">
        <f>IF($B3402="", "", IF($G3402="", IFERROR(INDEX('Job List'!$E$9:$E$508, MATCH($B3402, 'Job List'!$B$9:$B$508, 0)), ""), $G3402))</f>
        <v/>
      </c>
      <c r="N3402" s="126" t="str">
        <f t="shared" ref="N3402:N3465" si="637">IF(OR(B3402="", L3402="", M3402=""), "", L3402*24*M3402)</f>
        <v/>
      </c>
      <c r="O3402" s="77"/>
      <c r="AB3402" s="14" t="str">
        <f t="shared" ref="AB3402:AB3465" si="638">IF(C3402="", "", TEXT(C3402, "mmm yyyy"))</f>
        <v/>
      </c>
      <c r="AC3402" s="20" t="str">
        <f t="shared" ref="AC3402:AC3465" si="639">IF(OR(D3402="", E3402=""), "", IF(IF(E3402&gt;D3402, E3402-D3402, E3402-D3402+1)=0, 1, IF(E3402&gt;D3402, E3402-D3402, E3402-D3402+1)))</f>
        <v/>
      </c>
      <c r="AD3402" s="55" t="str">
        <f t="shared" ref="AD3402:AD3465" si="640">IF($AB3402="", "", IF($AD$6="", L3402, IF($AD$6=$B3402, L3402, "")))</f>
        <v/>
      </c>
      <c r="AE3402" s="88" t="str">
        <f t="shared" ref="AE3402:AE3465" si="641">IF($AB3402="", "", IF($AD$6="", N3402, IF($AD$6=$B3402, N3402, "")))</f>
        <v/>
      </c>
      <c r="AG3402" s="55" t="str">
        <f t="shared" ref="AG3402:AG3465" si="642">IF($AB3402="", "", IF($AG$6="", AJ3402, IF($AG$6=$J3402, AJ3402, "")))</f>
        <v/>
      </c>
      <c r="AH3402" s="88" t="str">
        <f t="shared" ref="AH3402:AH3465" si="643">IF($AB3402="", "", IF($AG$6="", AK3402, IF($AG$6=$J3402, AK3402, "")))</f>
        <v/>
      </c>
      <c r="AJ3402" s="55" t="str">
        <f t="shared" ref="AJ3402:AJ3465" si="644">IFERROR(IF($AB3402="", "", IF(AND($C3402&gt;=$AJ$6, $C3402&lt;=$AK$6), L3402, "")), "")</f>
        <v/>
      </c>
      <c r="AK3402" s="88" t="str">
        <f t="shared" ref="AK3402:AK3465" si="645">IFERROR(IF($AB3402="", "", IF(AND($C3402&gt;=$AJ$6, $C3402&lt;=$AK$6), N3402, "")), "")</f>
        <v/>
      </c>
      <c r="AM3402" s="55" t="str">
        <f t="shared" ref="AM3402:AM3465" si="646">IFERROR(IF($J3402="", "", IF(AND($C3402&gt;=$AM$4, $C3402&lt;=$AN$4, $J3402=$AM$3), L3402, "")), "")</f>
        <v/>
      </c>
      <c r="AN3402" s="88" t="str">
        <f t="shared" ref="AN3402:AN3465" si="647">IFERROR(IF($J3402="", "", IF(AND($C3402&gt;=$AM$4, $C3402&lt;=$AN$4, $J3402=$AM$3), N3402, "")), "")</f>
        <v/>
      </c>
    </row>
    <row r="3403" spans="1:40" x14ac:dyDescent="0.25">
      <c r="A3403" s="77"/>
      <c r="B3403" s="107"/>
      <c r="C3403" s="108"/>
      <c r="D3403" s="109"/>
      <c r="E3403" s="109"/>
      <c r="F3403" s="110"/>
      <c r="G3403" s="111"/>
      <c r="H3403" s="112"/>
      <c r="I3403" s="77"/>
      <c r="J3403" s="112" t="str">
        <f>IF($B3403="", "", IFERROR(INDEX('Job List'!$C$9:$C$508, MATCH($B3403, 'Job List'!$B$9:$B$508, 0)), ""))</f>
        <v/>
      </c>
      <c r="K3403" s="112" t="str">
        <f>IF($B3403="", "", IFERROR(INDEX('Job List'!$D$9:$D$508, MATCH($B3403, 'Job List'!$B$9:$B$508, 0)), ""))</f>
        <v/>
      </c>
      <c r="L3403" s="125" t="str">
        <f t="shared" si="636"/>
        <v/>
      </c>
      <c r="M3403" s="111" t="str">
        <f>IF($B3403="", "", IF($G3403="", IFERROR(INDEX('Job List'!$E$9:$E$508, MATCH($B3403, 'Job List'!$B$9:$B$508, 0)), ""), $G3403))</f>
        <v/>
      </c>
      <c r="N3403" s="126" t="str">
        <f t="shared" si="637"/>
        <v/>
      </c>
      <c r="O3403" s="77"/>
      <c r="AB3403" s="14" t="str">
        <f t="shared" si="638"/>
        <v/>
      </c>
      <c r="AC3403" s="20" t="str">
        <f t="shared" si="639"/>
        <v/>
      </c>
      <c r="AD3403" s="55" t="str">
        <f t="shared" si="640"/>
        <v/>
      </c>
      <c r="AE3403" s="88" t="str">
        <f t="shared" si="641"/>
        <v/>
      </c>
      <c r="AG3403" s="55" t="str">
        <f t="shared" si="642"/>
        <v/>
      </c>
      <c r="AH3403" s="88" t="str">
        <f t="shared" si="643"/>
        <v/>
      </c>
      <c r="AJ3403" s="55" t="str">
        <f t="shared" si="644"/>
        <v/>
      </c>
      <c r="AK3403" s="88" t="str">
        <f t="shared" si="645"/>
        <v/>
      </c>
      <c r="AM3403" s="55" t="str">
        <f t="shared" si="646"/>
        <v/>
      </c>
      <c r="AN3403" s="88" t="str">
        <f t="shared" si="647"/>
        <v/>
      </c>
    </row>
    <row r="3404" spans="1:40" x14ac:dyDescent="0.25">
      <c r="A3404" s="77"/>
      <c r="B3404" s="107"/>
      <c r="C3404" s="108"/>
      <c r="D3404" s="109"/>
      <c r="E3404" s="109"/>
      <c r="F3404" s="110"/>
      <c r="G3404" s="111"/>
      <c r="H3404" s="112"/>
      <c r="I3404" s="77"/>
      <c r="J3404" s="112" t="str">
        <f>IF($B3404="", "", IFERROR(INDEX('Job List'!$C$9:$C$508, MATCH($B3404, 'Job List'!$B$9:$B$508, 0)), ""))</f>
        <v/>
      </c>
      <c r="K3404" s="112" t="str">
        <f>IF($B3404="", "", IFERROR(INDEX('Job List'!$D$9:$D$508, MATCH($B3404, 'Job List'!$B$9:$B$508, 0)), ""))</f>
        <v/>
      </c>
      <c r="L3404" s="125" t="str">
        <f t="shared" si="636"/>
        <v/>
      </c>
      <c r="M3404" s="111" t="str">
        <f>IF($B3404="", "", IF($G3404="", IFERROR(INDEX('Job List'!$E$9:$E$508, MATCH($B3404, 'Job List'!$B$9:$B$508, 0)), ""), $G3404))</f>
        <v/>
      </c>
      <c r="N3404" s="126" t="str">
        <f t="shared" si="637"/>
        <v/>
      </c>
      <c r="O3404" s="77"/>
      <c r="AB3404" s="14" t="str">
        <f t="shared" si="638"/>
        <v/>
      </c>
      <c r="AC3404" s="20" t="str">
        <f t="shared" si="639"/>
        <v/>
      </c>
      <c r="AD3404" s="55" t="str">
        <f t="shared" si="640"/>
        <v/>
      </c>
      <c r="AE3404" s="88" t="str">
        <f t="shared" si="641"/>
        <v/>
      </c>
      <c r="AG3404" s="55" t="str">
        <f t="shared" si="642"/>
        <v/>
      </c>
      <c r="AH3404" s="88" t="str">
        <f t="shared" si="643"/>
        <v/>
      </c>
      <c r="AJ3404" s="55" t="str">
        <f t="shared" si="644"/>
        <v/>
      </c>
      <c r="AK3404" s="88" t="str">
        <f t="shared" si="645"/>
        <v/>
      </c>
      <c r="AM3404" s="55" t="str">
        <f t="shared" si="646"/>
        <v/>
      </c>
      <c r="AN3404" s="88" t="str">
        <f t="shared" si="647"/>
        <v/>
      </c>
    </row>
    <row r="3405" spans="1:40" x14ac:dyDescent="0.25">
      <c r="A3405" s="77"/>
      <c r="B3405" s="107"/>
      <c r="C3405" s="108"/>
      <c r="D3405" s="109"/>
      <c r="E3405" s="109"/>
      <c r="F3405" s="110"/>
      <c r="G3405" s="111"/>
      <c r="H3405" s="112"/>
      <c r="I3405" s="77"/>
      <c r="J3405" s="112" t="str">
        <f>IF($B3405="", "", IFERROR(INDEX('Job List'!$C$9:$C$508, MATCH($B3405, 'Job List'!$B$9:$B$508, 0)), ""))</f>
        <v/>
      </c>
      <c r="K3405" s="112" t="str">
        <f>IF($B3405="", "", IFERROR(INDEX('Job List'!$D$9:$D$508, MATCH($B3405, 'Job List'!$B$9:$B$508, 0)), ""))</f>
        <v/>
      </c>
      <c r="L3405" s="125" t="str">
        <f t="shared" si="636"/>
        <v/>
      </c>
      <c r="M3405" s="111" t="str">
        <f>IF($B3405="", "", IF($G3405="", IFERROR(INDEX('Job List'!$E$9:$E$508, MATCH($B3405, 'Job List'!$B$9:$B$508, 0)), ""), $G3405))</f>
        <v/>
      </c>
      <c r="N3405" s="126" t="str">
        <f t="shared" si="637"/>
        <v/>
      </c>
      <c r="O3405" s="77"/>
      <c r="AB3405" s="14" t="str">
        <f t="shared" si="638"/>
        <v/>
      </c>
      <c r="AC3405" s="20" t="str">
        <f t="shared" si="639"/>
        <v/>
      </c>
      <c r="AD3405" s="55" t="str">
        <f t="shared" si="640"/>
        <v/>
      </c>
      <c r="AE3405" s="88" t="str">
        <f t="shared" si="641"/>
        <v/>
      </c>
      <c r="AG3405" s="55" t="str">
        <f t="shared" si="642"/>
        <v/>
      </c>
      <c r="AH3405" s="88" t="str">
        <f t="shared" si="643"/>
        <v/>
      </c>
      <c r="AJ3405" s="55" t="str">
        <f t="shared" si="644"/>
        <v/>
      </c>
      <c r="AK3405" s="88" t="str">
        <f t="shared" si="645"/>
        <v/>
      </c>
      <c r="AM3405" s="55" t="str">
        <f t="shared" si="646"/>
        <v/>
      </c>
      <c r="AN3405" s="88" t="str">
        <f t="shared" si="647"/>
        <v/>
      </c>
    </row>
    <row r="3406" spans="1:40" x14ac:dyDescent="0.25">
      <c r="A3406" s="77"/>
      <c r="B3406" s="107"/>
      <c r="C3406" s="108"/>
      <c r="D3406" s="109"/>
      <c r="E3406" s="109"/>
      <c r="F3406" s="110"/>
      <c r="G3406" s="111"/>
      <c r="H3406" s="112"/>
      <c r="I3406" s="77"/>
      <c r="J3406" s="112" t="str">
        <f>IF($B3406="", "", IFERROR(INDEX('Job List'!$C$9:$C$508, MATCH($B3406, 'Job List'!$B$9:$B$508, 0)), ""))</f>
        <v/>
      </c>
      <c r="K3406" s="112" t="str">
        <f>IF($B3406="", "", IFERROR(INDEX('Job List'!$D$9:$D$508, MATCH($B3406, 'Job List'!$B$9:$B$508, 0)), ""))</f>
        <v/>
      </c>
      <c r="L3406" s="125" t="str">
        <f t="shared" si="636"/>
        <v/>
      </c>
      <c r="M3406" s="111" t="str">
        <f>IF($B3406="", "", IF($G3406="", IFERROR(INDEX('Job List'!$E$9:$E$508, MATCH($B3406, 'Job List'!$B$9:$B$508, 0)), ""), $G3406))</f>
        <v/>
      </c>
      <c r="N3406" s="126" t="str">
        <f t="shared" si="637"/>
        <v/>
      </c>
      <c r="O3406" s="77"/>
      <c r="AB3406" s="14" t="str">
        <f t="shared" si="638"/>
        <v/>
      </c>
      <c r="AC3406" s="20" t="str">
        <f t="shared" si="639"/>
        <v/>
      </c>
      <c r="AD3406" s="55" t="str">
        <f t="shared" si="640"/>
        <v/>
      </c>
      <c r="AE3406" s="88" t="str">
        <f t="shared" si="641"/>
        <v/>
      </c>
      <c r="AG3406" s="55" t="str">
        <f t="shared" si="642"/>
        <v/>
      </c>
      <c r="AH3406" s="88" t="str">
        <f t="shared" si="643"/>
        <v/>
      </c>
      <c r="AJ3406" s="55" t="str">
        <f t="shared" si="644"/>
        <v/>
      </c>
      <c r="AK3406" s="88" t="str">
        <f t="shared" si="645"/>
        <v/>
      </c>
      <c r="AM3406" s="55" t="str">
        <f t="shared" si="646"/>
        <v/>
      </c>
      <c r="AN3406" s="88" t="str">
        <f t="shared" si="647"/>
        <v/>
      </c>
    </row>
    <row r="3407" spans="1:40" x14ac:dyDescent="0.25">
      <c r="A3407" s="77"/>
      <c r="B3407" s="107"/>
      <c r="C3407" s="108"/>
      <c r="D3407" s="109"/>
      <c r="E3407" s="109"/>
      <c r="F3407" s="110"/>
      <c r="G3407" s="111"/>
      <c r="H3407" s="112"/>
      <c r="I3407" s="77"/>
      <c r="J3407" s="112" t="str">
        <f>IF($B3407="", "", IFERROR(INDEX('Job List'!$C$9:$C$508, MATCH($B3407, 'Job List'!$B$9:$B$508, 0)), ""))</f>
        <v/>
      </c>
      <c r="K3407" s="112" t="str">
        <f>IF($B3407="", "", IFERROR(INDEX('Job List'!$D$9:$D$508, MATCH($B3407, 'Job List'!$B$9:$B$508, 0)), ""))</f>
        <v/>
      </c>
      <c r="L3407" s="125" t="str">
        <f t="shared" si="636"/>
        <v/>
      </c>
      <c r="M3407" s="111" t="str">
        <f>IF($B3407="", "", IF($G3407="", IFERROR(INDEX('Job List'!$E$9:$E$508, MATCH($B3407, 'Job List'!$B$9:$B$508, 0)), ""), $G3407))</f>
        <v/>
      </c>
      <c r="N3407" s="126" t="str">
        <f t="shared" si="637"/>
        <v/>
      </c>
      <c r="O3407" s="77"/>
      <c r="AB3407" s="14" t="str">
        <f t="shared" si="638"/>
        <v/>
      </c>
      <c r="AC3407" s="20" t="str">
        <f t="shared" si="639"/>
        <v/>
      </c>
      <c r="AD3407" s="55" t="str">
        <f t="shared" si="640"/>
        <v/>
      </c>
      <c r="AE3407" s="88" t="str">
        <f t="shared" si="641"/>
        <v/>
      </c>
      <c r="AG3407" s="55" t="str">
        <f t="shared" si="642"/>
        <v/>
      </c>
      <c r="AH3407" s="88" t="str">
        <f t="shared" si="643"/>
        <v/>
      </c>
      <c r="AJ3407" s="55" t="str">
        <f t="shared" si="644"/>
        <v/>
      </c>
      <c r="AK3407" s="88" t="str">
        <f t="shared" si="645"/>
        <v/>
      </c>
      <c r="AM3407" s="55" t="str">
        <f t="shared" si="646"/>
        <v/>
      </c>
      <c r="AN3407" s="88" t="str">
        <f t="shared" si="647"/>
        <v/>
      </c>
    </row>
    <row r="3408" spans="1:40" x14ac:dyDescent="0.25">
      <c r="A3408" s="77"/>
      <c r="B3408" s="107"/>
      <c r="C3408" s="108"/>
      <c r="D3408" s="109"/>
      <c r="E3408" s="109"/>
      <c r="F3408" s="110"/>
      <c r="G3408" s="111"/>
      <c r="H3408" s="112"/>
      <c r="I3408" s="77"/>
      <c r="J3408" s="112" t="str">
        <f>IF($B3408="", "", IFERROR(INDEX('Job List'!$C$9:$C$508, MATCH($B3408, 'Job List'!$B$9:$B$508, 0)), ""))</f>
        <v/>
      </c>
      <c r="K3408" s="112" t="str">
        <f>IF($B3408="", "", IFERROR(INDEX('Job List'!$D$9:$D$508, MATCH($B3408, 'Job List'!$B$9:$B$508, 0)), ""))</f>
        <v/>
      </c>
      <c r="L3408" s="125" t="str">
        <f t="shared" si="636"/>
        <v/>
      </c>
      <c r="M3408" s="111" t="str">
        <f>IF($B3408="", "", IF($G3408="", IFERROR(INDEX('Job List'!$E$9:$E$508, MATCH($B3408, 'Job List'!$B$9:$B$508, 0)), ""), $G3408))</f>
        <v/>
      </c>
      <c r="N3408" s="126" t="str">
        <f t="shared" si="637"/>
        <v/>
      </c>
      <c r="O3408" s="77"/>
      <c r="AB3408" s="14" t="str">
        <f t="shared" si="638"/>
        <v/>
      </c>
      <c r="AC3408" s="20" t="str">
        <f t="shared" si="639"/>
        <v/>
      </c>
      <c r="AD3408" s="55" t="str">
        <f t="shared" si="640"/>
        <v/>
      </c>
      <c r="AE3408" s="88" t="str">
        <f t="shared" si="641"/>
        <v/>
      </c>
      <c r="AG3408" s="55" t="str">
        <f t="shared" si="642"/>
        <v/>
      </c>
      <c r="AH3408" s="88" t="str">
        <f t="shared" si="643"/>
        <v/>
      </c>
      <c r="AJ3408" s="55" t="str">
        <f t="shared" si="644"/>
        <v/>
      </c>
      <c r="AK3408" s="88" t="str">
        <f t="shared" si="645"/>
        <v/>
      </c>
      <c r="AM3408" s="55" t="str">
        <f t="shared" si="646"/>
        <v/>
      </c>
      <c r="AN3408" s="88" t="str">
        <f t="shared" si="647"/>
        <v/>
      </c>
    </row>
    <row r="3409" spans="1:40" x14ac:dyDescent="0.25">
      <c r="A3409" s="77"/>
      <c r="B3409" s="107"/>
      <c r="C3409" s="108"/>
      <c r="D3409" s="109"/>
      <c r="E3409" s="109"/>
      <c r="F3409" s="110"/>
      <c r="G3409" s="111"/>
      <c r="H3409" s="112"/>
      <c r="I3409" s="77"/>
      <c r="J3409" s="112" t="str">
        <f>IF($B3409="", "", IFERROR(INDEX('Job List'!$C$9:$C$508, MATCH($B3409, 'Job List'!$B$9:$B$508, 0)), ""))</f>
        <v/>
      </c>
      <c r="K3409" s="112" t="str">
        <f>IF($B3409="", "", IFERROR(INDEX('Job List'!$D$9:$D$508, MATCH($B3409, 'Job List'!$B$9:$B$508, 0)), ""))</f>
        <v/>
      </c>
      <c r="L3409" s="125" t="str">
        <f t="shared" si="636"/>
        <v/>
      </c>
      <c r="M3409" s="111" t="str">
        <f>IF($B3409="", "", IF($G3409="", IFERROR(INDEX('Job List'!$E$9:$E$508, MATCH($B3409, 'Job List'!$B$9:$B$508, 0)), ""), $G3409))</f>
        <v/>
      </c>
      <c r="N3409" s="126" t="str">
        <f t="shared" si="637"/>
        <v/>
      </c>
      <c r="O3409" s="77"/>
      <c r="AB3409" s="14" t="str">
        <f t="shared" si="638"/>
        <v/>
      </c>
      <c r="AC3409" s="20" t="str">
        <f t="shared" si="639"/>
        <v/>
      </c>
      <c r="AD3409" s="55" t="str">
        <f t="shared" si="640"/>
        <v/>
      </c>
      <c r="AE3409" s="88" t="str">
        <f t="shared" si="641"/>
        <v/>
      </c>
      <c r="AG3409" s="55" t="str">
        <f t="shared" si="642"/>
        <v/>
      </c>
      <c r="AH3409" s="88" t="str">
        <f t="shared" si="643"/>
        <v/>
      </c>
      <c r="AJ3409" s="55" t="str">
        <f t="shared" si="644"/>
        <v/>
      </c>
      <c r="AK3409" s="88" t="str">
        <f t="shared" si="645"/>
        <v/>
      </c>
      <c r="AM3409" s="55" t="str">
        <f t="shared" si="646"/>
        <v/>
      </c>
      <c r="AN3409" s="88" t="str">
        <f t="shared" si="647"/>
        <v/>
      </c>
    </row>
    <row r="3410" spans="1:40" x14ac:dyDescent="0.25">
      <c r="A3410" s="77"/>
      <c r="B3410" s="107"/>
      <c r="C3410" s="108"/>
      <c r="D3410" s="109"/>
      <c r="E3410" s="109"/>
      <c r="F3410" s="110"/>
      <c r="G3410" s="111"/>
      <c r="H3410" s="112"/>
      <c r="I3410" s="77"/>
      <c r="J3410" s="112" t="str">
        <f>IF($B3410="", "", IFERROR(INDEX('Job List'!$C$9:$C$508, MATCH($B3410, 'Job List'!$B$9:$B$508, 0)), ""))</f>
        <v/>
      </c>
      <c r="K3410" s="112" t="str">
        <f>IF($B3410="", "", IFERROR(INDEX('Job List'!$D$9:$D$508, MATCH($B3410, 'Job List'!$B$9:$B$508, 0)), ""))</f>
        <v/>
      </c>
      <c r="L3410" s="125" t="str">
        <f t="shared" si="636"/>
        <v/>
      </c>
      <c r="M3410" s="111" t="str">
        <f>IF($B3410="", "", IF($G3410="", IFERROR(INDEX('Job List'!$E$9:$E$508, MATCH($B3410, 'Job List'!$B$9:$B$508, 0)), ""), $G3410))</f>
        <v/>
      </c>
      <c r="N3410" s="126" t="str">
        <f t="shared" si="637"/>
        <v/>
      </c>
      <c r="O3410" s="77"/>
      <c r="AB3410" s="14" t="str">
        <f t="shared" si="638"/>
        <v/>
      </c>
      <c r="AC3410" s="20" t="str">
        <f t="shared" si="639"/>
        <v/>
      </c>
      <c r="AD3410" s="55" t="str">
        <f t="shared" si="640"/>
        <v/>
      </c>
      <c r="AE3410" s="88" t="str">
        <f t="shared" si="641"/>
        <v/>
      </c>
      <c r="AG3410" s="55" t="str">
        <f t="shared" si="642"/>
        <v/>
      </c>
      <c r="AH3410" s="88" t="str">
        <f t="shared" si="643"/>
        <v/>
      </c>
      <c r="AJ3410" s="55" t="str">
        <f t="shared" si="644"/>
        <v/>
      </c>
      <c r="AK3410" s="88" t="str">
        <f t="shared" si="645"/>
        <v/>
      </c>
      <c r="AM3410" s="55" t="str">
        <f t="shared" si="646"/>
        <v/>
      </c>
      <c r="AN3410" s="88" t="str">
        <f t="shared" si="647"/>
        <v/>
      </c>
    </row>
    <row r="3411" spans="1:40" x14ac:dyDescent="0.25">
      <c r="A3411" s="77"/>
      <c r="B3411" s="107"/>
      <c r="C3411" s="108"/>
      <c r="D3411" s="109"/>
      <c r="E3411" s="109"/>
      <c r="F3411" s="110"/>
      <c r="G3411" s="111"/>
      <c r="H3411" s="112"/>
      <c r="I3411" s="77"/>
      <c r="J3411" s="112" t="str">
        <f>IF($B3411="", "", IFERROR(INDEX('Job List'!$C$9:$C$508, MATCH($B3411, 'Job List'!$B$9:$B$508, 0)), ""))</f>
        <v/>
      </c>
      <c r="K3411" s="112" t="str">
        <f>IF($B3411="", "", IFERROR(INDEX('Job List'!$D$9:$D$508, MATCH($B3411, 'Job List'!$B$9:$B$508, 0)), ""))</f>
        <v/>
      </c>
      <c r="L3411" s="125" t="str">
        <f t="shared" si="636"/>
        <v/>
      </c>
      <c r="M3411" s="111" t="str">
        <f>IF($B3411="", "", IF($G3411="", IFERROR(INDEX('Job List'!$E$9:$E$508, MATCH($B3411, 'Job List'!$B$9:$B$508, 0)), ""), $G3411))</f>
        <v/>
      </c>
      <c r="N3411" s="126" t="str">
        <f t="shared" si="637"/>
        <v/>
      </c>
      <c r="O3411" s="77"/>
      <c r="AB3411" s="14" t="str">
        <f t="shared" si="638"/>
        <v/>
      </c>
      <c r="AC3411" s="20" t="str">
        <f t="shared" si="639"/>
        <v/>
      </c>
      <c r="AD3411" s="55" t="str">
        <f t="shared" si="640"/>
        <v/>
      </c>
      <c r="AE3411" s="88" t="str">
        <f t="shared" si="641"/>
        <v/>
      </c>
      <c r="AG3411" s="55" t="str">
        <f t="shared" si="642"/>
        <v/>
      </c>
      <c r="AH3411" s="88" t="str">
        <f t="shared" si="643"/>
        <v/>
      </c>
      <c r="AJ3411" s="55" t="str">
        <f t="shared" si="644"/>
        <v/>
      </c>
      <c r="AK3411" s="88" t="str">
        <f t="shared" si="645"/>
        <v/>
      </c>
      <c r="AM3411" s="55" t="str">
        <f t="shared" si="646"/>
        <v/>
      </c>
      <c r="AN3411" s="88" t="str">
        <f t="shared" si="647"/>
        <v/>
      </c>
    </row>
    <row r="3412" spans="1:40" x14ac:dyDescent="0.25">
      <c r="A3412" s="77"/>
      <c r="B3412" s="107"/>
      <c r="C3412" s="108"/>
      <c r="D3412" s="109"/>
      <c r="E3412" s="109"/>
      <c r="F3412" s="110"/>
      <c r="G3412" s="111"/>
      <c r="H3412" s="112"/>
      <c r="I3412" s="77"/>
      <c r="J3412" s="112" t="str">
        <f>IF($B3412="", "", IFERROR(INDEX('Job List'!$C$9:$C$508, MATCH($B3412, 'Job List'!$B$9:$B$508, 0)), ""))</f>
        <v/>
      </c>
      <c r="K3412" s="112" t="str">
        <f>IF($B3412="", "", IFERROR(INDEX('Job List'!$D$9:$D$508, MATCH($B3412, 'Job List'!$B$9:$B$508, 0)), ""))</f>
        <v/>
      </c>
      <c r="L3412" s="125" t="str">
        <f t="shared" si="636"/>
        <v/>
      </c>
      <c r="M3412" s="111" t="str">
        <f>IF($B3412="", "", IF($G3412="", IFERROR(INDEX('Job List'!$E$9:$E$508, MATCH($B3412, 'Job List'!$B$9:$B$508, 0)), ""), $G3412))</f>
        <v/>
      </c>
      <c r="N3412" s="126" t="str">
        <f t="shared" si="637"/>
        <v/>
      </c>
      <c r="O3412" s="77"/>
      <c r="AB3412" s="14" t="str">
        <f t="shared" si="638"/>
        <v/>
      </c>
      <c r="AC3412" s="20" t="str">
        <f t="shared" si="639"/>
        <v/>
      </c>
      <c r="AD3412" s="55" t="str">
        <f t="shared" si="640"/>
        <v/>
      </c>
      <c r="AE3412" s="88" t="str">
        <f t="shared" si="641"/>
        <v/>
      </c>
      <c r="AG3412" s="55" t="str">
        <f t="shared" si="642"/>
        <v/>
      </c>
      <c r="AH3412" s="88" t="str">
        <f t="shared" si="643"/>
        <v/>
      </c>
      <c r="AJ3412" s="55" t="str">
        <f t="shared" si="644"/>
        <v/>
      </c>
      <c r="AK3412" s="88" t="str">
        <f t="shared" si="645"/>
        <v/>
      </c>
      <c r="AM3412" s="55" t="str">
        <f t="shared" si="646"/>
        <v/>
      </c>
      <c r="AN3412" s="88" t="str">
        <f t="shared" si="647"/>
        <v/>
      </c>
    </row>
    <row r="3413" spans="1:40" x14ac:dyDescent="0.25">
      <c r="A3413" s="77"/>
      <c r="B3413" s="107"/>
      <c r="C3413" s="108"/>
      <c r="D3413" s="109"/>
      <c r="E3413" s="109"/>
      <c r="F3413" s="110"/>
      <c r="G3413" s="111"/>
      <c r="H3413" s="112"/>
      <c r="I3413" s="77"/>
      <c r="J3413" s="112" t="str">
        <f>IF($B3413="", "", IFERROR(INDEX('Job List'!$C$9:$C$508, MATCH($B3413, 'Job List'!$B$9:$B$508, 0)), ""))</f>
        <v/>
      </c>
      <c r="K3413" s="112" t="str">
        <f>IF($B3413="", "", IFERROR(INDEX('Job List'!$D$9:$D$508, MATCH($B3413, 'Job List'!$B$9:$B$508, 0)), ""))</f>
        <v/>
      </c>
      <c r="L3413" s="125" t="str">
        <f t="shared" si="636"/>
        <v/>
      </c>
      <c r="M3413" s="111" t="str">
        <f>IF($B3413="", "", IF($G3413="", IFERROR(INDEX('Job List'!$E$9:$E$508, MATCH($B3413, 'Job List'!$B$9:$B$508, 0)), ""), $G3413))</f>
        <v/>
      </c>
      <c r="N3413" s="126" t="str">
        <f t="shared" si="637"/>
        <v/>
      </c>
      <c r="O3413" s="77"/>
      <c r="AB3413" s="14" t="str">
        <f t="shared" si="638"/>
        <v/>
      </c>
      <c r="AC3413" s="20" t="str">
        <f t="shared" si="639"/>
        <v/>
      </c>
      <c r="AD3413" s="55" t="str">
        <f t="shared" si="640"/>
        <v/>
      </c>
      <c r="AE3413" s="88" t="str">
        <f t="shared" si="641"/>
        <v/>
      </c>
      <c r="AG3413" s="55" t="str">
        <f t="shared" si="642"/>
        <v/>
      </c>
      <c r="AH3413" s="88" t="str">
        <f t="shared" si="643"/>
        <v/>
      </c>
      <c r="AJ3413" s="55" t="str">
        <f t="shared" si="644"/>
        <v/>
      </c>
      <c r="AK3413" s="88" t="str">
        <f t="shared" si="645"/>
        <v/>
      </c>
      <c r="AM3413" s="55" t="str">
        <f t="shared" si="646"/>
        <v/>
      </c>
      <c r="AN3413" s="88" t="str">
        <f t="shared" si="647"/>
        <v/>
      </c>
    </row>
    <row r="3414" spans="1:40" x14ac:dyDescent="0.25">
      <c r="A3414" s="77"/>
      <c r="B3414" s="107"/>
      <c r="C3414" s="108"/>
      <c r="D3414" s="109"/>
      <c r="E3414" s="109"/>
      <c r="F3414" s="110"/>
      <c r="G3414" s="111"/>
      <c r="H3414" s="112"/>
      <c r="I3414" s="77"/>
      <c r="J3414" s="112" t="str">
        <f>IF($B3414="", "", IFERROR(INDEX('Job List'!$C$9:$C$508, MATCH($B3414, 'Job List'!$B$9:$B$508, 0)), ""))</f>
        <v/>
      </c>
      <c r="K3414" s="112" t="str">
        <f>IF($B3414="", "", IFERROR(INDEX('Job List'!$D$9:$D$508, MATCH($B3414, 'Job List'!$B$9:$B$508, 0)), ""))</f>
        <v/>
      </c>
      <c r="L3414" s="125" t="str">
        <f t="shared" si="636"/>
        <v/>
      </c>
      <c r="M3414" s="111" t="str">
        <f>IF($B3414="", "", IF($G3414="", IFERROR(INDEX('Job List'!$E$9:$E$508, MATCH($B3414, 'Job List'!$B$9:$B$508, 0)), ""), $G3414))</f>
        <v/>
      </c>
      <c r="N3414" s="126" t="str">
        <f t="shared" si="637"/>
        <v/>
      </c>
      <c r="O3414" s="77"/>
      <c r="AB3414" s="14" t="str">
        <f t="shared" si="638"/>
        <v/>
      </c>
      <c r="AC3414" s="20" t="str">
        <f t="shared" si="639"/>
        <v/>
      </c>
      <c r="AD3414" s="55" t="str">
        <f t="shared" si="640"/>
        <v/>
      </c>
      <c r="AE3414" s="88" t="str">
        <f t="shared" si="641"/>
        <v/>
      </c>
      <c r="AG3414" s="55" t="str">
        <f t="shared" si="642"/>
        <v/>
      </c>
      <c r="AH3414" s="88" t="str">
        <f t="shared" si="643"/>
        <v/>
      </c>
      <c r="AJ3414" s="55" t="str">
        <f t="shared" si="644"/>
        <v/>
      </c>
      <c r="AK3414" s="88" t="str">
        <f t="shared" si="645"/>
        <v/>
      </c>
      <c r="AM3414" s="55" t="str">
        <f t="shared" si="646"/>
        <v/>
      </c>
      <c r="AN3414" s="88" t="str">
        <f t="shared" si="647"/>
        <v/>
      </c>
    </row>
    <row r="3415" spans="1:40" x14ac:dyDescent="0.25">
      <c r="A3415" s="77"/>
      <c r="B3415" s="107"/>
      <c r="C3415" s="108"/>
      <c r="D3415" s="109"/>
      <c r="E3415" s="109"/>
      <c r="F3415" s="110"/>
      <c r="G3415" s="111"/>
      <c r="H3415" s="112"/>
      <c r="I3415" s="77"/>
      <c r="J3415" s="112" t="str">
        <f>IF($B3415="", "", IFERROR(INDEX('Job List'!$C$9:$C$508, MATCH($B3415, 'Job List'!$B$9:$B$508, 0)), ""))</f>
        <v/>
      </c>
      <c r="K3415" s="112" t="str">
        <f>IF($B3415="", "", IFERROR(INDEX('Job List'!$D$9:$D$508, MATCH($B3415, 'Job List'!$B$9:$B$508, 0)), ""))</f>
        <v/>
      </c>
      <c r="L3415" s="125" t="str">
        <f t="shared" si="636"/>
        <v/>
      </c>
      <c r="M3415" s="111" t="str">
        <f>IF($B3415="", "", IF($G3415="", IFERROR(INDEX('Job List'!$E$9:$E$508, MATCH($B3415, 'Job List'!$B$9:$B$508, 0)), ""), $G3415))</f>
        <v/>
      </c>
      <c r="N3415" s="126" t="str">
        <f t="shared" si="637"/>
        <v/>
      </c>
      <c r="O3415" s="77"/>
      <c r="AB3415" s="14" t="str">
        <f t="shared" si="638"/>
        <v/>
      </c>
      <c r="AC3415" s="20" t="str">
        <f t="shared" si="639"/>
        <v/>
      </c>
      <c r="AD3415" s="55" t="str">
        <f t="shared" si="640"/>
        <v/>
      </c>
      <c r="AE3415" s="88" t="str">
        <f t="shared" si="641"/>
        <v/>
      </c>
      <c r="AG3415" s="55" t="str">
        <f t="shared" si="642"/>
        <v/>
      </c>
      <c r="AH3415" s="88" t="str">
        <f t="shared" si="643"/>
        <v/>
      </c>
      <c r="AJ3415" s="55" t="str">
        <f t="shared" si="644"/>
        <v/>
      </c>
      <c r="AK3415" s="88" t="str">
        <f t="shared" si="645"/>
        <v/>
      </c>
      <c r="AM3415" s="55" t="str">
        <f t="shared" si="646"/>
        <v/>
      </c>
      <c r="AN3415" s="88" t="str">
        <f t="shared" si="647"/>
        <v/>
      </c>
    </row>
    <row r="3416" spans="1:40" x14ac:dyDescent="0.25">
      <c r="A3416" s="77"/>
      <c r="B3416" s="107"/>
      <c r="C3416" s="108"/>
      <c r="D3416" s="109"/>
      <c r="E3416" s="109"/>
      <c r="F3416" s="110"/>
      <c r="G3416" s="111"/>
      <c r="H3416" s="112"/>
      <c r="I3416" s="77"/>
      <c r="J3416" s="112" t="str">
        <f>IF($B3416="", "", IFERROR(INDEX('Job List'!$C$9:$C$508, MATCH($B3416, 'Job List'!$B$9:$B$508, 0)), ""))</f>
        <v/>
      </c>
      <c r="K3416" s="112" t="str">
        <f>IF($B3416="", "", IFERROR(INDEX('Job List'!$D$9:$D$508, MATCH($B3416, 'Job List'!$B$9:$B$508, 0)), ""))</f>
        <v/>
      </c>
      <c r="L3416" s="125" t="str">
        <f t="shared" si="636"/>
        <v/>
      </c>
      <c r="M3416" s="111" t="str">
        <f>IF($B3416="", "", IF($G3416="", IFERROR(INDEX('Job List'!$E$9:$E$508, MATCH($B3416, 'Job List'!$B$9:$B$508, 0)), ""), $G3416))</f>
        <v/>
      </c>
      <c r="N3416" s="126" t="str">
        <f t="shared" si="637"/>
        <v/>
      </c>
      <c r="O3416" s="77"/>
      <c r="AB3416" s="14" t="str">
        <f t="shared" si="638"/>
        <v/>
      </c>
      <c r="AC3416" s="20" t="str">
        <f t="shared" si="639"/>
        <v/>
      </c>
      <c r="AD3416" s="55" t="str">
        <f t="shared" si="640"/>
        <v/>
      </c>
      <c r="AE3416" s="88" t="str">
        <f t="shared" si="641"/>
        <v/>
      </c>
      <c r="AG3416" s="55" t="str">
        <f t="shared" si="642"/>
        <v/>
      </c>
      <c r="AH3416" s="88" t="str">
        <f t="shared" si="643"/>
        <v/>
      </c>
      <c r="AJ3416" s="55" t="str">
        <f t="shared" si="644"/>
        <v/>
      </c>
      <c r="AK3416" s="88" t="str">
        <f t="shared" si="645"/>
        <v/>
      </c>
      <c r="AM3416" s="55" t="str">
        <f t="shared" si="646"/>
        <v/>
      </c>
      <c r="AN3416" s="88" t="str">
        <f t="shared" si="647"/>
        <v/>
      </c>
    </row>
    <row r="3417" spans="1:40" x14ac:dyDescent="0.25">
      <c r="A3417" s="77"/>
      <c r="B3417" s="107"/>
      <c r="C3417" s="108"/>
      <c r="D3417" s="109"/>
      <c r="E3417" s="109"/>
      <c r="F3417" s="110"/>
      <c r="G3417" s="111"/>
      <c r="H3417" s="112"/>
      <c r="I3417" s="77"/>
      <c r="J3417" s="112" t="str">
        <f>IF($B3417="", "", IFERROR(INDEX('Job List'!$C$9:$C$508, MATCH($B3417, 'Job List'!$B$9:$B$508, 0)), ""))</f>
        <v/>
      </c>
      <c r="K3417" s="112" t="str">
        <f>IF($B3417="", "", IFERROR(INDEX('Job List'!$D$9:$D$508, MATCH($B3417, 'Job List'!$B$9:$B$508, 0)), ""))</f>
        <v/>
      </c>
      <c r="L3417" s="125" t="str">
        <f t="shared" si="636"/>
        <v/>
      </c>
      <c r="M3417" s="111" t="str">
        <f>IF($B3417="", "", IF($G3417="", IFERROR(INDEX('Job List'!$E$9:$E$508, MATCH($B3417, 'Job List'!$B$9:$B$508, 0)), ""), $G3417))</f>
        <v/>
      </c>
      <c r="N3417" s="126" t="str">
        <f t="shared" si="637"/>
        <v/>
      </c>
      <c r="O3417" s="77"/>
      <c r="AB3417" s="14" t="str">
        <f t="shared" si="638"/>
        <v/>
      </c>
      <c r="AC3417" s="20" t="str">
        <f t="shared" si="639"/>
        <v/>
      </c>
      <c r="AD3417" s="55" t="str">
        <f t="shared" si="640"/>
        <v/>
      </c>
      <c r="AE3417" s="88" t="str">
        <f t="shared" si="641"/>
        <v/>
      </c>
      <c r="AG3417" s="55" t="str">
        <f t="shared" si="642"/>
        <v/>
      </c>
      <c r="AH3417" s="88" t="str">
        <f t="shared" si="643"/>
        <v/>
      </c>
      <c r="AJ3417" s="55" t="str">
        <f t="shared" si="644"/>
        <v/>
      </c>
      <c r="AK3417" s="88" t="str">
        <f t="shared" si="645"/>
        <v/>
      </c>
      <c r="AM3417" s="55" t="str">
        <f t="shared" si="646"/>
        <v/>
      </c>
      <c r="AN3417" s="88" t="str">
        <f t="shared" si="647"/>
        <v/>
      </c>
    </row>
    <row r="3418" spans="1:40" x14ac:dyDescent="0.25">
      <c r="A3418" s="77"/>
      <c r="B3418" s="107"/>
      <c r="C3418" s="108"/>
      <c r="D3418" s="109"/>
      <c r="E3418" s="109"/>
      <c r="F3418" s="110"/>
      <c r="G3418" s="111"/>
      <c r="H3418" s="112"/>
      <c r="I3418" s="77"/>
      <c r="J3418" s="112" t="str">
        <f>IF($B3418="", "", IFERROR(INDEX('Job List'!$C$9:$C$508, MATCH($B3418, 'Job List'!$B$9:$B$508, 0)), ""))</f>
        <v/>
      </c>
      <c r="K3418" s="112" t="str">
        <f>IF($B3418="", "", IFERROR(INDEX('Job List'!$D$9:$D$508, MATCH($B3418, 'Job List'!$B$9:$B$508, 0)), ""))</f>
        <v/>
      </c>
      <c r="L3418" s="125" t="str">
        <f t="shared" si="636"/>
        <v/>
      </c>
      <c r="M3418" s="111" t="str">
        <f>IF($B3418="", "", IF($G3418="", IFERROR(INDEX('Job List'!$E$9:$E$508, MATCH($B3418, 'Job List'!$B$9:$B$508, 0)), ""), $G3418))</f>
        <v/>
      </c>
      <c r="N3418" s="126" t="str">
        <f t="shared" si="637"/>
        <v/>
      </c>
      <c r="O3418" s="77"/>
      <c r="AB3418" s="14" t="str">
        <f t="shared" si="638"/>
        <v/>
      </c>
      <c r="AC3418" s="20" t="str">
        <f t="shared" si="639"/>
        <v/>
      </c>
      <c r="AD3418" s="55" t="str">
        <f t="shared" si="640"/>
        <v/>
      </c>
      <c r="AE3418" s="88" t="str">
        <f t="shared" si="641"/>
        <v/>
      </c>
      <c r="AG3418" s="55" t="str">
        <f t="shared" si="642"/>
        <v/>
      </c>
      <c r="AH3418" s="88" t="str">
        <f t="shared" si="643"/>
        <v/>
      </c>
      <c r="AJ3418" s="55" t="str">
        <f t="shared" si="644"/>
        <v/>
      </c>
      <c r="AK3418" s="88" t="str">
        <f t="shared" si="645"/>
        <v/>
      </c>
      <c r="AM3418" s="55" t="str">
        <f t="shared" si="646"/>
        <v/>
      </c>
      <c r="AN3418" s="88" t="str">
        <f t="shared" si="647"/>
        <v/>
      </c>
    </row>
    <row r="3419" spans="1:40" x14ac:dyDescent="0.25">
      <c r="A3419" s="77"/>
      <c r="B3419" s="107"/>
      <c r="C3419" s="108"/>
      <c r="D3419" s="109"/>
      <c r="E3419" s="109"/>
      <c r="F3419" s="110"/>
      <c r="G3419" s="111"/>
      <c r="H3419" s="112"/>
      <c r="I3419" s="77"/>
      <c r="J3419" s="112" t="str">
        <f>IF($B3419="", "", IFERROR(INDEX('Job List'!$C$9:$C$508, MATCH($B3419, 'Job List'!$B$9:$B$508, 0)), ""))</f>
        <v/>
      </c>
      <c r="K3419" s="112" t="str">
        <f>IF($B3419="", "", IFERROR(INDEX('Job List'!$D$9:$D$508, MATCH($B3419, 'Job List'!$B$9:$B$508, 0)), ""))</f>
        <v/>
      </c>
      <c r="L3419" s="125" t="str">
        <f t="shared" si="636"/>
        <v/>
      </c>
      <c r="M3419" s="111" t="str">
        <f>IF($B3419="", "", IF($G3419="", IFERROR(INDEX('Job List'!$E$9:$E$508, MATCH($B3419, 'Job List'!$B$9:$B$508, 0)), ""), $G3419))</f>
        <v/>
      </c>
      <c r="N3419" s="126" t="str">
        <f t="shared" si="637"/>
        <v/>
      </c>
      <c r="O3419" s="77"/>
      <c r="AB3419" s="14" t="str">
        <f t="shared" si="638"/>
        <v/>
      </c>
      <c r="AC3419" s="20" t="str">
        <f t="shared" si="639"/>
        <v/>
      </c>
      <c r="AD3419" s="55" t="str">
        <f t="shared" si="640"/>
        <v/>
      </c>
      <c r="AE3419" s="88" t="str">
        <f t="shared" si="641"/>
        <v/>
      </c>
      <c r="AG3419" s="55" t="str">
        <f t="shared" si="642"/>
        <v/>
      </c>
      <c r="AH3419" s="88" t="str">
        <f t="shared" si="643"/>
        <v/>
      </c>
      <c r="AJ3419" s="55" t="str">
        <f t="shared" si="644"/>
        <v/>
      </c>
      <c r="AK3419" s="88" t="str">
        <f t="shared" si="645"/>
        <v/>
      </c>
      <c r="AM3419" s="55" t="str">
        <f t="shared" si="646"/>
        <v/>
      </c>
      <c r="AN3419" s="88" t="str">
        <f t="shared" si="647"/>
        <v/>
      </c>
    </row>
    <row r="3420" spans="1:40" x14ac:dyDescent="0.25">
      <c r="A3420" s="77"/>
      <c r="B3420" s="107"/>
      <c r="C3420" s="108"/>
      <c r="D3420" s="109"/>
      <c r="E3420" s="109"/>
      <c r="F3420" s="110"/>
      <c r="G3420" s="111"/>
      <c r="H3420" s="112"/>
      <c r="I3420" s="77"/>
      <c r="J3420" s="112" t="str">
        <f>IF($B3420="", "", IFERROR(INDEX('Job List'!$C$9:$C$508, MATCH($B3420, 'Job List'!$B$9:$B$508, 0)), ""))</f>
        <v/>
      </c>
      <c r="K3420" s="112" t="str">
        <f>IF($B3420="", "", IFERROR(INDEX('Job List'!$D$9:$D$508, MATCH($B3420, 'Job List'!$B$9:$B$508, 0)), ""))</f>
        <v/>
      </c>
      <c r="L3420" s="125" t="str">
        <f t="shared" si="636"/>
        <v/>
      </c>
      <c r="M3420" s="111" t="str">
        <f>IF($B3420="", "", IF($G3420="", IFERROR(INDEX('Job List'!$E$9:$E$508, MATCH($B3420, 'Job List'!$B$9:$B$508, 0)), ""), $G3420))</f>
        <v/>
      </c>
      <c r="N3420" s="126" t="str">
        <f t="shared" si="637"/>
        <v/>
      </c>
      <c r="O3420" s="77"/>
      <c r="AB3420" s="14" t="str">
        <f t="shared" si="638"/>
        <v/>
      </c>
      <c r="AC3420" s="20" t="str">
        <f t="shared" si="639"/>
        <v/>
      </c>
      <c r="AD3420" s="55" t="str">
        <f t="shared" si="640"/>
        <v/>
      </c>
      <c r="AE3420" s="88" t="str">
        <f t="shared" si="641"/>
        <v/>
      </c>
      <c r="AG3420" s="55" t="str">
        <f t="shared" si="642"/>
        <v/>
      </c>
      <c r="AH3420" s="88" t="str">
        <f t="shared" si="643"/>
        <v/>
      </c>
      <c r="AJ3420" s="55" t="str">
        <f t="shared" si="644"/>
        <v/>
      </c>
      <c r="AK3420" s="88" t="str">
        <f t="shared" si="645"/>
        <v/>
      </c>
      <c r="AM3420" s="55" t="str">
        <f t="shared" si="646"/>
        <v/>
      </c>
      <c r="AN3420" s="88" t="str">
        <f t="shared" si="647"/>
        <v/>
      </c>
    </row>
    <row r="3421" spans="1:40" x14ac:dyDescent="0.25">
      <c r="A3421" s="77"/>
      <c r="B3421" s="107"/>
      <c r="C3421" s="108"/>
      <c r="D3421" s="109"/>
      <c r="E3421" s="109"/>
      <c r="F3421" s="110"/>
      <c r="G3421" s="111"/>
      <c r="H3421" s="112"/>
      <c r="I3421" s="77"/>
      <c r="J3421" s="112" t="str">
        <f>IF($B3421="", "", IFERROR(INDEX('Job List'!$C$9:$C$508, MATCH($B3421, 'Job List'!$B$9:$B$508, 0)), ""))</f>
        <v/>
      </c>
      <c r="K3421" s="112" t="str">
        <f>IF($B3421="", "", IFERROR(INDEX('Job List'!$D$9:$D$508, MATCH($B3421, 'Job List'!$B$9:$B$508, 0)), ""))</f>
        <v/>
      </c>
      <c r="L3421" s="125" t="str">
        <f t="shared" si="636"/>
        <v/>
      </c>
      <c r="M3421" s="111" t="str">
        <f>IF($B3421="", "", IF($G3421="", IFERROR(INDEX('Job List'!$E$9:$E$508, MATCH($B3421, 'Job List'!$B$9:$B$508, 0)), ""), $G3421))</f>
        <v/>
      </c>
      <c r="N3421" s="126" t="str">
        <f t="shared" si="637"/>
        <v/>
      </c>
      <c r="O3421" s="77"/>
      <c r="AB3421" s="14" t="str">
        <f t="shared" si="638"/>
        <v/>
      </c>
      <c r="AC3421" s="20" t="str">
        <f t="shared" si="639"/>
        <v/>
      </c>
      <c r="AD3421" s="55" t="str">
        <f t="shared" si="640"/>
        <v/>
      </c>
      <c r="AE3421" s="88" t="str">
        <f t="shared" si="641"/>
        <v/>
      </c>
      <c r="AG3421" s="55" t="str">
        <f t="shared" si="642"/>
        <v/>
      </c>
      <c r="AH3421" s="88" t="str">
        <f t="shared" si="643"/>
        <v/>
      </c>
      <c r="AJ3421" s="55" t="str">
        <f t="shared" si="644"/>
        <v/>
      </c>
      <c r="AK3421" s="88" t="str">
        <f t="shared" si="645"/>
        <v/>
      </c>
      <c r="AM3421" s="55" t="str">
        <f t="shared" si="646"/>
        <v/>
      </c>
      <c r="AN3421" s="88" t="str">
        <f t="shared" si="647"/>
        <v/>
      </c>
    </row>
    <row r="3422" spans="1:40" x14ac:dyDescent="0.25">
      <c r="A3422" s="77"/>
      <c r="B3422" s="107"/>
      <c r="C3422" s="108"/>
      <c r="D3422" s="109"/>
      <c r="E3422" s="109"/>
      <c r="F3422" s="110"/>
      <c r="G3422" s="111"/>
      <c r="H3422" s="112"/>
      <c r="I3422" s="77"/>
      <c r="J3422" s="112" t="str">
        <f>IF($B3422="", "", IFERROR(INDEX('Job List'!$C$9:$C$508, MATCH($B3422, 'Job List'!$B$9:$B$508, 0)), ""))</f>
        <v/>
      </c>
      <c r="K3422" s="112" t="str">
        <f>IF($B3422="", "", IFERROR(INDEX('Job List'!$D$9:$D$508, MATCH($B3422, 'Job List'!$B$9:$B$508, 0)), ""))</f>
        <v/>
      </c>
      <c r="L3422" s="125" t="str">
        <f t="shared" si="636"/>
        <v/>
      </c>
      <c r="M3422" s="111" t="str">
        <f>IF($B3422="", "", IF($G3422="", IFERROR(INDEX('Job List'!$E$9:$E$508, MATCH($B3422, 'Job List'!$B$9:$B$508, 0)), ""), $G3422))</f>
        <v/>
      </c>
      <c r="N3422" s="126" t="str">
        <f t="shared" si="637"/>
        <v/>
      </c>
      <c r="O3422" s="77"/>
      <c r="AB3422" s="14" t="str">
        <f t="shared" si="638"/>
        <v/>
      </c>
      <c r="AC3422" s="20" t="str">
        <f t="shared" si="639"/>
        <v/>
      </c>
      <c r="AD3422" s="55" t="str">
        <f t="shared" si="640"/>
        <v/>
      </c>
      <c r="AE3422" s="88" t="str">
        <f t="shared" si="641"/>
        <v/>
      </c>
      <c r="AG3422" s="55" t="str">
        <f t="shared" si="642"/>
        <v/>
      </c>
      <c r="AH3422" s="88" t="str">
        <f t="shared" si="643"/>
        <v/>
      </c>
      <c r="AJ3422" s="55" t="str">
        <f t="shared" si="644"/>
        <v/>
      </c>
      <c r="AK3422" s="88" t="str">
        <f t="shared" si="645"/>
        <v/>
      </c>
      <c r="AM3422" s="55" t="str">
        <f t="shared" si="646"/>
        <v/>
      </c>
      <c r="AN3422" s="88" t="str">
        <f t="shared" si="647"/>
        <v/>
      </c>
    </row>
    <row r="3423" spans="1:40" x14ac:dyDescent="0.25">
      <c r="A3423" s="77"/>
      <c r="B3423" s="107"/>
      <c r="C3423" s="108"/>
      <c r="D3423" s="109"/>
      <c r="E3423" s="109"/>
      <c r="F3423" s="110"/>
      <c r="G3423" s="111"/>
      <c r="H3423" s="112"/>
      <c r="I3423" s="77"/>
      <c r="J3423" s="112" t="str">
        <f>IF($B3423="", "", IFERROR(INDEX('Job List'!$C$9:$C$508, MATCH($B3423, 'Job List'!$B$9:$B$508, 0)), ""))</f>
        <v/>
      </c>
      <c r="K3423" s="112" t="str">
        <f>IF($B3423="", "", IFERROR(INDEX('Job List'!$D$9:$D$508, MATCH($B3423, 'Job List'!$B$9:$B$508, 0)), ""))</f>
        <v/>
      </c>
      <c r="L3423" s="125" t="str">
        <f t="shared" si="636"/>
        <v/>
      </c>
      <c r="M3423" s="111" t="str">
        <f>IF($B3423="", "", IF($G3423="", IFERROR(INDEX('Job List'!$E$9:$E$508, MATCH($B3423, 'Job List'!$B$9:$B$508, 0)), ""), $G3423))</f>
        <v/>
      </c>
      <c r="N3423" s="126" t="str">
        <f t="shared" si="637"/>
        <v/>
      </c>
      <c r="O3423" s="77"/>
      <c r="AB3423" s="14" t="str">
        <f t="shared" si="638"/>
        <v/>
      </c>
      <c r="AC3423" s="20" t="str">
        <f t="shared" si="639"/>
        <v/>
      </c>
      <c r="AD3423" s="55" t="str">
        <f t="shared" si="640"/>
        <v/>
      </c>
      <c r="AE3423" s="88" t="str">
        <f t="shared" si="641"/>
        <v/>
      </c>
      <c r="AG3423" s="55" t="str">
        <f t="shared" si="642"/>
        <v/>
      </c>
      <c r="AH3423" s="88" t="str">
        <f t="shared" si="643"/>
        <v/>
      </c>
      <c r="AJ3423" s="55" t="str">
        <f t="shared" si="644"/>
        <v/>
      </c>
      <c r="AK3423" s="88" t="str">
        <f t="shared" si="645"/>
        <v/>
      </c>
      <c r="AM3423" s="55" t="str">
        <f t="shared" si="646"/>
        <v/>
      </c>
      <c r="AN3423" s="88" t="str">
        <f t="shared" si="647"/>
        <v/>
      </c>
    </row>
    <row r="3424" spans="1:40" x14ac:dyDescent="0.25">
      <c r="A3424" s="77"/>
      <c r="B3424" s="107"/>
      <c r="C3424" s="108"/>
      <c r="D3424" s="109"/>
      <c r="E3424" s="109"/>
      <c r="F3424" s="110"/>
      <c r="G3424" s="111"/>
      <c r="H3424" s="112"/>
      <c r="I3424" s="77"/>
      <c r="J3424" s="112" t="str">
        <f>IF($B3424="", "", IFERROR(INDEX('Job List'!$C$9:$C$508, MATCH($B3424, 'Job List'!$B$9:$B$508, 0)), ""))</f>
        <v/>
      </c>
      <c r="K3424" s="112" t="str">
        <f>IF($B3424="", "", IFERROR(INDEX('Job List'!$D$9:$D$508, MATCH($B3424, 'Job List'!$B$9:$B$508, 0)), ""))</f>
        <v/>
      </c>
      <c r="L3424" s="125" t="str">
        <f t="shared" si="636"/>
        <v/>
      </c>
      <c r="M3424" s="111" t="str">
        <f>IF($B3424="", "", IF($G3424="", IFERROR(INDEX('Job List'!$E$9:$E$508, MATCH($B3424, 'Job List'!$B$9:$B$508, 0)), ""), $G3424))</f>
        <v/>
      </c>
      <c r="N3424" s="126" t="str">
        <f t="shared" si="637"/>
        <v/>
      </c>
      <c r="O3424" s="77"/>
      <c r="AB3424" s="14" t="str">
        <f t="shared" si="638"/>
        <v/>
      </c>
      <c r="AC3424" s="20" t="str">
        <f t="shared" si="639"/>
        <v/>
      </c>
      <c r="AD3424" s="55" t="str">
        <f t="shared" si="640"/>
        <v/>
      </c>
      <c r="AE3424" s="88" t="str">
        <f t="shared" si="641"/>
        <v/>
      </c>
      <c r="AG3424" s="55" t="str">
        <f t="shared" si="642"/>
        <v/>
      </c>
      <c r="AH3424" s="88" t="str">
        <f t="shared" si="643"/>
        <v/>
      </c>
      <c r="AJ3424" s="55" t="str">
        <f t="shared" si="644"/>
        <v/>
      </c>
      <c r="AK3424" s="88" t="str">
        <f t="shared" si="645"/>
        <v/>
      </c>
      <c r="AM3424" s="55" t="str">
        <f t="shared" si="646"/>
        <v/>
      </c>
      <c r="AN3424" s="88" t="str">
        <f t="shared" si="647"/>
        <v/>
      </c>
    </row>
    <row r="3425" spans="1:40" x14ac:dyDescent="0.25">
      <c r="A3425" s="77"/>
      <c r="B3425" s="107"/>
      <c r="C3425" s="108"/>
      <c r="D3425" s="109"/>
      <c r="E3425" s="109"/>
      <c r="F3425" s="110"/>
      <c r="G3425" s="111"/>
      <c r="H3425" s="112"/>
      <c r="I3425" s="77"/>
      <c r="J3425" s="112" t="str">
        <f>IF($B3425="", "", IFERROR(INDEX('Job List'!$C$9:$C$508, MATCH($B3425, 'Job List'!$B$9:$B$508, 0)), ""))</f>
        <v/>
      </c>
      <c r="K3425" s="112" t="str">
        <f>IF($B3425="", "", IFERROR(INDEX('Job List'!$D$9:$D$508, MATCH($B3425, 'Job List'!$B$9:$B$508, 0)), ""))</f>
        <v/>
      </c>
      <c r="L3425" s="125" t="str">
        <f t="shared" si="636"/>
        <v/>
      </c>
      <c r="M3425" s="111" t="str">
        <f>IF($B3425="", "", IF($G3425="", IFERROR(INDEX('Job List'!$E$9:$E$508, MATCH($B3425, 'Job List'!$B$9:$B$508, 0)), ""), $G3425))</f>
        <v/>
      </c>
      <c r="N3425" s="126" t="str">
        <f t="shared" si="637"/>
        <v/>
      </c>
      <c r="O3425" s="77"/>
      <c r="AB3425" s="14" t="str">
        <f t="shared" si="638"/>
        <v/>
      </c>
      <c r="AC3425" s="20" t="str">
        <f t="shared" si="639"/>
        <v/>
      </c>
      <c r="AD3425" s="55" t="str">
        <f t="shared" si="640"/>
        <v/>
      </c>
      <c r="AE3425" s="88" t="str">
        <f t="shared" si="641"/>
        <v/>
      </c>
      <c r="AG3425" s="55" t="str">
        <f t="shared" si="642"/>
        <v/>
      </c>
      <c r="AH3425" s="88" t="str">
        <f t="shared" si="643"/>
        <v/>
      </c>
      <c r="AJ3425" s="55" t="str">
        <f t="shared" si="644"/>
        <v/>
      </c>
      <c r="AK3425" s="88" t="str">
        <f t="shared" si="645"/>
        <v/>
      </c>
      <c r="AM3425" s="55" t="str">
        <f t="shared" si="646"/>
        <v/>
      </c>
      <c r="AN3425" s="88" t="str">
        <f t="shared" si="647"/>
        <v/>
      </c>
    </row>
    <row r="3426" spans="1:40" x14ac:dyDescent="0.25">
      <c r="A3426" s="77"/>
      <c r="B3426" s="107"/>
      <c r="C3426" s="108"/>
      <c r="D3426" s="109"/>
      <c r="E3426" s="109"/>
      <c r="F3426" s="110"/>
      <c r="G3426" s="111"/>
      <c r="H3426" s="112"/>
      <c r="I3426" s="77"/>
      <c r="J3426" s="112" t="str">
        <f>IF($B3426="", "", IFERROR(INDEX('Job List'!$C$9:$C$508, MATCH($B3426, 'Job List'!$B$9:$B$508, 0)), ""))</f>
        <v/>
      </c>
      <c r="K3426" s="112" t="str">
        <f>IF($B3426="", "", IFERROR(INDEX('Job List'!$D$9:$D$508, MATCH($B3426, 'Job List'!$B$9:$B$508, 0)), ""))</f>
        <v/>
      </c>
      <c r="L3426" s="125" t="str">
        <f t="shared" si="636"/>
        <v/>
      </c>
      <c r="M3426" s="111" t="str">
        <f>IF($B3426="", "", IF($G3426="", IFERROR(INDEX('Job List'!$E$9:$E$508, MATCH($B3426, 'Job List'!$B$9:$B$508, 0)), ""), $G3426))</f>
        <v/>
      </c>
      <c r="N3426" s="126" t="str">
        <f t="shared" si="637"/>
        <v/>
      </c>
      <c r="O3426" s="77"/>
      <c r="AB3426" s="14" t="str">
        <f t="shared" si="638"/>
        <v/>
      </c>
      <c r="AC3426" s="20" t="str">
        <f t="shared" si="639"/>
        <v/>
      </c>
      <c r="AD3426" s="55" t="str">
        <f t="shared" si="640"/>
        <v/>
      </c>
      <c r="AE3426" s="88" t="str">
        <f t="shared" si="641"/>
        <v/>
      </c>
      <c r="AG3426" s="55" t="str">
        <f t="shared" si="642"/>
        <v/>
      </c>
      <c r="AH3426" s="88" t="str">
        <f t="shared" si="643"/>
        <v/>
      </c>
      <c r="AJ3426" s="55" t="str">
        <f t="shared" si="644"/>
        <v/>
      </c>
      <c r="AK3426" s="88" t="str">
        <f t="shared" si="645"/>
        <v/>
      </c>
      <c r="AM3426" s="55" t="str">
        <f t="shared" si="646"/>
        <v/>
      </c>
      <c r="AN3426" s="88" t="str">
        <f t="shared" si="647"/>
        <v/>
      </c>
    </row>
    <row r="3427" spans="1:40" x14ac:dyDescent="0.25">
      <c r="A3427" s="77"/>
      <c r="B3427" s="107"/>
      <c r="C3427" s="108"/>
      <c r="D3427" s="109"/>
      <c r="E3427" s="109"/>
      <c r="F3427" s="110"/>
      <c r="G3427" s="111"/>
      <c r="H3427" s="112"/>
      <c r="I3427" s="77"/>
      <c r="J3427" s="112" t="str">
        <f>IF($B3427="", "", IFERROR(INDEX('Job List'!$C$9:$C$508, MATCH($B3427, 'Job List'!$B$9:$B$508, 0)), ""))</f>
        <v/>
      </c>
      <c r="K3427" s="112" t="str">
        <f>IF($B3427="", "", IFERROR(INDEX('Job List'!$D$9:$D$508, MATCH($B3427, 'Job List'!$B$9:$B$508, 0)), ""))</f>
        <v/>
      </c>
      <c r="L3427" s="125" t="str">
        <f t="shared" si="636"/>
        <v/>
      </c>
      <c r="M3427" s="111" t="str">
        <f>IF($B3427="", "", IF($G3427="", IFERROR(INDEX('Job List'!$E$9:$E$508, MATCH($B3427, 'Job List'!$B$9:$B$508, 0)), ""), $G3427))</f>
        <v/>
      </c>
      <c r="N3427" s="126" t="str">
        <f t="shared" si="637"/>
        <v/>
      </c>
      <c r="O3427" s="77"/>
      <c r="AB3427" s="14" t="str">
        <f t="shared" si="638"/>
        <v/>
      </c>
      <c r="AC3427" s="20" t="str">
        <f t="shared" si="639"/>
        <v/>
      </c>
      <c r="AD3427" s="55" t="str">
        <f t="shared" si="640"/>
        <v/>
      </c>
      <c r="AE3427" s="88" t="str">
        <f t="shared" si="641"/>
        <v/>
      </c>
      <c r="AG3427" s="55" t="str">
        <f t="shared" si="642"/>
        <v/>
      </c>
      <c r="AH3427" s="88" t="str">
        <f t="shared" si="643"/>
        <v/>
      </c>
      <c r="AJ3427" s="55" t="str">
        <f t="shared" si="644"/>
        <v/>
      </c>
      <c r="AK3427" s="88" t="str">
        <f t="shared" si="645"/>
        <v/>
      </c>
      <c r="AM3427" s="55" t="str">
        <f t="shared" si="646"/>
        <v/>
      </c>
      <c r="AN3427" s="88" t="str">
        <f t="shared" si="647"/>
        <v/>
      </c>
    </row>
    <row r="3428" spans="1:40" x14ac:dyDescent="0.25">
      <c r="A3428" s="77"/>
      <c r="B3428" s="107"/>
      <c r="C3428" s="108"/>
      <c r="D3428" s="109"/>
      <c r="E3428" s="109"/>
      <c r="F3428" s="110"/>
      <c r="G3428" s="111"/>
      <c r="H3428" s="112"/>
      <c r="I3428" s="77"/>
      <c r="J3428" s="112" t="str">
        <f>IF($B3428="", "", IFERROR(INDEX('Job List'!$C$9:$C$508, MATCH($B3428, 'Job List'!$B$9:$B$508, 0)), ""))</f>
        <v/>
      </c>
      <c r="K3428" s="112" t="str">
        <f>IF($B3428="", "", IFERROR(INDEX('Job List'!$D$9:$D$508, MATCH($B3428, 'Job List'!$B$9:$B$508, 0)), ""))</f>
        <v/>
      </c>
      <c r="L3428" s="125" t="str">
        <f t="shared" si="636"/>
        <v/>
      </c>
      <c r="M3428" s="111" t="str">
        <f>IF($B3428="", "", IF($G3428="", IFERROR(INDEX('Job List'!$E$9:$E$508, MATCH($B3428, 'Job List'!$B$9:$B$508, 0)), ""), $G3428))</f>
        <v/>
      </c>
      <c r="N3428" s="126" t="str">
        <f t="shared" si="637"/>
        <v/>
      </c>
      <c r="O3428" s="77"/>
      <c r="AB3428" s="14" t="str">
        <f t="shared" si="638"/>
        <v/>
      </c>
      <c r="AC3428" s="20" t="str">
        <f t="shared" si="639"/>
        <v/>
      </c>
      <c r="AD3428" s="55" t="str">
        <f t="shared" si="640"/>
        <v/>
      </c>
      <c r="AE3428" s="88" t="str">
        <f t="shared" si="641"/>
        <v/>
      </c>
      <c r="AG3428" s="55" t="str">
        <f t="shared" si="642"/>
        <v/>
      </c>
      <c r="AH3428" s="88" t="str">
        <f t="shared" si="643"/>
        <v/>
      </c>
      <c r="AJ3428" s="55" t="str">
        <f t="shared" si="644"/>
        <v/>
      </c>
      <c r="AK3428" s="88" t="str">
        <f t="shared" si="645"/>
        <v/>
      </c>
      <c r="AM3428" s="55" t="str">
        <f t="shared" si="646"/>
        <v/>
      </c>
      <c r="AN3428" s="88" t="str">
        <f t="shared" si="647"/>
        <v/>
      </c>
    </row>
    <row r="3429" spans="1:40" x14ac:dyDescent="0.25">
      <c r="A3429" s="77"/>
      <c r="B3429" s="107"/>
      <c r="C3429" s="108"/>
      <c r="D3429" s="109"/>
      <c r="E3429" s="109"/>
      <c r="F3429" s="110"/>
      <c r="G3429" s="111"/>
      <c r="H3429" s="112"/>
      <c r="I3429" s="77"/>
      <c r="J3429" s="112" t="str">
        <f>IF($B3429="", "", IFERROR(INDEX('Job List'!$C$9:$C$508, MATCH($B3429, 'Job List'!$B$9:$B$508, 0)), ""))</f>
        <v/>
      </c>
      <c r="K3429" s="112" t="str">
        <f>IF($B3429="", "", IFERROR(INDEX('Job List'!$D$9:$D$508, MATCH($B3429, 'Job List'!$B$9:$B$508, 0)), ""))</f>
        <v/>
      </c>
      <c r="L3429" s="125" t="str">
        <f t="shared" si="636"/>
        <v/>
      </c>
      <c r="M3429" s="111" t="str">
        <f>IF($B3429="", "", IF($G3429="", IFERROR(INDEX('Job List'!$E$9:$E$508, MATCH($B3429, 'Job List'!$B$9:$B$508, 0)), ""), $G3429))</f>
        <v/>
      </c>
      <c r="N3429" s="126" t="str">
        <f t="shared" si="637"/>
        <v/>
      </c>
      <c r="O3429" s="77"/>
      <c r="AB3429" s="14" t="str">
        <f t="shared" si="638"/>
        <v/>
      </c>
      <c r="AC3429" s="20" t="str">
        <f t="shared" si="639"/>
        <v/>
      </c>
      <c r="AD3429" s="55" t="str">
        <f t="shared" si="640"/>
        <v/>
      </c>
      <c r="AE3429" s="88" t="str">
        <f t="shared" si="641"/>
        <v/>
      </c>
      <c r="AG3429" s="55" t="str">
        <f t="shared" si="642"/>
        <v/>
      </c>
      <c r="AH3429" s="88" t="str">
        <f t="shared" si="643"/>
        <v/>
      </c>
      <c r="AJ3429" s="55" t="str">
        <f t="shared" si="644"/>
        <v/>
      </c>
      <c r="AK3429" s="88" t="str">
        <f t="shared" si="645"/>
        <v/>
      </c>
      <c r="AM3429" s="55" t="str">
        <f t="shared" si="646"/>
        <v/>
      </c>
      <c r="AN3429" s="88" t="str">
        <f t="shared" si="647"/>
        <v/>
      </c>
    </row>
    <row r="3430" spans="1:40" x14ac:dyDescent="0.25">
      <c r="A3430" s="77"/>
      <c r="B3430" s="107"/>
      <c r="C3430" s="108"/>
      <c r="D3430" s="109"/>
      <c r="E3430" s="109"/>
      <c r="F3430" s="110"/>
      <c r="G3430" s="111"/>
      <c r="H3430" s="112"/>
      <c r="I3430" s="77"/>
      <c r="J3430" s="112" t="str">
        <f>IF($B3430="", "", IFERROR(INDEX('Job List'!$C$9:$C$508, MATCH($B3430, 'Job List'!$B$9:$B$508, 0)), ""))</f>
        <v/>
      </c>
      <c r="K3430" s="112" t="str">
        <f>IF($B3430="", "", IFERROR(INDEX('Job List'!$D$9:$D$508, MATCH($B3430, 'Job List'!$B$9:$B$508, 0)), ""))</f>
        <v/>
      </c>
      <c r="L3430" s="125" t="str">
        <f t="shared" si="636"/>
        <v/>
      </c>
      <c r="M3430" s="111" t="str">
        <f>IF($B3430="", "", IF($G3430="", IFERROR(INDEX('Job List'!$E$9:$E$508, MATCH($B3430, 'Job List'!$B$9:$B$508, 0)), ""), $G3430))</f>
        <v/>
      </c>
      <c r="N3430" s="126" t="str">
        <f t="shared" si="637"/>
        <v/>
      </c>
      <c r="O3430" s="77"/>
      <c r="AB3430" s="14" t="str">
        <f t="shared" si="638"/>
        <v/>
      </c>
      <c r="AC3430" s="20" t="str">
        <f t="shared" si="639"/>
        <v/>
      </c>
      <c r="AD3430" s="55" t="str">
        <f t="shared" si="640"/>
        <v/>
      </c>
      <c r="AE3430" s="88" t="str">
        <f t="shared" si="641"/>
        <v/>
      </c>
      <c r="AG3430" s="55" t="str">
        <f t="shared" si="642"/>
        <v/>
      </c>
      <c r="AH3430" s="88" t="str">
        <f t="shared" si="643"/>
        <v/>
      </c>
      <c r="AJ3430" s="55" t="str">
        <f t="shared" si="644"/>
        <v/>
      </c>
      <c r="AK3430" s="88" t="str">
        <f t="shared" si="645"/>
        <v/>
      </c>
      <c r="AM3430" s="55" t="str">
        <f t="shared" si="646"/>
        <v/>
      </c>
      <c r="AN3430" s="88" t="str">
        <f t="shared" si="647"/>
        <v/>
      </c>
    </row>
    <row r="3431" spans="1:40" x14ac:dyDescent="0.25">
      <c r="A3431" s="77"/>
      <c r="B3431" s="107"/>
      <c r="C3431" s="108"/>
      <c r="D3431" s="109"/>
      <c r="E3431" s="109"/>
      <c r="F3431" s="110"/>
      <c r="G3431" s="111"/>
      <c r="H3431" s="112"/>
      <c r="I3431" s="77"/>
      <c r="J3431" s="112" t="str">
        <f>IF($B3431="", "", IFERROR(INDEX('Job List'!$C$9:$C$508, MATCH($B3431, 'Job List'!$B$9:$B$508, 0)), ""))</f>
        <v/>
      </c>
      <c r="K3431" s="112" t="str">
        <f>IF($B3431="", "", IFERROR(INDEX('Job List'!$D$9:$D$508, MATCH($B3431, 'Job List'!$B$9:$B$508, 0)), ""))</f>
        <v/>
      </c>
      <c r="L3431" s="125" t="str">
        <f t="shared" si="636"/>
        <v/>
      </c>
      <c r="M3431" s="111" t="str">
        <f>IF($B3431="", "", IF($G3431="", IFERROR(INDEX('Job List'!$E$9:$E$508, MATCH($B3431, 'Job List'!$B$9:$B$508, 0)), ""), $G3431))</f>
        <v/>
      </c>
      <c r="N3431" s="126" t="str">
        <f t="shared" si="637"/>
        <v/>
      </c>
      <c r="O3431" s="77"/>
      <c r="AB3431" s="14" t="str">
        <f t="shared" si="638"/>
        <v/>
      </c>
      <c r="AC3431" s="20" t="str">
        <f t="shared" si="639"/>
        <v/>
      </c>
      <c r="AD3431" s="55" t="str">
        <f t="shared" si="640"/>
        <v/>
      </c>
      <c r="AE3431" s="88" t="str">
        <f t="shared" si="641"/>
        <v/>
      </c>
      <c r="AG3431" s="55" t="str">
        <f t="shared" si="642"/>
        <v/>
      </c>
      <c r="AH3431" s="88" t="str">
        <f t="shared" si="643"/>
        <v/>
      </c>
      <c r="AJ3431" s="55" t="str">
        <f t="shared" si="644"/>
        <v/>
      </c>
      <c r="AK3431" s="88" t="str">
        <f t="shared" si="645"/>
        <v/>
      </c>
      <c r="AM3431" s="55" t="str">
        <f t="shared" si="646"/>
        <v/>
      </c>
      <c r="AN3431" s="88" t="str">
        <f t="shared" si="647"/>
        <v/>
      </c>
    </row>
    <row r="3432" spans="1:40" x14ac:dyDescent="0.25">
      <c r="A3432" s="77"/>
      <c r="B3432" s="107"/>
      <c r="C3432" s="108"/>
      <c r="D3432" s="109"/>
      <c r="E3432" s="109"/>
      <c r="F3432" s="110"/>
      <c r="G3432" s="111"/>
      <c r="H3432" s="112"/>
      <c r="I3432" s="77"/>
      <c r="J3432" s="112" t="str">
        <f>IF($B3432="", "", IFERROR(INDEX('Job List'!$C$9:$C$508, MATCH($B3432, 'Job List'!$B$9:$B$508, 0)), ""))</f>
        <v/>
      </c>
      <c r="K3432" s="112" t="str">
        <f>IF($B3432="", "", IFERROR(INDEX('Job List'!$D$9:$D$508, MATCH($B3432, 'Job List'!$B$9:$B$508, 0)), ""))</f>
        <v/>
      </c>
      <c r="L3432" s="125" t="str">
        <f t="shared" si="636"/>
        <v/>
      </c>
      <c r="M3432" s="111" t="str">
        <f>IF($B3432="", "", IF($G3432="", IFERROR(INDEX('Job List'!$E$9:$E$508, MATCH($B3432, 'Job List'!$B$9:$B$508, 0)), ""), $G3432))</f>
        <v/>
      </c>
      <c r="N3432" s="126" t="str">
        <f t="shared" si="637"/>
        <v/>
      </c>
      <c r="O3432" s="77"/>
      <c r="AB3432" s="14" t="str">
        <f t="shared" si="638"/>
        <v/>
      </c>
      <c r="AC3432" s="20" t="str">
        <f t="shared" si="639"/>
        <v/>
      </c>
      <c r="AD3432" s="55" t="str">
        <f t="shared" si="640"/>
        <v/>
      </c>
      <c r="AE3432" s="88" t="str">
        <f t="shared" si="641"/>
        <v/>
      </c>
      <c r="AG3432" s="55" t="str">
        <f t="shared" si="642"/>
        <v/>
      </c>
      <c r="AH3432" s="88" t="str">
        <f t="shared" si="643"/>
        <v/>
      </c>
      <c r="AJ3432" s="55" t="str">
        <f t="shared" si="644"/>
        <v/>
      </c>
      <c r="AK3432" s="88" t="str">
        <f t="shared" si="645"/>
        <v/>
      </c>
      <c r="AM3432" s="55" t="str">
        <f t="shared" si="646"/>
        <v/>
      </c>
      <c r="AN3432" s="88" t="str">
        <f t="shared" si="647"/>
        <v/>
      </c>
    </row>
    <row r="3433" spans="1:40" x14ac:dyDescent="0.25">
      <c r="A3433" s="77"/>
      <c r="B3433" s="107"/>
      <c r="C3433" s="108"/>
      <c r="D3433" s="109"/>
      <c r="E3433" s="109"/>
      <c r="F3433" s="110"/>
      <c r="G3433" s="111"/>
      <c r="H3433" s="112"/>
      <c r="I3433" s="77"/>
      <c r="J3433" s="112" t="str">
        <f>IF($B3433="", "", IFERROR(INDEX('Job List'!$C$9:$C$508, MATCH($B3433, 'Job List'!$B$9:$B$508, 0)), ""))</f>
        <v/>
      </c>
      <c r="K3433" s="112" t="str">
        <f>IF($B3433="", "", IFERROR(INDEX('Job List'!$D$9:$D$508, MATCH($B3433, 'Job List'!$B$9:$B$508, 0)), ""))</f>
        <v/>
      </c>
      <c r="L3433" s="125" t="str">
        <f t="shared" si="636"/>
        <v/>
      </c>
      <c r="M3433" s="111" t="str">
        <f>IF($B3433="", "", IF($G3433="", IFERROR(INDEX('Job List'!$E$9:$E$508, MATCH($B3433, 'Job List'!$B$9:$B$508, 0)), ""), $G3433))</f>
        <v/>
      </c>
      <c r="N3433" s="126" t="str">
        <f t="shared" si="637"/>
        <v/>
      </c>
      <c r="O3433" s="77"/>
      <c r="AB3433" s="14" t="str">
        <f t="shared" si="638"/>
        <v/>
      </c>
      <c r="AC3433" s="20" t="str">
        <f t="shared" si="639"/>
        <v/>
      </c>
      <c r="AD3433" s="55" t="str">
        <f t="shared" si="640"/>
        <v/>
      </c>
      <c r="AE3433" s="88" t="str">
        <f t="shared" si="641"/>
        <v/>
      </c>
      <c r="AG3433" s="55" t="str">
        <f t="shared" si="642"/>
        <v/>
      </c>
      <c r="AH3433" s="88" t="str">
        <f t="shared" si="643"/>
        <v/>
      </c>
      <c r="AJ3433" s="55" t="str">
        <f t="shared" si="644"/>
        <v/>
      </c>
      <c r="AK3433" s="88" t="str">
        <f t="shared" si="645"/>
        <v/>
      </c>
      <c r="AM3433" s="55" t="str">
        <f t="shared" si="646"/>
        <v/>
      </c>
      <c r="AN3433" s="88" t="str">
        <f t="shared" si="647"/>
        <v/>
      </c>
    </row>
    <row r="3434" spans="1:40" x14ac:dyDescent="0.25">
      <c r="A3434" s="77"/>
      <c r="B3434" s="107"/>
      <c r="C3434" s="108"/>
      <c r="D3434" s="109"/>
      <c r="E3434" s="109"/>
      <c r="F3434" s="110"/>
      <c r="G3434" s="111"/>
      <c r="H3434" s="112"/>
      <c r="I3434" s="77"/>
      <c r="J3434" s="112" t="str">
        <f>IF($B3434="", "", IFERROR(INDEX('Job List'!$C$9:$C$508, MATCH($B3434, 'Job List'!$B$9:$B$508, 0)), ""))</f>
        <v/>
      </c>
      <c r="K3434" s="112" t="str">
        <f>IF($B3434="", "", IFERROR(INDEX('Job List'!$D$9:$D$508, MATCH($B3434, 'Job List'!$B$9:$B$508, 0)), ""))</f>
        <v/>
      </c>
      <c r="L3434" s="125" t="str">
        <f t="shared" si="636"/>
        <v/>
      </c>
      <c r="M3434" s="111" t="str">
        <f>IF($B3434="", "", IF($G3434="", IFERROR(INDEX('Job List'!$E$9:$E$508, MATCH($B3434, 'Job List'!$B$9:$B$508, 0)), ""), $G3434))</f>
        <v/>
      </c>
      <c r="N3434" s="126" t="str">
        <f t="shared" si="637"/>
        <v/>
      </c>
      <c r="O3434" s="77"/>
      <c r="AB3434" s="14" t="str">
        <f t="shared" si="638"/>
        <v/>
      </c>
      <c r="AC3434" s="20" t="str">
        <f t="shared" si="639"/>
        <v/>
      </c>
      <c r="AD3434" s="55" t="str">
        <f t="shared" si="640"/>
        <v/>
      </c>
      <c r="AE3434" s="88" t="str">
        <f t="shared" si="641"/>
        <v/>
      </c>
      <c r="AG3434" s="55" t="str">
        <f t="shared" si="642"/>
        <v/>
      </c>
      <c r="AH3434" s="88" t="str">
        <f t="shared" si="643"/>
        <v/>
      </c>
      <c r="AJ3434" s="55" t="str">
        <f t="shared" si="644"/>
        <v/>
      </c>
      <c r="AK3434" s="88" t="str">
        <f t="shared" si="645"/>
        <v/>
      </c>
      <c r="AM3434" s="55" t="str">
        <f t="shared" si="646"/>
        <v/>
      </c>
      <c r="AN3434" s="88" t="str">
        <f t="shared" si="647"/>
        <v/>
      </c>
    </row>
    <row r="3435" spans="1:40" x14ac:dyDescent="0.25">
      <c r="A3435" s="77"/>
      <c r="B3435" s="107"/>
      <c r="C3435" s="108"/>
      <c r="D3435" s="109"/>
      <c r="E3435" s="109"/>
      <c r="F3435" s="110"/>
      <c r="G3435" s="111"/>
      <c r="H3435" s="112"/>
      <c r="I3435" s="77"/>
      <c r="J3435" s="112" t="str">
        <f>IF($B3435="", "", IFERROR(INDEX('Job List'!$C$9:$C$508, MATCH($B3435, 'Job List'!$B$9:$B$508, 0)), ""))</f>
        <v/>
      </c>
      <c r="K3435" s="112" t="str">
        <f>IF($B3435="", "", IFERROR(INDEX('Job List'!$D$9:$D$508, MATCH($B3435, 'Job List'!$B$9:$B$508, 0)), ""))</f>
        <v/>
      </c>
      <c r="L3435" s="125" t="str">
        <f t="shared" si="636"/>
        <v/>
      </c>
      <c r="M3435" s="111" t="str">
        <f>IF($B3435="", "", IF($G3435="", IFERROR(INDEX('Job List'!$E$9:$E$508, MATCH($B3435, 'Job List'!$B$9:$B$508, 0)), ""), $G3435))</f>
        <v/>
      </c>
      <c r="N3435" s="126" t="str">
        <f t="shared" si="637"/>
        <v/>
      </c>
      <c r="O3435" s="77"/>
      <c r="AB3435" s="14" t="str">
        <f t="shared" si="638"/>
        <v/>
      </c>
      <c r="AC3435" s="20" t="str">
        <f t="shared" si="639"/>
        <v/>
      </c>
      <c r="AD3435" s="55" t="str">
        <f t="shared" si="640"/>
        <v/>
      </c>
      <c r="AE3435" s="88" t="str">
        <f t="shared" si="641"/>
        <v/>
      </c>
      <c r="AG3435" s="55" t="str">
        <f t="shared" si="642"/>
        <v/>
      </c>
      <c r="AH3435" s="88" t="str">
        <f t="shared" si="643"/>
        <v/>
      </c>
      <c r="AJ3435" s="55" t="str">
        <f t="shared" si="644"/>
        <v/>
      </c>
      <c r="AK3435" s="88" t="str">
        <f t="shared" si="645"/>
        <v/>
      </c>
      <c r="AM3435" s="55" t="str">
        <f t="shared" si="646"/>
        <v/>
      </c>
      <c r="AN3435" s="88" t="str">
        <f t="shared" si="647"/>
        <v/>
      </c>
    </row>
    <row r="3436" spans="1:40" x14ac:dyDescent="0.25">
      <c r="A3436" s="77"/>
      <c r="B3436" s="107"/>
      <c r="C3436" s="108"/>
      <c r="D3436" s="109"/>
      <c r="E3436" s="109"/>
      <c r="F3436" s="110"/>
      <c r="G3436" s="111"/>
      <c r="H3436" s="112"/>
      <c r="I3436" s="77"/>
      <c r="J3436" s="112" t="str">
        <f>IF($B3436="", "", IFERROR(INDEX('Job List'!$C$9:$C$508, MATCH($B3436, 'Job List'!$B$9:$B$508, 0)), ""))</f>
        <v/>
      </c>
      <c r="K3436" s="112" t="str">
        <f>IF($B3436="", "", IFERROR(INDEX('Job List'!$D$9:$D$508, MATCH($B3436, 'Job List'!$B$9:$B$508, 0)), ""))</f>
        <v/>
      </c>
      <c r="L3436" s="125" t="str">
        <f t="shared" si="636"/>
        <v/>
      </c>
      <c r="M3436" s="111" t="str">
        <f>IF($B3436="", "", IF($G3436="", IFERROR(INDEX('Job List'!$E$9:$E$508, MATCH($B3436, 'Job List'!$B$9:$B$508, 0)), ""), $G3436))</f>
        <v/>
      </c>
      <c r="N3436" s="126" t="str">
        <f t="shared" si="637"/>
        <v/>
      </c>
      <c r="O3436" s="77"/>
      <c r="AB3436" s="14" t="str">
        <f t="shared" si="638"/>
        <v/>
      </c>
      <c r="AC3436" s="20" t="str">
        <f t="shared" si="639"/>
        <v/>
      </c>
      <c r="AD3436" s="55" t="str">
        <f t="shared" si="640"/>
        <v/>
      </c>
      <c r="AE3436" s="88" t="str">
        <f t="shared" si="641"/>
        <v/>
      </c>
      <c r="AG3436" s="55" t="str">
        <f t="shared" si="642"/>
        <v/>
      </c>
      <c r="AH3436" s="88" t="str">
        <f t="shared" si="643"/>
        <v/>
      </c>
      <c r="AJ3436" s="55" t="str">
        <f t="shared" si="644"/>
        <v/>
      </c>
      <c r="AK3436" s="88" t="str">
        <f t="shared" si="645"/>
        <v/>
      </c>
      <c r="AM3436" s="55" t="str">
        <f t="shared" si="646"/>
        <v/>
      </c>
      <c r="AN3436" s="88" t="str">
        <f t="shared" si="647"/>
        <v/>
      </c>
    </row>
    <row r="3437" spans="1:40" x14ac:dyDescent="0.25">
      <c r="A3437" s="77"/>
      <c r="B3437" s="107"/>
      <c r="C3437" s="108"/>
      <c r="D3437" s="109"/>
      <c r="E3437" s="109"/>
      <c r="F3437" s="110"/>
      <c r="G3437" s="111"/>
      <c r="H3437" s="112"/>
      <c r="I3437" s="77"/>
      <c r="J3437" s="112" t="str">
        <f>IF($B3437="", "", IFERROR(INDEX('Job List'!$C$9:$C$508, MATCH($B3437, 'Job List'!$B$9:$B$508, 0)), ""))</f>
        <v/>
      </c>
      <c r="K3437" s="112" t="str">
        <f>IF($B3437="", "", IFERROR(INDEX('Job List'!$D$9:$D$508, MATCH($B3437, 'Job List'!$B$9:$B$508, 0)), ""))</f>
        <v/>
      </c>
      <c r="L3437" s="125" t="str">
        <f t="shared" si="636"/>
        <v/>
      </c>
      <c r="M3437" s="111" t="str">
        <f>IF($B3437="", "", IF($G3437="", IFERROR(INDEX('Job List'!$E$9:$E$508, MATCH($B3437, 'Job List'!$B$9:$B$508, 0)), ""), $G3437))</f>
        <v/>
      </c>
      <c r="N3437" s="126" t="str">
        <f t="shared" si="637"/>
        <v/>
      </c>
      <c r="O3437" s="77"/>
      <c r="AB3437" s="14" t="str">
        <f t="shared" si="638"/>
        <v/>
      </c>
      <c r="AC3437" s="20" t="str">
        <f t="shared" si="639"/>
        <v/>
      </c>
      <c r="AD3437" s="55" t="str">
        <f t="shared" si="640"/>
        <v/>
      </c>
      <c r="AE3437" s="88" t="str">
        <f t="shared" si="641"/>
        <v/>
      </c>
      <c r="AG3437" s="55" t="str">
        <f t="shared" si="642"/>
        <v/>
      </c>
      <c r="AH3437" s="88" t="str">
        <f t="shared" si="643"/>
        <v/>
      </c>
      <c r="AJ3437" s="55" t="str">
        <f t="shared" si="644"/>
        <v/>
      </c>
      <c r="AK3437" s="88" t="str">
        <f t="shared" si="645"/>
        <v/>
      </c>
      <c r="AM3437" s="55" t="str">
        <f t="shared" si="646"/>
        <v/>
      </c>
      <c r="AN3437" s="88" t="str">
        <f t="shared" si="647"/>
        <v/>
      </c>
    </row>
    <row r="3438" spans="1:40" x14ac:dyDescent="0.25">
      <c r="A3438" s="77"/>
      <c r="B3438" s="107"/>
      <c r="C3438" s="108"/>
      <c r="D3438" s="109"/>
      <c r="E3438" s="109"/>
      <c r="F3438" s="110"/>
      <c r="G3438" s="111"/>
      <c r="H3438" s="112"/>
      <c r="I3438" s="77"/>
      <c r="J3438" s="112" t="str">
        <f>IF($B3438="", "", IFERROR(INDEX('Job List'!$C$9:$C$508, MATCH($B3438, 'Job List'!$B$9:$B$508, 0)), ""))</f>
        <v/>
      </c>
      <c r="K3438" s="112" t="str">
        <f>IF($B3438="", "", IFERROR(INDEX('Job List'!$D$9:$D$508, MATCH($B3438, 'Job List'!$B$9:$B$508, 0)), ""))</f>
        <v/>
      </c>
      <c r="L3438" s="125" t="str">
        <f t="shared" si="636"/>
        <v/>
      </c>
      <c r="M3438" s="111" t="str">
        <f>IF($B3438="", "", IF($G3438="", IFERROR(INDEX('Job List'!$E$9:$E$508, MATCH($B3438, 'Job List'!$B$9:$B$508, 0)), ""), $G3438))</f>
        <v/>
      </c>
      <c r="N3438" s="126" t="str">
        <f t="shared" si="637"/>
        <v/>
      </c>
      <c r="O3438" s="77"/>
      <c r="AB3438" s="14" t="str">
        <f t="shared" si="638"/>
        <v/>
      </c>
      <c r="AC3438" s="20" t="str">
        <f t="shared" si="639"/>
        <v/>
      </c>
      <c r="AD3438" s="55" t="str">
        <f t="shared" si="640"/>
        <v/>
      </c>
      <c r="AE3438" s="88" t="str">
        <f t="shared" si="641"/>
        <v/>
      </c>
      <c r="AG3438" s="55" t="str">
        <f t="shared" si="642"/>
        <v/>
      </c>
      <c r="AH3438" s="88" t="str">
        <f t="shared" si="643"/>
        <v/>
      </c>
      <c r="AJ3438" s="55" t="str">
        <f t="shared" si="644"/>
        <v/>
      </c>
      <c r="AK3438" s="88" t="str">
        <f t="shared" si="645"/>
        <v/>
      </c>
      <c r="AM3438" s="55" t="str">
        <f t="shared" si="646"/>
        <v/>
      </c>
      <c r="AN3438" s="88" t="str">
        <f t="shared" si="647"/>
        <v/>
      </c>
    </row>
    <row r="3439" spans="1:40" x14ac:dyDescent="0.25">
      <c r="A3439" s="77"/>
      <c r="B3439" s="107"/>
      <c r="C3439" s="108"/>
      <c r="D3439" s="109"/>
      <c r="E3439" s="109"/>
      <c r="F3439" s="110"/>
      <c r="G3439" s="111"/>
      <c r="H3439" s="112"/>
      <c r="I3439" s="77"/>
      <c r="J3439" s="112" t="str">
        <f>IF($B3439="", "", IFERROR(INDEX('Job List'!$C$9:$C$508, MATCH($B3439, 'Job List'!$B$9:$B$508, 0)), ""))</f>
        <v/>
      </c>
      <c r="K3439" s="112" t="str">
        <f>IF($B3439="", "", IFERROR(INDEX('Job List'!$D$9:$D$508, MATCH($B3439, 'Job List'!$B$9:$B$508, 0)), ""))</f>
        <v/>
      </c>
      <c r="L3439" s="125" t="str">
        <f t="shared" si="636"/>
        <v/>
      </c>
      <c r="M3439" s="111" t="str">
        <f>IF($B3439="", "", IF($G3439="", IFERROR(INDEX('Job List'!$E$9:$E$508, MATCH($B3439, 'Job List'!$B$9:$B$508, 0)), ""), $G3439))</f>
        <v/>
      </c>
      <c r="N3439" s="126" t="str">
        <f t="shared" si="637"/>
        <v/>
      </c>
      <c r="O3439" s="77"/>
      <c r="AB3439" s="14" t="str">
        <f t="shared" si="638"/>
        <v/>
      </c>
      <c r="AC3439" s="20" t="str">
        <f t="shared" si="639"/>
        <v/>
      </c>
      <c r="AD3439" s="55" t="str">
        <f t="shared" si="640"/>
        <v/>
      </c>
      <c r="AE3439" s="88" t="str">
        <f t="shared" si="641"/>
        <v/>
      </c>
      <c r="AG3439" s="55" t="str">
        <f t="shared" si="642"/>
        <v/>
      </c>
      <c r="AH3439" s="88" t="str">
        <f t="shared" si="643"/>
        <v/>
      </c>
      <c r="AJ3439" s="55" t="str">
        <f t="shared" si="644"/>
        <v/>
      </c>
      <c r="AK3439" s="88" t="str">
        <f t="shared" si="645"/>
        <v/>
      </c>
      <c r="AM3439" s="55" t="str">
        <f t="shared" si="646"/>
        <v/>
      </c>
      <c r="AN3439" s="88" t="str">
        <f t="shared" si="647"/>
        <v/>
      </c>
    </row>
    <row r="3440" spans="1:40" x14ac:dyDescent="0.25">
      <c r="A3440" s="77"/>
      <c r="B3440" s="107"/>
      <c r="C3440" s="108"/>
      <c r="D3440" s="109"/>
      <c r="E3440" s="109"/>
      <c r="F3440" s="110"/>
      <c r="G3440" s="111"/>
      <c r="H3440" s="112"/>
      <c r="I3440" s="77"/>
      <c r="J3440" s="112" t="str">
        <f>IF($B3440="", "", IFERROR(INDEX('Job List'!$C$9:$C$508, MATCH($B3440, 'Job List'!$B$9:$B$508, 0)), ""))</f>
        <v/>
      </c>
      <c r="K3440" s="112" t="str">
        <f>IF($B3440="", "", IFERROR(INDEX('Job List'!$D$9:$D$508, MATCH($B3440, 'Job List'!$B$9:$B$508, 0)), ""))</f>
        <v/>
      </c>
      <c r="L3440" s="125" t="str">
        <f t="shared" si="636"/>
        <v/>
      </c>
      <c r="M3440" s="111" t="str">
        <f>IF($B3440="", "", IF($G3440="", IFERROR(INDEX('Job List'!$E$9:$E$508, MATCH($B3440, 'Job List'!$B$9:$B$508, 0)), ""), $G3440))</f>
        <v/>
      </c>
      <c r="N3440" s="126" t="str">
        <f t="shared" si="637"/>
        <v/>
      </c>
      <c r="O3440" s="77"/>
      <c r="AB3440" s="14" t="str">
        <f t="shared" si="638"/>
        <v/>
      </c>
      <c r="AC3440" s="20" t="str">
        <f t="shared" si="639"/>
        <v/>
      </c>
      <c r="AD3440" s="55" t="str">
        <f t="shared" si="640"/>
        <v/>
      </c>
      <c r="AE3440" s="88" t="str">
        <f t="shared" si="641"/>
        <v/>
      </c>
      <c r="AG3440" s="55" t="str">
        <f t="shared" si="642"/>
        <v/>
      </c>
      <c r="AH3440" s="88" t="str">
        <f t="shared" si="643"/>
        <v/>
      </c>
      <c r="AJ3440" s="55" t="str">
        <f t="shared" si="644"/>
        <v/>
      </c>
      <c r="AK3440" s="88" t="str">
        <f t="shared" si="645"/>
        <v/>
      </c>
      <c r="AM3440" s="55" t="str">
        <f t="shared" si="646"/>
        <v/>
      </c>
      <c r="AN3440" s="88" t="str">
        <f t="shared" si="647"/>
        <v/>
      </c>
    </row>
    <row r="3441" spans="1:40" x14ac:dyDescent="0.25">
      <c r="A3441" s="77"/>
      <c r="B3441" s="107"/>
      <c r="C3441" s="108"/>
      <c r="D3441" s="109"/>
      <c r="E3441" s="109"/>
      <c r="F3441" s="110"/>
      <c r="G3441" s="111"/>
      <c r="H3441" s="112"/>
      <c r="I3441" s="77"/>
      <c r="J3441" s="112" t="str">
        <f>IF($B3441="", "", IFERROR(INDEX('Job List'!$C$9:$C$508, MATCH($B3441, 'Job List'!$B$9:$B$508, 0)), ""))</f>
        <v/>
      </c>
      <c r="K3441" s="112" t="str">
        <f>IF($B3441="", "", IFERROR(INDEX('Job List'!$D$9:$D$508, MATCH($B3441, 'Job List'!$B$9:$B$508, 0)), ""))</f>
        <v/>
      </c>
      <c r="L3441" s="125" t="str">
        <f t="shared" si="636"/>
        <v/>
      </c>
      <c r="M3441" s="111" t="str">
        <f>IF($B3441="", "", IF($G3441="", IFERROR(INDEX('Job List'!$E$9:$E$508, MATCH($B3441, 'Job List'!$B$9:$B$508, 0)), ""), $G3441))</f>
        <v/>
      </c>
      <c r="N3441" s="126" t="str">
        <f t="shared" si="637"/>
        <v/>
      </c>
      <c r="O3441" s="77"/>
      <c r="AB3441" s="14" t="str">
        <f t="shared" si="638"/>
        <v/>
      </c>
      <c r="AC3441" s="20" t="str">
        <f t="shared" si="639"/>
        <v/>
      </c>
      <c r="AD3441" s="55" t="str">
        <f t="shared" si="640"/>
        <v/>
      </c>
      <c r="AE3441" s="88" t="str">
        <f t="shared" si="641"/>
        <v/>
      </c>
      <c r="AG3441" s="55" t="str">
        <f t="shared" si="642"/>
        <v/>
      </c>
      <c r="AH3441" s="88" t="str">
        <f t="shared" si="643"/>
        <v/>
      </c>
      <c r="AJ3441" s="55" t="str">
        <f t="shared" si="644"/>
        <v/>
      </c>
      <c r="AK3441" s="88" t="str">
        <f t="shared" si="645"/>
        <v/>
      </c>
      <c r="AM3441" s="55" t="str">
        <f t="shared" si="646"/>
        <v/>
      </c>
      <c r="AN3441" s="88" t="str">
        <f t="shared" si="647"/>
        <v/>
      </c>
    </row>
    <row r="3442" spans="1:40" x14ac:dyDescent="0.25">
      <c r="A3442" s="77"/>
      <c r="B3442" s="107"/>
      <c r="C3442" s="108"/>
      <c r="D3442" s="109"/>
      <c r="E3442" s="109"/>
      <c r="F3442" s="110"/>
      <c r="G3442" s="111"/>
      <c r="H3442" s="112"/>
      <c r="I3442" s="77"/>
      <c r="J3442" s="112" t="str">
        <f>IF($B3442="", "", IFERROR(INDEX('Job List'!$C$9:$C$508, MATCH($B3442, 'Job List'!$B$9:$B$508, 0)), ""))</f>
        <v/>
      </c>
      <c r="K3442" s="112" t="str">
        <f>IF($B3442="", "", IFERROR(INDEX('Job List'!$D$9:$D$508, MATCH($B3442, 'Job List'!$B$9:$B$508, 0)), ""))</f>
        <v/>
      </c>
      <c r="L3442" s="125" t="str">
        <f t="shared" si="636"/>
        <v/>
      </c>
      <c r="M3442" s="111" t="str">
        <f>IF($B3442="", "", IF($G3442="", IFERROR(INDEX('Job List'!$E$9:$E$508, MATCH($B3442, 'Job List'!$B$9:$B$508, 0)), ""), $G3442))</f>
        <v/>
      </c>
      <c r="N3442" s="126" t="str">
        <f t="shared" si="637"/>
        <v/>
      </c>
      <c r="O3442" s="77"/>
      <c r="AB3442" s="14" t="str">
        <f t="shared" si="638"/>
        <v/>
      </c>
      <c r="AC3442" s="20" t="str">
        <f t="shared" si="639"/>
        <v/>
      </c>
      <c r="AD3442" s="55" t="str">
        <f t="shared" si="640"/>
        <v/>
      </c>
      <c r="AE3442" s="88" t="str">
        <f t="shared" si="641"/>
        <v/>
      </c>
      <c r="AG3442" s="55" t="str">
        <f t="shared" si="642"/>
        <v/>
      </c>
      <c r="AH3442" s="88" t="str">
        <f t="shared" si="643"/>
        <v/>
      </c>
      <c r="AJ3442" s="55" t="str">
        <f t="shared" si="644"/>
        <v/>
      </c>
      <c r="AK3442" s="88" t="str">
        <f t="shared" si="645"/>
        <v/>
      </c>
      <c r="AM3442" s="55" t="str">
        <f t="shared" si="646"/>
        <v/>
      </c>
      <c r="AN3442" s="88" t="str">
        <f t="shared" si="647"/>
        <v/>
      </c>
    </row>
    <row r="3443" spans="1:40" x14ac:dyDescent="0.25">
      <c r="A3443" s="77"/>
      <c r="B3443" s="107"/>
      <c r="C3443" s="108"/>
      <c r="D3443" s="109"/>
      <c r="E3443" s="109"/>
      <c r="F3443" s="110"/>
      <c r="G3443" s="111"/>
      <c r="H3443" s="112"/>
      <c r="I3443" s="77"/>
      <c r="J3443" s="112" t="str">
        <f>IF($B3443="", "", IFERROR(INDEX('Job List'!$C$9:$C$508, MATCH($B3443, 'Job List'!$B$9:$B$508, 0)), ""))</f>
        <v/>
      </c>
      <c r="K3443" s="112" t="str">
        <f>IF($B3443="", "", IFERROR(INDEX('Job List'!$D$9:$D$508, MATCH($B3443, 'Job List'!$B$9:$B$508, 0)), ""))</f>
        <v/>
      </c>
      <c r="L3443" s="125" t="str">
        <f t="shared" si="636"/>
        <v/>
      </c>
      <c r="M3443" s="111" t="str">
        <f>IF($B3443="", "", IF($G3443="", IFERROR(INDEX('Job List'!$E$9:$E$508, MATCH($B3443, 'Job List'!$B$9:$B$508, 0)), ""), $G3443))</f>
        <v/>
      </c>
      <c r="N3443" s="126" t="str">
        <f t="shared" si="637"/>
        <v/>
      </c>
      <c r="O3443" s="77"/>
      <c r="AB3443" s="14" t="str">
        <f t="shared" si="638"/>
        <v/>
      </c>
      <c r="AC3443" s="20" t="str">
        <f t="shared" si="639"/>
        <v/>
      </c>
      <c r="AD3443" s="55" t="str">
        <f t="shared" si="640"/>
        <v/>
      </c>
      <c r="AE3443" s="88" t="str">
        <f t="shared" si="641"/>
        <v/>
      </c>
      <c r="AG3443" s="55" t="str">
        <f t="shared" si="642"/>
        <v/>
      </c>
      <c r="AH3443" s="88" t="str">
        <f t="shared" si="643"/>
        <v/>
      </c>
      <c r="AJ3443" s="55" t="str">
        <f t="shared" si="644"/>
        <v/>
      </c>
      <c r="AK3443" s="88" t="str">
        <f t="shared" si="645"/>
        <v/>
      </c>
      <c r="AM3443" s="55" t="str">
        <f t="shared" si="646"/>
        <v/>
      </c>
      <c r="AN3443" s="88" t="str">
        <f t="shared" si="647"/>
        <v/>
      </c>
    </row>
    <row r="3444" spans="1:40" x14ac:dyDescent="0.25">
      <c r="A3444" s="77"/>
      <c r="B3444" s="107"/>
      <c r="C3444" s="108"/>
      <c r="D3444" s="109"/>
      <c r="E3444" s="109"/>
      <c r="F3444" s="110"/>
      <c r="G3444" s="111"/>
      <c r="H3444" s="112"/>
      <c r="I3444" s="77"/>
      <c r="J3444" s="112" t="str">
        <f>IF($B3444="", "", IFERROR(INDEX('Job List'!$C$9:$C$508, MATCH($B3444, 'Job List'!$B$9:$B$508, 0)), ""))</f>
        <v/>
      </c>
      <c r="K3444" s="112" t="str">
        <f>IF($B3444="", "", IFERROR(INDEX('Job List'!$D$9:$D$508, MATCH($B3444, 'Job List'!$B$9:$B$508, 0)), ""))</f>
        <v/>
      </c>
      <c r="L3444" s="125" t="str">
        <f t="shared" si="636"/>
        <v/>
      </c>
      <c r="M3444" s="111" t="str">
        <f>IF($B3444="", "", IF($G3444="", IFERROR(INDEX('Job List'!$E$9:$E$508, MATCH($B3444, 'Job List'!$B$9:$B$508, 0)), ""), $G3444))</f>
        <v/>
      </c>
      <c r="N3444" s="126" t="str">
        <f t="shared" si="637"/>
        <v/>
      </c>
      <c r="O3444" s="77"/>
      <c r="AB3444" s="14" t="str">
        <f t="shared" si="638"/>
        <v/>
      </c>
      <c r="AC3444" s="20" t="str">
        <f t="shared" si="639"/>
        <v/>
      </c>
      <c r="AD3444" s="55" t="str">
        <f t="shared" si="640"/>
        <v/>
      </c>
      <c r="AE3444" s="88" t="str">
        <f t="shared" si="641"/>
        <v/>
      </c>
      <c r="AG3444" s="55" t="str">
        <f t="shared" si="642"/>
        <v/>
      </c>
      <c r="AH3444" s="88" t="str">
        <f t="shared" si="643"/>
        <v/>
      </c>
      <c r="AJ3444" s="55" t="str">
        <f t="shared" si="644"/>
        <v/>
      </c>
      <c r="AK3444" s="88" t="str">
        <f t="shared" si="645"/>
        <v/>
      </c>
      <c r="AM3444" s="55" t="str">
        <f t="shared" si="646"/>
        <v/>
      </c>
      <c r="AN3444" s="88" t="str">
        <f t="shared" si="647"/>
        <v/>
      </c>
    </row>
    <row r="3445" spans="1:40" x14ac:dyDescent="0.25">
      <c r="A3445" s="77"/>
      <c r="B3445" s="107"/>
      <c r="C3445" s="108"/>
      <c r="D3445" s="109"/>
      <c r="E3445" s="109"/>
      <c r="F3445" s="110"/>
      <c r="G3445" s="111"/>
      <c r="H3445" s="112"/>
      <c r="I3445" s="77"/>
      <c r="J3445" s="112" t="str">
        <f>IF($B3445="", "", IFERROR(INDEX('Job List'!$C$9:$C$508, MATCH($B3445, 'Job List'!$B$9:$B$508, 0)), ""))</f>
        <v/>
      </c>
      <c r="K3445" s="112" t="str">
        <f>IF($B3445="", "", IFERROR(INDEX('Job List'!$D$9:$D$508, MATCH($B3445, 'Job List'!$B$9:$B$508, 0)), ""))</f>
        <v/>
      </c>
      <c r="L3445" s="125" t="str">
        <f t="shared" si="636"/>
        <v/>
      </c>
      <c r="M3445" s="111" t="str">
        <f>IF($B3445="", "", IF($G3445="", IFERROR(INDEX('Job List'!$E$9:$E$508, MATCH($B3445, 'Job List'!$B$9:$B$508, 0)), ""), $G3445))</f>
        <v/>
      </c>
      <c r="N3445" s="126" t="str">
        <f t="shared" si="637"/>
        <v/>
      </c>
      <c r="O3445" s="77"/>
      <c r="AB3445" s="14" t="str">
        <f t="shared" si="638"/>
        <v/>
      </c>
      <c r="AC3445" s="20" t="str">
        <f t="shared" si="639"/>
        <v/>
      </c>
      <c r="AD3445" s="55" t="str">
        <f t="shared" si="640"/>
        <v/>
      </c>
      <c r="AE3445" s="88" t="str">
        <f t="shared" si="641"/>
        <v/>
      </c>
      <c r="AG3445" s="55" t="str">
        <f t="shared" si="642"/>
        <v/>
      </c>
      <c r="AH3445" s="88" t="str">
        <f t="shared" si="643"/>
        <v/>
      </c>
      <c r="AJ3445" s="55" t="str">
        <f t="shared" si="644"/>
        <v/>
      </c>
      <c r="AK3445" s="88" t="str">
        <f t="shared" si="645"/>
        <v/>
      </c>
      <c r="AM3445" s="55" t="str">
        <f t="shared" si="646"/>
        <v/>
      </c>
      <c r="AN3445" s="88" t="str">
        <f t="shared" si="647"/>
        <v/>
      </c>
    </row>
    <row r="3446" spans="1:40" x14ac:dyDescent="0.25">
      <c r="A3446" s="77"/>
      <c r="B3446" s="107"/>
      <c r="C3446" s="108"/>
      <c r="D3446" s="109"/>
      <c r="E3446" s="109"/>
      <c r="F3446" s="110"/>
      <c r="G3446" s="111"/>
      <c r="H3446" s="112"/>
      <c r="I3446" s="77"/>
      <c r="J3446" s="112" t="str">
        <f>IF($B3446="", "", IFERROR(INDEX('Job List'!$C$9:$C$508, MATCH($B3446, 'Job List'!$B$9:$B$508, 0)), ""))</f>
        <v/>
      </c>
      <c r="K3446" s="112" t="str">
        <f>IF($B3446="", "", IFERROR(INDEX('Job List'!$D$9:$D$508, MATCH($B3446, 'Job List'!$B$9:$B$508, 0)), ""))</f>
        <v/>
      </c>
      <c r="L3446" s="125" t="str">
        <f t="shared" si="636"/>
        <v/>
      </c>
      <c r="M3446" s="111" t="str">
        <f>IF($B3446="", "", IF($G3446="", IFERROR(INDEX('Job List'!$E$9:$E$508, MATCH($B3446, 'Job List'!$B$9:$B$508, 0)), ""), $G3446))</f>
        <v/>
      </c>
      <c r="N3446" s="126" t="str">
        <f t="shared" si="637"/>
        <v/>
      </c>
      <c r="O3446" s="77"/>
      <c r="AB3446" s="14" t="str">
        <f t="shared" si="638"/>
        <v/>
      </c>
      <c r="AC3446" s="20" t="str">
        <f t="shared" si="639"/>
        <v/>
      </c>
      <c r="AD3446" s="55" t="str">
        <f t="shared" si="640"/>
        <v/>
      </c>
      <c r="AE3446" s="88" t="str">
        <f t="shared" si="641"/>
        <v/>
      </c>
      <c r="AG3446" s="55" t="str">
        <f t="shared" si="642"/>
        <v/>
      </c>
      <c r="AH3446" s="88" t="str">
        <f t="shared" si="643"/>
        <v/>
      </c>
      <c r="AJ3446" s="55" t="str">
        <f t="shared" si="644"/>
        <v/>
      </c>
      <c r="AK3446" s="88" t="str">
        <f t="shared" si="645"/>
        <v/>
      </c>
      <c r="AM3446" s="55" t="str">
        <f t="shared" si="646"/>
        <v/>
      </c>
      <c r="AN3446" s="88" t="str">
        <f t="shared" si="647"/>
        <v/>
      </c>
    </row>
    <row r="3447" spans="1:40" x14ac:dyDescent="0.25">
      <c r="A3447" s="77"/>
      <c r="B3447" s="107"/>
      <c r="C3447" s="108"/>
      <c r="D3447" s="109"/>
      <c r="E3447" s="109"/>
      <c r="F3447" s="110"/>
      <c r="G3447" s="111"/>
      <c r="H3447" s="112"/>
      <c r="I3447" s="77"/>
      <c r="J3447" s="112" t="str">
        <f>IF($B3447="", "", IFERROR(INDEX('Job List'!$C$9:$C$508, MATCH($B3447, 'Job List'!$B$9:$B$508, 0)), ""))</f>
        <v/>
      </c>
      <c r="K3447" s="112" t="str">
        <f>IF($B3447="", "", IFERROR(INDEX('Job List'!$D$9:$D$508, MATCH($B3447, 'Job List'!$B$9:$B$508, 0)), ""))</f>
        <v/>
      </c>
      <c r="L3447" s="125" t="str">
        <f t="shared" si="636"/>
        <v/>
      </c>
      <c r="M3447" s="111" t="str">
        <f>IF($B3447="", "", IF($G3447="", IFERROR(INDEX('Job List'!$E$9:$E$508, MATCH($B3447, 'Job List'!$B$9:$B$508, 0)), ""), $G3447))</f>
        <v/>
      </c>
      <c r="N3447" s="126" t="str">
        <f t="shared" si="637"/>
        <v/>
      </c>
      <c r="O3447" s="77"/>
      <c r="AB3447" s="14" t="str">
        <f t="shared" si="638"/>
        <v/>
      </c>
      <c r="AC3447" s="20" t="str">
        <f t="shared" si="639"/>
        <v/>
      </c>
      <c r="AD3447" s="55" t="str">
        <f t="shared" si="640"/>
        <v/>
      </c>
      <c r="AE3447" s="88" t="str">
        <f t="shared" si="641"/>
        <v/>
      </c>
      <c r="AG3447" s="55" t="str">
        <f t="shared" si="642"/>
        <v/>
      </c>
      <c r="AH3447" s="88" t="str">
        <f t="shared" si="643"/>
        <v/>
      </c>
      <c r="AJ3447" s="55" t="str">
        <f t="shared" si="644"/>
        <v/>
      </c>
      <c r="AK3447" s="88" t="str">
        <f t="shared" si="645"/>
        <v/>
      </c>
      <c r="AM3447" s="55" t="str">
        <f t="shared" si="646"/>
        <v/>
      </c>
      <c r="AN3447" s="88" t="str">
        <f t="shared" si="647"/>
        <v/>
      </c>
    </row>
    <row r="3448" spans="1:40" x14ac:dyDescent="0.25">
      <c r="A3448" s="77"/>
      <c r="B3448" s="107"/>
      <c r="C3448" s="108"/>
      <c r="D3448" s="109"/>
      <c r="E3448" s="109"/>
      <c r="F3448" s="110"/>
      <c r="G3448" s="111"/>
      <c r="H3448" s="112"/>
      <c r="I3448" s="77"/>
      <c r="J3448" s="112" t="str">
        <f>IF($B3448="", "", IFERROR(INDEX('Job List'!$C$9:$C$508, MATCH($B3448, 'Job List'!$B$9:$B$508, 0)), ""))</f>
        <v/>
      </c>
      <c r="K3448" s="112" t="str">
        <f>IF($B3448="", "", IFERROR(INDEX('Job List'!$D$9:$D$508, MATCH($B3448, 'Job List'!$B$9:$B$508, 0)), ""))</f>
        <v/>
      </c>
      <c r="L3448" s="125" t="str">
        <f t="shared" si="636"/>
        <v/>
      </c>
      <c r="M3448" s="111" t="str">
        <f>IF($B3448="", "", IF($G3448="", IFERROR(INDEX('Job List'!$E$9:$E$508, MATCH($B3448, 'Job List'!$B$9:$B$508, 0)), ""), $G3448))</f>
        <v/>
      </c>
      <c r="N3448" s="126" t="str">
        <f t="shared" si="637"/>
        <v/>
      </c>
      <c r="O3448" s="77"/>
      <c r="AB3448" s="14" t="str">
        <f t="shared" si="638"/>
        <v/>
      </c>
      <c r="AC3448" s="20" t="str">
        <f t="shared" si="639"/>
        <v/>
      </c>
      <c r="AD3448" s="55" t="str">
        <f t="shared" si="640"/>
        <v/>
      </c>
      <c r="AE3448" s="88" t="str">
        <f t="shared" si="641"/>
        <v/>
      </c>
      <c r="AG3448" s="55" t="str">
        <f t="shared" si="642"/>
        <v/>
      </c>
      <c r="AH3448" s="88" t="str">
        <f t="shared" si="643"/>
        <v/>
      </c>
      <c r="AJ3448" s="55" t="str">
        <f t="shared" si="644"/>
        <v/>
      </c>
      <c r="AK3448" s="88" t="str">
        <f t="shared" si="645"/>
        <v/>
      </c>
      <c r="AM3448" s="55" t="str">
        <f t="shared" si="646"/>
        <v/>
      </c>
      <c r="AN3448" s="88" t="str">
        <f t="shared" si="647"/>
        <v/>
      </c>
    </row>
    <row r="3449" spans="1:40" x14ac:dyDescent="0.25">
      <c r="A3449" s="77"/>
      <c r="B3449" s="107"/>
      <c r="C3449" s="108"/>
      <c r="D3449" s="109"/>
      <c r="E3449" s="109"/>
      <c r="F3449" s="110"/>
      <c r="G3449" s="111"/>
      <c r="H3449" s="112"/>
      <c r="I3449" s="77"/>
      <c r="J3449" s="112" t="str">
        <f>IF($B3449="", "", IFERROR(INDEX('Job List'!$C$9:$C$508, MATCH($B3449, 'Job List'!$B$9:$B$508, 0)), ""))</f>
        <v/>
      </c>
      <c r="K3449" s="112" t="str">
        <f>IF($B3449="", "", IFERROR(INDEX('Job List'!$D$9:$D$508, MATCH($B3449, 'Job List'!$B$9:$B$508, 0)), ""))</f>
        <v/>
      </c>
      <c r="L3449" s="125" t="str">
        <f t="shared" si="636"/>
        <v/>
      </c>
      <c r="M3449" s="111" t="str">
        <f>IF($B3449="", "", IF($G3449="", IFERROR(INDEX('Job List'!$E$9:$E$508, MATCH($B3449, 'Job List'!$B$9:$B$508, 0)), ""), $G3449))</f>
        <v/>
      </c>
      <c r="N3449" s="126" t="str">
        <f t="shared" si="637"/>
        <v/>
      </c>
      <c r="O3449" s="77"/>
      <c r="AB3449" s="14" t="str">
        <f t="shared" si="638"/>
        <v/>
      </c>
      <c r="AC3449" s="20" t="str">
        <f t="shared" si="639"/>
        <v/>
      </c>
      <c r="AD3449" s="55" t="str">
        <f t="shared" si="640"/>
        <v/>
      </c>
      <c r="AE3449" s="88" t="str">
        <f t="shared" si="641"/>
        <v/>
      </c>
      <c r="AG3449" s="55" t="str">
        <f t="shared" si="642"/>
        <v/>
      </c>
      <c r="AH3449" s="88" t="str">
        <f t="shared" si="643"/>
        <v/>
      </c>
      <c r="AJ3449" s="55" t="str">
        <f t="shared" si="644"/>
        <v/>
      </c>
      <c r="AK3449" s="88" t="str">
        <f t="shared" si="645"/>
        <v/>
      </c>
      <c r="AM3449" s="55" t="str">
        <f t="shared" si="646"/>
        <v/>
      </c>
      <c r="AN3449" s="88" t="str">
        <f t="shared" si="647"/>
        <v/>
      </c>
    </row>
    <row r="3450" spans="1:40" x14ac:dyDescent="0.25">
      <c r="A3450" s="77"/>
      <c r="B3450" s="107"/>
      <c r="C3450" s="108"/>
      <c r="D3450" s="109"/>
      <c r="E3450" s="109"/>
      <c r="F3450" s="110"/>
      <c r="G3450" s="111"/>
      <c r="H3450" s="112"/>
      <c r="I3450" s="77"/>
      <c r="J3450" s="112" t="str">
        <f>IF($B3450="", "", IFERROR(INDEX('Job List'!$C$9:$C$508, MATCH($B3450, 'Job List'!$B$9:$B$508, 0)), ""))</f>
        <v/>
      </c>
      <c r="K3450" s="112" t="str">
        <f>IF($B3450="", "", IFERROR(INDEX('Job List'!$D$9:$D$508, MATCH($B3450, 'Job List'!$B$9:$B$508, 0)), ""))</f>
        <v/>
      </c>
      <c r="L3450" s="125" t="str">
        <f t="shared" si="636"/>
        <v/>
      </c>
      <c r="M3450" s="111" t="str">
        <f>IF($B3450="", "", IF($G3450="", IFERROR(INDEX('Job List'!$E$9:$E$508, MATCH($B3450, 'Job List'!$B$9:$B$508, 0)), ""), $G3450))</f>
        <v/>
      </c>
      <c r="N3450" s="126" t="str">
        <f t="shared" si="637"/>
        <v/>
      </c>
      <c r="O3450" s="77"/>
      <c r="AB3450" s="14" t="str">
        <f t="shared" si="638"/>
        <v/>
      </c>
      <c r="AC3450" s="20" t="str">
        <f t="shared" si="639"/>
        <v/>
      </c>
      <c r="AD3450" s="55" t="str">
        <f t="shared" si="640"/>
        <v/>
      </c>
      <c r="AE3450" s="88" t="str">
        <f t="shared" si="641"/>
        <v/>
      </c>
      <c r="AG3450" s="55" t="str">
        <f t="shared" si="642"/>
        <v/>
      </c>
      <c r="AH3450" s="88" t="str">
        <f t="shared" si="643"/>
        <v/>
      </c>
      <c r="AJ3450" s="55" t="str">
        <f t="shared" si="644"/>
        <v/>
      </c>
      <c r="AK3450" s="88" t="str">
        <f t="shared" si="645"/>
        <v/>
      </c>
      <c r="AM3450" s="55" t="str">
        <f t="shared" si="646"/>
        <v/>
      </c>
      <c r="AN3450" s="88" t="str">
        <f t="shared" si="647"/>
        <v/>
      </c>
    </row>
    <row r="3451" spans="1:40" x14ac:dyDescent="0.25">
      <c r="A3451" s="77"/>
      <c r="B3451" s="107"/>
      <c r="C3451" s="108"/>
      <c r="D3451" s="109"/>
      <c r="E3451" s="109"/>
      <c r="F3451" s="110"/>
      <c r="G3451" s="111"/>
      <c r="H3451" s="112"/>
      <c r="I3451" s="77"/>
      <c r="J3451" s="112" t="str">
        <f>IF($B3451="", "", IFERROR(INDEX('Job List'!$C$9:$C$508, MATCH($B3451, 'Job List'!$B$9:$B$508, 0)), ""))</f>
        <v/>
      </c>
      <c r="K3451" s="112" t="str">
        <f>IF($B3451="", "", IFERROR(INDEX('Job List'!$D$9:$D$508, MATCH($B3451, 'Job List'!$B$9:$B$508, 0)), ""))</f>
        <v/>
      </c>
      <c r="L3451" s="125" t="str">
        <f t="shared" si="636"/>
        <v/>
      </c>
      <c r="M3451" s="111" t="str">
        <f>IF($B3451="", "", IF($G3451="", IFERROR(INDEX('Job List'!$E$9:$E$508, MATCH($B3451, 'Job List'!$B$9:$B$508, 0)), ""), $G3451))</f>
        <v/>
      </c>
      <c r="N3451" s="126" t="str">
        <f t="shared" si="637"/>
        <v/>
      </c>
      <c r="O3451" s="77"/>
      <c r="AB3451" s="14" t="str">
        <f t="shared" si="638"/>
        <v/>
      </c>
      <c r="AC3451" s="20" t="str">
        <f t="shared" si="639"/>
        <v/>
      </c>
      <c r="AD3451" s="55" t="str">
        <f t="shared" si="640"/>
        <v/>
      </c>
      <c r="AE3451" s="88" t="str">
        <f t="shared" si="641"/>
        <v/>
      </c>
      <c r="AG3451" s="55" t="str">
        <f t="shared" si="642"/>
        <v/>
      </c>
      <c r="AH3451" s="88" t="str">
        <f t="shared" si="643"/>
        <v/>
      </c>
      <c r="AJ3451" s="55" t="str">
        <f t="shared" si="644"/>
        <v/>
      </c>
      <c r="AK3451" s="88" t="str">
        <f t="shared" si="645"/>
        <v/>
      </c>
      <c r="AM3451" s="55" t="str">
        <f t="shared" si="646"/>
        <v/>
      </c>
      <c r="AN3451" s="88" t="str">
        <f t="shared" si="647"/>
        <v/>
      </c>
    </row>
    <row r="3452" spans="1:40" x14ac:dyDescent="0.25">
      <c r="A3452" s="77"/>
      <c r="B3452" s="107"/>
      <c r="C3452" s="108"/>
      <c r="D3452" s="109"/>
      <c r="E3452" s="109"/>
      <c r="F3452" s="110"/>
      <c r="G3452" s="111"/>
      <c r="H3452" s="112"/>
      <c r="I3452" s="77"/>
      <c r="J3452" s="112" t="str">
        <f>IF($B3452="", "", IFERROR(INDEX('Job List'!$C$9:$C$508, MATCH($B3452, 'Job List'!$B$9:$B$508, 0)), ""))</f>
        <v/>
      </c>
      <c r="K3452" s="112" t="str">
        <f>IF($B3452="", "", IFERROR(INDEX('Job List'!$D$9:$D$508, MATCH($B3452, 'Job List'!$B$9:$B$508, 0)), ""))</f>
        <v/>
      </c>
      <c r="L3452" s="125" t="str">
        <f t="shared" si="636"/>
        <v/>
      </c>
      <c r="M3452" s="111" t="str">
        <f>IF($B3452="", "", IF($G3452="", IFERROR(INDEX('Job List'!$E$9:$E$508, MATCH($B3452, 'Job List'!$B$9:$B$508, 0)), ""), $G3452))</f>
        <v/>
      </c>
      <c r="N3452" s="126" t="str">
        <f t="shared" si="637"/>
        <v/>
      </c>
      <c r="O3452" s="77"/>
      <c r="AB3452" s="14" t="str">
        <f t="shared" si="638"/>
        <v/>
      </c>
      <c r="AC3452" s="20" t="str">
        <f t="shared" si="639"/>
        <v/>
      </c>
      <c r="AD3452" s="55" t="str">
        <f t="shared" si="640"/>
        <v/>
      </c>
      <c r="AE3452" s="88" t="str">
        <f t="shared" si="641"/>
        <v/>
      </c>
      <c r="AG3452" s="55" t="str">
        <f t="shared" si="642"/>
        <v/>
      </c>
      <c r="AH3452" s="88" t="str">
        <f t="shared" si="643"/>
        <v/>
      </c>
      <c r="AJ3452" s="55" t="str">
        <f t="shared" si="644"/>
        <v/>
      </c>
      <c r="AK3452" s="88" t="str">
        <f t="shared" si="645"/>
        <v/>
      </c>
      <c r="AM3452" s="55" t="str">
        <f t="shared" si="646"/>
        <v/>
      </c>
      <c r="AN3452" s="88" t="str">
        <f t="shared" si="647"/>
        <v/>
      </c>
    </row>
    <row r="3453" spans="1:40" x14ac:dyDescent="0.25">
      <c r="A3453" s="77"/>
      <c r="B3453" s="107"/>
      <c r="C3453" s="108"/>
      <c r="D3453" s="109"/>
      <c r="E3453" s="109"/>
      <c r="F3453" s="110"/>
      <c r="G3453" s="111"/>
      <c r="H3453" s="112"/>
      <c r="I3453" s="77"/>
      <c r="J3453" s="112" t="str">
        <f>IF($B3453="", "", IFERROR(INDEX('Job List'!$C$9:$C$508, MATCH($B3453, 'Job List'!$B$9:$B$508, 0)), ""))</f>
        <v/>
      </c>
      <c r="K3453" s="112" t="str">
        <f>IF($B3453="", "", IFERROR(INDEX('Job List'!$D$9:$D$508, MATCH($B3453, 'Job List'!$B$9:$B$508, 0)), ""))</f>
        <v/>
      </c>
      <c r="L3453" s="125" t="str">
        <f t="shared" si="636"/>
        <v/>
      </c>
      <c r="M3453" s="111" t="str">
        <f>IF($B3453="", "", IF($G3453="", IFERROR(INDEX('Job List'!$E$9:$E$508, MATCH($B3453, 'Job List'!$B$9:$B$508, 0)), ""), $G3453))</f>
        <v/>
      </c>
      <c r="N3453" s="126" t="str">
        <f t="shared" si="637"/>
        <v/>
      </c>
      <c r="O3453" s="77"/>
      <c r="AB3453" s="14" t="str">
        <f t="shared" si="638"/>
        <v/>
      </c>
      <c r="AC3453" s="20" t="str">
        <f t="shared" si="639"/>
        <v/>
      </c>
      <c r="AD3453" s="55" t="str">
        <f t="shared" si="640"/>
        <v/>
      </c>
      <c r="AE3453" s="88" t="str">
        <f t="shared" si="641"/>
        <v/>
      </c>
      <c r="AG3453" s="55" t="str">
        <f t="shared" si="642"/>
        <v/>
      </c>
      <c r="AH3453" s="88" t="str">
        <f t="shared" si="643"/>
        <v/>
      </c>
      <c r="AJ3453" s="55" t="str">
        <f t="shared" si="644"/>
        <v/>
      </c>
      <c r="AK3453" s="88" t="str">
        <f t="shared" si="645"/>
        <v/>
      </c>
      <c r="AM3453" s="55" t="str">
        <f t="shared" si="646"/>
        <v/>
      </c>
      <c r="AN3453" s="88" t="str">
        <f t="shared" si="647"/>
        <v/>
      </c>
    </row>
    <row r="3454" spans="1:40" x14ac:dyDescent="0.25">
      <c r="A3454" s="77"/>
      <c r="B3454" s="107"/>
      <c r="C3454" s="108"/>
      <c r="D3454" s="109"/>
      <c r="E3454" s="109"/>
      <c r="F3454" s="110"/>
      <c r="G3454" s="111"/>
      <c r="H3454" s="112"/>
      <c r="I3454" s="77"/>
      <c r="J3454" s="112" t="str">
        <f>IF($B3454="", "", IFERROR(INDEX('Job List'!$C$9:$C$508, MATCH($B3454, 'Job List'!$B$9:$B$508, 0)), ""))</f>
        <v/>
      </c>
      <c r="K3454" s="112" t="str">
        <f>IF($B3454="", "", IFERROR(INDEX('Job List'!$D$9:$D$508, MATCH($B3454, 'Job List'!$B$9:$B$508, 0)), ""))</f>
        <v/>
      </c>
      <c r="L3454" s="125" t="str">
        <f t="shared" si="636"/>
        <v/>
      </c>
      <c r="M3454" s="111" t="str">
        <f>IF($B3454="", "", IF($G3454="", IFERROR(INDEX('Job List'!$E$9:$E$508, MATCH($B3454, 'Job List'!$B$9:$B$508, 0)), ""), $G3454))</f>
        <v/>
      </c>
      <c r="N3454" s="126" t="str">
        <f t="shared" si="637"/>
        <v/>
      </c>
      <c r="O3454" s="77"/>
      <c r="AB3454" s="14" t="str">
        <f t="shared" si="638"/>
        <v/>
      </c>
      <c r="AC3454" s="20" t="str">
        <f t="shared" si="639"/>
        <v/>
      </c>
      <c r="AD3454" s="55" t="str">
        <f t="shared" si="640"/>
        <v/>
      </c>
      <c r="AE3454" s="88" t="str">
        <f t="shared" si="641"/>
        <v/>
      </c>
      <c r="AG3454" s="55" t="str">
        <f t="shared" si="642"/>
        <v/>
      </c>
      <c r="AH3454" s="88" t="str">
        <f t="shared" si="643"/>
        <v/>
      </c>
      <c r="AJ3454" s="55" t="str">
        <f t="shared" si="644"/>
        <v/>
      </c>
      <c r="AK3454" s="88" t="str">
        <f t="shared" si="645"/>
        <v/>
      </c>
      <c r="AM3454" s="55" t="str">
        <f t="shared" si="646"/>
        <v/>
      </c>
      <c r="AN3454" s="88" t="str">
        <f t="shared" si="647"/>
        <v/>
      </c>
    </row>
    <row r="3455" spans="1:40" x14ac:dyDescent="0.25">
      <c r="A3455" s="77"/>
      <c r="B3455" s="107"/>
      <c r="C3455" s="108"/>
      <c r="D3455" s="109"/>
      <c r="E3455" s="109"/>
      <c r="F3455" s="110"/>
      <c r="G3455" s="111"/>
      <c r="H3455" s="112"/>
      <c r="I3455" s="77"/>
      <c r="J3455" s="112" t="str">
        <f>IF($B3455="", "", IFERROR(INDEX('Job List'!$C$9:$C$508, MATCH($B3455, 'Job List'!$B$9:$B$508, 0)), ""))</f>
        <v/>
      </c>
      <c r="K3455" s="112" t="str">
        <f>IF($B3455="", "", IFERROR(INDEX('Job List'!$D$9:$D$508, MATCH($B3455, 'Job List'!$B$9:$B$508, 0)), ""))</f>
        <v/>
      </c>
      <c r="L3455" s="125" t="str">
        <f t="shared" si="636"/>
        <v/>
      </c>
      <c r="M3455" s="111" t="str">
        <f>IF($B3455="", "", IF($G3455="", IFERROR(INDEX('Job List'!$E$9:$E$508, MATCH($B3455, 'Job List'!$B$9:$B$508, 0)), ""), $G3455))</f>
        <v/>
      </c>
      <c r="N3455" s="126" t="str">
        <f t="shared" si="637"/>
        <v/>
      </c>
      <c r="O3455" s="77"/>
      <c r="AB3455" s="14" t="str">
        <f t="shared" si="638"/>
        <v/>
      </c>
      <c r="AC3455" s="20" t="str">
        <f t="shared" si="639"/>
        <v/>
      </c>
      <c r="AD3455" s="55" t="str">
        <f t="shared" si="640"/>
        <v/>
      </c>
      <c r="AE3455" s="88" t="str">
        <f t="shared" si="641"/>
        <v/>
      </c>
      <c r="AG3455" s="55" t="str">
        <f t="shared" si="642"/>
        <v/>
      </c>
      <c r="AH3455" s="88" t="str">
        <f t="shared" si="643"/>
        <v/>
      </c>
      <c r="AJ3455" s="55" t="str">
        <f t="shared" si="644"/>
        <v/>
      </c>
      <c r="AK3455" s="88" t="str">
        <f t="shared" si="645"/>
        <v/>
      </c>
      <c r="AM3455" s="55" t="str">
        <f t="shared" si="646"/>
        <v/>
      </c>
      <c r="AN3455" s="88" t="str">
        <f t="shared" si="647"/>
        <v/>
      </c>
    </row>
    <row r="3456" spans="1:40" x14ac:dyDescent="0.25">
      <c r="A3456" s="77"/>
      <c r="B3456" s="107"/>
      <c r="C3456" s="108"/>
      <c r="D3456" s="109"/>
      <c r="E3456" s="109"/>
      <c r="F3456" s="110"/>
      <c r="G3456" s="111"/>
      <c r="H3456" s="112"/>
      <c r="I3456" s="77"/>
      <c r="J3456" s="112" t="str">
        <f>IF($B3456="", "", IFERROR(INDEX('Job List'!$C$9:$C$508, MATCH($B3456, 'Job List'!$B$9:$B$508, 0)), ""))</f>
        <v/>
      </c>
      <c r="K3456" s="112" t="str">
        <f>IF($B3456="", "", IFERROR(INDEX('Job List'!$D$9:$D$508, MATCH($B3456, 'Job List'!$B$9:$B$508, 0)), ""))</f>
        <v/>
      </c>
      <c r="L3456" s="125" t="str">
        <f t="shared" si="636"/>
        <v/>
      </c>
      <c r="M3456" s="111" t="str">
        <f>IF($B3456="", "", IF($G3456="", IFERROR(INDEX('Job List'!$E$9:$E$508, MATCH($B3456, 'Job List'!$B$9:$B$508, 0)), ""), $G3456))</f>
        <v/>
      </c>
      <c r="N3456" s="126" t="str">
        <f t="shared" si="637"/>
        <v/>
      </c>
      <c r="O3456" s="77"/>
      <c r="AB3456" s="14" t="str">
        <f t="shared" si="638"/>
        <v/>
      </c>
      <c r="AC3456" s="20" t="str">
        <f t="shared" si="639"/>
        <v/>
      </c>
      <c r="AD3456" s="55" t="str">
        <f t="shared" si="640"/>
        <v/>
      </c>
      <c r="AE3456" s="88" t="str">
        <f t="shared" si="641"/>
        <v/>
      </c>
      <c r="AG3456" s="55" t="str">
        <f t="shared" si="642"/>
        <v/>
      </c>
      <c r="AH3456" s="88" t="str">
        <f t="shared" si="643"/>
        <v/>
      </c>
      <c r="AJ3456" s="55" t="str">
        <f t="shared" si="644"/>
        <v/>
      </c>
      <c r="AK3456" s="88" t="str">
        <f t="shared" si="645"/>
        <v/>
      </c>
      <c r="AM3456" s="55" t="str">
        <f t="shared" si="646"/>
        <v/>
      </c>
      <c r="AN3456" s="88" t="str">
        <f t="shared" si="647"/>
        <v/>
      </c>
    </row>
    <row r="3457" spans="1:40" x14ac:dyDescent="0.25">
      <c r="A3457" s="77"/>
      <c r="B3457" s="107"/>
      <c r="C3457" s="108"/>
      <c r="D3457" s="109"/>
      <c r="E3457" s="109"/>
      <c r="F3457" s="110"/>
      <c r="G3457" s="111"/>
      <c r="H3457" s="112"/>
      <c r="I3457" s="77"/>
      <c r="J3457" s="112" t="str">
        <f>IF($B3457="", "", IFERROR(INDEX('Job List'!$C$9:$C$508, MATCH($B3457, 'Job List'!$B$9:$B$508, 0)), ""))</f>
        <v/>
      </c>
      <c r="K3457" s="112" t="str">
        <f>IF($B3457="", "", IFERROR(INDEX('Job List'!$D$9:$D$508, MATCH($B3457, 'Job List'!$B$9:$B$508, 0)), ""))</f>
        <v/>
      </c>
      <c r="L3457" s="125" t="str">
        <f t="shared" si="636"/>
        <v/>
      </c>
      <c r="M3457" s="111" t="str">
        <f>IF($B3457="", "", IF($G3457="", IFERROR(INDEX('Job List'!$E$9:$E$508, MATCH($B3457, 'Job List'!$B$9:$B$508, 0)), ""), $G3457))</f>
        <v/>
      </c>
      <c r="N3457" s="126" t="str">
        <f t="shared" si="637"/>
        <v/>
      </c>
      <c r="O3457" s="77"/>
      <c r="AB3457" s="14" t="str">
        <f t="shared" si="638"/>
        <v/>
      </c>
      <c r="AC3457" s="20" t="str">
        <f t="shared" si="639"/>
        <v/>
      </c>
      <c r="AD3457" s="55" t="str">
        <f t="shared" si="640"/>
        <v/>
      </c>
      <c r="AE3457" s="88" t="str">
        <f t="shared" si="641"/>
        <v/>
      </c>
      <c r="AG3457" s="55" t="str">
        <f t="shared" si="642"/>
        <v/>
      </c>
      <c r="AH3457" s="88" t="str">
        <f t="shared" si="643"/>
        <v/>
      </c>
      <c r="AJ3457" s="55" t="str">
        <f t="shared" si="644"/>
        <v/>
      </c>
      <c r="AK3457" s="88" t="str">
        <f t="shared" si="645"/>
        <v/>
      </c>
      <c r="AM3457" s="55" t="str">
        <f t="shared" si="646"/>
        <v/>
      </c>
      <c r="AN3457" s="88" t="str">
        <f t="shared" si="647"/>
        <v/>
      </c>
    </row>
    <row r="3458" spans="1:40" x14ac:dyDescent="0.25">
      <c r="A3458" s="77"/>
      <c r="B3458" s="107"/>
      <c r="C3458" s="108"/>
      <c r="D3458" s="109"/>
      <c r="E3458" s="109"/>
      <c r="F3458" s="110"/>
      <c r="G3458" s="111"/>
      <c r="H3458" s="112"/>
      <c r="I3458" s="77"/>
      <c r="J3458" s="112" t="str">
        <f>IF($B3458="", "", IFERROR(INDEX('Job List'!$C$9:$C$508, MATCH($B3458, 'Job List'!$B$9:$B$508, 0)), ""))</f>
        <v/>
      </c>
      <c r="K3458" s="112" t="str">
        <f>IF($B3458="", "", IFERROR(INDEX('Job List'!$D$9:$D$508, MATCH($B3458, 'Job List'!$B$9:$B$508, 0)), ""))</f>
        <v/>
      </c>
      <c r="L3458" s="125" t="str">
        <f t="shared" si="636"/>
        <v/>
      </c>
      <c r="M3458" s="111" t="str">
        <f>IF($B3458="", "", IF($G3458="", IFERROR(INDEX('Job List'!$E$9:$E$508, MATCH($B3458, 'Job List'!$B$9:$B$508, 0)), ""), $G3458))</f>
        <v/>
      </c>
      <c r="N3458" s="126" t="str">
        <f t="shared" si="637"/>
        <v/>
      </c>
      <c r="O3458" s="77"/>
      <c r="AB3458" s="14" t="str">
        <f t="shared" si="638"/>
        <v/>
      </c>
      <c r="AC3458" s="20" t="str">
        <f t="shared" si="639"/>
        <v/>
      </c>
      <c r="AD3458" s="55" t="str">
        <f t="shared" si="640"/>
        <v/>
      </c>
      <c r="AE3458" s="88" t="str">
        <f t="shared" si="641"/>
        <v/>
      </c>
      <c r="AG3458" s="55" t="str">
        <f t="shared" si="642"/>
        <v/>
      </c>
      <c r="AH3458" s="88" t="str">
        <f t="shared" si="643"/>
        <v/>
      </c>
      <c r="AJ3458" s="55" t="str">
        <f t="shared" si="644"/>
        <v/>
      </c>
      <c r="AK3458" s="88" t="str">
        <f t="shared" si="645"/>
        <v/>
      </c>
      <c r="AM3458" s="55" t="str">
        <f t="shared" si="646"/>
        <v/>
      </c>
      <c r="AN3458" s="88" t="str">
        <f t="shared" si="647"/>
        <v/>
      </c>
    </row>
    <row r="3459" spans="1:40" x14ac:dyDescent="0.25">
      <c r="A3459" s="77"/>
      <c r="B3459" s="107"/>
      <c r="C3459" s="108"/>
      <c r="D3459" s="109"/>
      <c r="E3459" s="109"/>
      <c r="F3459" s="110"/>
      <c r="G3459" s="111"/>
      <c r="H3459" s="112"/>
      <c r="I3459" s="77"/>
      <c r="J3459" s="112" t="str">
        <f>IF($B3459="", "", IFERROR(INDEX('Job List'!$C$9:$C$508, MATCH($B3459, 'Job List'!$B$9:$B$508, 0)), ""))</f>
        <v/>
      </c>
      <c r="K3459" s="112" t="str">
        <f>IF($B3459="", "", IFERROR(INDEX('Job List'!$D$9:$D$508, MATCH($B3459, 'Job List'!$B$9:$B$508, 0)), ""))</f>
        <v/>
      </c>
      <c r="L3459" s="125" t="str">
        <f t="shared" si="636"/>
        <v/>
      </c>
      <c r="M3459" s="111" t="str">
        <f>IF($B3459="", "", IF($G3459="", IFERROR(INDEX('Job List'!$E$9:$E$508, MATCH($B3459, 'Job List'!$B$9:$B$508, 0)), ""), $G3459))</f>
        <v/>
      </c>
      <c r="N3459" s="126" t="str">
        <f t="shared" si="637"/>
        <v/>
      </c>
      <c r="O3459" s="77"/>
      <c r="AB3459" s="14" t="str">
        <f t="shared" si="638"/>
        <v/>
      </c>
      <c r="AC3459" s="20" t="str">
        <f t="shared" si="639"/>
        <v/>
      </c>
      <c r="AD3459" s="55" t="str">
        <f t="shared" si="640"/>
        <v/>
      </c>
      <c r="AE3459" s="88" t="str">
        <f t="shared" si="641"/>
        <v/>
      </c>
      <c r="AG3459" s="55" t="str">
        <f t="shared" si="642"/>
        <v/>
      </c>
      <c r="AH3459" s="88" t="str">
        <f t="shared" si="643"/>
        <v/>
      </c>
      <c r="AJ3459" s="55" t="str">
        <f t="shared" si="644"/>
        <v/>
      </c>
      <c r="AK3459" s="88" t="str">
        <f t="shared" si="645"/>
        <v/>
      </c>
      <c r="AM3459" s="55" t="str">
        <f t="shared" si="646"/>
        <v/>
      </c>
      <c r="AN3459" s="88" t="str">
        <f t="shared" si="647"/>
        <v/>
      </c>
    </row>
    <row r="3460" spans="1:40" x14ac:dyDescent="0.25">
      <c r="A3460" s="77"/>
      <c r="B3460" s="107"/>
      <c r="C3460" s="108"/>
      <c r="D3460" s="109"/>
      <c r="E3460" s="109"/>
      <c r="F3460" s="110"/>
      <c r="G3460" s="111"/>
      <c r="H3460" s="112"/>
      <c r="I3460" s="77"/>
      <c r="J3460" s="112" t="str">
        <f>IF($B3460="", "", IFERROR(INDEX('Job List'!$C$9:$C$508, MATCH($B3460, 'Job List'!$B$9:$B$508, 0)), ""))</f>
        <v/>
      </c>
      <c r="K3460" s="112" t="str">
        <f>IF($B3460="", "", IFERROR(INDEX('Job List'!$D$9:$D$508, MATCH($B3460, 'Job List'!$B$9:$B$508, 0)), ""))</f>
        <v/>
      </c>
      <c r="L3460" s="125" t="str">
        <f t="shared" si="636"/>
        <v/>
      </c>
      <c r="M3460" s="111" t="str">
        <f>IF($B3460="", "", IF($G3460="", IFERROR(INDEX('Job List'!$E$9:$E$508, MATCH($B3460, 'Job List'!$B$9:$B$508, 0)), ""), $G3460))</f>
        <v/>
      </c>
      <c r="N3460" s="126" t="str">
        <f t="shared" si="637"/>
        <v/>
      </c>
      <c r="O3460" s="77"/>
      <c r="AB3460" s="14" t="str">
        <f t="shared" si="638"/>
        <v/>
      </c>
      <c r="AC3460" s="20" t="str">
        <f t="shared" si="639"/>
        <v/>
      </c>
      <c r="AD3460" s="55" t="str">
        <f t="shared" si="640"/>
        <v/>
      </c>
      <c r="AE3460" s="88" t="str">
        <f t="shared" si="641"/>
        <v/>
      </c>
      <c r="AG3460" s="55" t="str">
        <f t="shared" si="642"/>
        <v/>
      </c>
      <c r="AH3460" s="88" t="str">
        <f t="shared" si="643"/>
        <v/>
      </c>
      <c r="AJ3460" s="55" t="str">
        <f t="shared" si="644"/>
        <v/>
      </c>
      <c r="AK3460" s="88" t="str">
        <f t="shared" si="645"/>
        <v/>
      </c>
      <c r="AM3460" s="55" t="str">
        <f t="shared" si="646"/>
        <v/>
      </c>
      <c r="AN3460" s="88" t="str">
        <f t="shared" si="647"/>
        <v/>
      </c>
    </row>
    <row r="3461" spans="1:40" x14ac:dyDescent="0.25">
      <c r="A3461" s="77"/>
      <c r="B3461" s="107"/>
      <c r="C3461" s="108"/>
      <c r="D3461" s="109"/>
      <c r="E3461" s="109"/>
      <c r="F3461" s="110"/>
      <c r="G3461" s="111"/>
      <c r="H3461" s="112"/>
      <c r="I3461" s="77"/>
      <c r="J3461" s="112" t="str">
        <f>IF($B3461="", "", IFERROR(INDEX('Job List'!$C$9:$C$508, MATCH($B3461, 'Job List'!$B$9:$B$508, 0)), ""))</f>
        <v/>
      </c>
      <c r="K3461" s="112" t="str">
        <f>IF($B3461="", "", IFERROR(INDEX('Job List'!$D$9:$D$508, MATCH($B3461, 'Job List'!$B$9:$B$508, 0)), ""))</f>
        <v/>
      </c>
      <c r="L3461" s="125" t="str">
        <f t="shared" si="636"/>
        <v/>
      </c>
      <c r="M3461" s="111" t="str">
        <f>IF($B3461="", "", IF($G3461="", IFERROR(INDEX('Job List'!$E$9:$E$508, MATCH($B3461, 'Job List'!$B$9:$B$508, 0)), ""), $G3461))</f>
        <v/>
      </c>
      <c r="N3461" s="126" t="str">
        <f t="shared" si="637"/>
        <v/>
      </c>
      <c r="O3461" s="77"/>
      <c r="AB3461" s="14" t="str">
        <f t="shared" si="638"/>
        <v/>
      </c>
      <c r="AC3461" s="20" t="str">
        <f t="shared" si="639"/>
        <v/>
      </c>
      <c r="AD3461" s="55" t="str">
        <f t="shared" si="640"/>
        <v/>
      </c>
      <c r="AE3461" s="88" t="str">
        <f t="shared" si="641"/>
        <v/>
      </c>
      <c r="AG3461" s="55" t="str">
        <f t="shared" si="642"/>
        <v/>
      </c>
      <c r="AH3461" s="88" t="str">
        <f t="shared" si="643"/>
        <v/>
      </c>
      <c r="AJ3461" s="55" t="str">
        <f t="shared" si="644"/>
        <v/>
      </c>
      <c r="AK3461" s="88" t="str">
        <f t="shared" si="645"/>
        <v/>
      </c>
      <c r="AM3461" s="55" t="str">
        <f t="shared" si="646"/>
        <v/>
      </c>
      <c r="AN3461" s="88" t="str">
        <f t="shared" si="647"/>
        <v/>
      </c>
    </row>
    <row r="3462" spans="1:40" x14ac:dyDescent="0.25">
      <c r="A3462" s="77"/>
      <c r="B3462" s="107"/>
      <c r="C3462" s="108"/>
      <c r="D3462" s="109"/>
      <c r="E3462" s="109"/>
      <c r="F3462" s="110"/>
      <c r="G3462" s="111"/>
      <c r="H3462" s="112"/>
      <c r="I3462" s="77"/>
      <c r="J3462" s="112" t="str">
        <f>IF($B3462="", "", IFERROR(INDEX('Job List'!$C$9:$C$508, MATCH($B3462, 'Job List'!$B$9:$B$508, 0)), ""))</f>
        <v/>
      </c>
      <c r="K3462" s="112" t="str">
        <f>IF($B3462="", "", IFERROR(INDEX('Job List'!$D$9:$D$508, MATCH($B3462, 'Job List'!$B$9:$B$508, 0)), ""))</f>
        <v/>
      </c>
      <c r="L3462" s="125" t="str">
        <f t="shared" si="636"/>
        <v/>
      </c>
      <c r="M3462" s="111" t="str">
        <f>IF($B3462="", "", IF($G3462="", IFERROR(INDEX('Job List'!$E$9:$E$508, MATCH($B3462, 'Job List'!$B$9:$B$508, 0)), ""), $G3462))</f>
        <v/>
      </c>
      <c r="N3462" s="126" t="str">
        <f t="shared" si="637"/>
        <v/>
      </c>
      <c r="O3462" s="77"/>
      <c r="AB3462" s="14" t="str">
        <f t="shared" si="638"/>
        <v/>
      </c>
      <c r="AC3462" s="20" t="str">
        <f t="shared" si="639"/>
        <v/>
      </c>
      <c r="AD3462" s="55" t="str">
        <f t="shared" si="640"/>
        <v/>
      </c>
      <c r="AE3462" s="88" t="str">
        <f t="shared" si="641"/>
        <v/>
      </c>
      <c r="AG3462" s="55" t="str">
        <f t="shared" si="642"/>
        <v/>
      </c>
      <c r="AH3462" s="88" t="str">
        <f t="shared" si="643"/>
        <v/>
      </c>
      <c r="AJ3462" s="55" t="str">
        <f t="shared" si="644"/>
        <v/>
      </c>
      <c r="AK3462" s="88" t="str">
        <f t="shared" si="645"/>
        <v/>
      </c>
      <c r="AM3462" s="55" t="str">
        <f t="shared" si="646"/>
        <v/>
      </c>
      <c r="AN3462" s="88" t="str">
        <f t="shared" si="647"/>
        <v/>
      </c>
    </row>
    <row r="3463" spans="1:40" x14ac:dyDescent="0.25">
      <c r="A3463" s="77"/>
      <c r="B3463" s="107"/>
      <c r="C3463" s="108"/>
      <c r="D3463" s="109"/>
      <c r="E3463" s="109"/>
      <c r="F3463" s="110"/>
      <c r="G3463" s="111"/>
      <c r="H3463" s="112"/>
      <c r="I3463" s="77"/>
      <c r="J3463" s="112" t="str">
        <f>IF($B3463="", "", IFERROR(INDEX('Job List'!$C$9:$C$508, MATCH($B3463, 'Job List'!$B$9:$B$508, 0)), ""))</f>
        <v/>
      </c>
      <c r="K3463" s="112" t="str">
        <f>IF($B3463="", "", IFERROR(INDEX('Job List'!$D$9:$D$508, MATCH($B3463, 'Job List'!$B$9:$B$508, 0)), ""))</f>
        <v/>
      </c>
      <c r="L3463" s="125" t="str">
        <f t="shared" si="636"/>
        <v/>
      </c>
      <c r="M3463" s="111" t="str">
        <f>IF($B3463="", "", IF($G3463="", IFERROR(INDEX('Job List'!$E$9:$E$508, MATCH($B3463, 'Job List'!$B$9:$B$508, 0)), ""), $G3463))</f>
        <v/>
      </c>
      <c r="N3463" s="126" t="str">
        <f t="shared" si="637"/>
        <v/>
      </c>
      <c r="O3463" s="77"/>
      <c r="AB3463" s="14" t="str">
        <f t="shared" si="638"/>
        <v/>
      </c>
      <c r="AC3463" s="20" t="str">
        <f t="shared" si="639"/>
        <v/>
      </c>
      <c r="AD3463" s="55" t="str">
        <f t="shared" si="640"/>
        <v/>
      </c>
      <c r="AE3463" s="88" t="str">
        <f t="shared" si="641"/>
        <v/>
      </c>
      <c r="AG3463" s="55" t="str">
        <f t="shared" si="642"/>
        <v/>
      </c>
      <c r="AH3463" s="88" t="str">
        <f t="shared" si="643"/>
        <v/>
      </c>
      <c r="AJ3463" s="55" t="str">
        <f t="shared" si="644"/>
        <v/>
      </c>
      <c r="AK3463" s="88" t="str">
        <f t="shared" si="645"/>
        <v/>
      </c>
      <c r="AM3463" s="55" t="str">
        <f t="shared" si="646"/>
        <v/>
      </c>
      <c r="AN3463" s="88" t="str">
        <f t="shared" si="647"/>
        <v/>
      </c>
    </row>
    <row r="3464" spans="1:40" x14ac:dyDescent="0.25">
      <c r="A3464" s="77"/>
      <c r="B3464" s="107"/>
      <c r="C3464" s="108"/>
      <c r="D3464" s="109"/>
      <c r="E3464" s="109"/>
      <c r="F3464" s="110"/>
      <c r="G3464" s="111"/>
      <c r="H3464" s="112"/>
      <c r="I3464" s="77"/>
      <c r="J3464" s="112" t="str">
        <f>IF($B3464="", "", IFERROR(INDEX('Job List'!$C$9:$C$508, MATCH($B3464, 'Job List'!$B$9:$B$508, 0)), ""))</f>
        <v/>
      </c>
      <c r="K3464" s="112" t="str">
        <f>IF($B3464="", "", IFERROR(INDEX('Job List'!$D$9:$D$508, MATCH($B3464, 'Job List'!$B$9:$B$508, 0)), ""))</f>
        <v/>
      </c>
      <c r="L3464" s="125" t="str">
        <f t="shared" si="636"/>
        <v/>
      </c>
      <c r="M3464" s="111" t="str">
        <f>IF($B3464="", "", IF($G3464="", IFERROR(INDEX('Job List'!$E$9:$E$508, MATCH($B3464, 'Job List'!$B$9:$B$508, 0)), ""), $G3464))</f>
        <v/>
      </c>
      <c r="N3464" s="126" t="str">
        <f t="shared" si="637"/>
        <v/>
      </c>
      <c r="O3464" s="77"/>
      <c r="AB3464" s="14" t="str">
        <f t="shared" si="638"/>
        <v/>
      </c>
      <c r="AC3464" s="20" t="str">
        <f t="shared" si="639"/>
        <v/>
      </c>
      <c r="AD3464" s="55" t="str">
        <f t="shared" si="640"/>
        <v/>
      </c>
      <c r="AE3464" s="88" t="str">
        <f t="shared" si="641"/>
        <v/>
      </c>
      <c r="AG3464" s="55" t="str">
        <f t="shared" si="642"/>
        <v/>
      </c>
      <c r="AH3464" s="88" t="str">
        <f t="shared" si="643"/>
        <v/>
      </c>
      <c r="AJ3464" s="55" t="str">
        <f t="shared" si="644"/>
        <v/>
      </c>
      <c r="AK3464" s="88" t="str">
        <f t="shared" si="645"/>
        <v/>
      </c>
      <c r="AM3464" s="55" t="str">
        <f t="shared" si="646"/>
        <v/>
      </c>
      <c r="AN3464" s="88" t="str">
        <f t="shared" si="647"/>
        <v/>
      </c>
    </row>
    <row r="3465" spans="1:40" x14ac:dyDescent="0.25">
      <c r="A3465" s="77"/>
      <c r="B3465" s="107"/>
      <c r="C3465" s="108"/>
      <c r="D3465" s="109"/>
      <c r="E3465" s="109"/>
      <c r="F3465" s="110"/>
      <c r="G3465" s="111"/>
      <c r="H3465" s="112"/>
      <c r="I3465" s="77"/>
      <c r="J3465" s="112" t="str">
        <f>IF($B3465="", "", IFERROR(INDEX('Job List'!$C$9:$C$508, MATCH($B3465, 'Job List'!$B$9:$B$508, 0)), ""))</f>
        <v/>
      </c>
      <c r="K3465" s="112" t="str">
        <f>IF($B3465="", "", IFERROR(INDEX('Job List'!$D$9:$D$508, MATCH($B3465, 'Job List'!$B$9:$B$508, 0)), ""))</f>
        <v/>
      </c>
      <c r="L3465" s="125" t="str">
        <f t="shared" si="636"/>
        <v/>
      </c>
      <c r="M3465" s="111" t="str">
        <f>IF($B3465="", "", IF($G3465="", IFERROR(INDEX('Job List'!$E$9:$E$508, MATCH($B3465, 'Job List'!$B$9:$B$508, 0)), ""), $G3465))</f>
        <v/>
      </c>
      <c r="N3465" s="126" t="str">
        <f t="shared" si="637"/>
        <v/>
      </c>
      <c r="O3465" s="77"/>
      <c r="AB3465" s="14" t="str">
        <f t="shared" si="638"/>
        <v/>
      </c>
      <c r="AC3465" s="20" t="str">
        <f t="shared" si="639"/>
        <v/>
      </c>
      <c r="AD3465" s="55" t="str">
        <f t="shared" si="640"/>
        <v/>
      </c>
      <c r="AE3465" s="88" t="str">
        <f t="shared" si="641"/>
        <v/>
      </c>
      <c r="AG3465" s="55" t="str">
        <f t="shared" si="642"/>
        <v/>
      </c>
      <c r="AH3465" s="88" t="str">
        <f t="shared" si="643"/>
        <v/>
      </c>
      <c r="AJ3465" s="55" t="str">
        <f t="shared" si="644"/>
        <v/>
      </c>
      <c r="AK3465" s="88" t="str">
        <f t="shared" si="645"/>
        <v/>
      </c>
      <c r="AM3465" s="55" t="str">
        <f t="shared" si="646"/>
        <v/>
      </c>
      <c r="AN3465" s="88" t="str">
        <f t="shared" si="647"/>
        <v/>
      </c>
    </row>
    <row r="3466" spans="1:40" x14ac:dyDescent="0.25">
      <c r="A3466" s="77"/>
      <c r="B3466" s="107"/>
      <c r="C3466" s="108"/>
      <c r="D3466" s="109"/>
      <c r="E3466" s="109"/>
      <c r="F3466" s="110"/>
      <c r="G3466" s="111"/>
      <c r="H3466" s="112"/>
      <c r="I3466" s="77"/>
      <c r="J3466" s="112" t="str">
        <f>IF($B3466="", "", IFERROR(INDEX('Job List'!$C$9:$C$508, MATCH($B3466, 'Job List'!$B$9:$B$508, 0)), ""))</f>
        <v/>
      </c>
      <c r="K3466" s="112" t="str">
        <f>IF($B3466="", "", IFERROR(INDEX('Job List'!$D$9:$D$508, MATCH($B3466, 'Job List'!$B$9:$B$508, 0)), ""))</f>
        <v/>
      </c>
      <c r="L3466" s="125" t="str">
        <f t="shared" ref="L3466:L3529" si="648">IFERROR(IF(B3466="", "", AC3466-F3466), "")</f>
        <v/>
      </c>
      <c r="M3466" s="111" t="str">
        <f>IF($B3466="", "", IF($G3466="", IFERROR(INDEX('Job List'!$E$9:$E$508, MATCH($B3466, 'Job List'!$B$9:$B$508, 0)), ""), $G3466))</f>
        <v/>
      </c>
      <c r="N3466" s="126" t="str">
        <f t="shared" ref="N3466:N3529" si="649">IF(OR(B3466="", L3466="", M3466=""), "", L3466*24*M3466)</f>
        <v/>
      </c>
      <c r="O3466" s="77"/>
      <c r="AB3466" s="14" t="str">
        <f t="shared" ref="AB3466:AB3529" si="650">IF(C3466="", "", TEXT(C3466, "mmm yyyy"))</f>
        <v/>
      </c>
      <c r="AC3466" s="20" t="str">
        <f t="shared" ref="AC3466:AC3529" si="651">IF(OR(D3466="", E3466=""), "", IF(IF(E3466&gt;D3466, E3466-D3466, E3466-D3466+1)=0, 1, IF(E3466&gt;D3466, E3466-D3466, E3466-D3466+1)))</f>
        <v/>
      </c>
      <c r="AD3466" s="55" t="str">
        <f t="shared" ref="AD3466:AD3529" si="652">IF($AB3466="", "", IF($AD$6="", L3466, IF($AD$6=$B3466, L3466, "")))</f>
        <v/>
      </c>
      <c r="AE3466" s="88" t="str">
        <f t="shared" ref="AE3466:AE3529" si="653">IF($AB3466="", "", IF($AD$6="", N3466, IF($AD$6=$B3466, N3466, "")))</f>
        <v/>
      </c>
      <c r="AG3466" s="55" t="str">
        <f t="shared" ref="AG3466:AG3529" si="654">IF($AB3466="", "", IF($AG$6="", AJ3466, IF($AG$6=$J3466, AJ3466, "")))</f>
        <v/>
      </c>
      <c r="AH3466" s="88" t="str">
        <f t="shared" ref="AH3466:AH3529" si="655">IF($AB3466="", "", IF($AG$6="", AK3466, IF($AG$6=$J3466, AK3466, "")))</f>
        <v/>
      </c>
      <c r="AJ3466" s="55" t="str">
        <f t="shared" ref="AJ3466:AJ3529" si="656">IFERROR(IF($AB3466="", "", IF(AND($C3466&gt;=$AJ$6, $C3466&lt;=$AK$6), L3466, "")), "")</f>
        <v/>
      </c>
      <c r="AK3466" s="88" t="str">
        <f t="shared" ref="AK3466:AK3529" si="657">IFERROR(IF($AB3466="", "", IF(AND($C3466&gt;=$AJ$6, $C3466&lt;=$AK$6), N3466, "")), "")</f>
        <v/>
      </c>
      <c r="AM3466" s="55" t="str">
        <f t="shared" ref="AM3466:AM3529" si="658">IFERROR(IF($J3466="", "", IF(AND($C3466&gt;=$AM$4, $C3466&lt;=$AN$4, $J3466=$AM$3), L3466, "")), "")</f>
        <v/>
      </c>
      <c r="AN3466" s="88" t="str">
        <f t="shared" ref="AN3466:AN3529" si="659">IFERROR(IF($J3466="", "", IF(AND($C3466&gt;=$AM$4, $C3466&lt;=$AN$4, $J3466=$AM$3), N3466, "")), "")</f>
        <v/>
      </c>
    </row>
    <row r="3467" spans="1:40" x14ac:dyDescent="0.25">
      <c r="A3467" s="77"/>
      <c r="B3467" s="107"/>
      <c r="C3467" s="108"/>
      <c r="D3467" s="109"/>
      <c r="E3467" s="109"/>
      <c r="F3467" s="110"/>
      <c r="G3467" s="111"/>
      <c r="H3467" s="112"/>
      <c r="I3467" s="77"/>
      <c r="J3467" s="112" t="str">
        <f>IF($B3467="", "", IFERROR(INDEX('Job List'!$C$9:$C$508, MATCH($B3467, 'Job List'!$B$9:$B$508, 0)), ""))</f>
        <v/>
      </c>
      <c r="K3467" s="112" t="str">
        <f>IF($B3467="", "", IFERROR(INDEX('Job List'!$D$9:$D$508, MATCH($B3467, 'Job List'!$B$9:$B$508, 0)), ""))</f>
        <v/>
      </c>
      <c r="L3467" s="125" t="str">
        <f t="shared" si="648"/>
        <v/>
      </c>
      <c r="M3467" s="111" t="str">
        <f>IF($B3467="", "", IF($G3467="", IFERROR(INDEX('Job List'!$E$9:$E$508, MATCH($B3467, 'Job List'!$B$9:$B$508, 0)), ""), $G3467))</f>
        <v/>
      </c>
      <c r="N3467" s="126" t="str">
        <f t="shared" si="649"/>
        <v/>
      </c>
      <c r="O3467" s="77"/>
      <c r="AB3467" s="14" t="str">
        <f t="shared" si="650"/>
        <v/>
      </c>
      <c r="AC3467" s="20" t="str">
        <f t="shared" si="651"/>
        <v/>
      </c>
      <c r="AD3467" s="55" t="str">
        <f t="shared" si="652"/>
        <v/>
      </c>
      <c r="AE3467" s="88" t="str">
        <f t="shared" si="653"/>
        <v/>
      </c>
      <c r="AG3467" s="55" t="str">
        <f t="shared" si="654"/>
        <v/>
      </c>
      <c r="AH3467" s="88" t="str">
        <f t="shared" si="655"/>
        <v/>
      </c>
      <c r="AJ3467" s="55" t="str">
        <f t="shared" si="656"/>
        <v/>
      </c>
      <c r="AK3467" s="88" t="str">
        <f t="shared" si="657"/>
        <v/>
      </c>
      <c r="AM3467" s="55" t="str">
        <f t="shared" si="658"/>
        <v/>
      </c>
      <c r="AN3467" s="88" t="str">
        <f t="shared" si="659"/>
        <v/>
      </c>
    </row>
    <row r="3468" spans="1:40" x14ac:dyDescent="0.25">
      <c r="A3468" s="77"/>
      <c r="B3468" s="107"/>
      <c r="C3468" s="108"/>
      <c r="D3468" s="109"/>
      <c r="E3468" s="109"/>
      <c r="F3468" s="110"/>
      <c r="G3468" s="111"/>
      <c r="H3468" s="112"/>
      <c r="I3468" s="77"/>
      <c r="J3468" s="112" t="str">
        <f>IF($B3468="", "", IFERROR(INDEX('Job List'!$C$9:$C$508, MATCH($B3468, 'Job List'!$B$9:$B$508, 0)), ""))</f>
        <v/>
      </c>
      <c r="K3468" s="112" t="str">
        <f>IF($B3468="", "", IFERROR(INDEX('Job List'!$D$9:$D$508, MATCH($B3468, 'Job List'!$B$9:$B$508, 0)), ""))</f>
        <v/>
      </c>
      <c r="L3468" s="125" t="str">
        <f t="shared" si="648"/>
        <v/>
      </c>
      <c r="M3468" s="111" t="str">
        <f>IF($B3468="", "", IF($G3468="", IFERROR(INDEX('Job List'!$E$9:$E$508, MATCH($B3468, 'Job List'!$B$9:$B$508, 0)), ""), $G3468))</f>
        <v/>
      </c>
      <c r="N3468" s="126" t="str">
        <f t="shared" si="649"/>
        <v/>
      </c>
      <c r="O3468" s="77"/>
      <c r="AB3468" s="14" t="str">
        <f t="shared" si="650"/>
        <v/>
      </c>
      <c r="AC3468" s="20" t="str">
        <f t="shared" si="651"/>
        <v/>
      </c>
      <c r="AD3468" s="55" t="str">
        <f t="shared" si="652"/>
        <v/>
      </c>
      <c r="AE3468" s="88" t="str">
        <f t="shared" si="653"/>
        <v/>
      </c>
      <c r="AG3468" s="55" t="str">
        <f t="shared" si="654"/>
        <v/>
      </c>
      <c r="AH3468" s="88" t="str">
        <f t="shared" si="655"/>
        <v/>
      </c>
      <c r="AJ3468" s="55" t="str">
        <f t="shared" si="656"/>
        <v/>
      </c>
      <c r="AK3468" s="88" t="str">
        <f t="shared" si="657"/>
        <v/>
      </c>
      <c r="AM3468" s="55" t="str">
        <f t="shared" si="658"/>
        <v/>
      </c>
      <c r="AN3468" s="88" t="str">
        <f t="shared" si="659"/>
        <v/>
      </c>
    </row>
    <row r="3469" spans="1:40" x14ac:dyDescent="0.25">
      <c r="A3469" s="77"/>
      <c r="B3469" s="107"/>
      <c r="C3469" s="108"/>
      <c r="D3469" s="109"/>
      <c r="E3469" s="109"/>
      <c r="F3469" s="110"/>
      <c r="G3469" s="111"/>
      <c r="H3469" s="112"/>
      <c r="I3469" s="77"/>
      <c r="J3469" s="112" t="str">
        <f>IF($B3469="", "", IFERROR(INDEX('Job List'!$C$9:$C$508, MATCH($B3469, 'Job List'!$B$9:$B$508, 0)), ""))</f>
        <v/>
      </c>
      <c r="K3469" s="112" t="str">
        <f>IF($B3469="", "", IFERROR(INDEX('Job List'!$D$9:$D$508, MATCH($B3469, 'Job List'!$B$9:$B$508, 0)), ""))</f>
        <v/>
      </c>
      <c r="L3469" s="125" t="str">
        <f t="shared" si="648"/>
        <v/>
      </c>
      <c r="M3469" s="111" t="str">
        <f>IF($B3469="", "", IF($G3469="", IFERROR(INDEX('Job List'!$E$9:$E$508, MATCH($B3469, 'Job List'!$B$9:$B$508, 0)), ""), $G3469))</f>
        <v/>
      </c>
      <c r="N3469" s="126" t="str">
        <f t="shared" si="649"/>
        <v/>
      </c>
      <c r="O3469" s="77"/>
      <c r="AB3469" s="14" t="str">
        <f t="shared" si="650"/>
        <v/>
      </c>
      <c r="AC3469" s="20" t="str">
        <f t="shared" si="651"/>
        <v/>
      </c>
      <c r="AD3469" s="55" t="str">
        <f t="shared" si="652"/>
        <v/>
      </c>
      <c r="AE3469" s="88" t="str">
        <f t="shared" si="653"/>
        <v/>
      </c>
      <c r="AG3469" s="55" t="str">
        <f t="shared" si="654"/>
        <v/>
      </c>
      <c r="AH3469" s="88" t="str">
        <f t="shared" si="655"/>
        <v/>
      </c>
      <c r="AJ3469" s="55" t="str">
        <f t="shared" si="656"/>
        <v/>
      </c>
      <c r="AK3469" s="88" t="str">
        <f t="shared" si="657"/>
        <v/>
      </c>
      <c r="AM3469" s="55" t="str">
        <f t="shared" si="658"/>
        <v/>
      </c>
      <c r="AN3469" s="88" t="str">
        <f t="shared" si="659"/>
        <v/>
      </c>
    </row>
    <row r="3470" spans="1:40" x14ac:dyDescent="0.25">
      <c r="A3470" s="77"/>
      <c r="B3470" s="107"/>
      <c r="C3470" s="108"/>
      <c r="D3470" s="109"/>
      <c r="E3470" s="109"/>
      <c r="F3470" s="110"/>
      <c r="G3470" s="111"/>
      <c r="H3470" s="112"/>
      <c r="I3470" s="77"/>
      <c r="J3470" s="112" t="str">
        <f>IF($B3470="", "", IFERROR(INDEX('Job List'!$C$9:$C$508, MATCH($B3470, 'Job List'!$B$9:$B$508, 0)), ""))</f>
        <v/>
      </c>
      <c r="K3470" s="112" t="str">
        <f>IF($B3470="", "", IFERROR(INDEX('Job List'!$D$9:$D$508, MATCH($B3470, 'Job List'!$B$9:$B$508, 0)), ""))</f>
        <v/>
      </c>
      <c r="L3470" s="125" t="str">
        <f t="shared" si="648"/>
        <v/>
      </c>
      <c r="M3470" s="111" t="str">
        <f>IF($B3470="", "", IF($G3470="", IFERROR(INDEX('Job List'!$E$9:$E$508, MATCH($B3470, 'Job List'!$B$9:$B$508, 0)), ""), $G3470))</f>
        <v/>
      </c>
      <c r="N3470" s="126" t="str">
        <f t="shared" si="649"/>
        <v/>
      </c>
      <c r="O3470" s="77"/>
      <c r="AB3470" s="14" t="str">
        <f t="shared" si="650"/>
        <v/>
      </c>
      <c r="AC3470" s="20" t="str">
        <f t="shared" si="651"/>
        <v/>
      </c>
      <c r="AD3470" s="55" t="str">
        <f t="shared" si="652"/>
        <v/>
      </c>
      <c r="AE3470" s="88" t="str">
        <f t="shared" si="653"/>
        <v/>
      </c>
      <c r="AG3470" s="55" t="str">
        <f t="shared" si="654"/>
        <v/>
      </c>
      <c r="AH3470" s="88" t="str">
        <f t="shared" si="655"/>
        <v/>
      </c>
      <c r="AJ3470" s="55" t="str">
        <f t="shared" si="656"/>
        <v/>
      </c>
      <c r="AK3470" s="88" t="str">
        <f t="shared" si="657"/>
        <v/>
      </c>
      <c r="AM3470" s="55" t="str">
        <f t="shared" si="658"/>
        <v/>
      </c>
      <c r="AN3470" s="88" t="str">
        <f t="shared" si="659"/>
        <v/>
      </c>
    </row>
    <row r="3471" spans="1:40" x14ac:dyDescent="0.25">
      <c r="A3471" s="77"/>
      <c r="B3471" s="107"/>
      <c r="C3471" s="108"/>
      <c r="D3471" s="109"/>
      <c r="E3471" s="109"/>
      <c r="F3471" s="110"/>
      <c r="G3471" s="111"/>
      <c r="H3471" s="112"/>
      <c r="I3471" s="77"/>
      <c r="J3471" s="112" t="str">
        <f>IF($B3471="", "", IFERROR(INDEX('Job List'!$C$9:$C$508, MATCH($B3471, 'Job List'!$B$9:$B$508, 0)), ""))</f>
        <v/>
      </c>
      <c r="K3471" s="112" t="str">
        <f>IF($B3471="", "", IFERROR(INDEX('Job List'!$D$9:$D$508, MATCH($B3471, 'Job List'!$B$9:$B$508, 0)), ""))</f>
        <v/>
      </c>
      <c r="L3471" s="125" t="str">
        <f t="shared" si="648"/>
        <v/>
      </c>
      <c r="M3471" s="111" t="str">
        <f>IF($B3471="", "", IF($G3471="", IFERROR(INDEX('Job List'!$E$9:$E$508, MATCH($B3471, 'Job List'!$B$9:$B$508, 0)), ""), $G3471))</f>
        <v/>
      </c>
      <c r="N3471" s="126" t="str">
        <f t="shared" si="649"/>
        <v/>
      </c>
      <c r="O3471" s="77"/>
      <c r="AB3471" s="14" t="str">
        <f t="shared" si="650"/>
        <v/>
      </c>
      <c r="AC3471" s="20" t="str">
        <f t="shared" si="651"/>
        <v/>
      </c>
      <c r="AD3471" s="55" t="str">
        <f t="shared" si="652"/>
        <v/>
      </c>
      <c r="AE3471" s="88" t="str">
        <f t="shared" si="653"/>
        <v/>
      </c>
      <c r="AG3471" s="55" t="str">
        <f t="shared" si="654"/>
        <v/>
      </c>
      <c r="AH3471" s="88" t="str">
        <f t="shared" si="655"/>
        <v/>
      </c>
      <c r="AJ3471" s="55" t="str">
        <f t="shared" si="656"/>
        <v/>
      </c>
      <c r="AK3471" s="88" t="str">
        <f t="shared" si="657"/>
        <v/>
      </c>
      <c r="AM3471" s="55" t="str">
        <f t="shared" si="658"/>
        <v/>
      </c>
      <c r="AN3471" s="88" t="str">
        <f t="shared" si="659"/>
        <v/>
      </c>
    </row>
    <row r="3472" spans="1:40" x14ac:dyDescent="0.25">
      <c r="A3472" s="77"/>
      <c r="B3472" s="107"/>
      <c r="C3472" s="108"/>
      <c r="D3472" s="109"/>
      <c r="E3472" s="109"/>
      <c r="F3472" s="110"/>
      <c r="G3472" s="111"/>
      <c r="H3472" s="112"/>
      <c r="I3472" s="77"/>
      <c r="J3472" s="112" t="str">
        <f>IF($B3472="", "", IFERROR(INDEX('Job List'!$C$9:$C$508, MATCH($B3472, 'Job List'!$B$9:$B$508, 0)), ""))</f>
        <v/>
      </c>
      <c r="K3472" s="112" t="str">
        <f>IF($B3472="", "", IFERROR(INDEX('Job List'!$D$9:$D$508, MATCH($B3472, 'Job List'!$B$9:$B$508, 0)), ""))</f>
        <v/>
      </c>
      <c r="L3472" s="125" t="str">
        <f t="shared" si="648"/>
        <v/>
      </c>
      <c r="M3472" s="111" t="str">
        <f>IF($B3472="", "", IF($G3472="", IFERROR(INDEX('Job List'!$E$9:$E$508, MATCH($B3472, 'Job List'!$B$9:$B$508, 0)), ""), $G3472))</f>
        <v/>
      </c>
      <c r="N3472" s="126" t="str">
        <f t="shared" si="649"/>
        <v/>
      </c>
      <c r="O3472" s="77"/>
      <c r="AB3472" s="14" t="str">
        <f t="shared" si="650"/>
        <v/>
      </c>
      <c r="AC3472" s="20" t="str">
        <f t="shared" si="651"/>
        <v/>
      </c>
      <c r="AD3472" s="55" t="str">
        <f t="shared" si="652"/>
        <v/>
      </c>
      <c r="AE3472" s="88" t="str">
        <f t="shared" si="653"/>
        <v/>
      </c>
      <c r="AG3472" s="55" t="str">
        <f t="shared" si="654"/>
        <v/>
      </c>
      <c r="AH3472" s="88" t="str">
        <f t="shared" si="655"/>
        <v/>
      </c>
      <c r="AJ3472" s="55" t="str">
        <f t="shared" si="656"/>
        <v/>
      </c>
      <c r="AK3472" s="88" t="str">
        <f t="shared" si="657"/>
        <v/>
      </c>
      <c r="AM3472" s="55" t="str">
        <f t="shared" si="658"/>
        <v/>
      </c>
      <c r="AN3472" s="88" t="str">
        <f t="shared" si="659"/>
        <v/>
      </c>
    </row>
    <row r="3473" spans="1:40" x14ac:dyDescent="0.25">
      <c r="A3473" s="77"/>
      <c r="B3473" s="107"/>
      <c r="C3473" s="108"/>
      <c r="D3473" s="109"/>
      <c r="E3473" s="109"/>
      <c r="F3473" s="110"/>
      <c r="G3473" s="111"/>
      <c r="H3473" s="112"/>
      <c r="I3473" s="77"/>
      <c r="J3473" s="112" t="str">
        <f>IF($B3473="", "", IFERROR(INDEX('Job List'!$C$9:$C$508, MATCH($B3473, 'Job List'!$B$9:$B$508, 0)), ""))</f>
        <v/>
      </c>
      <c r="K3473" s="112" t="str">
        <f>IF($B3473="", "", IFERROR(INDEX('Job List'!$D$9:$D$508, MATCH($B3473, 'Job List'!$B$9:$B$508, 0)), ""))</f>
        <v/>
      </c>
      <c r="L3473" s="125" t="str">
        <f t="shared" si="648"/>
        <v/>
      </c>
      <c r="M3473" s="111" t="str">
        <f>IF($B3473="", "", IF($G3473="", IFERROR(INDEX('Job List'!$E$9:$E$508, MATCH($B3473, 'Job List'!$B$9:$B$508, 0)), ""), $G3473))</f>
        <v/>
      </c>
      <c r="N3473" s="126" t="str">
        <f t="shared" si="649"/>
        <v/>
      </c>
      <c r="O3473" s="77"/>
      <c r="AB3473" s="14" t="str">
        <f t="shared" si="650"/>
        <v/>
      </c>
      <c r="AC3473" s="20" t="str">
        <f t="shared" si="651"/>
        <v/>
      </c>
      <c r="AD3473" s="55" t="str">
        <f t="shared" si="652"/>
        <v/>
      </c>
      <c r="AE3473" s="88" t="str">
        <f t="shared" si="653"/>
        <v/>
      </c>
      <c r="AG3473" s="55" t="str">
        <f t="shared" si="654"/>
        <v/>
      </c>
      <c r="AH3473" s="88" t="str">
        <f t="shared" si="655"/>
        <v/>
      </c>
      <c r="AJ3473" s="55" t="str">
        <f t="shared" si="656"/>
        <v/>
      </c>
      <c r="AK3473" s="88" t="str">
        <f t="shared" si="657"/>
        <v/>
      </c>
      <c r="AM3473" s="55" t="str">
        <f t="shared" si="658"/>
        <v/>
      </c>
      <c r="AN3473" s="88" t="str">
        <f t="shared" si="659"/>
        <v/>
      </c>
    </row>
    <row r="3474" spans="1:40" x14ac:dyDescent="0.25">
      <c r="A3474" s="77"/>
      <c r="B3474" s="107"/>
      <c r="C3474" s="108"/>
      <c r="D3474" s="109"/>
      <c r="E3474" s="109"/>
      <c r="F3474" s="110"/>
      <c r="G3474" s="111"/>
      <c r="H3474" s="112"/>
      <c r="I3474" s="77"/>
      <c r="J3474" s="112" t="str">
        <f>IF($B3474="", "", IFERROR(INDEX('Job List'!$C$9:$C$508, MATCH($B3474, 'Job List'!$B$9:$B$508, 0)), ""))</f>
        <v/>
      </c>
      <c r="K3474" s="112" t="str">
        <f>IF($B3474="", "", IFERROR(INDEX('Job List'!$D$9:$D$508, MATCH($B3474, 'Job List'!$B$9:$B$508, 0)), ""))</f>
        <v/>
      </c>
      <c r="L3474" s="125" t="str">
        <f t="shared" si="648"/>
        <v/>
      </c>
      <c r="M3474" s="111" t="str">
        <f>IF($B3474="", "", IF($G3474="", IFERROR(INDEX('Job List'!$E$9:$E$508, MATCH($B3474, 'Job List'!$B$9:$B$508, 0)), ""), $G3474))</f>
        <v/>
      </c>
      <c r="N3474" s="126" t="str">
        <f t="shared" si="649"/>
        <v/>
      </c>
      <c r="O3474" s="77"/>
      <c r="AB3474" s="14" t="str">
        <f t="shared" si="650"/>
        <v/>
      </c>
      <c r="AC3474" s="20" t="str">
        <f t="shared" si="651"/>
        <v/>
      </c>
      <c r="AD3474" s="55" t="str">
        <f t="shared" si="652"/>
        <v/>
      </c>
      <c r="AE3474" s="88" t="str">
        <f t="shared" si="653"/>
        <v/>
      </c>
      <c r="AG3474" s="55" t="str">
        <f t="shared" si="654"/>
        <v/>
      </c>
      <c r="AH3474" s="88" t="str">
        <f t="shared" si="655"/>
        <v/>
      </c>
      <c r="AJ3474" s="55" t="str">
        <f t="shared" si="656"/>
        <v/>
      </c>
      <c r="AK3474" s="88" t="str">
        <f t="shared" si="657"/>
        <v/>
      </c>
      <c r="AM3474" s="55" t="str">
        <f t="shared" si="658"/>
        <v/>
      </c>
      <c r="AN3474" s="88" t="str">
        <f t="shared" si="659"/>
        <v/>
      </c>
    </row>
    <row r="3475" spans="1:40" x14ac:dyDescent="0.25">
      <c r="A3475" s="77"/>
      <c r="B3475" s="107"/>
      <c r="C3475" s="108"/>
      <c r="D3475" s="109"/>
      <c r="E3475" s="109"/>
      <c r="F3475" s="110"/>
      <c r="G3475" s="111"/>
      <c r="H3475" s="112"/>
      <c r="I3475" s="77"/>
      <c r="J3475" s="112" t="str">
        <f>IF($B3475="", "", IFERROR(INDEX('Job List'!$C$9:$C$508, MATCH($B3475, 'Job List'!$B$9:$B$508, 0)), ""))</f>
        <v/>
      </c>
      <c r="K3475" s="112" t="str">
        <f>IF($B3475="", "", IFERROR(INDEX('Job List'!$D$9:$D$508, MATCH($B3475, 'Job List'!$B$9:$B$508, 0)), ""))</f>
        <v/>
      </c>
      <c r="L3475" s="125" t="str">
        <f t="shared" si="648"/>
        <v/>
      </c>
      <c r="M3475" s="111" t="str">
        <f>IF($B3475="", "", IF($G3475="", IFERROR(INDEX('Job List'!$E$9:$E$508, MATCH($B3475, 'Job List'!$B$9:$B$508, 0)), ""), $G3475))</f>
        <v/>
      </c>
      <c r="N3475" s="126" t="str">
        <f t="shared" si="649"/>
        <v/>
      </c>
      <c r="O3475" s="77"/>
      <c r="AB3475" s="14" t="str">
        <f t="shared" si="650"/>
        <v/>
      </c>
      <c r="AC3475" s="20" t="str">
        <f t="shared" si="651"/>
        <v/>
      </c>
      <c r="AD3475" s="55" t="str">
        <f t="shared" si="652"/>
        <v/>
      </c>
      <c r="AE3475" s="88" t="str">
        <f t="shared" si="653"/>
        <v/>
      </c>
      <c r="AG3475" s="55" t="str">
        <f t="shared" si="654"/>
        <v/>
      </c>
      <c r="AH3475" s="88" t="str">
        <f t="shared" si="655"/>
        <v/>
      </c>
      <c r="AJ3475" s="55" t="str">
        <f t="shared" si="656"/>
        <v/>
      </c>
      <c r="AK3475" s="88" t="str">
        <f t="shared" si="657"/>
        <v/>
      </c>
      <c r="AM3475" s="55" t="str">
        <f t="shared" si="658"/>
        <v/>
      </c>
      <c r="AN3475" s="88" t="str">
        <f t="shared" si="659"/>
        <v/>
      </c>
    </row>
    <row r="3476" spans="1:40" x14ac:dyDescent="0.25">
      <c r="A3476" s="77"/>
      <c r="B3476" s="107"/>
      <c r="C3476" s="108"/>
      <c r="D3476" s="109"/>
      <c r="E3476" s="109"/>
      <c r="F3476" s="110"/>
      <c r="G3476" s="111"/>
      <c r="H3476" s="112"/>
      <c r="I3476" s="77"/>
      <c r="J3476" s="112" t="str">
        <f>IF($B3476="", "", IFERROR(INDEX('Job List'!$C$9:$C$508, MATCH($B3476, 'Job List'!$B$9:$B$508, 0)), ""))</f>
        <v/>
      </c>
      <c r="K3476" s="112" t="str">
        <f>IF($B3476="", "", IFERROR(INDEX('Job List'!$D$9:$D$508, MATCH($B3476, 'Job List'!$B$9:$B$508, 0)), ""))</f>
        <v/>
      </c>
      <c r="L3476" s="125" t="str">
        <f t="shared" si="648"/>
        <v/>
      </c>
      <c r="M3476" s="111" t="str">
        <f>IF($B3476="", "", IF($G3476="", IFERROR(INDEX('Job List'!$E$9:$E$508, MATCH($B3476, 'Job List'!$B$9:$B$508, 0)), ""), $G3476))</f>
        <v/>
      </c>
      <c r="N3476" s="126" t="str">
        <f t="shared" si="649"/>
        <v/>
      </c>
      <c r="O3476" s="77"/>
      <c r="AB3476" s="14" t="str">
        <f t="shared" si="650"/>
        <v/>
      </c>
      <c r="AC3476" s="20" t="str">
        <f t="shared" si="651"/>
        <v/>
      </c>
      <c r="AD3476" s="55" t="str">
        <f t="shared" si="652"/>
        <v/>
      </c>
      <c r="AE3476" s="88" t="str">
        <f t="shared" si="653"/>
        <v/>
      </c>
      <c r="AG3476" s="55" t="str">
        <f t="shared" si="654"/>
        <v/>
      </c>
      <c r="AH3476" s="88" t="str">
        <f t="shared" si="655"/>
        <v/>
      </c>
      <c r="AJ3476" s="55" t="str">
        <f t="shared" si="656"/>
        <v/>
      </c>
      <c r="AK3476" s="88" t="str">
        <f t="shared" si="657"/>
        <v/>
      </c>
      <c r="AM3476" s="55" t="str">
        <f t="shared" si="658"/>
        <v/>
      </c>
      <c r="AN3476" s="88" t="str">
        <f t="shared" si="659"/>
        <v/>
      </c>
    </row>
    <row r="3477" spans="1:40" x14ac:dyDescent="0.25">
      <c r="A3477" s="77"/>
      <c r="B3477" s="107"/>
      <c r="C3477" s="108"/>
      <c r="D3477" s="109"/>
      <c r="E3477" s="109"/>
      <c r="F3477" s="110"/>
      <c r="G3477" s="111"/>
      <c r="H3477" s="112"/>
      <c r="I3477" s="77"/>
      <c r="J3477" s="112" t="str">
        <f>IF($B3477="", "", IFERROR(INDEX('Job List'!$C$9:$C$508, MATCH($B3477, 'Job List'!$B$9:$B$508, 0)), ""))</f>
        <v/>
      </c>
      <c r="K3477" s="112" t="str">
        <f>IF($B3477="", "", IFERROR(INDEX('Job List'!$D$9:$D$508, MATCH($B3477, 'Job List'!$B$9:$B$508, 0)), ""))</f>
        <v/>
      </c>
      <c r="L3477" s="125" t="str">
        <f t="shared" si="648"/>
        <v/>
      </c>
      <c r="M3477" s="111" t="str">
        <f>IF($B3477="", "", IF($G3477="", IFERROR(INDEX('Job List'!$E$9:$E$508, MATCH($B3477, 'Job List'!$B$9:$B$508, 0)), ""), $G3477))</f>
        <v/>
      </c>
      <c r="N3477" s="126" t="str">
        <f t="shared" si="649"/>
        <v/>
      </c>
      <c r="O3477" s="77"/>
      <c r="AB3477" s="14" t="str">
        <f t="shared" si="650"/>
        <v/>
      </c>
      <c r="AC3477" s="20" t="str">
        <f t="shared" si="651"/>
        <v/>
      </c>
      <c r="AD3477" s="55" t="str">
        <f t="shared" si="652"/>
        <v/>
      </c>
      <c r="AE3477" s="88" t="str">
        <f t="shared" si="653"/>
        <v/>
      </c>
      <c r="AG3477" s="55" t="str">
        <f t="shared" si="654"/>
        <v/>
      </c>
      <c r="AH3477" s="88" t="str">
        <f t="shared" si="655"/>
        <v/>
      </c>
      <c r="AJ3477" s="55" t="str">
        <f t="shared" si="656"/>
        <v/>
      </c>
      <c r="AK3477" s="88" t="str">
        <f t="shared" si="657"/>
        <v/>
      </c>
      <c r="AM3477" s="55" t="str">
        <f t="shared" si="658"/>
        <v/>
      </c>
      <c r="AN3477" s="88" t="str">
        <f t="shared" si="659"/>
        <v/>
      </c>
    </row>
    <row r="3478" spans="1:40" x14ac:dyDescent="0.25">
      <c r="A3478" s="77"/>
      <c r="B3478" s="107"/>
      <c r="C3478" s="108"/>
      <c r="D3478" s="109"/>
      <c r="E3478" s="109"/>
      <c r="F3478" s="110"/>
      <c r="G3478" s="111"/>
      <c r="H3478" s="112"/>
      <c r="I3478" s="77"/>
      <c r="J3478" s="112" t="str">
        <f>IF($B3478="", "", IFERROR(INDEX('Job List'!$C$9:$C$508, MATCH($B3478, 'Job List'!$B$9:$B$508, 0)), ""))</f>
        <v/>
      </c>
      <c r="K3478" s="112" t="str">
        <f>IF($B3478="", "", IFERROR(INDEX('Job List'!$D$9:$D$508, MATCH($B3478, 'Job List'!$B$9:$B$508, 0)), ""))</f>
        <v/>
      </c>
      <c r="L3478" s="125" t="str">
        <f t="shared" si="648"/>
        <v/>
      </c>
      <c r="M3478" s="111" t="str">
        <f>IF($B3478="", "", IF($G3478="", IFERROR(INDEX('Job List'!$E$9:$E$508, MATCH($B3478, 'Job List'!$B$9:$B$508, 0)), ""), $G3478))</f>
        <v/>
      </c>
      <c r="N3478" s="126" t="str">
        <f t="shared" si="649"/>
        <v/>
      </c>
      <c r="O3478" s="77"/>
      <c r="AB3478" s="14" t="str">
        <f t="shared" si="650"/>
        <v/>
      </c>
      <c r="AC3478" s="20" t="str">
        <f t="shared" si="651"/>
        <v/>
      </c>
      <c r="AD3478" s="55" t="str">
        <f t="shared" si="652"/>
        <v/>
      </c>
      <c r="AE3478" s="88" t="str">
        <f t="shared" si="653"/>
        <v/>
      </c>
      <c r="AG3478" s="55" t="str">
        <f t="shared" si="654"/>
        <v/>
      </c>
      <c r="AH3478" s="88" t="str">
        <f t="shared" si="655"/>
        <v/>
      </c>
      <c r="AJ3478" s="55" t="str">
        <f t="shared" si="656"/>
        <v/>
      </c>
      <c r="AK3478" s="88" t="str">
        <f t="shared" si="657"/>
        <v/>
      </c>
      <c r="AM3478" s="55" t="str">
        <f t="shared" si="658"/>
        <v/>
      </c>
      <c r="AN3478" s="88" t="str">
        <f t="shared" si="659"/>
        <v/>
      </c>
    </row>
    <row r="3479" spans="1:40" x14ac:dyDescent="0.25">
      <c r="A3479" s="77"/>
      <c r="B3479" s="107"/>
      <c r="C3479" s="108"/>
      <c r="D3479" s="109"/>
      <c r="E3479" s="109"/>
      <c r="F3479" s="110"/>
      <c r="G3479" s="111"/>
      <c r="H3479" s="112"/>
      <c r="I3479" s="77"/>
      <c r="J3479" s="112" t="str">
        <f>IF($B3479="", "", IFERROR(INDEX('Job List'!$C$9:$C$508, MATCH($B3479, 'Job List'!$B$9:$B$508, 0)), ""))</f>
        <v/>
      </c>
      <c r="K3479" s="112" t="str">
        <f>IF($B3479="", "", IFERROR(INDEX('Job List'!$D$9:$D$508, MATCH($B3479, 'Job List'!$B$9:$B$508, 0)), ""))</f>
        <v/>
      </c>
      <c r="L3479" s="125" t="str">
        <f t="shared" si="648"/>
        <v/>
      </c>
      <c r="M3479" s="111" t="str">
        <f>IF($B3479="", "", IF($G3479="", IFERROR(INDEX('Job List'!$E$9:$E$508, MATCH($B3479, 'Job List'!$B$9:$B$508, 0)), ""), $G3479))</f>
        <v/>
      </c>
      <c r="N3479" s="126" t="str">
        <f t="shared" si="649"/>
        <v/>
      </c>
      <c r="O3479" s="77"/>
      <c r="AB3479" s="14" t="str">
        <f t="shared" si="650"/>
        <v/>
      </c>
      <c r="AC3479" s="20" t="str">
        <f t="shared" si="651"/>
        <v/>
      </c>
      <c r="AD3479" s="55" t="str">
        <f t="shared" si="652"/>
        <v/>
      </c>
      <c r="AE3479" s="88" t="str">
        <f t="shared" si="653"/>
        <v/>
      </c>
      <c r="AG3479" s="55" t="str">
        <f t="shared" si="654"/>
        <v/>
      </c>
      <c r="AH3479" s="88" t="str">
        <f t="shared" si="655"/>
        <v/>
      </c>
      <c r="AJ3479" s="55" t="str">
        <f t="shared" si="656"/>
        <v/>
      </c>
      <c r="AK3479" s="88" t="str">
        <f t="shared" si="657"/>
        <v/>
      </c>
      <c r="AM3479" s="55" t="str">
        <f t="shared" si="658"/>
        <v/>
      </c>
      <c r="AN3479" s="88" t="str">
        <f t="shared" si="659"/>
        <v/>
      </c>
    </row>
    <row r="3480" spans="1:40" x14ac:dyDescent="0.25">
      <c r="A3480" s="77"/>
      <c r="B3480" s="107"/>
      <c r="C3480" s="108"/>
      <c r="D3480" s="109"/>
      <c r="E3480" s="109"/>
      <c r="F3480" s="110"/>
      <c r="G3480" s="111"/>
      <c r="H3480" s="112"/>
      <c r="I3480" s="77"/>
      <c r="J3480" s="112" t="str">
        <f>IF($B3480="", "", IFERROR(INDEX('Job List'!$C$9:$C$508, MATCH($B3480, 'Job List'!$B$9:$B$508, 0)), ""))</f>
        <v/>
      </c>
      <c r="K3480" s="112" t="str">
        <f>IF($B3480="", "", IFERROR(INDEX('Job List'!$D$9:$D$508, MATCH($B3480, 'Job List'!$B$9:$B$508, 0)), ""))</f>
        <v/>
      </c>
      <c r="L3480" s="125" t="str">
        <f t="shared" si="648"/>
        <v/>
      </c>
      <c r="M3480" s="111" t="str">
        <f>IF($B3480="", "", IF($G3480="", IFERROR(INDEX('Job List'!$E$9:$E$508, MATCH($B3480, 'Job List'!$B$9:$B$508, 0)), ""), $G3480))</f>
        <v/>
      </c>
      <c r="N3480" s="126" t="str">
        <f t="shared" si="649"/>
        <v/>
      </c>
      <c r="O3480" s="77"/>
      <c r="AB3480" s="14" t="str">
        <f t="shared" si="650"/>
        <v/>
      </c>
      <c r="AC3480" s="20" t="str">
        <f t="shared" si="651"/>
        <v/>
      </c>
      <c r="AD3480" s="55" t="str">
        <f t="shared" si="652"/>
        <v/>
      </c>
      <c r="AE3480" s="88" t="str">
        <f t="shared" si="653"/>
        <v/>
      </c>
      <c r="AG3480" s="55" t="str">
        <f t="shared" si="654"/>
        <v/>
      </c>
      <c r="AH3480" s="88" t="str">
        <f t="shared" si="655"/>
        <v/>
      </c>
      <c r="AJ3480" s="55" t="str">
        <f t="shared" si="656"/>
        <v/>
      </c>
      <c r="AK3480" s="88" t="str">
        <f t="shared" si="657"/>
        <v/>
      </c>
      <c r="AM3480" s="55" t="str">
        <f t="shared" si="658"/>
        <v/>
      </c>
      <c r="AN3480" s="88" t="str">
        <f t="shared" si="659"/>
        <v/>
      </c>
    </row>
    <row r="3481" spans="1:40" x14ac:dyDescent="0.25">
      <c r="A3481" s="77"/>
      <c r="B3481" s="107"/>
      <c r="C3481" s="108"/>
      <c r="D3481" s="109"/>
      <c r="E3481" s="109"/>
      <c r="F3481" s="110"/>
      <c r="G3481" s="111"/>
      <c r="H3481" s="112"/>
      <c r="I3481" s="77"/>
      <c r="J3481" s="112" t="str">
        <f>IF($B3481="", "", IFERROR(INDEX('Job List'!$C$9:$C$508, MATCH($B3481, 'Job List'!$B$9:$B$508, 0)), ""))</f>
        <v/>
      </c>
      <c r="K3481" s="112" t="str">
        <f>IF($B3481="", "", IFERROR(INDEX('Job List'!$D$9:$D$508, MATCH($B3481, 'Job List'!$B$9:$B$508, 0)), ""))</f>
        <v/>
      </c>
      <c r="L3481" s="125" t="str">
        <f t="shared" si="648"/>
        <v/>
      </c>
      <c r="M3481" s="111" t="str">
        <f>IF($B3481="", "", IF($G3481="", IFERROR(INDEX('Job List'!$E$9:$E$508, MATCH($B3481, 'Job List'!$B$9:$B$508, 0)), ""), $G3481))</f>
        <v/>
      </c>
      <c r="N3481" s="126" t="str">
        <f t="shared" si="649"/>
        <v/>
      </c>
      <c r="O3481" s="77"/>
      <c r="AB3481" s="14" t="str">
        <f t="shared" si="650"/>
        <v/>
      </c>
      <c r="AC3481" s="20" t="str">
        <f t="shared" si="651"/>
        <v/>
      </c>
      <c r="AD3481" s="55" t="str">
        <f t="shared" si="652"/>
        <v/>
      </c>
      <c r="AE3481" s="88" t="str">
        <f t="shared" si="653"/>
        <v/>
      </c>
      <c r="AG3481" s="55" t="str">
        <f t="shared" si="654"/>
        <v/>
      </c>
      <c r="AH3481" s="88" t="str">
        <f t="shared" si="655"/>
        <v/>
      </c>
      <c r="AJ3481" s="55" t="str">
        <f t="shared" si="656"/>
        <v/>
      </c>
      <c r="AK3481" s="88" t="str">
        <f t="shared" si="657"/>
        <v/>
      </c>
      <c r="AM3481" s="55" t="str">
        <f t="shared" si="658"/>
        <v/>
      </c>
      <c r="AN3481" s="88" t="str">
        <f t="shared" si="659"/>
        <v/>
      </c>
    </row>
    <row r="3482" spans="1:40" x14ac:dyDescent="0.25">
      <c r="A3482" s="77"/>
      <c r="B3482" s="107"/>
      <c r="C3482" s="108"/>
      <c r="D3482" s="109"/>
      <c r="E3482" s="109"/>
      <c r="F3482" s="110"/>
      <c r="G3482" s="111"/>
      <c r="H3482" s="112"/>
      <c r="I3482" s="77"/>
      <c r="J3482" s="112" t="str">
        <f>IF($B3482="", "", IFERROR(INDEX('Job List'!$C$9:$C$508, MATCH($B3482, 'Job List'!$B$9:$B$508, 0)), ""))</f>
        <v/>
      </c>
      <c r="K3482" s="112" t="str">
        <f>IF($B3482="", "", IFERROR(INDEX('Job List'!$D$9:$D$508, MATCH($B3482, 'Job List'!$B$9:$B$508, 0)), ""))</f>
        <v/>
      </c>
      <c r="L3482" s="125" t="str">
        <f t="shared" si="648"/>
        <v/>
      </c>
      <c r="M3482" s="111" t="str">
        <f>IF($B3482="", "", IF($G3482="", IFERROR(INDEX('Job List'!$E$9:$E$508, MATCH($B3482, 'Job List'!$B$9:$B$508, 0)), ""), $G3482))</f>
        <v/>
      </c>
      <c r="N3482" s="126" t="str">
        <f t="shared" si="649"/>
        <v/>
      </c>
      <c r="O3482" s="77"/>
      <c r="AB3482" s="14" t="str">
        <f t="shared" si="650"/>
        <v/>
      </c>
      <c r="AC3482" s="20" t="str">
        <f t="shared" si="651"/>
        <v/>
      </c>
      <c r="AD3482" s="55" t="str">
        <f t="shared" si="652"/>
        <v/>
      </c>
      <c r="AE3482" s="88" t="str">
        <f t="shared" si="653"/>
        <v/>
      </c>
      <c r="AG3482" s="55" t="str">
        <f t="shared" si="654"/>
        <v/>
      </c>
      <c r="AH3482" s="88" t="str">
        <f t="shared" si="655"/>
        <v/>
      </c>
      <c r="AJ3482" s="55" t="str">
        <f t="shared" si="656"/>
        <v/>
      </c>
      <c r="AK3482" s="88" t="str">
        <f t="shared" si="657"/>
        <v/>
      </c>
      <c r="AM3482" s="55" t="str">
        <f t="shared" si="658"/>
        <v/>
      </c>
      <c r="AN3482" s="88" t="str">
        <f t="shared" si="659"/>
        <v/>
      </c>
    </row>
    <row r="3483" spans="1:40" x14ac:dyDescent="0.25">
      <c r="A3483" s="77"/>
      <c r="B3483" s="107"/>
      <c r="C3483" s="108"/>
      <c r="D3483" s="109"/>
      <c r="E3483" s="109"/>
      <c r="F3483" s="110"/>
      <c r="G3483" s="111"/>
      <c r="H3483" s="112"/>
      <c r="I3483" s="77"/>
      <c r="J3483" s="112" t="str">
        <f>IF($B3483="", "", IFERROR(INDEX('Job List'!$C$9:$C$508, MATCH($B3483, 'Job List'!$B$9:$B$508, 0)), ""))</f>
        <v/>
      </c>
      <c r="K3483" s="112" t="str">
        <f>IF($B3483="", "", IFERROR(INDEX('Job List'!$D$9:$D$508, MATCH($B3483, 'Job List'!$B$9:$B$508, 0)), ""))</f>
        <v/>
      </c>
      <c r="L3483" s="125" t="str">
        <f t="shared" si="648"/>
        <v/>
      </c>
      <c r="M3483" s="111" t="str">
        <f>IF($B3483="", "", IF($G3483="", IFERROR(INDEX('Job List'!$E$9:$E$508, MATCH($B3483, 'Job List'!$B$9:$B$508, 0)), ""), $G3483))</f>
        <v/>
      </c>
      <c r="N3483" s="126" t="str">
        <f t="shared" si="649"/>
        <v/>
      </c>
      <c r="O3483" s="77"/>
      <c r="AB3483" s="14" t="str">
        <f t="shared" si="650"/>
        <v/>
      </c>
      <c r="AC3483" s="20" t="str">
        <f t="shared" si="651"/>
        <v/>
      </c>
      <c r="AD3483" s="55" t="str">
        <f t="shared" si="652"/>
        <v/>
      </c>
      <c r="AE3483" s="88" t="str">
        <f t="shared" si="653"/>
        <v/>
      </c>
      <c r="AG3483" s="55" t="str">
        <f t="shared" si="654"/>
        <v/>
      </c>
      <c r="AH3483" s="88" t="str">
        <f t="shared" si="655"/>
        <v/>
      </c>
      <c r="AJ3483" s="55" t="str">
        <f t="shared" si="656"/>
        <v/>
      </c>
      <c r="AK3483" s="88" t="str">
        <f t="shared" si="657"/>
        <v/>
      </c>
      <c r="AM3483" s="55" t="str">
        <f t="shared" si="658"/>
        <v/>
      </c>
      <c r="AN3483" s="88" t="str">
        <f t="shared" si="659"/>
        <v/>
      </c>
    </row>
    <row r="3484" spans="1:40" x14ac:dyDescent="0.25">
      <c r="A3484" s="77"/>
      <c r="B3484" s="107"/>
      <c r="C3484" s="108"/>
      <c r="D3484" s="109"/>
      <c r="E3484" s="109"/>
      <c r="F3484" s="110"/>
      <c r="G3484" s="111"/>
      <c r="H3484" s="112"/>
      <c r="I3484" s="77"/>
      <c r="J3484" s="112" t="str">
        <f>IF($B3484="", "", IFERROR(INDEX('Job List'!$C$9:$C$508, MATCH($B3484, 'Job List'!$B$9:$B$508, 0)), ""))</f>
        <v/>
      </c>
      <c r="K3484" s="112" t="str">
        <f>IF($B3484="", "", IFERROR(INDEX('Job List'!$D$9:$D$508, MATCH($B3484, 'Job List'!$B$9:$B$508, 0)), ""))</f>
        <v/>
      </c>
      <c r="L3484" s="125" t="str">
        <f t="shared" si="648"/>
        <v/>
      </c>
      <c r="M3484" s="111" t="str">
        <f>IF($B3484="", "", IF($G3484="", IFERROR(INDEX('Job List'!$E$9:$E$508, MATCH($B3484, 'Job List'!$B$9:$B$508, 0)), ""), $G3484))</f>
        <v/>
      </c>
      <c r="N3484" s="126" t="str">
        <f t="shared" si="649"/>
        <v/>
      </c>
      <c r="O3484" s="77"/>
      <c r="AB3484" s="14" t="str">
        <f t="shared" si="650"/>
        <v/>
      </c>
      <c r="AC3484" s="20" t="str">
        <f t="shared" si="651"/>
        <v/>
      </c>
      <c r="AD3484" s="55" t="str">
        <f t="shared" si="652"/>
        <v/>
      </c>
      <c r="AE3484" s="88" t="str">
        <f t="shared" si="653"/>
        <v/>
      </c>
      <c r="AG3484" s="55" t="str">
        <f t="shared" si="654"/>
        <v/>
      </c>
      <c r="AH3484" s="88" t="str">
        <f t="shared" si="655"/>
        <v/>
      </c>
      <c r="AJ3484" s="55" t="str">
        <f t="shared" si="656"/>
        <v/>
      </c>
      <c r="AK3484" s="88" t="str">
        <f t="shared" si="657"/>
        <v/>
      </c>
      <c r="AM3484" s="55" t="str">
        <f t="shared" si="658"/>
        <v/>
      </c>
      <c r="AN3484" s="88" t="str">
        <f t="shared" si="659"/>
        <v/>
      </c>
    </row>
    <row r="3485" spans="1:40" x14ac:dyDescent="0.25">
      <c r="A3485" s="77"/>
      <c r="B3485" s="107"/>
      <c r="C3485" s="108"/>
      <c r="D3485" s="109"/>
      <c r="E3485" s="109"/>
      <c r="F3485" s="110"/>
      <c r="G3485" s="111"/>
      <c r="H3485" s="112"/>
      <c r="I3485" s="77"/>
      <c r="J3485" s="112" t="str">
        <f>IF($B3485="", "", IFERROR(INDEX('Job List'!$C$9:$C$508, MATCH($B3485, 'Job List'!$B$9:$B$508, 0)), ""))</f>
        <v/>
      </c>
      <c r="K3485" s="112" t="str">
        <f>IF($B3485="", "", IFERROR(INDEX('Job List'!$D$9:$D$508, MATCH($B3485, 'Job List'!$B$9:$B$508, 0)), ""))</f>
        <v/>
      </c>
      <c r="L3485" s="125" t="str">
        <f t="shared" si="648"/>
        <v/>
      </c>
      <c r="M3485" s="111" t="str">
        <f>IF($B3485="", "", IF($G3485="", IFERROR(INDEX('Job List'!$E$9:$E$508, MATCH($B3485, 'Job List'!$B$9:$B$508, 0)), ""), $G3485))</f>
        <v/>
      </c>
      <c r="N3485" s="126" t="str">
        <f t="shared" si="649"/>
        <v/>
      </c>
      <c r="O3485" s="77"/>
      <c r="AB3485" s="14" t="str">
        <f t="shared" si="650"/>
        <v/>
      </c>
      <c r="AC3485" s="20" t="str">
        <f t="shared" si="651"/>
        <v/>
      </c>
      <c r="AD3485" s="55" t="str">
        <f t="shared" si="652"/>
        <v/>
      </c>
      <c r="AE3485" s="88" t="str">
        <f t="shared" si="653"/>
        <v/>
      </c>
      <c r="AG3485" s="55" t="str">
        <f t="shared" si="654"/>
        <v/>
      </c>
      <c r="AH3485" s="88" t="str">
        <f t="shared" si="655"/>
        <v/>
      </c>
      <c r="AJ3485" s="55" t="str">
        <f t="shared" si="656"/>
        <v/>
      </c>
      <c r="AK3485" s="88" t="str">
        <f t="shared" si="657"/>
        <v/>
      </c>
      <c r="AM3485" s="55" t="str">
        <f t="shared" si="658"/>
        <v/>
      </c>
      <c r="AN3485" s="88" t="str">
        <f t="shared" si="659"/>
        <v/>
      </c>
    </row>
    <row r="3486" spans="1:40" x14ac:dyDescent="0.25">
      <c r="A3486" s="77"/>
      <c r="B3486" s="107"/>
      <c r="C3486" s="108"/>
      <c r="D3486" s="109"/>
      <c r="E3486" s="109"/>
      <c r="F3486" s="110"/>
      <c r="G3486" s="111"/>
      <c r="H3486" s="112"/>
      <c r="I3486" s="77"/>
      <c r="J3486" s="112" t="str">
        <f>IF($B3486="", "", IFERROR(INDEX('Job List'!$C$9:$C$508, MATCH($B3486, 'Job List'!$B$9:$B$508, 0)), ""))</f>
        <v/>
      </c>
      <c r="K3486" s="112" t="str">
        <f>IF($B3486="", "", IFERROR(INDEX('Job List'!$D$9:$D$508, MATCH($B3486, 'Job List'!$B$9:$B$508, 0)), ""))</f>
        <v/>
      </c>
      <c r="L3486" s="125" t="str">
        <f t="shared" si="648"/>
        <v/>
      </c>
      <c r="M3486" s="111" t="str">
        <f>IF($B3486="", "", IF($G3486="", IFERROR(INDEX('Job List'!$E$9:$E$508, MATCH($B3486, 'Job List'!$B$9:$B$508, 0)), ""), $G3486))</f>
        <v/>
      </c>
      <c r="N3486" s="126" t="str">
        <f t="shared" si="649"/>
        <v/>
      </c>
      <c r="O3486" s="77"/>
      <c r="AB3486" s="14" t="str">
        <f t="shared" si="650"/>
        <v/>
      </c>
      <c r="AC3486" s="20" t="str">
        <f t="shared" si="651"/>
        <v/>
      </c>
      <c r="AD3486" s="55" t="str">
        <f t="shared" si="652"/>
        <v/>
      </c>
      <c r="AE3486" s="88" t="str">
        <f t="shared" si="653"/>
        <v/>
      </c>
      <c r="AG3486" s="55" t="str">
        <f t="shared" si="654"/>
        <v/>
      </c>
      <c r="AH3486" s="88" t="str">
        <f t="shared" si="655"/>
        <v/>
      </c>
      <c r="AJ3486" s="55" t="str">
        <f t="shared" si="656"/>
        <v/>
      </c>
      <c r="AK3486" s="88" t="str">
        <f t="shared" si="657"/>
        <v/>
      </c>
      <c r="AM3486" s="55" t="str">
        <f t="shared" si="658"/>
        <v/>
      </c>
      <c r="AN3486" s="88" t="str">
        <f t="shared" si="659"/>
        <v/>
      </c>
    </row>
    <row r="3487" spans="1:40" x14ac:dyDescent="0.25">
      <c r="A3487" s="77"/>
      <c r="B3487" s="107"/>
      <c r="C3487" s="108"/>
      <c r="D3487" s="109"/>
      <c r="E3487" s="109"/>
      <c r="F3487" s="110"/>
      <c r="G3487" s="111"/>
      <c r="H3487" s="112"/>
      <c r="I3487" s="77"/>
      <c r="J3487" s="112" t="str">
        <f>IF($B3487="", "", IFERROR(INDEX('Job List'!$C$9:$C$508, MATCH($B3487, 'Job List'!$B$9:$B$508, 0)), ""))</f>
        <v/>
      </c>
      <c r="K3487" s="112" t="str">
        <f>IF($B3487="", "", IFERROR(INDEX('Job List'!$D$9:$D$508, MATCH($B3487, 'Job List'!$B$9:$B$508, 0)), ""))</f>
        <v/>
      </c>
      <c r="L3487" s="125" t="str">
        <f t="shared" si="648"/>
        <v/>
      </c>
      <c r="M3487" s="111" t="str">
        <f>IF($B3487="", "", IF($G3487="", IFERROR(INDEX('Job List'!$E$9:$E$508, MATCH($B3487, 'Job List'!$B$9:$B$508, 0)), ""), $G3487))</f>
        <v/>
      </c>
      <c r="N3487" s="126" t="str">
        <f t="shared" si="649"/>
        <v/>
      </c>
      <c r="O3487" s="77"/>
      <c r="AB3487" s="14" t="str">
        <f t="shared" si="650"/>
        <v/>
      </c>
      <c r="AC3487" s="20" t="str">
        <f t="shared" si="651"/>
        <v/>
      </c>
      <c r="AD3487" s="55" t="str">
        <f t="shared" si="652"/>
        <v/>
      </c>
      <c r="AE3487" s="88" t="str">
        <f t="shared" si="653"/>
        <v/>
      </c>
      <c r="AG3487" s="55" t="str">
        <f t="shared" si="654"/>
        <v/>
      </c>
      <c r="AH3487" s="88" t="str">
        <f t="shared" si="655"/>
        <v/>
      </c>
      <c r="AJ3487" s="55" t="str">
        <f t="shared" si="656"/>
        <v/>
      </c>
      <c r="AK3487" s="88" t="str">
        <f t="shared" si="657"/>
        <v/>
      </c>
      <c r="AM3487" s="55" t="str">
        <f t="shared" si="658"/>
        <v/>
      </c>
      <c r="AN3487" s="88" t="str">
        <f t="shared" si="659"/>
        <v/>
      </c>
    </row>
    <row r="3488" spans="1:40" x14ac:dyDescent="0.25">
      <c r="A3488" s="77"/>
      <c r="B3488" s="107"/>
      <c r="C3488" s="108"/>
      <c r="D3488" s="109"/>
      <c r="E3488" s="109"/>
      <c r="F3488" s="110"/>
      <c r="G3488" s="111"/>
      <c r="H3488" s="112"/>
      <c r="I3488" s="77"/>
      <c r="J3488" s="112" t="str">
        <f>IF($B3488="", "", IFERROR(INDEX('Job List'!$C$9:$C$508, MATCH($B3488, 'Job List'!$B$9:$B$508, 0)), ""))</f>
        <v/>
      </c>
      <c r="K3488" s="112" t="str">
        <f>IF($B3488="", "", IFERROR(INDEX('Job List'!$D$9:$D$508, MATCH($B3488, 'Job List'!$B$9:$B$508, 0)), ""))</f>
        <v/>
      </c>
      <c r="L3488" s="125" t="str">
        <f t="shared" si="648"/>
        <v/>
      </c>
      <c r="M3488" s="111" t="str">
        <f>IF($B3488="", "", IF($G3488="", IFERROR(INDEX('Job List'!$E$9:$E$508, MATCH($B3488, 'Job List'!$B$9:$B$508, 0)), ""), $G3488))</f>
        <v/>
      </c>
      <c r="N3488" s="126" t="str">
        <f t="shared" si="649"/>
        <v/>
      </c>
      <c r="O3488" s="77"/>
      <c r="AB3488" s="14" t="str">
        <f t="shared" si="650"/>
        <v/>
      </c>
      <c r="AC3488" s="20" t="str">
        <f t="shared" si="651"/>
        <v/>
      </c>
      <c r="AD3488" s="55" t="str">
        <f t="shared" si="652"/>
        <v/>
      </c>
      <c r="AE3488" s="88" t="str">
        <f t="shared" si="653"/>
        <v/>
      </c>
      <c r="AG3488" s="55" t="str">
        <f t="shared" si="654"/>
        <v/>
      </c>
      <c r="AH3488" s="88" t="str">
        <f t="shared" si="655"/>
        <v/>
      </c>
      <c r="AJ3488" s="55" t="str">
        <f t="shared" si="656"/>
        <v/>
      </c>
      <c r="AK3488" s="88" t="str">
        <f t="shared" si="657"/>
        <v/>
      </c>
      <c r="AM3488" s="55" t="str">
        <f t="shared" si="658"/>
        <v/>
      </c>
      <c r="AN3488" s="88" t="str">
        <f t="shared" si="659"/>
        <v/>
      </c>
    </row>
    <row r="3489" spans="1:40" x14ac:dyDescent="0.25">
      <c r="A3489" s="77"/>
      <c r="B3489" s="107"/>
      <c r="C3489" s="108"/>
      <c r="D3489" s="109"/>
      <c r="E3489" s="109"/>
      <c r="F3489" s="110"/>
      <c r="G3489" s="111"/>
      <c r="H3489" s="112"/>
      <c r="I3489" s="77"/>
      <c r="J3489" s="112" t="str">
        <f>IF($B3489="", "", IFERROR(INDEX('Job List'!$C$9:$C$508, MATCH($B3489, 'Job List'!$B$9:$B$508, 0)), ""))</f>
        <v/>
      </c>
      <c r="K3489" s="112" t="str">
        <f>IF($B3489="", "", IFERROR(INDEX('Job List'!$D$9:$D$508, MATCH($B3489, 'Job List'!$B$9:$B$508, 0)), ""))</f>
        <v/>
      </c>
      <c r="L3489" s="125" t="str">
        <f t="shared" si="648"/>
        <v/>
      </c>
      <c r="M3489" s="111" t="str">
        <f>IF($B3489="", "", IF($G3489="", IFERROR(INDEX('Job List'!$E$9:$E$508, MATCH($B3489, 'Job List'!$B$9:$B$508, 0)), ""), $G3489))</f>
        <v/>
      </c>
      <c r="N3489" s="126" t="str">
        <f t="shared" si="649"/>
        <v/>
      </c>
      <c r="O3489" s="77"/>
      <c r="AB3489" s="14" t="str">
        <f t="shared" si="650"/>
        <v/>
      </c>
      <c r="AC3489" s="20" t="str">
        <f t="shared" si="651"/>
        <v/>
      </c>
      <c r="AD3489" s="55" t="str">
        <f t="shared" si="652"/>
        <v/>
      </c>
      <c r="AE3489" s="88" t="str">
        <f t="shared" si="653"/>
        <v/>
      </c>
      <c r="AG3489" s="55" t="str">
        <f t="shared" si="654"/>
        <v/>
      </c>
      <c r="AH3489" s="88" t="str">
        <f t="shared" si="655"/>
        <v/>
      </c>
      <c r="AJ3489" s="55" t="str">
        <f t="shared" si="656"/>
        <v/>
      </c>
      <c r="AK3489" s="88" t="str">
        <f t="shared" si="657"/>
        <v/>
      </c>
      <c r="AM3489" s="55" t="str">
        <f t="shared" si="658"/>
        <v/>
      </c>
      <c r="AN3489" s="88" t="str">
        <f t="shared" si="659"/>
        <v/>
      </c>
    </row>
    <row r="3490" spans="1:40" x14ac:dyDescent="0.25">
      <c r="A3490" s="77"/>
      <c r="B3490" s="107"/>
      <c r="C3490" s="108"/>
      <c r="D3490" s="109"/>
      <c r="E3490" s="109"/>
      <c r="F3490" s="110"/>
      <c r="G3490" s="111"/>
      <c r="H3490" s="112"/>
      <c r="I3490" s="77"/>
      <c r="J3490" s="112" t="str">
        <f>IF($B3490="", "", IFERROR(INDEX('Job List'!$C$9:$C$508, MATCH($B3490, 'Job List'!$B$9:$B$508, 0)), ""))</f>
        <v/>
      </c>
      <c r="K3490" s="112" t="str">
        <f>IF($B3490="", "", IFERROR(INDEX('Job List'!$D$9:$D$508, MATCH($B3490, 'Job List'!$B$9:$B$508, 0)), ""))</f>
        <v/>
      </c>
      <c r="L3490" s="125" t="str">
        <f t="shared" si="648"/>
        <v/>
      </c>
      <c r="M3490" s="111" t="str">
        <f>IF($B3490="", "", IF($G3490="", IFERROR(INDEX('Job List'!$E$9:$E$508, MATCH($B3490, 'Job List'!$B$9:$B$508, 0)), ""), $G3490))</f>
        <v/>
      </c>
      <c r="N3490" s="126" t="str">
        <f t="shared" si="649"/>
        <v/>
      </c>
      <c r="O3490" s="77"/>
      <c r="AB3490" s="14" t="str">
        <f t="shared" si="650"/>
        <v/>
      </c>
      <c r="AC3490" s="20" t="str">
        <f t="shared" si="651"/>
        <v/>
      </c>
      <c r="AD3490" s="55" t="str">
        <f t="shared" si="652"/>
        <v/>
      </c>
      <c r="AE3490" s="88" t="str">
        <f t="shared" si="653"/>
        <v/>
      </c>
      <c r="AG3490" s="55" t="str">
        <f t="shared" si="654"/>
        <v/>
      </c>
      <c r="AH3490" s="88" t="str">
        <f t="shared" si="655"/>
        <v/>
      </c>
      <c r="AJ3490" s="55" t="str">
        <f t="shared" si="656"/>
        <v/>
      </c>
      <c r="AK3490" s="88" t="str">
        <f t="shared" si="657"/>
        <v/>
      </c>
      <c r="AM3490" s="55" t="str">
        <f t="shared" si="658"/>
        <v/>
      </c>
      <c r="AN3490" s="88" t="str">
        <f t="shared" si="659"/>
        <v/>
      </c>
    </row>
    <row r="3491" spans="1:40" x14ac:dyDescent="0.25">
      <c r="A3491" s="77"/>
      <c r="B3491" s="107"/>
      <c r="C3491" s="108"/>
      <c r="D3491" s="109"/>
      <c r="E3491" s="109"/>
      <c r="F3491" s="110"/>
      <c r="G3491" s="111"/>
      <c r="H3491" s="112"/>
      <c r="I3491" s="77"/>
      <c r="J3491" s="112" t="str">
        <f>IF($B3491="", "", IFERROR(INDEX('Job List'!$C$9:$C$508, MATCH($B3491, 'Job List'!$B$9:$B$508, 0)), ""))</f>
        <v/>
      </c>
      <c r="K3491" s="112" t="str">
        <f>IF($B3491="", "", IFERROR(INDEX('Job List'!$D$9:$D$508, MATCH($B3491, 'Job List'!$B$9:$B$508, 0)), ""))</f>
        <v/>
      </c>
      <c r="L3491" s="125" t="str">
        <f t="shared" si="648"/>
        <v/>
      </c>
      <c r="M3491" s="111" t="str">
        <f>IF($B3491="", "", IF($G3491="", IFERROR(INDEX('Job List'!$E$9:$E$508, MATCH($B3491, 'Job List'!$B$9:$B$508, 0)), ""), $G3491))</f>
        <v/>
      </c>
      <c r="N3491" s="126" t="str">
        <f t="shared" si="649"/>
        <v/>
      </c>
      <c r="O3491" s="77"/>
      <c r="AB3491" s="14" t="str">
        <f t="shared" si="650"/>
        <v/>
      </c>
      <c r="AC3491" s="20" t="str">
        <f t="shared" si="651"/>
        <v/>
      </c>
      <c r="AD3491" s="55" t="str">
        <f t="shared" si="652"/>
        <v/>
      </c>
      <c r="AE3491" s="88" t="str">
        <f t="shared" si="653"/>
        <v/>
      </c>
      <c r="AG3491" s="55" t="str">
        <f t="shared" si="654"/>
        <v/>
      </c>
      <c r="AH3491" s="88" t="str">
        <f t="shared" si="655"/>
        <v/>
      </c>
      <c r="AJ3491" s="55" t="str">
        <f t="shared" si="656"/>
        <v/>
      </c>
      <c r="AK3491" s="88" t="str">
        <f t="shared" si="657"/>
        <v/>
      </c>
      <c r="AM3491" s="55" t="str">
        <f t="shared" si="658"/>
        <v/>
      </c>
      <c r="AN3491" s="88" t="str">
        <f t="shared" si="659"/>
        <v/>
      </c>
    </row>
    <row r="3492" spans="1:40" x14ac:dyDescent="0.25">
      <c r="A3492" s="77"/>
      <c r="B3492" s="107"/>
      <c r="C3492" s="108"/>
      <c r="D3492" s="109"/>
      <c r="E3492" s="109"/>
      <c r="F3492" s="110"/>
      <c r="G3492" s="111"/>
      <c r="H3492" s="112"/>
      <c r="I3492" s="77"/>
      <c r="J3492" s="112" t="str">
        <f>IF($B3492="", "", IFERROR(INDEX('Job List'!$C$9:$C$508, MATCH($B3492, 'Job List'!$B$9:$B$508, 0)), ""))</f>
        <v/>
      </c>
      <c r="K3492" s="112" t="str">
        <f>IF($B3492="", "", IFERROR(INDEX('Job List'!$D$9:$D$508, MATCH($B3492, 'Job List'!$B$9:$B$508, 0)), ""))</f>
        <v/>
      </c>
      <c r="L3492" s="125" t="str">
        <f t="shared" si="648"/>
        <v/>
      </c>
      <c r="M3492" s="111" t="str">
        <f>IF($B3492="", "", IF($G3492="", IFERROR(INDEX('Job List'!$E$9:$E$508, MATCH($B3492, 'Job List'!$B$9:$B$508, 0)), ""), $G3492))</f>
        <v/>
      </c>
      <c r="N3492" s="126" t="str">
        <f t="shared" si="649"/>
        <v/>
      </c>
      <c r="O3492" s="77"/>
      <c r="AB3492" s="14" t="str">
        <f t="shared" si="650"/>
        <v/>
      </c>
      <c r="AC3492" s="20" t="str">
        <f t="shared" si="651"/>
        <v/>
      </c>
      <c r="AD3492" s="55" t="str">
        <f t="shared" si="652"/>
        <v/>
      </c>
      <c r="AE3492" s="88" t="str">
        <f t="shared" si="653"/>
        <v/>
      </c>
      <c r="AG3492" s="55" t="str">
        <f t="shared" si="654"/>
        <v/>
      </c>
      <c r="AH3492" s="88" t="str">
        <f t="shared" si="655"/>
        <v/>
      </c>
      <c r="AJ3492" s="55" t="str">
        <f t="shared" si="656"/>
        <v/>
      </c>
      <c r="AK3492" s="88" t="str">
        <f t="shared" si="657"/>
        <v/>
      </c>
      <c r="AM3492" s="55" t="str">
        <f t="shared" si="658"/>
        <v/>
      </c>
      <c r="AN3492" s="88" t="str">
        <f t="shared" si="659"/>
        <v/>
      </c>
    </row>
    <row r="3493" spans="1:40" x14ac:dyDescent="0.25">
      <c r="A3493" s="77"/>
      <c r="B3493" s="107"/>
      <c r="C3493" s="108"/>
      <c r="D3493" s="109"/>
      <c r="E3493" s="109"/>
      <c r="F3493" s="110"/>
      <c r="G3493" s="111"/>
      <c r="H3493" s="112"/>
      <c r="I3493" s="77"/>
      <c r="J3493" s="112" t="str">
        <f>IF($B3493="", "", IFERROR(INDEX('Job List'!$C$9:$C$508, MATCH($B3493, 'Job List'!$B$9:$B$508, 0)), ""))</f>
        <v/>
      </c>
      <c r="K3493" s="112" t="str">
        <f>IF($B3493="", "", IFERROR(INDEX('Job List'!$D$9:$D$508, MATCH($B3493, 'Job List'!$B$9:$B$508, 0)), ""))</f>
        <v/>
      </c>
      <c r="L3493" s="125" t="str">
        <f t="shared" si="648"/>
        <v/>
      </c>
      <c r="M3493" s="111" t="str">
        <f>IF($B3493="", "", IF($G3493="", IFERROR(INDEX('Job List'!$E$9:$E$508, MATCH($B3493, 'Job List'!$B$9:$B$508, 0)), ""), $G3493))</f>
        <v/>
      </c>
      <c r="N3493" s="126" t="str">
        <f t="shared" si="649"/>
        <v/>
      </c>
      <c r="O3493" s="77"/>
      <c r="AB3493" s="14" t="str">
        <f t="shared" si="650"/>
        <v/>
      </c>
      <c r="AC3493" s="20" t="str">
        <f t="shared" si="651"/>
        <v/>
      </c>
      <c r="AD3493" s="55" t="str">
        <f t="shared" si="652"/>
        <v/>
      </c>
      <c r="AE3493" s="88" t="str">
        <f t="shared" si="653"/>
        <v/>
      </c>
      <c r="AG3493" s="55" t="str">
        <f t="shared" si="654"/>
        <v/>
      </c>
      <c r="AH3493" s="88" t="str">
        <f t="shared" si="655"/>
        <v/>
      </c>
      <c r="AJ3493" s="55" t="str">
        <f t="shared" si="656"/>
        <v/>
      </c>
      <c r="AK3493" s="88" t="str">
        <f t="shared" si="657"/>
        <v/>
      </c>
      <c r="AM3493" s="55" t="str">
        <f t="shared" si="658"/>
        <v/>
      </c>
      <c r="AN3493" s="88" t="str">
        <f t="shared" si="659"/>
        <v/>
      </c>
    </row>
    <row r="3494" spans="1:40" x14ac:dyDescent="0.25">
      <c r="A3494" s="77"/>
      <c r="B3494" s="107"/>
      <c r="C3494" s="108"/>
      <c r="D3494" s="109"/>
      <c r="E3494" s="109"/>
      <c r="F3494" s="110"/>
      <c r="G3494" s="111"/>
      <c r="H3494" s="112"/>
      <c r="I3494" s="77"/>
      <c r="J3494" s="112" t="str">
        <f>IF($B3494="", "", IFERROR(INDEX('Job List'!$C$9:$C$508, MATCH($B3494, 'Job List'!$B$9:$B$508, 0)), ""))</f>
        <v/>
      </c>
      <c r="K3494" s="112" t="str">
        <f>IF($B3494="", "", IFERROR(INDEX('Job List'!$D$9:$D$508, MATCH($B3494, 'Job List'!$B$9:$B$508, 0)), ""))</f>
        <v/>
      </c>
      <c r="L3494" s="125" t="str">
        <f t="shared" si="648"/>
        <v/>
      </c>
      <c r="M3494" s="111" t="str">
        <f>IF($B3494="", "", IF($G3494="", IFERROR(INDEX('Job List'!$E$9:$E$508, MATCH($B3494, 'Job List'!$B$9:$B$508, 0)), ""), $G3494))</f>
        <v/>
      </c>
      <c r="N3494" s="126" t="str">
        <f t="shared" si="649"/>
        <v/>
      </c>
      <c r="O3494" s="77"/>
      <c r="AB3494" s="14" t="str">
        <f t="shared" si="650"/>
        <v/>
      </c>
      <c r="AC3494" s="20" t="str">
        <f t="shared" si="651"/>
        <v/>
      </c>
      <c r="AD3494" s="55" t="str">
        <f t="shared" si="652"/>
        <v/>
      </c>
      <c r="AE3494" s="88" t="str">
        <f t="shared" si="653"/>
        <v/>
      </c>
      <c r="AG3494" s="55" t="str">
        <f t="shared" si="654"/>
        <v/>
      </c>
      <c r="AH3494" s="88" t="str">
        <f t="shared" si="655"/>
        <v/>
      </c>
      <c r="AJ3494" s="55" t="str">
        <f t="shared" si="656"/>
        <v/>
      </c>
      <c r="AK3494" s="88" t="str">
        <f t="shared" si="657"/>
        <v/>
      </c>
      <c r="AM3494" s="55" t="str">
        <f t="shared" si="658"/>
        <v/>
      </c>
      <c r="AN3494" s="88" t="str">
        <f t="shared" si="659"/>
        <v/>
      </c>
    </row>
    <row r="3495" spans="1:40" x14ac:dyDescent="0.25">
      <c r="A3495" s="77"/>
      <c r="B3495" s="107"/>
      <c r="C3495" s="108"/>
      <c r="D3495" s="109"/>
      <c r="E3495" s="109"/>
      <c r="F3495" s="110"/>
      <c r="G3495" s="111"/>
      <c r="H3495" s="112"/>
      <c r="I3495" s="77"/>
      <c r="J3495" s="112" t="str">
        <f>IF($B3495="", "", IFERROR(INDEX('Job List'!$C$9:$C$508, MATCH($B3495, 'Job List'!$B$9:$B$508, 0)), ""))</f>
        <v/>
      </c>
      <c r="K3495" s="112" t="str">
        <f>IF($B3495="", "", IFERROR(INDEX('Job List'!$D$9:$D$508, MATCH($B3495, 'Job List'!$B$9:$B$508, 0)), ""))</f>
        <v/>
      </c>
      <c r="L3495" s="125" t="str">
        <f t="shared" si="648"/>
        <v/>
      </c>
      <c r="M3495" s="111" t="str">
        <f>IF($B3495="", "", IF($G3495="", IFERROR(INDEX('Job List'!$E$9:$E$508, MATCH($B3495, 'Job List'!$B$9:$B$508, 0)), ""), $G3495))</f>
        <v/>
      </c>
      <c r="N3495" s="126" t="str">
        <f t="shared" si="649"/>
        <v/>
      </c>
      <c r="O3495" s="77"/>
      <c r="AB3495" s="14" t="str">
        <f t="shared" si="650"/>
        <v/>
      </c>
      <c r="AC3495" s="20" t="str">
        <f t="shared" si="651"/>
        <v/>
      </c>
      <c r="AD3495" s="55" t="str">
        <f t="shared" si="652"/>
        <v/>
      </c>
      <c r="AE3495" s="88" t="str">
        <f t="shared" si="653"/>
        <v/>
      </c>
      <c r="AG3495" s="55" t="str">
        <f t="shared" si="654"/>
        <v/>
      </c>
      <c r="AH3495" s="88" t="str">
        <f t="shared" si="655"/>
        <v/>
      </c>
      <c r="AJ3495" s="55" t="str">
        <f t="shared" si="656"/>
        <v/>
      </c>
      <c r="AK3495" s="88" t="str">
        <f t="shared" si="657"/>
        <v/>
      </c>
      <c r="AM3495" s="55" t="str">
        <f t="shared" si="658"/>
        <v/>
      </c>
      <c r="AN3495" s="88" t="str">
        <f t="shared" si="659"/>
        <v/>
      </c>
    </row>
    <row r="3496" spans="1:40" x14ac:dyDescent="0.25">
      <c r="A3496" s="77"/>
      <c r="B3496" s="107"/>
      <c r="C3496" s="108"/>
      <c r="D3496" s="109"/>
      <c r="E3496" s="109"/>
      <c r="F3496" s="110"/>
      <c r="G3496" s="111"/>
      <c r="H3496" s="112"/>
      <c r="I3496" s="77"/>
      <c r="J3496" s="112" t="str">
        <f>IF($B3496="", "", IFERROR(INDEX('Job List'!$C$9:$C$508, MATCH($B3496, 'Job List'!$B$9:$B$508, 0)), ""))</f>
        <v/>
      </c>
      <c r="K3496" s="112" t="str">
        <f>IF($B3496="", "", IFERROR(INDEX('Job List'!$D$9:$D$508, MATCH($B3496, 'Job List'!$B$9:$B$508, 0)), ""))</f>
        <v/>
      </c>
      <c r="L3496" s="125" t="str">
        <f t="shared" si="648"/>
        <v/>
      </c>
      <c r="M3496" s="111" t="str">
        <f>IF($B3496="", "", IF($G3496="", IFERROR(INDEX('Job List'!$E$9:$E$508, MATCH($B3496, 'Job List'!$B$9:$B$508, 0)), ""), $G3496))</f>
        <v/>
      </c>
      <c r="N3496" s="126" t="str">
        <f t="shared" si="649"/>
        <v/>
      </c>
      <c r="O3496" s="77"/>
      <c r="AB3496" s="14" t="str">
        <f t="shared" si="650"/>
        <v/>
      </c>
      <c r="AC3496" s="20" t="str">
        <f t="shared" si="651"/>
        <v/>
      </c>
      <c r="AD3496" s="55" t="str">
        <f t="shared" si="652"/>
        <v/>
      </c>
      <c r="AE3496" s="88" t="str">
        <f t="shared" si="653"/>
        <v/>
      </c>
      <c r="AG3496" s="55" t="str">
        <f t="shared" si="654"/>
        <v/>
      </c>
      <c r="AH3496" s="88" t="str">
        <f t="shared" si="655"/>
        <v/>
      </c>
      <c r="AJ3496" s="55" t="str">
        <f t="shared" si="656"/>
        <v/>
      </c>
      <c r="AK3496" s="88" t="str">
        <f t="shared" si="657"/>
        <v/>
      </c>
      <c r="AM3496" s="55" t="str">
        <f t="shared" si="658"/>
        <v/>
      </c>
      <c r="AN3496" s="88" t="str">
        <f t="shared" si="659"/>
        <v/>
      </c>
    </row>
    <row r="3497" spans="1:40" x14ac:dyDescent="0.25">
      <c r="A3497" s="77"/>
      <c r="B3497" s="107"/>
      <c r="C3497" s="108"/>
      <c r="D3497" s="109"/>
      <c r="E3497" s="109"/>
      <c r="F3497" s="110"/>
      <c r="G3497" s="111"/>
      <c r="H3497" s="112"/>
      <c r="I3497" s="77"/>
      <c r="J3497" s="112" t="str">
        <f>IF($B3497="", "", IFERROR(INDEX('Job List'!$C$9:$C$508, MATCH($B3497, 'Job List'!$B$9:$B$508, 0)), ""))</f>
        <v/>
      </c>
      <c r="K3497" s="112" t="str">
        <f>IF($B3497="", "", IFERROR(INDEX('Job List'!$D$9:$D$508, MATCH($B3497, 'Job List'!$B$9:$B$508, 0)), ""))</f>
        <v/>
      </c>
      <c r="L3497" s="125" t="str">
        <f t="shared" si="648"/>
        <v/>
      </c>
      <c r="M3497" s="111" t="str">
        <f>IF($B3497="", "", IF($G3497="", IFERROR(INDEX('Job List'!$E$9:$E$508, MATCH($B3497, 'Job List'!$B$9:$B$508, 0)), ""), $G3497))</f>
        <v/>
      </c>
      <c r="N3497" s="126" t="str">
        <f t="shared" si="649"/>
        <v/>
      </c>
      <c r="O3497" s="77"/>
      <c r="AB3497" s="14" t="str">
        <f t="shared" si="650"/>
        <v/>
      </c>
      <c r="AC3497" s="20" t="str">
        <f t="shared" si="651"/>
        <v/>
      </c>
      <c r="AD3497" s="55" t="str">
        <f t="shared" si="652"/>
        <v/>
      </c>
      <c r="AE3497" s="88" t="str">
        <f t="shared" si="653"/>
        <v/>
      </c>
      <c r="AG3497" s="55" t="str">
        <f t="shared" si="654"/>
        <v/>
      </c>
      <c r="AH3497" s="88" t="str">
        <f t="shared" si="655"/>
        <v/>
      </c>
      <c r="AJ3497" s="55" t="str">
        <f t="shared" si="656"/>
        <v/>
      </c>
      <c r="AK3497" s="88" t="str">
        <f t="shared" si="657"/>
        <v/>
      </c>
      <c r="AM3497" s="55" t="str">
        <f t="shared" si="658"/>
        <v/>
      </c>
      <c r="AN3497" s="88" t="str">
        <f t="shared" si="659"/>
        <v/>
      </c>
    </row>
    <row r="3498" spans="1:40" x14ac:dyDescent="0.25">
      <c r="A3498" s="77"/>
      <c r="B3498" s="107"/>
      <c r="C3498" s="108"/>
      <c r="D3498" s="109"/>
      <c r="E3498" s="109"/>
      <c r="F3498" s="110"/>
      <c r="G3498" s="111"/>
      <c r="H3498" s="112"/>
      <c r="I3498" s="77"/>
      <c r="J3498" s="112" t="str">
        <f>IF($B3498="", "", IFERROR(INDEX('Job List'!$C$9:$C$508, MATCH($B3498, 'Job List'!$B$9:$B$508, 0)), ""))</f>
        <v/>
      </c>
      <c r="K3498" s="112" t="str">
        <f>IF($B3498="", "", IFERROR(INDEX('Job List'!$D$9:$D$508, MATCH($B3498, 'Job List'!$B$9:$B$508, 0)), ""))</f>
        <v/>
      </c>
      <c r="L3498" s="125" t="str">
        <f t="shared" si="648"/>
        <v/>
      </c>
      <c r="M3498" s="111" t="str">
        <f>IF($B3498="", "", IF($G3498="", IFERROR(INDEX('Job List'!$E$9:$E$508, MATCH($B3498, 'Job List'!$B$9:$B$508, 0)), ""), $G3498))</f>
        <v/>
      </c>
      <c r="N3498" s="126" t="str">
        <f t="shared" si="649"/>
        <v/>
      </c>
      <c r="O3498" s="77"/>
      <c r="AB3498" s="14" t="str">
        <f t="shared" si="650"/>
        <v/>
      </c>
      <c r="AC3498" s="20" t="str">
        <f t="shared" si="651"/>
        <v/>
      </c>
      <c r="AD3498" s="55" t="str">
        <f t="shared" si="652"/>
        <v/>
      </c>
      <c r="AE3498" s="88" t="str">
        <f t="shared" si="653"/>
        <v/>
      </c>
      <c r="AG3498" s="55" t="str">
        <f t="shared" si="654"/>
        <v/>
      </c>
      <c r="AH3498" s="88" t="str">
        <f t="shared" si="655"/>
        <v/>
      </c>
      <c r="AJ3498" s="55" t="str">
        <f t="shared" si="656"/>
        <v/>
      </c>
      <c r="AK3498" s="88" t="str">
        <f t="shared" si="657"/>
        <v/>
      </c>
      <c r="AM3498" s="55" t="str">
        <f t="shared" si="658"/>
        <v/>
      </c>
      <c r="AN3498" s="88" t="str">
        <f t="shared" si="659"/>
        <v/>
      </c>
    </row>
    <row r="3499" spans="1:40" x14ac:dyDescent="0.25">
      <c r="A3499" s="77"/>
      <c r="B3499" s="107"/>
      <c r="C3499" s="108"/>
      <c r="D3499" s="109"/>
      <c r="E3499" s="109"/>
      <c r="F3499" s="110"/>
      <c r="G3499" s="111"/>
      <c r="H3499" s="112"/>
      <c r="I3499" s="77"/>
      <c r="J3499" s="112" t="str">
        <f>IF($B3499="", "", IFERROR(INDEX('Job List'!$C$9:$C$508, MATCH($B3499, 'Job List'!$B$9:$B$508, 0)), ""))</f>
        <v/>
      </c>
      <c r="K3499" s="112" t="str">
        <f>IF($B3499="", "", IFERROR(INDEX('Job List'!$D$9:$D$508, MATCH($B3499, 'Job List'!$B$9:$B$508, 0)), ""))</f>
        <v/>
      </c>
      <c r="L3499" s="125" t="str">
        <f t="shared" si="648"/>
        <v/>
      </c>
      <c r="M3499" s="111" t="str">
        <f>IF($B3499="", "", IF($G3499="", IFERROR(INDEX('Job List'!$E$9:$E$508, MATCH($B3499, 'Job List'!$B$9:$B$508, 0)), ""), $G3499))</f>
        <v/>
      </c>
      <c r="N3499" s="126" t="str">
        <f t="shared" si="649"/>
        <v/>
      </c>
      <c r="O3499" s="77"/>
      <c r="AB3499" s="14" t="str">
        <f t="shared" si="650"/>
        <v/>
      </c>
      <c r="AC3499" s="20" t="str">
        <f t="shared" si="651"/>
        <v/>
      </c>
      <c r="AD3499" s="55" t="str">
        <f t="shared" si="652"/>
        <v/>
      </c>
      <c r="AE3499" s="88" t="str">
        <f t="shared" si="653"/>
        <v/>
      </c>
      <c r="AG3499" s="55" t="str">
        <f t="shared" si="654"/>
        <v/>
      </c>
      <c r="AH3499" s="88" t="str">
        <f t="shared" si="655"/>
        <v/>
      </c>
      <c r="AJ3499" s="55" t="str">
        <f t="shared" si="656"/>
        <v/>
      </c>
      <c r="AK3499" s="88" t="str">
        <f t="shared" si="657"/>
        <v/>
      </c>
      <c r="AM3499" s="55" t="str">
        <f t="shared" si="658"/>
        <v/>
      </c>
      <c r="AN3499" s="88" t="str">
        <f t="shared" si="659"/>
        <v/>
      </c>
    </row>
    <row r="3500" spans="1:40" x14ac:dyDescent="0.25">
      <c r="A3500" s="77"/>
      <c r="B3500" s="107"/>
      <c r="C3500" s="108"/>
      <c r="D3500" s="109"/>
      <c r="E3500" s="109"/>
      <c r="F3500" s="110"/>
      <c r="G3500" s="111"/>
      <c r="H3500" s="112"/>
      <c r="I3500" s="77"/>
      <c r="J3500" s="112" t="str">
        <f>IF($B3500="", "", IFERROR(INDEX('Job List'!$C$9:$C$508, MATCH($B3500, 'Job List'!$B$9:$B$508, 0)), ""))</f>
        <v/>
      </c>
      <c r="K3500" s="112" t="str">
        <f>IF($B3500="", "", IFERROR(INDEX('Job List'!$D$9:$D$508, MATCH($B3500, 'Job List'!$B$9:$B$508, 0)), ""))</f>
        <v/>
      </c>
      <c r="L3500" s="125" t="str">
        <f t="shared" si="648"/>
        <v/>
      </c>
      <c r="M3500" s="111" t="str">
        <f>IF($B3500="", "", IF($G3500="", IFERROR(INDEX('Job List'!$E$9:$E$508, MATCH($B3500, 'Job List'!$B$9:$B$508, 0)), ""), $G3500))</f>
        <v/>
      </c>
      <c r="N3500" s="126" t="str">
        <f t="shared" si="649"/>
        <v/>
      </c>
      <c r="O3500" s="77"/>
      <c r="AB3500" s="14" t="str">
        <f t="shared" si="650"/>
        <v/>
      </c>
      <c r="AC3500" s="20" t="str">
        <f t="shared" si="651"/>
        <v/>
      </c>
      <c r="AD3500" s="55" t="str">
        <f t="shared" si="652"/>
        <v/>
      </c>
      <c r="AE3500" s="88" t="str">
        <f t="shared" si="653"/>
        <v/>
      </c>
      <c r="AG3500" s="55" t="str">
        <f t="shared" si="654"/>
        <v/>
      </c>
      <c r="AH3500" s="88" t="str">
        <f t="shared" si="655"/>
        <v/>
      </c>
      <c r="AJ3500" s="55" t="str">
        <f t="shared" si="656"/>
        <v/>
      </c>
      <c r="AK3500" s="88" t="str">
        <f t="shared" si="657"/>
        <v/>
      </c>
      <c r="AM3500" s="55" t="str">
        <f t="shared" si="658"/>
        <v/>
      </c>
      <c r="AN3500" s="88" t="str">
        <f t="shared" si="659"/>
        <v/>
      </c>
    </row>
    <row r="3501" spans="1:40" x14ac:dyDescent="0.25">
      <c r="A3501" s="77"/>
      <c r="B3501" s="107"/>
      <c r="C3501" s="108"/>
      <c r="D3501" s="109"/>
      <c r="E3501" s="109"/>
      <c r="F3501" s="110"/>
      <c r="G3501" s="111"/>
      <c r="H3501" s="112"/>
      <c r="I3501" s="77"/>
      <c r="J3501" s="112" t="str">
        <f>IF($B3501="", "", IFERROR(INDEX('Job List'!$C$9:$C$508, MATCH($B3501, 'Job List'!$B$9:$B$508, 0)), ""))</f>
        <v/>
      </c>
      <c r="K3501" s="112" t="str">
        <f>IF($B3501="", "", IFERROR(INDEX('Job List'!$D$9:$D$508, MATCH($B3501, 'Job List'!$B$9:$B$508, 0)), ""))</f>
        <v/>
      </c>
      <c r="L3501" s="125" t="str">
        <f t="shared" si="648"/>
        <v/>
      </c>
      <c r="M3501" s="111" t="str">
        <f>IF($B3501="", "", IF($G3501="", IFERROR(INDEX('Job List'!$E$9:$E$508, MATCH($B3501, 'Job List'!$B$9:$B$508, 0)), ""), $G3501))</f>
        <v/>
      </c>
      <c r="N3501" s="126" t="str">
        <f t="shared" si="649"/>
        <v/>
      </c>
      <c r="O3501" s="77"/>
      <c r="AB3501" s="14" t="str">
        <f t="shared" si="650"/>
        <v/>
      </c>
      <c r="AC3501" s="20" t="str">
        <f t="shared" si="651"/>
        <v/>
      </c>
      <c r="AD3501" s="55" t="str">
        <f t="shared" si="652"/>
        <v/>
      </c>
      <c r="AE3501" s="88" t="str">
        <f t="shared" si="653"/>
        <v/>
      </c>
      <c r="AG3501" s="55" t="str">
        <f t="shared" si="654"/>
        <v/>
      </c>
      <c r="AH3501" s="88" t="str">
        <f t="shared" si="655"/>
        <v/>
      </c>
      <c r="AJ3501" s="55" t="str">
        <f t="shared" si="656"/>
        <v/>
      </c>
      <c r="AK3501" s="88" t="str">
        <f t="shared" si="657"/>
        <v/>
      </c>
      <c r="AM3501" s="55" t="str">
        <f t="shared" si="658"/>
        <v/>
      </c>
      <c r="AN3501" s="88" t="str">
        <f t="shared" si="659"/>
        <v/>
      </c>
    </row>
    <row r="3502" spans="1:40" x14ac:dyDescent="0.25">
      <c r="A3502" s="77"/>
      <c r="B3502" s="107"/>
      <c r="C3502" s="108"/>
      <c r="D3502" s="109"/>
      <c r="E3502" s="109"/>
      <c r="F3502" s="110"/>
      <c r="G3502" s="111"/>
      <c r="H3502" s="112"/>
      <c r="I3502" s="77"/>
      <c r="J3502" s="112" t="str">
        <f>IF($B3502="", "", IFERROR(INDEX('Job List'!$C$9:$C$508, MATCH($B3502, 'Job List'!$B$9:$B$508, 0)), ""))</f>
        <v/>
      </c>
      <c r="K3502" s="112" t="str">
        <f>IF($B3502="", "", IFERROR(INDEX('Job List'!$D$9:$D$508, MATCH($B3502, 'Job List'!$B$9:$B$508, 0)), ""))</f>
        <v/>
      </c>
      <c r="L3502" s="125" t="str">
        <f t="shared" si="648"/>
        <v/>
      </c>
      <c r="M3502" s="111" t="str">
        <f>IF($B3502="", "", IF($G3502="", IFERROR(INDEX('Job List'!$E$9:$E$508, MATCH($B3502, 'Job List'!$B$9:$B$508, 0)), ""), $G3502))</f>
        <v/>
      </c>
      <c r="N3502" s="126" t="str">
        <f t="shared" si="649"/>
        <v/>
      </c>
      <c r="O3502" s="77"/>
      <c r="AB3502" s="14" t="str">
        <f t="shared" si="650"/>
        <v/>
      </c>
      <c r="AC3502" s="20" t="str">
        <f t="shared" si="651"/>
        <v/>
      </c>
      <c r="AD3502" s="55" t="str">
        <f t="shared" si="652"/>
        <v/>
      </c>
      <c r="AE3502" s="88" t="str">
        <f t="shared" si="653"/>
        <v/>
      </c>
      <c r="AG3502" s="55" t="str">
        <f t="shared" si="654"/>
        <v/>
      </c>
      <c r="AH3502" s="88" t="str">
        <f t="shared" si="655"/>
        <v/>
      </c>
      <c r="AJ3502" s="55" t="str">
        <f t="shared" si="656"/>
        <v/>
      </c>
      <c r="AK3502" s="88" t="str">
        <f t="shared" si="657"/>
        <v/>
      </c>
      <c r="AM3502" s="55" t="str">
        <f t="shared" si="658"/>
        <v/>
      </c>
      <c r="AN3502" s="88" t="str">
        <f t="shared" si="659"/>
        <v/>
      </c>
    </row>
    <row r="3503" spans="1:40" x14ac:dyDescent="0.25">
      <c r="A3503" s="77"/>
      <c r="B3503" s="107"/>
      <c r="C3503" s="108"/>
      <c r="D3503" s="109"/>
      <c r="E3503" s="109"/>
      <c r="F3503" s="110"/>
      <c r="G3503" s="111"/>
      <c r="H3503" s="112"/>
      <c r="I3503" s="77"/>
      <c r="J3503" s="112" t="str">
        <f>IF($B3503="", "", IFERROR(INDEX('Job List'!$C$9:$C$508, MATCH($B3503, 'Job List'!$B$9:$B$508, 0)), ""))</f>
        <v/>
      </c>
      <c r="K3503" s="112" t="str">
        <f>IF($B3503="", "", IFERROR(INDEX('Job List'!$D$9:$D$508, MATCH($B3503, 'Job List'!$B$9:$B$508, 0)), ""))</f>
        <v/>
      </c>
      <c r="L3503" s="125" t="str">
        <f t="shared" si="648"/>
        <v/>
      </c>
      <c r="M3503" s="111" t="str">
        <f>IF($B3503="", "", IF($G3503="", IFERROR(INDEX('Job List'!$E$9:$E$508, MATCH($B3503, 'Job List'!$B$9:$B$508, 0)), ""), $G3503))</f>
        <v/>
      </c>
      <c r="N3503" s="126" t="str">
        <f t="shared" si="649"/>
        <v/>
      </c>
      <c r="O3503" s="77"/>
      <c r="AB3503" s="14" t="str">
        <f t="shared" si="650"/>
        <v/>
      </c>
      <c r="AC3503" s="20" t="str">
        <f t="shared" si="651"/>
        <v/>
      </c>
      <c r="AD3503" s="55" t="str">
        <f t="shared" si="652"/>
        <v/>
      </c>
      <c r="AE3503" s="88" t="str">
        <f t="shared" si="653"/>
        <v/>
      </c>
      <c r="AG3503" s="55" t="str">
        <f t="shared" si="654"/>
        <v/>
      </c>
      <c r="AH3503" s="88" t="str">
        <f t="shared" si="655"/>
        <v/>
      </c>
      <c r="AJ3503" s="55" t="str">
        <f t="shared" si="656"/>
        <v/>
      </c>
      <c r="AK3503" s="88" t="str">
        <f t="shared" si="657"/>
        <v/>
      </c>
      <c r="AM3503" s="55" t="str">
        <f t="shared" si="658"/>
        <v/>
      </c>
      <c r="AN3503" s="88" t="str">
        <f t="shared" si="659"/>
        <v/>
      </c>
    </row>
    <row r="3504" spans="1:40" x14ac:dyDescent="0.25">
      <c r="A3504" s="77"/>
      <c r="B3504" s="107"/>
      <c r="C3504" s="108"/>
      <c r="D3504" s="109"/>
      <c r="E3504" s="109"/>
      <c r="F3504" s="110"/>
      <c r="G3504" s="111"/>
      <c r="H3504" s="112"/>
      <c r="I3504" s="77"/>
      <c r="J3504" s="112" t="str">
        <f>IF($B3504="", "", IFERROR(INDEX('Job List'!$C$9:$C$508, MATCH($B3504, 'Job List'!$B$9:$B$508, 0)), ""))</f>
        <v/>
      </c>
      <c r="K3504" s="112" t="str">
        <f>IF($B3504="", "", IFERROR(INDEX('Job List'!$D$9:$D$508, MATCH($B3504, 'Job List'!$B$9:$B$508, 0)), ""))</f>
        <v/>
      </c>
      <c r="L3504" s="125" t="str">
        <f t="shared" si="648"/>
        <v/>
      </c>
      <c r="M3504" s="111" t="str">
        <f>IF($B3504="", "", IF($G3504="", IFERROR(INDEX('Job List'!$E$9:$E$508, MATCH($B3504, 'Job List'!$B$9:$B$508, 0)), ""), $G3504))</f>
        <v/>
      </c>
      <c r="N3504" s="126" t="str">
        <f t="shared" si="649"/>
        <v/>
      </c>
      <c r="O3504" s="77"/>
      <c r="AB3504" s="14" t="str">
        <f t="shared" si="650"/>
        <v/>
      </c>
      <c r="AC3504" s="20" t="str">
        <f t="shared" si="651"/>
        <v/>
      </c>
      <c r="AD3504" s="55" t="str">
        <f t="shared" si="652"/>
        <v/>
      </c>
      <c r="AE3504" s="88" t="str">
        <f t="shared" si="653"/>
        <v/>
      </c>
      <c r="AG3504" s="55" t="str">
        <f t="shared" si="654"/>
        <v/>
      </c>
      <c r="AH3504" s="88" t="str">
        <f t="shared" si="655"/>
        <v/>
      </c>
      <c r="AJ3504" s="55" t="str">
        <f t="shared" si="656"/>
        <v/>
      </c>
      <c r="AK3504" s="88" t="str">
        <f t="shared" si="657"/>
        <v/>
      </c>
      <c r="AM3504" s="55" t="str">
        <f t="shared" si="658"/>
        <v/>
      </c>
      <c r="AN3504" s="88" t="str">
        <f t="shared" si="659"/>
        <v/>
      </c>
    </row>
    <row r="3505" spans="1:40" x14ac:dyDescent="0.25">
      <c r="A3505" s="77"/>
      <c r="B3505" s="107"/>
      <c r="C3505" s="108"/>
      <c r="D3505" s="109"/>
      <c r="E3505" s="109"/>
      <c r="F3505" s="110"/>
      <c r="G3505" s="111"/>
      <c r="H3505" s="112"/>
      <c r="I3505" s="77"/>
      <c r="J3505" s="112" t="str">
        <f>IF($B3505="", "", IFERROR(INDEX('Job List'!$C$9:$C$508, MATCH($B3505, 'Job List'!$B$9:$B$508, 0)), ""))</f>
        <v/>
      </c>
      <c r="K3505" s="112" t="str">
        <f>IF($B3505="", "", IFERROR(INDEX('Job List'!$D$9:$D$508, MATCH($B3505, 'Job List'!$B$9:$B$508, 0)), ""))</f>
        <v/>
      </c>
      <c r="L3505" s="125" t="str">
        <f t="shared" si="648"/>
        <v/>
      </c>
      <c r="M3505" s="111" t="str">
        <f>IF($B3505="", "", IF($G3505="", IFERROR(INDEX('Job List'!$E$9:$E$508, MATCH($B3505, 'Job List'!$B$9:$B$508, 0)), ""), $G3505))</f>
        <v/>
      </c>
      <c r="N3505" s="126" t="str">
        <f t="shared" si="649"/>
        <v/>
      </c>
      <c r="O3505" s="77"/>
      <c r="AB3505" s="14" t="str">
        <f t="shared" si="650"/>
        <v/>
      </c>
      <c r="AC3505" s="20" t="str">
        <f t="shared" si="651"/>
        <v/>
      </c>
      <c r="AD3505" s="55" t="str">
        <f t="shared" si="652"/>
        <v/>
      </c>
      <c r="AE3505" s="88" t="str">
        <f t="shared" si="653"/>
        <v/>
      </c>
      <c r="AG3505" s="55" t="str">
        <f t="shared" si="654"/>
        <v/>
      </c>
      <c r="AH3505" s="88" t="str">
        <f t="shared" si="655"/>
        <v/>
      </c>
      <c r="AJ3505" s="55" t="str">
        <f t="shared" si="656"/>
        <v/>
      </c>
      <c r="AK3505" s="88" t="str">
        <f t="shared" si="657"/>
        <v/>
      </c>
      <c r="AM3505" s="55" t="str">
        <f t="shared" si="658"/>
        <v/>
      </c>
      <c r="AN3505" s="88" t="str">
        <f t="shared" si="659"/>
        <v/>
      </c>
    </row>
    <row r="3506" spans="1:40" x14ac:dyDescent="0.25">
      <c r="A3506" s="77"/>
      <c r="B3506" s="107"/>
      <c r="C3506" s="108"/>
      <c r="D3506" s="109"/>
      <c r="E3506" s="109"/>
      <c r="F3506" s="110"/>
      <c r="G3506" s="111"/>
      <c r="H3506" s="112"/>
      <c r="I3506" s="77"/>
      <c r="J3506" s="112" t="str">
        <f>IF($B3506="", "", IFERROR(INDEX('Job List'!$C$9:$C$508, MATCH($B3506, 'Job List'!$B$9:$B$508, 0)), ""))</f>
        <v/>
      </c>
      <c r="K3506" s="112" t="str">
        <f>IF($B3506="", "", IFERROR(INDEX('Job List'!$D$9:$D$508, MATCH($B3506, 'Job List'!$B$9:$B$508, 0)), ""))</f>
        <v/>
      </c>
      <c r="L3506" s="125" t="str">
        <f t="shared" si="648"/>
        <v/>
      </c>
      <c r="M3506" s="111" t="str">
        <f>IF($B3506="", "", IF($G3506="", IFERROR(INDEX('Job List'!$E$9:$E$508, MATCH($B3506, 'Job List'!$B$9:$B$508, 0)), ""), $G3506))</f>
        <v/>
      </c>
      <c r="N3506" s="126" t="str">
        <f t="shared" si="649"/>
        <v/>
      </c>
      <c r="O3506" s="77"/>
      <c r="AB3506" s="14" t="str">
        <f t="shared" si="650"/>
        <v/>
      </c>
      <c r="AC3506" s="20" t="str">
        <f t="shared" si="651"/>
        <v/>
      </c>
      <c r="AD3506" s="55" t="str">
        <f t="shared" si="652"/>
        <v/>
      </c>
      <c r="AE3506" s="88" t="str">
        <f t="shared" si="653"/>
        <v/>
      </c>
      <c r="AG3506" s="55" t="str">
        <f t="shared" si="654"/>
        <v/>
      </c>
      <c r="AH3506" s="88" t="str">
        <f t="shared" si="655"/>
        <v/>
      </c>
      <c r="AJ3506" s="55" t="str">
        <f t="shared" si="656"/>
        <v/>
      </c>
      <c r="AK3506" s="88" t="str">
        <f t="shared" si="657"/>
        <v/>
      </c>
      <c r="AM3506" s="55" t="str">
        <f t="shared" si="658"/>
        <v/>
      </c>
      <c r="AN3506" s="88" t="str">
        <f t="shared" si="659"/>
        <v/>
      </c>
    </row>
    <row r="3507" spans="1:40" x14ac:dyDescent="0.25">
      <c r="A3507" s="77"/>
      <c r="B3507" s="107"/>
      <c r="C3507" s="108"/>
      <c r="D3507" s="109"/>
      <c r="E3507" s="109"/>
      <c r="F3507" s="110"/>
      <c r="G3507" s="111"/>
      <c r="H3507" s="112"/>
      <c r="I3507" s="77"/>
      <c r="J3507" s="112" t="str">
        <f>IF($B3507="", "", IFERROR(INDEX('Job List'!$C$9:$C$508, MATCH($B3507, 'Job List'!$B$9:$B$508, 0)), ""))</f>
        <v/>
      </c>
      <c r="K3507" s="112" t="str">
        <f>IF($B3507="", "", IFERROR(INDEX('Job List'!$D$9:$D$508, MATCH($B3507, 'Job List'!$B$9:$B$508, 0)), ""))</f>
        <v/>
      </c>
      <c r="L3507" s="125" t="str">
        <f t="shared" si="648"/>
        <v/>
      </c>
      <c r="M3507" s="111" t="str">
        <f>IF($B3507="", "", IF($G3507="", IFERROR(INDEX('Job List'!$E$9:$E$508, MATCH($B3507, 'Job List'!$B$9:$B$508, 0)), ""), $G3507))</f>
        <v/>
      </c>
      <c r="N3507" s="126" t="str">
        <f t="shared" si="649"/>
        <v/>
      </c>
      <c r="O3507" s="77"/>
      <c r="AB3507" s="14" t="str">
        <f t="shared" si="650"/>
        <v/>
      </c>
      <c r="AC3507" s="20" t="str">
        <f t="shared" si="651"/>
        <v/>
      </c>
      <c r="AD3507" s="55" t="str">
        <f t="shared" si="652"/>
        <v/>
      </c>
      <c r="AE3507" s="88" t="str">
        <f t="shared" si="653"/>
        <v/>
      </c>
      <c r="AG3507" s="55" t="str">
        <f t="shared" si="654"/>
        <v/>
      </c>
      <c r="AH3507" s="88" t="str">
        <f t="shared" si="655"/>
        <v/>
      </c>
      <c r="AJ3507" s="55" t="str">
        <f t="shared" si="656"/>
        <v/>
      </c>
      <c r="AK3507" s="88" t="str">
        <f t="shared" si="657"/>
        <v/>
      </c>
      <c r="AM3507" s="55" t="str">
        <f t="shared" si="658"/>
        <v/>
      </c>
      <c r="AN3507" s="88" t="str">
        <f t="shared" si="659"/>
        <v/>
      </c>
    </row>
    <row r="3508" spans="1:40" x14ac:dyDescent="0.25">
      <c r="A3508" s="77"/>
      <c r="B3508" s="107"/>
      <c r="C3508" s="108"/>
      <c r="D3508" s="109"/>
      <c r="E3508" s="109"/>
      <c r="F3508" s="110"/>
      <c r="G3508" s="111"/>
      <c r="H3508" s="112"/>
      <c r="I3508" s="77"/>
      <c r="J3508" s="112" t="str">
        <f>IF($B3508="", "", IFERROR(INDEX('Job List'!$C$9:$C$508, MATCH($B3508, 'Job List'!$B$9:$B$508, 0)), ""))</f>
        <v/>
      </c>
      <c r="K3508" s="112" t="str">
        <f>IF($B3508="", "", IFERROR(INDEX('Job List'!$D$9:$D$508, MATCH($B3508, 'Job List'!$B$9:$B$508, 0)), ""))</f>
        <v/>
      </c>
      <c r="L3508" s="125" t="str">
        <f t="shared" si="648"/>
        <v/>
      </c>
      <c r="M3508" s="111" t="str">
        <f>IF($B3508="", "", IF($G3508="", IFERROR(INDEX('Job List'!$E$9:$E$508, MATCH($B3508, 'Job List'!$B$9:$B$508, 0)), ""), $G3508))</f>
        <v/>
      </c>
      <c r="N3508" s="126" t="str">
        <f t="shared" si="649"/>
        <v/>
      </c>
      <c r="O3508" s="77"/>
      <c r="AB3508" s="14" t="str">
        <f t="shared" si="650"/>
        <v/>
      </c>
      <c r="AC3508" s="20" t="str">
        <f t="shared" si="651"/>
        <v/>
      </c>
      <c r="AD3508" s="55" t="str">
        <f t="shared" si="652"/>
        <v/>
      </c>
      <c r="AE3508" s="88" t="str">
        <f t="shared" si="653"/>
        <v/>
      </c>
      <c r="AG3508" s="55" t="str">
        <f t="shared" si="654"/>
        <v/>
      </c>
      <c r="AH3508" s="88" t="str">
        <f t="shared" si="655"/>
        <v/>
      </c>
      <c r="AJ3508" s="55" t="str">
        <f t="shared" si="656"/>
        <v/>
      </c>
      <c r="AK3508" s="88" t="str">
        <f t="shared" si="657"/>
        <v/>
      </c>
      <c r="AM3508" s="55" t="str">
        <f t="shared" si="658"/>
        <v/>
      </c>
      <c r="AN3508" s="88" t="str">
        <f t="shared" si="659"/>
        <v/>
      </c>
    </row>
    <row r="3509" spans="1:40" x14ac:dyDescent="0.25">
      <c r="A3509" s="77"/>
      <c r="B3509" s="107"/>
      <c r="C3509" s="108"/>
      <c r="D3509" s="109"/>
      <c r="E3509" s="109"/>
      <c r="F3509" s="110"/>
      <c r="G3509" s="111"/>
      <c r="H3509" s="112"/>
      <c r="I3509" s="77"/>
      <c r="J3509" s="112" t="str">
        <f>IF($B3509="", "", IFERROR(INDEX('Job List'!$C$9:$C$508, MATCH($B3509, 'Job List'!$B$9:$B$508, 0)), ""))</f>
        <v/>
      </c>
      <c r="K3509" s="112" t="str">
        <f>IF($B3509="", "", IFERROR(INDEX('Job List'!$D$9:$D$508, MATCH($B3509, 'Job List'!$B$9:$B$508, 0)), ""))</f>
        <v/>
      </c>
      <c r="L3509" s="125" t="str">
        <f t="shared" si="648"/>
        <v/>
      </c>
      <c r="M3509" s="111" t="str">
        <f>IF($B3509="", "", IF($G3509="", IFERROR(INDEX('Job List'!$E$9:$E$508, MATCH($B3509, 'Job List'!$B$9:$B$508, 0)), ""), $G3509))</f>
        <v/>
      </c>
      <c r="N3509" s="126" t="str">
        <f t="shared" si="649"/>
        <v/>
      </c>
      <c r="O3509" s="77"/>
      <c r="AB3509" s="14" t="str">
        <f t="shared" si="650"/>
        <v/>
      </c>
      <c r="AC3509" s="20" t="str">
        <f t="shared" si="651"/>
        <v/>
      </c>
      <c r="AD3509" s="55" t="str">
        <f t="shared" si="652"/>
        <v/>
      </c>
      <c r="AE3509" s="88" t="str">
        <f t="shared" si="653"/>
        <v/>
      </c>
      <c r="AG3509" s="55" t="str">
        <f t="shared" si="654"/>
        <v/>
      </c>
      <c r="AH3509" s="88" t="str">
        <f t="shared" si="655"/>
        <v/>
      </c>
      <c r="AJ3509" s="55" t="str">
        <f t="shared" si="656"/>
        <v/>
      </c>
      <c r="AK3509" s="88" t="str">
        <f t="shared" si="657"/>
        <v/>
      </c>
      <c r="AM3509" s="55" t="str">
        <f t="shared" si="658"/>
        <v/>
      </c>
      <c r="AN3509" s="88" t="str">
        <f t="shared" si="659"/>
        <v/>
      </c>
    </row>
    <row r="3510" spans="1:40" x14ac:dyDescent="0.25">
      <c r="A3510" s="77"/>
      <c r="B3510" s="107"/>
      <c r="C3510" s="108"/>
      <c r="D3510" s="109"/>
      <c r="E3510" s="109"/>
      <c r="F3510" s="110"/>
      <c r="G3510" s="111"/>
      <c r="H3510" s="112"/>
      <c r="I3510" s="77"/>
      <c r="J3510" s="112" t="str">
        <f>IF($B3510="", "", IFERROR(INDEX('Job List'!$C$9:$C$508, MATCH($B3510, 'Job List'!$B$9:$B$508, 0)), ""))</f>
        <v/>
      </c>
      <c r="K3510" s="112" t="str">
        <f>IF($B3510="", "", IFERROR(INDEX('Job List'!$D$9:$D$508, MATCH($B3510, 'Job List'!$B$9:$B$508, 0)), ""))</f>
        <v/>
      </c>
      <c r="L3510" s="125" t="str">
        <f t="shared" si="648"/>
        <v/>
      </c>
      <c r="M3510" s="111" t="str">
        <f>IF($B3510="", "", IF($G3510="", IFERROR(INDEX('Job List'!$E$9:$E$508, MATCH($B3510, 'Job List'!$B$9:$B$508, 0)), ""), $G3510))</f>
        <v/>
      </c>
      <c r="N3510" s="126" t="str">
        <f t="shared" si="649"/>
        <v/>
      </c>
      <c r="O3510" s="77"/>
      <c r="AB3510" s="14" t="str">
        <f t="shared" si="650"/>
        <v/>
      </c>
      <c r="AC3510" s="20" t="str">
        <f t="shared" si="651"/>
        <v/>
      </c>
      <c r="AD3510" s="55" t="str">
        <f t="shared" si="652"/>
        <v/>
      </c>
      <c r="AE3510" s="88" t="str">
        <f t="shared" si="653"/>
        <v/>
      </c>
      <c r="AG3510" s="55" t="str">
        <f t="shared" si="654"/>
        <v/>
      </c>
      <c r="AH3510" s="88" t="str">
        <f t="shared" si="655"/>
        <v/>
      </c>
      <c r="AJ3510" s="55" t="str">
        <f t="shared" si="656"/>
        <v/>
      </c>
      <c r="AK3510" s="88" t="str">
        <f t="shared" si="657"/>
        <v/>
      </c>
      <c r="AM3510" s="55" t="str">
        <f t="shared" si="658"/>
        <v/>
      </c>
      <c r="AN3510" s="88" t="str">
        <f t="shared" si="659"/>
        <v/>
      </c>
    </row>
    <row r="3511" spans="1:40" x14ac:dyDescent="0.25">
      <c r="A3511" s="77"/>
      <c r="B3511" s="107"/>
      <c r="C3511" s="108"/>
      <c r="D3511" s="109"/>
      <c r="E3511" s="109"/>
      <c r="F3511" s="110"/>
      <c r="G3511" s="111"/>
      <c r="H3511" s="112"/>
      <c r="I3511" s="77"/>
      <c r="J3511" s="112" t="str">
        <f>IF($B3511="", "", IFERROR(INDEX('Job List'!$C$9:$C$508, MATCH($B3511, 'Job List'!$B$9:$B$508, 0)), ""))</f>
        <v/>
      </c>
      <c r="K3511" s="112" t="str">
        <f>IF($B3511="", "", IFERROR(INDEX('Job List'!$D$9:$D$508, MATCH($B3511, 'Job List'!$B$9:$B$508, 0)), ""))</f>
        <v/>
      </c>
      <c r="L3511" s="125" t="str">
        <f t="shared" si="648"/>
        <v/>
      </c>
      <c r="M3511" s="111" t="str">
        <f>IF($B3511="", "", IF($G3511="", IFERROR(INDEX('Job List'!$E$9:$E$508, MATCH($B3511, 'Job List'!$B$9:$B$508, 0)), ""), $G3511))</f>
        <v/>
      </c>
      <c r="N3511" s="126" t="str">
        <f t="shared" si="649"/>
        <v/>
      </c>
      <c r="O3511" s="77"/>
      <c r="AB3511" s="14" t="str">
        <f t="shared" si="650"/>
        <v/>
      </c>
      <c r="AC3511" s="20" t="str">
        <f t="shared" si="651"/>
        <v/>
      </c>
      <c r="AD3511" s="55" t="str">
        <f t="shared" si="652"/>
        <v/>
      </c>
      <c r="AE3511" s="88" t="str">
        <f t="shared" si="653"/>
        <v/>
      </c>
      <c r="AG3511" s="55" t="str">
        <f t="shared" si="654"/>
        <v/>
      </c>
      <c r="AH3511" s="88" t="str">
        <f t="shared" si="655"/>
        <v/>
      </c>
      <c r="AJ3511" s="55" t="str">
        <f t="shared" si="656"/>
        <v/>
      </c>
      <c r="AK3511" s="88" t="str">
        <f t="shared" si="657"/>
        <v/>
      </c>
      <c r="AM3511" s="55" t="str">
        <f t="shared" si="658"/>
        <v/>
      </c>
      <c r="AN3511" s="88" t="str">
        <f t="shared" si="659"/>
        <v/>
      </c>
    </row>
    <row r="3512" spans="1:40" x14ac:dyDescent="0.25">
      <c r="A3512" s="77"/>
      <c r="B3512" s="107"/>
      <c r="C3512" s="108"/>
      <c r="D3512" s="109"/>
      <c r="E3512" s="109"/>
      <c r="F3512" s="110"/>
      <c r="G3512" s="111"/>
      <c r="H3512" s="112"/>
      <c r="I3512" s="77"/>
      <c r="J3512" s="112" t="str">
        <f>IF($B3512="", "", IFERROR(INDEX('Job List'!$C$9:$C$508, MATCH($B3512, 'Job List'!$B$9:$B$508, 0)), ""))</f>
        <v/>
      </c>
      <c r="K3512" s="112" t="str">
        <f>IF($B3512="", "", IFERROR(INDEX('Job List'!$D$9:$D$508, MATCH($B3512, 'Job List'!$B$9:$B$508, 0)), ""))</f>
        <v/>
      </c>
      <c r="L3512" s="125" t="str">
        <f t="shared" si="648"/>
        <v/>
      </c>
      <c r="M3512" s="111" t="str">
        <f>IF($B3512="", "", IF($G3512="", IFERROR(INDEX('Job List'!$E$9:$E$508, MATCH($B3512, 'Job List'!$B$9:$B$508, 0)), ""), $G3512))</f>
        <v/>
      </c>
      <c r="N3512" s="126" t="str">
        <f t="shared" si="649"/>
        <v/>
      </c>
      <c r="O3512" s="77"/>
      <c r="AB3512" s="14" t="str">
        <f t="shared" si="650"/>
        <v/>
      </c>
      <c r="AC3512" s="20" t="str">
        <f t="shared" si="651"/>
        <v/>
      </c>
      <c r="AD3512" s="55" t="str">
        <f t="shared" si="652"/>
        <v/>
      </c>
      <c r="AE3512" s="88" t="str">
        <f t="shared" si="653"/>
        <v/>
      </c>
      <c r="AG3512" s="55" t="str">
        <f t="shared" si="654"/>
        <v/>
      </c>
      <c r="AH3512" s="88" t="str">
        <f t="shared" si="655"/>
        <v/>
      </c>
      <c r="AJ3512" s="55" t="str">
        <f t="shared" si="656"/>
        <v/>
      </c>
      <c r="AK3512" s="88" t="str">
        <f t="shared" si="657"/>
        <v/>
      </c>
      <c r="AM3512" s="55" t="str">
        <f t="shared" si="658"/>
        <v/>
      </c>
      <c r="AN3512" s="88" t="str">
        <f t="shared" si="659"/>
        <v/>
      </c>
    </row>
    <row r="3513" spans="1:40" x14ac:dyDescent="0.25">
      <c r="A3513" s="77"/>
      <c r="B3513" s="107"/>
      <c r="C3513" s="108"/>
      <c r="D3513" s="109"/>
      <c r="E3513" s="109"/>
      <c r="F3513" s="110"/>
      <c r="G3513" s="111"/>
      <c r="H3513" s="112"/>
      <c r="I3513" s="77"/>
      <c r="J3513" s="112" t="str">
        <f>IF($B3513="", "", IFERROR(INDEX('Job List'!$C$9:$C$508, MATCH($B3513, 'Job List'!$B$9:$B$508, 0)), ""))</f>
        <v/>
      </c>
      <c r="K3513" s="112" t="str">
        <f>IF($B3513="", "", IFERROR(INDEX('Job List'!$D$9:$D$508, MATCH($B3513, 'Job List'!$B$9:$B$508, 0)), ""))</f>
        <v/>
      </c>
      <c r="L3513" s="125" t="str">
        <f t="shared" si="648"/>
        <v/>
      </c>
      <c r="M3513" s="111" t="str">
        <f>IF($B3513="", "", IF($G3513="", IFERROR(INDEX('Job List'!$E$9:$E$508, MATCH($B3513, 'Job List'!$B$9:$B$508, 0)), ""), $G3513))</f>
        <v/>
      </c>
      <c r="N3513" s="126" t="str">
        <f t="shared" si="649"/>
        <v/>
      </c>
      <c r="O3513" s="77"/>
      <c r="AB3513" s="14" t="str">
        <f t="shared" si="650"/>
        <v/>
      </c>
      <c r="AC3513" s="20" t="str">
        <f t="shared" si="651"/>
        <v/>
      </c>
      <c r="AD3513" s="55" t="str">
        <f t="shared" si="652"/>
        <v/>
      </c>
      <c r="AE3513" s="88" t="str">
        <f t="shared" si="653"/>
        <v/>
      </c>
      <c r="AG3513" s="55" t="str">
        <f t="shared" si="654"/>
        <v/>
      </c>
      <c r="AH3513" s="88" t="str">
        <f t="shared" si="655"/>
        <v/>
      </c>
      <c r="AJ3513" s="55" t="str">
        <f t="shared" si="656"/>
        <v/>
      </c>
      <c r="AK3513" s="88" t="str">
        <f t="shared" si="657"/>
        <v/>
      </c>
      <c r="AM3513" s="55" t="str">
        <f t="shared" si="658"/>
        <v/>
      </c>
      <c r="AN3513" s="88" t="str">
        <f t="shared" si="659"/>
        <v/>
      </c>
    </row>
    <row r="3514" spans="1:40" x14ac:dyDescent="0.25">
      <c r="A3514" s="77"/>
      <c r="B3514" s="107"/>
      <c r="C3514" s="108"/>
      <c r="D3514" s="109"/>
      <c r="E3514" s="109"/>
      <c r="F3514" s="110"/>
      <c r="G3514" s="111"/>
      <c r="H3514" s="112"/>
      <c r="I3514" s="77"/>
      <c r="J3514" s="112" t="str">
        <f>IF($B3514="", "", IFERROR(INDEX('Job List'!$C$9:$C$508, MATCH($B3514, 'Job List'!$B$9:$B$508, 0)), ""))</f>
        <v/>
      </c>
      <c r="K3514" s="112" t="str">
        <f>IF($B3514="", "", IFERROR(INDEX('Job List'!$D$9:$D$508, MATCH($B3514, 'Job List'!$B$9:$B$508, 0)), ""))</f>
        <v/>
      </c>
      <c r="L3514" s="125" t="str">
        <f t="shared" si="648"/>
        <v/>
      </c>
      <c r="M3514" s="111" t="str">
        <f>IF($B3514="", "", IF($G3514="", IFERROR(INDEX('Job List'!$E$9:$E$508, MATCH($B3514, 'Job List'!$B$9:$B$508, 0)), ""), $G3514))</f>
        <v/>
      </c>
      <c r="N3514" s="126" t="str">
        <f t="shared" si="649"/>
        <v/>
      </c>
      <c r="O3514" s="77"/>
      <c r="AB3514" s="14" t="str">
        <f t="shared" si="650"/>
        <v/>
      </c>
      <c r="AC3514" s="20" t="str">
        <f t="shared" si="651"/>
        <v/>
      </c>
      <c r="AD3514" s="55" t="str">
        <f t="shared" si="652"/>
        <v/>
      </c>
      <c r="AE3514" s="88" t="str">
        <f t="shared" si="653"/>
        <v/>
      </c>
      <c r="AG3514" s="55" t="str">
        <f t="shared" si="654"/>
        <v/>
      </c>
      <c r="AH3514" s="88" t="str">
        <f t="shared" si="655"/>
        <v/>
      </c>
      <c r="AJ3514" s="55" t="str">
        <f t="shared" si="656"/>
        <v/>
      </c>
      <c r="AK3514" s="88" t="str">
        <f t="shared" si="657"/>
        <v/>
      </c>
      <c r="AM3514" s="55" t="str">
        <f t="shared" si="658"/>
        <v/>
      </c>
      <c r="AN3514" s="88" t="str">
        <f t="shared" si="659"/>
        <v/>
      </c>
    </row>
    <row r="3515" spans="1:40" x14ac:dyDescent="0.25">
      <c r="A3515" s="77"/>
      <c r="B3515" s="107"/>
      <c r="C3515" s="108"/>
      <c r="D3515" s="109"/>
      <c r="E3515" s="109"/>
      <c r="F3515" s="110"/>
      <c r="G3515" s="111"/>
      <c r="H3515" s="112"/>
      <c r="I3515" s="77"/>
      <c r="J3515" s="112" t="str">
        <f>IF($B3515="", "", IFERROR(INDEX('Job List'!$C$9:$C$508, MATCH($B3515, 'Job List'!$B$9:$B$508, 0)), ""))</f>
        <v/>
      </c>
      <c r="K3515" s="112" t="str">
        <f>IF($B3515="", "", IFERROR(INDEX('Job List'!$D$9:$D$508, MATCH($B3515, 'Job List'!$B$9:$B$508, 0)), ""))</f>
        <v/>
      </c>
      <c r="L3515" s="125" t="str">
        <f t="shared" si="648"/>
        <v/>
      </c>
      <c r="M3515" s="111" t="str">
        <f>IF($B3515="", "", IF($G3515="", IFERROR(INDEX('Job List'!$E$9:$E$508, MATCH($B3515, 'Job List'!$B$9:$B$508, 0)), ""), $G3515))</f>
        <v/>
      </c>
      <c r="N3515" s="126" t="str">
        <f t="shared" si="649"/>
        <v/>
      </c>
      <c r="O3515" s="77"/>
      <c r="AB3515" s="14" t="str">
        <f t="shared" si="650"/>
        <v/>
      </c>
      <c r="AC3515" s="20" t="str">
        <f t="shared" si="651"/>
        <v/>
      </c>
      <c r="AD3515" s="55" t="str">
        <f t="shared" si="652"/>
        <v/>
      </c>
      <c r="AE3515" s="88" t="str">
        <f t="shared" si="653"/>
        <v/>
      </c>
      <c r="AG3515" s="55" t="str">
        <f t="shared" si="654"/>
        <v/>
      </c>
      <c r="AH3515" s="88" t="str">
        <f t="shared" si="655"/>
        <v/>
      </c>
      <c r="AJ3515" s="55" t="str">
        <f t="shared" si="656"/>
        <v/>
      </c>
      <c r="AK3515" s="88" t="str">
        <f t="shared" si="657"/>
        <v/>
      </c>
      <c r="AM3515" s="55" t="str">
        <f t="shared" si="658"/>
        <v/>
      </c>
      <c r="AN3515" s="88" t="str">
        <f t="shared" si="659"/>
        <v/>
      </c>
    </row>
    <row r="3516" spans="1:40" x14ac:dyDescent="0.25">
      <c r="A3516" s="77"/>
      <c r="B3516" s="107"/>
      <c r="C3516" s="108"/>
      <c r="D3516" s="109"/>
      <c r="E3516" s="109"/>
      <c r="F3516" s="110"/>
      <c r="G3516" s="111"/>
      <c r="H3516" s="112"/>
      <c r="I3516" s="77"/>
      <c r="J3516" s="112" t="str">
        <f>IF($B3516="", "", IFERROR(INDEX('Job List'!$C$9:$C$508, MATCH($B3516, 'Job List'!$B$9:$B$508, 0)), ""))</f>
        <v/>
      </c>
      <c r="K3516" s="112" t="str">
        <f>IF($B3516="", "", IFERROR(INDEX('Job List'!$D$9:$D$508, MATCH($B3516, 'Job List'!$B$9:$B$508, 0)), ""))</f>
        <v/>
      </c>
      <c r="L3516" s="125" t="str">
        <f t="shared" si="648"/>
        <v/>
      </c>
      <c r="M3516" s="111" t="str">
        <f>IF($B3516="", "", IF($G3516="", IFERROR(INDEX('Job List'!$E$9:$E$508, MATCH($B3516, 'Job List'!$B$9:$B$508, 0)), ""), $G3516))</f>
        <v/>
      </c>
      <c r="N3516" s="126" t="str">
        <f t="shared" si="649"/>
        <v/>
      </c>
      <c r="O3516" s="77"/>
      <c r="AB3516" s="14" t="str">
        <f t="shared" si="650"/>
        <v/>
      </c>
      <c r="AC3516" s="20" t="str">
        <f t="shared" si="651"/>
        <v/>
      </c>
      <c r="AD3516" s="55" t="str">
        <f t="shared" si="652"/>
        <v/>
      </c>
      <c r="AE3516" s="88" t="str">
        <f t="shared" si="653"/>
        <v/>
      </c>
      <c r="AG3516" s="55" t="str">
        <f t="shared" si="654"/>
        <v/>
      </c>
      <c r="AH3516" s="88" t="str">
        <f t="shared" si="655"/>
        <v/>
      </c>
      <c r="AJ3516" s="55" t="str">
        <f t="shared" si="656"/>
        <v/>
      </c>
      <c r="AK3516" s="88" t="str">
        <f t="shared" si="657"/>
        <v/>
      </c>
      <c r="AM3516" s="55" t="str">
        <f t="shared" si="658"/>
        <v/>
      </c>
      <c r="AN3516" s="88" t="str">
        <f t="shared" si="659"/>
        <v/>
      </c>
    </row>
    <row r="3517" spans="1:40" x14ac:dyDescent="0.25">
      <c r="A3517" s="77"/>
      <c r="B3517" s="107"/>
      <c r="C3517" s="108"/>
      <c r="D3517" s="109"/>
      <c r="E3517" s="109"/>
      <c r="F3517" s="110"/>
      <c r="G3517" s="111"/>
      <c r="H3517" s="112"/>
      <c r="I3517" s="77"/>
      <c r="J3517" s="112" t="str">
        <f>IF($B3517="", "", IFERROR(INDEX('Job List'!$C$9:$C$508, MATCH($B3517, 'Job List'!$B$9:$B$508, 0)), ""))</f>
        <v/>
      </c>
      <c r="K3517" s="112" t="str">
        <f>IF($B3517="", "", IFERROR(INDEX('Job List'!$D$9:$D$508, MATCH($B3517, 'Job List'!$B$9:$B$508, 0)), ""))</f>
        <v/>
      </c>
      <c r="L3517" s="125" t="str">
        <f t="shared" si="648"/>
        <v/>
      </c>
      <c r="M3517" s="111" t="str">
        <f>IF($B3517="", "", IF($G3517="", IFERROR(INDEX('Job List'!$E$9:$E$508, MATCH($B3517, 'Job List'!$B$9:$B$508, 0)), ""), $G3517))</f>
        <v/>
      </c>
      <c r="N3517" s="126" t="str">
        <f t="shared" si="649"/>
        <v/>
      </c>
      <c r="O3517" s="77"/>
      <c r="AB3517" s="14" t="str">
        <f t="shared" si="650"/>
        <v/>
      </c>
      <c r="AC3517" s="20" t="str">
        <f t="shared" si="651"/>
        <v/>
      </c>
      <c r="AD3517" s="55" t="str">
        <f t="shared" si="652"/>
        <v/>
      </c>
      <c r="AE3517" s="88" t="str">
        <f t="shared" si="653"/>
        <v/>
      </c>
      <c r="AG3517" s="55" t="str">
        <f t="shared" si="654"/>
        <v/>
      </c>
      <c r="AH3517" s="88" t="str">
        <f t="shared" si="655"/>
        <v/>
      </c>
      <c r="AJ3517" s="55" t="str">
        <f t="shared" si="656"/>
        <v/>
      </c>
      <c r="AK3517" s="88" t="str">
        <f t="shared" si="657"/>
        <v/>
      </c>
      <c r="AM3517" s="55" t="str">
        <f t="shared" si="658"/>
        <v/>
      </c>
      <c r="AN3517" s="88" t="str">
        <f t="shared" si="659"/>
        <v/>
      </c>
    </row>
    <row r="3518" spans="1:40" x14ac:dyDescent="0.25">
      <c r="A3518" s="77"/>
      <c r="B3518" s="107"/>
      <c r="C3518" s="108"/>
      <c r="D3518" s="109"/>
      <c r="E3518" s="109"/>
      <c r="F3518" s="110"/>
      <c r="G3518" s="111"/>
      <c r="H3518" s="112"/>
      <c r="I3518" s="77"/>
      <c r="J3518" s="112" t="str">
        <f>IF($B3518="", "", IFERROR(INDEX('Job List'!$C$9:$C$508, MATCH($B3518, 'Job List'!$B$9:$B$508, 0)), ""))</f>
        <v/>
      </c>
      <c r="K3518" s="112" t="str">
        <f>IF($B3518="", "", IFERROR(INDEX('Job List'!$D$9:$D$508, MATCH($B3518, 'Job List'!$B$9:$B$508, 0)), ""))</f>
        <v/>
      </c>
      <c r="L3518" s="125" t="str">
        <f t="shared" si="648"/>
        <v/>
      </c>
      <c r="M3518" s="111" t="str">
        <f>IF($B3518="", "", IF($G3518="", IFERROR(INDEX('Job List'!$E$9:$E$508, MATCH($B3518, 'Job List'!$B$9:$B$508, 0)), ""), $G3518))</f>
        <v/>
      </c>
      <c r="N3518" s="126" t="str">
        <f t="shared" si="649"/>
        <v/>
      </c>
      <c r="O3518" s="77"/>
      <c r="AB3518" s="14" t="str">
        <f t="shared" si="650"/>
        <v/>
      </c>
      <c r="AC3518" s="20" t="str">
        <f t="shared" si="651"/>
        <v/>
      </c>
      <c r="AD3518" s="55" t="str">
        <f t="shared" si="652"/>
        <v/>
      </c>
      <c r="AE3518" s="88" t="str">
        <f t="shared" si="653"/>
        <v/>
      </c>
      <c r="AG3518" s="55" t="str">
        <f t="shared" si="654"/>
        <v/>
      </c>
      <c r="AH3518" s="88" t="str">
        <f t="shared" si="655"/>
        <v/>
      </c>
      <c r="AJ3518" s="55" t="str">
        <f t="shared" si="656"/>
        <v/>
      </c>
      <c r="AK3518" s="88" t="str">
        <f t="shared" si="657"/>
        <v/>
      </c>
      <c r="AM3518" s="55" t="str">
        <f t="shared" si="658"/>
        <v/>
      </c>
      <c r="AN3518" s="88" t="str">
        <f t="shared" si="659"/>
        <v/>
      </c>
    </row>
    <row r="3519" spans="1:40" x14ac:dyDescent="0.25">
      <c r="A3519" s="77"/>
      <c r="B3519" s="107"/>
      <c r="C3519" s="108"/>
      <c r="D3519" s="109"/>
      <c r="E3519" s="109"/>
      <c r="F3519" s="110"/>
      <c r="G3519" s="111"/>
      <c r="H3519" s="112"/>
      <c r="I3519" s="77"/>
      <c r="J3519" s="112" t="str">
        <f>IF($B3519="", "", IFERROR(INDEX('Job List'!$C$9:$C$508, MATCH($B3519, 'Job List'!$B$9:$B$508, 0)), ""))</f>
        <v/>
      </c>
      <c r="K3519" s="112" t="str">
        <f>IF($B3519="", "", IFERROR(INDEX('Job List'!$D$9:$D$508, MATCH($B3519, 'Job List'!$B$9:$B$508, 0)), ""))</f>
        <v/>
      </c>
      <c r="L3519" s="125" t="str">
        <f t="shared" si="648"/>
        <v/>
      </c>
      <c r="M3519" s="111" t="str">
        <f>IF($B3519="", "", IF($G3519="", IFERROR(INDEX('Job List'!$E$9:$E$508, MATCH($B3519, 'Job List'!$B$9:$B$508, 0)), ""), $G3519))</f>
        <v/>
      </c>
      <c r="N3519" s="126" t="str">
        <f t="shared" si="649"/>
        <v/>
      </c>
      <c r="O3519" s="77"/>
      <c r="AB3519" s="14" t="str">
        <f t="shared" si="650"/>
        <v/>
      </c>
      <c r="AC3519" s="20" t="str">
        <f t="shared" si="651"/>
        <v/>
      </c>
      <c r="AD3519" s="55" t="str">
        <f t="shared" si="652"/>
        <v/>
      </c>
      <c r="AE3519" s="88" t="str">
        <f t="shared" si="653"/>
        <v/>
      </c>
      <c r="AG3519" s="55" t="str">
        <f t="shared" si="654"/>
        <v/>
      </c>
      <c r="AH3519" s="88" t="str">
        <f t="shared" si="655"/>
        <v/>
      </c>
      <c r="AJ3519" s="55" t="str">
        <f t="shared" si="656"/>
        <v/>
      </c>
      <c r="AK3519" s="88" t="str">
        <f t="shared" si="657"/>
        <v/>
      </c>
      <c r="AM3519" s="55" t="str">
        <f t="shared" si="658"/>
        <v/>
      </c>
      <c r="AN3519" s="88" t="str">
        <f t="shared" si="659"/>
        <v/>
      </c>
    </row>
    <row r="3520" spans="1:40" x14ac:dyDescent="0.25">
      <c r="A3520" s="77"/>
      <c r="B3520" s="107"/>
      <c r="C3520" s="108"/>
      <c r="D3520" s="109"/>
      <c r="E3520" s="109"/>
      <c r="F3520" s="110"/>
      <c r="G3520" s="111"/>
      <c r="H3520" s="112"/>
      <c r="I3520" s="77"/>
      <c r="J3520" s="112" t="str">
        <f>IF($B3520="", "", IFERROR(INDEX('Job List'!$C$9:$C$508, MATCH($B3520, 'Job List'!$B$9:$B$508, 0)), ""))</f>
        <v/>
      </c>
      <c r="K3520" s="112" t="str">
        <f>IF($B3520="", "", IFERROR(INDEX('Job List'!$D$9:$D$508, MATCH($B3520, 'Job List'!$B$9:$B$508, 0)), ""))</f>
        <v/>
      </c>
      <c r="L3520" s="125" t="str">
        <f t="shared" si="648"/>
        <v/>
      </c>
      <c r="M3520" s="111" t="str">
        <f>IF($B3520="", "", IF($G3520="", IFERROR(INDEX('Job List'!$E$9:$E$508, MATCH($B3520, 'Job List'!$B$9:$B$508, 0)), ""), $G3520))</f>
        <v/>
      </c>
      <c r="N3520" s="126" t="str">
        <f t="shared" si="649"/>
        <v/>
      </c>
      <c r="O3520" s="77"/>
      <c r="AB3520" s="14" t="str">
        <f t="shared" si="650"/>
        <v/>
      </c>
      <c r="AC3520" s="20" t="str">
        <f t="shared" si="651"/>
        <v/>
      </c>
      <c r="AD3520" s="55" t="str">
        <f t="shared" si="652"/>
        <v/>
      </c>
      <c r="AE3520" s="88" t="str">
        <f t="shared" si="653"/>
        <v/>
      </c>
      <c r="AG3520" s="55" t="str">
        <f t="shared" si="654"/>
        <v/>
      </c>
      <c r="AH3520" s="88" t="str">
        <f t="shared" si="655"/>
        <v/>
      </c>
      <c r="AJ3520" s="55" t="str">
        <f t="shared" si="656"/>
        <v/>
      </c>
      <c r="AK3520" s="88" t="str">
        <f t="shared" si="657"/>
        <v/>
      </c>
      <c r="AM3520" s="55" t="str">
        <f t="shared" si="658"/>
        <v/>
      </c>
      <c r="AN3520" s="88" t="str">
        <f t="shared" si="659"/>
        <v/>
      </c>
    </row>
    <row r="3521" spans="1:40" x14ac:dyDescent="0.25">
      <c r="A3521" s="77"/>
      <c r="B3521" s="107"/>
      <c r="C3521" s="108"/>
      <c r="D3521" s="109"/>
      <c r="E3521" s="109"/>
      <c r="F3521" s="110"/>
      <c r="G3521" s="111"/>
      <c r="H3521" s="112"/>
      <c r="I3521" s="77"/>
      <c r="J3521" s="112" t="str">
        <f>IF($B3521="", "", IFERROR(INDEX('Job List'!$C$9:$C$508, MATCH($B3521, 'Job List'!$B$9:$B$508, 0)), ""))</f>
        <v/>
      </c>
      <c r="K3521" s="112" t="str">
        <f>IF($B3521="", "", IFERROR(INDEX('Job List'!$D$9:$D$508, MATCH($B3521, 'Job List'!$B$9:$B$508, 0)), ""))</f>
        <v/>
      </c>
      <c r="L3521" s="125" t="str">
        <f t="shared" si="648"/>
        <v/>
      </c>
      <c r="M3521" s="111" t="str">
        <f>IF($B3521="", "", IF($G3521="", IFERROR(INDEX('Job List'!$E$9:$E$508, MATCH($B3521, 'Job List'!$B$9:$B$508, 0)), ""), $G3521))</f>
        <v/>
      </c>
      <c r="N3521" s="126" t="str">
        <f t="shared" si="649"/>
        <v/>
      </c>
      <c r="O3521" s="77"/>
      <c r="AB3521" s="14" t="str">
        <f t="shared" si="650"/>
        <v/>
      </c>
      <c r="AC3521" s="20" t="str">
        <f t="shared" si="651"/>
        <v/>
      </c>
      <c r="AD3521" s="55" t="str">
        <f t="shared" si="652"/>
        <v/>
      </c>
      <c r="AE3521" s="88" t="str">
        <f t="shared" si="653"/>
        <v/>
      </c>
      <c r="AG3521" s="55" t="str">
        <f t="shared" si="654"/>
        <v/>
      </c>
      <c r="AH3521" s="88" t="str">
        <f t="shared" si="655"/>
        <v/>
      </c>
      <c r="AJ3521" s="55" t="str">
        <f t="shared" si="656"/>
        <v/>
      </c>
      <c r="AK3521" s="88" t="str">
        <f t="shared" si="657"/>
        <v/>
      </c>
      <c r="AM3521" s="55" t="str">
        <f t="shared" si="658"/>
        <v/>
      </c>
      <c r="AN3521" s="88" t="str">
        <f t="shared" si="659"/>
        <v/>
      </c>
    </row>
    <row r="3522" spans="1:40" x14ac:dyDescent="0.25">
      <c r="A3522" s="77"/>
      <c r="B3522" s="107"/>
      <c r="C3522" s="108"/>
      <c r="D3522" s="109"/>
      <c r="E3522" s="109"/>
      <c r="F3522" s="110"/>
      <c r="G3522" s="111"/>
      <c r="H3522" s="112"/>
      <c r="I3522" s="77"/>
      <c r="J3522" s="112" t="str">
        <f>IF($B3522="", "", IFERROR(INDEX('Job List'!$C$9:$C$508, MATCH($B3522, 'Job List'!$B$9:$B$508, 0)), ""))</f>
        <v/>
      </c>
      <c r="K3522" s="112" t="str">
        <f>IF($B3522="", "", IFERROR(INDEX('Job List'!$D$9:$D$508, MATCH($B3522, 'Job List'!$B$9:$B$508, 0)), ""))</f>
        <v/>
      </c>
      <c r="L3522" s="125" t="str">
        <f t="shared" si="648"/>
        <v/>
      </c>
      <c r="M3522" s="111" t="str">
        <f>IF($B3522="", "", IF($G3522="", IFERROR(INDEX('Job List'!$E$9:$E$508, MATCH($B3522, 'Job List'!$B$9:$B$508, 0)), ""), $G3522))</f>
        <v/>
      </c>
      <c r="N3522" s="126" t="str">
        <f t="shared" si="649"/>
        <v/>
      </c>
      <c r="O3522" s="77"/>
      <c r="AB3522" s="14" t="str">
        <f t="shared" si="650"/>
        <v/>
      </c>
      <c r="AC3522" s="20" t="str">
        <f t="shared" si="651"/>
        <v/>
      </c>
      <c r="AD3522" s="55" t="str">
        <f t="shared" si="652"/>
        <v/>
      </c>
      <c r="AE3522" s="88" t="str">
        <f t="shared" si="653"/>
        <v/>
      </c>
      <c r="AG3522" s="55" t="str">
        <f t="shared" si="654"/>
        <v/>
      </c>
      <c r="AH3522" s="88" t="str">
        <f t="shared" si="655"/>
        <v/>
      </c>
      <c r="AJ3522" s="55" t="str">
        <f t="shared" si="656"/>
        <v/>
      </c>
      <c r="AK3522" s="88" t="str">
        <f t="shared" si="657"/>
        <v/>
      </c>
      <c r="AM3522" s="55" t="str">
        <f t="shared" si="658"/>
        <v/>
      </c>
      <c r="AN3522" s="88" t="str">
        <f t="shared" si="659"/>
        <v/>
      </c>
    </row>
    <row r="3523" spans="1:40" x14ac:dyDescent="0.25">
      <c r="A3523" s="77"/>
      <c r="B3523" s="107"/>
      <c r="C3523" s="108"/>
      <c r="D3523" s="109"/>
      <c r="E3523" s="109"/>
      <c r="F3523" s="110"/>
      <c r="G3523" s="111"/>
      <c r="H3523" s="112"/>
      <c r="I3523" s="77"/>
      <c r="J3523" s="112" t="str">
        <f>IF($B3523="", "", IFERROR(INDEX('Job List'!$C$9:$C$508, MATCH($B3523, 'Job List'!$B$9:$B$508, 0)), ""))</f>
        <v/>
      </c>
      <c r="K3523" s="112" t="str">
        <f>IF($B3523="", "", IFERROR(INDEX('Job List'!$D$9:$D$508, MATCH($B3523, 'Job List'!$B$9:$B$508, 0)), ""))</f>
        <v/>
      </c>
      <c r="L3523" s="125" t="str">
        <f t="shared" si="648"/>
        <v/>
      </c>
      <c r="M3523" s="111" t="str">
        <f>IF($B3523="", "", IF($G3523="", IFERROR(INDEX('Job List'!$E$9:$E$508, MATCH($B3523, 'Job List'!$B$9:$B$508, 0)), ""), $G3523))</f>
        <v/>
      </c>
      <c r="N3523" s="126" t="str">
        <f t="shared" si="649"/>
        <v/>
      </c>
      <c r="O3523" s="77"/>
      <c r="AB3523" s="14" t="str">
        <f t="shared" si="650"/>
        <v/>
      </c>
      <c r="AC3523" s="20" t="str">
        <f t="shared" si="651"/>
        <v/>
      </c>
      <c r="AD3523" s="55" t="str">
        <f t="shared" si="652"/>
        <v/>
      </c>
      <c r="AE3523" s="88" t="str">
        <f t="shared" si="653"/>
        <v/>
      </c>
      <c r="AG3523" s="55" t="str">
        <f t="shared" si="654"/>
        <v/>
      </c>
      <c r="AH3523" s="88" t="str">
        <f t="shared" si="655"/>
        <v/>
      </c>
      <c r="AJ3523" s="55" t="str">
        <f t="shared" si="656"/>
        <v/>
      </c>
      <c r="AK3523" s="88" t="str">
        <f t="shared" si="657"/>
        <v/>
      </c>
      <c r="AM3523" s="55" t="str">
        <f t="shared" si="658"/>
        <v/>
      </c>
      <c r="AN3523" s="88" t="str">
        <f t="shared" si="659"/>
        <v/>
      </c>
    </row>
    <row r="3524" spans="1:40" x14ac:dyDescent="0.25">
      <c r="A3524" s="77"/>
      <c r="B3524" s="107"/>
      <c r="C3524" s="108"/>
      <c r="D3524" s="109"/>
      <c r="E3524" s="109"/>
      <c r="F3524" s="110"/>
      <c r="G3524" s="111"/>
      <c r="H3524" s="112"/>
      <c r="I3524" s="77"/>
      <c r="J3524" s="112" t="str">
        <f>IF($B3524="", "", IFERROR(INDEX('Job List'!$C$9:$C$508, MATCH($B3524, 'Job List'!$B$9:$B$508, 0)), ""))</f>
        <v/>
      </c>
      <c r="K3524" s="112" t="str">
        <f>IF($B3524="", "", IFERROR(INDEX('Job List'!$D$9:$D$508, MATCH($B3524, 'Job List'!$B$9:$B$508, 0)), ""))</f>
        <v/>
      </c>
      <c r="L3524" s="125" t="str">
        <f t="shared" si="648"/>
        <v/>
      </c>
      <c r="M3524" s="111" t="str">
        <f>IF($B3524="", "", IF($G3524="", IFERROR(INDEX('Job List'!$E$9:$E$508, MATCH($B3524, 'Job List'!$B$9:$B$508, 0)), ""), $G3524))</f>
        <v/>
      </c>
      <c r="N3524" s="126" t="str">
        <f t="shared" si="649"/>
        <v/>
      </c>
      <c r="O3524" s="77"/>
      <c r="AB3524" s="14" t="str">
        <f t="shared" si="650"/>
        <v/>
      </c>
      <c r="AC3524" s="20" t="str">
        <f t="shared" si="651"/>
        <v/>
      </c>
      <c r="AD3524" s="55" t="str">
        <f t="shared" si="652"/>
        <v/>
      </c>
      <c r="AE3524" s="88" t="str">
        <f t="shared" si="653"/>
        <v/>
      </c>
      <c r="AG3524" s="55" t="str">
        <f t="shared" si="654"/>
        <v/>
      </c>
      <c r="AH3524" s="88" t="str">
        <f t="shared" si="655"/>
        <v/>
      </c>
      <c r="AJ3524" s="55" t="str">
        <f t="shared" si="656"/>
        <v/>
      </c>
      <c r="AK3524" s="88" t="str">
        <f t="shared" si="657"/>
        <v/>
      </c>
      <c r="AM3524" s="55" t="str">
        <f t="shared" si="658"/>
        <v/>
      </c>
      <c r="AN3524" s="88" t="str">
        <f t="shared" si="659"/>
        <v/>
      </c>
    </row>
    <row r="3525" spans="1:40" x14ac:dyDescent="0.25">
      <c r="A3525" s="77"/>
      <c r="B3525" s="107"/>
      <c r="C3525" s="108"/>
      <c r="D3525" s="109"/>
      <c r="E3525" s="109"/>
      <c r="F3525" s="110"/>
      <c r="G3525" s="111"/>
      <c r="H3525" s="112"/>
      <c r="I3525" s="77"/>
      <c r="J3525" s="112" t="str">
        <f>IF($B3525="", "", IFERROR(INDEX('Job List'!$C$9:$C$508, MATCH($B3525, 'Job List'!$B$9:$B$508, 0)), ""))</f>
        <v/>
      </c>
      <c r="K3525" s="112" t="str">
        <f>IF($B3525="", "", IFERROR(INDEX('Job List'!$D$9:$D$508, MATCH($B3525, 'Job List'!$B$9:$B$508, 0)), ""))</f>
        <v/>
      </c>
      <c r="L3525" s="125" t="str">
        <f t="shared" si="648"/>
        <v/>
      </c>
      <c r="M3525" s="111" t="str">
        <f>IF($B3525="", "", IF($G3525="", IFERROR(INDEX('Job List'!$E$9:$E$508, MATCH($B3525, 'Job List'!$B$9:$B$508, 0)), ""), $G3525))</f>
        <v/>
      </c>
      <c r="N3525" s="126" t="str">
        <f t="shared" si="649"/>
        <v/>
      </c>
      <c r="O3525" s="77"/>
      <c r="AB3525" s="14" t="str">
        <f t="shared" si="650"/>
        <v/>
      </c>
      <c r="AC3525" s="20" t="str">
        <f t="shared" si="651"/>
        <v/>
      </c>
      <c r="AD3525" s="55" t="str">
        <f t="shared" si="652"/>
        <v/>
      </c>
      <c r="AE3525" s="88" t="str">
        <f t="shared" si="653"/>
        <v/>
      </c>
      <c r="AG3525" s="55" t="str">
        <f t="shared" si="654"/>
        <v/>
      </c>
      <c r="AH3525" s="88" t="str">
        <f t="shared" si="655"/>
        <v/>
      </c>
      <c r="AJ3525" s="55" t="str">
        <f t="shared" si="656"/>
        <v/>
      </c>
      <c r="AK3525" s="88" t="str">
        <f t="shared" si="657"/>
        <v/>
      </c>
      <c r="AM3525" s="55" t="str">
        <f t="shared" si="658"/>
        <v/>
      </c>
      <c r="AN3525" s="88" t="str">
        <f t="shared" si="659"/>
        <v/>
      </c>
    </row>
    <row r="3526" spans="1:40" x14ac:dyDescent="0.25">
      <c r="A3526" s="77"/>
      <c r="B3526" s="107"/>
      <c r="C3526" s="108"/>
      <c r="D3526" s="109"/>
      <c r="E3526" s="109"/>
      <c r="F3526" s="110"/>
      <c r="G3526" s="111"/>
      <c r="H3526" s="112"/>
      <c r="I3526" s="77"/>
      <c r="J3526" s="112" t="str">
        <f>IF($B3526="", "", IFERROR(INDEX('Job List'!$C$9:$C$508, MATCH($B3526, 'Job List'!$B$9:$B$508, 0)), ""))</f>
        <v/>
      </c>
      <c r="K3526" s="112" t="str">
        <f>IF($B3526="", "", IFERROR(INDEX('Job List'!$D$9:$D$508, MATCH($B3526, 'Job List'!$B$9:$B$508, 0)), ""))</f>
        <v/>
      </c>
      <c r="L3526" s="125" t="str">
        <f t="shared" si="648"/>
        <v/>
      </c>
      <c r="M3526" s="111" t="str">
        <f>IF($B3526="", "", IF($G3526="", IFERROR(INDEX('Job List'!$E$9:$E$508, MATCH($B3526, 'Job List'!$B$9:$B$508, 0)), ""), $G3526))</f>
        <v/>
      </c>
      <c r="N3526" s="126" t="str">
        <f t="shared" si="649"/>
        <v/>
      </c>
      <c r="O3526" s="77"/>
      <c r="AB3526" s="14" t="str">
        <f t="shared" si="650"/>
        <v/>
      </c>
      <c r="AC3526" s="20" t="str">
        <f t="shared" si="651"/>
        <v/>
      </c>
      <c r="AD3526" s="55" t="str">
        <f t="shared" si="652"/>
        <v/>
      </c>
      <c r="AE3526" s="88" t="str">
        <f t="shared" si="653"/>
        <v/>
      </c>
      <c r="AG3526" s="55" t="str">
        <f t="shared" si="654"/>
        <v/>
      </c>
      <c r="AH3526" s="88" t="str">
        <f t="shared" si="655"/>
        <v/>
      </c>
      <c r="AJ3526" s="55" t="str">
        <f t="shared" si="656"/>
        <v/>
      </c>
      <c r="AK3526" s="88" t="str">
        <f t="shared" si="657"/>
        <v/>
      </c>
      <c r="AM3526" s="55" t="str">
        <f t="shared" si="658"/>
        <v/>
      </c>
      <c r="AN3526" s="88" t="str">
        <f t="shared" si="659"/>
        <v/>
      </c>
    </row>
    <row r="3527" spans="1:40" x14ac:dyDescent="0.25">
      <c r="A3527" s="77"/>
      <c r="B3527" s="107"/>
      <c r="C3527" s="108"/>
      <c r="D3527" s="109"/>
      <c r="E3527" s="109"/>
      <c r="F3527" s="110"/>
      <c r="G3527" s="111"/>
      <c r="H3527" s="112"/>
      <c r="I3527" s="77"/>
      <c r="J3527" s="112" t="str">
        <f>IF($B3527="", "", IFERROR(INDEX('Job List'!$C$9:$C$508, MATCH($B3527, 'Job List'!$B$9:$B$508, 0)), ""))</f>
        <v/>
      </c>
      <c r="K3527" s="112" t="str">
        <f>IF($B3527="", "", IFERROR(INDEX('Job List'!$D$9:$D$508, MATCH($B3527, 'Job List'!$B$9:$B$508, 0)), ""))</f>
        <v/>
      </c>
      <c r="L3527" s="125" t="str">
        <f t="shared" si="648"/>
        <v/>
      </c>
      <c r="M3527" s="111" t="str">
        <f>IF($B3527="", "", IF($G3527="", IFERROR(INDEX('Job List'!$E$9:$E$508, MATCH($B3527, 'Job List'!$B$9:$B$508, 0)), ""), $G3527))</f>
        <v/>
      </c>
      <c r="N3527" s="126" t="str">
        <f t="shared" si="649"/>
        <v/>
      </c>
      <c r="O3527" s="77"/>
      <c r="AB3527" s="14" t="str">
        <f t="shared" si="650"/>
        <v/>
      </c>
      <c r="AC3527" s="20" t="str">
        <f t="shared" si="651"/>
        <v/>
      </c>
      <c r="AD3527" s="55" t="str">
        <f t="shared" si="652"/>
        <v/>
      </c>
      <c r="AE3527" s="88" t="str">
        <f t="shared" si="653"/>
        <v/>
      </c>
      <c r="AG3527" s="55" t="str">
        <f t="shared" si="654"/>
        <v/>
      </c>
      <c r="AH3527" s="88" t="str">
        <f t="shared" si="655"/>
        <v/>
      </c>
      <c r="AJ3527" s="55" t="str">
        <f t="shared" si="656"/>
        <v/>
      </c>
      <c r="AK3527" s="88" t="str">
        <f t="shared" si="657"/>
        <v/>
      </c>
      <c r="AM3527" s="55" t="str">
        <f t="shared" si="658"/>
        <v/>
      </c>
      <c r="AN3527" s="88" t="str">
        <f t="shared" si="659"/>
        <v/>
      </c>
    </row>
    <row r="3528" spans="1:40" x14ac:dyDescent="0.25">
      <c r="A3528" s="77"/>
      <c r="B3528" s="107"/>
      <c r="C3528" s="108"/>
      <c r="D3528" s="109"/>
      <c r="E3528" s="109"/>
      <c r="F3528" s="110"/>
      <c r="G3528" s="111"/>
      <c r="H3528" s="112"/>
      <c r="I3528" s="77"/>
      <c r="J3528" s="112" t="str">
        <f>IF($B3528="", "", IFERROR(INDEX('Job List'!$C$9:$C$508, MATCH($B3528, 'Job List'!$B$9:$B$508, 0)), ""))</f>
        <v/>
      </c>
      <c r="K3528" s="112" t="str">
        <f>IF($B3528="", "", IFERROR(INDEX('Job List'!$D$9:$D$508, MATCH($B3528, 'Job List'!$B$9:$B$508, 0)), ""))</f>
        <v/>
      </c>
      <c r="L3528" s="125" t="str">
        <f t="shared" si="648"/>
        <v/>
      </c>
      <c r="M3528" s="111" t="str">
        <f>IF($B3528="", "", IF($G3528="", IFERROR(INDEX('Job List'!$E$9:$E$508, MATCH($B3528, 'Job List'!$B$9:$B$508, 0)), ""), $G3528))</f>
        <v/>
      </c>
      <c r="N3528" s="126" t="str">
        <f t="shared" si="649"/>
        <v/>
      </c>
      <c r="O3528" s="77"/>
      <c r="AB3528" s="14" t="str">
        <f t="shared" si="650"/>
        <v/>
      </c>
      <c r="AC3528" s="20" t="str">
        <f t="shared" si="651"/>
        <v/>
      </c>
      <c r="AD3528" s="55" t="str">
        <f t="shared" si="652"/>
        <v/>
      </c>
      <c r="AE3528" s="88" t="str">
        <f t="shared" si="653"/>
        <v/>
      </c>
      <c r="AG3528" s="55" t="str">
        <f t="shared" si="654"/>
        <v/>
      </c>
      <c r="AH3528" s="88" t="str">
        <f t="shared" si="655"/>
        <v/>
      </c>
      <c r="AJ3528" s="55" t="str">
        <f t="shared" si="656"/>
        <v/>
      </c>
      <c r="AK3528" s="88" t="str">
        <f t="shared" si="657"/>
        <v/>
      </c>
      <c r="AM3528" s="55" t="str">
        <f t="shared" si="658"/>
        <v/>
      </c>
      <c r="AN3528" s="88" t="str">
        <f t="shared" si="659"/>
        <v/>
      </c>
    </row>
    <row r="3529" spans="1:40" x14ac:dyDescent="0.25">
      <c r="A3529" s="77"/>
      <c r="B3529" s="107"/>
      <c r="C3529" s="108"/>
      <c r="D3529" s="109"/>
      <c r="E3529" s="109"/>
      <c r="F3529" s="110"/>
      <c r="G3529" s="111"/>
      <c r="H3529" s="112"/>
      <c r="I3529" s="77"/>
      <c r="J3529" s="112" t="str">
        <f>IF($B3529="", "", IFERROR(INDEX('Job List'!$C$9:$C$508, MATCH($B3529, 'Job List'!$B$9:$B$508, 0)), ""))</f>
        <v/>
      </c>
      <c r="K3529" s="112" t="str">
        <f>IF($B3529="", "", IFERROR(INDEX('Job List'!$D$9:$D$508, MATCH($B3529, 'Job List'!$B$9:$B$508, 0)), ""))</f>
        <v/>
      </c>
      <c r="L3529" s="125" t="str">
        <f t="shared" si="648"/>
        <v/>
      </c>
      <c r="M3529" s="111" t="str">
        <f>IF($B3529="", "", IF($G3529="", IFERROR(INDEX('Job List'!$E$9:$E$508, MATCH($B3529, 'Job List'!$B$9:$B$508, 0)), ""), $G3529))</f>
        <v/>
      </c>
      <c r="N3529" s="126" t="str">
        <f t="shared" si="649"/>
        <v/>
      </c>
      <c r="O3529" s="77"/>
      <c r="AB3529" s="14" t="str">
        <f t="shared" si="650"/>
        <v/>
      </c>
      <c r="AC3529" s="20" t="str">
        <f t="shared" si="651"/>
        <v/>
      </c>
      <c r="AD3529" s="55" t="str">
        <f t="shared" si="652"/>
        <v/>
      </c>
      <c r="AE3529" s="88" t="str">
        <f t="shared" si="653"/>
        <v/>
      </c>
      <c r="AG3529" s="55" t="str">
        <f t="shared" si="654"/>
        <v/>
      </c>
      <c r="AH3529" s="88" t="str">
        <f t="shared" si="655"/>
        <v/>
      </c>
      <c r="AJ3529" s="55" t="str">
        <f t="shared" si="656"/>
        <v/>
      </c>
      <c r="AK3529" s="88" t="str">
        <f t="shared" si="657"/>
        <v/>
      </c>
      <c r="AM3529" s="55" t="str">
        <f t="shared" si="658"/>
        <v/>
      </c>
      <c r="AN3529" s="88" t="str">
        <f t="shared" si="659"/>
        <v/>
      </c>
    </row>
    <row r="3530" spans="1:40" x14ac:dyDescent="0.25">
      <c r="A3530" s="77"/>
      <c r="B3530" s="107"/>
      <c r="C3530" s="108"/>
      <c r="D3530" s="109"/>
      <c r="E3530" s="109"/>
      <c r="F3530" s="110"/>
      <c r="G3530" s="111"/>
      <c r="H3530" s="112"/>
      <c r="I3530" s="77"/>
      <c r="J3530" s="112" t="str">
        <f>IF($B3530="", "", IFERROR(INDEX('Job List'!$C$9:$C$508, MATCH($B3530, 'Job List'!$B$9:$B$508, 0)), ""))</f>
        <v/>
      </c>
      <c r="K3530" s="112" t="str">
        <f>IF($B3530="", "", IFERROR(INDEX('Job List'!$D$9:$D$508, MATCH($B3530, 'Job List'!$B$9:$B$508, 0)), ""))</f>
        <v/>
      </c>
      <c r="L3530" s="125" t="str">
        <f t="shared" ref="L3530:L3593" si="660">IFERROR(IF(B3530="", "", AC3530-F3530), "")</f>
        <v/>
      </c>
      <c r="M3530" s="111" t="str">
        <f>IF($B3530="", "", IF($G3530="", IFERROR(INDEX('Job List'!$E$9:$E$508, MATCH($B3530, 'Job List'!$B$9:$B$508, 0)), ""), $G3530))</f>
        <v/>
      </c>
      <c r="N3530" s="126" t="str">
        <f t="shared" ref="N3530:N3593" si="661">IF(OR(B3530="", L3530="", M3530=""), "", L3530*24*M3530)</f>
        <v/>
      </c>
      <c r="O3530" s="77"/>
      <c r="AB3530" s="14" t="str">
        <f t="shared" ref="AB3530:AB3593" si="662">IF(C3530="", "", TEXT(C3530, "mmm yyyy"))</f>
        <v/>
      </c>
      <c r="AC3530" s="20" t="str">
        <f t="shared" ref="AC3530:AC3593" si="663">IF(OR(D3530="", E3530=""), "", IF(IF(E3530&gt;D3530, E3530-D3530, E3530-D3530+1)=0, 1, IF(E3530&gt;D3530, E3530-D3530, E3530-D3530+1)))</f>
        <v/>
      </c>
      <c r="AD3530" s="55" t="str">
        <f t="shared" ref="AD3530:AD3593" si="664">IF($AB3530="", "", IF($AD$6="", L3530, IF($AD$6=$B3530, L3530, "")))</f>
        <v/>
      </c>
      <c r="AE3530" s="88" t="str">
        <f t="shared" ref="AE3530:AE3593" si="665">IF($AB3530="", "", IF($AD$6="", N3530, IF($AD$6=$B3530, N3530, "")))</f>
        <v/>
      </c>
      <c r="AG3530" s="55" t="str">
        <f t="shared" ref="AG3530:AG3593" si="666">IF($AB3530="", "", IF($AG$6="", AJ3530, IF($AG$6=$J3530, AJ3530, "")))</f>
        <v/>
      </c>
      <c r="AH3530" s="88" t="str">
        <f t="shared" ref="AH3530:AH3593" si="667">IF($AB3530="", "", IF($AG$6="", AK3530, IF($AG$6=$J3530, AK3530, "")))</f>
        <v/>
      </c>
      <c r="AJ3530" s="55" t="str">
        <f t="shared" ref="AJ3530:AJ3593" si="668">IFERROR(IF($AB3530="", "", IF(AND($C3530&gt;=$AJ$6, $C3530&lt;=$AK$6), L3530, "")), "")</f>
        <v/>
      </c>
      <c r="AK3530" s="88" t="str">
        <f t="shared" ref="AK3530:AK3593" si="669">IFERROR(IF($AB3530="", "", IF(AND($C3530&gt;=$AJ$6, $C3530&lt;=$AK$6), N3530, "")), "")</f>
        <v/>
      </c>
      <c r="AM3530" s="55" t="str">
        <f t="shared" ref="AM3530:AM3593" si="670">IFERROR(IF($J3530="", "", IF(AND($C3530&gt;=$AM$4, $C3530&lt;=$AN$4, $J3530=$AM$3), L3530, "")), "")</f>
        <v/>
      </c>
      <c r="AN3530" s="88" t="str">
        <f t="shared" ref="AN3530:AN3593" si="671">IFERROR(IF($J3530="", "", IF(AND($C3530&gt;=$AM$4, $C3530&lt;=$AN$4, $J3530=$AM$3), N3530, "")), "")</f>
        <v/>
      </c>
    </row>
    <row r="3531" spans="1:40" x14ac:dyDescent="0.25">
      <c r="A3531" s="77"/>
      <c r="B3531" s="107"/>
      <c r="C3531" s="108"/>
      <c r="D3531" s="109"/>
      <c r="E3531" s="109"/>
      <c r="F3531" s="110"/>
      <c r="G3531" s="111"/>
      <c r="H3531" s="112"/>
      <c r="I3531" s="77"/>
      <c r="J3531" s="112" t="str">
        <f>IF($B3531="", "", IFERROR(INDEX('Job List'!$C$9:$C$508, MATCH($B3531, 'Job List'!$B$9:$B$508, 0)), ""))</f>
        <v/>
      </c>
      <c r="K3531" s="112" t="str">
        <f>IF($B3531="", "", IFERROR(INDEX('Job List'!$D$9:$D$508, MATCH($B3531, 'Job List'!$B$9:$B$508, 0)), ""))</f>
        <v/>
      </c>
      <c r="L3531" s="125" t="str">
        <f t="shared" si="660"/>
        <v/>
      </c>
      <c r="M3531" s="111" t="str">
        <f>IF($B3531="", "", IF($G3531="", IFERROR(INDEX('Job List'!$E$9:$E$508, MATCH($B3531, 'Job List'!$B$9:$B$508, 0)), ""), $G3531))</f>
        <v/>
      </c>
      <c r="N3531" s="126" t="str">
        <f t="shared" si="661"/>
        <v/>
      </c>
      <c r="O3531" s="77"/>
      <c r="AB3531" s="14" t="str">
        <f t="shared" si="662"/>
        <v/>
      </c>
      <c r="AC3531" s="20" t="str">
        <f t="shared" si="663"/>
        <v/>
      </c>
      <c r="AD3531" s="55" t="str">
        <f t="shared" si="664"/>
        <v/>
      </c>
      <c r="AE3531" s="88" t="str">
        <f t="shared" si="665"/>
        <v/>
      </c>
      <c r="AG3531" s="55" t="str">
        <f t="shared" si="666"/>
        <v/>
      </c>
      <c r="AH3531" s="88" t="str">
        <f t="shared" si="667"/>
        <v/>
      </c>
      <c r="AJ3531" s="55" t="str">
        <f t="shared" si="668"/>
        <v/>
      </c>
      <c r="AK3531" s="88" t="str">
        <f t="shared" si="669"/>
        <v/>
      </c>
      <c r="AM3531" s="55" t="str">
        <f t="shared" si="670"/>
        <v/>
      </c>
      <c r="AN3531" s="88" t="str">
        <f t="shared" si="671"/>
        <v/>
      </c>
    </row>
    <row r="3532" spans="1:40" x14ac:dyDescent="0.25">
      <c r="A3532" s="77"/>
      <c r="B3532" s="107"/>
      <c r="C3532" s="108"/>
      <c r="D3532" s="109"/>
      <c r="E3532" s="109"/>
      <c r="F3532" s="110"/>
      <c r="G3532" s="111"/>
      <c r="H3532" s="112"/>
      <c r="I3532" s="77"/>
      <c r="J3532" s="112" t="str">
        <f>IF($B3532="", "", IFERROR(INDEX('Job List'!$C$9:$C$508, MATCH($B3532, 'Job List'!$B$9:$B$508, 0)), ""))</f>
        <v/>
      </c>
      <c r="K3532" s="112" t="str">
        <f>IF($B3532="", "", IFERROR(INDEX('Job List'!$D$9:$D$508, MATCH($B3532, 'Job List'!$B$9:$B$508, 0)), ""))</f>
        <v/>
      </c>
      <c r="L3532" s="125" t="str">
        <f t="shared" si="660"/>
        <v/>
      </c>
      <c r="M3532" s="111" t="str">
        <f>IF($B3532="", "", IF($G3532="", IFERROR(INDEX('Job List'!$E$9:$E$508, MATCH($B3532, 'Job List'!$B$9:$B$508, 0)), ""), $G3532))</f>
        <v/>
      </c>
      <c r="N3532" s="126" t="str">
        <f t="shared" si="661"/>
        <v/>
      </c>
      <c r="O3532" s="77"/>
      <c r="AB3532" s="14" t="str">
        <f t="shared" si="662"/>
        <v/>
      </c>
      <c r="AC3532" s="20" t="str">
        <f t="shared" si="663"/>
        <v/>
      </c>
      <c r="AD3532" s="55" t="str">
        <f t="shared" si="664"/>
        <v/>
      </c>
      <c r="AE3532" s="88" t="str">
        <f t="shared" si="665"/>
        <v/>
      </c>
      <c r="AG3532" s="55" t="str">
        <f t="shared" si="666"/>
        <v/>
      </c>
      <c r="AH3532" s="88" t="str">
        <f t="shared" si="667"/>
        <v/>
      </c>
      <c r="AJ3532" s="55" t="str">
        <f t="shared" si="668"/>
        <v/>
      </c>
      <c r="AK3532" s="88" t="str">
        <f t="shared" si="669"/>
        <v/>
      </c>
      <c r="AM3532" s="55" t="str">
        <f t="shared" si="670"/>
        <v/>
      </c>
      <c r="AN3532" s="88" t="str">
        <f t="shared" si="671"/>
        <v/>
      </c>
    </row>
    <row r="3533" spans="1:40" x14ac:dyDescent="0.25">
      <c r="A3533" s="77"/>
      <c r="B3533" s="107"/>
      <c r="C3533" s="108"/>
      <c r="D3533" s="109"/>
      <c r="E3533" s="109"/>
      <c r="F3533" s="110"/>
      <c r="G3533" s="111"/>
      <c r="H3533" s="112"/>
      <c r="I3533" s="77"/>
      <c r="J3533" s="112" t="str">
        <f>IF($B3533="", "", IFERROR(INDEX('Job List'!$C$9:$C$508, MATCH($B3533, 'Job List'!$B$9:$B$508, 0)), ""))</f>
        <v/>
      </c>
      <c r="K3533" s="112" t="str">
        <f>IF($B3533="", "", IFERROR(INDEX('Job List'!$D$9:$D$508, MATCH($B3533, 'Job List'!$B$9:$B$508, 0)), ""))</f>
        <v/>
      </c>
      <c r="L3533" s="125" t="str">
        <f t="shared" si="660"/>
        <v/>
      </c>
      <c r="M3533" s="111" t="str">
        <f>IF($B3533="", "", IF($G3533="", IFERROR(INDEX('Job List'!$E$9:$E$508, MATCH($B3533, 'Job List'!$B$9:$B$508, 0)), ""), $G3533))</f>
        <v/>
      </c>
      <c r="N3533" s="126" t="str">
        <f t="shared" si="661"/>
        <v/>
      </c>
      <c r="O3533" s="77"/>
      <c r="AB3533" s="14" t="str">
        <f t="shared" si="662"/>
        <v/>
      </c>
      <c r="AC3533" s="20" t="str">
        <f t="shared" si="663"/>
        <v/>
      </c>
      <c r="AD3533" s="55" t="str">
        <f t="shared" si="664"/>
        <v/>
      </c>
      <c r="AE3533" s="88" t="str">
        <f t="shared" si="665"/>
        <v/>
      </c>
      <c r="AG3533" s="55" t="str">
        <f t="shared" si="666"/>
        <v/>
      </c>
      <c r="AH3533" s="88" t="str">
        <f t="shared" si="667"/>
        <v/>
      </c>
      <c r="AJ3533" s="55" t="str">
        <f t="shared" si="668"/>
        <v/>
      </c>
      <c r="AK3533" s="88" t="str">
        <f t="shared" si="669"/>
        <v/>
      </c>
      <c r="AM3533" s="55" t="str">
        <f t="shared" si="670"/>
        <v/>
      </c>
      <c r="AN3533" s="88" t="str">
        <f t="shared" si="671"/>
        <v/>
      </c>
    </row>
    <row r="3534" spans="1:40" x14ac:dyDescent="0.25">
      <c r="A3534" s="77"/>
      <c r="B3534" s="107"/>
      <c r="C3534" s="108"/>
      <c r="D3534" s="109"/>
      <c r="E3534" s="109"/>
      <c r="F3534" s="110"/>
      <c r="G3534" s="111"/>
      <c r="H3534" s="112"/>
      <c r="I3534" s="77"/>
      <c r="J3534" s="112" t="str">
        <f>IF($B3534="", "", IFERROR(INDEX('Job List'!$C$9:$C$508, MATCH($B3534, 'Job List'!$B$9:$B$508, 0)), ""))</f>
        <v/>
      </c>
      <c r="K3534" s="112" t="str">
        <f>IF($B3534="", "", IFERROR(INDEX('Job List'!$D$9:$D$508, MATCH($B3534, 'Job List'!$B$9:$B$508, 0)), ""))</f>
        <v/>
      </c>
      <c r="L3534" s="125" t="str">
        <f t="shared" si="660"/>
        <v/>
      </c>
      <c r="M3534" s="111" t="str">
        <f>IF($B3534="", "", IF($G3534="", IFERROR(INDEX('Job List'!$E$9:$E$508, MATCH($B3534, 'Job List'!$B$9:$B$508, 0)), ""), $G3534))</f>
        <v/>
      </c>
      <c r="N3534" s="126" t="str">
        <f t="shared" si="661"/>
        <v/>
      </c>
      <c r="O3534" s="77"/>
      <c r="AB3534" s="14" t="str">
        <f t="shared" si="662"/>
        <v/>
      </c>
      <c r="AC3534" s="20" t="str">
        <f t="shared" si="663"/>
        <v/>
      </c>
      <c r="AD3534" s="55" t="str">
        <f t="shared" si="664"/>
        <v/>
      </c>
      <c r="AE3534" s="88" t="str">
        <f t="shared" si="665"/>
        <v/>
      </c>
      <c r="AG3534" s="55" t="str">
        <f t="shared" si="666"/>
        <v/>
      </c>
      <c r="AH3534" s="88" t="str">
        <f t="shared" si="667"/>
        <v/>
      </c>
      <c r="AJ3534" s="55" t="str">
        <f t="shared" si="668"/>
        <v/>
      </c>
      <c r="AK3534" s="88" t="str">
        <f t="shared" si="669"/>
        <v/>
      </c>
      <c r="AM3534" s="55" t="str">
        <f t="shared" si="670"/>
        <v/>
      </c>
      <c r="AN3534" s="88" t="str">
        <f t="shared" si="671"/>
        <v/>
      </c>
    </row>
    <row r="3535" spans="1:40" x14ac:dyDescent="0.25">
      <c r="A3535" s="77"/>
      <c r="B3535" s="107"/>
      <c r="C3535" s="108"/>
      <c r="D3535" s="109"/>
      <c r="E3535" s="109"/>
      <c r="F3535" s="110"/>
      <c r="G3535" s="111"/>
      <c r="H3535" s="112"/>
      <c r="I3535" s="77"/>
      <c r="J3535" s="112" t="str">
        <f>IF($B3535="", "", IFERROR(INDEX('Job List'!$C$9:$C$508, MATCH($B3535, 'Job List'!$B$9:$B$508, 0)), ""))</f>
        <v/>
      </c>
      <c r="K3535" s="112" t="str">
        <f>IF($B3535="", "", IFERROR(INDEX('Job List'!$D$9:$D$508, MATCH($B3535, 'Job List'!$B$9:$B$508, 0)), ""))</f>
        <v/>
      </c>
      <c r="L3535" s="125" t="str">
        <f t="shared" si="660"/>
        <v/>
      </c>
      <c r="M3535" s="111" t="str">
        <f>IF($B3535="", "", IF($G3535="", IFERROR(INDEX('Job List'!$E$9:$E$508, MATCH($B3535, 'Job List'!$B$9:$B$508, 0)), ""), $G3535))</f>
        <v/>
      </c>
      <c r="N3535" s="126" t="str">
        <f t="shared" si="661"/>
        <v/>
      </c>
      <c r="O3535" s="77"/>
      <c r="AB3535" s="14" t="str">
        <f t="shared" si="662"/>
        <v/>
      </c>
      <c r="AC3535" s="20" t="str">
        <f t="shared" si="663"/>
        <v/>
      </c>
      <c r="AD3535" s="55" t="str">
        <f t="shared" si="664"/>
        <v/>
      </c>
      <c r="AE3535" s="88" t="str">
        <f t="shared" si="665"/>
        <v/>
      </c>
      <c r="AG3535" s="55" t="str">
        <f t="shared" si="666"/>
        <v/>
      </c>
      <c r="AH3535" s="88" t="str">
        <f t="shared" si="667"/>
        <v/>
      </c>
      <c r="AJ3535" s="55" t="str">
        <f t="shared" si="668"/>
        <v/>
      </c>
      <c r="AK3535" s="88" t="str">
        <f t="shared" si="669"/>
        <v/>
      </c>
      <c r="AM3535" s="55" t="str">
        <f t="shared" si="670"/>
        <v/>
      </c>
      <c r="AN3535" s="88" t="str">
        <f t="shared" si="671"/>
        <v/>
      </c>
    </row>
    <row r="3536" spans="1:40" x14ac:dyDescent="0.25">
      <c r="A3536" s="77"/>
      <c r="B3536" s="107"/>
      <c r="C3536" s="108"/>
      <c r="D3536" s="109"/>
      <c r="E3536" s="109"/>
      <c r="F3536" s="110"/>
      <c r="G3536" s="111"/>
      <c r="H3536" s="112"/>
      <c r="I3536" s="77"/>
      <c r="J3536" s="112" t="str">
        <f>IF($B3536="", "", IFERROR(INDEX('Job List'!$C$9:$C$508, MATCH($B3536, 'Job List'!$B$9:$B$508, 0)), ""))</f>
        <v/>
      </c>
      <c r="K3536" s="112" t="str">
        <f>IF($B3536="", "", IFERROR(INDEX('Job List'!$D$9:$D$508, MATCH($B3536, 'Job List'!$B$9:$B$508, 0)), ""))</f>
        <v/>
      </c>
      <c r="L3536" s="125" t="str">
        <f t="shared" si="660"/>
        <v/>
      </c>
      <c r="M3536" s="111" t="str">
        <f>IF($B3536="", "", IF($G3536="", IFERROR(INDEX('Job List'!$E$9:$E$508, MATCH($B3536, 'Job List'!$B$9:$B$508, 0)), ""), $G3536))</f>
        <v/>
      </c>
      <c r="N3536" s="126" t="str">
        <f t="shared" si="661"/>
        <v/>
      </c>
      <c r="O3536" s="77"/>
      <c r="AB3536" s="14" t="str">
        <f t="shared" si="662"/>
        <v/>
      </c>
      <c r="AC3536" s="20" t="str">
        <f t="shared" si="663"/>
        <v/>
      </c>
      <c r="AD3536" s="55" t="str">
        <f t="shared" si="664"/>
        <v/>
      </c>
      <c r="AE3536" s="88" t="str">
        <f t="shared" si="665"/>
        <v/>
      </c>
      <c r="AG3536" s="55" t="str">
        <f t="shared" si="666"/>
        <v/>
      </c>
      <c r="AH3536" s="88" t="str">
        <f t="shared" si="667"/>
        <v/>
      </c>
      <c r="AJ3536" s="55" t="str">
        <f t="shared" si="668"/>
        <v/>
      </c>
      <c r="AK3536" s="88" t="str">
        <f t="shared" si="669"/>
        <v/>
      </c>
      <c r="AM3536" s="55" t="str">
        <f t="shared" si="670"/>
        <v/>
      </c>
      <c r="AN3536" s="88" t="str">
        <f t="shared" si="671"/>
        <v/>
      </c>
    </row>
    <row r="3537" spans="1:40" x14ac:dyDescent="0.25">
      <c r="A3537" s="77"/>
      <c r="B3537" s="107"/>
      <c r="C3537" s="108"/>
      <c r="D3537" s="109"/>
      <c r="E3537" s="109"/>
      <c r="F3537" s="110"/>
      <c r="G3537" s="111"/>
      <c r="H3537" s="112"/>
      <c r="I3537" s="77"/>
      <c r="J3537" s="112" t="str">
        <f>IF($B3537="", "", IFERROR(INDEX('Job List'!$C$9:$C$508, MATCH($B3537, 'Job List'!$B$9:$B$508, 0)), ""))</f>
        <v/>
      </c>
      <c r="K3537" s="112" t="str">
        <f>IF($B3537="", "", IFERROR(INDEX('Job List'!$D$9:$D$508, MATCH($B3537, 'Job List'!$B$9:$B$508, 0)), ""))</f>
        <v/>
      </c>
      <c r="L3537" s="125" t="str">
        <f t="shared" si="660"/>
        <v/>
      </c>
      <c r="M3537" s="111" t="str">
        <f>IF($B3537="", "", IF($G3537="", IFERROR(INDEX('Job List'!$E$9:$E$508, MATCH($B3537, 'Job List'!$B$9:$B$508, 0)), ""), $G3537))</f>
        <v/>
      </c>
      <c r="N3537" s="126" t="str">
        <f t="shared" si="661"/>
        <v/>
      </c>
      <c r="O3537" s="77"/>
      <c r="AB3537" s="14" t="str">
        <f t="shared" si="662"/>
        <v/>
      </c>
      <c r="AC3537" s="20" t="str">
        <f t="shared" si="663"/>
        <v/>
      </c>
      <c r="AD3537" s="55" t="str">
        <f t="shared" si="664"/>
        <v/>
      </c>
      <c r="AE3537" s="88" t="str">
        <f t="shared" si="665"/>
        <v/>
      </c>
      <c r="AG3537" s="55" t="str">
        <f t="shared" si="666"/>
        <v/>
      </c>
      <c r="AH3537" s="88" t="str">
        <f t="shared" si="667"/>
        <v/>
      </c>
      <c r="AJ3537" s="55" t="str">
        <f t="shared" si="668"/>
        <v/>
      </c>
      <c r="AK3537" s="88" t="str">
        <f t="shared" si="669"/>
        <v/>
      </c>
      <c r="AM3537" s="55" t="str">
        <f t="shared" si="670"/>
        <v/>
      </c>
      <c r="AN3537" s="88" t="str">
        <f t="shared" si="671"/>
        <v/>
      </c>
    </row>
    <row r="3538" spans="1:40" x14ac:dyDescent="0.25">
      <c r="A3538" s="77"/>
      <c r="B3538" s="107"/>
      <c r="C3538" s="108"/>
      <c r="D3538" s="109"/>
      <c r="E3538" s="109"/>
      <c r="F3538" s="110"/>
      <c r="G3538" s="111"/>
      <c r="H3538" s="112"/>
      <c r="I3538" s="77"/>
      <c r="J3538" s="112" t="str">
        <f>IF($B3538="", "", IFERROR(INDEX('Job List'!$C$9:$C$508, MATCH($B3538, 'Job List'!$B$9:$B$508, 0)), ""))</f>
        <v/>
      </c>
      <c r="K3538" s="112" t="str">
        <f>IF($B3538="", "", IFERROR(INDEX('Job List'!$D$9:$D$508, MATCH($B3538, 'Job List'!$B$9:$B$508, 0)), ""))</f>
        <v/>
      </c>
      <c r="L3538" s="125" t="str">
        <f t="shared" si="660"/>
        <v/>
      </c>
      <c r="M3538" s="111" t="str">
        <f>IF($B3538="", "", IF($G3538="", IFERROR(INDEX('Job List'!$E$9:$E$508, MATCH($B3538, 'Job List'!$B$9:$B$508, 0)), ""), $G3538))</f>
        <v/>
      </c>
      <c r="N3538" s="126" t="str">
        <f t="shared" si="661"/>
        <v/>
      </c>
      <c r="O3538" s="77"/>
      <c r="AB3538" s="14" t="str">
        <f t="shared" si="662"/>
        <v/>
      </c>
      <c r="AC3538" s="20" t="str">
        <f t="shared" si="663"/>
        <v/>
      </c>
      <c r="AD3538" s="55" t="str">
        <f t="shared" si="664"/>
        <v/>
      </c>
      <c r="AE3538" s="88" t="str">
        <f t="shared" si="665"/>
        <v/>
      </c>
      <c r="AG3538" s="55" t="str">
        <f t="shared" si="666"/>
        <v/>
      </c>
      <c r="AH3538" s="88" t="str">
        <f t="shared" si="667"/>
        <v/>
      </c>
      <c r="AJ3538" s="55" t="str">
        <f t="shared" si="668"/>
        <v/>
      </c>
      <c r="AK3538" s="88" t="str">
        <f t="shared" si="669"/>
        <v/>
      </c>
      <c r="AM3538" s="55" t="str">
        <f t="shared" si="670"/>
        <v/>
      </c>
      <c r="AN3538" s="88" t="str">
        <f t="shared" si="671"/>
        <v/>
      </c>
    </row>
    <row r="3539" spans="1:40" x14ac:dyDescent="0.25">
      <c r="A3539" s="77"/>
      <c r="B3539" s="107"/>
      <c r="C3539" s="108"/>
      <c r="D3539" s="109"/>
      <c r="E3539" s="109"/>
      <c r="F3539" s="110"/>
      <c r="G3539" s="111"/>
      <c r="H3539" s="112"/>
      <c r="I3539" s="77"/>
      <c r="J3539" s="112" t="str">
        <f>IF($B3539="", "", IFERROR(INDEX('Job List'!$C$9:$C$508, MATCH($B3539, 'Job List'!$B$9:$B$508, 0)), ""))</f>
        <v/>
      </c>
      <c r="K3539" s="112" t="str">
        <f>IF($B3539="", "", IFERROR(INDEX('Job List'!$D$9:$D$508, MATCH($B3539, 'Job List'!$B$9:$B$508, 0)), ""))</f>
        <v/>
      </c>
      <c r="L3539" s="125" t="str">
        <f t="shared" si="660"/>
        <v/>
      </c>
      <c r="M3539" s="111" t="str">
        <f>IF($B3539="", "", IF($G3539="", IFERROR(INDEX('Job List'!$E$9:$E$508, MATCH($B3539, 'Job List'!$B$9:$B$508, 0)), ""), $G3539))</f>
        <v/>
      </c>
      <c r="N3539" s="126" t="str">
        <f t="shared" si="661"/>
        <v/>
      </c>
      <c r="O3539" s="77"/>
      <c r="AB3539" s="14" t="str">
        <f t="shared" si="662"/>
        <v/>
      </c>
      <c r="AC3539" s="20" t="str">
        <f t="shared" si="663"/>
        <v/>
      </c>
      <c r="AD3539" s="55" t="str">
        <f t="shared" si="664"/>
        <v/>
      </c>
      <c r="AE3539" s="88" t="str">
        <f t="shared" si="665"/>
        <v/>
      </c>
      <c r="AG3539" s="55" t="str">
        <f t="shared" si="666"/>
        <v/>
      </c>
      <c r="AH3539" s="88" t="str">
        <f t="shared" si="667"/>
        <v/>
      </c>
      <c r="AJ3539" s="55" t="str">
        <f t="shared" si="668"/>
        <v/>
      </c>
      <c r="AK3539" s="88" t="str">
        <f t="shared" si="669"/>
        <v/>
      </c>
      <c r="AM3539" s="55" t="str">
        <f t="shared" si="670"/>
        <v/>
      </c>
      <c r="AN3539" s="88" t="str">
        <f t="shared" si="671"/>
        <v/>
      </c>
    </row>
    <row r="3540" spans="1:40" x14ac:dyDescent="0.25">
      <c r="A3540" s="77"/>
      <c r="B3540" s="107"/>
      <c r="C3540" s="108"/>
      <c r="D3540" s="109"/>
      <c r="E3540" s="109"/>
      <c r="F3540" s="110"/>
      <c r="G3540" s="111"/>
      <c r="H3540" s="112"/>
      <c r="I3540" s="77"/>
      <c r="J3540" s="112" t="str">
        <f>IF($B3540="", "", IFERROR(INDEX('Job List'!$C$9:$C$508, MATCH($B3540, 'Job List'!$B$9:$B$508, 0)), ""))</f>
        <v/>
      </c>
      <c r="K3540" s="112" t="str">
        <f>IF($B3540="", "", IFERROR(INDEX('Job List'!$D$9:$D$508, MATCH($B3540, 'Job List'!$B$9:$B$508, 0)), ""))</f>
        <v/>
      </c>
      <c r="L3540" s="125" t="str">
        <f t="shared" si="660"/>
        <v/>
      </c>
      <c r="M3540" s="111" t="str">
        <f>IF($B3540="", "", IF($G3540="", IFERROR(INDEX('Job List'!$E$9:$E$508, MATCH($B3540, 'Job List'!$B$9:$B$508, 0)), ""), $G3540))</f>
        <v/>
      </c>
      <c r="N3540" s="126" t="str">
        <f t="shared" si="661"/>
        <v/>
      </c>
      <c r="O3540" s="77"/>
      <c r="AB3540" s="14" t="str">
        <f t="shared" si="662"/>
        <v/>
      </c>
      <c r="AC3540" s="20" t="str">
        <f t="shared" si="663"/>
        <v/>
      </c>
      <c r="AD3540" s="55" t="str">
        <f t="shared" si="664"/>
        <v/>
      </c>
      <c r="AE3540" s="88" t="str">
        <f t="shared" si="665"/>
        <v/>
      </c>
      <c r="AG3540" s="55" t="str">
        <f t="shared" si="666"/>
        <v/>
      </c>
      <c r="AH3540" s="88" t="str">
        <f t="shared" si="667"/>
        <v/>
      </c>
      <c r="AJ3540" s="55" t="str">
        <f t="shared" si="668"/>
        <v/>
      </c>
      <c r="AK3540" s="88" t="str">
        <f t="shared" si="669"/>
        <v/>
      </c>
      <c r="AM3540" s="55" t="str">
        <f t="shared" si="670"/>
        <v/>
      </c>
      <c r="AN3540" s="88" t="str">
        <f t="shared" si="671"/>
        <v/>
      </c>
    </row>
    <row r="3541" spans="1:40" x14ac:dyDescent="0.25">
      <c r="A3541" s="77"/>
      <c r="B3541" s="107"/>
      <c r="C3541" s="108"/>
      <c r="D3541" s="109"/>
      <c r="E3541" s="109"/>
      <c r="F3541" s="110"/>
      <c r="G3541" s="111"/>
      <c r="H3541" s="112"/>
      <c r="I3541" s="77"/>
      <c r="J3541" s="112" t="str">
        <f>IF($B3541="", "", IFERROR(INDEX('Job List'!$C$9:$C$508, MATCH($B3541, 'Job List'!$B$9:$B$508, 0)), ""))</f>
        <v/>
      </c>
      <c r="K3541" s="112" t="str">
        <f>IF($B3541="", "", IFERROR(INDEX('Job List'!$D$9:$D$508, MATCH($B3541, 'Job List'!$B$9:$B$508, 0)), ""))</f>
        <v/>
      </c>
      <c r="L3541" s="125" t="str">
        <f t="shared" si="660"/>
        <v/>
      </c>
      <c r="M3541" s="111" t="str">
        <f>IF($B3541="", "", IF($G3541="", IFERROR(INDEX('Job List'!$E$9:$E$508, MATCH($B3541, 'Job List'!$B$9:$B$508, 0)), ""), $G3541))</f>
        <v/>
      </c>
      <c r="N3541" s="126" t="str">
        <f t="shared" si="661"/>
        <v/>
      </c>
      <c r="O3541" s="77"/>
      <c r="AB3541" s="14" t="str">
        <f t="shared" si="662"/>
        <v/>
      </c>
      <c r="AC3541" s="20" t="str">
        <f t="shared" si="663"/>
        <v/>
      </c>
      <c r="AD3541" s="55" t="str">
        <f t="shared" si="664"/>
        <v/>
      </c>
      <c r="AE3541" s="88" t="str">
        <f t="shared" si="665"/>
        <v/>
      </c>
      <c r="AG3541" s="55" t="str">
        <f t="shared" si="666"/>
        <v/>
      </c>
      <c r="AH3541" s="88" t="str">
        <f t="shared" si="667"/>
        <v/>
      </c>
      <c r="AJ3541" s="55" t="str">
        <f t="shared" si="668"/>
        <v/>
      </c>
      <c r="AK3541" s="88" t="str">
        <f t="shared" si="669"/>
        <v/>
      </c>
      <c r="AM3541" s="55" t="str">
        <f t="shared" si="670"/>
        <v/>
      </c>
      <c r="AN3541" s="88" t="str">
        <f t="shared" si="671"/>
        <v/>
      </c>
    </row>
    <row r="3542" spans="1:40" x14ac:dyDescent="0.25">
      <c r="A3542" s="77"/>
      <c r="B3542" s="107"/>
      <c r="C3542" s="108"/>
      <c r="D3542" s="109"/>
      <c r="E3542" s="109"/>
      <c r="F3542" s="110"/>
      <c r="G3542" s="111"/>
      <c r="H3542" s="112"/>
      <c r="I3542" s="77"/>
      <c r="J3542" s="112" t="str">
        <f>IF($B3542="", "", IFERROR(INDEX('Job List'!$C$9:$C$508, MATCH($B3542, 'Job List'!$B$9:$B$508, 0)), ""))</f>
        <v/>
      </c>
      <c r="K3542" s="112" t="str">
        <f>IF($B3542="", "", IFERROR(INDEX('Job List'!$D$9:$D$508, MATCH($B3542, 'Job List'!$B$9:$B$508, 0)), ""))</f>
        <v/>
      </c>
      <c r="L3542" s="125" t="str">
        <f t="shared" si="660"/>
        <v/>
      </c>
      <c r="M3542" s="111" t="str">
        <f>IF($B3542="", "", IF($G3542="", IFERROR(INDEX('Job List'!$E$9:$E$508, MATCH($B3542, 'Job List'!$B$9:$B$508, 0)), ""), $G3542))</f>
        <v/>
      </c>
      <c r="N3542" s="126" t="str">
        <f t="shared" si="661"/>
        <v/>
      </c>
      <c r="O3542" s="77"/>
      <c r="AB3542" s="14" t="str">
        <f t="shared" si="662"/>
        <v/>
      </c>
      <c r="AC3542" s="20" t="str">
        <f t="shared" si="663"/>
        <v/>
      </c>
      <c r="AD3542" s="55" t="str">
        <f t="shared" si="664"/>
        <v/>
      </c>
      <c r="AE3542" s="88" t="str">
        <f t="shared" si="665"/>
        <v/>
      </c>
      <c r="AG3542" s="55" t="str">
        <f t="shared" si="666"/>
        <v/>
      </c>
      <c r="AH3542" s="88" t="str">
        <f t="shared" si="667"/>
        <v/>
      </c>
      <c r="AJ3542" s="55" t="str">
        <f t="shared" si="668"/>
        <v/>
      </c>
      <c r="AK3542" s="88" t="str">
        <f t="shared" si="669"/>
        <v/>
      </c>
      <c r="AM3542" s="55" t="str">
        <f t="shared" si="670"/>
        <v/>
      </c>
      <c r="AN3542" s="88" t="str">
        <f t="shared" si="671"/>
        <v/>
      </c>
    </row>
    <row r="3543" spans="1:40" x14ac:dyDescent="0.25">
      <c r="A3543" s="77"/>
      <c r="B3543" s="107"/>
      <c r="C3543" s="108"/>
      <c r="D3543" s="109"/>
      <c r="E3543" s="109"/>
      <c r="F3543" s="110"/>
      <c r="G3543" s="111"/>
      <c r="H3543" s="112"/>
      <c r="I3543" s="77"/>
      <c r="J3543" s="112" t="str">
        <f>IF($B3543="", "", IFERROR(INDEX('Job List'!$C$9:$C$508, MATCH($B3543, 'Job List'!$B$9:$B$508, 0)), ""))</f>
        <v/>
      </c>
      <c r="K3543" s="112" t="str">
        <f>IF($B3543="", "", IFERROR(INDEX('Job List'!$D$9:$D$508, MATCH($B3543, 'Job List'!$B$9:$B$508, 0)), ""))</f>
        <v/>
      </c>
      <c r="L3543" s="125" t="str">
        <f t="shared" si="660"/>
        <v/>
      </c>
      <c r="M3543" s="111" t="str">
        <f>IF($B3543="", "", IF($G3543="", IFERROR(INDEX('Job List'!$E$9:$E$508, MATCH($B3543, 'Job List'!$B$9:$B$508, 0)), ""), $G3543))</f>
        <v/>
      </c>
      <c r="N3543" s="126" t="str">
        <f t="shared" si="661"/>
        <v/>
      </c>
      <c r="O3543" s="77"/>
      <c r="AB3543" s="14" t="str">
        <f t="shared" si="662"/>
        <v/>
      </c>
      <c r="AC3543" s="20" t="str">
        <f t="shared" si="663"/>
        <v/>
      </c>
      <c r="AD3543" s="55" t="str">
        <f t="shared" si="664"/>
        <v/>
      </c>
      <c r="AE3543" s="88" t="str">
        <f t="shared" si="665"/>
        <v/>
      </c>
      <c r="AG3543" s="55" t="str">
        <f t="shared" si="666"/>
        <v/>
      </c>
      <c r="AH3543" s="88" t="str">
        <f t="shared" si="667"/>
        <v/>
      </c>
      <c r="AJ3543" s="55" t="str">
        <f t="shared" si="668"/>
        <v/>
      </c>
      <c r="AK3543" s="88" t="str">
        <f t="shared" si="669"/>
        <v/>
      </c>
      <c r="AM3543" s="55" t="str">
        <f t="shared" si="670"/>
        <v/>
      </c>
      <c r="AN3543" s="88" t="str">
        <f t="shared" si="671"/>
        <v/>
      </c>
    </row>
    <row r="3544" spans="1:40" x14ac:dyDescent="0.25">
      <c r="A3544" s="77"/>
      <c r="B3544" s="107"/>
      <c r="C3544" s="108"/>
      <c r="D3544" s="109"/>
      <c r="E3544" s="109"/>
      <c r="F3544" s="110"/>
      <c r="G3544" s="111"/>
      <c r="H3544" s="112"/>
      <c r="I3544" s="77"/>
      <c r="J3544" s="112" t="str">
        <f>IF($B3544="", "", IFERROR(INDEX('Job List'!$C$9:$C$508, MATCH($B3544, 'Job List'!$B$9:$B$508, 0)), ""))</f>
        <v/>
      </c>
      <c r="K3544" s="112" t="str">
        <f>IF($B3544="", "", IFERROR(INDEX('Job List'!$D$9:$D$508, MATCH($B3544, 'Job List'!$B$9:$B$508, 0)), ""))</f>
        <v/>
      </c>
      <c r="L3544" s="125" t="str">
        <f t="shared" si="660"/>
        <v/>
      </c>
      <c r="M3544" s="111" t="str">
        <f>IF($B3544="", "", IF($G3544="", IFERROR(INDEX('Job List'!$E$9:$E$508, MATCH($B3544, 'Job List'!$B$9:$B$508, 0)), ""), $G3544))</f>
        <v/>
      </c>
      <c r="N3544" s="126" t="str">
        <f t="shared" si="661"/>
        <v/>
      </c>
      <c r="O3544" s="77"/>
      <c r="AB3544" s="14" t="str">
        <f t="shared" si="662"/>
        <v/>
      </c>
      <c r="AC3544" s="20" t="str">
        <f t="shared" si="663"/>
        <v/>
      </c>
      <c r="AD3544" s="55" t="str">
        <f t="shared" si="664"/>
        <v/>
      </c>
      <c r="AE3544" s="88" t="str">
        <f t="shared" si="665"/>
        <v/>
      </c>
      <c r="AG3544" s="55" t="str">
        <f t="shared" si="666"/>
        <v/>
      </c>
      <c r="AH3544" s="88" t="str">
        <f t="shared" si="667"/>
        <v/>
      </c>
      <c r="AJ3544" s="55" t="str">
        <f t="shared" si="668"/>
        <v/>
      </c>
      <c r="AK3544" s="88" t="str">
        <f t="shared" si="669"/>
        <v/>
      </c>
      <c r="AM3544" s="55" t="str">
        <f t="shared" si="670"/>
        <v/>
      </c>
      <c r="AN3544" s="88" t="str">
        <f t="shared" si="671"/>
        <v/>
      </c>
    </row>
    <row r="3545" spans="1:40" x14ac:dyDescent="0.25">
      <c r="A3545" s="77"/>
      <c r="B3545" s="107"/>
      <c r="C3545" s="108"/>
      <c r="D3545" s="109"/>
      <c r="E3545" s="109"/>
      <c r="F3545" s="110"/>
      <c r="G3545" s="111"/>
      <c r="H3545" s="112"/>
      <c r="I3545" s="77"/>
      <c r="J3545" s="112" t="str">
        <f>IF($B3545="", "", IFERROR(INDEX('Job List'!$C$9:$C$508, MATCH($B3545, 'Job List'!$B$9:$B$508, 0)), ""))</f>
        <v/>
      </c>
      <c r="K3545" s="112" t="str">
        <f>IF($B3545="", "", IFERROR(INDEX('Job List'!$D$9:$D$508, MATCH($B3545, 'Job List'!$B$9:$B$508, 0)), ""))</f>
        <v/>
      </c>
      <c r="L3545" s="125" t="str">
        <f t="shared" si="660"/>
        <v/>
      </c>
      <c r="M3545" s="111" t="str">
        <f>IF($B3545="", "", IF($G3545="", IFERROR(INDEX('Job List'!$E$9:$E$508, MATCH($B3545, 'Job List'!$B$9:$B$508, 0)), ""), $G3545))</f>
        <v/>
      </c>
      <c r="N3545" s="126" t="str">
        <f t="shared" si="661"/>
        <v/>
      </c>
      <c r="O3545" s="77"/>
      <c r="AB3545" s="14" t="str">
        <f t="shared" si="662"/>
        <v/>
      </c>
      <c r="AC3545" s="20" t="str">
        <f t="shared" si="663"/>
        <v/>
      </c>
      <c r="AD3545" s="55" t="str">
        <f t="shared" si="664"/>
        <v/>
      </c>
      <c r="AE3545" s="88" t="str">
        <f t="shared" si="665"/>
        <v/>
      </c>
      <c r="AG3545" s="55" t="str">
        <f t="shared" si="666"/>
        <v/>
      </c>
      <c r="AH3545" s="88" t="str">
        <f t="shared" si="667"/>
        <v/>
      </c>
      <c r="AJ3545" s="55" t="str">
        <f t="shared" si="668"/>
        <v/>
      </c>
      <c r="AK3545" s="88" t="str">
        <f t="shared" si="669"/>
        <v/>
      </c>
      <c r="AM3545" s="55" t="str">
        <f t="shared" si="670"/>
        <v/>
      </c>
      <c r="AN3545" s="88" t="str">
        <f t="shared" si="671"/>
        <v/>
      </c>
    </row>
    <row r="3546" spans="1:40" x14ac:dyDescent="0.25">
      <c r="A3546" s="77"/>
      <c r="B3546" s="107"/>
      <c r="C3546" s="108"/>
      <c r="D3546" s="109"/>
      <c r="E3546" s="109"/>
      <c r="F3546" s="110"/>
      <c r="G3546" s="111"/>
      <c r="H3546" s="112"/>
      <c r="I3546" s="77"/>
      <c r="J3546" s="112" t="str">
        <f>IF($B3546="", "", IFERROR(INDEX('Job List'!$C$9:$C$508, MATCH($B3546, 'Job List'!$B$9:$B$508, 0)), ""))</f>
        <v/>
      </c>
      <c r="K3546" s="112" t="str">
        <f>IF($B3546="", "", IFERROR(INDEX('Job List'!$D$9:$D$508, MATCH($B3546, 'Job List'!$B$9:$B$508, 0)), ""))</f>
        <v/>
      </c>
      <c r="L3546" s="125" t="str">
        <f t="shared" si="660"/>
        <v/>
      </c>
      <c r="M3546" s="111" t="str">
        <f>IF($B3546="", "", IF($G3546="", IFERROR(INDEX('Job List'!$E$9:$E$508, MATCH($B3546, 'Job List'!$B$9:$B$508, 0)), ""), $G3546))</f>
        <v/>
      </c>
      <c r="N3546" s="126" t="str">
        <f t="shared" si="661"/>
        <v/>
      </c>
      <c r="O3546" s="77"/>
      <c r="AB3546" s="14" t="str">
        <f t="shared" si="662"/>
        <v/>
      </c>
      <c r="AC3546" s="20" t="str">
        <f t="shared" si="663"/>
        <v/>
      </c>
      <c r="AD3546" s="55" t="str">
        <f t="shared" si="664"/>
        <v/>
      </c>
      <c r="AE3546" s="88" t="str">
        <f t="shared" si="665"/>
        <v/>
      </c>
      <c r="AG3546" s="55" t="str">
        <f t="shared" si="666"/>
        <v/>
      </c>
      <c r="AH3546" s="88" t="str">
        <f t="shared" si="667"/>
        <v/>
      </c>
      <c r="AJ3546" s="55" t="str">
        <f t="shared" si="668"/>
        <v/>
      </c>
      <c r="AK3546" s="88" t="str">
        <f t="shared" si="669"/>
        <v/>
      </c>
      <c r="AM3546" s="55" t="str">
        <f t="shared" si="670"/>
        <v/>
      </c>
      <c r="AN3546" s="88" t="str">
        <f t="shared" si="671"/>
        <v/>
      </c>
    </row>
    <row r="3547" spans="1:40" x14ac:dyDescent="0.25">
      <c r="A3547" s="77"/>
      <c r="B3547" s="107"/>
      <c r="C3547" s="108"/>
      <c r="D3547" s="109"/>
      <c r="E3547" s="109"/>
      <c r="F3547" s="110"/>
      <c r="G3547" s="111"/>
      <c r="H3547" s="112"/>
      <c r="I3547" s="77"/>
      <c r="J3547" s="112" t="str">
        <f>IF($B3547="", "", IFERROR(INDEX('Job List'!$C$9:$C$508, MATCH($B3547, 'Job List'!$B$9:$B$508, 0)), ""))</f>
        <v/>
      </c>
      <c r="K3547" s="112" t="str">
        <f>IF($B3547="", "", IFERROR(INDEX('Job List'!$D$9:$D$508, MATCH($B3547, 'Job List'!$B$9:$B$508, 0)), ""))</f>
        <v/>
      </c>
      <c r="L3547" s="125" t="str">
        <f t="shared" si="660"/>
        <v/>
      </c>
      <c r="M3547" s="111" t="str">
        <f>IF($B3547="", "", IF($G3547="", IFERROR(INDEX('Job List'!$E$9:$E$508, MATCH($B3547, 'Job List'!$B$9:$B$508, 0)), ""), $G3547))</f>
        <v/>
      </c>
      <c r="N3547" s="126" t="str">
        <f t="shared" si="661"/>
        <v/>
      </c>
      <c r="O3547" s="77"/>
      <c r="AB3547" s="14" t="str">
        <f t="shared" si="662"/>
        <v/>
      </c>
      <c r="AC3547" s="20" t="str">
        <f t="shared" si="663"/>
        <v/>
      </c>
      <c r="AD3547" s="55" t="str">
        <f t="shared" si="664"/>
        <v/>
      </c>
      <c r="AE3547" s="88" t="str">
        <f t="shared" si="665"/>
        <v/>
      </c>
      <c r="AG3547" s="55" t="str">
        <f t="shared" si="666"/>
        <v/>
      </c>
      <c r="AH3547" s="88" t="str">
        <f t="shared" si="667"/>
        <v/>
      </c>
      <c r="AJ3547" s="55" t="str">
        <f t="shared" si="668"/>
        <v/>
      </c>
      <c r="AK3547" s="88" t="str">
        <f t="shared" si="669"/>
        <v/>
      </c>
      <c r="AM3547" s="55" t="str">
        <f t="shared" si="670"/>
        <v/>
      </c>
      <c r="AN3547" s="88" t="str">
        <f t="shared" si="671"/>
        <v/>
      </c>
    </row>
    <row r="3548" spans="1:40" x14ac:dyDescent="0.25">
      <c r="A3548" s="77"/>
      <c r="B3548" s="107"/>
      <c r="C3548" s="108"/>
      <c r="D3548" s="109"/>
      <c r="E3548" s="109"/>
      <c r="F3548" s="110"/>
      <c r="G3548" s="111"/>
      <c r="H3548" s="112"/>
      <c r="I3548" s="77"/>
      <c r="J3548" s="112" t="str">
        <f>IF($B3548="", "", IFERROR(INDEX('Job List'!$C$9:$C$508, MATCH($B3548, 'Job List'!$B$9:$B$508, 0)), ""))</f>
        <v/>
      </c>
      <c r="K3548" s="112" t="str">
        <f>IF($B3548="", "", IFERROR(INDEX('Job List'!$D$9:$D$508, MATCH($B3548, 'Job List'!$B$9:$B$508, 0)), ""))</f>
        <v/>
      </c>
      <c r="L3548" s="125" t="str">
        <f t="shared" si="660"/>
        <v/>
      </c>
      <c r="M3548" s="111" t="str">
        <f>IF($B3548="", "", IF($G3548="", IFERROR(INDEX('Job List'!$E$9:$E$508, MATCH($B3548, 'Job List'!$B$9:$B$508, 0)), ""), $G3548))</f>
        <v/>
      </c>
      <c r="N3548" s="126" t="str">
        <f t="shared" si="661"/>
        <v/>
      </c>
      <c r="O3548" s="77"/>
      <c r="AB3548" s="14" t="str">
        <f t="shared" si="662"/>
        <v/>
      </c>
      <c r="AC3548" s="20" t="str">
        <f t="shared" si="663"/>
        <v/>
      </c>
      <c r="AD3548" s="55" t="str">
        <f t="shared" si="664"/>
        <v/>
      </c>
      <c r="AE3548" s="88" t="str">
        <f t="shared" si="665"/>
        <v/>
      </c>
      <c r="AG3548" s="55" t="str">
        <f t="shared" si="666"/>
        <v/>
      </c>
      <c r="AH3548" s="88" t="str">
        <f t="shared" si="667"/>
        <v/>
      </c>
      <c r="AJ3548" s="55" t="str">
        <f t="shared" si="668"/>
        <v/>
      </c>
      <c r="AK3548" s="88" t="str">
        <f t="shared" si="669"/>
        <v/>
      </c>
      <c r="AM3548" s="55" t="str">
        <f t="shared" si="670"/>
        <v/>
      </c>
      <c r="AN3548" s="88" t="str">
        <f t="shared" si="671"/>
        <v/>
      </c>
    </row>
    <row r="3549" spans="1:40" x14ac:dyDescent="0.25">
      <c r="A3549" s="77"/>
      <c r="B3549" s="107"/>
      <c r="C3549" s="108"/>
      <c r="D3549" s="109"/>
      <c r="E3549" s="109"/>
      <c r="F3549" s="110"/>
      <c r="G3549" s="111"/>
      <c r="H3549" s="112"/>
      <c r="I3549" s="77"/>
      <c r="J3549" s="112" t="str">
        <f>IF($B3549="", "", IFERROR(INDEX('Job List'!$C$9:$C$508, MATCH($B3549, 'Job List'!$B$9:$B$508, 0)), ""))</f>
        <v/>
      </c>
      <c r="K3549" s="112" t="str">
        <f>IF($B3549="", "", IFERROR(INDEX('Job List'!$D$9:$D$508, MATCH($B3549, 'Job List'!$B$9:$B$508, 0)), ""))</f>
        <v/>
      </c>
      <c r="L3549" s="125" t="str">
        <f t="shared" si="660"/>
        <v/>
      </c>
      <c r="M3549" s="111" t="str">
        <f>IF($B3549="", "", IF($G3549="", IFERROR(INDEX('Job List'!$E$9:$E$508, MATCH($B3549, 'Job List'!$B$9:$B$508, 0)), ""), $G3549))</f>
        <v/>
      </c>
      <c r="N3549" s="126" t="str">
        <f t="shared" si="661"/>
        <v/>
      </c>
      <c r="O3549" s="77"/>
      <c r="AB3549" s="14" t="str">
        <f t="shared" si="662"/>
        <v/>
      </c>
      <c r="AC3549" s="20" t="str">
        <f t="shared" si="663"/>
        <v/>
      </c>
      <c r="AD3549" s="55" t="str">
        <f t="shared" si="664"/>
        <v/>
      </c>
      <c r="AE3549" s="88" t="str">
        <f t="shared" si="665"/>
        <v/>
      </c>
      <c r="AG3549" s="55" t="str">
        <f t="shared" si="666"/>
        <v/>
      </c>
      <c r="AH3549" s="88" t="str">
        <f t="shared" si="667"/>
        <v/>
      </c>
      <c r="AJ3549" s="55" t="str">
        <f t="shared" si="668"/>
        <v/>
      </c>
      <c r="AK3549" s="88" t="str">
        <f t="shared" si="669"/>
        <v/>
      </c>
      <c r="AM3549" s="55" t="str">
        <f t="shared" si="670"/>
        <v/>
      </c>
      <c r="AN3549" s="88" t="str">
        <f t="shared" si="671"/>
        <v/>
      </c>
    </row>
    <row r="3550" spans="1:40" x14ac:dyDescent="0.25">
      <c r="A3550" s="77"/>
      <c r="B3550" s="107"/>
      <c r="C3550" s="108"/>
      <c r="D3550" s="109"/>
      <c r="E3550" s="109"/>
      <c r="F3550" s="110"/>
      <c r="G3550" s="111"/>
      <c r="H3550" s="112"/>
      <c r="I3550" s="77"/>
      <c r="J3550" s="112" t="str">
        <f>IF($B3550="", "", IFERROR(INDEX('Job List'!$C$9:$C$508, MATCH($B3550, 'Job List'!$B$9:$B$508, 0)), ""))</f>
        <v/>
      </c>
      <c r="K3550" s="112" t="str">
        <f>IF($B3550="", "", IFERROR(INDEX('Job List'!$D$9:$D$508, MATCH($B3550, 'Job List'!$B$9:$B$508, 0)), ""))</f>
        <v/>
      </c>
      <c r="L3550" s="125" t="str">
        <f t="shared" si="660"/>
        <v/>
      </c>
      <c r="M3550" s="111" t="str">
        <f>IF($B3550="", "", IF($G3550="", IFERROR(INDEX('Job List'!$E$9:$E$508, MATCH($B3550, 'Job List'!$B$9:$B$508, 0)), ""), $G3550))</f>
        <v/>
      </c>
      <c r="N3550" s="126" t="str">
        <f t="shared" si="661"/>
        <v/>
      </c>
      <c r="O3550" s="77"/>
      <c r="AB3550" s="14" t="str">
        <f t="shared" si="662"/>
        <v/>
      </c>
      <c r="AC3550" s="20" t="str">
        <f t="shared" si="663"/>
        <v/>
      </c>
      <c r="AD3550" s="55" t="str">
        <f t="shared" si="664"/>
        <v/>
      </c>
      <c r="AE3550" s="88" t="str">
        <f t="shared" si="665"/>
        <v/>
      </c>
      <c r="AG3550" s="55" t="str">
        <f t="shared" si="666"/>
        <v/>
      </c>
      <c r="AH3550" s="88" t="str">
        <f t="shared" si="667"/>
        <v/>
      </c>
      <c r="AJ3550" s="55" t="str">
        <f t="shared" si="668"/>
        <v/>
      </c>
      <c r="AK3550" s="88" t="str">
        <f t="shared" si="669"/>
        <v/>
      </c>
      <c r="AM3550" s="55" t="str">
        <f t="shared" si="670"/>
        <v/>
      </c>
      <c r="AN3550" s="88" t="str">
        <f t="shared" si="671"/>
        <v/>
      </c>
    </row>
    <row r="3551" spans="1:40" x14ac:dyDescent="0.25">
      <c r="A3551" s="77"/>
      <c r="B3551" s="107"/>
      <c r="C3551" s="108"/>
      <c r="D3551" s="109"/>
      <c r="E3551" s="109"/>
      <c r="F3551" s="110"/>
      <c r="G3551" s="111"/>
      <c r="H3551" s="112"/>
      <c r="I3551" s="77"/>
      <c r="J3551" s="112" t="str">
        <f>IF($B3551="", "", IFERROR(INDEX('Job List'!$C$9:$C$508, MATCH($B3551, 'Job List'!$B$9:$B$508, 0)), ""))</f>
        <v/>
      </c>
      <c r="K3551" s="112" t="str">
        <f>IF($B3551="", "", IFERROR(INDEX('Job List'!$D$9:$D$508, MATCH($B3551, 'Job List'!$B$9:$B$508, 0)), ""))</f>
        <v/>
      </c>
      <c r="L3551" s="125" t="str">
        <f t="shared" si="660"/>
        <v/>
      </c>
      <c r="M3551" s="111" t="str">
        <f>IF($B3551="", "", IF($G3551="", IFERROR(INDEX('Job List'!$E$9:$E$508, MATCH($B3551, 'Job List'!$B$9:$B$508, 0)), ""), $G3551))</f>
        <v/>
      </c>
      <c r="N3551" s="126" t="str">
        <f t="shared" si="661"/>
        <v/>
      </c>
      <c r="O3551" s="77"/>
      <c r="AB3551" s="14" t="str">
        <f t="shared" si="662"/>
        <v/>
      </c>
      <c r="AC3551" s="20" t="str">
        <f t="shared" si="663"/>
        <v/>
      </c>
      <c r="AD3551" s="55" t="str">
        <f t="shared" si="664"/>
        <v/>
      </c>
      <c r="AE3551" s="88" t="str">
        <f t="shared" si="665"/>
        <v/>
      </c>
      <c r="AG3551" s="55" t="str">
        <f t="shared" si="666"/>
        <v/>
      </c>
      <c r="AH3551" s="88" t="str">
        <f t="shared" si="667"/>
        <v/>
      </c>
      <c r="AJ3551" s="55" t="str">
        <f t="shared" si="668"/>
        <v/>
      </c>
      <c r="AK3551" s="88" t="str">
        <f t="shared" si="669"/>
        <v/>
      </c>
      <c r="AM3551" s="55" t="str">
        <f t="shared" si="670"/>
        <v/>
      </c>
      <c r="AN3551" s="88" t="str">
        <f t="shared" si="671"/>
        <v/>
      </c>
    </row>
    <row r="3552" spans="1:40" x14ac:dyDescent="0.25">
      <c r="A3552" s="77"/>
      <c r="B3552" s="107"/>
      <c r="C3552" s="108"/>
      <c r="D3552" s="109"/>
      <c r="E3552" s="109"/>
      <c r="F3552" s="110"/>
      <c r="G3552" s="111"/>
      <c r="H3552" s="112"/>
      <c r="I3552" s="77"/>
      <c r="J3552" s="112" t="str">
        <f>IF($B3552="", "", IFERROR(INDEX('Job List'!$C$9:$C$508, MATCH($B3552, 'Job List'!$B$9:$B$508, 0)), ""))</f>
        <v/>
      </c>
      <c r="K3552" s="112" t="str">
        <f>IF($B3552="", "", IFERROR(INDEX('Job List'!$D$9:$D$508, MATCH($B3552, 'Job List'!$B$9:$B$508, 0)), ""))</f>
        <v/>
      </c>
      <c r="L3552" s="125" t="str">
        <f t="shared" si="660"/>
        <v/>
      </c>
      <c r="M3552" s="111" t="str">
        <f>IF($B3552="", "", IF($G3552="", IFERROR(INDEX('Job List'!$E$9:$E$508, MATCH($B3552, 'Job List'!$B$9:$B$508, 0)), ""), $G3552))</f>
        <v/>
      </c>
      <c r="N3552" s="126" t="str">
        <f t="shared" si="661"/>
        <v/>
      </c>
      <c r="O3552" s="77"/>
      <c r="AB3552" s="14" t="str">
        <f t="shared" si="662"/>
        <v/>
      </c>
      <c r="AC3552" s="20" t="str">
        <f t="shared" si="663"/>
        <v/>
      </c>
      <c r="AD3552" s="55" t="str">
        <f t="shared" si="664"/>
        <v/>
      </c>
      <c r="AE3552" s="88" t="str">
        <f t="shared" si="665"/>
        <v/>
      </c>
      <c r="AG3552" s="55" t="str">
        <f t="shared" si="666"/>
        <v/>
      </c>
      <c r="AH3552" s="88" t="str">
        <f t="shared" si="667"/>
        <v/>
      </c>
      <c r="AJ3552" s="55" t="str">
        <f t="shared" si="668"/>
        <v/>
      </c>
      <c r="AK3552" s="88" t="str">
        <f t="shared" si="669"/>
        <v/>
      </c>
      <c r="AM3552" s="55" t="str">
        <f t="shared" si="670"/>
        <v/>
      </c>
      <c r="AN3552" s="88" t="str">
        <f t="shared" si="671"/>
        <v/>
      </c>
    </row>
    <row r="3553" spans="1:40" x14ac:dyDescent="0.25">
      <c r="A3553" s="77"/>
      <c r="B3553" s="107"/>
      <c r="C3553" s="108"/>
      <c r="D3553" s="109"/>
      <c r="E3553" s="109"/>
      <c r="F3553" s="110"/>
      <c r="G3553" s="111"/>
      <c r="H3553" s="112"/>
      <c r="I3553" s="77"/>
      <c r="J3553" s="112" t="str">
        <f>IF($B3553="", "", IFERROR(INDEX('Job List'!$C$9:$C$508, MATCH($B3553, 'Job List'!$B$9:$B$508, 0)), ""))</f>
        <v/>
      </c>
      <c r="K3553" s="112" t="str">
        <f>IF($B3553="", "", IFERROR(INDEX('Job List'!$D$9:$D$508, MATCH($B3553, 'Job List'!$B$9:$B$508, 0)), ""))</f>
        <v/>
      </c>
      <c r="L3553" s="125" t="str">
        <f t="shared" si="660"/>
        <v/>
      </c>
      <c r="M3553" s="111" t="str">
        <f>IF($B3553="", "", IF($G3553="", IFERROR(INDEX('Job List'!$E$9:$E$508, MATCH($B3553, 'Job List'!$B$9:$B$508, 0)), ""), $G3553))</f>
        <v/>
      </c>
      <c r="N3553" s="126" t="str">
        <f t="shared" si="661"/>
        <v/>
      </c>
      <c r="O3553" s="77"/>
      <c r="AB3553" s="14" t="str">
        <f t="shared" si="662"/>
        <v/>
      </c>
      <c r="AC3553" s="20" t="str">
        <f t="shared" si="663"/>
        <v/>
      </c>
      <c r="AD3553" s="55" t="str">
        <f t="shared" si="664"/>
        <v/>
      </c>
      <c r="AE3553" s="88" t="str">
        <f t="shared" si="665"/>
        <v/>
      </c>
      <c r="AG3553" s="55" t="str">
        <f t="shared" si="666"/>
        <v/>
      </c>
      <c r="AH3553" s="88" t="str">
        <f t="shared" si="667"/>
        <v/>
      </c>
      <c r="AJ3553" s="55" t="str">
        <f t="shared" si="668"/>
        <v/>
      </c>
      <c r="AK3553" s="88" t="str">
        <f t="shared" si="669"/>
        <v/>
      </c>
      <c r="AM3553" s="55" t="str">
        <f t="shared" si="670"/>
        <v/>
      </c>
      <c r="AN3553" s="88" t="str">
        <f t="shared" si="671"/>
        <v/>
      </c>
    </row>
    <row r="3554" spans="1:40" x14ac:dyDescent="0.25">
      <c r="A3554" s="77"/>
      <c r="B3554" s="107"/>
      <c r="C3554" s="108"/>
      <c r="D3554" s="109"/>
      <c r="E3554" s="109"/>
      <c r="F3554" s="110"/>
      <c r="G3554" s="111"/>
      <c r="H3554" s="112"/>
      <c r="I3554" s="77"/>
      <c r="J3554" s="112" t="str">
        <f>IF($B3554="", "", IFERROR(INDEX('Job List'!$C$9:$C$508, MATCH($B3554, 'Job List'!$B$9:$B$508, 0)), ""))</f>
        <v/>
      </c>
      <c r="K3554" s="112" t="str">
        <f>IF($B3554="", "", IFERROR(INDEX('Job List'!$D$9:$D$508, MATCH($B3554, 'Job List'!$B$9:$B$508, 0)), ""))</f>
        <v/>
      </c>
      <c r="L3554" s="125" t="str">
        <f t="shared" si="660"/>
        <v/>
      </c>
      <c r="M3554" s="111" t="str">
        <f>IF($B3554="", "", IF($G3554="", IFERROR(INDEX('Job List'!$E$9:$E$508, MATCH($B3554, 'Job List'!$B$9:$B$508, 0)), ""), $G3554))</f>
        <v/>
      </c>
      <c r="N3554" s="126" t="str">
        <f t="shared" si="661"/>
        <v/>
      </c>
      <c r="O3554" s="77"/>
      <c r="AB3554" s="14" t="str">
        <f t="shared" si="662"/>
        <v/>
      </c>
      <c r="AC3554" s="20" t="str">
        <f t="shared" si="663"/>
        <v/>
      </c>
      <c r="AD3554" s="55" t="str">
        <f t="shared" si="664"/>
        <v/>
      </c>
      <c r="AE3554" s="88" t="str">
        <f t="shared" si="665"/>
        <v/>
      </c>
      <c r="AG3554" s="55" t="str">
        <f t="shared" si="666"/>
        <v/>
      </c>
      <c r="AH3554" s="88" t="str">
        <f t="shared" si="667"/>
        <v/>
      </c>
      <c r="AJ3554" s="55" t="str">
        <f t="shared" si="668"/>
        <v/>
      </c>
      <c r="AK3554" s="88" t="str">
        <f t="shared" si="669"/>
        <v/>
      </c>
      <c r="AM3554" s="55" t="str">
        <f t="shared" si="670"/>
        <v/>
      </c>
      <c r="AN3554" s="88" t="str">
        <f t="shared" si="671"/>
        <v/>
      </c>
    </row>
    <row r="3555" spans="1:40" x14ac:dyDescent="0.25">
      <c r="A3555" s="77"/>
      <c r="B3555" s="107"/>
      <c r="C3555" s="108"/>
      <c r="D3555" s="109"/>
      <c r="E3555" s="109"/>
      <c r="F3555" s="110"/>
      <c r="G3555" s="111"/>
      <c r="H3555" s="112"/>
      <c r="I3555" s="77"/>
      <c r="J3555" s="112" t="str">
        <f>IF($B3555="", "", IFERROR(INDEX('Job List'!$C$9:$C$508, MATCH($B3555, 'Job List'!$B$9:$B$508, 0)), ""))</f>
        <v/>
      </c>
      <c r="K3555" s="112" t="str">
        <f>IF($B3555="", "", IFERROR(INDEX('Job List'!$D$9:$D$508, MATCH($B3555, 'Job List'!$B$9:$B$508, 0)), ""))</f>
        <v/>
      </c>
      <c r="L3555" s="125" t="str">
        <f t="shared" si="660"/>
        <v/>
      </c>
      <c r="M3555" s="111" t="str">
        <f>IF($B3555="", "", IF($G3555="", IFERROR(INDEX('Job List'!$E$9:$E$508, MATCH($B3555, 'Job List'!$B$9:$B$508, 0)), ""), $G3555))</f>
        <v/>
      </c>
      <c r="N3555" s="126" t="str">
        <f t="shared" si="661"/>
        <v/>
      </c>
      <c r="O3555" s="77"/>
      <c r="AB3555" s="14" t="str">
        <f t="shared" si="662"/>
        <v/>
      </c>
      <c r="AC3555" s="20" t="str">
        <f t="shared" si="663"/>
        <v/>
      </c>
      <c r="AD3555" s="55" t="str">
        <f t="shared" si="664"/>
        <v/>
      </c>
      <c r="AE3555" s="88" t="str">
        <f t="shared" si="665"/>
        <v/>
      </c>
      <c r="AG3555" s="55" t="str">
        <f t="shared" si="666"/>
        <v/>
      </c>
      <c r="AH3555" s="88" t="str">
        <f t="shared" si="667"/>
        <v/>
      </c>
      <c r="AJ3555" s="55" t="str">
        <f t="shared" si="668"/>
        <v/>
      </c>
      <c r="AK3555" s="88" t="str">
        <f t="shared" si="669"/>
        <v/>
      </c>
      <c r="AM3555" s="55" t="str">
        <f t="shared" si="670"/>
        <v/>
      </c>
      <c r="AN3555" s="88" t="str">
        <f t="shared" si="671"/>
        <v/>
      </c>
    </row>
    <row r="3556" spans="1:40" x14ac:dyDescent="0.25">
      <c r="A3556" s="77"/>
      <c r="B3556" s="107"/>
      <c r="C3556" s="108"/>
      <c r="D3556" s="109"/>
      <c r="E3556" s="109"/>
      <c r="F3556" s="110"/>
      <c r="G3556" s="111"/>
      <c r="H3556" s="112"/>
      <c r="I3556" s="77"/>
      <c r="J3556" s="112" t="str">
        <f>IF($B3556="", "", IFERROR(INDEX('Job List'!$C$9:$C$508, MATCH($B3556, 'Job List'!$B$9:$B$508, 0)), ""))</f>
        <v/>
      </c>
      <c r="K3556" s="112" t="str">
        <f>IF($B3556="", "", IFERROR(INDEX('Job List'!$D$9:$D$508, MATCH($B3556, 'Job List'!$B$9:$B$508, 0)), ""))</f>
        <v/>
      </c>
      <c r="L3556" s="125" t="str">
        <f t="shared" si="660"/>
        <v/>
      </c>
      <c r="M3556" s="111" t="str">
        <f>IF($B3556="", "", IF($G3556="", IFERROR(INDEX('Job List'!$E$9:$E$508, MATCH($B3556, 'Job List'!$B$9:$B$508, 0)), ""), $G3556))</f>
        <v/>
      </c>
      <c r="N3556" s="126" t="str">
        <f t="shared" si="661"/>
        <v/>
      </c>
      <c r="O3556" s="77"/>
      <c r="AB3556" s="14" t="str">
        <f t="shared" si="662"/>
        <v/>
      </c>
      <c r="AC3556" s="20" t="str">
        <f t="shared" si="663"/>
        <v/>
      </c>
      <c r="AD3556" s="55" t="str">
        <f t="shared" si="664"/>
        <v/>
      </c>
      <c r="AE3556" s="88" t="str">
        <f t="shared" si="665"/>
        <v/>
      </c>
      <c r="AG3556" s="55" t="str">
        <f t="shared" si="666"/>
        <v/>
      </c>
      <c r="AH3556" s="88" t="str">
        <f t="shared" si="667"/>
        <v/>
      </c>
      <c r="AJ3556" s="55" t="str">
        <f t="shared" si="668"/>
        <v/>
      </c>
      <c r="AK3556" s="88" t="str">
        <f t="shared" si="669"/>
        <v/>
      </c>
      <c r="AM3556" s="55" t="str">
        <f t="shared" si="670"/>
        <v/>
      </c>
      <c r="AN3556" s="88" t="str">
        <f t="shared" si="671"/>
        <v/>
      </c>
    </row>
    <row r="3557" spans="1:40" x14ac:dyDescent="0.25">
      <c r="A3557" s="77"/>
      <c r="B3557" s="107"/>
      <c r="C3557" s="108"/>
      <c r="D3557" s="109"/>
      <c r="E3557" s="109"/>
      <c r="F3557" s="110"/>
      <c r="G3557" s="111"/>
      <c r="H3557" s="112"/>
      <c r="I3557" s="77"/>
      <c r="J3557" s="112" t="str">
        <f>IF($B3557="", "", IFERROR(INDEX('Job List'!$C$9:$C$508, MATCH($B3557, 'Job List'!$B$9:$B$508, 0)), ""))</f>
        <v/>
      </c>
      <c r="K3557" s="112" t="str">
        <f>IF($B3557="", "", IFERROR(INDEX('Job List'!$D$9:$D$508, MATCH($B3557, 'Job List'!$B$9:$B$508, 0)), ""))</f>
        <v/>
      </c>
      <c r="L3557" s="125" t="str">
        <f t="shared" si="660"/>
        <v/>
      </c>
      <c r="M3557" s="111" t="str">
        <f>IF($B3557="", "", IF($G3557="", IFERROR(INDEX('Job List'!$E$9:$E$508, MATCH($B3557, 'Job List'!$B$9:$B$508, 0)), ""), $G3557))</f>
        <v/>
      </c>
      <c r="N3557" s="126" t="str">
        <f t="shared" si="661"/>
        <v/>
      </c>
      <c r="O3557" s="77"/>
      <c r="AB3557" s="14" t="str">
        <f t="shared" si="662"/>
        <v/>
      </c>
      <c r="AC3557" s="20" t="str">
        <f t="shared" si="663"/>
        <v/>
      </c>
      <c r="AD3557" s="55" t="str">
        <f t="shared" si="664"/>
        <v/>
      </c>
      <c r="AE3557" s="88" t="str">
        <f t="shared" si="665"/>
        <v/>
      </c>
      <c r="AG3557" s="55" t="str">
        <f t="shared" si="666"/>
        <v/>
      </c>
      <c r="AH3557" s="88" t="str">
        <f t="shared" si="667"/>
        <v/>
      </c>
      <c r="AJ3557" s="55" t="str">
        <f t="shared" si="668"/>
        <v/>
      </c>
      <c r="AK3557" s="88" t="str">
        <f t="shared" si="669"/>
        <v/>
      </c>
      <c r="AM3557" s="55" t="str">
        <f t="shared" si="670"/>
        <v/>
      </c>
      <c r="AN3557" s="88" t="str">
        <f t="shared" si="671"/>
        <v/>
      </c>
    </row>
    <row r="3558" spans="1:40" x14ac:dyDescent="0.25">
      <c r="A3558" s="77"/>
      <c r="B3558" s="107"/>
      <c r="C3558" s="108"/>
      <c r="D3558" s="109"/>
      <c r="E3558" s="109"/>
      <c r="F3558" s="110"/>
      <c r="G3558" s="111"/>
      <c r="H3558" s="112"/>
      <c r="I3558" s="77"/>
      <c r="J3558" s="112" t="str">
        <f>IF($B3558="", "", IFERROR(INDEX('Job List'!$C$9:$C$508, MATCH($B3558, 'Job List'!$B$9:$B$508, 0)), ""))</f>
        <v/>
      </c>
      <c r="K3558" s="112" t="str">
        <f>IF($B3558="", "", IFERROR(INDEX('Job List'!$D$9:$D$508, MATCH($B3558, 'Job List'!$B$9:$B$508, 0)), ""))</f>
        <v/>
      </c>
      <c r="L3558" s="125" t="str">
        <f t="shared" si="660"/>
        <v/>
      </c>
      <c r="M3558" s="111" t="str">
        <f>IF($B3558="", "", IF($G3558="", IFERROR(INDEX('Job List'!$E$9:$E$508, MATCH($B3558, 'Job List'!$B$9:$B$508, 0)), ""), $G3558))</f>
        <v/>
      </c>
      <c r="N3558" s="126" t="str">
        <f t="shared" si="661"/>
        <v/>
      </c>
      <c r="O3558" s="77"/>
      <c r="AB3558" s="14" t="str">
        <f t="shared" si="662"/>
        <v/>
      </c>
      <c r="AC3558" s="20" t="str">
        <f t="shared" si="663"/>
        <v/>
      </c>
      <c r="AD3558" s="55" t="str">
        <f t="shared" si="664"/>
        <v/>
      </c>
      <c r="AE3558" s="88" t="str">
        <f t="shared" si="665"/>
        <v/>
      </c>
      <c r="AG3558" s="55" t="str">
        <f t="shared" si="666"/>
        <v/>
      </c>
      <c r="AH3558" s="88" t="str">
        <f t="shared" si="667"/>
        <v/>
      </c>
      <c r="AJ3558" s="55" t="str">
        <f t="shared" si="668"/>
        <v/>
      </c>
      <c r="AK3558" s="88" t="str">
        <f t="shared" si="669"/>
        <v/>
      </c>
      <c r="AM3558" s="55" t="str">
        <f t="shared" si="670"/>
        <v/>
      </c>
      <c r="AN3558" s="88" t="str">
        <f t="shared" si="671"/>
        <v/>
      </c>
    </row>
    <row r="3559" spans="1:40" x14ac:dyDescent="0.25">
      <c r="A3559" s="77"/>
      <c r="B3559" s="107"/>
      <c r="C3559" s="108"/>
      <c r="D3559" s="109"/>
      <c r="E3559" s="109"/>
      <c r="F3559" s="110"/>
      <c r="G3559" s="111"/>
      <c r="H3559" s="112"/>
      <c r="I3559" s="77"/>
      <c r="J3559" s="112" t="str">
        <f>IF($B3559="", "", IFERROR(INDEX('Job List'!$C$9:$C$508, MATCH($B3559, 'Job List'!$B$9:$B$508, 0)), ""))</f>
        <v/>
      </c>
      <c r="K3559" s="112" t="str">
        <f>IF($B3559="", "", IFERROR(INDEX('Job List'!$D$9:$D$508, MATCH($B3559, 'Job List'!$B$9:$B$508, 0)), ""))</f>
        <v/>
      </c>
      <c r="L3559" s="125" t="str">
        <f t="shared" si="660"/>
        <v/>
      </c>
      <c r="M3559" s="111" t="str">
        <f>IF($B3559="", "", IF($G3559="", IFERROR(INDEX('Job List'!$E$9:$E$508, MATCH($B3559, 'Job List'!$B$9:$B$508, 0)), ""), $G3559))</f>
        <v/>
      </c>
      <c r="N3559" s="126" t="str">
        <f t="shared" si="661"/>
        <v/>
      </c>
      <c r="O3559" s="77"/>
      <c r="AB3559" s="14" t="str">
        <f t="shared" si="662"/>
        <v/>
      </c>
      <c r="AC3559" s="20" t="str">
        <f t="shared" si="663"/>
        <v/>
      </c>
      <c r="AD3559" s="55" t="str">
        <f t="shared" si="664"/>
        <v/>
      </c>
      <c r="AE3559" s="88" t="str">
        <f t="shared" si="665"/>
        <v/>
      </c>
      <c r="AG3559" s="55" t="str">
        <f t="shared" si="666"/>
        <v/>
      </c>
      <c r="AH3559" s="88" t="str">
        <f t="shared" si="667"/>
        <v/>
      </c>
      <c r="AJ3559" s="55" t="str">
        <f t="shared" si="668"/>
        <v/>
      </c>
      <c r="AK3559" s="88" t="str">
        <f t="shared" si="669"/>
        <v/>
      </c>
      <c r="AM3559" s="55" t="str">
        <f t="shared" si="670"/>
        <v/>
      </c>
      <c r="AN3559" s="88" t="str">
        <f t="shared" si="671"/>
        <v/>
      </c>
    </row>
    <row r="3560" spans="1:40" x14ac:dyDescent="0.25">
      <c r="A3560" s="77"/>
      <c r="B3560" s="107"/>
      <c r="C3560" s="108"/>
      <c r="D3560" s="109"/>
      <c r="E3560" s="109"/>
      <c r="F3560" s="110"/>
      <c r="G3560" s="111"/>
      <c r="H3560" s="112"/>
      <c r="I3560" s="77"/>
      <c r="J3560" s="112" t="str">
        <f>IF($B3560="", "", IFERROR(INDEX('Job List'!$C$9:$C$508, MATCH($B3560, 'Job List'!$B$9:$B$508, 0)), ""))</f>
        <v/>
      </c>
      <c r="K3560" s="112" t="str">
        <f>IF($B3560="", "", IFERROR(INDEX('Job List'!$D$9:$D$508, MATCH($B3560, 'Job List'!$B$9:$B$508, 0)), ""))</f>
        <v/>
      </c>
      <c r="L3560" s="125" t="str">
        <f t="shared" si="660"/>
        <v/>
      </c>
      <c r="M3560" s="111" t="str">
        <f>IF($B3560="", "", IF($G3560="", IFERROR(INDEX('Job List'!$E$9:$E$508, MATCH($B3560, 'Job List'!$B$9:$B$508, 0)), ""), $G3560))</f>
        <v/>
      </c>
      <c r="N3560" s="126" t="str">
        <f t="shared" si="661"/>
        <v/>
      </c>
      <c r="O3560" s="77"/>
      <c r="AB3560" s="14" t="str">
        <f t="shared" si="662"/>
        <v/>
      </c>
      <c r="AC3560" s="20" t="str">
        <f t="shared" si="663"/>
        <v/>
      </c>
      <c r="AD3560" s="55" t="str">
        <f t="shared" si="664"/>
        <v/>
      </c>
      <c r="AE3560" s="88" t="str">
        <f t="shared" si="665"/>
        <v/>
      </c>
      <c r="AG3560" s="55" t="str">
        <f t="shared" si="666"/>
        <v/>
      </c>
      <c r="AH3560" s="88" t="str">
        <f t="shared" si="667"/>
        <v/>
      </c>
      <c r="AJ3560" s="55" t="str">
        <f t="shared" si="668"/>
        <v/>
      </c>
      <c r="AK3560" s="88" t="str">
        <f t="shared" si="669"/>
        <v/>
      </c>
      <c r="AM3560" s="55" t="str">
        <f t="shared" si="670"/>
        <v/>
      </c>
      <c r="AN3560" s="88" t="str">
        <f t="shared" si="671"/>
        <v/>
      </c>
    </row>
    <row r="3561" spans="1:40" x14ac:dyDescent="0.25">
      <c r="A3561" s="77"/>
      <c r="B3561" s="107"/>
      <c r="C3561" s="108"/>
      <c r="D3561" s="109"/>
      <c r="E3561" s="109"/>
      <c r="F3561" s="110"/>
      <c r="G3561" s="111"/>
      <c r="H3561" s="112"/>
      <c r="I3561" s="77"/>
      <c r="J3561" s="112" t="str">
        <f>IF($B3561="", "", IFERROR(INDEX('Job List'!$C$9:$C$508, MATCH($B3561, 'Job List'!$B$9:$B$508, 0)), ""))</f>
        <v/>
      </c>
      <c r="K3561" s="112" t="str">
        <f>IF($B3561="", "", IFERROR(INDEX('Job List'!$D$9:$D$508, MATCH($B3561, 'Job List'!$B$9:$B$508, 0)), ""))</f>
        <v/>
      </c>
      <c r="L3561" s="125" t="str">
        <f t="shared" si="660"/>
        <v/>
      </c>
      <c r="M3561" s="111" t="str">
        <f>IF($B3561="", "", IF($G3561="", IFERROR(INDEX('Job List'!$E$9:$E$508, MATCH($B3561, 'Job List'!$B$9:$B$508, 0)), ""), $G3561))</f>
        <v/>
      </c>
      <c r="N3561" s="126" t="str">
        <f t="shared" si="661"/>
        <v/>
      </c>
      <c r="O3561" s="77"/>
      <c r="AB3561" s="14" t="str">
        <f t="shared" si="662"/>
        <v/>
      </c>
      <c r="AC3561" s="20" t="str">
        <f t="shared" si="663"/>
        <v/>
      </c>
      <c r="AD3561" s="55" t="str">
        <f t="shared" si="664"/>
        <v/>
      </c>
      <c r="AE3561" s="88" t="str">
        <f t="shared" si="665"/>
        <v/>
      </c>
      <c r="AG3561" s="55" t="str">
        <f t="shared" si="666"/>
        <v/>
      </c>
      <c r="AH3561" s="88" t="str">
        <f t="shared" si="667"/>
        <v/>
      </c>
      <c r="AJ3561" s="55" t="str">
        <f t="shared" si="668"/>
        <v/>
      </c>
      <c r="AK3561" s="88" t="str">
        <f t="shared" si="669"/>
        <v/>
      </c>
      <c r="AM3561" s="55" t="str">
        <f t="shared" si="670"/>
        <v/>
      </c>
      <c r="AN3561" s="88" t="str">
        <f t="shared" si="671"/>
        <v/>
      </c>
    </row>
    <row r="3562" spans="1:40" x14ac:dyDescent="0.25">
      <c r="A3562" s="77"/>
      <c r="B3562" s="107"/>
      <c r="C3562" s="108"/>
      <c r="D3562" s="109"/>
      <c r="E3562" s="109"/>
      <c r="F3562" s="110"/>
      <c r="G3562" s="111"/>
      <c r="H3562" s="112"/>
      <c r="I3562" s="77"/>
      <c r="J3562" s="112" t="str">
        <f>IF($B3562="", "", IFERROR(INDEX('Job List'!$C$9:$C$508, MATCH($B3562, 'Job List'!$B$9:$B$508, 0)), ""))</f>
        <v/>
      </c>
      <c r="K3562" s="112" t="str">
        <f>IF($B3562="", "", IFERROR(INDEX('Job List'!$D$9:$D$508, MATCH($B3562, 'Job List'!$B$9:$B$508, 0)), ""))</f>
        <v/>
      </c>
      <c r="L3562" s="125" t="str">
        <f t="shared" si="660"/>
        <v/>
      </c>
      <c r="M3562" s="111" t="str">
        <f>IF($B3562="", "", IF($G3562="", IFERROR(INDEX('Job List'!$E$9:$E$508, MATCH($B3562, 'Job List'!$B$9:$B$508, 0)), ""), $G3562))</f>
        <v/>
      </c>
      <c r="N3562" s="126" t="str">
        <f t="shared" si="661"/>
        <v/>
      </c>
      <c r="O3562" s="77"/>
      <c r="AB3562" s="14" t="str">
        <f t="shared" si="662"/>
        <v/>
      </c>
      <c r="AC3562" s="20" t="str">
        <f t="shared" si="663"/>
        <v/>
      </c>
      <c r="AD3562" s="55" t="str">
        <f t="shared" si="664"/>
        <v/>
      </c>
      <c r="AE3562" s="88" t="str">
        <f t="shared" si="665"/>
        <v/>
      </c>
      <c r="AG3562" s="55" t="str">
        <f t="shared" si="666"/>
        <v/>
      </c>
      <c r="AH3562" s="88" t="str">
        <f t="shared" si="667"/>
        <v/>
      </c>
      <c r="AJ3562" s="55" t="str">
        <f t="shared" si="668"/>
        <v/>
      </c>
      <c r="AK3562" s="88" t="str">
        <f t="shared" si="669"/>
        <v/>
      </c>
      <c r="AM3562" s="55" t="str">
        <f t="shared" si="670"/>
        <v/>
      </c>
      <c r="AN3562" s="88" t="str">
        <f t="shared" si="671"/>
        <v/>
      </c>
    </row>
    <row r="3563" spans="1:40" x14ac:dyDescent="0.25">
      <c r="A3563" s="77"/>
      <c r="B3563" s="107"/>
      <c r="C3563" s="108"/>
      <c r="D3563" s="109"/>
      <c r="E3563" s="109"/>
      <c r="F3563" s="110"/>
      <c r="G3563" s="111"/>
      <c r="H3563" s="112"/>
      <c r="I3563" s="77"/>
      <c r="J3563" s="112" t="str">
        <f>IF($B3563="", "", IFERROR(INDEX('Job List'!$C$9:$C$508, MATCH($B3563, 'Job List'!$B$9:$B$508, 0)), ""))</f>
        <v/>
      </c>
      <c r="K3563" s="112" t="str">
        <f>IF($B3563="", "", IFERROR(INDEX('Job List'!$D$9:$D$508, MATCH($B3563, 'Job List'!$B$9:$B$508, 0)), ""))</f>
        <v/>
      </c>
      <c r="L3563" s="125" t="str">
        <f t="shared" si="660"/>
        <v/>
      </c>
      <c r="M3563" s="111" t="str">
        <f>IF($B3563="", "", IF($G3563="", IFERROR(INDEX('Job List'!$E$9:$E$508, MATCH($B3563, 'Job List'!$B$9:$B$508, 0)), ""), $G3563))</f>
        <v/>
      </c>
      <c r="N3563" s="126" t="str">
        <f t="shared" si="661"/>
        <v/>
      </c>
      <c r="O3563" s="77"/>
      <c r="AB3563" s="14" t="str">
        <f t="shared" si="662"/>
        <v/>
      </c>
      <c r="AC3563" s="20" t="str">
        <f t="shared" si="663"/>
        <v/>
      </c>
      <c r="AD3563" s="55" t="str">
        <f t="shared" si="664"/>
        <v/>
      </c>
      <c r="AE3563" s="88" t="str">
        <f t="shared" si="665"/>
        <v/>
      </c>
      <c r="AG3563" s="55" t="str">
        <f t="shared" si="666"/>
        <v/>
      </c>
      <c r="AH3563" s="88" t="str">
        <f t="shared" si="667"/>
        <v/>
      </c>
      <c r="AJ3563" s="55" t="str">
        <f t="shared" si="668"/>
        <v/>
      </c>
      <c r="AK3563" s="88" t="str">
        <f t="shared" si="669"/>
        <v/>
      </c>
      <c r="AM3563" s="55" t="str">
        <f t="shared" si="670"/>
        <v/>
      </c>
      <c r="AN3563" s="88" t="str">
        <f t="shared" si="671"/>
        <v/>
      </c>
    </row>
    <row r="3564" spans="1:40" x14ac:dyDescent="0.25">
      <c r="A3564" s="77"/>
      <c r="B3564" s="107"/>
      <c r="C3564" s="108"/>
      <c r="D3564" s="109"/>
      <c r="E3564" s="109"/>
      <c r="F3564" s="110"/>
      <c r="G3564" s="111"/>
      <c r="H3564" s="112"/>
      <c r="I3564" s="77"/>
      <c r="J3564" s="112" t="str">
        <f>IF($B3564="", "", IFERROR(INDEX('Job List'!$C$9:$C$508, MATCH($B3564, 'Job List'!$B$9:$B$508, 0)), ""))</f>
        <v/>
      </c>
      <c r="K3564" s="112" t="str">
        <f>IF($B3564="", "", IFERROR(INDEX('Job List'!$D$9:$D$508, MATCH($B3564, 'Job List'!$B$9:$B$508, 0)), ""))</f>
        <v/>
      </c>
      <c r="L3564" s="125" t="str">
        <f t="shared" si="660"/>
        <v/>
      </c>
      <c r="M3564" s="111" t="str">
        <f>IF($B3564="", "", IF($G3564="", IFERROR(INDEX('Job List'!$E$9:$E$508, MATCH($B3564, 'Job List'!$B$9:$B$508, 0)), ""), $G3564))</f>
        <v/>
      </c>
      <c r="N3564" s="126" t="str">
        <f t="shared" si="661"/>
        <v/>
      </c>
      <c r="O3564" s="77"/>
      <c r="AB3564" s="14" t="str">
        <f t="shared" si="662"/>
        <v/>
      </c>
      <c r="AC3564" s="20" t="str">
        <f t="shared" si="663"/>
        <v/>
      </c>
      <c r="AD3564" s="55" t="str">
        <f t="shared" si="664"/>
        <v/>
      </c>
      <c r="AE3564" s="88" t="str">
        <f t="shared" si="665"/>
        <v/>
      </c>
      <c r="AG3564" s="55" t="str">
        <f t="shared" si="666"/>
        <v/>
      </c>
      <c r="AH3564" s="88" t="str">
        <f t="shared" si="667"/>
        <v/>
      </c>
      <c r="AJ3564" s="55" t="str">
        <f t="shared" si="668"/>
        <v/>
      </c>
      <c r="AK3564" s="88" t="str">
        <f t="shared" si="669"/>
        <v/>
      </c>
      <c r="AM3564" s="55" t="str">
        <f t="shared" si="670"/>
        <v/>
      </c>
      <c r="AN3564" s="88" t="str">
        <f t="shared" si="671"/>
        <v/>
      </c>
    </row>
    <row r="3565" spans="1:40" x14ac:dyDescent="0.25">
      <c r="A3565" s="77"/>
      <c r="B3565" s="107"/>
      <c r="C3565" s="108"/>
      <c r="D3565" s="109"/>
      <c r="E3565" s="109"/>
      <c r="F3565" s="110"/>
      <c r="G3565" s="111"/>
      <c r="H3565" s="112"/>
      <c r="I3565" s="77"/>
      <c r="J3565" s="112" t="str">
        <f>IF($B3565="", "", IFERROR(INDEX('Job List'!$C$9:$C$508, MATCH($B3565, 'Job List'!$B$9:$B$508, 0)), ""))</f>
        <v/>
      </c>
      <c r="K3565" s="112" t="str">
        <f>IF($B3565="", "", IFERROR(INDEX('Job List'!$D$9:$D$508, MATCH($B3565, 'Job List'!$B$9:$B$508, 0)), ""))</f>
        <v/>
      </c>
      <c r="L3565" s="125" t="str">
        <f t="shared" si="660"/>
        <v/>
      </c>
      <c r="M3565" s="111" t="str">
        <f>IF($B3565="", "", IF($G3565="", IFERROR(INDEX('Job List'!$E$9:$E$508, MATCH($B3565, 'Job List'!$B$9:$B$508, 0)), ""), $G3565))</f>
        <v/>
      </c>
      <c r="N3565" s="126" t="str">
        <f t="shared" si="661"/>
        <v/>
      </c>
      <c r="O3565" s="77"/>
      <c r="AB3565" s="14" t="str">
        <f t="shared" si="662"/>
        <v/>
      </c>
      <c r="AC3565" s="20" t="str">
        <f t="shared" si="663"/>
        <v/>
      </c>
      <c r="AD3565" s="55" t="str">
        <f t="shared" si="664"/>
        <v/>
      </c>
      <c r="AE3565" s="88" t="str">
        <f t="shared" si="665"/>
        <v/>
      </c>
      <c r="AG3565" s="55" t="str">
        <f t="shared" si="666"/>
        <v/>
      </c>
      <c r="AH3565" s="88" t="str">
        <f t="shared" si="667"/>
        <v/>
      </c>
      <c r="AJ3565" s="55" t="str">
        <f t="shared" si="668"/>
        <v/>
      </c>
      <c r="AK3565" s="88" t="str">
        <f t="shared" si="669"/>
        <v/>
      </c>
      <c r="AM3565" s="55" t="str">
        <f t="shared" si="670"/>
        <v/>
      </c>
      <c r="AN3565" s="88" t="str">
        <f t="shared" si="671"/>
        <v/>
      </c>
    </row>
    <row r="3566" spans="1:40" x14ac:dyDescent="0.25">
      <c r="A3566" s="77"/>
      <c r="B3566" s="107"/>
      <c r="C3566" s="108"/>
      <c r="D3566" s="109"/>
      <c r="E3566" s="109"/>
      <c r="F3566" s="110"/>
      <c r="G3566" s="111"/>
      <c r="H3566" s="112"/>
      <c r="I3566" s="77"/>
      <c r="J3566" s="112" t="str">
        <f>IF($B3566="", "", IFERROR(INDEX('Job List'!$C$9:$C$508, MATCH($B3566, 'Job List'!$B$9:$B$508, 0)), ""))</f>
        <v/>
      </c>
      <c r="K3566" s="112" t="str">
        <f>IF($B3566="", "", IFERROR(INDEX('Job List'!$D$9:$D$508, MATCH($B3566, 'Job List'!$B$9:$B$508, 0)), ""))</f>
        <v/>
      </c>
      <c r="L3566" s="125" t="str">
        <f t="shared" si="660"/>
        <v/>
      </c>
      <c r="M3566" s="111" t="str">
        <f>IF($B3566="", "", IF($G3566="", IFERROR(INDEX('Job List'!$E$9:$E$508, MATCH($B3566, 'Job List'!$B$9:$B$508, 0)), ""), $G3566))</f>
        <v/>
      </c>
      <c r="N3566" s="126" t="str">
        <f t="shared" si="661"/>
        <v/>
      </c>
      <c r="O3566" s="77"/>
      <c r="AB3566" s="14" t="str">
        <f t="shared" si="662"/>
        <v/>
      </c>
      <c r="AC3566" s="20" t="str">
        <f t="shared" si="663"/>
        <v/>
      </c>
      <c r="AD3566" s="55" t="str">
        <f t="shared" si="664"/>
        <v/>
      </c>
      <c r="AE3566" s="88" t="str">
        <f t="shared" si="665"/>
        <v/>
      </c>
      <c r="AG3566" s="55" t="str">
        <f t="shared" si="666"/>
        <v/>
      </c>
      <c r="AH3566" s="88" t="str">
        <f t="shared" si="667"/>
        <v/>
      </c>
      <c r="AJ3566" s="55" t="str">
        <f t="shared" si="668"/>
        <v/>
      </c>
      <c r="AK3566" s="88" t="str">
        <f t="shared" si="669"/>
        <v/>
      </c>
      <c r="AM3566" s="55" t="str">
        <f t="shared" si="670"/>
        <v/>
      </c>
      <c r="AN3566" s="88" t="str">
        <f t="shared" si="671"/>
        <v/>
      </c>
    </row>
    <row r="3567" spans="1:40" x14ac:dyDescent="0.25">
      <c r="A3567" s="77"/>
      <c r="B3567" s="107"/>
      <c r="C3567" s="108"/>
      <c r="D3567" s="109"/>
      <c r="E3567" s="109"/>
      <c r="F3567" s="110"/>
      <c r="G3567" s="111"/>
      <c r="H3567" s="112"/>
      <c r="I3567" s="77"/>
      <c r="J3567" s="112" t="str">
        <f>IF($B3567="", "", IFERROR(INDEX('Job List'!$C$9:$C$508, MATCH($B3567, 'Job List'!$B$9:$B$508, 0)), ""))</f>
        <v/>
      </c>
      <c r="K3567" s="112" t="str">
        <f>IF($B3567="", "", IFERROR(INDEX('Job List'!$D$9:$D$508, MATCH($B3567, 'Job List'!$B$9:$B$508, 0)), ""))</f>
        <v/>
      </c>
      <c r="L3567" s="125" t="str">
        <f t="shared" si="660"/>
        <v/>
      </c>
      <c r="M3567" s="111" t="str">
        <f>IF($B3567="", "", IF($G3567="", IFERROR(INDEX('Job List'!$E$9:$E$508, MATCH($B3567, 'Job List'!$B$9:$B$508, 0)), ""), $G3567))</f>
        <v/>
      </c>
      <c r="N3567" s="126" t="str">
        <f t="shared" si="661"/>
        <v/>
      </c>
      <c r="O3567" s="77"/>
      <c r="AB3567" s="14" t="str">
        <f t="shared" si="662"/>
        <v/>
      </c>
      <c r="AC3567" s="20" t="str">
        <f t="shared" si="663"/>
        <v/>
      </c>
      <c r="AD3567" s="55" t="str">
        <f t="shared" si="664"/>
        <v/>
      </c>
      <c r="AE3567" s="88" t="str">
        <f t="shared" si="665"/>
        <v/>
      </c>
      <c r="AG3567" s="55" t="str">
        <f t="shared" si="666"/>
        <v/>
      </c>
      <c r="AH3567" s="88" t="str">
        <f t="shared" si="667"/>
        <v/>
      </c>
      <c r="AJ3567" s="55" t="str">
        <f t="shared" si="668"/>
        <v/>
      </c>
      <c r="AK3567" s="88" t="str">
        <f t="shared" si="669"/>
        <v/>
      </c>
      <c r="AM3567" s="55" t="str">
        <f t="shared" si="670"/>
        <v/>
      </c>
      <c r="AN3567" s="88" t="str">
        <f t="shared" si="671"/>
        <v/>
      </c>
    </row>
    <row r="3568" spans="1:40" x14ac:dyDescent="0.25">
      <c r="A3568" s="77"/>
      <c r="B3568" s="107"/>
      <c r="C3568" s="108"/>
      <c r="D3568" s="109"/>
      <c r="E3568" s="109"/>
      <c r="F3568" s="110"/>
      <c r="G3568" s="111"/>
      <c r="H3568" s="112"/>
      <c r="I3568" s="77"/>
      <c r="J3568" s="112" t="str">
        <f>IF($B3568="", "", IFERROR(INDEX('Job List'!$C$9:$C$508, MATCH($B3568, 'Job List'!$B$9:$B$508, 0)), ""))</f>
        <v/>
      </c>
      <c r="K3568" s="112" t="str">
        <f>IF($B3568="", "", IFERROR(INDEX('Job List'!$D$9:$D$508, MATCH($B3568, 'Job List'!$B$9:$B$508, 0)), ""))</f>
        <v/>
      </c>
      <c r="L3568" s="125" t="str">
        <f t="shared" si="660"/>
        <v/>
      </c>
      <c r="M3568" s="111" t="str">
        <f>IF($B3568="", "", IF($G3568="", IFERROR(INDEX('Job List'!$E$9:$E$508, MATCH($B3568, 'Job List'!$B$9:$B$508, 0)), ""), $G3568))</f>
        <v/>
      </c>
      <c r="N3568" s="126" t="str">
        <f t="shared" si="661"/>
        <v/>
      </c>
      <c r="O3568" s="77"/>
      <c r="AB3568" s="14" t="str">
        <f t="shared" si="662"/>
        <v/>
      </c>
      <c r="AC3568" s="20" t="str">
        <f t="shared" si="663"/>
        <v/>
      </c>
      <c r="AD3568" s="55" t="str">
        <f t="shared" si="664"/>
        <v/>
      </c>
      <c r="AE3568" s="88" t="str">
        <f t="shared" si="665"/>
        <v/>
      </c>
      <c r="AG3568" s="55" t="str">
        <f t="shared" si="666"/>
        <v/>
      </c>
      <c r="AH3568" s="88" t="str">
        <f t="shared" si="667"/>
        <v/>
      </c>
      <c r="AJ3568" s="55" t="str">
        <f t="shared" si="668"/>
        <v/>
      </c>
      <c r="AK3568" s="88" t="str">
        <f t="shared" si="669"/>
        <v/>
      </c>
      <c r="AM3568" s="55" t="str">
        <f t="shared" si="670"/>
        <v/>
      </c>
      <c r="AN3568" s="88" t="str">
        <f t="shared" si="671"/>
        <v/>
      </c>
    </row>
    <row r="3569" spans="1:40" x14ac:dyDescent="0.25">
      <c r="A3569" s="77"/>
      <c r="B3569" s="107"/>
      <c r="C3569" s="108"/>
      <c r="D3569" s="109"/>
      <c r="E3569" s="109"/>
      <c r="F3569" s="110"/>
      <c r="G3569" s="111"/>
      <c r="H3569" s="112"/>
      <c r="I3569" s="77"/>
      <c r="J3569" s="112" t="str">
        <f>IF($B3569="", "", IFERROR(INDEX('Job List'!$C$9:$C$508, MATCH($B3569, 'Job List'!$B$9:$B$508, 0)), ""))</f>
        <v/>
      </c>
      <c r="K3569" s="112" t="str">
        <f>IF($B3569="", "", IFERROR(INDEX('Job List'!$D$9:$D$508, MATCH($B3569, 'Job List'!$B$9:$B$508, 0)), ""))</f>
        <v/>
      </c>
      <c r="L3569" s="125" t="str">
        <f t="shared" si="660"/>
        <v/>
      </c>
      <c r="M3569" s="111" t="str">
        <f>IF($B3569="", "", IF($G3569="", IFERROR(INDEX('Job List'!$E$9:$E$508, MATCH($B3569, 'Job List'!$B$9:$B$508, 0)), ""), $G3569))</f>
        <v/>
      </c>
      <c r="N3569" s="126" t="str">
        <f t="shared" si="661"/>
        <v/>
      </c>
      <c r="O3569" s="77"/>
      <c r="AB3569" s="14" t="str">
        <f t="shared" si="662"/>
        <v/>
      </c>
      <c r="AC3569" s="20" t="str">
        <f t="shared" si="663"/>
        <v/>
      </c>
      <c r="AD3569" s="55" t="str">
        <f t="shared" si="664"/>
        <v/>
      </c>
      <c r="AE3569" s="88" t="str">
        <f t="shared" si="665"/>
        <v/>
      </c>
      <c r="AG3569" s="55" t="str">
        <f t="shared" si="666"/>
        <v/>
      </c>
      <c r="AH3569" s="88" t="str">
        <f t="shared" si="667"/>
        <v/>
      </c>
      <c r="AJ3569" s="55" t="str">
        <f t="shared" si="668"/>
        <v/>
      </c>
      <c r="AK3569" s="88" t="str">
        <f t="shared" si="669"/>
        <v/>
      </c>
      <c r="AM3569" s="55" t="str">
        <f t="shared" si="670"/>
        <v/>
      </c>
      <c r="AN3569" s="88" t="str">
        <f t="shared" si="671"/>
        <v/>
      </c>
    </row>
    <row r="3570" spans="1:40" x14ac:dyDescent="0.25">
      <c r="A3570" s="77"/>
      <c r="B3570" s="107"/>
      <c r="C3570" s="108"/>
      <c r="D3570" s="109"/>
      <c r="E3570" s="109"/>
      <c r="F3570" s="110"/>
      <c r="G3570" s="111"/>
      <c r="H3570" s="112"/>
      <c r="I3570" s="77"/>
      <c r="J3570" s="112" t="str">
        <f>IF($B3570="", "", IFERROR(INDEX('Job List'!$C$9:$C$508, MATCH($B3570, 'Job List'!$B$9:$B$508, 0)), ""))</f>
        <v/>
      </c>
      <c r="K3570" s="112" t="str">
        <f>IF($B3570="", "", IFERROR(INDEX('Job List'!$D$9:$D$508, MATCH($B3570, 'Job List'!$B$9:$B$508, 0)), ""))</f>
        <v/>
      </c>
      <c r="L3570" s="125" t="str">
        <f t="shared" si="660"/>
        <v/>
      </c>
      <c r="M3570" s="111" t="str">
        <f>IF($B3570="", "", IF($G3570="", IFERROR(INDEX('Job List'!$E$9:$E$508, MATCH($B3570, 'Job List'!$B$9:$B$508, 0)), ""), $G3570))</f>
        <v/>
      </c>
      <c r="N3570" s="126" t="str">
        <f t="shared" si="661"/>
        <v/>
      </c>
      <c r="O3570" s="77"/>
      <c r="AB3570" s="14" t="str">
        <f t="shared" si="662"/>
        <v/>
      </c>
      <c r="AC3570" s="20" t="str">
        <f t="shared" si="663"/>
        <v/>
      </c>
      <c r="AD3570" s="55" t="str">
        <f t="shared" si="664"/>
        <v/>
      </c>
      <c r="AE3570" s="88" t="str">
        <f t="shared" si="665"/>
        <v/>
      </c>
      <c r="AG3570" s="55" t="str">
        <f t="shared" si="666"/>
        <v/>
      </c>
      <c r="AH3570" s="88" t="str">
        <f t="shared" si="667"/>
        <v/>
      </c>
      <c r="AJ3570" s="55" t="str">
        <f t="shared" si="668"/>
        <v/>
      </c>
      <c r="AK3570" s="88" t="str">
        <f t="shared" si="669"/>
        <v/>
      </c>
      <c r="AM3570" s="55" t="str">
        <f t="shared" si="670"/>
        <v/>
      </c>
      <c r="AN3570" s="88" t="str">
        <f t="shared" si="671"/>
        <v/>
      </c>
    </row>
    <row r="3571" spans="1:40" x14ac:dyDescent="0.25">
      <c r="A3571" s="77"/>
      <c r="B3571" s="107"/>
      <c r="C3571" s="108"/>
      <c r="D3571" s="109"/>
      <c r="E3571" s="109"/>
      <c r="F3571" s="110"/>
      <c r="G3571" s="111"/>
      <c r="H3571" s="112"/>
      <c r="I3571" s="77"/>
      <c r="J3571" s="112" t="str">
        <f>IF($B3571="", "", IFERROR(INDEX('Job List'!$C$9:$C$508, MATCH($B3571, 'Job List'!$B$9:$B$508, 0)), ""))</f>
        <v/>
      </c>
      <c r="K3571" s="112" t="str">
        <f>IF($B3571="", "", IFERROR(INDEX('Job List'!$D$9:$D$508, MATCH($B3571, 'Job List'!$B$9:$B$508, 0)), ""))</f>
        <v/>
      </c>
      <c r="L3571" s="125" t="str">
        <f t="shared" si="660"/>
        <v/>
      </c>
      <c r="M3571" s="111" t="str">
        <f>IF($B3571="", "", IF($G3571="", IFERROR(INDEX('Job List'!$E$9:$E$508, MATCH($B3571, 'Job List'!$B$9:$B$508, 0)), ""), $G3571))</f>
        <v/>
      </c>
      <c r="N3571" s="126" t="str">
        <f t="shared" si="661"/>
        <v/>
      </c>
      <c r="O3571" s="77"/>
      <c r="AB3571" s="14" t="str">
        <f t="shared" si="662"/>
        <v/>
      </c>
      <c r="AC3571" s="20" t="str">
        <f t="shared" si="663"/>
        <v/>
      </c>
      <c r="AD3571" s="55" t="str">
        <f t="shared" si="664"/>
        <v/>
      </c>
      <c r="AE3571" s="88" t="str">
        <f t="shared" si="665"/>
        <v/>
      </c>
      <c r="AG3571" s="55" t="str">
        <f t="shared" si="666"/>
        <v/>
      </c>
      <c r="AH3571" s="88" t="str">
        <f t="shared" si="667"/>
        <v/>
      </c>
      <c r="AJ3571" s="55" t="str">
        <f t="shared" si="668"/>
        <v/>
      </c>
      <c r="AK3571" s="88" t="str">
        <f t="shared" si="669"/>
        <v/>
      </c>
      <c r="AM3571" s="55" t="str">
        <f t="shared" si="670"/>
        <v/>
      </c>
      <c r="AN3571" s="88" t="str">
        <f t="shared" si="671"/>
        <v/>
      </c>
    </row>
    <row r="3572" spans="1:40" x14ac:dyDescent="0.25">
      <c r="A3572" s="77"/>
      <c r="B3572" s="107"/>
      <c r="C3572" s="108"/>
      <c r="D3572" s="109"/>
      <c r="E3572" s="109"/>
      <c r="F3572" s="110"/>
      <c r="G3572" s="111"/>
      <c r="H3572" s="112"/>
      <c r="I3572" s="77"/>
      <c r="J3572" s="112" t="str">
        <f>IF($B3572="", "", IFERROR(INDEX('Job List'!$C$9:$C$508, MATCH($B3572, 'Job List'!$B$9:$B$508, 0)), ""))</f>
        <v/>
      </c>
      <c r="K3572" s="112" t="str">
        <f>IF($B3572="", "", IFERROR(INDEX('Job List'!$D$9:$D$508, MATCH($B3572, 'Job List'!$B$9:$B$508, 0)), ""))</f>
        <v/>
      </c>
      <c r="L3572" s="125" t="str">
        <f t="shared" si="660"/>
        <v/>
      </c>
      <c r="M3572" s="111" t="str">
        <f>IF($B3572="", "", IF($G3572="", IFERROR(INDEX('Job List'!$E$9:$E$508, MATCH($B3572, 'Job List'!$B$9:$B$508, 0)), ""), $G3572))</f>
        <v/>
      </c>
      <c r="N3572" s="126" t="str">
        <f t="shared" si="661"/>
        <v/>
      </c>
      <c r="O3572" s="77"/>
      <c r="AB3572" s="14" t="str">
        <f t="shared" si="662"/>
        <v/>
      </c>
      <c r="AC3572" s="20" t="str">
        <f t="shared" si="663"/>
        <v/>
      </c>
      <c r="AD3572" s="55" t="str">
        <f t="shared" si="664"/>
        <v/>
      </c>
      <c r="AE3572" s="88" t="str">
        <f t="shared" si="665"/>
        <v/>
      </c>
      <c r="AG3572" s="55" t="str">
        <f t="shared" si="666"/>
        <v/>
      </c>
      <c r="AH3572" s="88" t="str">
        <f t="shared" si="667"/>
        <v/>
      </c>
      <c r="AJ3572" s="55" t="str">
        <f t="shared" si="668"/>
        <v/>
      </c>
      <c r="AK3572" s="88" t="str">
        <f t="shared" si="669"/>
        <v/>
      </c>
      <c r="AM3572" s="55" t="str">
        <f t="shared" si="670"/>
        <v/>
      </c>
      <c r="AN3572" s="88" t="str">
        <f t="shared" si="671"/>
        <v/>
      </c>
    </row>
    <row r="3573" spans="1:40" x14ac:dyDescent="0.25">
      <c r="A3573" s="77"/>
      <c r="B3573" s="107"/>
      <c r="C3573" s="108"/>
      <c r="D3573" s="109"/>
      <c r="E3573" s="109"/>
      <c r="F3573" s="110"/>
      <c r="G3573" s="111"/>
      <c r="H3573" s="112"/>
      <c r="I3573" s="77"/>
      <c r="J3573" s="112" t="str">
        <f>IF($B3573="", "", IFERROR(INDEX('Job List'!$C$9:$C$508, MATCH($B3573, 'Job List'!$B$9:$B$508, 0)), ""))</f>
        <v/>
      </c>
      <c r="K3573" s="112" t="str">
        <f>IF($B3573="", "", IFERROR(INDEX('Job List'!$D$9:$D$508, MATCH($B3573, 'Job List'!$B$9:$B$508, 0)), ""))</f>
        <v/>
      </c>
      <c r="L3573" s="125" t="str">
        <f t="shared" si="660"/>
        <v/>
      </c>
      <c r="M3573" s="111" t="str">
        <f>IF($B3573="", "", IF($G3573="", IFERROR(INDEX('Job List'!$E$9:$E$508, MATCH($B3573, 'Job List'!$B$9:$B$508, 0)), ""), $G3573))</f>
        <v/>
      </c>
      <c r="N3573" s="126" t="str">
        <f t="shared" si="661"/>
        <v/>
      </c>
      <c r="O3573" s="77"/>
      <c r="AB3573" s="14" t="str">
        <f t="shared" si="662"/>
        <v/>
      </c>
      <c r="AC3573" s="20" t="str">
        <f t="shared" si="663"/>
        <v/>
      </c>
      <c r="AD3573" s="55" t="str">
        <f t="shared" si="664"/>
        <v/>
      </c>
      <c r="AE3573" s="88" t="str">
        <f t="shared" si="665"/>
        <v/>
      </c>
      <c r="AG3573" s="55" t="str">
        <f t="shared" si="666"/>
        <v/>
      </c>
      <c r="AH3573" s="88" t="str">
        <f t="shared" si="667"/>
        <v/>
      </c>
      <c r="AJ3573" s="55" t="str">
        <f t="shared" si="668"/>
        <v/>
      </c>
      <c r="AK3573" s="88" t="str">
        <f t="shared" si="669"/>
        <v/>
      </c>
      <c r="AM3573" s="55" t="str">
        <f t="shared" si="670"/>
        <v/>
      </c>
      <c r="AN3573" s="88" t="str">
        <f t="shared" si="671"/>
        <v/>
      </c>
    </row>
    <row r="3574" spans="1:40" x14ac:dyDescent="0.25">
      <c r="A3574" s="77"/>
      <c r="B3574" s="107"/>
      <c r="C3574" s="108"/>
      <c r="D3574" s="109"/>
      <c r="E3574" s="109"/>
      <c r="F3574" s="110"/>
      <c r="G3574" s="111"/>
      <c r="H3574" s="112"/>
      <c r="I3574" s="77"/>
      <c r="J3574" s="112" t="str">
        <f>IF($B3574="", "", IFERROR(INDEX('Job List'!$C$9:$C$508, MATCH($B3574, 'Job List'!$B$9:$B$508, 0)), ""))</f>
        <v/>
      </c>
      <c r="K3574" s="112" t="str">
        <f>IF($B3574="", "", IFERROR(INDEX('Job List'!$D$9:$D$508, MATCH($B3574, 'Job List'!$B$9:$B$508, 0)), ""))</f>
        <v/>
      </c>
      <c r="L3574" s="125" t="str">
        <f t="shared" si="660"/>
        <v/>
      </c>
      <c r="M3574" s="111" t="str">
        <f>IF($B3574="", "", IF($G3574="", IFERROR(INDEX('Job List'!$E$9:$E$508, MATCH($B3574, 'Job List'!$B$9:$B$508, 0)), ""), $G3574))</f>
        <v/>
      </c>
      <c r="N3574" s="126" t="str">
        <f t="shared" si="661"/>
        <v/>
      </c>
      <c r="O3574" s="77"/>
      <c r="AB3574" s="14" t="str">
        <f t="shared" si="662"/>
        <v/>
      </c>
      <c r="AC3574" s="20" t="str">
        <f t="shared" si="663"/>
        <v/>
      </c>
      <c r="AD3574" s="55" t="str">
        <f t="shared" si="664"/>
        <v/>
      </c>
      <c r="AE3574" s="88" t="str">
        <f t="shared" si="665"/>
        <v/>
      </c>
      <c r="AG3574" s="55" t="str">
        <f t="shared" si="666"/>
        <v/>
      </c>
      <c r="AH3574" s="88" t="str">
        <f t="shared" si="667"/>
        <v/>
      </c>
      <c r="AJ3574" s="55" t="str">
        <f t="shared" si="668"/>
        <v/>
      </c>
      <c r="AK3574" s="88" t="str">
        <f t="shared" si="669"/>
        <v/>
      </c>
      <c r="AM3574" s="55" t="str">
        <f t="shared" si="670"/>
        <v/>
      </c>
      <c r="AN3574" s="88" t="str">
        <f t="shared" si="671"/>
        <v/>
      </c>
    </row>
    <row r="3575" spans="1:40" x14ac:dyDescent="0.25">
      <c r="A3575" s="77"/>
      <c r="B3575" s="107"/>
      <c r="C3575" s="108"/>
      <c r="D3575" s="109"/>
      <c r="E3575" s="109"/>
      <c r="F3575" s="110"/>
      <c r="G3575" s="111"/>
      <c r="H3575" s="112"/>
      <c r="I3575" s="77"/>
      <c r="J3575" s="112" t="str">
        <f>IF($B3575="", "", IFERROR(INDEX('Job List'!$C$9:$C$508, MATCH($B3575, 'Job List'!$B$9:$B$508, 0)), ""))</f>
        <v/>
      </c>
      <c r="K3575" s="112" t="str">
        <f>IF($B3575="", "", IFERROR(INDEX('Job List'!$D$9:$D$508, MATCH($B3575, 'Job List'!$B$9:$B$508, 0)), ""))</f>
        <v/>
      </c>
      <c r="L3575" s="125" t="str">
        <f t="shared" si="660"/>
        <v/>
      </c>
      <c r="M3575" s="111" t="str">
        <f>IF($B3575="", "", IF($G3575="", IFERROR(INDEX('Job List'!$E$9:$E$508, MATCH($B3575, 'Job List'!$B$9:$B$508, 0)), ""), $G3575))</f>
        <v/>
      </c>
      <c r="N3575" s="126" t="str">
        <f t="shared" si="661"/>
        <v/>
      </c>
      <c r="O3575" s="77"/>
      <c r="AB3575" s="14" t="str">
        <f t="shared" si="662"/>
        <v/>
      </c>
      <c r="AC3575" s="20" t="str">
        <f t="shared" si="663"/>
        <v/>
      </c>
      <c r="AD3575" s="55" t="str">
        <f t="shared" si="664"/>
        <v/>
      </c>
      <c r="AE3575" s="88" t="str">
        <f t="shared" si="665"/>
        <v/>
      </c>
      <c r="AG3575" s="55" t="str">
        <f t="shared" si="666"/>
        <v/>
      </c>
      <c r="AH3575" s="88" t="str">
        <f t="shared" si="667"/>
        <v/>
      </c>
      <c r="AJ3575" s="55" t="str">
        <f t="shared" si="668"/>
        <v/>
      </c>
      <c r="AK3575" s="88" t="str">
        <f t="shared" si="669"/>
        <v/>
      </c>
      <c r="AM3575" s="55" t="str">
        <f t="shared" si="670"/>
        <v/>
      </c>
      <c r="AN3575" s="88" t="str">
        <f t="shared" si="671"/>
        <v/>
      </c>
    </row>
    <row r="3576" spans="1:40" x14ac:dyDescent="0.25">
      <c r="A3576" s="77"/>
      <c r="B3576" s="107"/>
      <c r="C3576" s="108"/>
      <c r="D3576" s="109"/>
      <c r="E3576" s="109"/>
      <c r="F3576" s="110"/>
      <c r="G3576" s="111"/>
      <c r="H3576" s="112"/>
      <c r="I3576" s="77"/>
      <c r="J3576" s="112" t="str">
        <f>IF($B3576="", "", IFERROR(INDEX('Job List'!$C$9:$C$508, MATCH($B3576, 'Job List'!$B$9:$B$508, 0)), ""))</f>
        <v/>
      </c>
      <c r="K3576" s="112" t="str">
        <f>IF($B3576="", "", IFERROR(INDEX('Job List'!$D$9:$D$508, MATCH($B3576, 'Job List'!$B$9:$B$508, 0)), ""))</f>
        <v/>
      </c>
      <c r="L3576" s="125" t="str">
        <f t="shared" si="660"/>
        <v/>
      </c>
      <c r="M3576" s="111" t="str">
        <f>IF($B3576="", "", IF($G3576="", IFERROR(INDEX('Job List'!$E$9:$E$508, MATCH($B3576, 'Job List'!$B$9:$B$508, 0)), ""), $G3576))</f>
        <v/>
      </c>
      <c r="N3576" s="126" t="str">
        <f t="shared" si="661"/>
        <v/>
      </c>
      <c r="O3576" s="77"/>
      <c r="AB3576" s="14" t="str">
        <f t="shared" si="662"/>
        <v/>
      </c>
      <c r="AC3576" s="20" t="str">
        <f t="shared" si="663"/>
        <v/>
      </c>
      <c r="AD3576" s="55" t="str">
        <f t="shared" si="664"/>
        <v/>
      </c>
      <c r="AE3576" s="88" t="str">
        <f t="shared" si="665"/>
        <v/>
      </c>
      <c r="AG3576" s="55" t="str">
        <f t="shared" si="666"/>
        <v/>
      </c>
      <c r="AH3576" s="88" t="str">
        <f t="shared" si="667"/>
        <v/>
      </c>
      <c r="AJ3576" s="55" t="str">
        <f t="shared" si="668"/>
        <v/>
      </c>
      <c r="AK3576" s="88" t="str">
        <f t="shared" si="669"/>
        <v/>
      </c>
      <c r="AM3576" s="55" t="str">
        <f t="shared" si="670"/>
        <v/>
      </c>
      <c r="AN3576" s="88" t="str">
        <f t="shared" si="671"/>
        <v/>
      </c>
    </row>
    <row r="3577" spans="1:40" x14ac:dyDescent="0.25">
      <c r="A3577" s="77"/>
      <c r="B3577" s="107"/>
      <c r="C3577" s="108"/>
      <c r="D3577" s="109"/>
      <c r="E3577" s="109"/>
      <c r="F3577" s="110"/>
      <c r="G3577" s="111"/>
      <c r="H3577" s="112"/>
      <c r="I3577" s="77"/>
      <c r="J3577" s="112" t="str">
        <f>IF($B3577="", "", IFERROR(INDEX('Job List'!$C$9:$C$508, MATCH($B3577, 'Job List'!$B$9:$B$508, 0)), ""))</f>
        <v/>
      </c>
      <c r="K3577" s="112" t="str">
        <f>IF($B3577="", "", IFERROR(INDEX('Job List'!$D$9:$D$508, MATCH($B3577, 'Job List'!$B$9:$B$508, 0)), ""))</f>
        <v/>
      </c>
      <c r="L3577" s="125" t="str">
        <f t="shared" si="660"/>
        <v/>
      </c>
      <c r="M3577" s="111" t="str">
        <f>IF($B3577="", "", IF($G3577="", IFERROR(INDEX('Job List'!$E$9:$E$508, MATCH($B3577, 'Job List'!$B$9:$B$508, 0)), ""), $G3577))</f>
        <v/>
      </c>
      <c r="N3577" s="126" t="str">
        <f t="shared" si="661"/>
        <v/>
      </c>
      <c r="O3577" s="77"/>
      <c r="AB3577" s="14" t="str">
        <f t="shared" si="662"/>
        <v/>
      </c>
      <c r="AC3577" s="20" t="str">
        <f t="shared" si="663"/>
        <v/>
      </c>
      <c r="AD3577" s="55" t="str">
        <f t="shared" si="664"/>
        <v/>
      </c>
      <c r="AE3577" s="88" t="str">
        <f t="shared" si="665"/>
        <v/>
      </c>
      <c r="AG3577" s="55" t="str">
        <f t="shared" si="666"/>
        <v/>
      </c>
      <c r="AH3577" s="88" t="str">
        <f t="shared" si="667"/>
        <v/>
      </c>
      <c r="AJ3577" s="55" t="str">
        <f t="shared" si="668"/>
        <v/>
      </c>
      <c r="AK3577" s="88" t="str">
        <f t="shared" si="669"/>
        <v/>
      </c>
      <c r="AM3577" s="55" t="str">
        <f t="shared" si="670"/>
        <v/>
      </c>
      <c r="AN3577" s="88" t="str">
        <f t="shared" si="671"/>
        <v/>
      </c>
    </row>
    <row r="3578" spans="1:40" x14ac:dyDescent="0.25">
      <c r="A3578" s="77"/>
      <c r="B3578" s="107"/>
      <c r="C3578" s="108"/>
      <c r="D3578" s="109"/>
      <c r="E3578" s="109"/>
      <c r="F3578" s="110"/>
      <c r="G3578" s="111"/>
      <c r="H3578" s="112"/>
      <c r="I3578" s="77"/>
      <c r="J3578" s="112" t="str">
        <f>IF($B3578="", "", IFERROR(INDEX('Job List'!$C$9:$C$508, MATCH($B3578, 'Job List'!$B$9:$B$508, 0)), ""))</f>
        <v/>
      </c>
      <c r="K3578" s="112" t="str">
        <f>IF($B3578="", "", IFERROR(INDEX('Job List'!$D$9:$D$508, MATCH($B3578, 'Job List'!$B$9:$B$508, 0)), ""))</f>
        <v/>
      </c>
      <c r="L3578" s="125" t="str">
        <f t="shared" si="660"/>
        <v/>
      </c>
      <c r="M3578" s="111" t="str">
        <f>IF($B3578="", "", IF($G3578="", IFERROR(INDEX('Job List'!$E$9:$E$508, MATCH($B3578, 'Job List'!$B$9:$B$508, 0)), ""), $G3578))</f>
        <v/>
      </c>
      <c r="N3578" s="126" t="str">
        <f t="shared" si="661"/>
        <v/>
      </c>
      <c r="O3578" s="77"/>
      <c r="AB3578" s="14" t="str">
        <f t="shared" si="662"/>
        <v/>
      </c>
      <c r="AC3578" s="20" t="str">
        <f t="shared" si="663"/>
        <v/>
      </c>
      <c r="AD3578" s="55" t="str">
        <f t="shared" si="664"/>
        <v/>
      </c>
      <c r="AE3578" s="88" t="str">
        <f t="shared" si="665"/>
        <v/>
      </c>
      <c r="AG3578" s="55" t="str">
        <f t="shared" si="666"/>
        <v/>
      </c>
      <c r="AH3578" s="88" t="str">
        <f t="shared" si="667"/>
        <v/>
      </c>
      <c r="AJ3578" s="55" t="str">
        <f t="shared" si="668"/>
        <v/>
      </c>
      <c r="AK3578" s="88" t="str">
        <f t="shared" si="669"/>
        <v/>
      </c>
      <c r="AM3578" s="55" t="str">
        <f t="shared" si="670"/>
        <v/>
      </c>
      <c r="AN3578" s="88" t="str">
        <f t="shared" si="671"/>
        <v/>
      </c>
    </row>
    <row r="3579" spans="1:40" x14ac:dyDescent="0.25">
      <c r="A3579" s="77"/>
      <c r="B3579" s="107"/>
      <c r="C3579" s="108"/>
      <c r="D3579" s="109"/>
      <c r="E3579" s="109"/>
      <c r="F3579" s="110"/>
      <c r="G3579" s="111"/>
      <c r="H3579" s="112"/>
      <c r="I3579" s="77"/>
      <c r="J3579" s="112" t="str">
        <f>IF($B3579="", "", IFERROR(INDEX('Job List'!$C$9:$C$508, MATCH($B3579, 'Job List'!$B$9:$B$508, 0)), ""))</f>
        <v/>
      </c>
      <c r="K3579" s="112" t="str">
        <f>IF($B3579="", "", IFERROR(INDEX('Job List'!$D$9:$D$508, MATCH($B3579, 'Job List'!$B$9:$B$508, 0)), ""))</f>
        <v/>
      </c>
      <c r="L3579" s="125" t="str">
        <f t="shared" si="660"/>
        <v/>
      </c>
      <c r="M3579" s="111" t="str">
        <f>IF($B3579="", "", IF($G3579="", IFERROR(INDEX('Job List'!$E$9:$E$508, MATCH($B3579, 'Job List'!$B$9:$B$508, 0)), ""), $G3579))</f>
        <v/>
      </c>
      <c r="N3579" s="126" t="str">
        <f t="shared" si="661"/>
        <v/>
      </c>
      <c r="O3579" s="77"/>
      <c r="AB3579" s="14" t="str">
        <f t="shared" si="662"/>
        <v/>
      </c>
      <c r="AC3579" s="20" t="str">
        <f t="shared" si="663"/>
        <v/>
      </c>
      <c r="AD3579" s="55" t="str">
        <f t="shared" si="664"/>
        <v/>
      </c>
      <c r="AE3579" s="88" t="str">
        <f t="shared" si="665"/>
        <v/>
      </c>
      <c r="AG3579" s="55" t="str">
        <f t="shared" si="666"/>
        <v/>
      </c>
      <c r="AH3579" s="88" t="str">
        <f t="shared" si="667"/>
        <v/>
      </c>
      <c r="AJ3579" s="55" t="str">
        <f t="shared" si="668"/>
        <v/>
      </c>
      <c r="AK3579" s="88" t="str">
        <f t="shared" si="669"/>
        <v/>
      </c>
      <c r="AM3579" s="55" t="str">
        <f t="shared" si="670"/>
        <v/>
      </c>
      <c r="AN3579" s="88" t="str">
        <f t="shared" si="671"/>
        <v/>
      </c>
    </row>
    <row r="3580" spans="1:40" x14ac:dyDescent="0.25">
      <c r="A3580" s="77"/>
      <c r="B3580" s="107"/>
      <c r="C3580" s="108"/>
      <c r="D3580" s="109"/>
      <c r="E3580" s="109"/>
      <c r="F3580" s="110"/>
      <c r="G3580" s="111"/>
      <c r="H3580" s="112"/>
      <c r="I3580" s="77"/>
      <c r="J3580" s="112" t="str">
        <f>IF($B3580="", "", IFERROR(INDEX('Job List'!$C$9:$C$508, MATCH($B3580, 'Job List'!$B$9:$B$508, 0)), ""))</f>
        <v/>
      </c>
      <c r="K3580" s="112" t="str">
        <f>IF($B3580="", "", IFERROR(INDEX('Job List'!$D$9:$D$508, MATCH($B3580, 'Job List'!$B$9:$B$508, 0)), ""))</f>
        <v/>
      </c>
      <c r="L3580" s="125" t="str">
        <f t="shared" si="660"/>
        <v/>
      </c>
      <c r="M3580" s="111" t="str">
        <f>IF($B3580="", "", IF($G3580="", IFERROR(INDEX('Job List'!$E$9:$E$508, MATCH($B3580, 'Job List'!$B$9:$B$508, 0)), ""), $G3580))</f>
        <v/>
      </c>
      <c r="N3580" s="126" t="str">
        <f t="shared" si="661"/>
        <v/>
      </c>
      <c r="O3580" s="77"/>
      <c r="AB3580" s="14" t="str">
        <f t="shared" si="662"/>
        <v/>
      </c>
      <c r="AC3580" s="20" t="str">
        <f t="shared" si="663"/>
        <v/>
      </c>
      <c r="AD3580" s="55" t="str">
        <f t="shared" si="664"/>
        <v/>
      </c>
      <c r="AE3580" s="88" t="str">
        <f t="shared" si="665"/>
        <v/>
      </c>
      <c r="AG3580" s="55" t="str">
        <f t="shared" si="666"/>
        <v/>
      </c>
      <c r="AH3580" s="88" t="str">
        <f t="shared" si="667"/>
        <v/>
      </c>
      <c r="AJ3580" s="55" t="str">
        <f t="shared" si="668"/>
        <v/>
      </c>
      <c r="AK3580" s="88" t="str">
        <f t="shared" si="669"/>
        <v/>
      </c>
      <c r="AM3580" s="55" t="str">
        <f t="shared" si="670"/>
        <v/>
      </c>
      <c r="AN3580" s="88" t="str">
        <f t="shared" si="671"/>
        <v/>
      </c>
    </row>
    <row r="3581" spans="1:40" x14ac:dyDescent="0.25">
      <c r="A3581" s="77"/>
      <c r="B3581" s="107"/>
      <c r="C3581" s="108"/>
      <c r="D3581" s="109"/>
      <c r="E3581" s="109"/>
      <c r="F3581" s="110"/>
      <c r="G3581" s="111"/>
      <c r="H3581" s="112"/>
      <c r="I3581" s="77"/>
      <c r="J3581" s="112" t="str">
        <f>IF($B3581="", "", IFERROR(INDEX('Job List'!$C$9:$C$508, MATCH($B3581, 'Job List'!$B$9:$B$508, 0)), ""))</f>
        <v/>
      </c>
      <c r="K3581" s="112" t="str">
        <f>IF($B3581="", "", IFERROR(INDEX('Job List'!$D$9:$D$508, MATCH($B3581, 'Job List'!$B$9:$B$508, 0)), ""))</f>
        <v/>
      </c>
      <c r="L3581" s="125" t="str">
        <f t="shared" si="660"/>
        <v/>
      </c>
      <c r="M3581" s="111" t="str">
        <f>IF($B3581="", "", IF($G3581="", IFERROR(INDEX('Job List'!$E$9:$E$508, MATCH($B3581, 'Job List'!$B$9:$B$508, 0)), ""), $G3581))</f>
        <v/>
      </c>
      <c r="N3581" s="126" t="str">
        <f t="shared" si="661"/>
        <v/>
      </c>
      <c r="O3581" s="77"/>
      <c r="AB3581" s="14" t="str">
        <f t="shared" si="662"/>
        <v/>
      </c>
      <c r="AC3581" s="20" t="str">
        <f t="shared" si="663"/>
        <v/>
      </c>
      <c r="AD3581" s="55" t="str">
        <f t="shared" si="664"/>
        <v/>
      </c>
      <c r="AE3581" s="88" t="str">
        <f t="shared" si="665"/>
        <v/>
      </c>
      <c r="AG3581" s="55" t="str">
        <f t="shared" si="666"/>
        <v/>
      </c>
      <c r="AH3581" s="88" t="str">
        <f t="shared" si="667"/>
        <v/>
      </c>
      <c r="AJ3581" s="55" t="str">
        <f t="shared" si="668"/>
        <v/>
      </c>
      <c r="AK3581" s="88" t="str">
        <f t="shared" si="669"/>
        <v/>
      </c>
      <c r="AM3581" s="55" t="str">
        <f t="shared" si="670"/>
        <v/>
      </c>
      <c r="AN3581" s="88" t="str">
        <f t="shared" si="671"/>
        <v/>
      </c>
    </row>
    <row r="3582" spans="1:40" x14ac:dyDescent="0.25">
      <c r="A3582" s="77"/>
      <c r="B3582" s="107"/>
      <c r="C3582" s="108"/>
      <c r="D3582" s="109"/>
      <c r="E3582" s="109"/>
      <c r="F3582" s="110"/>
      <c r="G3582" s="111"/>
      <c r="H3582" s="112"/>
      <c r="I3582" s="77"/>
      <c r="J3582" s="112" t="str">
        <f>IF($B3582="", "", IFERROR(INDEX('Job List'!$C$9:$C$508, MATCH($B3582, 'Job List'!$B$9:$B$508, 0)), ""))</f>
        <v/>
      </c>
      <c r="K3582" s="112" t="str">
        <f>IF($B3582="", "", IFERROR(INDEX('Job List'!$D$9:$D$508, MATCH($B3582, 'Job List'!$B$9:$B$508, 0)), ""))</f>
        <v/>
      </c>
      <c r="L3582" s="125" t="str">
        <f t="shared" si="660"/>
        <v/>
      </c>
      <c r="M3582" s="111" t="str">
        <f>IF($B3582="", "", IF($G3582="", IFERROR(INDEX('Job List'!$E$9:$E$508, MATCH($B3582, 'Job List'!$B$9:$B$508, 0)), ""), $G3582))</f>
        <v/>
      </c>
      <c r="N3582" s="126" t="str">
        <f t="shared" si="661"/>
        <v/>
      </c>
      <c r="O3582" s="77"/>
      <c r="AB3582" s="14" t="str">
        <f t="shared" si="662"/>
        <v/>
      </c>
      <c r="AC3582" s="20" t="str">
        <f t="shared" si="663"/>
        <v/>
      </c>
      <c r="AD3582" s="55" t="str">
        <f t="shared" si="664"/>
        <v/>
      </c>
      <c r="AE3582" s="88" t="str">
        <f t="shared" si="665"/>
        <v/>
      </c>
      <c r="AG3582" s="55" t="str">
        <f t="shared" si="666"/>
        <v/>
      </c>
      <c r="AH3582" s="88" t="str">
        <f t="shared" si="667"/>
        <v/>
      </c>
      <c r="AJ3582" s="55" t="str">
        <f t="shared" si="668"/>
        <v/>
      </c>
      <c r="AK3582" s="88" t="str">
        <f t="shared" si="669"/>
        <v/>
      </c>
      <c r="AM3582" s="55" t="str">
        <f t="shared" si="670"/>
        <v/>
      </c>
      <c r="AN3582" s="88" t="str">
        <f t="shared" si="671"/>
        <v/>
      </c>
    </row>
    <row r="3583" spans="1:40" x14ac:dyDescent="0.25">
      <c r="A3583" s="77"/>
      <c r="B3583" s="107"/>
      <c r="C3583" s="108"/>
      <c r="D3583" s="109"/>
      <c r="E3583" s="109"/>
      <c r="F3583" s="110"/>
      <c r="G3583" s="111"/>
      <c r="H3583" s="112"/>
      <c r="I3583" s="77"/>
      <c r="J3583" s="112" t="str">
        <f>IF($B3583="", "", IFERROR(INDEX('Job List'!$C$9:$C$508, MATCH($B3583, 'Job List'!$B$9:$B$508, 0)), ""))</f>
        <v/>
      </c>
      <c r="K3583" s="112" t="str">
        <f>IF($B3583="", "", IFERROR(INDEX('Job List'!$D$9:$D$508, MATCH($B3583, 'Job List'!$B$9:$B$508, 0)), ""))</f>
        <v/>
      </c>
      <c r="L3583" s="125" t="str">
        <f t="shared" si="660"/>
        <v/>
      </c>
      <c r="M3583" s="111" t="str">
        <f>IF($B3583="", "", IF($G3583="", IFERROR(INDEX('Job List'!$E$9:$E$508, MATCH($B3583, 'Job List'!$B$9:$B$508, 0)), ""), $G3583))</f>
        <v/>
      </c>
      <c r="N3583" s="126" t="str">
        <f t="shared" si="661"/>
        <v/>
      </c>
      <c r="O3583" s="77"/>
      <c r="AB3583" s="14" t="str">
        <f t="shared" si="662"/>
        <v/>
      </c>
      <c r="AC3583" s="20" t="str">
        <f t="shared" si="663"/>
        <v/>
      </c>
      <c r="AD3583" s="55" t="str">
        <f t="shared" si="664"/>
        <v/>
      </c>
      <c r="AE3583" s="88" t="str">
        <f t="shared" si="665"/>
        <v/>
      </c>
      <c r="AG3583" s="55" t="str">
        <f t="shared" si="666"/>
        <v/>
      </c>
      <c r="AH3583" s="88" t="str">
        <f t="shared" si="667"/>
        <v/>
      </c>
      <c r="AJ3583" s="55" t="str">
        <f t="shared" si="668"/>
        <v/>
      </c>
      <c r="AK3583" s="88" t="str">
        <f t="shared" si="669"/>
        <v/>
      </c>
      <c r="AM3583" s="55" t="str">
        <f t="shared" si="670"/>
        <v/>
      </c>
      <c r="AN3583" s="88" t="str">
        <f t="shared" si="671"/>
        <v/>
      </c>
    </row>
    <row r="3584" spans="1:40" x14ac:dyDescent="0.25">
      <c r="A3584" s="77"/>
      <c r="B3584" s="107"/>
      <c r="C3584" s="108"/>
      <c r="D3584" s="109"/>
      <c r="E3584" s="109"/>
      <c r="F3584" s="110"/>
      <c r="G3584" s="111"/>
      <c r="H3584" s="112"/>
      <c r="I3584" s="77"/>
      <c r="J3584" s="112" t="str">
        <f>IF($B3584="", "", IFERROR(INDEX('Job List'!$C$9:$C$508, MATCH($B3584, 'Job List'!$B$9:$B$508, 0)), ""))</f>
        <v/>
      </c>
      <c r="K3584" s="112" t="str">
        <f>IF($B3584="", "", IFERROR(INDEX('Job List'!$D$9:$D$508, MATCH($B3584, 'Job List'!$B$9:$B$508, 0)), ""))</f>
        <v/>
      </c>
      <c r="L3584" s="125" t="str">
        <f t="shared" si="660"/>
        <v/>
      </c>
      <c r="M3584" s="111" t="str">
        <f>IF($B3584="", "", IF($G3584="", IFERROR(INDEX('Job List'!$E$9:$E$508, MATCH($B3584, 'Job List'!$B$9:$B$508, 0)), ""), $G3584))</f>
        <v/>
      </c>
      <c r="N3584" s="126" t="str">
        <f t="shared" si="661"/>
        <v/>
      </c>
      <c r="O3584" s="77"/>
      <c r="AB3584" s="14" t="str">
        <f t="shared" si="662"/>
        <v/>
      </c>
      <c r="AC3584" s="20" t="str">
        <f t="shared" si="663"/>
        <v/>
      </c>
      <c r="AD3584" s="55" t="str">
        <f t="shared" si="664"/>
        <v/>
      </c>
      <c r="AE3584" s="88" t="str">
        <f t="shared" si="665"/>
        <v/>
      </c>
      <c r="AG3584" s="55" t="str">
        <f t="shared" si="666"/>
        <v/>
      </c>
      <c r="AH3584" s="88" t="str">
        <f t="shared" si="667"/>
        <v/>
      </c>
      <c r="AJ3584" s="55" t="str">
        <f t="shared" si="668"/>
        <v/>
      </c>
      <c r="AK3584" s="88" t="str">
        <f t="shared" si="669"/>
        <v/>
      </c>
      <c r="AM3584" s="55" t="str">
        <f t="shared" si="670"/>
        <v/>
      </c>
      <c r="AN3584" s="88" t="str">
        <f t="shared" si="671"/>
        <v/>
      </c>
    </row>
    <row r="3585" spans="1:40" x14ac:dyDescent="0.25">
      <c r="A3585" s="77"/>
      <c r="B3585" s="107"/>
      <c r="C3585" s="108"/>
      <c r="D3585" s="109"/>
      <c r="E3585" s="109"/>
      <c r="F3585" s="110"/>
      <c r="G3585" s="111"/>
      <c r="H3585" s="112"/>
      <c r="I3585" s="77"/>
      <c r="J3585" s="112" t="str">
        <f>IF($B3585="", "", IFERROR(INDEX('Job List'!$C$9:$C$508, MATCH($B3585, 'Job List'!$B$9:$B$508, 0)), ""))</f>
        <v/>
      </c>
      <c r="K3585" s="112" t="str">
        <f>IF($B3585="", "", IFERROR(INDEX('Job List'!$D$9:$D$508, MATCH($B3585, 'Job List'!$B$9:$B$508, 0)), ""))</f>
        <v/>
      </c>
      <c r="L3585" s="125" t="str">
        <f t="shared" si="660"/>
        <v/>
      </c>
      <c r="M3585" s="111" t="str">
        <f>IF($B3585="", "", IF($G3585="", IFERROR(INDEX('Job List'!$E$9:$E$508, MATCH($B3585, 'Job List'!$B$9:$B$508, 0)), ""), $G3585))</f>
        <v/>
      </c>
      <c r="N3585" s="126" t="str">
        <f t="shared" si="661"/>
        <v/>
      </c>
      <c r="O3585" s="77"/>
      <c r="AB3585" s="14" t="str">
        <f t="shared" si="662"/>
        <v/>
      </c>
      <c r="AC3585" s="20" t="str">
        <f t="shared" si="663"/>
        <v/>
      </c>
      <c r="AD3585" s="55" t="str">
        <f t="shared" si="664"/>
        <v/>
      </c>
      <c r="AE3585" s="88" t="str">
        <f t="shared" si="665"/>
        <v/>
      </c>
      <c r="AG3585" s="55" t="str">
        <f t="shared" si="666"/>
        <v/>
      </c>
      <c r="AH3585" s="88" t="str">
        <f t="shared" si="667"/>
        <v/>
      </c>
      <c r="AJ3585" s="55" t="str">
        <f t="shared" si="668"/>
        <v/>
      </c>
      <c r="AK3585" s="88" t="str">
        <f t="shared" si="669"/>
        <v/>
      </c>
      <c r="AM3585" s="55" t="str">
        <f t="shared" si="670"/>
        <v/>
      </c>
      <c r="AN3585" s="88" t="str">
        <f t="shared" si="671"/>
        <v/>
      </c>
    </row>
    <row r="3586" spans="1:40" x14ac:dyDescent="0.25">
      <c r="A3586" s="77"/>
      <c r="B3586" s="107"/>
      <c r="C3586" s="108"/>
      <c r="D3586" s="109"/>
      <c r="E3586" s="109"/>
      <c r="F3586" s="110"/>
      <c r="G3586" s="111"/>
      <c r="H3586" s="112"/>
      <c r="I3586" s="77"/>
      <c r="J3586" s="112" t="str">
        <f>IF($B3586="", "", IFERROR(INDEX('Job List'!$C$9:$C$508, MATCH($B3586, 'Job List'!$B$9:$B$508, 0)), ""))</f>
        <v/>
      </c>
      <c r="K3586" s="112" t="str">
        <f>IF($B3586="", "", IFERROR(INDEX('Job List'!$D$9:$D$508, MATCH($B3586, 'Job List'!$B$9:$B$508, 0)), ""))</f>
        <v/>
      </c>
      <c r="L3586" s="125" t="str">
        <f t="shared" si="660"/>
        <v/>
      </c>
      <c r="M3586" s="111" t="str">
        <f>IF($B3586="", "", IF($G3586="", IFERROR(INDEX('Job List'!$E$9:$E$508, MATCH($B3586, 'Job List'!$B$9:$B$508, 0)), ""), $G3586))</f>
        <v/>
      </c>
      <c r="N3586" s="126" t="str">
        <f t="shared" si="661"/>
        <v/>
      </c>
      <c r="O3586" s="77"/>
      <c r="AB3586" s="14" t="str">
        <f t="shared" si="662"/>
        <v/>
      </c>
      <c r="AC3586" s="20" t="str">
        <f t="shared" si="663"/>
        <v/>
      </c>
      <c r="AD3586" s="55" t="str">
        <f t="shared" si="664"/>
        <v/>
      </c>
      <c r="AE3586" s="88" t="str">
        <f t="shared" si="665"/>
        <v/>
      </c>
      <c r="AG3586" s="55" t="str">
        <f t="shared" si="666"/>
        <v/>
      </c>
      <c r="AH3586" s="88" t="str">
        <f t="shared" si="667"/>
        <v/>
      </c>
      <c r="AJ3586" s="55" t="str">
        <f t="shared" si="668"/>
        <v/>
      </c>
      <c r="AK3586" s="88" t="str">
        <f t="shared" si="669"/>
        <v/>
      </c>
      <c r="AM3586" s="55" t="str">
        <f t="shared" si="670"/>
        <v/>
      </c>
      <c r="AN3586" s="88" t="str">
        <f t="shared" si="671"/>
        <v/>
      </c>
    </row>
    <row r="3587" spans="1:40" x14ac:dyDescent="0.25">
      <c r="A3587" s="77"/>
      <c r="B3587" s="107"/>
      <c r="C3587" s="108"/>
      <c r="D3587" s="109"/>
      <c r="E3587" s="109"/>
      <c r="F3587" s="110"/>
      <c r="G3587" s="111"/>
      <c r="H3587" s="112"/>
      <c r="I3587" s="77"/>
      <c r="J3587" s="112" t="str">
        <f>IF($B3587="", "", IFERROR(INDEX('Job List'!$C$9:$C$508, MATCH($B3587, 'Job List'!$B$9:$B$508, 0)), ""))</f>
        <v/>
      </c>
      <c r="K3587" s="112" t="str">
        <f>IF($B3587="", "", IFERROR(INDEX('Job List'!$D$9:$D$508, MATCH($B3587, 'Job List'!$B$9:$B$508, 0)), ""))</f>
        <v/>
      </c>
      <c r="L3587" s="125" t="str">
        <f t="shared" si="660"/>
        <v/>
      </c>
      <c r="M3587" s="111" t="str">
        <f>IF($B3587="", "", IF($G3587="", IFERROR(INDEX('Job List'!$E$9:$E$508, MATCH($B3587, 'Job List'!$B$9:$B$508, 0)), ""), $G3587))</f>
        <v/>
      </c>
      <c r="N3587" s="126" t="str">
        <f t="shared" si="661"/>
        <v/>
      </c>
      <c r="O3587" s="77"/>
      <c r="AB3587" s="14" t="str">
        <f t="shared" si="662"/>
        <v/>
      </c>
      <c r="AC3587" s="20" t="str">
        <f t="shared" si="663"/>
        <v/>
      </c>
      <c r="AD3587" s="55" t="str">
        <f t="shared" si="664"/>
        <v/>
      </c>
      <c r="AE3587" s="88" t="str">
        <f t="shared" si="665"/>
        <v/>
      </c>
      <c r="AG3587" s="55" t="str">
        <f t="shared" si="666"/>
        <v/>
      </c>
      <c r="AH3587" s="88" t="str">
        <f t="shared" si="667"/>
        <v/>
      </c>
      <c r="AJ3587" s="55" t="str">
        <f t="shared" si="668"/>
        <v/>
      </c>
      <c r="AK3587" s="88" t="str">
        <f t="shared" si="669"/>
        <v/>
      </c>
      <c r="AM3587" s="55" t="str">
        <f t="shared" si="670"/>
        <v/>
      </c>
      <c r="AN3587" s="88" t="str">
        <f t="shared" si="671"/>
        <v/>
      </c>
    </row>
    <row r="3588" spans="1:40" x14ac:dyDescent="0.25">
      <c r="A3588" s="77"/>
      <c r="B3588" s="107"/>
      <c r="C3588" s="108"/>
      <c r="D3588" s="109"/>
      <c r="E3588" s="109"/>
      <c r="F3588" s="110"/>
      <c r="G3588" s="111"/>
      <c r="H3588" s="112"/>
      <c r="I3588" s="77"/>
      <c r="J3588" s="112" t="str">
        <f>IF($B3588="", "", IFERROR(INDEX('Job List'!$C$9:$C$508, MATCH($B3588, 'Job List'!$B$9:$B$508, 0)), ""))</f>
        <v/>
      </c>
      <c r="K3588" s="112" t="str">
        <f>IF($B3588="", "", IFERROR(INDEX('Job List'!$D$9:$D$508, MATCH($B3588, 'Job List'!$B$9:$B$508, 0)), ""))</f>
        <v/>
      </c>
      <c r="L3588" s="125" t="str">
        <f t="shared" si="660"/>
        <v/>
      </c>
      <c r="M3588" s="111" t="str">
        <f>IF($B3588="", "", IF($G3588="", IFERROR(INDEX('Job List'!$E$9:$E$508, MATCH($B3588, 'Job List'!$B$9:$B$508, 0)), ""), $G3588))</f>
        <v/>
      </c>
      <c r="N3588" s="126" t="str">
        <f t="shared" si="661"/>
        <v/>
      </c>
      <c r="O3588" s="77"/>
      <c r="AB3588" s="14" t="str">
        <f t="shared" si="662"/>
        <v/>
      </c>
      <c r="AC3588" s="20" t="str">
        <f t="shared" si="663"/>
        <v/>
      </c>
      <c r="AD3588" s="55" t="str">
        <f t="shared" si="664"/>
        <v/>
      </c>
      <c r="AE3588" s="88" t="str">
        <f t="shared" si="665"/>
        <v/>
      </c>
      <c r="AG3588" s="55" t="str">
        <f t="shared" si="666"/>
        <v/>
      </c>
      <c r="AH3588" s="88" t="str">
        <f t="shared" si="667"/>
        <v/>
      </c>
      <c r="AJ3588" s="55" t="str">
        <f t="shared" si="668"/>
        <v/>
      </c>
      <c r="AK3588" s="88" t="str">
        <f t="shared" si="669"/>
        <v/>
      </c>
      <c r="AM3588" s="55" t="str">
        <f t="shared" si="670"/>
        <v/>
      </c>
      <c r="AN3588" s="88" t="str">
        <f t="shared" si="671"/>
        <v/>
      </c>
    </row>
    <row r="3589" spans="1:40" x14ac:dyDescent="0.25">
      <c r="A3589" s="77"/>
      <c r="B3589" s="107"/>
      <c r="C3589" s="108"/>
      <c r="D3589" s="109"/>
      <c r="E3589" s="109"/>
      <c r="F3589" s="110"/>
      <c r="G3589" s="111"/>
      <c r="H3589" s="112"/>
      <c r="I3589" s="77"/>
      <c r="J3589" s="112" t="str">
        <f>IF($B3589="", "", IFERROR(INDEX('Job List'!$C$9:$C$508, MATCH($B3589, 'Job List'!$B$9:$B$508, 0)), ""))</f>
        <v/>
      </c>
      <c r="K3589" s="112" t="str">
        <f>IF($B3589="", "", IFERROR(INDEX('Job List'!$D$9:$D$508, MATCH($B3589, 'Job List'!$B$9:$B$508, 0)), ""))</f>
        <v/>
      </c>
      <c r="L3589" s="125" t="str">
        <f t="shared" si="660"/>
        <v/>
      </c>
      <c r="M3589" s="111" t="str">
        <f>IF($B3589="", "", IF($G3589="", IFERROR(INDEX('Job List'!$E$9:$E$508, MATCH($B3589, 'Job List'!$B$9:$B$508, 0)), ""), $G3589))</f>
        <v/>
      </c>
      <c r="N3589" s="126" t="str">
        <f t="shared" si="661"/>
        <v/>
      </c>
      <c r="O3589" s="77"/>
      <c r="AB3589" s="14" t="str">
        <f t="shared" si="662"/>
        <v/>
      </c>
      <c r="AC3589" s="20" t="str">
        <f t="shared" si="663"/>
        <v/>
      </c>
      <c r="AD3589" s="55" t="str">
        <f t="shared" si="664"/>
        <v/>
      </c>
      <c r="AE3589" s="88" t="str">
        <f t="shared" si="665"/>
        <v/>
      </c>
      <c r="AG3589" s="55" t="str">
        <f t="shared" si="666"/>
        <v/>
      </c>
      <c r="AH3589" s="88" t="str">
        <f t="shared" si="667"/>
        <v/>
      </c>
      <c r="AJ3589" s="55" t="str">
        <f t="shared" si="668"/>
        <v/>
      </c>
      <c r="AK3589" s="88" t="str">
        <f t="shared" si="669"/>
        <v/>
      </c>
      <c r="AM3589" s="55" t="str">
        <f t="shared" si="670"/>
        <v/>
      </c>
      <c r="AN3589" s="88" t="str">
        <f t="shared" si="671"/>
        <v/>
      </c>
    </row>
    <row r="3590" spans="1:40" x14ac:dyDescent="0.25">
      <c r="A3590" s="77"/>
      <c r="B3590" s="107"/>
      <c r="C3590" s="108"/>
      <c r="D3590" s="109"/>
      <c r="E3590" s="109"/>
      <c r="F3590" s="110"/>
      <c r="G3590" s="111"/>
      <c r="H3590" s="112"/>
      <c r="I3590" s="77"/>
      <c r="J3590" s="112" t="str">
        <f>IF($B3590="", "", IFERROR(INDEX('Job List'!$C$9:$C$508, MATCH($B3590, 'Job List'!$B$9:$B$508, 0)), ""))</f>
        <v/>
      </c>
      <c r="K3590" s="112" t="str">
        <f>IF($B3590="", "", IFERROR(INDEX('Job List'!$D$9:$D$508, MATCH($B3590, 'Job List'!$B$9:$B$508, 0)), ""))</f>
        <v/>
      </c>
      <c r="L3590" s="125" t="str">
        <f t="shared" si="660"/>
        <v/>
      </c>
      <c r="M3590" s="111" t="str">
        <f>IF($B3590="", "", IF($G3590="", IFERROR(INDEX('Job List'!$E$9:$E$508, MATCH($B3590, 'Job List'!$B$9:$B$508, 0)), ""), $G3590))</f>
        <v/>
      </c>
      <c r="N3590" s="126" t="str">
        <f t="shared" si="661"/>
        <v/>
      </c>
      <c r="O3590" s="77"/>
      <c r="AB3590" s="14" t="str">
        <f t="shared" si="662"/>
        <v/>
      </c>
      <c r="AC3590" s="20" t="str">
        <f t="shared" si="663"/>
        <v/>
      </c>
      <c r="AD3590" s="55" t="str">
        <f t="shared" si="664"/>
        <v/>
      </c>
      <c r="AE3590" s="88" t="str">
        <f t="shared" si="665"/>
        <v/>
      </c>
      <c r="AG3590" s="55" t="str">
        <f t="shared" si="666"/>
        <v/>
      </c>
      <c r="AH3590" s="88" t="str">
        <f t="shared" si="667"/>
        <v/>
      </c>
      <c r="AJ3590" s="55" t="str">
        <f t="shared" si="668"/>
        <v/>
      </c>
      <c r="AK3590" s="88" t="str">
        <f t="shared" si="669"/>
        <v/>
      </c>
      <c r="AM3590" s="55" t="str">
        <f t="shared" si="670"/>
        <v/>
      </c>
      <c r="AN3590" s="88" t="str">
        <f t="shared" si="671"/>
        <v/>
      </c>
    </row>
    <row r="3591" spans="1:40" x14ac:dyDescent="0.25">
      <c r="A3591" s="77"/>
      <c r="B3591" s="107"/>
      <c r="C3591" s="108"/>
      <c r="D3591" s="109"/>
      <c r="E3591" s="109"/>
      <c r="F3591" s="110"/>
      <c r="G3591" s="111"/>
      <c r="H3591" s="112"/>
      <c r="I3591" s="77"/>
      <c r="J3591" s="112" t="str">
        <f>IF($B3591="", "", IFERROR(INDEX('Job List'!$C$9:$C$508, MATCH($B3591, 'Job List'!$B$9:$B$508, 0)), ""))</f>
        <v/>
      </c>
      <c r="K3591" s="112" t="str">
        <f>IF($B3591="", "", IFERROR(INDEX('Job List'!$D$9:$D$508, MATCH($B3591, 'Job List'!$B$9:$B$508, 0)), ""))</f>
        <v/>
      </c>
      <c r="L3591" s="125" t="str">
        <f t="shared" si="660"/>
        <v/>
      </c>
      <c r="M3591" s="111" t="str">
        <f>IF($B3591="", "", IF($G3591="", IFERROR(INDEX('Job List'!$E$9:$E$508, MATCH($B3591, 'Job List'!$B$9:$B$508, 0)), ""), $G3591))</f>
        <v/>
      </c>
      <c r="N3591" s="126" t="str">
        <f t="shared" si="661"/>
        <v/>
      </c>
      <c r="O3591" s="77"/>
      <c r="AB3591" s="14" t="str">
        <f t="shared" si="662"/>
        <v/>
      </c>
      <c r="AC3591" s="20" t="str">
        <f t="shared" si="663"/>
        <v/>
      </c>
      <c r="AD3591" s="55" t="str">
        <f t="shared" si="664"/>
        <v/>
      </c>
      <c r="AE3591" s="88" t="str">
        <f t="shared" si="665"/>
        <v/>
      </c>
      <c r="AG3591" s="55" t="str">
        <f t="shared" si="666"/>
        <v/>
      </c>
      <c r="AH3591" s="88" t="str">
        <f t="shared" si="667"/>
        <v/>
      </c>
      <c r="AJ3591" s="55" t="str">
        <f t="shared" si="668"/>
        <v/>
      </c>
      <c r="AK3591" s="88" t="str">
        <f t="shared" si="669"/>
        <v/>
      </c>
      <c r="AM3591" s="55" t="str">
        <f t="shared" si="670"/>
        <v/>
      </c>
      <c r="AN3591" s="88" t="str">
        <f t="shared" si="671"/>
        <v/>
      </c>
    </row>
    <row r="3592" spans="1:40" x14ac:dyDescent="0.25">
      <c r="A3592" s="77"/>
      <c r="B3592" s="107"/>
      <c r="C3592" s="108"/>
      <c r="D3592" s="109"/>
      <c r="E3592" s="109"/>
      <c r="F3592" s="110"/>
      <c r="G3592" s="111"/>
      <c r="H3592" s="112"/>
      <c r="I3592" s="77"/>
      <c r="J3592" s="112" t="str">
        <f>IF($B3592="", "", IFERROR(INDEX('Job List'!$C$9:$C$508, MATCH($B3592, 'Job List'!$B$9:$B$508, 0)), ""))</f>
        <v/>
      </c>
      <c r="K3592" s="112" t="str">
        <f>IF($B3592="", "", IFERROR(INDEX('Job List'!$D$9:$D$508, MATCH($B3592, 'Job List'!$B$9:$B$508, 0)), ""))</f>
        <v/>
      </c>
      <c r="L3592" s="125" t="str">
        <f t="shared" si="660"/>
        <v/>
      </c>
      <c r="M3592" s="111" t="str">
        <f>IF($B3592="", "", IF($G3592="", IFERROR(INDEX('Job List'!$E$9:$E$508, MATCH($B3592, 'Job List'!$B$9:$B$508, 0)), ""), $G3592))</f>
        <v/>
      </c>
      <c r="N3592" s="126" t="str">
        <f t="shared" si="661"/>
        <v/>
      </c>
      <c r="O3592" s="77"/>
      <c r="AB3592" s="14" t="str">
        <f t="shared" si="662"/>
        <v/>
      </c>
      <c r="AC3592" s="20" t="str">
        <f t="shared" si="663"/>
        <v/>
      </c>
      <c r="AD3592" s="55" t="str">
        <f t="shared" si="664"/>
        <v/>
      </c>
      <c r="AE3592" s="88" t="str">
        <f t="shared" si="665"/>
        <v/>
      </c>
      <c r="AG3592" s="55" t="str">
        <f t="shared" si="666"/>
        <v/>
      </c>
      <c r="AH3592" s="88" t="str">
        <f t="shared" si="667"/>
        <v/>
      </c>
      <c r="AJ3592" s="55" t="str">
        <f t="shared" si="668"/>
        <v/>
      </c>
      <c r="AK3592" s="88" t="str">
        <f t="shared" si="669"/>
        <v/>
      </c>
      <c r="AM3592" s="55" t="str">
        <f t="shared" si="670"/>
        <v/>
      </c>
      <c r="AN3592" s="88" t="str">
        <f t="shared" si="671"/>
        <v/>
      </c>
    </row>
    <row r="3593" spans="1:40" x14ac:dyDescent="0.25">
      <c r="A3593" s="77"/>
      <c r="B3593" s="107"/>
      <c r="C3593" s="108"/>
      <c r="D3593" s="109"/>
      <c r="E3593" s="109"/>
      <c r="F3593" s="110"/>
      <c r="G3593" s="111"/>
      <c r="H3593" s="112"/>
      <c r="I3593" s="77"/>
      <c r="J3593" s="112" t="str">
        <f>IF($B3593="", "", IFERROR(INDEX('Job List'!$C$9:$C$508, MATCH($B3593, 'Job List'!$B$9:$B$508, 0)), ""))</f>
        <v/>
      </c>
      <c r="K3593" s="112" t="str">
        <f>IF($B3593="", "", IFERROR(INDEX('Job List'!$D$9:$D$508, MATCH($B3593, 'Job List'!$B$9:$B$508, 0)), ""))</f>
        <v/>
      </c>
      <c r="L3593" s="125" t="str">
        <f t="shared" si="660"/>
        <v/>
      </c>
      <c r="M3593" s="111" t="str">
        <f>IF($B3593="", "", IF($G3593="", IFERROR(INDEX('Job List'!$E$9:$E$508, MATCH($B3593, 'Job List'!$B$9:$B$508, 0)), ""), $G3593))</f>
        <v/>
      </c>
      <c r="N3593" s="126" t="str">
        <f t="shared" si="661"/>
        <v/>
      </c>
      <c r="O3593" s="77"/>
      <c r="AB3593" s="14" t="str">
        <f t="shared" si="662"/>
        <v/>
      </c>
      <c r="AC3593" s="20" t="str">
        <f t="shared" si="663"/>
        <v/>
      </c>
      <c r="AD3593" s="55" t="str">
        <f t="shared" si="664"/>
        <v/>
      </c>
      <c r="AE3593" s="88" t="str">
        <f t="shared" si="665"/>
        <v/>
      </c>
      <c r="AG3593" s="55" t="str">
        <f t="shared" si="666"/>
        <v/>
      </c>
      <c r="AH3593" s="88" t="str">
        <f t="shared" si="667"/>
        <v/>
      </c>
      <c r="AJ3593" s="55" t="str">
        <f t="shared" si="668"/>
        <v/>
      </c>
      <c r="AK3593" s="88" t="str">
        <f t="shared" si="669"/>
        <v/>
      </c>
      <c r="AM3593" s="55" t="str">
        <f t="shared" si="670"/>
        <v/>
      </c>
      <c r="AN3593" s="88" t="str">
        <f t="shared" si="671"/>
        <v/>
      </c>
    </row>
    <row r="3594" spans="1:40" x14ac:dyDescent="0.25">
      <c r="A3594" s="77"/>
      <c r="B3594" s="107"/>
      <c r="C3594" s="108"/>
      <c r="D3594" s="109"/>
      <c r="E3594" s="109"/>
      <c r="F3594" s="110"/>
      <c r="G3594" s="111"/>
      <c r="H3594" s="112"/>
      <c r="I3594" s="77"/>
      <c r="J3594" s="112" t="str">
        <f>IF($B3594="", "", IFERROR(INDEX('Job List'!$C$9:$C$508, MATCH($B3594, 'Job List'!$B$9:$B$508, 0)), ""))</f>
        <v/>
      </c>
      <c r="K3594" s="112" t="str">
        <f>IF($B3594="", "", IFERROR(INDEX('Job List'!$D$9:$D$508, MATCH($B3594, 'Job List'!$B$9:$B$508, 0)), ""))</f>
        <v/>
      </c>
      <c r="L3594" s="125" t="str">
        <f t="shared" ref="L3594:L3657" si="672">IFERROR(IF(B3594="", "", AC3594-F3594), "")</f>
        <v/>
      </c>
      <c r="M3594" s="111" t="str">
        <f>IF($B3594="", "", IF($G3594="", IFERROR(INDEX('Job List'!$E$9:$E$508, MATCH($B3594, 'Job List'!$B$9:$B$508, 0)), ""), $G3594))</f>
        <v/>
      </c>
      <c r="N3594" s="126" t="str">
        <f t="shared" ref="N3594:N3657" si="673">IF(OR(B3594="", L3594="", M3594=""), "", L3594*24*M3594)</f>
        <v/>
      </c>
      <c r="O3594" s="77"/>
      <c r="AB3594" s="14" t="str">
        <f t="shared" ref="AB3594:AB3657" si="674">IF(C3594="", "", TEXT(C3594, "mmm yyyy"))</f>
        <v/>
      </c>
      <c r="AC3594" s="20" t="str">
        <f t="shared" ref="AC3594:AC3657" si="675">IF(OR(D3594="", E3594=""), "", IF(IF(E3594&gt;D3594, E3594-D3594, E3594-D3594+1)=0, 1, IF(E3594&gt;D3594, E3594-D3594, E3594-D3594+1)))</f>
        <v/>
      </c>
      <c r="AD3594" s="55" t="str">
        <f t="shared" ref="AD3594:AD3657" si="676">IF($AB3594="", "", IF($AD$6="", L3594, IF($AD$6=$B3594, L3594, "")))</f>
        <v/>
      </c>
      <c r="AE3594" s="88" t="str">
        <f t="shared" ref="AE3594:AE3657" si="677">IF($AB3594="", "", IF($AD$6="", N3594, IF($AD$6=$B3594, N3594, "")))</f>
        <v/>
      </c>
      <c r="AG3594" s="55" t="str">
        <f t="shared" ref="AG3594:AG3657" si="678">IF($AB3594="", "", IF($AG$6="", AJ3594, IF($AG$6=$J3594, AJ3594, "")))</f>
        <v/>
      </c>
      <c r="AH3594" s="88" t="str">
        <f t="shared" ref="AH3594:AH3657" si="679">IF($AB3594="", "", IF($AG$6="", AK3594, IF($AG$6=$J3594, AK3594, "")))</f>
        <v/>
      </c>
      <c r="AJ3594" s="55" t="str">
        <f t="shared" ref="AJ3594:AJ3657" si="680">IFERROR(IF($AB3594="", "", IF(AND($C3594&gt;=$AJ$6, $C3594&lt;=$AK$6), L3594, "")), "")</f>
        <v/>
      </c>
      <c r="AK3594" s="88" t="str">
        <f t="shared" ref="AK3594:AK3657" si="681">IFERROR(IF($AB3594="", "", IF(AND($C3594&gt;=$AJ$6, $C3594&lt;=$AK$6), N3594, "")), "")</f>
        <v/>
      </c>
      <c r="AM3594" s="55" t="str">
        <f t="shared" ref="AM3594:AM3657" si="682">IFERROR(IF($J3594="", "", IF(AND($C3594&gt;=$AM$4, $C3594&lt;=$AN$4, $J3594=$AM$3), L3594, "")), "")</f>
        <v/>
      </c>
      <c r="AN3594" s="88" t="str">
        <f t="shared" ref="AN3594:AN3657" si="683">IFERROR(IF($J3594="", "", IF(AND($C3594&gt;=$AM$4, $C3594&lt;=$AN$4, $J3594=$AM$3), N3594, "")), "")</f>
        <v/>
      </c>
    </row>
    <row r="3595" spans="1:40" x14ac:dyDescent="0.25">
      <c r="A3595" s="77"/>
      <c r="B3595" s="107"/>
      <c r="C3595" s="108"/>
      <c r="D3595" s="109"/>
      <c r="E3595" s="109"/>
      <c r="F3595" s="110"/>
      <c r="G3595" s="111"/>
      <c r="H3595" s="112"/>
      <c r="I3595" s="77"/>
      <c r="J3595" s="112" t="str">
        <f>IF($B3595="", "", IFERROR(INDEX('Job List'!$C$9:$C$508, MATCH($B3595, 'Job List'!$B$9:$B$508, 0)), ""))</f>
        <v/>
      </c>
      <c r="K3595" s="112" t="str">
        <f>IF($B3595="", "", IFERROR(INDEX('Job List'!$D$9:$D$508, MATCH($B3595, 'Job List'!$B$9:$B$508, 0)), ""))</f>
        <v/>
      </c>
      <c r="L3595" s="125" t="str">
        <f t="shared" si="672"/>
        <v/>
      </c>
      <c r="M3595" s="111" t="str">
        <f>IF($B3595="", "", IF($G3595="", IFERROR(INDEX('Job List'!$E$9:$E$508, MATCH($B3595, 'Job List'!$B$9:$B$508, 0)), ""), $G3595))</f>
        <v/>
      </c>
      <c r="N3595" s="126" t="str">
        <f t="shared" si="673"/>
        <v/>
      </c>
      <c r="O3595" s="77"/>
      <c r="AB3595" s="14" t="str">
        <f t="shared" si="674"/>
        <v/>
      </c>
      <c r="AC3595" s="20" t="str">
        <f t="shared" si="675"/>
        <v/>
      </c>
      <c r="AD3595" s="55" t="str">
        <f t="shared" si="676"/>
        <v/>
      </c>
      <c r="AE3595" s="88" t="str">
        <f t="shared" si="677"/>
        <v/>
      </c>
      <c r="AG3595" s="55" t="str">
        <f t="shared" si="678"/>
        <v/>
      </c>
      <c r="AH3595" s="88" t="str">
        <f t="shared" si="679"/>
        <v/>
      </c>
      <c r="AJ3595" s="55" t="str">
        <f t="shared" si="680"/>
        <v/>
      </c>
      <c r="AK3595" s="88" t="str">
        <f t="shared" si="681"/>
        <v/>
      </c>
      <c r="AM3595" s="55" t="str">
        <f t="shared" si="682"/>
        <v/>
      </c>
      <c r="AN3595" s="88" t="str">
        <f t="shared" si="683"/>
        <v/>
      </c>
    </row>
    <row r="3596" spans="1:40" x14ac:dyDescent="0.25">
      <c r="A3596" s="77"/>
      <c r="B3596" s="107"/>
      <c r="C3596" s="108"/>
      <c r="D3596" s="109"/>
      <c r="E3596" s="109"/>
      <c r="F3596" s="110"/>
      <c r="G3596" s="111"/>
      <c r="H3596" s="112"/>
      <c r="I3596" s="77"/>
      <c r="J3596" s="112" t="str">
        <f>IF($B3596="", "", IFERROR(INDEX('Job List'!$C$9:$C$508, MATCH($B3596, 'Job List'!$B$9:$B$508, 0)), ""))</f>
        <v/>
      </c>
      <c r="K3596" s="112" t="str">
        <f>IF($B3596="", "", IFERROR(INDEX('Job List'!$D$9:$D$508, MATCH($B3596, 'Job List'!$B$9:$B$508, 0)), ""))</f>
        <v/>
      </c>
      <c r="L3596" s="125" t="str">
        <f t="shared" si="672"/>
        <v/>
      </c>
      <c r="M3596" s="111" t="str">
        <f>IF($B3596="", "", IF($G3596="", IFERROR(INDEX('Job List'!$E$9:$E$508, MATCH($B3596, 'Job List'!$B$9:$B$508, 0)), ""), $G3596))</f>
        <v/>
      </c>
      <c r="N3596" s="126" t="str">
        <f t="shared" si="673"/>
        <v/>
      </c>
      <c r="O3596" s="77"/>
      <c r="AB3596" s="14" t="str">
        <f t="shared" si="674"/>
        <v/>
      </c>
      <c r="AC3596" s="20" t="str">
        <f t="shared" si="675"/>
        <v/>
      </c>
      <c r="AD3596" s="55" t="str">
        <f t="shared" si="676"/>
        <v/>
      </c>
      <c r="AE3596" s="88" t="str">
        <f t="shared" si="677"/>
        <v/>
      </c>
      <c r="AG3596" s="55" t="str">
        <f t="shared" si="678"/>
        <v/>
      </c>
      <c r="AH3596" s="88" t="str">
        <f t="shared" si="679"/>
        <v/>
      </c>
      <c r="AJ3596" s="55" t="str">
        <f t="shared" si="680"/>
        <v/>
      </c>
      <c r="AK3596" s="88" t="str">
        <f t="shared" si="681"/>
        <v/>
      </c>
      <c r="AM3596" s="55" t="str">
        <f t="shared" si="682"/>
        <v/>
      </c>
      <c r="AN3596" s="88" t="str">
        <f t="shared" si="683"/>
        <v/>
      </c>
    </row>
    <row r="3597" spans="1:40" x14ac:dyDescent="0.25">
      <c r="A3597" s="77"/>
      <c r="B3597" s="107"/>
      <c r="C3597" s="108"/>
      <c r="D3597" s="109"/>
      <c r="E3597" s="109"/>
      <c r="F3597" s="110"/>
      <c r="G3597" s="111"/>
      <c r="H3597" s="112"/>
      <c r="I3597" s="77"/>
      <c r="J3597" s="112" t="str">
        <f>IF($B3597="", "", IFERROR(INDEX('Job List'!$C$9:$C$508, MATCH($B3597, 'Job List'!$B$9:$B$508, 0)), ""))</f>
        <v/>
      </c>
      <c r="K3597" s="112" t="str">
        <f>IF($B3597="", "", IFERROR(INDEX('Job List'!$D$9:$D$508, MATCH($B3597, 'Job List'!$B$9:$B$508, 0)), ""))</f>
        <v/>
      </c>
      <c r="L3597" s="125" t="str">
        <f t="shared" si="672"/>
        <v/>
      </c>
      <c r="M3597" s="111" t="str">
        <f>IF($B3597="", "", IF($G3597="", IFERROR(INDEX('Job List'!$E$9:$E$508, MATCH($B3597, 'Job List'!$B$9:$B$508, 0)), ""), $G3597))</f>
        <v/>
      </c>
      <c r="N3597" s="126" t="str">
        <f t="shared" si="673"/>
        <v/>
      </c>
      <c r="O3597" s="77"/>
      <c r="AB3597" s="14" t="str">
        <f t="shared" si="674"/>
        <v/>
      </c>
      <c r="AC3597" s="20" t="str">
        <f t="shared" si="675"/>
        <v/>
      </c>
      <c r="AD3597" s="55" t="str">
        <f t="shared" si="676"/>
        <v/>
      </c>
      <c r="AE3597" s="88" t="str">
        <f t="shared" si="677"/>
        <v/>
      </c>
      <c r="AG3597" s="55" t="str">
        <f t="shared" si="678"/>
        <v/>
      </c>
      <c r="AH3597" s="88" t="str">
        <f t="shared" si="679"/>
        <v/>
      </c>
      <c r="AJ3597" s="55" t="str">
        <f t="shared" si="680"/>
        <v/>
      </c>
      <c r="AK3597" s="88" t="str">
        <f t="shared" si="681"/>
        <v/>
      </c>
      <c r="AM3597" s="55" t="str">
        <f t="shared" si="682"/>
        <v/>
      </c>
      <c r="AN3597" s="88" t="str">
        <f t="shared" si="683"/>
        <v/>
      </c>
    </row>
    <row r="3598" spans="1:40" x14ac:dyDescent="0.25">
      <c r="A3598" s="77"/>
      <c r="B3598" s="107"/>
      <c r="C3598" s="108"/>
      <c r="D3598" s="109"/>
      <c r="E3598" s="109"/>
      <c r="F3598" s="110"/>
      <c r="G3598" s="111"/>
      <c r="H3598" s="112"/>
      <c r="I3598" s="77"/>
      <c r="J3598" s="112" t="str">
        <f>IF($B3598="", "", IFERROR(INDEX('Job List'!$C$9:$C$508, MATCH($B3598, 'Job List'!$B$9:$B$508, 0)), ""))</f>
        <v/>
      </c>
      <c r="K3598" s="112" t="str">
        <f>IF($B3598="", "", IFERROR(INDEX('Job List'!$D$9:$D$508, MATCH($B3598, 'Job List'!$B$9:$B$508, 0)), ""))</f>
        <v/>
      </c>
      <c r="L3598" s="125" t="str">
        <f t="shared" si="672"/>
        <v/>
      </c>
      <c r="M3598" s="111" t="str">
        <f>IF($B3598="", "", IF($G3598="", IFERROR(INDEX('Job List'!$E$9:$E$508, MATCH($B3598, 'Job List'!$B$9:$B$508, 0)), ""), $G3598))</f>
        <v/>
      </c>
      <c r="N3598" s="126" t="str">
        <f t="shared" si="673"/>
        <v/>
      </c>
      <c r="O3598" s="77"/>
      <c r="AB3598" s="14" t="str">
        <f t="shared" si="674"/>
        <v/>
      </c>
      <c r="AC3598" s="20" t="str">
        <f t="shared" si="675"/>
        <v/>
      </c>
      <c r="AD3598" s="55" t="str">
        <f t="shared" si="676"/>
        <v/>
      </c>
      <c r="AE3598" s="88" t="str">
        <f t="shared" si="677"/>
        <v/>
      </c>
      <c r="AG3598" s="55" t="str">
        <f t="shared" si="678"/>
        <v/>
      </c>
      <c r="AH3598" s="88" t="str">
        <f t="shared" si="679"/>
        <v/>
      </c>
      <c r="AJ3598" s="55" t="str">
        <f t="shared" si="680"/>
        <v/>
      </c>
      <c r="AK3598" s="88" t="str">
        <f t="shared" si="681"/>
        <v/>
      </c>
      <c r="AM3598" s="55" t="str">
        <f t="shared" si="682"/>
        <v/>
      </c>
      <c r="AN3598" s="88" t="str">
        <f t="shared" si="683"/>
        <v/>
      </c>
    </row>
    <row r="3599" spans="1:40" x14ac:dyDescent="0.25">
      <c r="A3599" s="77"/>
      <c r="B3599" s="107"/>
      <c r="C3599" s="108"/>
      <c r="D3599" s="109"/>
      <c r="E3599" s="109"/>
      <c r="F3599" s="110"/>
      <c r="G3599" s="111"/>
      <c r="H3599" s="112"/>
      <c r="I3599" s="77"/>
      <c r="J3599" s="112" t="str">
        <f>IF($B3599="", "", IFERROR(INDEX('Job List'!$C$9:$C$508, MATCH($B3599, 'Job List'!$B$9:$B$508, 0)), ""))</f>
        <v/>
      </c>
      <c r="K3599" s="112" t="str">
        <f>IF($B3599="", "", IFERROR(INDEX('Job List'!$D$9:$D$508, MATCH($B3599, 'Job List'!$B$9:$B$508, 0)), ""))</f>
        <v/>
      </c>
      <c r="L3599" s="125" t="str">
        <f t="shared" si="672"/>
        <v/>
      </c>
      <c r="M3599" s="111" t="str">
        <f>IF($B3599="", "", IF($G3599="", IFERROR(INDEX('Job List'!$E$9:$E$508, MATCH($B3599, 'Job List'!$B$9:$B$508, 0)), ""), $G3599))</f>
        <v/>
      </c>
      <c r="N3599" s="126" t="str">
        <f t="shared" si="673"/>
        <v/>
      </c>
      <c r="O3599" s="77"/>
      <c r="AB3599" s="14" t="str">
        <f t="shared" si="674"/>
        <v/>
      </c>
      <c r="AC3599" s="20" t="str">
        <f t="shared" si="675"/>
        <v/>
      </c>
      <c r="AD3599" s="55" t="str">
        <f t="shared" si="676"/>
        <v/>
      </c>
      <c r="AE3599" s="88" t="str">
        <f t="shared" si="677"/>
        <v/>
      </c>
      <c r="AG3599" s="55" t="str">
        <f t="shared" si="678"/>
        <v/>
      </c>
      <c r="AH3599" s="88" t="str">
        <f t="shared" si="679"/>
        <v/>
      </c>
      <c r="AJ3599" s="55" t="str">
        <f t="shared" si="680"/>
        <v/>
      </c>
      <c r="AK3599" s="88" t="str">
        <f t="shared" si="681"/>
        <v/>
      </c>
      <c r="AM3599" s="55" t="str">
        <f t="shared" si="682"/>
        <v/>
      </c>
      <c r="AN3599" s="88" t="str">
        <f t="shared" si="683"/>
        <v/>
      </c>
    </row>
    <row r="3600" spans="1:40" x14ac:dyDescent="0.25">
      <c r="A3600" s="77"/>
      <c r="B3600" s="107"/>
      <c r="C3600" s="108"/>
      <c r="D3600" s="109"/>
      <c r="E3600" s="109"/>
      <c r="F3600" s="110"/>
      <c r="G3600" s="111"/>
      <c r="H3600" s="112"/>
      <c r="I3600" s="77"/>
      <c r="J3600" s="112" t="str">
        <f>IF($B3600="", "", IFERROR(INDEX('Job List'!$C$9:$C$508, MATCH($B3600, 'Job List'!$B$9:$B$508, 0)), ""))</f>
        <v/>
      </c>
      <c r="K3600" s="112" t="str">
        <f>IF($B3600="", "", IFERROR(INDEX('Job List'!$D$9:$D$508, MATCH($B3600, 'Job List'!$B$9:$B$508, 0)), ""))</f>
        <v/>
      </c>
      <c r="L3600" s="125" t="str">
        <f t="shared" si="672"/>
        <v/>
      </c>
      <c r="M3600" s="111" t="str">
        <f>IF($B3600="", "", IF($G3600="", IFERROR(INDEX('Job List'!$E$9:$E$508, MATCH($B3600, 'Job List'!$B$9:$B$508, 0)), ""), $G3600))</f>
        <v/>
      </c>
      <c r="N3600" s="126" t="str">
        <f t="shared" si="673"/>
        <v/>
      </c>
      <c r="O3600" s="77"/>
      <c r="AB3600" s="14" t="str">
        <f t="shared" si="674"/>
        <v/>
      </c>
      <c r="AC3600" s="20" t="str">
        <f t="shared" si="675"/>
        <v/>
      </c>
      <c r="AD3600" s="55" t="str">
        <f t="shared" si="676"/>
        <v/>
      </c>
      <c r="AE3600" s="88" t="str">
        <f t="shared" si="677"/>
        <v/>
      </c>
      <c r="AG3600" s="55" t="str">
        <f t="shared" si="678"/>
        <v/>
      </c>
      <c r="AH3600" s="88" t="str">
        <f t="shared" si="679"/>
        <v/>
      </c>
      <c r="AJ3600" s="55" t="str">
        <f t="shared" si="680"/>
        <v/>
      </c>
      <c r="AK3600" s="88" t="str">
        <f t="shared" si="681"/>
        <v/>
      </c>
      <c r="AM3600" s="55" t="str">
        <f t="shared" si="682"/>
        <v/>
      </c>
      <c r="AN3600" s="88" t="str">
        <f t="shared" si="683"/>
        <v/>
      </c>
    </row>
    <row r="3601" spans="1:40" x14ac:dyDescent="0.25">
      <c r="A3601" s="77"/>
      <c r="B3601" s="107"/>
      <c r="C3601" s="108"/>
      <c r="D3601" s="109"/>
      <c r="E3601" s="109"/>
      <c r="F3601" s="110"/>
      <c r="G3601" s="111"/>
      <c r="H3601" s="112"/>
      <c r="I3601" s="77"/>
      <c r="J3601" s="112" t="str">
        <f>IF($B3601="", "", IFERROR(INDEX('Job List'!$C$9:$C$508, MATCH($B3601, 'Job List'!$B$9:$B$508, 0)), ""))</f>
        <v/>
      </c>
      <c r="K3601" s="112" t="str">
        <f>IF($B3601="", "", IFERROR(INDEX('Job List'!$D$9:$D$508, MATCH($B3601, 'Job List'!$B$9:$B$508, 0)), ""))</f>
        <v/>
      </c>
      <c r="L3601" s="125" t="str">
        <f t="shared" si="672"/>
        <v/>
      </c>
      <c r="M3601" s="111" t="str">
        <f>IF($B3601="", "", IF($G3601="", IFERROR(INDEX('Job List'!$E$9:$E$508, MATCH($B3601, 'Job List'!$B$9:$B$508, 0)), ""), $G3601))</f>
        <v/>
      </c>
      <c r="N3601" s="126" t="str">
        <f t="shared" si="673"/>
        <v/>
      </c>
      <c r="O3601" s="77"/>
      <c r="AB3601" s="14" t="str">
        <f t="shared" si="674"/>
        <v/>
      </c>
      <c r="AC3601" s="20" t="str">
        <f t="shared" si="675"/>
        <v/>
      </c>
      <c r="AD3601" s="55" t="str">
        <f t="shared" si="676"/>
        <v/>
      </c>
      <c r="AE3601" s="88" t="str">
        <f t="shared" si="677"/>
        <v/>
      </c>
      <c r="AG3601" s="55" t="str">
        <f t="shared" si="678"/>
        <v/>
      </c>
      <c r="AH3601" s="88" t="str">
        <f t="shared" si="679"/>
        <v/>
      </c>
      <c r="AJ3601" s="55" t="str">
        <f t="shared" si="680"/>
        <v/>
      </c>
      <c r="AK3601" s="88" t="str">
        <f t="shared" si="681"/>
        <v/>
      </c>
      <c r="AM3601" s="55" t="str">
        <f t="shared" si="682"/>
        <v/>
      </c>
      <c r="AN3601" s="88" t="str">
        <f t="shared" si="683"/>
        <v/>
      </c>
    </row>
    <row r="3602" spans="1:40" x14ac:dyDescent="0.25">
      <c r="A3602" s="77"/>
      <c r="B3602" s="107"/>
      <c r="C3602" s="108"/>
      <c r="D3602" s="109"/>
      <c r="E3602" s="109"/>
      <c r="F3602" s="110"/>
      <c r="G3602" s="111"/>
      <c r="H3602" s="112"/>
      <c r="I3602" s="77"/>
      <c r="J3602" s="112" t="str">
        <f>IF($B3602="", "", IFERROR(INDEX('Job List'!$C$9:$C$508, MATCH($B3602, 'Job List'!$B$9:$B$508, 0)), ""))</f>
        <v/>
      </c>
      <c r="K3602" s="112" t="str">
        <f>IF($B3602="", "", IFERROR(INDEX('Job List'!$D$9:$D$508, MATCH($B3602, 'Job List'!$B$9:$B$508, 0)), ""))</f>
        <v/>
      </c>
      <c r="L3602" s="125" t="str">
        <f t="shared" si="672"/>
        <v/>
      </c>
      <c r="M3602" s="111" t="str">
        <f>IF($B3602="", "", IF($G3602="", IFERROR(INDEX('Job List'!$E$9:$E$508, MATCH($B3602, 'Job List'!$B$9:$B$508, 0)), ""), $G3602))</f>
        <v/>
      </c>
      <c r="N3602" s="126" t="str">
        <f t="shared" si="673"/>
        <v/>
      </c>
      <c r="O3602" s="77"/>
      <c r="AB3602" s="14" t="str">
        <f t="shared" si="674"/>
        <v/>
      </c>
      <c r="AC3602" s="20" t="str">
        <f t="shared" si="675"/>
        <v/>
      </c>
      <c r="AD3602" s="55" t="str">
        <f t="shared" si="676"/>
        <v/>
      </c>
      <c r="AE3602" s="88" t="str">
        <f t="shared" si="677"/>
        <v/>
      </c>
      <c r="AG3602" s="55" t="str">
        <f t="shared" si="678"/>
        <v/>
      </c>
      <c r="AH3602" s="88" t="str">
        <f t="shared" si="679"/>
        <v/>
      </c>
      <c r="AJ3602" s="55" t="str">
        <f t="shared" si="680"/>
        <v/>
      </c>
      <c r="AK3602" s="88" t="str">
        <f t="shared" si="681"/>
        <v/>
      </c>
      <c r="AM3602" s="55" t="str">
        <f t="shared" si="682"/>
        <v/>
      </c>
      <c r="AN3602" s="88" t="str">
        <f t="shared" si="683"/>
        <v/>
      </c>
    </row>
    <row r="3603" spans="1:40" x14ac:dyDescent="0.25">
      <c r="A3603" s="77"/>
      <c r="B3603" s="107"/>
      <c r="C3603" s="108"/>
      <c r="D3603" s="109"/>
      <c r="E3603" s="109"/>
      <c r="F3603" s="110"/>
      <c r="G3603" s="111"/>
      <c r="H3603" s="112"/>
      <c r="I3603" s="77"/>
      <c r="J3603" s="112" t="str">
        <f>IF($B3603="", "", IFERROR(INDEX('Job List'!$C$9:$C$508, MATCH($B3603, 'Job List'!$B$9:$B$508, 0)), ""))</f>
        <v/>
      </c>
      <c r="K3603" s="112" t="str">
        <f>IF($B3603="", "", IFERROR(INDEX('Job List'!$D$9:$D$508, MATCH($B3603, 'Job List'!$B$9:$B$508, 0)), ""))</f>
        <v/>
      </c>
      <c r="L3603" s="125" t="str">
        <f t="shared" si="672"/>
        <v/>
      </c>
      <c r="M3603" s="111" t="str">
        <f>IF($B3603="", "", IF($G3603="", IFERROR(INDEX('Job List'!$E$9:$E$508, MATCH($B3603, 'Job List'!$B$9:$B$508, 0)), ""), $G3603))</f>
        <v/>
      </c>
      <c r="N3603" s="126" t="str">
        <f t="shared" si="673"/>
        <v/>
      </c>
      <c r="O3603" s="77"/>
      <c r="AB3603" s="14" t="str">
        <f t="shared" si="674"/>
        <v/>
      </c>
      <c r="AC3603" s="20" t="str">
        <f t="shared" si="675"/>
        <v/>
      </c>
      <c r="AD3603" s="55" t="str">
        <f t="shared" si="676"/>
        <v/>
      </c>
      <c r="AE3603" s="88" t="str">
        <f t="shared" si="677"/>
        <v/>
      </c>
      <c r="AG3603" s="55" t="str">
        <f t="shared" si="678"/>
        <v/>
      </c>
      <c r="AH3603" s="88" t="str">
        <f t="shared" si="679"/>
        <v/>
      </c>
      <c r="AJ3603" s="55" t="str">
        <f t="shared" si="680"/>
        <v/>
      </c>
      <c r="AK3603" s="88" t="str">
        <f t="shared" si="681"/>
        <v/>
      </c>
      <c r="AM3603" s="55" t="str">
        <f t="shared" si="682"/>
        <v/>
      </c>
      <c r="AN3603" s="88" t="str">
        <f t="shared" si="683"/>
        <v/>
      </c>
    </row>
    <row r="3604" spans="1:40" x14ac:dyDescent="0.25">
      <c r="A3604" s="77"/>
      <c r="B3604" s="107"/>
      <c r="C3604" s="108"/>
      <c r="D3604" s="109"/>
      <c r="E3604" s="109"/>
      <c r="F3604" s="110"/>
      <c r="G3604" s="111"/>
      <c r="H3604" s="112"/>
      <c r="I3604" s="77"/>
      <c r="J3604" s="112" t="str">
        <f>IF($B3604="", "", IFERROR(INDEX('Job List'!$C$9:$C$508, MATCH($B3604, 'Job List'!$B$9:$B$508, 0)), ""))</f>
        <v/>
      </c>
      <c r="K3604" s="112" t="str">
        <f>IF($B3604="", "", IFERROR(INDEX('Job List'!$D$9:$D$508, MATCH($B3604, 'Job List'!$B$9:$B$508, 0)), ""))</f>
        <v/>
      </c>
      <c r="L3604" s="125" t="str">
        <f t="shared" si="672"/>
        <v/>
      </c>
      <c r="M3604" s="111" t="str">
        <f>IF($B3604="", "", IF($G3604="", IFERROR(INDEX('Job List'!$E$9:$E$508, MATCH($B3604, 'Job List'!$B$9:$B$508, 0)), ""), $G3604))</f>
        <v/>
      </c>
      <c r="N3604" s="126" t="str">
        <f t="shared" si="673"/>
        <v/>
      </c>
      <c r="O3604" s="77"/>
      <c r="AB3604" s="14" t="str">
        <f t="shared" si="674"/>
        <v/>
      </c>
      <c r="AC3604" s="20" t="str">
        <f t="shared" si="675"/>
        <v/>
      </c>
      <c r="AD3604" s="55" t="str">
        <f t="shared" si="676"/>
        <v/>
      </c>
      <c r="AE3604" s="88" t="str">
        <f t="shared" si="677"/>
        <v/>
      </c>
      <c r="AG3604" s="55" t="str">
        <f t="shared" si="678"/>
        <v/>
      </c>
      <c r="AH3604" s="88" t="str">
        <f t="shared" si="679"/>
        <v/>
      </c>
      <c r="AJ3604" s="55" t="str">
        <f t="shared" si="680"/>
        <v/>
      </c>
      <c r="AK3604" s="88" t="str">
        <f t="shared" si="681"/>
        <v/>
      </c>
      <c r="AM3604" s="55" t="str">
        <f t="shared" si="682"/>
        <v/>
      </c>
      <c r="AN3604" s="88" t="str">
        <f t="shared" si="683"/>
        <v/>
      </c>
    </row>
    <row r="3605" spans="1:40" x14ac:dyDescent="0.25">
      <c r="A3605" s="77"/>
      <c r="B3605" s="107"/>
      <c r="C3605" s="108"/>
      <c r="D3605" s="109"/>
      <c r="E3605" s="109"/>
      <c r="F3605" s="110"/>
      <c r="G3605" s="111"/>
      <c r="H3605" s="112"/>
      <c r="I3605" s="77"/>
      <c r="J3605" s="112" t="str">
        <f>IF($B3605="", "", IFERROR(INDEX('Job List'!$C$9:$C$508, MATCH($B3605, 'Job List'!$B$9:$B$508, 0)), ""))</f>
        <v/>
      </c>
      <c r="K3605" s="112" t="str">
        <f>IF($B3605="", "", IFERROR(INDEX('Job List'!$D$9:$D$508, MATCH($B3605, 'Job List'!$B$9:$B$508, 0)), ""))</f>
        <v/>
      </c>
      <c r="L3605" s="125" t="str">
        <f t="shared" si="672"/>
        <v/>
      </c>
      <c r="M3605" s="111" t="str">
        <f>IF($B3605="", "", IF($G3605="", IFERROR(INDEX('Job List'!$E$9:$E$508, MATCH($B3605, 'Job List'!$B$9:$B$508, 0)), ""), $G3605))</f>
        <v/>
      </c>
      <c r="N3605" s="126" t="str">
        <f t="shared" si="673"/>
        <v/>
      </c>
      <c r="O3605" s="77"/>
      <c r="AB3605" s="14" t="str">
        <f t="shared" si="674"/>
        <v/>
      </c>
      <c r="AC3605" s="20" t="str">
        <f t="shared" si="675"/>
        <v/>
      </c>
      <c r="AD3605" s="55" t="str">
        <f t="shared" si="676"/>
        <v/>
      </c>
      <c r="AE3605" s="88" t="str">
        <f t="shared" si="677"/>
        <v/>
      </c>
      <c r="AG3605" s="55" t="str">
        <f t="shared" si="678"/>
        <v/>
      </c>
      <c r="AH3605" s="88" t="str">
        <f t="shared" si="679"/>
        <v/>
      </c>
      <c r="AJ3605" s="55" t="str">
        <f t="shared" si="680"/>
        <v/>
      </c>
      <c r="AK3605" s="88" t="str">
        <f t="shared" si="681"/>
        <v/>
      </c>
      <c r="AM3605" s="55" t="str">
        <f t="shared" si="682"/>
        <v/>
      </c>
      <c r="AN3605" s="88" t="str">
        <f t="shared" si="683"/>
        <v/>
      </c>
    </row>
    <row r="3606" spans="1:40" x14ac:dyDescent="0.25">
      <c r="A3606" s="77"/>
      <c r="B3606" s="107"/>
      <c r="C3606" s="108"/>
      <c r="D3606" s="109"/>
      <c r="E3606" s="109"/>
      <c r="F3606" s="110"/>
      <c r="G3606" s="111"/>
      <c r="H3606" s="112"/>
      <c r="I3606" s="77"/>
      <c r="J3606" s="112" t="str">
        <f>IF($B3606="", "", IFERROR(INDEX('Job List'!$C$9:$C$508, MATCH($B3606, 'Job List'!$B$9:$B$508, 0)), ""))</f>
        <v/>
      </c>
      <c r="K3606" s="112" t="str">
        <f>IF($B3606="", "", IFERROR(INDEX('Job List'!$D$9:$D$508, MATCH($B3606, 'Job List'!$B$9:$B$508, 0)), ""))</f>
        <v/>
      </c>
      <c r="L3606" s="125" t="str">
        <f t="shared" si="672"/>
        <v/>
      </c>
      <c r="M3606" s="111" t="str">
        <f>IF($B3606="", "", IF($G3606="", IFERROR(INDEX('Job List'!$E$9:$E$508, MATCH($B3606, 'Job List'!$B$9:$B$508, 0)), ""), $G3606))</f>
        <v/>
      </c>
      <c r="N3606" s="126" t="str">
        <f t="shared" si="673"/>
        <v/>
      </c>
      <c r="O3606" s="77"/>
      <c r="AB3606" s="14" t="str">
        <f t="shared" si="674"/>
        <v/>
      </c>
      <c r="AC3606" s="20" t="str">
        <f t="shared" si="675"/>
        <v/>
      </c>
      <c r="AD3606" s="55" t="str">
        <f t="shared" si="676"/>
        <v/>
      </c>
      <c r="AE3606" s="88" t="str">
        <f t="shared" si="677"/>
        <v/>
      </c>
      <c r="AG3606" s="55" t="str">
        <f t="shared" si="678"/>
        <v/>
      </c>
      <c r="AH3606" s="88" t="str">
        <f t="shared" si="679"/>
        <v/>
      </c>
      <c r="AJ3606" s="55" t="str">
        <f t="shared" si="680"/>
        <v/>
      </c>
      <c r="AK3606" s="88" t="str">
        <f t="shared" si="681"/>
        <v/>
      </c>
      <c r="AM3606" s="55" t="str">
        <f t="shared" si="682"/>
        <v/>
      </c>
      <c r="AN3606" s="88" t="str">
        <f t="shared" si="683"/>
        <v/>
      </c>
    </row>
    <row r="3607" spans="1:40" x14ac:dyDescent="0.25">
      <c r="A3607" s="77"/>
      <c r="B3607" s="107"/>
      <c r="C3607" s="108"/>
      <c r="D3607" s="109"/>
      <c r="E3607" s="109"/>
      <c r="F3607" s="110"/>
      <c r="G3607" s="111"/>
      <c r="H3607" s="112"/>
      <c r="I3607" s="77"/>
      <c r="J3607" s="112" t="str">
        <f>IF($B3607="", "", IFERROR(INDEX('Job List'!$C$9:$C$508, MATCH($B3607, 'Job List'!$B$9:$B$508, 0)), ""))</f>
        <v/>
      </c>
      <c r="K3607" s="112" t="str">
        <f>IF($B3607="", "", IFERROR(INDEX('Job List'!$D$9:$D$508, MATCH($B3607, 'Job List'!$B$9:$B$508, 0)), ""))</f>
        <v/>
      </c>
      <c r="L3607" s="125" t="str">
        <f t="shared" si="672"/>
        <v/>
      </c>
      <c r="M3607" s="111" t="str">
        <f>IF($B3607="", "", IF($G3607="", IFERROR(INDEX('Job List'!$E$9:$E$508, MATCH($B3607, 'Job List'!$B$9:$B$508, 0)), ""), $G3607))</f>
        <v/>
      </c>
      <c r="N3607" s="126" t="str">
        <f t="shared" si="673"/>
        <v/>
      </c>
      <c r="O3607" s="77"/>
      <c r="AB3607" s="14" t="str">
        <f t="shared" si="674"/>
        <v/>
      </c>
      <c r="AC3607" s="20" t="str">
        <f t="shared" si="675"/>
        <v/>
      </c>
      <c r="AD3607" s="55" t="str">
        <f t="shared" si="676"/>
        <v/>
      </c>
      <c r="AE3607" s="88" t="str">
        <f t="shared" si="677"/>
        <v/>
      </c>
      <c r="AG3607" s="55" t="str">
        <f t="shared" si="678"/>
        <v/>
      </c>
      <c r="AH3607" s="88" t="str">
        <f t="shared" si="679"/>
        <v/>
      </c>
      <c r="AJ3607" s="55" t="str">
        <f t="shared" si="680"/>
        <v/>
      </c>
      <c r="AK3607" s="88" t="str">
        <f t="shared" si="681"/>
        <v/>
      </c>
      <c r="AM3607" s="55" t="str">
        <f t="shared" si="682"/>
        <v/>
      </c>
      <c r="AN3607" s="88" t="str">
        <f t="shared" si="683"/>
        <v/>
      </c>
    </row>
    <row r="3608" spans="1:40" x14ac:dyDescent="0.25">
      <c r="A3608" s="77"/>
      <c r="B3608" s="107"/>
      <c r="C3608" s="108"/>
      <c r="D3608" s="109"/>
      <c r="E3608" s="109"/>
      <c r="F3608" s="110"/>
      <c r="G3608" s="111"/>
      <c r="H3608" s="112"/>
      <c r="I3608" s="77"/>
      <c r="J3608" s="112" t="str">
        <f>IF($B3608="", "", IFERROR(INDEX('Job List'!$C$9:$C$508, MATCH($B3608, 'Job List'!$B$9:$B$508, 0)), ""))</f>
        <v/>
      </c>
      <c r="K3608" s="112" t="str">
        <f>IF($B3608="", "", IFERROR(INDEX('Job List'!$D$9:$D$508, MATCH($B3608, 'Job List'!$B$9:$B$508, 0)), ""))</f>
        <v/>
      </c>
      <c r="L3608" s="125" t="str">
        <f t="shared" si="672"/>
        <v/>
      </c>
      <c r="M3608" s="111" t="str">
        <f>IF($B3608="", "", IF($G3608="", IFERROR(INDEX('Job List'!$E$9:$E$508, MATCH($B3608, 'Job List'!$B$9:$B$508, 0)), ""), $G3608))</f>
        <v/>
      </c>
      <c r="N3608" s="126" t="str">
        <f t="shared" si="673"/>
        <v/>
      </c>
      <c r="O3608" s="77"/>
      <c r="AB3608" s="14" t="str">
        <f t="shared" si="674"/>
        <v/>
      </c>
      <c r="AC3608" s="20" t="str">
        <f t="shared" si="675"/>
        <v/>
      </c>
      <c r="AD3608" s="55" t="str">
        <f t="shared" si="676"/>
        <v/>
      </c>
      <c r="AE3608" s="88" t="str">
        <f t="shared" si="677"/>
        <v/>
      </c>
      <c r="AG3608" s="55" t="str">
        <f t="shared" si="678"/>
        <v/>
      </c>
      <c r="AH3608" s="88" t="str">
        <f t="shared" si="679"/>
        <v/>
      </c>
      <c r="AJ3608" s="55" t="str">
        <f t="shared" si="680"/>
        <v/>
      </c>
      <c r="AK3608" s="88" t="str">
        <f t="shared" si="681"/>
        <v/>
      </c>
      <c r="AM3608" s="55" t="str">
        <f t="shared" si="682"/>
        <v/>
      </c>
      <c r="AN3608" s="88" t="str">
        <f t="shared" si="683"/>
        <v/>
      </c>
    </row>
    <row r="3609" spans="1:40" x14ac:dyDescent="0.25">
      <c r="A3609" s="77"/>
      <c r="B3609" s="107"/>
      <c r="C3609" s="108"/>
      <c r="D3609" s="109"/>
      <c r="E3609" s="109"/>
      <c r="F3609" s="110"/>
      <c r="G3609" s="111"/>
      <c r="H3609" s="112"/>
      <c r="I3609" s="77"/>
      <c r="J3609" s="112" t="str">
        <f>IF($B3609="", "", IFERROR(INDEX('Job List'!$C$9:$C$508, MATCH($B3609, 'Job List'!$B$9:$B$508, 0)), ""))</f>
        <v/>
      </c>
      <c r="K3609" s="112" t="str">
        <f>IF($B3609="", "", IFERROR(INDEX('Job List'!$D$9:$D$508, MATCH($B3609, 'Job List'!$B$9:$B$508, 0)), ""))</f>
        <v/>
      </c>
      <c r="L3609" s="125" t="str">
        <f t="shared" si="672"/>
        <v/>
      </c>
      <c r="M3609" s="111" t="str">
        <f>IF($B3609="", "", IF($G3609="", IFERROR(INDEX('Job List'!$E$9:$E$508, MATCH($B3609, 'Job List'!$B$9:$B$508, 0)), ""), $G3609))</f>
        <v/>
      </c>
      <c r="N3609" s="126" t="str">
        <f t="shared" si="673"/>
        <v/>
      </c>
      <c r="O3609" s="77"/>
      <c r="AB3609" s="14" t="str">
        <f t="shared" si="674"/>
        <v/>
      </c>
      <c r="AC3609" s="20" t="str">
        <f t="shared" si="675"/>
        <v/>
      </c>
      <c r="AD3609" s="55" t="str">
        <f t="shared" si="676"/>
        <v/>
      </c>
      <c r="AE3609" s="88" t="str">
        <f t="shared" si="677"/>
        <v/>
      </c>
      <c r="AG3609" s="55" t="str">
        <f t="shared" si="678"/>
        <v/>
      </c>
      <c r="AH3609" s="88" t="str">
        <f t="shared" si="679"/>
        <v/>
      </c>
      <c r="AJ3609" s="55" t="str">
        <f t="shared" si="680"/>
        <v/>
      </c>
      <c r="AK3609" s="88" t="str">
        <f t="shared" si="681"/>
        <v/>
      </c>
      <c r="AM3609" s="55" t="str">
        <f t="shared" si="682"/>
        <v/>
      </c>
      <c r="AN3609" s="88" t="str">
        <f t="shared" si="683"/>
        <v/>
      </c>
    </row>
    <row r="3610" spans="1:40" x14ac:dyDescent="0.25">
      <c r="A3610" s="77"/>
      <c r="B3610" s="107"/>
      <c r="C3610" s="108"/>
      <c r="D3610" s="109"/>
      <c r="E3610" s="109"/>
      <c r="F3610" s="110"/>
      <c r="G3610" s="111"/>
      <c r="H3610" s="112"/>
      <c r="I3610" s="77"/>
      <c r="J3610" s="112" t="str">
        <f>IF($B3610="", "", IFERROR(INDEX('Job List'!$C$9:$C$508, MATCH($B3610, 'Job List'!$B$9:$B$508, 0)), ""))</f>
        <v/>
      </c>
      <c r="K3610" s="112" t="str">
        <f>IF($B3610="", "", IFERROR(INDEX('Job List'!$D$9:$D$508, MATCH($B3610, 'Job List'!$B$9:$B$508, 0)), ""))</f>
        <v/>
      </c>
      <c r="L3610" s="125" t="str">
        <f t="shared" si="672"/>
        <v/>
      </c>
      <c r="M3610" s="111" t="str">
        <f>IF($B3610="", "", IF($G3610="", IFERROR(INDEX('Job List'!$E$9:$E$508, MATCH($B3610, 'Job List'!$B$9:$B$508, 0)), ""), $G3610))</f>
        <v/>
      </c>
      <c r="N3610" s="126" t="str">
        <f t="shared" si="673"/>
        <v/>
      </c>
      <c r="O3610" s="77"/>
      <c r="AB3610" s="14" t="str">
        <f t="shared" si="674"/>
        <v/>
      </c>
      <c r="AC3610" s="20" t="str">
        <f t="shared" si="675"/>
        <v/>
      </c>
      <c r="AD3610" s="55" t="str">
        <f t="shared" si="676"/>
        <v/>
      </c>
      <c r="AE3610" s="88" t="str">
        <f t="shared" si="677"/>
        <v/>
      </c>
      <c r="AG3610" s="55" t="str">
        <f t="shared" si="678"/>
        <v/>
      </c>
      <c r="AH3610" s="88" t="str">
        <f t="shared" si="679"/>
        <v/>
      </c>
      <c r="AJ3610" s="55" t="str">
        <f t="shared" si="680"/>
        <v/>
      </c>
      <c r="AK3610" s="88" t="str">
        <f t="shared" si="681"/>
        <v/>
      </c>
      <c r="AM3610" s="55" t="str">
        <f t="shared" si="682"/>
        <v/>
      </c>
      <c r="AN3610" s="88" t="str">
        <f t="shared" si="683"/>
        <v/>
      </c>
    </row>
    <row r="3611" spans="1:40" x14ac:dyDescent="0.25">
      <c r="A3611" s="77"/>
      <c r="B3611" s="107"/>
      <c r="C3611" s="108"/>
      <c r="D3611" s="109"/>
      <c r="E3611" s="109"/>
      <c r="F3611" s="110"/>
      <c r="G3611" s="111"/>
      <c r="H3611" s="112"/>
      <c r="I3611" s="77"/>
      <c r="J3611" s="112" t="str">
        <f>IF($B3611="", "", IFERROR(INDEX('Job List'!$C$9:$C$508, MATCH($B3611, 'Job List'!$B$9:$B$508, 0)), ""))</f>
        <v/>
      </c>
      <c r="K3611" s="112" t="str">
        <f>IF($B3611="", "", IFERROR(INDEX('Job List'!$D$9:$D$508, MATCH($B3611, 'Job List'!$B$9:$B$508, 0)), ""))</f>
        <v/>
      </c>
      <c r="L3611" s="125" t="str">
        <f t="shared" si="672"/>
        <v/>
      </c>
      <c r="M3611" s="111" t="str">
        <f>IF($B3611="", "", IF($G3611="", IFERROR(INDEX('Job List'!$E$9:$E$508, MATCH($B3611, 'Job List'!$B$9:$B$508, 0)), ""), $G3611))</f>
        <v/>
      </c>
      <c r="N3611" s="126" t="str">
        <f t="shared" si="673"/>
        <v/>
      </c>
      <c r="O3611" s="77"/>
      <c r="AB3611" s="14" t="str">
        <f t="shared" si="674"/>
        <v/>
      </c>
      <c r="AC3611" s="20" t="str">
        <f t="shared" si="675"/>
        <v/>
      </c>
      <c r="AD3611" s="55" t="str">
        <f t="shared" si="676"/>
        <v/>
      </c>
      <c r="AE3611" s="88" t="str">
        <f t="shared" si="677"/>
        <v/>
      </c>
      <c r="AG3611" s="55" t="str">
        <f t="shared" si="678"/>
        <v/>
      </c>
      <c r="AH3611" s="88" t="str">
        <f t="shared" si="679"/>
        <v/>
      </c>
      <c r="AJ3611" s="55" t="str">
        <f t="shared" si="680"/>
        <v/>
      </c>
      <c r="AK3611" s="88" t="str">
        <f t="shared" si="681"/>
        <v/>
      </c>
      <c r="AM3611" s="55" t="str">
        <f t="shared" si="682"/>
        <v/>
      </c>
      <c r="AN3611" s="88" t="str">
        <f t="shared" si="683"/>
        <v/>
      </c>
    </row>
    <row r="3612" spans="1:40" x14ac:dyDescent="0.25">
      <c r="A3612" s="77"/>
      <c r="B3612" s="107"/>
      <c r="C3612" s="108"/>
      <c r="D3612" s="109"/>
      <c r="E3612" s="109"/>
      <c r="F3612" s="110"/>
      <c r="G3612" s="111"/>
      <c r="H3612" s="112"/>
      <c r="I3612" s="77"/>
      <c r="J3612" s="112" t="str">
        <f>IF($B3612="", "", IFERROR(INDEX('Job List'!$C$9:$C$508, MATCH($B3612, 'Job List'!$B$9:$B$508, 0)), ""))</f>
        <v/>
      </c>
      <c r="K3612" s="112" t="str">
        <f>IF($B3612="", "", IFERROR(INDEX('Job List'!$D$9:$D$508, MATCH($B3612, 'Job List'!$B$9:$B$508, 0)), ""))</f>
        <v/>
      </c>
      <c r="L3612" s="125" t="str">
        <f t="shared" si="672"/>
        <v/>
      </c>
      <c r="M3612" s="111" t="str">
        <f>IF($B3612="", "", IF($G3612="", IFERROR(INDEX('Job List'!$E$9:$E$508, MATCH($B3612, 'Job List'!$B$9:$B$508, 0)), ""), $G3612))</f>
        <v/>
      </c>
      <c r="N3612" s="126" t="str">
        <f t="shared" si="673"/>
        <v/>
      </c>
      <c r="O3612" s="77"/>
      <c r="AB3612" s="14" t="str">
        <f t="shared" si="674"/>
        <v/>
      </c>
      <c r="AC3612" s="20" t="str">
        <f t="shared" si="675"/>
        <v/>
      </c>
      <c r="AD3612" s="55" t="str">
        <f t="shared" si="676"/>
        <v/>
      </c>
      <c r="AE3612" s="88" t="str">
        <f t="shared" si="677"/>
        <v/>
      </c>
      <c r="AG3612" s="55" t="str">
        <f t="shared" si="678"/>
        <v/>
      </c>
      <c r="AH3612" s="88" t="str">
        <f t="shared" si="679"/>
        <v/>
      </c>
      <c r="AJ3612" s="55" t="str">
        <f t="shared" si="680"/>
        <v/>
      </c>
      <c r="AK3612" s="88" t="str">
        <f t="shared" si="681"/>
        <v/>
      </c>
      <c r="AM3612" s="55" t="str">
        <f t="shared" si="682"/>
        <v/>
      </c>
      <c r="AN3612" s="88" t="str">
        <f t="shared" si="683"/>
        <v/>
      </c>
    </row>
    <row r="3613" spans="1:40" x14ac:dyDescent="0.25">
      <c r="A3613" s="77"/>
      <c r="B3613" s="107"/>
      <c r="C3613" s="108"/>
      <c r="D3613" s="109"/>
      <c r="E3613" s="109"/>
      <c r="F3613" s="110"/>
      <c r="G3613" s="111"/>
      <c r="H3613" s="112"/>
      <c r="I3613" s="77"/>
      <c r="J3613" s="112" t="str">
        <f>IF($B3613="", "", IFERROR(INDEX('Job List'!$C$9:$C$508, MATCH($B3613, 'Job List'!$B$9:$B$508, 0)), ""))</f>
        <v/>
      </c>
      <c r="K3613" s="112" t="str">
        <f>IF($B3613="", "", IFERROR(INDEX('Job List'!$D$9:$D$508, MATCH($B3613, 'Job List'!$B$9:$B$508, 0)), ""))</f>
        <v/>
      </c>
      <c r="L3613" s="125" t="str">
        <f t="shared" si="672"/>
        <v/>
      </c>
      <c r="M3613" s="111" t="str">
        <f>IF($B3613="", "", IF($G3613="", IFERROR(INDEX('Job List'!$E$9:$E$508, MATCH($B3613, 'Job List'!$B$9:$B$508, 0)), ""), $G3613))</f>
        <v/>
      </c>
      <c r="N3613" s="126" t="str">
        <f t="shared" si="673"/>
        <v/>
      </c>
      <c r="O3613" s="77"/>
      <c r="AB3613" s="14" t="str">
        <f t="shared" si="674"/>
        <v/>
      </c>
      <c r="AC3613" s="20" t="str">
        <f t="shared" si="675"/>
        <v/>
      </c>
      <c r="AD3613" s="55" t="str">
        <f t="shared" si="676"/>
        <v/>
      </c>
      <c r="AE3613" s="88" t="str">
        <f t="shared" si="677"/>
        <v/>
      </c>
      <c r="AG3613" s="55" t="str">
        <f t="shared" si="678"/>
        <v/>
      </c>
      <c r="AH3613" s="88" t="str">
        <f t="shared" si="679"/>
        <v/>
      </c>
      <c r="AJ3613" s="55" t="str">
        <f t="shared" si="680"/>
        <v/>
      </c>
      <c r="AK3613" s="88" t="str">
        <f t="shared" si="681"/>
        <v/>
      </c>
      <c r="AM3613" s="55" t="str">
        <f t="shared" si="682"/>
        <v/>
      </c>
      <c r="AN3613" s="88" t="str">
        <f t="shared" si="683"/>
        <v/>
      </c>
    </row>
    <row r="3614" spans="1:40" x14ac:dyDescent="0.25">
      <c r="A3614" s="77"/>
      <c r="B3614" s="107"/>
      <c r="C3614" s="108"/>
      <c r="D3614" s="109"/>
      <c r="E3614" s="109"/>
      <c r="F3614" s="110"/>
      <c r="G3614" s="111"/>
      <c r="H3614" s="112"/>
      <c r="I3614" s="77"/>
      <c r="J3614" s="112" t="str">
        <f>IF($B3614="", "", IFERROR(INDEX('Job List'!$C$9:$C$508, MATCH($B3614, 'Job List'!$B$9:$B$508, 0)), ""))</f>
        <v/>
      </c>
      <c r="K3614" s="112" t="str">
        <f>IF($B3614="", "", IFERROR(INDEX('Job List'!$D$9:$D$508, MATCH($B3614, 'Job List'!$B$9:$B$508, 0)), ""))</f>
        <v/>
      </c>
      <c r="L3614" s="125" t="str">
        <f t="shared" si="672"/>
        <v/>
      </c>
      <c r="M3614" s="111" t="str">
        <f>IF($B3614="", "", IF($G3614="", IFERROR(INDEX('Job List'!$E$9:$E$508, MATCH($B3614, 'Job List'!$B$9:$B$508, 0)), ""), $G3614))</f>
        <v/>
      </c>
      <c r="N3614" s="126" t="str">
        <f t="shared" si="673"/>
        <v/>
      </c>
      <c r="O3614" s="77"/>
      <c r="AB3614" s="14" t="str">
        <f t="shared" si="674"/>
        <v/>
      </c>
      <c r="AC3614" s="20" t="str">
        <f t="shared" si="675"/>
        <v/>
      </c>
      <c r="AD3614" s="55" t="str">
        <f t="shared" si="676"/>
        <v/>
      </c>
      <c r="AE3614" s="88" t="str">
        <f t="shared" si="677"/>
        <v/>
      </c>
      <c r="AG3614" s="55" t="str">
        <f t="shared" si="678"/>
        <v/>
      </c>
      <c r="AH3614" s="88" t="str">
        <f t="shared" si="679"/>
        <v/>
      </c>
      <c r="AJ3614" s="55" t="str">
        <f t="shared" si="680"/>
        <v/>
      </c>
      <c r="AK3614" s="88" t="str">
        <f t="shared" si="681"/>
        <v/>
      </c>
      <c r="AM3614" s="55" t="str">
        <f t="shared" si="682"/>
        <v/>
      </c>
      <c r="AN3614" s="88" t="str">
        <f t="shared" si="683"/>
        <v/>
      </c>
    </row>
    <row r="3615" spans="1:40" x14ac:dyDescent="0.25">
      <c r="A3615" s="77"/>
      <c r="B3615" s="107"/>
      <c r="C3615" s="108"/>
      <c r="D3615" s="109"/>
      <c r="E3615" s="109"/>
      <c r="F3615" s="110"/>
      <c r="G3615" s="111"/>
      <c r="H3615" s="112"/>
      <c r="I3615" s="77"/>
      <c r="J3615" s="112" t="str">
        <f>IF($B3615="", "", IFERROR(INDEX('Job List'!$C$9:$C$508, MATCH($B3615, 'Job List'!$B$9:$B$508, 0)), ""))</f>
        <v/>
      </c>
      <c r="K3615" s="112" t="str">
        <f>IF($B3615="", "", IFERROR(INDEX('Job List'!$D$9:$D$508, MATCH($B3615, 'Job List'!$B$9:$B$508, 0)), ""))</f>
        <v/>
      </c>
      <c r="L3615" s="125" t="str">
        <f t="shared" si="672"/>
        <v/>
      </c>
      <c r="M3615" s="111" t="str">
        <f>IF($B3615="", "", IF($G3615="", IFERROR(INDEX('Job List'!$E$9:$E$508, MATCH($B3615, 'Job List'!$B$9:$B$508, 0)), ""), $G3615))</f>
        <v/>
      </c>
      <c r="N3615" s="126" t="str">
        <f t="shared" si="673"/>
        <v/>
      </c>
      <c r="O3615" s="77"/>
      <c r="AB3615" s="14" t="str">
        <f t="shared" si="674"/>
        <v/>
      </c>
      <c r="AC3615" s="20" t="str">
        <f t="shared" si="675"/>
        <v/>
      </c>
      <c r="AD3615" s="55" t="str">
        <f t="shared" si="676"/>
        <v/>
      </c>
      <c r="AE3615" s="88" t="str">
        <f t="shared" si="677"/>
        <v/>
      </c>
      <c r="AG3615" s="55" t="str">
        <f t="shared" si="678"/>
        <v/>
      </c>
      <c r="AH3615" s="88" t="str">
        <f t="shared" si="679"/>
        <v/>
      </c>
      <c r="AJ3615" s="55" t="str">
        <f t="shared" si="680"/>
        <v/>
      </c>
      <c r="AK3615" s="88" t="str">
        <f t="shared" si="681"/>
        <v/>
      </c>
      <c r="AM3615" s="55" t="str">
        <f t="shared" si="682"/>
        <v/>
      </c>
      <c r="AN3615" s="88" t="str">
        <f t="shared" si="683"/>
        <v/>
      </c>
    </row>
    <row r="3616" spans="1:40" x14ac:dyDescent="0.25">
      <c r="A3616" s="77"/>
      <c r="B3616" s="107"/>
      <c r="C3616" s="108"/>
      <c r="D3616" s="109"/>
      <c r="E3616" s="109"/>
      <c r="F3616" s="110"/>
      <c r="G3616" s="111"/>
      <c r="H3616" s="112"/>
      <c r="I3616" s="77"/>
      <c r="J3616" s="112" t="str">
        <f>IF($B3616="", "", IFERROR(INDEX('Job List'!$C$9:$C$508, MATCH($B3616, 'Job List'!$B$9:$B$508, 0)), ""))</f>
        <v/>
      </c>
      <c r="K3616" s="112" t="str">
        <f>IF($B3616="", "", IFERROR(INDEX('Job List'!$D$9:$D$508, MATCH($B3616, 'Job List'!$B$9:$B$508, 0)), ""))</f>
        <v/>
      </c>
      <c r="L3616" s="125" t="str">
        <f t="shared" si="672"/>
        <v/>
      </c>
      <c r="M3616" s="111" t="str">
        <f>IF($B3616="", "", IF($G3616="", IFERROR(INDEX('Job List'!$E$9:$E$508, MATCH($B3616, 'Job List'!$B$9:$B$508, 0)), ""), $G3616))</f>
        <v/>
      </c>
      <c r="N3616" s="126" t="str">
        <f t="shared" si="673"/>
        <v/>
      </c>
      <c r="O3616" s="77"/>
      <c r="AB3616" s="14" t="str">
        <f t="shared" si="674"/>
        <v/>
      </c>
      <c r="AC3616" s="20" t="str">
        <f t="shared" si="675"/>
        <v/>
      </c>
      <c r="AD3616" s="55" t="str">
        <f t="shared" si="676"/>
        <v/>
      </c>
      <c r="AE3616" s="88" t="str">
        <f t="shared" si="677"/>
        <v/>
      </c>
      <c r="AG3616" s="55" t="str">
        <f t="shared" si="678"/>
        <v/>
      </c>
      <c r="AH3616" s="88" t="str">
        <f t="shared" si="679"/>
        <v/>
      </c>
      <c r="AJ3616" s="55" t="str">
        <f t="shared" si="680"/>
        <v/>
      </c>
      <c r="AK3616" s="88" t="str">
        <f t="shared" si="681"/>
        <v/>
      </c>
      <c r="AM3616" s="55" t="str">
        <f t="shared" si="682"/>
        <v/>
      </c>
      <c r="AN3616" s="88" t="str">
        <f t="shared" si="683"/>
        <v/>
      </c>
    </row>
    <row r="3617" spans="1:40" x14ac:dyDescent="0.25">
      <c r="A3617" s="77"/>
      <c r="B3617" s="107"/>
      <c r="C3617" s="108"/>
      <c r="D3617" s="109"/>
      <c r="E3617" s="109"/>
      <c r="F3617" s="110"/>
      <c r="G3617" s="111"/>
      <c r="H3617" s="112"/>
      <c r="I3617" s="77"/>
      <c r="J3617" s="112" t="str">
        <f>IF($B3617="", "", IFERROR(INDEX('Job List'!$C$9:$C$508, MATCH($B3617, 'Job List'!$B$9:$B$508, 0)), ""))</f>
        <v/>
      </c>
      <c r="K3617" s="112" t="str">
        <f>IF($B3617="", "", IFERROR(INDEX('Job List'!$D$9:$D$508, MATCH($B3617, 'Job List'!$B$9:$B$508, 0)), ""))</f>
        <v/>
      </c>
      <c r="L3617" s="125" t="str">
        <f t="shared" si="672"/>
        <v/>
      </c>
      <c r="M3617" s="111" t="str">
        <f>IF($B3617="", "", IF($G3617="", IFERROR(INDEX('Job List'!$E$9:$E$508, MATCH($B3617, 'Job List'!$B$9:$B$508, 0)), ""), $G3617))</f>
        <v/>
      </c>
      <c r="N3617" s="126" t="str">
        <f t="shared" si="673"/>
        <v/>
      </c>
      <c r="O3617" s="77"/>
      <c r="AB3617" s="14" t="str">
        <f t="shared" si="674"/>
        <v/>
      </c>
      <c r="AC3617" s="20" t="str">
        <f t="shared" si="675"/>
        <v/>
      </c>
      <c r="AD3617" s="55" t="str">
        <f t="shared" si="676"/>
        <v/>
      </c>
      <c r="AE3617" s="88" t="str">
        <f t="shared" si="677"/>
        <v/>
      </c>
      <c r="AG3617" s="55" t="str">
        <f t="shared" si="678"/>
        <v/>
      </c>
      <c r="AH3617" s="88" t="str">
        <f t="shared" si="679"/>
        <v/>
      </c>
      <c r="AJ3617" s="55" t="str">
        <f t="shared" si="680"/>
        <v/>
      </c>
      <c r="AK3617" s="88" t="str">
        <f t="shared" si="681"/>
        <v/>
      </c>
      <c r="AM3617" s="55" t="str">
        <f t="shared" si="682"/>
        <v/>
      </c>
      <c r="AN3617" s="88" t="str">
        <f t="shared" si="683"/>
        <v/>
      </c>
    </row>
    <row r="3618" spans="1:40" x14ac:dyDescent="0.25">
      <c r="A3618" s="77"/>
      <c r="B3618" s="107"/>
      <c r="C3618" s="108"/>
      <c r="D3618" s="109"/>
      <c r="E3618" s="109"/>
      <c r="F3618" s="110"/>
      <c r="G3618" s="111"/>
      <c r="H3618" s="112"/>
      <c r="I3618" s="77"/>
      <c r="J3618" s="112" t="str">
        <f>IF($B3618="", "", IFERROR(INDEX('Job List'!$C$9:$C$508, MATCH($B3618, 'Job List'!$B$9:$B$508, 0)), ""))</f>
        <v/>
      </c>
      <c r="K3618" s="112" t="str">
        <f>IF($B3618="", "", IFERROR(INDEX('Job List'!$D$9:$D$508, MATCH($B3618, 'Job List'!$B$9:$B$508, 0)), ""))</f>
        <v/>
      </c>
      <c r="L3618" s="125" t="str">
        <f t="shared" si="672"/>
        <v/>
      </c>
      <c r="M3618" s="111" t="str">
        <f>IF($B3618="", "", IF($G3618="", IFERROR(INDEX('Job List'!$E$9:$E$508, MATCH($B3618, 'Job List'!$B$9:$B$508, 0)), ""), $G3618))</f>
        <v/>
      </c>
      <c r="N3618" s="126" t="str">
        <f t="shared" si="673"/>
        <v/>
      </c>
      <c r="O3618" s="77"/>
      <c r="AB3618" s="14" t="str">
        <f t="shared" si="674"/>
        <v/>
      </c>
      <c r="AC3618" s="20" t="str">
        <f t="shared" si="675"/>
        <v/>
      </c>
      <c r="AD3618" s="55" t="str">
        <f t="shared" si="676"/>
        <v/>
      </c>
      <c r="AE3618" s="88" t="str">
        <f t="shared" si="677"/>
        <v/>
      </c>
      <c r="AG3618" s="55" t="str">
        <f t="shared" si="678"/>
        <v/>
      </c>
      <c r="AH3618" s="88" t="str">
        <f t="shared" si="679"/>
        <v/>
      </c>
      <c r="AJ3618" s="55" t="str">
        <f t="shared" si="680"/>
        <v/>
      </c>
      <c r="AK3618" s="88" t="str">
        <f t="shared" si="681"/>
        <v/>
      </c>
      <c r="AM3618" s="55" t="str">
        <f t="shared" si="682"/>
        <v/>
      </c>
      <c r="AN3618" s="88" t="str">
        <f t="shared" si="683"/>
        <v/>
      </c>
    </row>
    <row r="3619" spans="1:40" x14ac:dyDescent="0.25">
      <c r="A3619" s="77"/>
      <c r="B3619" s="107"/>
      <c r="C3619" s="108"/>
      <c r="D3619" s="109"/>
      <c r="E3619" s="109"/>
      <c r="F3619" s="110"/>
      <c r="G3619" s="111"/>
      <c r="H3619" s="112"/>
      <c r="I3619" s="77"/>
      <c r="J3619" s="112" t="str">
        <f>IF($B3619="", "", IFERROR(INDEX('Job List'!$C$9:$C$508, MATCH($B3619, 'Job List'!$B$9:$B$508, 0)), ""))</f>
        <v/>
      </c>
      <c r="K3619" s="112" t="str">
        <f>IF($B3619="", "", IFERROR(INDEX('Job List'!$D$9:$D$508, MATCH($B3619, 'Job List'!$B$9:$B$508, 0)), ""))</f>
        <v/>
      </c>
      <c r="L3619" s="125" t="str">
        <f t="shared" si="672"/>
        <v/>
      </c>
      <c r="M3619" s="111" t="str">
        <f>IF($B3619="", "", IF($G3619="", IFERROR(INDEX('Job List'!$E$9:$E$508, MATCH($B3619, 'Job List'!$B$9:$B$508, 0)), ""), $G3619))</f>
        <v/>
      </c>
      <c r="N3619" s="126" t="str">
        <f t="shared" si="673"/>
        <v/>
      </c>
      <c r="O3619" s="77"/>
      <c r="AB3619" s="14" t="str">
        <f t="shared" si="674"/>
        <v/>
      </c>
      <c r="AC3619" s="20" t="str">
        <f t="shared" si="675"/>
        <v/>
      </c>
      <c r="AD3619" s="55" t="str">
        <f t="shared" si="676"/>
        <v/>
      </c>
      <c r="AE3619" s="88" t="str">
        <f t="shared" si="677"/>
        <v/>
      </c>
      <c r="AG3619" s="55" t="str">
        <f t="shared" si="678"/>
        <v/>
      </c>
      <c r="AH3619" s="88" t="str">
        <f t="shared" si="679"/>
        <v/>
      </c>
      <c r="AJ3619" s="55" t="str">
        <f t="shared" si="680"/>
        <v/>
      </c>
      <c r="AK3619" s="88" t="str">
        <f t="shared" si="681"/>
        <v/>
      </c>
      <c r="AM3619" s="55" t="str">
        <f t="shared" si="682"/>
        <v/>
      </c>
      <c r="AN3619" s="88" t="str">
        <f t="shared" si="683"/>
        <v/>
      </c>
    </row>
    <row r="3620" spans="1:40" x14ac:dyDescent="0.25">
      <c r="A3620" s="77"/>
      <c r="B3620" s="107"/>
      <c r="C3620" s="108"/>
      <c r="D3620" s="109"/>
      <c r="E3620" s="109"/>
      <c r="F3620" s="110"/>
      <c r="G3620" s="111"/>
      <c r="H3620" s="112"/>
      <c r="I3620" s="77"/>
      <c r="J3620" s="112" t="str">
        <f>IF($B3620="", "", IFERROR(INDEX('Job List'!$C$9:$C$508, MATCH($B3620, 'Job List'!$B$9:$B$508, 0)), ""))</f>
        <v/>
      </c>
      <c r="K3620" s="112" t="str">
        <f>IF($B3620="", "", IFERROR(INDEX('Job List'!$D$9:$D$508, MATCH($B3620, 'Job List'!$B$9:$B$508, 0)), ""))</f>
        <v/>
      </c>
      <c r="L3620" s="125" t="str">
        <f t="shared" si="672"/>
        <v/>
      </c>
      <c r="M3620" s="111" t="str">
        <f>IF($B3620="", "", IF($G3620="", IFERROR(INDEX('Job List'!$E$9:$E$508, MATCH($B3620, 'Job List'!$B$9:$B$508, 0)), ""), $G3620))</f>
        <v/>
      </c>
      <c r="N3620" s="126" t="str">
        <f t="shared" si="673"/>
        <v/>
      </c>
      <c r="O3620" s="77"/>
      <c r="AB3620" s="14" t="str">
        <f t="shared" si="674"/>
        <v/>
      </c>
      <c r="AC3620" s="20" t="str">
        <f t="shared" si="675"/>
        <v/>
      </c>
      <c r="AD3620" s="55" t="str">
        <f t="shared" si="676"/>
        <v/>
      </c>
      <c r="AE3620" s="88" t="str">
        <f t="shared" si="677"/>
        <v/>
      </c>
      <c r="AG3620" s="55" t="str">
        <f t="shared" si="678"/>
        <v/>
      </c>
      <c r="AH3620" s="88" t="str">
        <f t="shared" si="679"/>
        <v/>
      </c>
      <c r="AJ3620" s="55" t="str">
        <f t="shared" si="680"/>
        <v/>
      </c>
      <c r="AK3620" s="88" t="str">
        <f t="shared" si="681"/>
        <v/>
      </c>
      <c r="AM3620" s="55" t="str">
        <f t="shared" si="682"/>
        <v/>
      </c>
      <c r="AN3620" s="88" t="str">
        <f t="shared" si="683"/>
        <v/>
      </c>
    </row>
    <row r="3621" spans="1:40" x14ac:dyDescent="0.25">
      <c r="A3621" s="77"/>
      <c r="B3621" s="107"/>
      <c r="C3621" s="108"/>
      <c r="D3621" s="109"/>
      <c r="E3621" s="109"/>
      <c r="F3621" s="110"/>
      <c r="G3621" s="111"/>
      <c r="H3621" s="112"/>
      <c r="I3621" s="77"/>
      <c r="J3621" s="112" t="str">
        <f>IF($B3621="", "", IFERROR(INDEX('Job List'!$C$9:$C$508, MATCH($B3621, 'Job List'!$B$9:$B$508, 0)), ""))</f>
        <v/>
      </c>
      <c r="K3621" s="112" t="str">
        <f>IF($B3621="", "", IFERROR(INDEX('Job List'!$D$9:$D$508, MATCH($B3621, 'Job List'!$B$9:$B$508, 0)), ""))</f>
        <v/>
      </c>
      <c r="L3621" s="125" t="str">
        <f t="shared" si="672"/>
        <v/>
      </c>
      <c r="M3621" s="111" t="str">
        <f>IF($B3621="", "", IF($G3621="", IFERROR(INDEX('Job List'!$E$9:$E$508, MATCH($B3621, 'Job List'!$B$9:$B$508, 0)), ""), $G3621))</f>
        <v/>
      </c>
      <c r="N3621" s="126" t="str">
        <f t="shared" si="673"/>
        <v/>
      </c>
      <c r="O3621" s="77"/>
      <c r="AB3621" s="14" t="str">
        <f t="shared" si="674"/>
        <v/>
      </c>
      <c r="AC3621" s="20" t="str">
        <f t="shared" si="675"/>
        <v/>
      </c>
      <c r="AD3621" s="55" t="str">
        <f t="shared" si="676"/>
        <v/>
      </c>
      <c r="AE3621" s="88" t="str">
        <f t="shared" si="677"/>
        <v/>
      </c>
      <c r="AG3621" s="55" t="str">
        <f t="shared" si="678"/>
        <v/>
      </c>
      <c r="AH3621" s="88" t="str">
        <f t="shared" si="679"/>
        <v/>
      </c>
      <c r="AJ3621" s="55" t="str">
        <f t="shared" si="680"/>
        <v/>
      </c>
      <c r="AK3621" s="88" t="str">
        <f t="shared" si="681"/>
        <v/>
      </c>
      <c r="AM3621" s="55" t="str">
        <f t="shared" si="682"/>
        <v/>
      </c>
      <c r="AN3621" s="88" t="str">
        <f t="shared" si="683"/>
        <v/>
      </c>
    </row>
    <row r="3622" spans="1:40" x14ac:dyDescent="0.25">
      <c r="A3622" s="77"/>
      <c r="B3622" s="107"/>
      <c r="C3622" s="108"/>
      <c r="D3622" s="109"/>
      <c r="E3622" s="109"/>
      <c r="F3622" s="110"/>
      <c r="G3622" s="111"/>
      <c r="H3622" s="112"/>
      <c r="I3622" s="77"/>
      <c r="J3622" s="112" t="str">
        <f>IF($B3622="", "", IFERROR(INDEX('Job List'!$C$9:$C$508, MATCH($B3622, 'Job List'!$B$9:$B$508, 0)), ""))</f>
        <v/>
      </c>
      <c r="K3622" s="112" t="str">
        <f>IF($B3622="", "", IFERROR(INDEX('Job List'!$D$9:$D$508, MATCH($B3622, 'Job List'!$B$9:$B$508, 0)), ""))</f>
        <v/>
      </c>
      <c r="L3622" s="125" t="str">
        <f t="shared" si="672"/>
        <v/>
      </c>
      <c r="M3622" s="111" t="str">
        <f>IF($B3622="", "", IF($G3622="", IFERROR(INDEX('Job List'!$E$9:$E$508, MATCH($B3622, 'Job List'!$B$9:$B$508, 0)), ""), $G3622))</f>
        <v/>
      </c>
      <c r="N3622" s="126" t="str">
        <f t="shared" si="673"/>
        <v/>
      </c>
      <c r="O3622" s="77"/>
      <c r="AB3622" s="14" t="str">
        <f t="shared" si="674"/>
        <v/>
      </c>
      <c r="AC3622" s="20" t="str">
        <f t="shared" si="675"/>
        <v/>
      </c>
      <c r="AD3622" s="55" t="str">
        <f t="shared" si="676"/>
        <v/>
      </c>
      <c r="AE3622" s="88" t="str">
        <f t="shared" si="677"/>
        <v/>
      </c>
      <c r="AG3622" s="55" t="str">
        <f t="shared" si="678"/>
        <v/>
      </c>
      <c r="AH3622" s="88" t="str">
        <f t="shared" si="679"/>
        <v/>
      </c>
      <c r="AJ3622" s="55" t="str">
        <f t="shared" si="680"/>
        <v/>
      </c>
      <c r="AK3622" s="88" t="str">
        <f t="shared" si="681"/>
        <v/>
      </c>
      <c r="AM3622" s="55" t="str">
        <f t="shared" si="682"/>
        <v/>
      </c>
      <c r="AN3622" s="88" t="str">
        <f t="shared" si="683"/>
        <v/>
      </c>
    </row>
    <row r="3623" spans="1:40" x14ac:dyDescent="0.25">
      <c r="A3623" s="77"/>
      <c r="B3623" s="107"/>
      <c r="C3623" s="108"/>
      <c r="D3623" s="109"/>
      <c r="E3623" s="109"/>
      <c r="F3623" s="110"/>
      <c r="G3623" s="111"/>
      <c r="H3623" s="112"/>
      <c r="I3623" s="77"/>
      <c r="J3623" s="112" t="str">
        <f>IF($B3623="", "", IFERROR(INDEX('Job List'!$C$9:$C$508, MATCH($B3623, 'Job List'!$B$9:$B$508, 0)), ""))</f>
        <v/>
      </c>
      <c r="K3623" s="112" t="str">
        <f>IF($B3623="", "", IFERROR(INDEX('Job List'!$D$9:$D$508, MATCH($B3623, 'Job List'!$B$9:$B$508, 0)), ""))</f>
        <v/>
      </c>
      <c r="L3623" s="125" t="str">
        <f t="shared" si="672"/>
        <v/>
      </c>
      <c r="M3623" s="111" t="str">
        <f>IF($B3623="", "", IF($G3623="", IFERROR(INDEX('Job List'!$E$9:$E$508, MATCH($B3623, 'Job List'!$B$9:$B$508, 0)), ""), $G3623))</f>
        <v/>
      </c>
      <c r="N3623" s="126" t="str">
        <f t="shared" si="673"/>
        <v/>
      </c>
      <c r="O3623" s="77"/>
      <c r="AB3623" s="14" t="str">
        <f t="shared" si="674"/>
        <v/>
      </c>
      <c r="AC3623" s="20" t="str">
        <f t="shared" si="675"/>
        <v/>
      </c>
      <c r="AD3623" s="55" t="str">
        <f t="shared" si="676"/>
        <v/>
      </c>
      <c r="AE3623" s="88" t="str">
        <f t="shared" si="677"/>
        <v/>
      </c>
      <c r="AG3623" s="55" t="str">
        <f t="shared" si="678"/>
        <v/>
      </c>
      <c r="AH3623" s="88" t="str">
        <f t="shared" si="679"/>
        <v/>
      </c>
      <c r="AJ3623" s="55" t="str">
        <f t="shared" si="680"/>
        <v/>
      </c>
      <c r="AK3623" s="88" t="str">
        <f t="shared" si="681"/>
        <v/>
      </c>
      <c r="AM3623" s="55" t="str">
        <f t="shared" si="682"/>
        <v/>
      </c>
      <c r="AN3623" s="88" t="str">
        <f t="shared" si="683"/>
        <v/>
      </c>
    </row>
    <row r="3624" spans="1:40" x14ac:dyDescent="0.25">
      <c r="A3624" s="77"/>
      <c r="B3624" s="107"/>
      <c r="C3624" s="108"/>
      <c r="D3624" s="109"/>
      <c r="E3624" s="109"/>
      <c r="F3624" s="110"/>
      <c r="G3624" s="111"/>
      <c r="H3624" s="112"/>
      <c r="I3624" s="77"/>
      <c r="J3624" s="112" t="str">
        <f>IF($B3624="", "", IFERROR(INDEX('Job List'!$C$9:$C$508, MATCH($B3624, 'Job List'!$B$9:$B$508, 0)), ""))</f>
        <v/>
      </c>
      <c r="K3624" s="112" t="str">
        <f>IF($B3624="", "", IFERROR(INDEX('Job List'!$D$9:$D$508, MATCH($B3624, 'Job List'!$B$9:$B$508, 0)), ""))</f>
        <v/>
      </c>
      <c r="L3624" s="125" t="str">
        <f t="shared" si="672"/>
        <v/>
      </c>
      <c r="M3624" s="111" t="str">
        <f>IF($B3624="", "", IF($G3624="", IFERROR(INDEX('Job List'!$E$9:$E$508, MATCH($B3624, 'Job List'!$B$9:$B$508, 0)), ""), $G3624))</f>
        <v/>
      </c>
      <c r="N3624" s="126" t="str">
        <f t="shared" si="673"/>
        <v/>
      </c>
      <c r="O3624" s="77"/>
      <c r="AB3624" s="14" t="str">
        <f t="shared" si="674"/>
        <v/>
      </c>
      <c r="AC3624" s="20" t="str">
        <f t="shared" si="675"/>
        <v/>
      </c>
      <c r="AD3624" s="55" t="str">
        <f t="shared" si="676"/>
        <v/>
      </c>
      <c r="AE3624" s="88" t="str">
        <f t="shared" si="677"/>
        <v/>
      </c>
      <c r="AG3624" s="55" t="str">
        <f t="shared" si="678"/>
        <v/>
      </c>
      <c r="AH3624" s="88" t="str">
        <f t="shared" si="679"/>
        <v/>
      </c>
      <c r="AJ3624" s="55" t="str">
        <f t="shared" si="680"/>
        <v/>
      </c>
      <c r="AK3624" s="88" t="str">
        <f t="shared" si="681"/>
        <v/>
      </c>
      <c r="AM3624" s="55" t="str">
        <f t="shared" si="682"/>
        <v/>
      </c>
      <c r="AN3624" s="88" t="str">
        <f t="shared" si="683"/>
        <v/>
      </c>
    </row>
    <row r="3625" spans="1:40" x14ac:dyDescent="0.25">
      <c r="A3625" s="77"/>
      <c r="B3625" s="107"/>
      <c r="C3625" s="108"/>
      <c r="D3625" s="109"/>
      <c r="E3625" s="109"/>
      <c r="F3625" s="110"/>
      <c r="G3625" s="111"/>
      <c r="H3625" s="112"/>
      <c r="I3625" s="77"/>
      <c r="J3625" s="112" t="str">
        <f>IF($B3625="", "", IFERROR(INDEX('Job List'!$C$9:$C$508, MATCH($B3625, 'Job List'!$B$9:$B$508, 0)), ""))</f>
        <v/>
      </c>
      <c r="K3625" s="112" t="str">
        <f>IF($B3625="", "", IFERROR(INDEX('Job List'!$D$9:$D$508, MATCH($B3625, 'Job List'!$B$9:$B$508, 0)), ""))</f>
        <v/>
      </c>
      <c r="L3625" s="125" t="str">
        <f t="shared" si="672"/>
        <v/>
      </c>
      <c r="M3625" s="111" t="str">
        <f>IF($B3625="", "", IF($G3625="", IFERROR(INDEX('Job List'!$E$9:$E$508, MATCH($B3625, 'Job List'!$B$9:$B$508, 0)), ""), $G3625))</f>
        <v/>
      </c>
      <c r="N3625" s="126" t="str">
        <f t="shared" si="673"/>
        <v/>
      </c>
      <c r="O3625" s="77"/>
      <c r="AB3625" s="14" t="str">
        <f t="shared" si="674"/>
        <v/>
      </c>
      <c r="AC3625" s="20" t="str">
        <f t="shared" si="675"/>
        <v/>
      </c>
      <c r="AD3625" s="55" t="str">
        <f t="shared" si="676"/>
        <v/>
      </c>
      <c r="AE3625" s="88" t="str">
        <f t="shared" si="677"/>
        <v/>
      </c>
      <c r="AG3625" s="55" t="str">
        <f t="shared" si="678"/>
        <v/>
      </c>
      <c r="AH3625" s="88" t="str">
        <f t="shared" si="679"/>
        <v/>
      </c>
      <c r="AJ3625" s="55" t="str">
        <f t="shared" si="680"/>
        <v/>
      </c>
      <c r="AK3625" s="88" t="str">
        <f t="shared" si="681"/>
        <v/>
      </c>
      <c r="AM3625" s="55" t="str">
        <f t="shared" si="682"/>
        <v/>
      </c>
      <c r="AN3625" s="88" t="str">
        <f t="shared" si="683"/>
        <v/>
      </c>
    </row>
    <row r="3626" spans="1:40" x14ac:dyDescent="0.25">
      <c r="A3626" s="77"/>
      <c r="B3626" s="107"/>
      <c r="C3626" s="108"/>
      <c r="D3626" s="109"/>
      <c r="E3626" s="109"/>
      <c r="F3626" s="110"/>
      <c r="G3626" s="111"/>
      <c r="H3626" s="112"/>
      <c r="I3626" s="77"/>
      <c r="J3626" s="112" t="str">
        <f>IF($B3626="", "", IFERROR(INDEX('Job List'!$C$9:$C$508, MATCH($B3626, 'Job List'!$B$9:$B$508, 0)), ""))</f>
        <v/>
      </c>
      <c r="K3626" s="112" t="str">
        <f>IF($B3626="", "", IFERROR(INDEX('Job List'!$D$9:$D$508, MATCH($B3626, 'Job List'!$B$9:$B$508, 0)), ""))</f>
        <v/>
      </c>
      <c r="L3626" s="125" t="str">
        <f t="shared" si="672"/>
        <v/>
      </c>
      <c r="M3626" s="111" t="str">
        <f>IF($B3626="", "", IF($G3626="", IFERROR(INDEX('Job List'!$E$9:$E$508, MATCH($B3626, 'Job List'!$B$9:$B$508, 0)), ""), $G3626))</f>
        <v/>
      </c>
      <c r="N3626" s="126" t="str">
        <f t="shared" si="673"/>
        <v/>
      </c>
      <c r="O3626" s="77"/>
      <c r="AB3626" s="14" t="str">
        <f t="shared" si="674"/>
        <v/>
      </c>
      <c r="AC3626" s="20" t="str">
        <f t="shared" si="675"/>
        <v/>
      </c>
      <c r="AD3626" s="55" t="str">
        <f t="shared" si="676"/>
        <v/>
      </c>
      <c r="AE3626" s="88" t="str">
        <f t="shared" si="677"/>
        <v/>
      </c>
      <c r="AG3626" s="55" t="str">
        <f t="shared" si="678"/>
        <v/>
      </c>
      <c r="AH3626" s="88" t="str">
        <f t="shared" si="679"/>
        <v/>
      </c>
      <c r="AJ3626" s="55" t="str">
        <f t="shared" si="680"/>
        <v/>
      </c>
      <c r="AK3626" s="88" t="str">
        <f t="shared" si="681"/>
        <v/>
      </c>
      <c r="AM3626" s="55" t="str">
        <f t="shared" si="682"/>
        <v/>
      </c>
      <c r="AN3626" s="88" t="str">
        <f t="shared" si="683"/>
        <v/>
      </c>
    </row>
    <row r="3627" spans="1:40" x14ac:dyDescent="0.25">
      <c r="A3627" s="77"/>
      <c r="B3627" s="107"/>
      <c r="C3627" s="108"/>
      <c r="D3627" s="109"/>
      <c r="E3627" s="109"/>
      <c r="F3627" s="110"/>
      <c r="G3627" s="111"/>
      <c r="H3627" s="112"/>
      <c r="I3627" s="77"/>
      <c r="J3627" s="112" t="str">
        <f>IF($B3627="", "", IFERROR(INDEX('Job List'!$C$9:$C$508, MATCH($B3627, 'Job List'!$B$9:$B$508, 0)), ""))</f>
        <v/>
      </c>
      <c r="K3627" s="112" t="str">
        <f>IF($B3627="", "", IFERROR(INDEX('Job List'!$D$9:$D$508, MATCH($B3627, 'Job List'!$B$9:$B$508, 0)), ""))</f>
        <v/>
      </c>
      <c r="L3627" s="125" t="str">
        <f t="shared" si="672"/>
        <v/>
      </c>
      <c r="M3627" s="111" t="str">
        <f>IF($B3627="", "", IF($G3627="", IFERROR(INDEX('Job List'!$E$9:$E$508, MATCH($B3627, 'Job List'!$B$9:$B$508, 0)), ""), $G3627))</f>
        <v/>
      </c>
      <c r="N3627" s="126" t="str">
        <f t="shared" si="673"/>
        <v/>
      </c>
      <c r="O3627" s="77"/>
      <c r="AB3627" s="14" t="str">
        <f t="shared" si="674"/>
        <v/>
      </c>
      <c r="AC3627" s="20" t="str">
        <f t="shared" si="675"/>
        <v/>
      </c>
      <c r="AD3627" s="55" t="str">
        <f t="shared" si="676"/>
        <v/>
      </c>
      <c r="AE3627" s="88" t="str">
        <f t="shared" si="677"/>
        <v/>
      </c>
      <c r="AG3627" s="55" t="str">
        <f t="shared" si="678"/>
        <v/>
      </c>
      <c r="AH3627" s="88" t="str">
        <f t="shared" si="679"/>
        <v/>
      </c>
      <c r="AJ3627" s="55" t="str">
        <f t="shared" si="680"/>
        <v/>
      </c>
      <c r="AK3627" s="88" t="str">
        <f t="shared" si="681"/>
        <v/>
      </c>
      <c r="AM3627" s="55" t="str">
        <f t="shared" si="682"/>
        <v/>
      </c>
      <c r="AN3627" s="88" t="str">
        <f t="shared" si="683"/>
        <v/>
      </c>
    </row>
    <row r="3628" spans="1:40" x14ac:dyDescent="0.25">
      <c r="A3628" s="77"/>
      <c r="B3628" s="107"/>
      <c r="C3628" s="108"/>
      <c r="D3628" s="109"/>
      <c r="E3628" s="109"/>
      <c r="F3628" s="110"/>
      <c r="G3628" s="111"/>
      <c r="H3628" s="112"/>
      <c r="I3628" s="77"/>
      <c r="J3628" s="112" t="str">
        <f>IF($B3628="", "", IFERROR(INDEX('Job List'!$C$9:$C$508, MATCH($B3628, 'Job List'!$B$9:$B$508, 0)), ""))</f>
        <v/>
      </c>
      <c r="K3628" s="112" t="str">
        <f>IF($B3628="", "", IFERROR(INDEX('Job List'!$D$9:$D$508, MATCH($B3628, 'Job List'!$B$9:$B$508, 0)), ""))</f>
        <v/>
      </c>
      <c r="L3628" s="125" t="str">
        <f t="shared" si="672"/>
        <v/>
      </c>
      <c r="M3628" s="111" t="str">
        <f>IF($B3628="", "", IF($G3628="", IFERROR(INDEX('Job List'!$E$9:$E$508, MATCH($B3628, 'Job List'!$B$9:$B$508, 0)), ""), $G3628))</f>
        <v/>
      </c>
      <c r="N3628" s="126" t="str">
        <f t="shared" si="673"/>
        <v/>
      </c>
      <c r="O3628" s="77"/>
      <c r="AB3628" s="14" t="str">
        <f t="shared" si="674"/>
        <v/>
      </c>
      <c r="AC3628" s="20" t="str">
        <f t="shared" si="675"/>
        <v/>
      </c>
      <c r="AD3628" s="55" t="str">
        <f t="shared" si="676"/>
        <v/>
      </c>
      <c r="AE3628" s="88" t="str">
        <f t="shared" si="677"/>
        <v/>
      </c>
      <c r="AG3628" s="55" t="str">
        <f t="shared" si="678"/>
        <v/>
      </c>
      <c r="AH3628" s="88" t="str">
        <f t="shared" si="679"/>
        <v/>
      </c>
      <c r="AJ3628" s="55" t="str">
        <f t="shared" si="680"/>
        <v/>
      </c>
      <c r="AK3628" s="88" t="str">
        <f t="shared" si="681"/>
        <v/>
      </c>
      <c r="AM3628" s="55" t="str">
        <f t="shared" si="682"/>
        <v/>
      </c>
      <c r="AN3628" s="88" t="str">
        <f t="shared" si="683"/>
        <v/>
      </c>
    </row>
    <row r="3629" spans="1:40" x14ac:dyDescent="0.25">
      <c r="A3629" s="77"/>
      <c r="B3629" s="107"/>
      <c r="C3629" s="108"/>
      <c r="D3629" s="109"/>
      <c r="E3629" s="109"/>
      <c r="F3629" s="110"/>
      <c r="G3629" s="111"/>
      <c r="H3629" s="112"/>
      <c r="I3629" s="77"/>
      <c r="J3629" s="112" t="str">
        <f>IF($B3629="", "", IFERROR(INDEX('Job List'!$C$9:$C$508, MATCH($B3629, 'Job List'!$B$9:$B$508, 0)), ""))</f>
        <v/>
      </c>
      <c r="K3629" s="112" t="str">
        <f>IF($B3629="", "", IFERROR(INDEX('Job List'!$D$9:$D$508, MATCH($B3629, 'Job List'!$B$9:$B$508, 0)), ""))</f>
        <v/>
      </c>
      <c r="L3629" s="125" t="str">
        <f t="shared" si="672"/>
        <v/>
      </c>
      <c r="M3629" s="111" t="str">
        <f>IF($B3629="", "", IF($G3629="", IFERROR(INDEX('Job List'!$E$9:$E$508, MATCH($B3629, 'Job List'!$B$9:$B$508, 0)), ""), $G3629))</f>
        <v/>
      </c>
      <c r="N3629" s="126" t="str">
        <f t="shared" si="673"/>
        <v/>
      </c>
      <c r="O3629" s="77"/>
      <c r="AB3629" s="14" t="str">
        <f t="shared" si="674"/>
        <v/>
      </c>
      <c r="AC3629" s="20" t="str">
        <f t="shared" si="675"/>
        <v/>
      </c>
      <c r="AD3629" s="55" t="str">
        <f t="shared" si="676"/>
        <v/>
      </c>
      <c r="AE3629" s="88" t="str">
        <f t="shared" si="677"/>
        <v/>
      </c>
      <c r="AG3629" s="55" t="str">
        <f t="shared" si="678"/>
        <v/>
      </c>
      <c r="AH3629" s="88" t="str">
        <f t="shared" si="679"/>
        <v/>
      </c>
      <c r="AJ3629" s="55" t="str">
        <f t="shared" si="680"/>
        <v/>
      </c>
      <c r="AK3629" s="88" t="str">
        <f t="shared" si="681"/>
        <v/>
      </c>
      <c r="AM3629" s="55" t="str">
        <f t="shared" si="682"/>
        <v/>
      </c>
      <c r="AN3629" s="88" t="str">
        <f t="shared" si="683"/>
        <v/>
      </c>
    </row>
    <row r="3630" spans="1:40" x14ac:dyDescent="0.25">
      <c r="A3630" s="77"/>
      <c r="B3630" s="107"/>
      <c r="C3630" s="108"/>
      <c r="D3630" s="109"/>
      <c r="E3630" s="109"/>
      <c r="F3630" s="110"/>
      <c r="G3630" s="111"/>
      <c r="H3630" s="112"/>
      <c r="I3630" s="77"/>
      <c r="J3630" s="112" t="str">
        <f>IF($B3630="", "", IFERROR(INDEX('Job List'!$C$9:$C$508, MATCH($B3630, 'Job List'!$B$9:$B$508, 0)), ""))</f>
        <v/>
      </c>
      <c r="K3630" s="112" t="str">
        <f>IF($B3630="", "", IFERROR(INDEX('Job List'!$D$9:$D$508, MATCH($B3630, 'Job List'!$B$9:$B$508, 0)), ""))</f>
        <v/>
      </c>
      <c r="L3630" s="125" t="str">
        <f t="shared" si="672"/>
        <v/>
      </c>
      <c r="M3630" s="111" t="str">
        <f>IF($B3630="", "", IF($G3630="", IFERROR(INDEX('Job List'!$E$9:$E$508, MATCH($B3630, 'Job List'!$B$9:$B$508, 0)), ""), $G3630))</f>
        <v/>
      </c>
      <c r="N3630" s="126" t="str">
        <f t="shared" si="673"/>
        <v/>
      </c>
      <c r="O3630" s="77"/>
      <c r="AB3630" s="14" t="str">
        <f t="shared" si="674"/>
        <v/>
      </c>
      <c r="AC3630" s="20" t="str">
        <f t="shared" si="675"/>
        <v/>
      </c>
      <c r="AD3630" s="55" t="str">
        <f t="shared" si="676"/>
        <v/>
      </c>
      <c r="AE3630" s="88" t="str">
        <f t="shared" si="677"/>
        <v/>
      </c>
      <c r="AG3630" s="55" t="str">
        <f t="shared" si="678"/>
        <v/>
      </c>
      <c r="AH3630" s="88" t="str">
        <f t="shared" si="679"/>
        <v/>
      </c>
      <c r="AJ3630" s="55" t="str">
        <f t="shared" si="680"/>
        <v/>
      </c>
      <c r="AK3630" s="88" t="str">
        <f t="shared" si="681"/>
        <v/>
      </c>
      <c r="AM3630" s="55" t="str">
        <f t="shared" si="682"/>
        <v/>
      </c>
      <c r="AN3630" s="88" t="str">
        <f t="shared" si="683"/>
        <v/>
      </c>
    </row>
    <row r="3631" spans="1:40" x14ac:dyDescent="0.25">
      <c r="A3631" s="77"/>
      <c r="B3631" s="107"/>
      <c r="C3631" s="108"/>
      <c r="D3631" s="109"/>
      <c r="E3631" s="109"/>
      <c r="F3631" s="110"/>
      <c r="G3631" s="111"/>
      <c r="H3631" s="112"/>
      <c r="I3631" s="77"/>
      <c r="J3631" s="112" t="str">
        <f>IF($B3631="", "", IFERROR(INDEX('Job List'!$C$9:$C$508, MATCH($B3631, 'Job List'!$B$9:$B$508, 0)), ""))</f>
        <v/>
      </c>
      <c r="K3631" s="112" t="str">
        <f>IF($B3631="", "", IFERROR(INDEX('Job List'!$D$9:$D$508, MATCH($B3631, 'Job List'!$B$9:$B$508, 0)), ""))</f>
        <v/>
      </c>
      <c r="L3631" s="125" t="str">
        <f t="shared" si="672"/>
        <v/>
      </c>
      <c r="M3631" s="111" t="str">
        <f>IF($B3631="", "", IF($G3631="", IFERROR(INDEX('Job List'!$E$9:$E$508, MATCH($B3631, 'Job List'!$B$9:$B$508, 0)), ""), $G3631))</f>
        <v/>
      </c>
      <c r="N3631" s="126" t="str">
        <f t="shared" si="673"/>
        <v/>
      </c>
      <c r="O3631" s="77"/>
      <c r="AB3631" s="14" t="str">
        <f t="shared" si="674"/>
        <v/>
      </c>
      <c r="AC3631" s="20" t="str">
        <f t="shared" si="675"/>
        <v/>
      </c>
      <c r="AD3631" s="55" t="str">
        <f t="shared" si="676"/>
        <v/>
      </c>
      <c r="AE3631" s="88" t="str">
        <f t="shared" si="677"/>
        <v/>
      </c>
      <c r="AG3631" s="55" t="str">
        <f t="shared" si="678"/>
        <v/>
      </c>
      <c r="AH3631" s="88" t="str">
        <f t="shared" si="679"/>
        <v/>
      </c>
      <c r="AJ3631" s="55" t="str">
        <f t="shared" si="680"/>
        <v/>
      </c>
      <c r="AK3631" s="88" t="str">
        <f t="shared" si="681"/>
        <v/>
      </c>
      <c r="AM3631" s="55" t="str">
        <f t="shared" si="682"/>
        <v/>
      </c>
      <c r="AN3631" s="88" t="str">
        <f t="shared" si="683"/>
        <v/>
      </c>
    </row>
    <row r="3632" spans="1:40" x14ac:dyDescent="0.25">
      <c r="A3632" s="77"/>
      <c r="B3632" s="107"/>
      <c r="C3632" s="108"/>
      <c r="D3632" s="109"/>
      <c r="E3632" s="109"/>
      <c r="F3632" s="110"/>
      <c r="G3632" s="111"/>
      <c r="H3632" s="112"/>
      <c r="I3632" s="77"/>
      <c r="J3632" s="112" t="str">
        <f>IF($B3632="", "", IFERROR(INDEX('Job List'!$C$9:$C$508, MATCH($B3632, 'Job List'!$B$9:$B$508, 0)), ""))</f>
        <v/>
      </c>
      <c r="K3632" s="112" t="str">
        <f>IF($B3632="", "", IFERROR(INDEX('Job List'!$D$9:$D$508, MATCH($B3632, 'Job List'!$B$9:$B$508, 0)), ""))</f>
        <v/>
      </c>
      <c r="L3632" s="125" t="str">
        <f t="shared" si="672"/>
        <v/>
      </c>
      <c r="M3632" s="111" t="str">
        <f>IF($B3632="", "", IF($G3632="", IFERROR(INDEX('Job List'!$E$9:$E$508, MATCH($B3632, 'Job List'!$B$9:$B$508, 0)), ""), $G3632))</f>
        <v/>
      </c>
      <c r="N3632" s="126" t="str">
        <f t="shared" si="673"/>
        <v/>
      </c>
      <c r="O3632" s="77"/>
      <c r="AB3632" s="14" t="str">
        <f t="shared" si="674"/>
        <v/>
      </c>
      <c r="AC3632" s="20" t="str">
        <f t="shared" si="675"/>
        <v/>
      </c>
      <c r="AD3632" s="55" t="str">
        <f t="shared" si="676"/>
        <v/>
      </c>
      <c r="AE3632" s="88" t="str">
        <f t="shared" si="677"/>
        <v/>
      </c>
      <c r="AG3632" s="55" t="str">
        <f t="shared" si="678"/>
        <v/>
      </c>
      <c r="AH3632" s="88" t="str">
        <f t="shared" si="679"/>
        <v/>
      </c>
      <c r="AJ3632" s="55" t="str">
        <f t="shared" si="680"/>
        <v/>
      </c>
      <c r="AK3632" s="88" t="str">
        <f t="shared" si="681"/>
        <v/>
      </c>
      <c r="AM3632" s="55" t="str">
        <f t="shared" si="682"/>
        <v/>
      </c>
      <c r="AN3632" s="88" t="str">
        <f t="shared" si="683"/>
        <v/>
      </c>
    </row>
    <row r="3633" spans="1:40" x14ac:dyDescent="0.25">
      <c r="A3633" s="77"/>
      <c r="B3633" s="107"/>
      <c r="C3633" s="108"/>
      <c r="D3633" s="109"/>
      <c r="E3633" s="109"/>
      <c r="F3633" s="110"/>
      <c r="G3633" s="111"/>
      <c r="H3633" s="112"/>
      <c r="I3633" s="77"/>
      <c r="J3633" s="112" t="str">
        <f>IF($B3633="", "", IFERROR(INDEX('Job List'!$C$9:$C$508, MATCH($B3633, 'Job List'!$B$9:$B$508, 0)), ""))</f>
        <v/>
      </c>
      <c r="K3633" s="112" t="str">
        <f>IF($B3633="", "", IFERROR(INDEX('Job List'!$D$9:$D$508, MATCH($B3633, 'Job List'!$B$9:$B$508, 0)), ""))</f>
        <v/>
      </c>
      <c r="L3633" s="125" t="str">
        <f t="shared" si="672"/>
        <v/>
      </c>
      <c r="M3633" s="111" t="str">
        <f>IF($B3633="", "", IF($G3633="", IFERROR(INDEX('Job List'!$E$9:$E$508, MATCH($B3633, 'Job List'!$B$9:$B$508, 0)), ""), $G3633))</f>
        <v/>
      </c>
      <c r="N3633" s="126" t="str">
        <f t="shared" si="673"/>
        <v/>
      </c>
      <c r="O3633" s="77"/>
      <c r="AB3633" s="14" t="str">
        <f t="shared" si="674"/>
        <v/>
      </c>
      <c r="AC3633" s="20" t="str">
        <f t="shared" si="675"/>
        <v/>
      </c>
      <c r="AD3633" s="55" t="str">
        <f t="shared" si="676"/>
        <v/>
      </c>
      <c r="AE3633" s="88" t="str">
        <f t="shared" si="677"/>
        <v/>
      </c>
      <c r="AG3633" s="55" t="str">
        <f t="shared" si="678"/>
        <v/>
      </c>
      <c r="AH3633" s="88" t="str">
        <f t="shared" si="679"/>
        <v/>
      </c>
      <c r="AJ3633" s="55" t="str">
        <f t="shared" si="680"/>
        <v/>
      </c>
      <c r="AK3633" s="88" t="str">
        <f t="shared" si="681"/>
        <v/>
      </c>
      <c r="AM3633" s="55" t="str">
        <f t="shared" si="682"/>
        <v/>
      </c>
      <c r="AN3633" s="88" t="str">
        <f t="shared" si="683"/>
        <v/>
      </c>
    </row>
    <row r="3634" spans="1:40" x14ac:dyDescent="0.25">
      <c r="A3634" s="77"/>
      <c r="B3634" s="107"/>
      <c r="C3634" s="108"/>
      <c r="D3634" s="109"/>
      <c r="E3634" s="109"/>
      <c r="F3634" s="110"/>
      <c r="G3634" s="111"/>
      <c r="H3634" s="112"/>
      <c r="I3634" s="77"/>
      <c r="J3634" s="112" t="str">
        <f>IF($B3634="", "", IFERROR(INDEX('Job List'!$C$9:$C$508, MATCH($B3634, 'Job List'!$B$9:$B$508, 0)), ""))</f>
        <v/>
      </c>
      <c r="K3634" s="112" t="str">
        <f>IF($B3634="", "", IFERROR(INDEX('Job List'!$D$9:$D$508, MATCH($B3634, 'Job List'!$B$9:$B$508, 0)), ""))</f>
        <v/>
      </c>
      <c r="L3634" s="125" t="str">
        <f t="shared" si="672"/>
        <v/>
      </c>
      <c r="M3634" s="111" t="str">
        <f>IF($B3634="", "", IF($G3634="", IFERROR(INDEX('Job List'!$E$9:$E$508, MATCH($B3634, 'Job List'!$B$9:$B$508, 0)), ""), $G3634))</f>
        <v/>
      </c>
      <c r="N3634" s="126" t="str">
        <f t="shared" si="673"/>
        <v/>
      </c>
      <c r="O3634" s="77"/>
      <c r="AB3634" s="14" t="str">
        <f t="shared" si="674"/>
        <v/>
      </c>
      <c r="AC3634" s="20" t="str">
        <f t="shared" si="675"/>
        <v/>
      </c>
      <c r="AD3634" s="55" t="str">
        <f t="shared" si="676"/>
        <v/>
      </c>
      <c r="AE3634" s="88" t="str">
        <f t="shared" si="677"/>
        <v/>
      </c>
      <c r="AG3634" s="55" t="str">
        <f t="shared" si="678"/>
        <v/>
      </c>
      <c r="AH3634" s="88" t="str">
        <f t="shared" si="679"/>
        <v/>
      </c>
      <c r="AJ3634" s="55" t="str">
        <f t="shared" si="680"/>
        <v/>
      </c>
      <c r="AK3634" s="88" t="str">
        <f t="shared" si="681"/>
        <v/>
      </c>
      <c r="AM3634" s="55" t="str">
        <f t="shared" si="682"/>
        <v/>
      </c>
      <c r="AN3634" s="88" t="str">
        <f t="shared" si="683"/>
        <v/>
      </c>
    </row>
    <row r="3635" spans="1:40" x14ac:dyDescent="0.25">
      <c r="A3635" s="77"/>
      <c r="B3635" s="107"/>
      <c r="C3635" s="108"/>
      <c r="D3635" s="109"/>
      <c r="E3635" s="109"/>
      <c r="F3635" s="110"/>
      <c r="G3635" s="111"/>
      <c r="H3635" s="112"/>
      <c r="I3635" s="77"/>
      <c r="J3635" s="112" t="str">
        <f>IF($B3635="", "", IFERROR(INDEX('Job List'!$C$9:$C$508, MATCH($B3635, 'Job List'!$B$9:$B$508, 0)), ""))</f>
        <v/>
      </c>
      <c r="K3635" s="112" t="str">
        <f>IF($B3635="", "", IFERROR(INDEX('Job List'!$D$9:$D$508, MATCH($B3635, 'Job List'!$B$9:$B$508, 0)), ""))</f>
        <v/>
      </c>
      <c r="L3635" s="125" t="str">
        <f t="shared" si="672"/>
        <v/>
      </c>
      <c r="M3635" s="111" t="str">
        <f>IF($B3635="", "", IF($G3635="", IFERROR(INDEX('Job List'!$E$9:$E$508, MATCH($B3635, 'Job List'!$B$9:$B$508, 0)), ""), $G3635))</f>
        <v/>
      </c>
      <c r="N3635" s="126" t="str">
        <f t="shared" si="673"/>
        <v/>
      </c>
      <c r="O3635" s="77"/>
      <c r="AB3635" s="14" t="str">
        <f t="shared" si="674"/>
        <v/>
      </c>
      <c r="AC3635" s="20" t="str">
        <f t="shared" si="675"/>
        <v/>
      </c>
      <c r="AD3635" s="55" t="str">
        <f t="shared" si="676"/>
        <v/>
      </c>
      <c r="AE3635" s="88" t="str">
        <f t="shared" si="677"/>
        <v/>
      </c>
      <c r="AG3635" s="55" t="str">
        <f t="shared" si="678"/>
        <v/>
      </c>
      <c r="AH3635" s="88" t="str">
        <f t="shared" si="679"/>
        <v/>
      </c>
      <c r="AJ3635" s="55" t="str">
        <f t="shared" si="680"/>
        <v/>
      </c>
      <c r="AK3635" s="88" t="str">
        <f t="shared" si="681"/>
        <v/>
      </c>
      <c r="AM3635" s="55" t="str">
        <f t="shared" si="682"/>
        <v/>
      </c>
      <c r="AN3635" s="88" t="str">
        <f t="shared" si="683"/>
        <v/>
      </c>
    </row>
    <row r="3636" spans="1:40" x14ac:dyDescent="0.25">
      <c r="A3636" s="77"/>
      <c r="B3636" s="107"/>
      <c r="C3636" s="108"/>
      <c r="D3636" s="109"/>
      <c r="E3636" s="109"/>
      <c r="F3636" s="110"/>
      <c r="G3636" s="111"/>
      <c r="H3636" s="112"/>
      <c r="I3636" s="77"/>
      <c r="J3636" s="112" t="str">
        <f>IF($B3636="", "", IFERROR(INDEX('Job List'!$C$9:$C$508, MATCH($B3636, 'Job List'!$B$9:$B$508, 0)), ""))</f>
        <v/>
      </c>
      <c r="K3636" s="112" t="str">
        <f>IF($B3636="", "", IFERROR(INDEX('Job List'!$D$9:$D$508, MATCH($B3636, 'Job List'!$B$9:$B$508, 0)), ""))</f>
        <v/>
      </c>
      <c r="L3636" s="125" t="str">
        <f t="shared" si="672"/>
        <v/>
      </c>
      <c r="M3636" s="111" t="str">
        <f>IF($B3636="", "", IF($G3636="", IFERROR(INDEX('Job List'!$E$9:$E$508, MATCH($B3636, 'Job List'!$B$9:$B$508, 0)), ""), $G3636))</f>
        <v/>
      </c>
      <c r="N3636" s="126" t="str">
        <f t="shared" si="673"/>
        <v/>
      </c>
      <c r="O3636" s="77"/>
      <c r="AB3636" s="14" t="str">
        <f t="shared" si="674"/>
        <v/>
      </c>
      <c r="AC3636" s="20" t="str">
        <f t="shared" si="675"/>
        <v/>
      </c>
      <c r="AD3636" s="55" t="str">
        <f t="shared" si="676"/>
        <v/>
      </c>
      <c r="AE3636" s="88" t="str">
        <f t="shared" si="677"/>
        <v/>
      </c>
      <c r="AG3636" s="55" t="str">
        <f t="shared" si="678"/>
        <v/>
      </c>
      <c r="AH3636" s="88" t="str">
        <f t="shared" si="679"/>
        <v/>
      </c>
      <c r="AJ3636" s="55" t="str">
        <f t="shared" si="680"/>
        <v/>
      </c>
      <c r="AK3636" s="88" t="str">
        <f t="shared" si="681"/>
        <v/>
      </c>
      <c r="AM3636" s="55" t="str">
        <f t="shared" si="682"/>
        <v/>
      </c>
      <c r="AN3636" s="88" t="str">
        <f t="shared" si="683"/>
        <v/>
      </c>
    </row>
    <row r="3637" spans="1:40" x14ac:dyDescent="0.25">
      <c r="A3637" s="77"/>
      <c r="B3637" s="107"/>
      <c r="C3637" s="108"/>
      <c r="D3637" s="109"/>
      <c r="E3637" s="109"/>
      <c r="F3637" s="110"/>
      <c r="G3637" s="111"/>
      <c r="H3637" s="112"/>
      <c r="I3637" s="77"/>
      <c r="J3637" s="112" t="str">
        <f>IF($B3637="", "", IFERROR(INDEX('Job List'!$C$9:$C$508, MATCH($B3637, 'Job List'!$B$9:$B$508, 0)), ""))</f>
        <v/>
      </c>
      <c r="K3637" s="112" t="str">
        <f>IF($B3637="", "", IFERROR(INDEX('Job List'!$D$9:$D$508, MATCH($B3637, 'Job List'!$B$9:$B$508, 0)), ""))</f>
        <v/>
      </c>
      <c r="L3637" s="125" t="str">
        <f t="shared" si="672"/>
        <v/>
      </c>
      <c r="M3637" s="111" t="str">
        <f>IF($B3637="", "", IF($G3637="", IFERROR(INDEX('Job List'!$E$9:$E$508, MATCH($B3637, 'Job List'!$B$9:$B$508, 0)), ""), $G3637))</f>
        <v/>
      </c>
      <c r="N3637" s="126" t="str">
        <f t="shared" si="673"/>
        <v/>
      </c>
      <c r="O3637" s="77"/>
      <c r="AB3637" s="14" t="str">
        <f t="shared" si="674"/>
        <v/>
      </c>
      <c r="AC3637" s="20" t="str">
        <f t="shared" si="675"/>
        <v/>
      </c>
      <c r="AD3637" s="55" t="str">
        <f t="shared" si="676"/>
        <v/>
      </c>
      <c r="AE3637" s="88" t="str">
        <f t="shared" si="677"/>
        <v/>
      </c>
      <c r="AG3637" s="55" t="str">
        <f t="shared" si="678"/>
        <v/>
      </c>
      <c r="AH3637" s="88" t="str">
        <f t="shared" si="679"/>
        <v/>
      </c>
      <c r="AJ3637" s="55" t="str">
        <f t="shared" si="680"/>
        <v/>
      </c>
      <c r="AK3637" s="88" t="str">
        <f t="shared" si="681"/>
        <v/>
      </c>
      <c r="AM3637" s="55" t="str">
        <f t="shared" si="682"/>
        <v/>
      </c>
      <c r="AN3637" s="88" t="str">
        <f t="shared" si="683"/>
        <v/>
      </c>
    </row>
    <row r="3638" spans="1:40" x14ac:dyDescent="0.25">
      <c r="A3638" s="77"/>
      <c r="B3638" s="107"/>
      <c r="C3638" s="108"/>
      <c r="D3638" s="109"/>
      <c r="E3638" s="109"/>
      <c r="F3638" s="110"/>
      <c r="G3638" s="111"/>
      <c r="H3638" s="112"/>
      <c r="I3638" s="77"/>
      <c r="J3638" s="112" t="str">
        <f>IF($B3638="", "", IFERROR(INDEX('Job List'!$C$9:$C$508, MATCH($B3638, 'Job List'!$B$9:$B$508, 0)), ""))</f>
        <v/>
      </c>
      <c r="K3638" s="112" t="str">
        <f>IF($B3638="", "", IFERROR(INDEX('Job List'!$D$9:$D$508, MATCH($B3638, 'Job List'!$B$9:$B$508, 0)), ""))</f>
        <v/>
      </c>
      <c r="L3638" s="125" t="str">
        <f t="shared" si="672"/>
        <v/>
      </c>
      <c r="M3638" s="111" t="str">
        <f>IF($B3638="", "", IF($G3638="", IFERROR(INDEX('Job List'!$E$9:$E$508, MATCH($B3638, 'Job List'!$B$9:$B$508, 0)), ""), $G3638))</f>
        <v/>
      </c>
      <c r="N3638" s="126" t="str">
        <f t="shared" si="673"/>
        <v/>
      </c>
      <c r="O3638" s="77"/>
      <c r="AB3638" s="14" t="str">
        <f t="shared" si="674"/>
        <v/>
      </c>
      <c r="AC3638" s="20" t="str">
        <f t="shared" si="675"/>
        <v/>
      </c>
      <c r="AD3638" s="55" t="str">
        <f t="shared" si="676"/>
        <v/>
      </c>
      <c r="AE3638" s="88" t="str">
        <f t="shared" si="677"/>
        <v/>
      </c>
      <c r="AG3638" s="55" t="str">
        <f t="shared" si="678"/>
        <v/>
      </c>
      <c r="AH3638" s="88" t="str">
        <f t="shared" si="679"/>
        <v/>
      </c>
      <c r="AJ3638" s="55" t="str">
        <f t="shared" si="680"/>
        <v/>
      </c>
      <c r="AK3638" s="88" t="str">
        <f t="shared" si="681"/>
        <v/>
      </c>
      <c r="AM3638" s="55" t="str">
        <f t="shared" si="682"/>
        <v/>
      </c>
      <c r="AN3638" s="88" t="str">
        <f t="shared" si="683"/>
        <v/>
      </c>
    </row>
    <row r="3639" spans="1:40" x14ac:dyDescent="0.25">
      <c r="A3639" s="77"/>
      <c r="B3639" s="107"/>
      <c r="C3639" s="108"/>
      <c r="D3639" s="109"/>
      <c r="E3639" s="109"/>
      <c r="F3639" s="110"/>
      <c r="G3639" s="111"/>
      <c r="H3639" s="112"/>
      <c r="I3639" s="77"/>
      <c r="J3639" s="112" t="str">
        <f>IF($B3639="", "", IFERROR(INDEX('Job List'!$C$9:$C$508, MATCH($B3639, 'Job List'!$B$9:$B$508, 0)), ""))</f>
        <v/>
      </c>
      <c r="K3639" s="112" t="str">
        <f>IF($B3639="", "", IFERROR(INDEX('Job List'!$D$9:$D$508, MATCH($B3639, 'Job List'!$B$9:$B$508, 0)), ""))</f>
        <v/>
      </c>
      <c r="L3639" s="125" t="str">
        <f t="shared" si="672"/>
        <v/>
      </c>
      <c r="M3639" s="111" t="str">
        <f>IF($B3639="", "", IF($G3639="", IFERROR(INDEX('Job List'!$E$9:$E$508, MATCH($B3639, 'Job List'!$B$9:$B$508, 0)), ""), $G3639))</f>
        <v/>
      </c>
      <c r="N3639" s="126" t="str">
        <f t="shared" si="673"/>
        <v/>
      </c>
      <c r="O3639" s="77"/>
      <c r="AB3639" s="14" t="str">
        <f t="shared" si="674"/>
        <v/>
      </c>
      <c r="AC3639" s="20" t="str">
        <f t="shared" si="675"/>
        <v/>
      </c>
      <c r="AD3639" s="55" t="str">
        <f t="shared" si="676"/>
        <v/>
      </c>
      <c r="AE3639" s="88" t="str">
        <f t="shared" si="677"/>
        <v/>
      </c>
      <c r="AG3639" s="55" t="str">
        <f t="shared" si="678"/>
        <v/>
      </c>
      <c r="AH3639" s="88" t="str">
        <f t="shared" si="679"/>
        <v/>
      </c>
      <c r="AJ3639" s="55" t="str">
        <f t="shared" si="680"/>
        <v/>
      </c>
      <c r="AK3639" s="88" t="str">
        <f t="shared" si="681"/>
        <v/>
      </c>
      <c r="AM3639" s="55" t="str">
        <f t="shared" si="682"/>
        <v/>
      </c>
      <c r="AN3639" s="88" t="str">
        <f t="shared" si="683"/>
        <v/>
      </c>
    </row>
    <row r="3640" spans="1:40" x14ac:dyDescent="0.25">
      <c r="A3640" s="77"/>
      <c r="B3640" s="107"/>
      <c r="C3640" s="108"/>
      <c r="D3640" s="109"/>
      <c r="E3640" s="109"/>
      <c r="F3640" s="110"/>
      <c r="G3640" s="111"/>
      <c r="H3640" s="112"/>
      <c r="I3640" s="77"/>
      <c r="J3640" s="112" t="str">
        <f>IF($B3640="", "", IFERROR(INDEX('Job List'!$C$9:$C$508, MATCH($B3640, 'Job List'!$B$9:$B$508, 0)), ""))</f>
        <v/>
      </c>
      <c r="K3640" s="112" t="str">
        <f>IF($B3640="", "", IFERROR(INDEX('Job List'!$D$9:$D$508, MATCH($B3640, 'Job List'!$B$9:$B$508, 0)), ""))</f>
        <v/>
      </c>
      <c r="L3640" s="125" t="str">
        <f t="shared" si="672"/>
        <v/>
      </c>
      <c r="M3640" s="111" t="str">
        <f>IF($B3640="", "", IF($G3640="", IFERROR(INDEX('Job List'!$E$9:$E$508, MATCH($B3640, 'Job List'!$B$9:$B$508, 0)), ""), $G3640))</f>
        <v/>
      </c>
      <c r="N3640" s="126" t="str">
        <f t="shared" si="673"/>
        <v/>
      </c>
      <c r="O3640" s="77"/>
      <c r="AB3640" s="14" t="str">
        <f t="shared" si="674"/>
        <v/>
      </c>
      <c r="AC3640" s="20" t="str">
        <f t="shared" si="675"/>
        <v/>
      </c>
      <c r="AD3640" s="55" t="str">
        <f t="shared" si="676"/>
        <v/>
      </c>
      <c r="AE3640" s="88" t="str">
        <f t="shared" si="677"/>
        <v/>
      </c>
      <c r="AG3640" s="55" t="str">
        <f t="shared" si="678"/>
        <v/>
      </c>
      <c r="AH3640" s="88" t="str">
        <f t="shared" si="679"/>
        <v/>
      </c>
      <c r="AJ3640" s="55" t="str">
        <f t="shared" si="680"/>
        <v/>
      </c>
      <c r="AK3640" s="88" t="str">
        <f t="shared" si="681"/>
        <v/>
      </c>
      <c r="AM3640" s="55" t="str">
        <f t="shared" si="682"/>
        <v/>
      </c>
      <c r="AN3640" s="88" t="str">
        <f t="shared" si="683"/>
        <v/>
      </c>
    </row>
    <row r="3641" spans="1:40" x14ac:dyDescent="0.25">
      <c r="A3641" s="77"/>
      <c r="B3641" s="107"/>
      <c r="C3641" s="108"/>
      <c r="D3641" s="109"/>
      <c r="E3641" s="109"/>
      <c r="F3641" s="110"/>
      <c r="G3641" s="111"/>
      <c r="H3641" s="112"/>
      <c r="I3641" s="77"/>
      <c r="J3641" s="112" t="str">
        <f>IF($B3641="", "", IFERROR(INDEX('Job List'!$C$9:$C$508, MATCH($B3641, 'Job List'!$B$9:$B$508, 0)), ""))</f>
        <v/>
      </c>
      <c r="K3641" s="112" t="str">
        <f>IF($B3641="", "", IFERROR(INDEX('Job List'!$D$9:$D$508, MATCH($B3641, 'Job List'!$B$9:$B$508, 0)), ""))</f>
        <v/>
      </c>
      <c r="L3641" s="125" t="str">
        <f t="shared" si="672"/>
        <v/>
      </c>
      <c r="M3641" s="111" t="str">
        <f>IF($B3641="", "", IF($G3641="", IFERROR(INDEX('Job List'!$E$9:$E$508, MATCH($B3641, 'Job List'!$B$9:$B$508, 0)), ""), $G3641))</f>
        <v/>
      </c>
      <c r="N3641" s="126" t="str">
        <f t="shared" si="673"/>
        <v/>
      </c>
      <c r="O3641" s="77"/>
      <c r="AB3641" s="14" t="str">
        <f t="shared" si="674"/>
        <v/>
      </c>
      <c r="AC3641" s="20" t="str">
        <f t="shared" si="675"/>
        <v/>
      </c>
      <c r="AD3641" s="55" t="str">
        <f t="shared" si="676"/>
        <v/>
      </c>
      <c r="AE3641" s="88" t="str">
        <f t="shared" si="677"/>
        <v/>
      </c>
      <c r="AG3641" s="55" t="str">
        <f t="shared" si="678"/>
        <v/>
      </c>
      <c r="AH3641" s="88" t="str">
        <f t="shared" si="679"/>
        <v/>
      </c>
      <c r="AJ3641" s="55" t="str">
        <f t="shared" si="680"/>
        <v/>
      </c>
      <c r="AK3641" s="88" t="str">
        <f t="shared" si="681"/>
        <v/>
      </c>
      <c r="AM3641" s="55" t="str">
        <f t="shared" si="682"/>
        <v/>
      </c>
      <c r="AN3641" s="88" t="str">
        <f t="shared" si="683"/>
        <v/>
      </c>
    </row>
    <row r="3642" spans="1:40" x14ac:dyDescent="0.25">
      <c r="A3642" s="77"/>
      <c r="B3642" s="107"/>
      <c r="C3642" s="108"/>
      <c r="D3642" s="109"/>
      <c r="E3642" s="109"/>
      <c r="F3642" s="110"/>
      <c r="G3642" s="111"/>
      <c r="H3642" s="112"/>
      <c r="I3642" s="77"/>
      <c r="J3642" s="112" t="str">
        <f>IF($B3642="", "", IFERROR(INDEX('Job List'!$C$9:$C$508, MATCH($B3642, 'Job List'!$B$9:$B$508, 0)), ""))</f>
        <v/>
      </c>
      <c r="K3642" s="112" t="str">
        <f>IF($B3642="", "", IFERROR(INDEX('Job List'!$D$9:$D$508, MATCH($B3642, 'Job List'!$B$9:$B$508, 0)), ""))</f>
        <v/>
      </c>
      <c r="L3642" s="125" t="str">
        <f t="shared" si="672"/>
        <v/>
      </c>
      <c r="M3642" s="111" t="str">
        <f>IF($B3642="", "", IF($G3642="", IFERROR(INDEX('Job List'!$E$9:$E$508, MATCH($B3642, 'Job List'!$B$9:$B$508, 0)), ""), $G3642))</f>
        <v/>
      </c>
      <c r="N3642" s="126" t="str">
        <f t="shared" si="673"/>
        <v/>
      </c>
      <c r="O3642" s="77"/>
      <c r="AB3642" s="14" t="str">
        <f t="shared" si="674"/>
        <v/>
      </c>
      <c r="AC3642" s="20" t="str">
        <f t="shared" si="675"/>
        <v/>
      </c>
      <c r="AD3642" s="55" t="str">
        <f t="shared" si="676"/>
        <v/>
      </c>
      <c r="AE3642" s="88" t="str">
        <f t="shared" si="677"/>
        <v/>
      </c>
      <c r="AG3642" s="55" t="str">
        <f t="shared" si="678"/>
        <v/>
      </c>
      <c r="AH3642" s="88" t="str">
        <f t="shared" si="679"/>
        <v/>
      </c>
      <c r="AJ3642" s="55" t="str">
        <f t="shared" si="680"/>
        <v/>
      </c>
      <c r="AK3642" s="88" t="str">
        <f t="shared" si="681"/>
        <v/>
      </c>
      <c r="AM3642" s="55" t="str">
        <f t="shared" si="682"/>
        <v/>
      </c>
      <c r="AN3642" s="88" t="str">
        <f t="shared" si="683"/>
        <v/>
      </c>
    </row>
    <row r="3643" spans="1:40" x14ac:dyDescent="0.25">
      <c r="A3643" s="77"/>
      <c r="B3643" s="107"/>
      <c r="C3643" s="108"/>
      <c r="D3643" s="109"/>
      <c r="E3643" s="109"/>
      <c r="F3643" s="110"/>
      <c r="G3643" s="111"/>
      <c r="H3643" s="112"/>
      <c r="I3643" s="77"/>
      <c r="J3643" s="112" t="str">
        <f>IF($B3643="", "", IFERROR(INDEX('Job List'!$C$9:$C$508, MATCH($B3643, 'Job List'!$B$9:$B$508, 0)), ""))</f>
        <v/>
      </c>
      <c r="K3643" s="112" t="str">
        <f>IF($B3643="", "", IFERROR(INDEX('Job List'!$D$9:$D$508, MATCH($B3643, 'Job List'!$B$9:$B$508, 0)), ""))</f>
        <v/>
      </c>
      <c r="L3643" s="125" t="str">
        <f t="shared" si="672"/>
        <v/>
      </c>
      <c r="M3643" s="111" t="str">
        <f>IF($B3643="", "", IF($G3643="", IFERROR(INDEX('Job List'!$E$9:$E$508, MATCH($B3643, 'Job List'!$B$9:$B$508, 0)), ""), $G3643))</f>
        <v/>
      </c>
      <c r="N3643" s="126" t="str">
        <f t="shared" si="673"/>
        <v/>
      </c>
      <c r="O3643" s="77"/>
      <c r="AB3643" s="14" t="str">
        <f t="shared" si="674"/>
        <v/>
      </c>
      <c r="AC3643" s="20" t="str">
        <f t="shared" si="675"/>
        <v/>
      </c>
      <c r="AD3643" s="55" t="str">
        <f t="shared" si="676"/>
        <v/>
      </c>
      <c r="AE3643" s="88" t="str">
        <f t="shared" si="677"/>
        <v/>
      </c>
      <c r="AG3643" s="55" t="str">
        <f t="shared" si="678"/>
        <v/>
      </c>
      <c r="AH3643" s="88" t="str">
        <f t="shared" si="679"/>
        <v/>
      </c>
      <c r="AJ3643" s="55" t="str">
        <f t="shared" si="680"/>
        <v/>
      </c>
      <c r="AK3643" s="88" t="str">
        <f t="shared" si="681"/>
        <v/>
      </c>
      <c r="AM3643" s="55" t="str">
        <f t="shared" si="682"/>
        <v/>
      </c>
      <c r="AN3643" s="88" t="str">
        <f t="shared" si="683"/>
        <v/>
      </c>
    </row>
    <row r="3644" spans="1:40" x14ac:dyDescent="0.25">
      <c r="A3644" s="77"/>
      <c r="B3644" s="107"/>
      <c r="C3644" s="108"/>
      <c r="D3644" s="109"/>
      <c r="E3644" s="109"/>
      <c r="F3644" s="110"/>
      <c r="G3644" s="111"/>
      <c r="H3644" s="112"/>
      <c r="I3644" s="77"/>
      <c r="J3644" s="112" t="str">
        <f>IF($B3644="", "", IFERROR(INDEX('Job List'!$C$9:$C$508, MATCH($B3644, 'Job List'!$B$9:$B$508, 0)), ""))</f>
        <v/>
      </c>
      <c r="K3644" s="112" t="str">
        <f>IF($B3644="", "", IFERROR(INDEX('Job List'!$D$9:$D$508, MATCH($B3644, 'Job List'!$B$9:$B$508, 0)), ""))</f>
        <v/>
      </c>
      <c r="L3644" s="125" t="str">
        <f t="shared" si="672"/>
        <v/>
      </c>
      <c r="M3644" s="111" t="str">
        <f>IF($B3644="", "", IF($G3644="", IFERROR(INDEX('Job List'!$E$9:$E$508, MATCH($B3644, 'Job List'!$B$9:$B$508, 0)), ""), $G3644))</f>
        <v/>
      </c>
      <c r="N3644" s="126" t="str">
        <f t="shared" si="673"/>
        <v/>
      </c>
      <c r="O3644" s="77"/>
      <c r="AB3644" s="14" t="str">
        <f t="shared" si="674"/>
        <v/>
      </c>
      <c r="AC3644" s="20" t="str">
        <f t="shared" si="675"/>
        <v/>
      </c>
      <c r="AD3644" s="55" t="str">
        <f t="shared" si="676"/>
        <v/>
      </c>
      <c r="AE3644" s="88" t="str">
        <f t="shared" si="677"/>
        <v/>
      </c>
      <c r="AG3644" s="55" t="str">
        <f t="shared" si="678"/>
        <v/>
      </c>
      <c r="AH3644" s="88" t="str">
        <f t="shared" si="679"/>
        <v/>
      </c>
      <c r="AJ3644" s="55" t="str">
        <f t="shared" si="680"/>
        <v/>
      </c>
      <c r="AK3644" s="88" t="str">
        <f t="shared" si="681"/>
        <v/>
      </c>
      <c r="AM3644" s="55" t="str">
        <f t="shared" si="682"/>
        <v/>
      </c>
      <c r="AN3644" s="88" t="str">
        <f t="shared" si="683"/>
        <v/>
      </c>
    </row>
    <row r="3645" spans="1:40" x14ac:dyDescent="0.25">
      <c r="A3645" s="77"/>
      <c r="B3645" s="107"/>
      <c r="C3645" s="108"/>
      <c r="D3645" s="109"/>
      <c r="E3645" s="109"/>
      <c r="F3645" s="110"/>
      <c r="G3645" s="111"/>
      <c r="H3645" s="112"/>
      <c r="I3645" s="77"/>
      <c r="J3645" s="112" t="str">
        <f>IF($B3645="", "", IFERROR(INDEX('Job List'!$C$9:$C$508, MATCH($B3645, 'Job List'!$B$9:$B$508, 0)), ""))</f>
        <v/>
      </c>
      <c r="K3645" s="112" t="str">
        <f>IF($B3645="", "", IFERROR(INDEX('Job List'!$D$9:$D$508, MATCH($B3645, 'Job List'!$B$9:$B$508, 0)), ""))</f>
        <v/>
      </c>
      <c r="L3645" s="125" t="str">
        <f t="shared" si="672"/>
        <v/>
      </c>
      <c r="M3645" s="111" t="str">
        <f>IF($B3645="", "", IF($G3645="", IFERROR(INDEX('Job List'!$E$9:$E$508, MATCH($B3645, 'Job List'!$B$9:$B$508, 0)), ""), $G3645))</f>
        <v/>
      </c>
      <c r="N3645" s="126" t="str">
        <f t="shared" si="673"/>
        <v/>
      </c>
      <c r="O3645" s="77"/>
      <c r="AB3645" s="14" t="str">
        <f t="shared" si="674"/>
        <v/>
      </c>
      <c r="AC3645" s="20" t="str">
        <f t="shared" si="675"/>
        <v/>
      </c>
      <c r="AD3645" s="55" t="str">
        <f t="shared" si="676"/>
        <v/>
      </c>
      <c r="AE3645" s="88" t="str">
        <f t="shared" si="677"/>
        <v/>
      </c>
      <c r="AG3645" s="55" t="str">
        <f t="shared" si="678"/>
        <v/>
      </c>
      <c r="AH3645" s="88" t="str">
        <f t="shared" si="679"/>
        <v/>
      </c>
      <c r="AJ3645" s="55" t="str">
        <f t="shared" si="680"/>
        <v/>
      </c>
      <c r="AK3645" s="88" t="str">
        <f t="shared" si="681"/>
        <v/>
      </c>
      <c r="AM3645" s="55" t="str">
        <f t="shared" si="682"/>
        <v/>
      </c>
      <c r="AN3645" s="88" t="str">
        <f t="shared" si="683"/>
        <v/>
      </c>
    </row>
    <row r="3646" spans="1:40" x14ac:dyDescent="0.25">
      <c r="A3646" s="77"/>
      <c r="B3646" s="107"/>
      <c r="C3646" s="108"/>
      <c r="D3646" s="109"/>
      <c r="E3646" s="109"/>
      <c r="F3646" s="110"/>
      <c r="G3646" s="111"/>
      <c r="H3646" s="112"/>
      <c r="I3646" s="77"/>
      <c r="J3646" s="112" t="str">
        <f>IF($B3646="", "", IFERROR(INDEX('Job List'!$C$9:$C$508, MATCH($B3646, 'Job List'!$B$9:$B$508, 0)), ""))</f>
        <v/>
      </c>
      <c r="K3646" s="112" t="str">
        <f>IF($B3646="", "", IFERROR(INDEX('Job List'!$D$9:$D$508, MATCH($B3646, 'Job List'!$B$9:$B$508, 0)), ""))</f>
        <v/>
      </c>
      <c r="L3646" s="125" t="str">
        <f t="shared" si="672"/>
        <v/>
      </c>
      <c r="M3646" s="111" t="str">
        <f>IF($B3646="", "", IF($G3646="", IFERROR(INDEX('Job List'!$E$9:$E$508, MATCH($B3646, 'Job List'!$B$9:$B$508, 0)), ""), $G3646))</f>
        <v/>
      </c>
      <c r="N3646" s="126" t="str">
        <f t="shared" si="673"/>
        <v/>
      </c>
      <c r="O3646" s="77"/>
      <c r="AB3646" s="14" t="str">
        <f t="shared" si="674"/>
        <v/>
      </c>
      <c r="AC3646" s="20" t="str">
        <f t="shared" si="675"/>
        <v/>
      </c>
      <c r="AD3646" s="55" t="str">
        <f t="shared" si="676"/>
        <v/>
      </c>
      <c r="AE3646" s="88" t="str">
        <f t="shared" si="677"/>
        <v/>
      </c>
      <c r="AG3646" s="55" t="str">
        <f t="shared" si="678"/>
        <v/>
      </c>
      <c r="AH3646" s="88" t="str">
        <f t="shared" si="679"/>
        <v/>
      </c>
      <c r="AJ3646" s="55" t="str">
        <f t="shared" si="680"/>
        <v/>
      </c>
      <c r="AK3646" s="88" t="str">
        <f t="shared" si="681"/>
        <v/>
      </c>
      <c r="AM3646" s="55" t="str">
        <f t="shared" si="682"/>
        <v/>
      </c>
      <c r="AN3646" s="88" t="str">
        <f t="shared" si="683"/>
        <v/>
      </c>
    </row>
    <row r="3647" spans="1:40" x14ac:dyDescent="0.25">
      <c r="A3647" s="77"/>
      <c r="B3647" s="107"/>
      <c r="C3647" s="108"/>
      <c r="D3647" s="109"/>
      <c r="E3647" s="109"/>
      <c r="F3647" s="110"/>
      <c r="G3647" s="111"/>
      <c r="H3647" s="112"/>
      <c r="I3647" s="77"/>
      <c r="J3647" s="112" t="str">
        <f>IF($B3647="", "", IFERROR(INDEX('Job List'!$C$9:$C$508, MATCH($B3647, 'Job List'!$B$9:$B$508, 0)), ""))</f>
        <v/>
      </c>
      <c r="K3647" s="112" t="str">
        <f>IF($B3647="", "", IFERROR(INDEX('Job List'!$D$9:$D$508, MATCH($B3647, 'Job List'!$B$9:$B$508, 0)), ""))</f>
        <v/>
      </c>
      <c r="L3647" s="125" t="str">
        <f t="shared" si="672"/>
        <v/>
      </c>
      <c r="M3647" s="111" t="str">
        <f>IF($B3647="", "", IF($G3647="", IFERROR(INDEX('Job List'!$E$9:$E$508, MATCH($B3647, 'Job List'!$B$9:$B$508, 0)), ""), $G3647))</f>
        <v/>
      </c>
      <c r="N3647" s="126" t="str">
        <f t="shared" si="673"/>
        <v/>
      </c>
      <c r="O3647" s="77"/>
      <c r="AB3647" s="14" t="str">
        <f t="shared" si="674"/>
        <v/>
      </c>
      <c r="AC3647" s="20" t="str">
        <f t="shared" si="675"/>
        <v/>
      </c>
      <c r="AD3647" s="55" t="str">
        <f t="shared" si="676"/>
        <v/>
      </c>
      <c r="AE3647" s="88" t="str">
        <f t="shared" si="677"/>
        <v/>
      </c>
      <c r="AG3647" s="55" t="str">
        <f t="shared" si="678"/>
        <v/>
      </c>
      <c r="AH3647" s="88" t="str">
        <f t="shared" si="679"/>
        <v/>
      </c>
      <c r="AJ3647" s="55" t="str">
        <f t="shared" si="680"/>
        <v/>
      </c>
      <c r="AK3647" s="88" t="str">
        <f t="shared" si="681"/>
        <v/>
      </c>
      <c r="AM3647" s="55" t="str">
        <f t="shared" si="682"/>
        <v/>
      </c>
      <c r="AN3647" s="88" t="str">
        <f t="shared" si="683"/>
        <v/>
      </c>
    </row>
    <row r="3648" spans="1:40" x14ac:dyDescent="0.25">
      <c r="A3648" s="77"/>
      <c r="B3648" s="107"/>
      <c r="C3648" s="108"/>
      <c r="D3648" s="109"/>
      <c r="E3648" s="109"/>
      <c r="F3648" s="110"/>
      <c r="G3648" s="111"/>
      <c r="H3648" s="112"/>
      <c r="I3648" s="77"/>
      <c r="J3648" s="112" t="str">
        <f>IF($B3648="", "", IFERROR(INDEX('Job List'!$C$9:$C$508, MATCH($B3648, 'Job List'!$B$9:$B$508, 0)), ""))</f>
        <v/>
      </c>
      <c r="K3648" s="112" t="str">
        <f>IF($B3648="", "", IFERROR(INDEX('Job List'!$D$9:$D$508, MATCH($B3648, 'Job List'!$B$9:$B$508, 0)), ""))</f>
        <v/>
      </c>
      <c r="L3648" s="125" t="str">
        <f t="shared" si="672"/>
        <v/>
      </c>
      <c r="M3648" s="111" t="str">
        <f>IF($B3648="", "", IF($G3648="", IFERROR(INDEX('Job List'!$E$9:$E$508, MATCH($B3648, 'Job List'!$B$9:$B$508, 0)), ""), $G3648))</f>
        <v/>
      </c>
      <c r="N3648" s="126" t="str">
        <f t="shared" si="673"/>
        <v/>
      </c>
      <c r="O3648" s="77"/>
      <c r="AB3648" s="14" t="str">
        <f t="shared" si="674"/>
        <v/>
      </c>
      <c r="AC3648" s="20" t="str">
        <f t="shared" si="675"/>
        <v/>
      </c>
      <c r="AD3648" s="55" t="str">
        <f t="shared" si="676"/>
        <v/>
      </c>
      <c r="AE3648" s="88" t="str">
        <f t="shared" si="677"/>
        <v/>
      </c>
      <c r="AG3648" s="55" t="str">
        <f t="shared" si="678"/>
        <v/>
      </c>
      <c r="AH3648" s="88" t="str">
        <f t="shared" si="679"/>
        <v/>
      </c>
      <c r="AJ3648" s="55" t="str">
        <f t="shared" si="680"/>
        <v/>
      </c>
      <c r="AK3648" s="88" t="str">
        <f t="shared" si="681"/>
        <v/>
      </c>
      <c r="AM3648" s="55" t="str">
        <f t="shared" si="682"/>
        <v/>
      </c>
      <c r="AN3648" s="88" t="str">
        <f t="shared" si="683"/>
        <v/>
      </c>
    </row>
    <row r="3649" spans="1:40" x14ac:dyDescent="0.25">
      <c r="A3649" s="77"/>
      <c r="B3649" s="107"/>
      <c r="C3649" s="108"/>
      <c r="D3649" s="109"/>
      <c r="E3649" s="109"/>
      <c r="F3649" s="110"/>
      <c r="G3649" s="111"/>
      <c r="H3649" s="112"/>
      <c r="I3649" s="77"/>
      <c r="J3649" s="112" t="str">
        <f>IF($B3649="", "", IFERROR(INDEX('Job List'!$C$9:$C$508, MATCH($B3649, 'Job List'!$B$9:$B$508, 0)), ""))</f>
        <v/>
      </c>
      <c r="K3649" s="112" t="str">
        <f>IF($B3649="", "", IFERROR(INDEX('Job List'!$D$9:$D$508, MATCH($B3649, 'Job List'!$B$9:$B$508, 0)), ""))</f>
        <v/>
      </c>
      <c r="L3649" s="125" t="str">
        <f t="shared" si="672"/>
        <v/>
      </c>
      <c r="M3649" s="111" t="str">
        <f>IF($B3649="", "", IF($G3649="", IFERROR(INDEX('Job List'!$E$9:$E$508, MATCH($B3649, 'Job List'!$B$9:$B$508, 0)), ""), $G3649))</f>
        <v/>
      </c>
      <c r="N3649" s="126" t="str">
        <f t="shared" si="673"/>
        <v/>
      </c>
      <c r="O3649" s="77"/>
      <c r="AB3649" s="14" t="str">
        <f t="shared" si="674"/>
        <v/>
      </c>
      <c r="AC3649" s="20" t="str">
        <f t="shared" si="675"/>
        <v/>
      </c>
      <c r="AD3649" s="55" t="str">
        <f t="shared" si="676"/>
        <v/>
      </c>
      <c r="AE3649" s="88" t="str">
        <f t="shared" si="677"/>
        <v/>
      </c>
      <c r="AG3649" s="55" t="str">
        <f t="shared" si="678"/>
        <v/>
      </c>
      <c r="AH3649" s="88" t="str">
        <f t="shared" si="679"/>
        <v/>
      </c>
      <c r="AJ3649" s="55" t="str">
        <f t="shared" si="680"/>
        <v/>
      </c>
      <c r="AK3649" s="88" t="str">
        <f t="shared" si="681"/>
        <v/>
      </c>
      <c r="AM3649" s="55" t="str">
        <f t="shared" si="682"/>
        <v/>
      </c>
      <c r="AN3649" s="88" t="str">
        <f t="shared" si="683"/>
        <v/>
      </c>
    </row>
    <row r="3650" spans="1:40" x14ac:dyDescent="0.25">
      <c r="A3650" s="77"/>
      <c r="B3650" s="107"/>
      <c r="C3650" s="108"/>
      <c r="D3650" s="109"/>
      <c r="E3650" s="109"/>
      <c r="F3650" s="110"/>
      <c r="G3650" s="111"/>
      <c r="H3650" s="112"/>
      <c r="I3650" s="77"/>
      <c r="J3650" s="112" t="str">
        <f>IF($B3650="", "", IFERROR(INDEX('Job List'!$C$9:$C$508, MATCH($B3650, 'Job List'!$B$9:$B$508, 0)), ""))</f>
        <v/>
      </c>
      <c r="K3650" s="112" t="str">
        <f>IF($B3650="", "", IFERROR(INDEX('Job List'!$D$9:$D$508, MATCH($B3650, 'Job List'!$B$9:$B$508, 0)), ""))</f>
        <v/>
      </c>
      <c r="L3650" s="125" t="str">
        <f t="shared" si="672"/>
        <v/>
      </c>
      <c r="M3650" s="111" t="str">
        <f>IF($B3650="", "", IF($G3650="", IFERROR(INDEX('Job List'!$E$9:$E$508, MATCH($B3650, 'Job List'!$B$9:$B$508, 0)), ""), $G3650))</f>
        <v/>
      </c>
      <c r="N3650" s="126" t="str">
        <f t="shared" si="673"/>
        <v/>
      </c>
      <c r="O3650" s="77"/>
      <c r="AB3650" s="14" t="str">
        <f t="shared" si="674"/>
        <v/>
      </c>
      <c r="AC3650" s="20" t="str">
        <f t="shared" si="675"/>
        <v/>
      </c>
      <c r="AD3650" s="55" t="str">
        <f t="shared" si="676"/>
        <v/>
      </c>
      <c r="AE3650" s="88" t="str">
        <f t="shared" si="677"/>
        <v/>
      </c>
      <c r="AG3650" s="55" t="str">
        <f t="shared" si="678"/>
        <v/>
      </c>
      <c r="AH3650" s="88" t="str">
        <f t="shared" si="679"/>
        <v/>
      </c>
      <c r="AJ3650" s="55" t="str">
        <f t="shared" si="680"/>
        <v/>
      </c>
      <c r="AK3650" s="88" t="str">
        <f t="shared" si="681"/>
        <v/>
      </c>
      <c r="AM3650" s="55" t="str">
        <f t="shared" si="682"/>
        <v/>
      </c>
      <c r="AN3650" s="88" t="str">
        <f t="shared" si="683"/>
        <v/>
      </c>
    </row>
    <row r="3651" spans="1:40" x14ac:dyDescent="0.25">
      <c r="A3651" s="77"/>
      <c r="B3651" s="107"/>
      <c r="C3651" s="108"/>
      <c r="D3651" s="109"/>
      <c r="E3651" s="109"/>
      <c r="F3651" s="110"/>
      <c r="G3651" s="111"/>
      <c r="H3651" s="112"/>
      <c r="I3651" s="77"/>
      <c r="J3651" s="112" t="str">
        <f>IF($B3651="", "", IFERROR(INDEX('Job List'!$C$9:$C$508, MATCH($B3651, 'Job List'!$B$9:$B$508, 0)), ""))</f>
        <v/>
      </c>
      <c r="K3651" s="112" t="str">
        <f>IF($B3651="", "", IFERROR(INDEX('Job List'!$D$9:$D$508, MATCH($B3651, 'Job List'!$B$9:$B$508, 0)), ""))</f>
        <v/>
      </c>
      <c r="L3651" s="125" t="str">
        <f t="shared" si="672"/>
        <v/>
      </c>
      <c r="M3651" s="111" t="str">
        <f>IF($B3651="", "", IF($G3651="", IFERROR(INDEX('Job List'!$E$9:$E$508, MATCH($B3651, 'Job List'!$B$9:$B$508, 0)), ""), $G3651))</f>
        <v/>
      </c>
      <c r="N3651" s="126" t="str">
        <f t="shared" si="673"/>
        <v/>
      </c>
      <c r="O3651" s="77"/>
      <c r="AB3651" s="14" t="str">
        <f t="shared" si="674"/>
        <v/>
      </c>
      <c r="AC3651" s="20" t="str">
        <f t="shared" si="675"/>
        <v/>
      </c>
      <c r="AD3651" s="55" t="str">
        <f t="shared" si="676"/>
        <v/>
      </c>
      <c r="AE3651" s="88" t="str">
        <f t="shared" si="677"/>
        <v/>
      </c>
      <c r="AG3651" s="55" t="str">
        <f t="shared" si="678"/>
        <v/>
      </c>
      <c r="AH3651" s="88" t="str">
        <f t="shared" si="679"/>
        <v/>
      </c>
      <c r="AJ3651" s="55" t="str">
        <f t="shared" si="680"/>
        <v/>
      </c>
      <c r="AK3651" s="88" t="str">
        <f t="shared" si="681"/>
        <v/>
      </c>
      <c r="AM3651" s="55" t="str">
        <f t="shared" si="682"/>
        <v/>
      </c>
      <c r="AN3651" s="88" t="str">
        <f t="shared" si="683"/>
        <v/>
      </c>
    </row>
    <row r="3652" spans="1:40" x14ac:dyDescent="0.25">
      <c r="A3652" s="77"/>
      <c r="B3652" s="107"/>
      <c r="C3652" s="108"/>
      <c r="D3652" s="109"/>
      <c r="E3652" s="109"/>
      <c r="F3652" s="110"/>
      <c r="G3652" s="111"/>
      <c r="H3652" s="112"/>
      <c r="I3652" s="77"/>
      <c r="J3652" s="112" t="str">
        <f>IF($B3652="", "", IFERROR(INDEX('Job List'!$C$9:$C$508, MATCH($B3652, 'Job List'!$B$9:$B$508, 0)), ""))</f>
        <v/>
      </c>
      <c r="K3652" s="112" t="str">
        <f>IF($B3652="", "", IFERROR(INDEX('Job List'!$D$9:$D$508, MATCH($B3652, 'Job List'!$B$9:$B$508, 0)), ""))</f>
        <v/>
      </c>
      <c r="L3652" s="125" t="str">
        <f t="shared" si="672"/>
        <v/>
      </c>
      <c r="M3652" s="111" t="str">
        <f>IF($B3652="", "", IF($G3652="", IFERROR(INDEX('Job List'!$E$9:$E$508, MATCH($B3652, 'Job List'!$B$9:$B$508, 0)), ""), $G3652))</f>
        <v/>
      </c>
      <c r="N3652" s="126" t="str">
        <f t="shared" si="673"/>
        <v/>
      </c>
      <c r="O3652" s="77"/>
      <c r="AB3652" s="14" t="str">
        <f t="shared" si="674"/>
        <v/>
      </c>
      <c r="AC3652" s="20" t="str">
        <f t="shared" si="675"/>
        <v/>
      </c>
      <c r="AD3652" s="55" t="str">
        <f t="shared" si="676"/>
        <v/>
      </c>
      <c r="AE3652" s="88" t="str">
        <f t="shared" si="677"/>
        <v/>
      </c>
      <c r="AG3652" s="55" t="str">
        <f t="shared" si="678"/>
        <v/>
      </c>
      <c r="AH3652" s="88" t="str">
        <f t="shared" si="679"/>
        <v/>
      </c>
      <c r="AJ3652" s="55" t="str">
        <f t="shared" si="680"/>
        <v/>
      </c>
      <c r="AK3652" s="88" t="str">
        <f t="shared" si="681"/>
        <v/>
      </c>
      <c r="AM3652" s="55" t="str">
        <f t="shared" si="682"/>
        <v/>
      </c>
      <c r="AN3652" s="88" t="str">
        <f t="shared" si="683"/>
        <v/>
      </c>
    </row>
    <row r="3653" spans="1:40" x14ac:dyDescent="0.25">
      <c r="A3653" s="77"/>
      <c r="B3653" s="107"/>
      <c r="C3653" s="108"/>
      <c r="D3653" s="109"/>
      <c r="E3653" s="109"/>
      <c r="F3653" s="110"/>
      <c r="G3653" s="111"/>
      <c r="H3653" s="112"/>
      <c r="I3653" s="77"/>
      <c r="J3653" s="112" t="str">
        <f>IF($B3653="", "", IFERROR(INDEX('Job List'!$C$9:$C$508, MATCH($B3653, 'Job List'!$B$9:$B$508, 0)), ""))</f>
        <v/>
      </c>
      <c r="K3653" s="112" t="str">
        <f>IF($B3653="", "", IFERROR(INDEX('Job List'!$D$9:$D$508, MATCH($B3653, 'Job List'!$B$9:$B$508, 0)), ""))</f>
        <v/>
      </c>
      <c r="L3653" s="125" t="str">
        <f t="shared" si="672"/>
        <v/>
      </c>
      <c r="M3653" s="111" t="str">
        <f>IF($B3653="", "", IF($G3653="", IFERROR(INDEX('Job List'!$E$9:$E$508, MATCH($B3653, 'Job List'!$B$9:$B$508, 0)), ""), $G3653))</f>
        <v/>
      </c>
      <c r="N3653" s="126" t="str">
        <f t="shared" si="673"/>
        <v/>
      </c>
      <c r="O3653" s="77"/>
      <c r="AB3653" s="14" t="str">
        <f t="shared" si="674"/>
        <v/>
      </c>
      <c r="AC3653" s="20" t="str">
        <f t="shared" si="675"/>
        <v/>
      </c>
      <c r="AD3653" s="55" t="str">
        <f t="shared" si="676"/>
        <v/>
      </c>
      <c r="AE3653" s="88" t="str">
        <f t="shared" si="677"/>
        <v/>
      </c>
      <c r="AG3653" s="55" t="str">
        <f t="shared" si="678"/>
        <v/>
      </c>
      <c r="AH3653" s="88" t="str">
        <f t="shared" si="679"/>
        <v/>
      </c>
      <c r="AJ3653" s="55" t="str">
        <f t="shared" si="680"/>
        <v/>
      </c>
      <c r="AK3653" s="88" t="str">
        <f t="shared" si="681"/>
        <v/>
      </c>
      <c r="AM3653" s="55" t="str">
        <f t="shared" si="682"/>
        <v/>
      </c>
      <c r="AN3653" s="88" t="str">
        <f t="shared" si="683"/>
        <v/>
      </c>
    </row>
    <row r="3654" spans="1:40" x14ac:dyDescent="0.25">
      <c r="A3654" s="77"/>
      <c r="B3654" s="107"/>
      <c r="C3654" s="108"/>
      <c r="D3654" s="109"/>
      <c r="E3654" s="109"/>
      <c r="F3654" s="110"/>
      <c r="G3654" s="111"/>
      <c r="H3654" s="112"/>
      <c r="I3654" s="77"/>
      <c r="J3654" s="112" t="str">
        <f>IF($B3654="", "", IFERROR(INDEX('Job List'!$C$9:$C$508, MATCH($B3654, 'Job List'!$B$9:$B$508, 0)), ""))</f>
        <v/>
      </c>
      <c r="K3654" s="112" t="str">
        <f>IF($B3654="", "", IFERROR(INDEX('Job List'!$D$9:$D$508, MATCH($B3654, 'Job List'!$B$9:$B$508, 0)), ""))</f>
        <v/>
      </c>
      <c r="L3654" s="125" t="str">
        <f t="shared" si="672"/>
        <v/>
      </c>
      <c r="M3654" s="111" t="str">
        <f>IF($B3654="", "", IF($G3654="", IFERROR(INDEX('Job List'!$E$9:$E$508, MATCH($B3654, 'Job List'!$B$9:$B$508, 0)), ""), $G3654))</f>
        <v/>
      </c>
      <c r="N3654" s="126" t="str">
        <f t="shared" si="673"/>
        <v/>
      </c>
      <c r="O3654" s="77"/>
      <c r="AB3654" s="14" t="str">
        <f t="shared" si="674"/>
        <v/>
      </c>
      <c r="AC3654" s="20" t="str">
        <f t="shared" si="675"/>
        <v/>
      </c>
      <c r="AD3654" s="55" t="str">
        <f t="shared" si="676"/>
        <v/>
      </c>
      <c r="AE3654" s="88" t="str">
        <f t="shared" si="677"/>
        <v/>
      </c>
      <c r="AG3654" s="55" t="str">
        <f t="shared" si="678"/>
        <v/>
      </c>
      <c r="AH3654" s="88" t="str">
        <f t="shared" si="679"/>
        <v/>
      </c>
      <c r="AJ3654" s="55" t="str">
        <f t="shared" si="680"/>
        <v/>
      </c>
      <c r="AK3654" s="88" t="str">
        <f t="shared" si="681"/>
        <v/>
      </c>
      <c r="AM3654" s="55" t="str">
        <f t="shared" si="682"/>
        <v/>
      </c>
      <c r="AN3654" s="88" t="str">
        <f t="shared" si="683"/>
        <v/>
      </c>
    </row>
    <row r="3655" spans="1:40" x14ac:dyDescent="0.25">
      <c r="A3655" s="77"/>
      <c r="B3655" s="107"/>
      <c r="C3655" s="108"/>
      <c r="D3655" s="109"/>
      <c r="E3655" s="109"/>
      <c r="F3655" s="110"/>
      <c r="G3655" s="111"/>
      <c r="H3655" s="112"/>
      <c r="I3655" s="77"/>
      <c r="J3655" s="112" t="str">
        <f>IF($B3655="", "", IFERROR(INDEX('Job List'!$C$9:$C$508, MATCH($B3655, 'Job List'!$B$9:$B$508, 0)), ""))</f>
        <v/>
      </c>
      <c r="K3655" s="112" t="str">
        <f>IF($B3655="", "", IFERROR(INDEX('Job List'!$D$9:$D$508, MATCH($B3655, 'Job List'!$B$9:$B$508, 0)), ""))</f>
        <v/>
      </c>
      <c r="L3655" s="125" t="str">
        <f t="shared" si="672"/>
        <v/>
      </c>
      <c r="M3655" s="111" t="str">
        <f>IF($B3655="", "", IF($G3655="", IFERROR(INDEX('Job List'!$E$9:$E$508, MATCH($B3655, 'Job List'!$B$9:$B$508, 0)), ""), $G3655))</f>
        <v/>
      </c>
      <c r="N3655" s="126" t="str">
        <f t="shared" si="673"/>
        <v/>
      </c>
      <c r="O3655" s="77"/>
      <c r="AB3655" s="14" t="str">
        <f t="shared" si="674"/>
        <v/>
      </c>
      <c r="AC3655" s="20" t="str">
        <f t="shared" si="675"/>
        <v/>
      </c>
      <c r="AD3655" s="55" t="str">
        <f t="shared" si="676"/>
        <v/>
      </c>
      <c r="AE3655" s="88" t="str">
        <f t="shared" si="677"/>
        <v/>
      </c>
      <c r="AG3655" s="55" t="str">
        <f t="shared" si="678"/>
        <v/>
      </c>
      <c r="AH3655" s="88" t="str">
        <f t="shared" si="679"/>
        <v/>
      </c>
      <c r="AJ3655" s="55" t="str">
        <f t="shared" si="680"/>
        <v/>
      </c>
      <c r="AK3655" s="88" t="str">
        <f t="shared" si="681"/>
        <v/>
      </c>
      <c r="AM3655" s="55" t="str">
        <f t="shared" si="682"/>
        <v/>
      </c>
      <c r="AN3655" s="88" t="str">
        <f t="shared" si="683"/>
        <v/>
      </c>
    </row>
    <row r="3656" spans="1:40" x14ac:dyDescent="0.25">
      <c r="A3656" s="77"/>
      <c r="B3656" s="107"/>
      <c r="C3656" s="108"/>
      <c r="D3656" s="109"/>
      <c r="E3656" s="109"/>
      <c r="F3656" s="110"/>
      <c r="G3656" s="111"/>
      <c r="H3656" s="112"/>
      <c r="I3656" s="77"/>
      <c r="J3656" s="112" t="str">
        <f>IF($B3656="", "", IFERROR(INDEX('Job List'!$C$9:$C$508, MATCH($B3656, 'Job List'!$B$9:$B$508, 0)), ""))</f>
        <v/>
      </c>
      <c r="K3656" s="112" t="str">
        <f>IF($B3656="", "", IFERROR(INDEX('Job List'!$D$9:$D$508, MATCH($B3656, 'Job List'!$B$9:$B$508, 0)), ""))</f>
        <v/>
      </c>
      <c r="L3656" s="125" t="str">
        <f t="shared" si="672"/>
        <v/>
      </c>
      <c r="M3656" s="111" t="str">
        <f>IF($B3656="", "", IF($G3656="", IFERROR(INDEX('Job List'!$E$9:$E$508, MATCH($B3656, 'Job List'!$B$9:$B$508, 0)), ""), $G3656))</f>
        <v/>
      </c>
      <c r="N3656" s="126" t="str">
        <f t="shared" si="673"/>
        <v/>
      </c>
      <c r="O3656" s="77"/>
      <c r="AB3656" s="14" t="str">
        <f t="shared" si="674"/>
        <v/>
      </c>
      <c r="AC3656" s="20" t="str">
        <f t="shared" si="675"/>
        <v/>
      </c>
      <c r="AD3656" s="55" t="str">
        <f t="shared" si="676"/>
        <v/>
      </c>
      <c r="AE3656" s="88" t="str">
        <f t="shared" si="677"/>
        <v/>
      </c>
      <c r="AG3656" s="55" t="str">
        <f t="shared" si="678"/>
        <v/>
      </c>
      <c r="AH3656" s="88" t="str">
        <f t="shared" si="679"/>
        <v/>
      </c>
      <c r="AJ3656" s="55" t="str">
        <f t="shared" si="680"/>
        <v/>
      </c>
      <c r="AK3656" s="88" t="str">
        <f t="shared" si="681"/>
        <v/>
      </c>
      <c r="AM3656" s="55" t="str">
        <f t="shared" si="682"/>
        <v/>
      </c>
      <c r="AN3656" s="88" t="str">
        <f t="shared" si="683"/>
        <v/>
      </c>
    </row>
    <row r="3657" spans="1:40" x14ac:dyDescent="0.25">
      <c r="A3657" s="77"/>
      <c r="B3657" s="107"/>
      <c r="C3657" s="108"/>
      <c r="D3657" s="109"/>
      <c r="E3657" s="109"/>
      <c r="F3657" s="110"/>
      <c r="G3657" s="111"/>
      <c r="H3657" s="112"/>
      <c r="I3657" s="77"/>
      <c r="J3657" s="112" t="str">
        <f>IF($B3657="", "", IFERROR(INDEX('Job List'!$C$9:$C$508, MATCH($B3657, 'Job List'!$B$9:$B$508, 0)), ""))</f>
        <v/>
      </c>
      <c r="K3657" s="112" t="str">
        <f>IF($B3657="", "", IFERROR(INDEX('Job List'!$D$9:$D$508, MATCH($B3657, 'Job List'!$B$9:$B$508, 0)), ""))</f>
        <v/>
      </c>
      <c r="L3657" s="125" t="str">
        <f t="shared" si="672"/>
        <v/>
      </c>
      <c r="M3657" s="111" t="str">
        <f>IF($B3657="", "", IF($G3657="", IFERROR(INDEX('Job List'!$E$9:$E$508, MATCH($B3657, 'Job List'!$B$9:$B$508, 0)), ""), $G3657))</f>
        <v/>
      </c>
      <c r="N3657" s="126" t="str">
        <f t="shared" si="673"/>
        <v/>
      </c>
      <c r="O3657" s="77"/>
      <c r="AB3657" s="14" t="str">
        <f t="shared" si="674"/>
        <v/>
      </c>
      <c r="AC3657" s="20" t="str">
        <f t="shared" si="675"/>
        <v/>
      </c>
      <c r="AD3657" s="55" t="str">
        <f t="shared" si="676"/>
        <v/>
      </c>
      <c r="AE3657" s="88" t="str">
        <f t="shared" si="677"/>
        <v/>
      </c>
      <c r="AG3657" s="55" t="str">
        <f t="shared" si="678"/>
        <v/>
      </c>
      <c r="AH3657" s="88" t="str">
        <f t="shared" si="679"/>
        <v/>
      </c>
      <c r="AJ3657" s="55" t="str">
        <f t="shared" si="680"/>
        <v/>
      </c>
      <c r="AK3657" s="88" t="str">
        <f t="shared" si="681"/>
        <v/>
      </c>
      <c r="AM3657" s="55" t="str">
        <f t="shared" si="682"/>
        <v/>
      </c>
      <c r="AN3657" s="88" t="str">
        <f t="shared" si="683"/>
        <v/>
      </c>
    </row>
    <row r="3658" spans="1:40" x14ac:dyDescent="0.25">
      <c r="A3658" s="77"/>
      <c r="B3658" s="107"/>
      <c r="C3658" s="108"/>
      <c r="D3658" s="109"/>
      <c r="E3658" s="109"/>
      <c r="F3658" s="110"/>
      <c r="G3658" s="111"/>
      <c r="H3658" s="112"/>
      <c r="I3658" s="77"/>
      <c r="J3658" s="112" t="str">
        <f>IF($B3658="", "", IFERROR(INDEX('Job List'!$C$9:$C$508, MATCH($B3658, 'Job List'!$B$9:$B$508, 0)), ""))</f>
        <v/>
      </c>
      <c r="K3658" s="112" t="str">
        <f>IF($B3658="", "", IFERROR(INDEX('Job List'!$D$9:$D$508, MATCH($B3658, 'Job List'!$B$9:$B$508, 0)), ""))</f>
        <v/>
      </c>
      <c r="L3658" s="125" t="str">
        <f t="shared" ref="L3658:L3721" si="684">IFERROR(IF(B3658="", "", AC3658-F3658), "")</f>
        <v/>
      </c>
      <c r="M3658" s="111" t="str">
        <f>IF($B3658="", "", IF($G3658="", IFERROR(INDEX('Job List'!$E$9:$E$508, MATCH($B3658, 'Job List'!$B$9:$B$508, 0)), ""), $G3658))</f>
        <v/>
      </c>
      <c r="N3658" s="126" t="str">
        <f t="shared" ref="N3658:N3721" si="685">IF(OR(B3658="", L3658="", M3658=""), "", L3658*24*M3658)</f>
        <v/>
      </c>
      <c r="O3658" s="77"/>
      <c r="AB3658" s="14" t="str">
        <f t="shared" ref="AB3658:AB3721" si="686">IF(C3658="", "", TEXT(C3658, "mmm yyyy"))</f>
        <v/>
      </c>
      <c r="AC3658" s="20" t="str">
        <f t="shared" ref="AC3658:AC3721" si="687">IF(OR(D3658="", E3658=""), "", IF(IF(E3658&gt;D3658, E3658-D3658, E3658-D3658+1)=0, 1, IF(E3658&gt;D3658, E3658-D3658, E3658-D3658+1)))</f>
        <v/>
      </c>
      <c r="AD3658" s="55" t="str">
        <f t="shared" ref="AD3658:AD3721" si="688">IF($AB3658="", "", IF($AD$6="", L3658, IF($AD$6=$B3658, L3658, "")))</f>
        <v/>
      </c>
      <c r="AE3658" s="88" t="str">
        <f t="shared" ref="AE3658:AE3721" si="689">IF($AB3658="", "", IF($AD$6="", N3658, IF($AD$6=$B3658, N3658, "")))</f>
        <v/>
      </c>
      <c r="AG3658" s="55" t="str">
        <f t="shared" ref="AG3658:AG3721" si="690">IF($AB3658="", "", IF($AG$6="", AJ3658, IF($AG$6=$J3658, AJ3658, "")))</f>
        <v/>
      </c>
      <c r="AH3658" s="88" t="str">
        <f t="shared" ref="AH3658:AH3721" si="691">IF($AB3658="", "", IF($AG$6="", AK3658, IF($AG$6=$J3658, AK3658, "")))</f>
        <v/>
      </c>
      <c r="AJ3658" s="55" t="str">
        <f t="shared" ref="AJ3658:AJ3721" si="692">IFERROR(IF($AB3658="", "", IF(AND($C3658&gt;=$AJ$6, $C3658&lt;=$AK$6), L3658, "")), "")</f>
        <v/>
      </c>
      <c r="AK3658" s="88" t="str">
        <f t="shared" ref="AK3658:AK3721" si="693">IFERROR(IF($AB3658="", "", IF(AND($C3658&gt;=$AJ$6, $C3658&lt;=$AK$6), N3658, "")), "")</f>
        <v/>
      </c>
      <c r="AM3658" s="55" t="str">
        <f t="shared" ref="AM3658:AM3721" si="694">IFERROR(IF($J3658="", "", IF(AND($C3658&gt;=$AM$4, $C3658&lt;=$AN$4, $J3658=$AM$3), L3658, "")), "")</f>
        <v/>
      </c>
      <c r="AN3658" s="88" t="str">
        <f t="shared" ref="AN3658:AN3721" si="695">IFERROR(IF($J3658="", "", IF(AND($C3658&gt;=$AM$4, $C3658&lt;=$AN$4, $J3658=$AM$3), N3658, "")), "")</f>
        <v/>
      </c>
    </row>
    <row r="3659" spans="1:40" x14ac:dyDescent="0.25">
      <c r="A3659" s="77"/>
      <c r="B3659" s="107"/>
      <c r="C3659" s="108"/>
      <c r="D3659" s="109"/>
      <c r="E3659" s="109"/>
      <c r="F3659" s="110"/>
      <c r="G3659" s="111"/>
      <c r="H3659" s="112"/>
      <c r="I3659" s="77"/>
      <c r="J3659" s="112" t="str">
        <f>IF($B3659="", "", IFERROR(INDEX('Job List'!$C$9:$C$508, MATCH($B3659, 'Job List'!$B$9:$B$508, 0)), ""))</f>
        <v/>
      </c>
      <c r="K3659" s="112" t="str">
        <f>IF($B3659="", "", IFERROR(INDEX('Job List'!$D$9:$D$508, MATCH($B3659, 'Job List'!$B$9:$B$508, 0)), ""))</f>
        <v/>
      </c>
      <c r="L3659" s="125" t="str">
        <f t="shared" si="684"/>
        <v/>
      </c>
      <c r="M3659" s="111" t="str">
        <f>IF($B3659="", "", IF($G3659="", IFERROR(INDEX('Job List'!$E$9:$E$508, MATCH($B3659, 'Job List'!$B$9:$B$508, 0)), ""), $G3659))</f>
        <v/>
      </c>
      <c r="N3659" s="126" t="str">
        <f t="shared" si="685"/>
        <v/>
      </c>
      <c r="O3659" s="77"/>
      <c r="AB3659" s="14" t="str">
        <f t="shared" si="686"/>
        <v/>
      </c>
      <c r="AC3659" s="20" t="str">
        <f t="shared" si="687"/>
        <v/>
      </c>
      <c r="AD3659" s="55" t="str">
        <f t="shared" si="688"/>
        <v/>
      </c>
      <c r="AE3659" s="88" t="str">
        <f t="shared" si="689"/>
        <v/>
      </c>
      <c r="AG3659" s="55" t="str">
        <f t="shared" si="690"/>
        <v/>
      </c>
      <c r="AH3659" s="88" t="str">
        <f t="shared" si="691"/>
        <v/>
      </c>
      <c r="AJ3659" s="55" t="str">
        <f t="shared" si="692"/>
        <v/>
      </c>
      <c r="AK3659" s="88" t="str">
        <f t="shared" si="693"/>
        <v/>
      </c>
      <c r="AM3659" s="55" t="str">
        <f t="shared" si="694"/>
        <v/>
      </c>
      <c r="AN3659" s="88" t="str">
        <f t="shared" si="695"/>
        <v/>
      </c>
    </row>
    <row r="3660" spans="1:40" x14ac:dyDescent="0.25">
      <c r="A3660" s="77"/>
      <c r="B3660" s="107"/>
      <c r="C3660" s="108"/>
      <c r="D3660" s="109"/>
      <c r="E3660" s="109"/>
      <c r="F3660" s="110"/>
      <c r="G3660" s="111"/>
      <c r="H3660" s="112"/>
      <c r="I3660" s="77"/>
      <c r="J3660" s="112" t="str">
        <f>IF($B3660="", "", IFERROR(INDEX('Job List'!$C$9:$C$508, MATCH($B3660, 'Job List'!$B$9:$B$508, 0)), ""))</f>
        <v/>
      </c>
      <c r="K3660" s="112" t="str">
        <f>IF($B3660="", "", IFERROR(INDEX('Job List'!$D$9:$D$508, MATCH($B3660, 'Job List'!$B$9:$B$508, 0)), ""))</f>
        <v/>
      </c>
      <c r="L3660" s="125" t="str">
        <f t="shared" si="684"/>
        <v/>
      </c>
      <c r="M3660" s="111" t="str">
        <f>IF($B3660="", "", IF($G3660="", IFERROR(INDEX('Job List'!$E$9:$E$508, MATCH($B3660, 'Job List'!$B$9:$B$508, 0)), ""), $G3660))</f>
        <v/>
      </c>
      <c r="N3660" s="126" t="str">
        <f t="shared" si="685"/>
        <v/>
      </c>
      <c r="O3660" s="77"/>
      <c r="AB3660" s="14" t="str">
        <f t="shared" si="686"/>
        <v/>
      </c>
      <c r="AC3660" s="20" t="str">
        <f t="shared" si="687"/>
        <v/>
      </c>
      <c r="AD3660" s="55" t="str">
        <f t="shared" si="688"/>
        <v/>
      </c>
      <c r="AE3660" s="88" t="str">
        <f t="shared" si="689"/>
        <v/>
      </c>
      <c r="AG3660" s="55" t="str">
        <f t="shared" si="690"/>
        <v/>
      </c>
      <c r="AH3660" s="88" t="str">
        <f t="shared" si="691"/>
        <v/>
      </c>
      <c r="AJ3660" s="55" t="str">
        <f t="shared" si="692"/>
        <v/>
      </c>
      <c r="AK3660" s="88" t="str">
        <f t="shared" si="693"/>
        <v/>
      </c>
      <c r="AM3660" s="55" t="str">
        <f t="shared" si="694"/>
        <v/>
      </c>
      <c r="AN3660" s="88" t="str">
        <f t="shared" si="695"/>
        <v/>
      </c>
    </row>
    <row r="3661" spans="1:40" x14ac:dyDescent="0.25">
      <c r="A3661" s="77"/>
      <c r="B3661" s="107"/>
      <c r="C3661" s="108"/>
      <c r="D3661" s="109"/>
      <c r="E3661" s="109"/>
      <c r="F3661" s="110"/>
      <c r="G3661" s="111"/>
      <c r="H3661" s="112"/>
      <c r="I3661" s="77"/>
      <c r="J3661" s="112" t="str">
        <f>IF($B3661="", "", IFERROR(INDEX('Job List'!$C$9:$C$508, MATCH($B3661, 'Job List'!$B$9:$B$508, 0)), ""))</f>
        <v/>
      </c>
      <c r="K3661" s="112" t="str">
        <f>IF($B3661="", "", IFERROR(INDEX('Job List'!$D$9:$D$508, MATCH($B3661, 'Job List'!$B$9:$B$508, 0)), ""))</f>
        <v/>
      </c>
      <c r="L3661" s="125" t="str">
        <f t="shared" si="684"/>
        <v/>
      </c>
      <c r="M3661" s="111" t="str">
        <f>IF($B3661="", "", IF($G3661="", IFERROR(INDEX('Job List'!$E$9:$E$508, MATCH($B3661, 'Job List'!$B$9:$B$508, 0)), ""), $G3661))</f>
        <v/>
      </c>
      <c r="N3661" s="126" t="str">
        <f t="shared" si="685"/>
        <v/>
      </c>
      <c r="O3661" s="77"/>
      <c r="AB3661" s="14" t="str">
        <f t="shared" si="686"/>
        <v/>
      </c>
      <c r="AC3661" s="20" t="str">
        <f t="shared" si="687"/>
        <v/>
      </c>
      <c r="AD3661" s="55" t="str">
        <f t="shared" si="688"/>
        <v/>
      </c>
      <c r="AE3661" s="88" t="str">
        <f t="shared" si="689"/>
        <v/>
      </c>
      <c r="AG3661" s="55" t="str">
        <f t="shared" si="690"/>
        <v/>
      </c>
      <c r="AH3661" s="88" t="str">
        <f t="shared" si="691"/>
        <v/>
      </c>
      <c r="AJ3661" s="55" t="str">
        <f t="shared" si="692"/>
        <v/>
      </c>
      <c r="AK3661" s="88" t="str">
        <f t="shared" si="693"/>
        <v/>
      </c>
      <c r="AM3661" s="55" t="str">
        <f t="shared" si="694"/>
        <v/>
      </c>
      <c r="AN3661" s="88" t="str">
        <f t="shared" si="695"/>
        <v/>
      </c>
    </row>
    <row r="3662" spans="1:40" x14ac:dyDescent="0.25">
      <c r="A3662" s="77"/>
      <c r="B3662" s="107"/>
      <c r="C3662" s="108"/>
      <c r="D3662" s="109"/>
      <c r="E3662" s="109"/>
      <c r="F3662" s="110"/>
      <c r="G3662" s="111"/>
      <c r="H3662" s="112"/>
      <c r="I3662" s="77"/>
      <c r="J3662" s="112" t="str">
        <f>IF($B3662="", "", IFERROR(INDEX('Job List'!$C$9:$C$508, MATCH($B3662, 'Job List'!$B$9:$B$508, 0)), ""))</f>
        <v/>
      </c>
      <c r="K3662" s="112" t="str">
        <f>IF($B3662="", "", IFERROR(INDEX('Job List'!$D$9:$D$508, MATCH($B3662, 'Job List'!$B$9:$B$508, 0)), ""))</f>
        <v/>
      </c>
      <c r="L3662" s="125" t="str">
        <f t="shared" si="684"/>
        <v/>
      </c>
      <c r="M3662" s="111" t="str">
        <f>IF($B3662="", "", IF($G3662="", IFERROR(INDEX('Job List'!$E$9:$E$508, MATCH($B3662, 'Job List'!$B$9:$B$508, 0)), ""), $G3662))</f>
        <v/>
      </c>
      <c r="N3662" s="126" t="str">
        <f t="shared" si="685"/>
        <v/>
      </c>
      <c r="O3662" s="77"/>
      <c r="AB3662" s="14" t="str">
        <f t="shared" si="686"/>
        <v/>
      </c>
      <c r="AC3662" s="20" t="str">
        <f t="shared" si="687"/>
        <v/>
      </c>
      <c r="AD3662" s="55" t="str">
        <f t="shared" si="688"/>
        <v/>
      </c>
      <c r="AE3662" s="88" t="str">
        <f t="shared" si="689"/>
        <v/>
      </c>
      <c r="AG3662" s="55" t="str">
        <f t="shared" si="690"/>
        <v/>
      </c>
      <c r="AH3662" s="88" t="str">
        <f t="shared" si="691"/>
        <v/>
      </c>
      <c r="AJ3662" s="55" t="str">
        <f t="shared" si="692"/>
        <v/>
      </c>
      <c r="AK3662" s="88" t="str">
        <f t="shared" si="693"/>
        <v/>
      </c>
      <c r="AM3662" s="55" t="str">
        <f t="shared" si="694"/>
        <v/>
      </c>
      <c r="AN3662" s="88" t="str">
        <f t="shared" si="695"/>
        <v/>
      </c>
    </row>
    <row r="3663" spans="1:40" x14ac:dyDescent="0.25">
      <c r="A3663" s="77"/>
      <c r="B3663" s="107"/>
      <c r="C3663" s="108"/>
      <c r="D3663" s="109"/>
      <c r="E3663" s="109"/>
      <c r="F3663" s="110"/>
      <c r="G3663" s="111"/>
      <c r="H3663" s="112"/>
      <c r="I3663" s="77"/>
      <c r="J3663" s="112" t="str">
        <f>IF($B3663="", "", IFERROR(INDEX('Job List'!$C$9:$C$508, MATCH($B3663, 'Job List'!$B$9:$B$508, 0)), ""))</f>
        <v/>
      </c>
      <c r="K3663" s="112" t="str">
        <f>IF($B3663="", "", IFERROR(INDEX('Job List'!$D$9:$D$508, MATCH($B3663, 'Job List'!$B$9:$B$508, 0)), ""))</f>
        <v/>
      </c>
      <c r="L3663" s="125" t="str">
        <f t="shared" si="684"/>
        <v/>
      </c>
      <c r="M3663" s="111" t="str">
        <f>IF($B3663="", "", IF($G3663="", IFERROR(INDEX('Job List'!$E$9:$E$508, MATCH($B3663, 'Job List'!$B$9:$B$508, 0)), ""), $G3663))</f>
        <v/>
      </c>
      <c r="N3663" s="126" t="str">
        <f t="shared" si="685"/>
        <v/>
      </c>
      <c r="O3663" s="77"/>
      <c r="AB3663" s="14" t="str">
        <f t="shared" si="686"/>
        <v/>
      </c>
      <c r="AC3663" s="20" t="str">
        <f t="shared" si="687"/>
        <v/>
      </c>
      <c r="AD3663" s="55" t="str">
        <f t="shared" si="688"/>
        <v/>
      </c>
      <c r="AE3663" s="88" t="str">
        <f t="shared" si="689"/>
        <v/>
      </c>
      <c r="AG3663" s="55" t="str">
        <f t="shared" si="690"/>
        <v/>
      </c>
      <c r="AH3663" s="88" t="str">
        <f t="shared" si="691"/>
        <v/>
      </c>
      <c r="AJ3663" s="55" t="str">
        <f t="shared" si="692"/>
        <v/>
      </c>
      <c r="AK3663" s="88" t="str">
        <f t="shared" si="693"/>
        <v/>
      </c>
      <c r="AM3663" s="55" t="str">
        <f t="shared" si="694"/>
        <v/>
      </c>
      <c r="AN3663" s="88" t="str">
        <f t="shared" si="695"/>
        <v/>
      </c>
    </row>
    <row r="3664" spans="1:40" x14ac:dyDescent="0.25">
      <c r="A3664" s="77"/>
      <c r="B3664" s="107"/>
      <c r="C3664" s="108"/>
      <c r="D3664" s="109"/>
      <c r="E3664" s="109"/>
      <c r="F3664" s="110"/>
      <c r="G3664" s="111"/>
      <c r="H3664" s="112"/>
      <c r="I3664" s="77"/>
      <c r="J3664" s="112" t="str">
        <f>IF($B3664="", "", IFERROR(INDEX('Job List'!$C$9:$C$508, MATCH($B3664, 'Job List'!$B$9:$B$508, 0)), ""))</f>
        <v/>
      </c>
      <c r="K3664" s="112" t="str">
        <f>IF($B3664="", "", IFERROR(INDEX('Job List'!$D$9:$D$508, MATCH($B3664, 'Job List'!$B$9:$B$508, 0)), ""))</f>
        <v/>
      </c>
      <c r="L3664" s="125" t="str">
        <f t="shared" si="684"/>
        <v/>
      </c>
      <c r="M3664" s="111" t="str">
        <f>IF($B3664="", "", IF($G3664="", IFERROR(INDEX('Job List'!$E$9:$E$508, MATCH($B3664, 'Job List'!$B$9:$B$508, 0)), ""), $G3664))</f>
        <v/>
      </c>
      <c r="N3664" s="126" t="str">
        <f t="shared" si="685"/>
        <v/>
      </c>
      <c r="O3664" s="77"/>
      <c r="AB3664" s="14" t="str">
        <f t="shared" si="686"/>
        <v/>
      </c>
      <c r="AC3664" s="20" t="str">
        <f t="shared" si="687"/>
        <v/>
      </c>
      <c r="AD3664" s="55" t="str">
        <f t="shared" si="688"/>
        <v/>
      </c>
      <c r="AE3664" s="88" t="str">
        <f t="shared" si="689"/>
        <v/>
      </c>
      <c r="AG3664" s="55" t="str">
        <f t="shared" si="690"/>
        <v/>
      </c>
      <c r="AH3664" s="88" t="str">
        <f t="shared" si="691"/>
        <v/>
      </c>
      <c r="AJ3664" s="55" t="str">
        <f t="shared" si="692"/>
        <v/>
      </c>
      <c r="AK3664" s="88" t="str">
        <f t="shared" si="693"/>
        <v/>
      </c>
      <c r="AM3664" s="55" t="str">
        <f t="shared" si="694"/>
        <v/>
      </c>
      <c r="AN3664" s="88" t="str">
        <f t="shared" si="695"/>
        <v/>
      </c>
    </row>
    <row r="3665" spans="1:40" x14ac:dyDescent="0.25">
      <c r="A3665" s="77"/>
      <c r="B3665" s="107"/>
      <c r="C3665" s="108"/>
      <c r="D3665" s="109"/>
      <c r="E3665" s="109"/>
      <c r="F3665" s="110"/>
      <c r="G3665" s="111"/>
      <c r="H3665" s="112"/>
      <c r="I3665" s="77"/>
      <c r="J3665" s="112" t="str">
        <f>IF($B3665="", "", IFERROR(INDEX('Job List'!$C$9:$C$508, MATCH($B3665, 'Job List'!$B$9:$B$508, 0)), ""))</f>
        <v/>
      </c>
      <c r="K3665" s="112" t="str">
        <f>IF($B3665="", "", IFERROR(INDEX('Job List'!$D$9:$D$508, MATCH($B3665, 'Job List'!$B$9:$B$508, 0)), ""))</f>
        <v/>
      </c>
      <c r="L3665" s="125" t="str">
        <f t="shared" si="684"/>
        <v/>
      </c>
      <c r="M3665" s="111" t="str">
        <f>IF($B3665="", "", IF($G3665="", IFERROR(INDEX('Job List'!$E$9:$E$508, MATCH($B3665, 'Job List'!$B$9:$B$508, 0)), ""), $G3665))</f>
        <v/>
      </c>
      <c r="N3665" s="126" t="str">
        <f t="shared" si="685"/>
        <v/>
      </c>
      <c r="O3665" s="77"/>
      <c r="AB3665" s="14" t="str">
        <f t="shared" si="686"/>
        <v/>
      </c>
      <c r="AC3665" s="20" t="str">
        <f t="shared" si="687"/>
        <v/>
      </c>
      <c r="AD3665" s="55" t="str">
        <f t="shared" si="688"/>
        <v/>
      </c>
      <c r="AE3665" s="88" t="str">
        <f t="shared" si="689"/>
        <v/>
      </c>
      <c r="AG3665" s="55" t="str">
        <f t="shared" si="690"/>
        <v/>
      </c>
      <c r="AH3665" s="88" t="str">
        <f t="shared" si="691"/>
        <v/>
      </c>
      <c r="AJ3665" s="55" t="str">
        <f t="shared" si="692"/>
        <v/>
      </c>
      <c r="AK3665" s="88" t="str">
        <f t="shared" si="693"/>
        <v/>
      </c>
      <c r="AM3665" s="55" t="str">
        <f t="shared" si="694"/>
        <v/>
      </c>
      <c r="AN3665" s="88" t="str">
        <f t="shared" si="695"/>
        <v/>
      </c>
    </row>
    <row r="3666" spans="1:40" x14ac:dyDescent="0.25">
      <c r="A3666" s="77"/>
      <c r="B3666" s="107"/>
      <c r="C3666" s="108"/>
      <c r="D3666" s="109"/>
      <c r="E3666" s="109"/>
      <c r="F3666" s="110"/>
      <c r="G3666" s="111"/>
      <c r="H3666" s="112"/>
      <c r="I3666" s="77"/>
      <c r="J3666" s="112" t="str">
        <f>IF($B3666="", "", IFERROR(INDEX('Job List'!$C$9:$C$508, MATCH($B3666, 'Job List'!$B$9:$B$508, 0)), ""))</f>
        <v/>
      </c>
      <c r="K3666" s="112" t="str">
        <f>IF($B3666="", "", IFERROR(INDEX('Job List'!$D$9:$D$508, MATCH($B3666, 'Job List'!$B$9:$B$508, 0)), ""))</f>
        <v/>
      </c>
      <c r="L3666" s="125" t="str">
        <f t="shared" si="684"/>
        <v/>
      </c>
      <c r="M3666" s="111" t="str">
        <f>IF($B3666="", "", IF($G3666="", IFERROR(INDEX('Job List'!$E$9:$E$508, MATCH($B3666, 'Job List'!$B$9:$B$508, 0)), ""), $G3666))</f>
        <v/>
      </c>
      <c r="N3666" s="126" t="str">
        <f t="shared" si="685"/>
        <v/>
      </c>
      <c r="O3666" s="77"/>
      <c r="AB3666" s="14" t="str">
        <f t="shared" si="686"/>
        <v/>
      </c>
      <c r="AC3666" s="20" t="str">
        <f t="shared" si="687"/>
        <v/>
      </c>
      <c r="AD3666" s="55" t="str">
        <f t="shared" si="688"/>
        <v/>
      </c>
      <c r="AE3666" s="88" t="str">
        <f t="shared" si="689"/>
        <v/>
      </c>
      <c r="AG3666" s="55" t="str">
        <f t="shared" si="690"/>
        <v/>
      </c>
      <c r="AH3666" s="88" t="str">
        <f t="shared" si="691"/>
        <v/>
      </c>
      <c r="AJ3666" s="55" t="str">
        <f t="shared" si="692"/>
        <v/>
      </c>
      <c r="AK3666" s="88" t="str">
        <f t="shared" si="693"/>
        <v/>
      </c>
      <c r="AM3666" s="55" t="str">
        <f t="shared" si="694"/>
        <v/>
      </c>
      <c r="AN3666" s="88" t="str">
        <f t="shared" si="695"/>
        <v/>
      </c>
    </row>
    <row r="3667" spans="1:40" x14ac:dyDescent="0.25">
      <c r="A3667" s="77"/>
      <c r="B3667" s="107"/>
      <c r="C3667" s="108"/>
      <c r="D3667" s="109"/>
      <c r="E3667" s="109"/>
      <c r="F3667" s="110"/>
      <c r="G3667" s="111"/>
      <c r="H3667" s="112"/>
      <c r="I3667" s="77"/>
      <c r="J3667" s="112" t="str">
        <f>IF($B3667="", "", IFERROR(INDEX('Job List'!$C$9:$C$508, MATCH($B3667, 'Job List'!$B$9:$B$508, 0)), ""))</f>
        <v/>
      </c>
      <c r="K3667" s="112" t="str">
        <f>IF($B3667="", "", IFERROR(INDEX('Job List'!$D$9:$D$508, MATCH($B3667, 'Job List'!$B$9:$B$508, 0)), ""))</f>
        <v/>
      </c>
      <c r="L3667" s="125" t="str">
        <f t="shared" si="684"/>
        <v/>
      </c>
      <c r="M3667" s="111" t="str">
        <f>IF($B3667="", "", IF($G3667="", IFERROR(INDEX('Job List'!$E$9:$E$508, MATCH($B3667, 'Job List'!$B$9:$B$508, 0)), ""), $G3667))</f>
        <v/>
      </c>
      <c r="N3667" s="126" t="str">
        <f t="shared" si="685"/>
        <v/>
      </c>
      <c r="O3667" s="77"/>
      <c r="AB3667" s="14" t="str">
        <f t="shared" si="686"/>
        <v/>
      </c>
      <c r="AC3667" s="20" t="str">
        <f t="shared" si="687"/>
        <v/>
      </c>
      <c r="AD3667" s="55" t="str">
        <f t="shared" si="688"/>
        <v/>
      </c>
      <c r="AE3667" s="88" t="str">
        <f t="shared" si="689"/>
        <v/>
      </c>
      <c r="AG3667" s="55" t="str">
        <f t="shared" si="690"/>
        <v/>
      </c>
      <c r="AH3667" s="88" t="str">
        <f t="shared" si="691"/>
        <v/>
      </c>
      <c r="AJ3667" s="55" t="str">
        <f t="shared" si="692"/>
        <v/>
      </c>
      <c r="AK3667" s="88" t="str">
        <f t="shared" si="693"/>
        <v/>
      </c>
      <c r="AM3667" s="55" t="str">
        <f t="shared" si="694"/>
        <v/>
      </c>
      <c r="AN3667" s="88" t="str">
        <f t="shared" si="695"/>
        <v/>
      </c>
    </row>
    <row r="3668" spans="1:40" x14ac:dyDescent="0.25">
      <c r="A3668" s="77"/>
      <c r="B3668" s="107"/>
      <c r="C3668" s="108"/>
      <c r="D3668" s="109"/>
      <c r="E3668" s="109"/>
      <c r="F3668" s="110"/>
      <c r="G3668" s="111"/>
      <c r="H3668" s="112"/>
      <c r="I3668" s="77"/>
      <c r="J3668" s="112" t="str">
        <f>IF($B3668="", "", IFERROR(INDEX('Job List'!$C$9:$C$508, MATCH($B3668, 'Job List'!$B$9:$B$508, 0)), ""))</f>
        <v/>
      </c>
      <c r="K3668" s="112" t="str">
        <f>IF($B3668="", "", IFERROR(INDEX('Job List'!$D$9:$D$508, MATCH($B3668, 'Job List'!$B$9:$B$508, 0)), ""))</f>
        <v/>
      </c>
      <c r="L3668" s="125" t="str">
        <f t="shared" si="684"/>
        <v/>
      </c>
      <c r="M3668" s="111" t="str">
        <f>IF($B3668="", "", IF($G3668="", IFERROR(INDEX('Job List'!$E$9:$E$508, MATCH($B3668, 'Job List'!$B$9:$B$508, 0)), ""), $G3668))</f>
        <v/>
      </c>
      <c r="N3668" s="126" t="str">
        <f t="shared" si="685"/>
        <v/>
      </c>
      <c r="O3668" s="77"/>
      <c r="AB3668" s="14" t="str">
        <f t="shared" si="686"/>
        <v/>
      </c>
      <c r="AC3668" s="20" t="str">
        <f t="shared" si="687"/>
        <v/>
      </c>
      <c r="AD3668" s="55" t="str">
        <f t="shared" si="688"/>
        <v/>
      </c>
      <c r="AE3668" s="88" t="str">
        <f t="shared" si="689"/>
        <v/>
      </c>
      <c r="AG3668" s="55" t="str">
        <f t="shared" si="690"/>
        <v/>
      </c>
      <c r="AH3668" s="88" t="str">
        <f t="shared" si="691"/>
        <v/>
      </c>
      <c r="AJ3668" s="55" t="str">
        <f t="shared" si="692"/>
        <v/>
      </c>
      <c r="AK3668" s="88" t="str">
        <f t="shared" si="693"/>
        <v/>
      </c>
      <c r="AM3668" s="55" t="str">
        <f t="shared" si="694"/>
        <v/>
      </c>
      <c r="AN3668" s="88" t="str">
        <f t="shared" si="695"/>
        <v/>
      </c>
    </row>
    <row r="3669" spans="1:40" x14ac:dyDescent="0.25">
      <c r="A3669" s="77"/>
      <c r="B3669" s="107"/>
      <c r="C3669" s="108"/>
      <c r="D3669" s="109"/>
      <c r="E3669" s="109"/>
      <c r="F3669" s="110"/>
      <c r="G3669" s="111"/>
      <c r="H3669" s="112"/>
      <c r="I3669" s="77"/>
      <c r="J3669" s="112" t="str">
        <f>IF($B3669="", "", IFERROR(INDEX('Job List'!$C$9:$C$508, MATCH($B3669, 'Job List'!$B$9:$B$508, 0)), ""))</f>
        <v/>
      </c>
      <c r="K3669" s="112" t="str">
        <f>IF($B3669="", "", IFERROR(INDEX('Job List'!$D$9:$D$508, MATCH($B3669, 'Job List'!$B$9:$B$508, 0)), ""))</f>
        <v/>
      </c>
      <c r="L3669" s="125" t="str">
        <f t="shared" si="684"/>
        <v/>
      </c>
      <c r="M3669" s="111" t="str">
        <f>IF($B3669="", "", IF($G3669="", IFERROR(INDEX('Job List'!$E$9:$E$508, MATCH($B3669, 'Job List'!$B$9:$B$508, 0)), ""), $G3669))</f>
        <v/>
      </c>
      <c r="N3669" s="126" t="str">
        <f t="shared" si="685"/>
        <v/>
      </c>
      <c r="O3669" s="77"/>
      <c r="AB3669" s="14" t="str">
        <f t="shared" si="686"/>
        <v/>
      </c>
      <c r="AC3669" s="20" t="str">
        <f t="shared" si="687"/>
        <v/>
      </c>
      <c r="AD3669" s="55" t="str">
        <f t="shared" si="688"/>
        <v/>
      </c>
      <c r="AE3669" s="88" t="str">
        <f t="shared" si="689"/>
        <v/>
      </c>
      <c r="AG3669" s="55" t="str">
        <f t="shared" si="690"/>
        <v/>
      </c>
      <c r="AH3669" s="88" t="str">
        <f t="shared" si="691"/>
        <v/>
      </c>
      <c r="AJ3669" s="55" t="str">
        <f t="shared" si="692"/>
        <v/>
      </c>
      <c r="AK3669" s="88" t="str">
        <f t="shared" si="693"/>
        <v/>
      </c>
      <c r="AM3669" s="55" t="str">
        <f t="shared" si="694"/>
        <v/>
      </c>
      <c r="AN3669" s="88" t="str">
        <f t="shared" si="695"/>
        <v/>
      </c>
    </row>
    <row r="3670" spans="1:40" x14ac:dyDescent="0.25">
      <c r="A3670" s="77"/>
      <c r="B3670" s="107"/>
      <c r="C3670" s="108"/>
      <c r="D3670" s="109"/>
      <c r="E3670" s="109"/>
      <c r="F3670" s="110"/>
      <c r="G3670" s="111"/>
      <c r="H3670" s="112"/>
      <c r="I3670" s="77"/>
      <c r="J3670" s="112" t="str">
        <f>IF($B3670="", "", IFERROR(INDEX('Job List'!$C$9:$C$508, MATCH($B3670, 'Job List'!$B$9:$B$508, 0)), ""))</f>
        <v/>
      </c>
      <c r="K3670" s="112" t="str">
        <f>IF($B3670="", "", IFERROR(INDEX('Job List'!$D$9:$D$508, MATCH($B3670, 'Job List'!$B$9:$B$508, 0)), ""))</f>
        <v/>
      </c>
      <c r="L3670" s="125" t="str">
        <f t="shared" si="684"/>
        <v/>
      </c>
      <c r="M3670" s="111" t="str">
        <f>IF($B3670="", "", IF($G3670="", IFERROR(INDEX('Job List'!$E$9:$E$508, MATCH($B3670, 'Job List'!$B$9:$B$508, 0)), ""), $G3670))</f>
        <v/>
      </c>
      <c r="N3670" s="126" t="str">
        <f t="shared" si="685"/>
        <v/>
      </c>
      <c r="O3670" s="77"/>
      <c r="AB3670" s="14" t="str">
        <f t="shared" si="686"/>
        <v/>
      </c>
      <c r="AC3670" s="20" t="str">
        <f t="shared" si="687"/>
        <v/>
      </c>
      <c r="AD3670" s="55" t="str">
        <f t="shared" si="688"/>
        <v/>
      </c>
      <c r="AE3670" s="88" t="str">
        <f t="shared" si="689"/>
        <v/>
      </c>
      <c r="AG3670" s="55" t="str">
        <f t="shared" si="690"/>
        <v/>
      </c>
      <c r="AH3670" s="88" t="str">
        <f t="shared" si="691"/>
        <v/>
      </c>
      <c r="AJ3670" s="55" t="str">
        <f t="shared" si="692"/>
        <v/>
      </c>
      <c r="AK3670" s="88" t="str">
        <f t="shared" si="693"/>
        <v/>
      </c>
      <c r="AM3670" s="55" t="str">
        <f t="shared" si="694"/>
        <v/>
      </c>
      <c r="AN3670" s="88" t="str">
        <f t="shared" si="695"/>
        <v/>
      </c>
    </row>
    <row r="3671" spans="1:40" x14ac:dyDescent="0.25">
      <c r="A3671" s="77"/>
      <c r="B3671" s="107"/>
      <c r="C3671" s="108"/>
      <c r="D3671" s="109"/>
      <c r="E3671" s="109"/>
      <c r="F3671" s="110"/>
      <c r="G3671" s="111"/>
      <c r="H3671" s="112"/>
      <c r="I3671" s="77"/>
      <c r="J3671" s="112" t="str">
        <f>IF($B3671="", "", IFERROR(INDEX('Job List'!$C$9:$C$508, MATCH($B3671, 'Job List'!$B$9:$B$508, 0)), ""))</f>
        <v/>
      </c>
      <c r="K3671" s="112" t="str">
        <f>IF($B3671="", "", IFERROR(INDEX('Job List'!$D$9:$D$508, MATCH($B3671, 'Job List'!$B$9:$B$508, 0)), ""))</f>
        <v/>
      </c>
      <c r="L3671" s="125" t="str">
        <f t="shared" si="684"/>
        <v/>
      </c>
      <c r="M3671" s="111" t="str">
        <f>IF($B3671="", "", IF($G3671="", IFERROR(INDEX('Job List'!$E$9:$E$508, MATCH($B3671, 'Job List'!$B$9:$B$508, 0)), ""), $G3671))</f>
        <v/>
      </c>
      <c r="N3671" s="126" t="str">
        <f t="shared" si="685"/>
        <v/>
      </c>
      <c r="O3671" s="77"/>
      <c r="AB3671" s="14" t="str">
        <f t="shared" si="686"/>
        <v/>
      </c>
      <c r="AC3671" s="20" t="str">
        <f t="shared" si="687"/>
        <v/>
      </c>
      <c r="AD3671" s="55" t="str">
        <f t="shared" si="688"/>
        <v/>
      </c>
      <c r="AE3671" s="88" t="str">
        <f t="shared" si="689"/>
        <v/>
      </c>
      <c r="AG3671" s="55" t="str">
        <f t="shared" si="690"/>
        <v/>
      </c>
      <c r="AH3671" s="88" t="str">
        <f t="shared" si="691"/>
        <v/>
      </c>
      <c r="AJ3671" s="55" t="str">
        <f t="shared" si="692"/>
        <v/>
      </c>
      <c r="AK3671" s="88" t="str">
        <f t="shared" si="693"/>
        <v/>
      </c>
      <c r="AM3671" s="55" t="str">
        <f t="shared" si="694"/>
        <v/>
      </c>
      <c r="AN3671" s="88" t="str">
        <f t="shared" si="695"/>
        <v/>
      </c>
    </row>
    <row r="3672" spans="1:40" x14ac:dyDescent="0.25">
      <c r="A3672" s="77"/>
      <c r="B3672" s="107"/>
      <c r="C3672" s="108"/>
      <c r="D3672" s="109"/>
      <c r="E3672" s="109"/>
      <c r="F3672" s="110"/>
      <c r="G3672" s="111"/>
      <c r="H3672" s="112"/>
      <c r="I3672" s="77"/>
      <c r="J3672" s="112" t="str">
        <f>IF($B3672="", "", IFERROR(INDEX('Job List'!$C$9:$C$508, MATCH($B3672, 'Job List'!$B$9:$B$508, 0)), ""))</f>
        <v/>
      </c>
      <c r="K3672" s="112" t="str">
        <f>IF($B3672="", "", IFERROR(INDEX('Job List'!$D$9:$D$508, MATCH($B3672, 'Job List'!$B$9:$B$508, 0)), ""))</f>
        <v/>
      </c>
      <c r="L3672" s="125" t="str">
        <f t="shared" si="684"/>
        <v/>
      </c>
      <c r="M3672" s="111" t="str">
        <f>IF($B3672="", "", IF($G3672="", IFERROR(INDEX('Job List'!$E$9:$E$508, MATCH($B3672, 'Job List'!$B$9:$B$508, 0)), ""), $G3672))</f>
        <v/>
      </c>
      <c r="N3672" s="126" t="str">
        <f t="shared" si="685"/>
        <v/>
      </c>
      <c r="O3672" s="77"/>
      <c r="AB3672" s="14" t="str">
        <f t="shared" si="686"/>
        <v/>
      </c>
      <c r="AC3672" s="20" t="str">
        <f t="shared" si="687"/>
        <v/>
      </c>
      <c r="AD3672" s="55" t="str">
        <f t="shared" si="688"/>
        <v/>
      </c>
      <c r="AE3672" s="88" t="str">
        <f t="shared" si="689"/>
        <v/>
      </c>
      <c r="AG3672" s="55" t="str">
        <f t="shared" si="690"/>
        <v/>
      </c>
      <c r="AH3672" s="88" t="str">
        <f t="shared" si="691"/>
        <v/>
      </c>
      <c r="AJ3672" s="55" t="str">
        <f t="shared" si="692"/>
        <v/>
      </c>
      <c r="AK3672" s="88" t="str">
        <f t="shared" si="693"/>
        <v/>
      </c>
      <c r="AM3672" s="55" t="str">
        <f t="shared" si="694"/>
        <v/>
      </c>
      <c r="AN3672" s="88" t="str">
        <f t="shared" si="695"/>
        <v/>
      </c>
    </row>
    <row r="3673" spans="1:40" x14ac:dyDescent="0.25">
      <c r="A3673" s="77"/>
      <c r="B3673" s="107"/>
      <c r="C3673" s="108"/>
      <c r="D3673" s="109"/>
      <c r="E3673" s="109"/>
      <c r="F3673" s="110"/>
      <c r="G3673" s="111"/>
      <c r="H3673" s="112"/>
      <c r="I3673" s="77"/>
      <c r="J3673" s="112" t="str">
        <f>IF($B3673="", "", IFERROR(INDEX('Job List'!$C$9:$C$508, MATCH($B3673, 'Job List'!$B$9:$B$508, 0)), ""))</f>
        <v/>
      </c>
      <c r="K3673" s="112" t="str">
        <f>IF($B3673="", "", IFERROR(INDEX('Job List'!$D$9:$D$508, MATCH($B3673, 'Job List'!$B$9:$B$508, 0)), ""))</f>
        <v/>
      </c>
      <c r="L3673" s="125" t="str">
        <f t="shared" si="684"/>
        <v/>
      </c>
      <c r="M3673" s="111" t="str">
        <f>IF($B3673="", "", IF($G3673="", IFERROR(INDEX('Job List'!$E$9:$E$508, MATCH($B3673, 'Job List'!$B$9:$B$508, 0)), ""), $G3673))</f>
        <v/>
      </c>
      <c r="N3673" s="126" t="str">
        <f t="shared" si="685"/>
        <v/>
      </c>
      <c r="O3673" s="77"/>
      <c r="AB3673" s="14" t="str">
        <f t="shared" si="686"/>
        <v/>
      </c>
      <c r="AC3673" s="20" t="str">
        <f t="shared" si="687"/>
        <v/>
      </c>
      <c r="AD3673" s="55" t="str">
        <f t="shared" si="688"/>
        <v/>
      </c>
      <c r="AE3673" s="88" t="str">
        <f t="shared" si="689"/>
        <v/>
      </c>
      <c r="AG3673" s="55" t="str">
        <f t="shared" si="690"/>
        <v/>
      </c>
      <c r="AH3673" s="88" t="str">
        <f t="shared" si="691"/>
        <v/>
      </c>
      <c r="AJ3673" s="55" t="str">
        <f t="shared" si="692"/>
        <v/>
      </c>
      <c r="AK3673" s="88" t="str">
        <f t="shared" si="693"/>
        <v/>
      </c>
      <c r="AM3673" s="55" t="str">
        <f t="shared" si="694"/>
        <v/>
      </c>
      <c r="AN3673" s="88" t="str">
        <f t="shared" si="695"/>
        <v/>
      </c>
    </row>
    <row r="3674" spans="1:40" x14ac:dyDescent="0.25">
      <c r="A3674" s="77"/>
      <c r="B3674" s="107"/>
      <c r="C3674" s="108"/>
      <c r="D3674" s="109"/>
      <c r="E3674" s="109"/>
      <c r="F3674" s="110"/>
      <c r="G3674" s="111"/>
      <c r="H3674" s="112"/>
      <c r="I3674" s="77"/>
      <c r="J3674" s="112" t="str">
        <f>IF($B3674="", "", IFERROR(INDEX('Job List'!$C$9:$C$508, MATCH($B3674, 'Job List'!$B$9:$B$508, 0)), ""))</f>
        <v/>
      </c>
      <c r="K3674" s="112" t="str">
        <f>IF($B3674="", "", IFERROR(INDEX('Job List'!$D$9:$D$508, MATCH($B3674, 'Job List'!$B$9:$B$508, 0)), ""))</f>
        <v/>
      </c>
      <c r="L3674" s="125" t="str">
        <f t="shared" si="684"/>
        <v/>
      </c>
      <c r="M3674" s="111" t="str">
        <f>IF($B3674="", "", IF($G3674="", IFERROR(INDEX('Job List'!$E$9:$E$508, MATCH($B3674, 'Job List'!$B$9:$B$508, 0)), ""), $G3674))</f>
        <v/>
      </c>
      <c r="N3674" s="126" t="str">
        <f t="shared" si="685"/>
        <v/>
      </c>
      <c r="O3674" s="77"/>
      <c r="AB3674" s="14" t="str">
        <f t="shared" si="686"/>
        <v/>
      </c>
      <c r="AC3674" s="20" t="str">
        <f t="shared" si="687"/>
        <v/>
      </c>
      <c r="AD3674" s="55" t="str">
        <f t="shared" si="688"/>
        <v/>
      </c>
      <c r="AE3674" s="88" t="str">
        <f t="shared" si="689"/>
        <v/>
      </c>
      <c r="AG3674" s="55" t="str">
        <f t="shared" si="690"/>
        <v/>
      </c>
      <c r="AH3674" s="88" t="str">
        <f t="shared" si="691"/>
        <v/>
      </c>
      <c r="AJ3674" s="55" t="str">
        <f t="shared" si="692"/>
        <v/>
      </c>
      <c r="AK3674" s="88" t="str">
        <f t="shared" si="693"/>
        <v/>
      </c>
      <c r="AM3674" s="55" t="str">
        <f t="shared" si="694"/>
        <v/>
      </c>
      <c r="AN3674" s="88" t="str">
        <f t="shared" si="695"/>
        <v/>
      </c>
    </row>
    <row r="3675" spans="1:40" x14ac:dyDescent="0.25">
      <c r="A3675" s="77"/>
      <c r="B3675" s="107"/>
      <c r="C3675" s="108"/>
      <c r="D3675" s="109"/>
      <c r="E3675" s="109"/>
      <c r="F3675" s="110"/>
      <c r="G3675" s="111"/>
      <c r="H3675" s="112"/>
      <c r="I3675" s="77"/>
      <c r="J3675" s="112" t="str">
        <f>IF($B3675="", "", IFERROR(INDEX('Job List'!$C$9:$C$508, MATCH($B3675, 'Job List'!$B$9:$B$508, 0)), ""))</f>
        <v/>
      </c>
      <c r="K3675" s="112" t="str">
        <f>IF($B3675="", "", IFERROR(INDEX('Job List'!$D$9:$D$508, MATCH($B3675, 'Job List'!$B$9:$B$508, 0)), ""))</f>
        <v/>
      </c>
      <c r="L3675" s="125" t="str">
        <f t="shared" si="684"/>
        <v/>
      </c>
      <c r="M3675" s="111" t="str">
        <f>IF($B3675="", "", IF($G3675="", IFERROR(INDEX('Job List'!$E$9:$E$508, MATCH($B3675, 'Job List'!$B$9:$B$508, 0)), ""), $G3675))</f>
        <v/>
      </c>
      <c r="N3675" s="126" t="str">
        <f t="shared" si="685"/>
        <v/>
      </c>
      <c r="O3675" s="77"/>
      <c r="AB3675" s="14" t="str">
        <f t="shared" si="686"/>
        <v/>
      </c>
      <c r="AC3675" s="20" t="str">
        <f t="shared" si="687"/>
        <v/>
      </c>
      <c r="AD3675" s="55" t="str">
        <f t="shared" si="688"/>
        <v/>
      </c>
      <c r="AE3675" s="88" t="str">
        <f t="shared" si="689"/>
        <v/>
      </c>
      <c r="AG3675" s="55" t="str">
        <f t="shared" si="690"/>
        <v/>
      </c>
      <c r="AH3675" s="88" t="str">
        <f t="shared" si="691"/>
        <v/>
      </c>
      <c r="AJ3675" s="55" t="str">
        <f t="shared" si="692"/>
        <v/>
      </c>
      <c r="AK3675" s="88" t="str">
        <f t="shared" si="693"/>
        <v/>
      </c>
      <c r="AM3675" s="55" t="str">
        <f t="shared" si="694"/>
        <v/>
      </c>
      <c r="AN3675" s="88" t="str">
        <f t="shared" si="695"/>
        <v/>
      </c>
    </row>
    <row r="3676" spans="1:40" x14ac:dyDescent="0.25">
      <c r="A3676" s="77"/>
      <c r="B3676" s="107"/>
      <c r="C3676" s="108"/>
      <c r="D3676" s="109"/>
      <c r="E3676" s="109"/>
      <c r="F3676" s="110"/>
      <c r="G3676" s="111"/>
      <c r="H3676" s="112"/>
      <c r="I3676" s="77"/>
      <c r="J3676" s="112" t="str">
        <f>IF($B3676="", "", IFERROR(INDEX('Job List'!$C$9:$C$508, MATCH($B3676, 'Job List'!$B$9:$B$508, 0)), ""))</f>
        <v/>
      </c>
      <c r="K3676" s="112" t="str">
        <f>IF($B3676="", "", IFERROR(INDEX('Job List'!$D$9:$D$508, MATCH($B3676, 'Job List'!$B$9:$B$508, 0)), ""))</f>
        <v/>
      </c>
      <c r="L3676" s="125" t="str">
        <f t="shared" si="684"/>
        <v/>
      </c>
      <c r="M3676" s="111" t="str">
        <f>IF($B3676="", "", IF($G3676="", IFERROR(INDEX('Job List'!$E$9:$E$508, MATCH($B3676, 'Job List'!$B$9:$B$508, 0)), ""), $G3676))</f>
        <v/>
      </c>
      <c r="N3676" s="126" t="str">
        <f t="shared" si="685"/>
        <v/>
      </c>
      <c r="O3676" s="77"/>
      <c r="AB3676" s="14" t="str">
        <f t="shared" si="686"/>
        <v/>
      </c>
      <c r="AC3676" s="20" t="str">
        <f t="shared" si="687"/>
        <v/>
      </c>
      <c r="AD3676" s="55" t="str">
        <f t="shared" si="688"/>
        <v/>
      </c>
      <c r="AE3676" s="88" t="str">
        <f t="shared" si="689"/>
        <v/>
      </c>
      <c r="AG3676" s="55" t="str">
        <f t="shared" si="690"/>
        <v/>
      </c>
      <c r="AH3676" s="88" t="str">
        <f t="shared" si="691"/>
        <v/>
      </c>
      <c r="AJ3676" s="55" t="str">
        <f t="shared" si="692"/>
        <v/>
      </c>
      <c r="AK3676" s="88" t="str">
        <f t="shared" si="693"/>
        <v/>
      </c>
      <c r="AM3676" s="55" t="str">
        <f t="shared" si="694"/>
        <v/>
      </c>
      <c r="AN3676" s="88" t="str">
        <f t="shared" si="695"/>
        <v/>
      </c>
    </row>
    <row r="3677" spans="1:40" x14ac:dyDescent="0.25">
      <c r="A3677" s="77"/>
      <c r="B3677" s="107"/>
      <c r="C3677" s="108"/>
      <c r="D3677" s="109"/>
      <c r="E3677" s="109"/>
      <c r="F3677" s="110"/>
      <c r="G3677" s="111"/>
      <c r="H3677" s="112"/>
      <c r="I3677" s="77"/>
      <c r="J3677" s="112" t="str">
        <f>IF($B3677="", "", IFERROR(INDEX('Job List'!$C$9:$C$508, MATCH($B3677, 'Job List'!$B$9:$B$508, 0)), ""))</f>
        <v/>
      </c>
      <c r="K3677" s="112" t="str">
        <f>IF($B3677="", "", IFERROR(INDEX('Job List'!$D$9:$D$508, MATCH($B3677, 'Job List'!$B$9:$B$508, 0)), ""))</f>
        <v/>
      </c>
      <c r="L3677" s="125" t="str">
        <f t="shared" si="684"/>
        <v/>
      </c>
      <c r="M3677" s="111" t="str">
        <f>IF($B3677="", "", IF($G3677="", IFERROR(INDEX('Job List'!$E$9:$E$508, MATCH($B3677, 'Job List'!$B$9:$B$508, 0)), ""), $G3677))</f>
        <v/>
      </c>
      <c r="N3677" s="126" t="str">
        <f t="shared" si="685"/>
        <v/>
      </c>
      <c r="O3677" s="77"/>
      <c r="AB3677" s="14" t="str">
        <f t="shared" si="686"/>
        <v/>
      </c>
      <c r="AC3677" s="20" t="str">
        <f t="shared" si="687"/>
        <v/>
      </c>
      <c r="AD3677" s="55" t="str">
        <f t="shared" si="688"/>
        <v/>
      </c>
      <c r="AE3677" s="88" t="str">
        <f t="shared" si="689"/>
        <v/>
      </c>
      <c r="AG3677" s="55" t="str">
        <f t="shared" si="690"/>
        <v/>
      </c>
      <c r="AH3677" s="88" t="str">
        <f t="shared" si="691"/>
        <v/>
      </c>
      <c r="AJ3677" s="55" t="str">
        <f t="shared" si="692"/>
        <v/>
      </c>
      <c r="AK3677" s="88" t="str">
        <f t="shared" si="693"/>
        <v/>
      </c>
      <c r="AM3677" s="55" t="str">
        <f t="shared" si="694"/>
        <v/>
      </c>
      <c r="AN3677" s="88" t="str">
        <f t="shared" si="695"/>
        <v/>
      </c>
    </row>
    <row r="3678" spans="1:40" x14ac:dyDescent="0.25">
      <c r="A3678" s="77"/>
      <c r="B3678" s="107"/>
      <c r="C3678" s="108"/>
      <c r="D3678" s="109"/>
      <c r="E3678" s="109"/>
      <c r="F3678" s="110"/>
      <c r="G3678" s="111"/>
      <c r="H3678" s="112"/>
      <c r="I3678" s="77"/>
      <c r="J3678" s="112" t="str">
        <f>IF($B3678="", "", IFERROR(INDEX('Job List'!$C$9:$C$508, MATCH($B3678, 'Job List'!$B$9:$B$508, 0)), ""))</f>
        <v/>
      </c>
      <c r="K3678" s="112" t="str">
        <f>IF($B3678="", "", IFERROR(INDEX('Job List'!$D$9:$D$508, MATCH($B3678, 'Job List'!$B$9:$B$508, 0)), ""))</f>
        <v/>
      </c>
      <c r="L3678" s="125" t="str">
        <f t="shared" si="684"/>
        <v/>
      </c>
      <c r="M3678" s="111" t="str">
        <f>IF($B3678="", "", IF($G3678="", IFERROR(INDEX('Job List'!$E$9:$E$508, MATCH($B3678, 'Job List'!$B$9:$B$508, 0)), ""), $G3678))</f>
        <v/>
      </c>
      <c r="N3678" s="126" t="str">
        <f t="shared" si="685"/>
        <v/>
      </c>
      <c r="O3678" s="77"/>
      <c r="AB3678" s="14" t="str">
        <f t="shared" si="686"/>
        <v/>
      </c>
      <c r="AC3678" s="20" t="str">
        <f t="shared" si="687"/>
        <v/>
      </c>
      <c r="AD3678" s="55" t="str">
        <f t="shared" si="688"/>
        <v/>
      </c>
      <c r="AE3678" s="88" t="str">
        <f t="shared" si="689"/>
        <v/>
      </c>
      <c r="AG3678" s="55" t="str">
        <f t="shared" si="690"/>
        <v/>
      </c>
      <c r="AH3678" s="88" t="str">
        <f t="shared" si="691"/>
        <v/>
      </c>
      <c r="AJ3678" s="55" t="str">
        <f t="shared" si="692"/>
        <v/>
      </c>
      <c r="AK3678" s="88" t="str">
        <f t="shared" si="693"/>
        <v/>
      </c>
      <c r="AM3678" s="55" t="str">
        <f t="shared" si="694"/>
        <v/>
      </c>
      <c r="AN3678" s="88" t="str">
        <f t="shared" si="695"/>
        <v/>
      </c>
    </row>
    <row r="3679" spans="1:40" x14ac:dyDescent="0.25">
      <c r="A3679" s="77"/>
      <c r="B3679" s="107"/>
      <c r="C3679" s="108"/>
      <c r="D3679" s="109"/>
      <c r="E3679" s="109"/>
      <c r="F3679" s="110"/>
      <c r="G3679" s="111"/>
      <c r="H3679" s="112"/>
      <c r="I3679" s="77"/>
      <c r="J3679" s="112" t="str">
        <f>IF($B3679="", "", IFERROR(INDEX('Job List'!$C$9:$C$508, MATCH($B3679, 'Job List'!$B$9:$B$508, 0)), ""))</f>
        <v/>
      </c>
      <c r="K3679" s="112" t="str">
        <f>IF($B3679="", "", IFERROR(INDEX('Job List'!$D$9:$D$508, MATCH($B3679, 'Job List'!$B$9:$B$508, 0)), ""))</f>
        <v/>
      </c>
      <c r="L3679" s="125" t="str">
        <f t="shared" si="684"/>
        <v/>
      </c>
      <c r="M3679" s="111" t="str">
        <f>IF($B3679="", "", IF($G3679="", IFERROR(INDEX('Job List'!$E$9:$E$508, MATCH($B3679, 'Job List'!$B$9:$B$508, 0)), ""), $G3679))</f>
        <v/>
      </c>
      <c r="N3679" s="126" t="str">
        <f t="shared" si="685"/>
        <v/>
      </c>
      <c r="O3679" s="77"/>
      <c r="AB3679" s="14" t="str">
        <f t="shared" si="686"/>
        <v/>
      </c>
      <c r="AC3679" s="20" t="str">
        <f t="shared" si="687"/>
        <v/>
      </c>
      <c r="AD3679" s="55" t="str">
        <f t="shared" si="688"/>
        <v/>
      </c>
      <c r="AE3679" s="88" t="str">
        <f t="shared" si="689"/>
        <v/>
      </c>
      <c r="AG3679" s="55" t="str">
        <f t="shared" si="690"/>
        <v/>
      </c>
      <c r="AH3679" s="88" t="str">
        <f t="shared" si="691"/>
        <v/>
      </c>
      <c r="AJ3679" s="55" t="str">
        <f t="shared" si="692"/>
        <v/>
      </c>
      <c r="AK3679" s="88" t="str">
        <f t="shared" si="693"/>
        <v/>
      </c>
      <c r="AM3679" s="55" t="str">
        <f t="shared" si="694"/>
        <v/>
      </c>
      <c r="AN3679" s="88" t="str">
        <f t="shared" si="695"/>
        <v/>
      </c>
    </row>
    <row r="3680" spans="1:40" x14ac:dyDescent="0.25">
      <c r="A3680" s="77"/>
      <c r="B3680" s="107"/>
      <c r="C3680" s="108"/>
      <c r="D3680" s="109"/>
      <c r="E3680" s="109"/>
      <c r="F3680" s="110"/>
      <c r="G3680" s="111"/>
      <c r="H3680" s="112"/>
      <c r="I3680" s="77"/>
      <c r="J3680" s="112" t="str">
        <f>IF($B3680="", "", IFERROR(INDEX('Job List'!$C$9:$C$508, MATCH($B3680, 'Job List'!$B$9:$B$508, 0)), ""))</f>
        <v/>
      </c>
      <c r="K3680" s="112" t="str">
        <f>IF($B3680="", "", IFERROR(INDEX('Job List'!$D$9:$D$508, MATCH($B3680, 'Job List'!$B$9:$B$508, 0)), ""))</f>
        <v/>
      </c>
      <c r="L3680" s="125" t="str">
        <f t="shared" si="684"/>
        <v/>
      </c>
      <c r="M3680" s="111" t="str">
        <f>IF($B3680="", "", IF($G3680="", IFERROR(INDEX('Job List'!$E$9:$E$508, MATCH($B3680, 'Job List'!$B$9:$B$508, 0)), ""), $G3680))</f>
        <v/>
      </c>
      <c r="N3680" s="126" t="str">
        <f t="shared" si="685"/>
        <v/>
      </c>
      <c r="O3680" s="77"/>
      <c r="AB3680" s="14" t="str">
        <f t="shared" si="686"/>
        <v/>
      </c>
      <c r="AC3680" s="20" t="str">
        <f t="shared" si="687"/>
        <v/>
      </c>
      <c r="AD3680" s="55" t="str">
        <f t="shared" si="688"/>
        <v/>
      </c>
      <c r="AE3680" s="88" t="str">
        <f t="shared" si="689"/>
        <v/>
      </c>
      <c r="AG3680" s="55" t="str">
        <f t="shared" si="690"/>
        <v/>
      </c>
      <c r="AH3680" s="88" t="str">
        <f t="shared" si="691"/>
        <v/>
      </c>
      <c r="AJ3680" s="55" t="str">
        <f t="shared" si="692"/>
        <v/>
      </c>
      <c r="AK3680" s="88" t="str">
        <f t="shared" si="693"/>
        <v/>
      </c>
      <c r="AM3680" s="55" t="str">
        <f t="shared" si="694"/>
        <v/>
      </c>
      <c r="AN3680" s="88" t="str">
        <f t="shared" si="695"/>
        <v/>
      </c>
    </row>
    <row r="3681" spans="1:40" x14ac:dyDescent="0.25">
      <c r="A3681" s="77"/>
      <c r="B3681" s="107"/>
      <c r="C3681" s="108"/>
      <c r="D3681" s="109"/>
      <c r="E3681" s="109"/>
      <c r="F3681" s="110"/>
      <c r="G3681" s="111"/>
      <c r="H3681" s="112"/>
      <c r="I3681" s="77"/>
      <c r="J3681" s="112" t="str">
        <f>IF($B3681="", "", IFERROR(INDEX('Job List'!$C$9:$C$508, MATCH($B3681, 'Job List'!$B$9:$B$508, 0)), ""))</f>
        <v/>
      </c>
      <c r="K3681" s="112" t="str">
        <f>IF($B3681="", "", IFERROR(INDEX('Job List'!$D$9:$D$508, MATCH($B3681, 'Job List'!$B$9:$B$508, 0)), ""))</f>
        <v/>
      </c>
      <c r="L3681" s="125" t="str">
        <f t="shared" si="684"/>
        <v/>
      </c>
      <c r="M3681" s="111" t="str">
        <f>IF($B3681="", "", IF($G3681="", IFERROR(INDEX('Job List'!$E$9:$E$508, MATCH($B3681, 'Job List'!$B$9:$B$508, 0)), ""), $G3681))</f>
        <v/>
      </c>
      <c r="N3681" s="126" t="str">
        <f t="shared" si="685"/>
        <v/>
      </c>
      <c r="O3681" s="77"/>
      <c r="AB3681" s="14" t="str">
        <f t="shared" si="686"/>
        <v/>
      </c>
      <c r="AC3681" s="20" t="str">
        <f t="shared" si="687"/>
        <v/>
      </c>
      <c r="AD3681" s="55" t="str">
        <f t="shared" si="688"/>
        <v/>
      </c>
      <c r="AE3681" s="88" t="str">
        <f t="shared" si="689"/>
        <v/>
      </c>
      <c r="AG3681" s="55" t="str">
        <f t="shared" si="690"/>
        <v/>
      </c>
      <c r="AH3681" s="88" t="str">
        <f t="shared" si="691"/>
        <v/>
      </c>
      <c r="AJ3681" s="55" t="str">
        <f t="shared" si="692"/>
        <v/>
      </c>
      <c r="AK3681" s="88" t="str">
        <f t="shared" si="693"/>
        <v/>
      </c>
      <c r="AM3681" s="55" t="str">
        <f t="shared" si="694"/>
        <v/>
      </c>
      <c r="AN3681" s="88" t="str">
        <f t="shared" si="695"/>
        <v/>
      </c>
    </row>
    <row r="3682" spans="1:40" x14ac:dyDescent="0.25">
      <c r="A3682" s="77"/>
      <c r="B3682" s="107"/>
      <c r="C3682" s="108"/>
      <c r="D3682" s="109"/>
      <c r="E3682" s="109"/>
      <c r="F3682" s="110"/>
      <c r="G3682" s="111"/>
      <c r="H3682" s="112"/>
      <c r="I3682" s="77"/>
      <c r="J3682" s="112" t="str">
        <f>IF($B3682="", "", IFERROR(INDEX('Job List'!$C$9:$C$508, MATCH($B3682, 'Job List'!$B$9:$B$508, 0)), ""))</f>
        <v/>
      </c>
      <c r="K3682" s="112" t="str">
        <f>IF($B3682="", "", IFERROR(INDEX('Job List'!$D$9:$D$508, MATCH($B3682, 'Job List'!$B$9:$B$508, 0)), ""))</f>
        <v/>
      </c>
      <c r="L3682" s="125" t="str">
        <f t="shared" si="684"/>
        <v/>
      </c>
      <c r="M3682" s="111" t="str">
        <f>IF($B3682="", "", IF($G3682="", IFERROR(INDEX('Job List'!$E$9:$E$508, MATCH($B3682, 'Job List'!$B$9:$B$508, 0)), ""), $G3682))</f>
        <v/>
      </c>
      <c r="N3682" s="126" t="str">
        <f t="shared" si="685"/>
        <v/>
      </c>
      <c r="O3682" s="77"/>
      <c r="AB3682" s="14" t="str">
        <f t="shared" si="686"/>
        <v/>
      </c>
      <c r="AC3682" s="20" t="str">
        <f t="shared" si="687"/>
        <v/>
      </c>
      <c r="AD3682" s="55" t="str">
        <f t="shared" si="688"/>
        <v/>
      </c>
      <c r="AE3682" s="88" t="str">
        <f t="shared" si="689"/>
        <v/>
      </c>
      <c r="AG3682" s="55" t="str">
        <f t="shared" si="690"/>
        <v/>
      </c>
      <c r="AH3682" s="88" t="str">
        <f t="shared" si="691"/>
        <v/>
      </c>
      <c r="AJ3682" s="55" t="str">
        <f t="shared" si="692"/>
        <v/>
      </c>
      <c r="AK3682" s="88" t="str">
        <f t="shared" si="693"/>
        <v/>
      </c>
      <c r="AM3682" s="55" t="str">
        <f t="shared" si="694"/>
        <v/>
      </c>
      <c r="AN3682" s="88" t="str">
        <f t="shared" si="695"/>
        <v/>
      </c>
    </row>
    <row r="3683" spans="1:40" x14ac:dyDescent="0.25">
      <c r="A3683" s="77"/>
      <c r="B3683" s="107"/>
      <c r="C3683" s="108"/>
      <c r="D3683" s="109"/>
      <c r="E3683" s="109"/>
      <c r="F3683" s="110"/>
      <c r="G3683" s="111"/>
      <c r="H3683" s="112"/>
      <c r="I3683" s="77"/>
      <c r="J3683" s="112" t="str">
        <f>IF($B3683="", "", IFERROR(INDEX('Job List'!$C$9:$C$508, MATCH($B3683, 'Job List'!$B$9:$B$508, 0)), ""))</f>
        <v/>
      </c>
      <c r="K3683" s="112" t="str">
        <f>IF($B3683="", "", IFERROR(INDEX('Job List'!$D$9:$D$508, MATCH($B3683, 'Job List'!$B$9:$B$508, 0)), ""))</f>
        <v/>
      </c>
      <c r="L3683" s="125" t="str">
        <f t="shared" si="684"/>
        <v/>
      </c>
      <c r="M3683" s="111" t="str">
        <f>IF($B3683="", "", IF($G3683="", IFERROR(INDEX('Job List'!$E$9:$E$508, MATCH($B3683, 'Job List'!$B$9:$B$508, 0)), ""), $G3683))</f>
        <v/>
      </c>
      <c r="N3683" s="126" t="str">
        <f t="shared" si="685"/>
        <v/>
      </c>
      <c r="O3683" s="77"/>
      <c r="AB3683" s="14" t="str">
        <f t="shared" si="686"/>
        <v/>
      </c>
      <c r="AC3683" s="20" t="str">
        <f t="shared" si="687"/>
        <v/>
      </c>
      <c r="AD3683" s="55" t="str">
        <f t="shared" si="688"/>
        <v/>
      </c>
      <c r="AE3683" s="88" t="str">
        <f t="shared" si="689"/>
        <v/>
      </c>
      <c r="AG3683" s="55" t="str">
        <f t="shared" si="690"/>
        <v/>
      </c>
      <c r="AH3683" s="88" t="str">
        <f t="shared" si="691"/>
        <v/>
      </c>
      <c r="AJ3683" s="55" t="str">
        <f t="shared" si="692"/>
        <v/>
      </c>
      <c r="AK3683" s="88" t="str">
        <f t="shared" si="693"/>
        <v/>
      </c>
      <c r="AM3683" s="55" t="str">
        <f t="shared" si="694"/>
        <v/>
      </c>
      <c r="AN3683" s="88" t="str">
        <f t="shared" si="695"/>
        <v/>
      </c>
    </row>
    <row r="3684" spans="1:40" x14ac:dyDescent="0.25">
      <c r="A3684" s="77"/>
      <c r="B3684" s="107"/>
      <c r="C3684" s="108"/>
      <c r="D3684" s="109"/>
      <c r="E3684" s="109"/>
      <c r="F3684" s="110"/>
      <c r="G3684" s="111"/>
      <c r="H3684" s="112"/>
      <c r="I3684" s="77"/>
      <c r="J3684" s="112" t="str">
        <f>IF($B3684="", "", IFERROR(INDEX('Job List'!$C$9:$C$508, MATCH($B3684, 'Job List'!$B$9:$B$508, 0)), ""))</f>
        <v/>
      </c>
      <c r="K3684" s="112" t="str">
        <f>IF($B3684="", "", IFERROR(INDEX('Job List'!$D$9:$D$508, MATCH($B3684, 'Job List'!$B$9:$B$508, 0)), ""))</f>
        <v/>
      </c>
      <c r="L3684" s="125" t="str">
        <f t="shared" si="684"/>
        <v/>
      </c>
      <c r="M3684" s="111" t="str">
        <f>IF($B3684="", "", IF($G3684="", IFERROR(INDEX('Job List'!$E$9:$E$508, MATCH($B3684, 'Job List'!$B$9:$B$508, 0)), ""), $G3684))</f>
        <v/>
      </c>
      <c r="N3684" s="126" t="str">
        <f t="shared" si="685"/>
        <v/>
      </c>
      <c r="O3684" s="77"/>
      <c r="AB3684" s="14" t="str">
        <f t="shared" si="686"/>
        <v/>
      </c>
      <c r="AC3684" s="20" t="str">
        <f t="shared" si="687"/>
        <v/>
      </c>
      <c r="AD3684" s="55" t="str">
        <f t="shared" si="688"/>
        <v/>
      </c>
      <c r="AE3684" s="88" t="str">
        <f t="shared" si="689"/>
        <v/>
      </c>
      <c r="AG3684" s="55" t="str">
        <f t="shared" si="690"/>
        <v/>
      </c>
      <c r="AH3684" s="88" t="str">
        <f t="shared" si="691"/>
        <v/>
      </c>
      <c r="AJ3684" s="55" t="str">
        <f t="shared" si="692"/>
        <v/>
      </c>
      <c r="AK3684" s="88" t="str">
        <f t="shared" si="693"/>
        <v/>
      </c>
      <c r="AM3684" s="55" t="str">
        <f t="shared" si="694"/>
        <v/>
      </c>
      <c r="AN3684" s="88" t="str">
        <f t="shared" si="695"/>
        <v/>
      </c>
    </row>
    <row r="3685" spans="1:40" x14ac:dyDescent="0.25">
      <c r="A3685" s="77"/>
      <c r="B3685" s="107"/>
      <c r="C3685" s="108"/>
      <c r="D3685" s="109"/>
      <c r="E3685" s="109"/>
      <c r="F3685" s="110"/>
      <c r="G3685" s="111"/>
      <c r="H3685" s="112"/>
      <c r="I3685" s="77"/>
      <c r="J3685" s="112" t="str">
        <f>IF($B3685="", "", IFERROR(INDEX('Job List'!$C$9:$C$508, MATCH($B3685, 'Job List'!$B$9:$B$508, 0)), ""))</f>
        <v/>
      </c>
      <c r="K3685" s="112" t="str">
        <f>IF($B3685="", "", IFERROR(INDEX('Job List'!$D$9:$D$508, MATCH($B3685, 'Job List'!$B$9:$B$508, 0)), ""))</f>
        <v/>
      </c>
      <c r="L3685" s="125" t="str">
        <f t="shared" si="684"/>
        <v/>
      </c>
      <c r="M3685" s="111" t="str">
        <f>IF($B3685="", "", IF($G3685="", IFERROR(INDEX('Job List'!$E$9:$E$508, MATCH($B3685, 'Job List'!$B$9:$B$508, 0)), ""), $G3685))</f>
        <v/>
      </c>
      <c r="N3685" s="126" t="str">
        <f t="shared" si="685"/>
        <v/>
      </c>
      <c r="O3685" s="77"/>
      <c r="AB3685" s="14" t="str">
        <f t="shared" si="686"/>
        <v/>
      </c>
      <c r="AC3685" s="20" t="str">
        <f t="shared" si="687"/>
        <v/>
      </c>
      <c r="AD3685" s="55" t="str">
        <f t="shared" si="688"/>
        <v/>
      </c>
      <c r="AE3685" s="88" t="str">
        <f t="shared" si="689"/>
        <v/>
      </c>
      <c r="AG3685" s="55" t="str">
        <f t="shared" si="690"/>
        <v/>
      </c>
      <c r="AH3685" s="88" t="str">
        <f t="shared" si="691"/>
        <v/>
      </c>
      <c r="AJ3685" s="55" t="str">
        <f t="shared" si="692"/>
        <v/>
      </c>
      <c r="AK3685" s="88" t="str">
        <f t="shared" si="693"/>
        <v/>
      </c>
      <c r="AM3685" s="55" t="str">
        <f t="shared" si="694"/>
        <v/>
      </c>
      <c r="AN3685" s="88" t="str">
        <f t="shared" si="695"/>
        <v/>
      </c>
    </row>
    <row r="3686" spans="1:40" x14ac:dyDescent="0.25">
      <c r="A3686" s="77"/>
      <c r="B3686" s="107"/>
      <c r="C3686" s="108"/>
      <c r="D3686" s="109"/>
      <c r="E3686" s="109"/>
      <c r="F3686" s="110"/>
      <c r="G3686" s="111"/>
      <c r="H3686" s="112"/>
      <c r="I3686" s="77"/>
      <c r="J3686" s="112" t="str">
        <f>IF($B3686="", "", IFERROR(INDEX('Job List'!$C$9:$C$508, MATCH($B3686, 'Job List'!$B$9:$B$508, 0)), ""))</f>
        <v/>
      </c>
      <c r="K3686" s="112" t="str">
        <f>IF($B3686="", "", IFERROR(INDEX('Job List'!$D$9:$D$508, MATCH($B3686, 'Job List'!$B$9:$B$508, 0)), ""))</f>
        <v/>
      </c>
      <c r="L3686" s="125" t="str">
        <f t="shared" si="684"/>
        <v/>
      </c>
      <c r="M3686" s="111" t="str">
        <f>IF($B3686="", "", IF($G3686="", IFERROR(INDEX('Job List'!$E$9:$E$508, MATCH($B3686, 'Job List'!$B$9:$B$508, 0)), ""), $G3686))</f>
        <v/>
      </c>
      <c r="N3686" s="126" t="str">
        <f t="shared" si="685"/>
        <v/>
      </c>
      <c r="O3686" s="77"/>
      <c r="AB3686" s="14" t="str">
        <f t="shared" si="686"/>
        <v/>
      </c>
      <c r="AC3686" s="20" t="str">
        <f t="shared" si="687"/>
        <v/>
      </c>
      <c r="AD3686" s="55" t="str">
        <f t="shared" si="688"/>
        <v/>
      </c>
      <c r="AE3686" s="88" t="str">
        <f t="shared" si="689"/>
        <v/>
      </c>
      <c r="AG3686" s="55" t="str">
        <f t="shared" si="690"/>
        <v/>
      </c>
      <c r="AH3686" s="88" t="str">
        <f t="shared" si="691"/>
        <v/>
      </c>
      <c r="AJ3686" s="55" t="str">
        <f t="shared" si="692"/>
        <v/>
      </c>
      <c r="AK3686" s="88" t="str">
        <f t="shared" si="693"/>
        <v/>
      </c>
      <c r="AM3686" s="55" t="str">
        <f t="shared" si="694"/>
        <v/>
      </c>
      <c r="AN3686" s="88" t="str">
        <f t="shared" si="695"/>
        <v/>
      </c>
    </row>
    <row r="3687" spans="1:40" x14ac:dyDescent="0.25">
      <c r="A3687" s="77"/>
      <c r="B3687" s="107"/>
      <c r="C3687" s="108"/>
      <c r="D3687" s="109"/>
      <c r="E3687" s="109"/>
      <c r="F3687" s="110"/>
      <c r="G3687" s="111"/>
      <c r="H3687" s="112"/>
      <c r="I3687" s="77"/>
      <c r="J3687" s="112" t="str">
        <f>IF($B3687="", "", IFERROR(INDEX('Job List'!$C$9:$C$508, MATCH($B3687, 'Job List'!$B$9:$B$508, 0)), ""))</f>
        <v/>
      </c>
      <c r="K3687" s="112" t="str">
        <f>IF($B3687="", "", IFERROR(INDEX('Job List'!$D$9:$D$508, MATCH($B3687, 'Job List'!$B$9:$B$508, 0)), ""))</f>
        <v/>
      </c>
      <c r="L3687" s="125" t="str">
        <f t="shared" si="684"/>
        <v/>
      </c>
      <c r="M3687" s="111" t="str">
        <f>IF($B3687="", "", IF($G3687="", IFERROR(INDEX('Job List'!$E$9:$E$508, MATCH($B3687, 'Job List'!$B$9:$B$508, 0)), ""), $G3687))</f>
        <v/>
      </c>
      <c r="N3687" s="126" t="str">
        <f t="shared" si="685"/>
        <v/>
      </c>
      <c r="O3687" s="77"/>
      <c r="AB3687" s="14" t="str">
        <f t="shared" si="686"/>
        <v/>
      </c>
      <c r="AC3687" s="20" t="str">
        <f t="shared" si="687"/>
        <v/>
      </c>
      <c r="AD3687" s="55" t="str">
        <f t="shared" si="688"/>
        <v/>
      </c>
      <c r="AE3687" s="88" t="str">
        <f t="shared" si="689"/>
        <v/>
      </c>
      <c r="AG3687" s="55" t="str">
        <f t="shared" si="690"/>
        <v/>
      </c>
      <c r="AH3687" s="88" t="str">
        <f t="shared" si="691"/>
        <v/>
      </c>
      <c r="AJ3687" s="55" t="str">
        <f t="shared" si="692"/>
        <v/>
      </c>
      <c r="AK3687" s="88" t="str">
        <f t="shared" si="693"/>
        <v/>
      </c>
      <c r="AM3687" s="55" t="str">
        <f t="shared" si="694"/>
        <v/>
      </c>
      <c r="AN3687" s="88" t="str">
        <f t="shared" si="695"/>
        <v/>
      </c>
    </row>
    <row r="3688" spans="1:40" x14ac:dyDescent="0.25">
      <c r="A3688" s="77"/>
      <c r="B3688" s="107"/>
      <c r="C3688" s="108"/>
      <c r="D3688" s="109"/>
      <c r="E3688" s="109"/>
      <c r="F3688" s="110"/>
      <c r="G3688" s="111"/>
      <c r="H3688" s="112"/>
      <c r="I3688" s="77"/>
      <c r="J3688" s="112" t="str">
        <f>IF($B3688="", "", IFERROR(INDEX('Job List'!$C$9:$C$508, MATCH($B3688, 'Job List'!$B$9:$B$508, 0)), ""))</f>
        <v/>
      </c>
      <c r="K3688" s="112" t="str">
        <f>IF($B3688="", "", IFERROR(INDEX('Job List'!$D$9:$D$508, MATCH($B3688, 'Job List'!$B$9:$B$508, 0)), ""))</f>
        <v/>
      </c>
      <c r="L3688" s="125" t="str">
        <f t="shared" si="684"/>
        <v/>
      </c>
      <c r="M3688" s="111" t="str">
        <f>IF($B3688="", "", IF($G3688="", IFERROR(INDEX('Job List'!$E$9:$E$508, MATCH($B3688, 'Job List'!$B$9:$B$508, 0)), ""), $G3688))</f>
        <v/>
      </c>
      <c r="N3688" s="126" t="str">
        <f t="shared" si="685"/>
        <v/>
      </c>
      <c r="O3688" s="77"/>
      <c r="AB3688" s="14" t="str">
        <f t="shared" si="686"/>
        <v/>
      </c>
      <c r="AC3688" s="20" t="str">
        <f t="shared" si="687"/>
        <v/>
      </c>
      <c r="AD3688" s="55" t="str">
        <f t="shared" si="688"/>
        <v/>
      </c>
      <c r="AE3688" s="88" t="str">
        <f t="shared" si="689"/>
        <v/>
      </c>
      <c r="AG3688" s="55" t="str">
        <f t="shared" si="690"/>
        <v/>
      </c>
      <c r="AH3688" s="88" t="str">
        <f t="shared" si="691"/>
        <v/>
      </c>
      <c r="AJ3688" s="55" t="str">
        <f t="shared" si="692"/>
        <v/>
      </c>
      <c r="AK3688" s="88" t="str">
        <f t="shared" si="693"/>
        <v/>
      </c>
      <c r="AM3688" s="55" t="str">
        <f t="shared" si="694"/>
        <v/>
      </c>
      <c r="AN3688" s="88" t="str">
        <f t="shared" si="695"/>
        <v/>
      </c>
    </row>
    <row r="3689" spans="1:40" x14ac:dyDescent="0.25">
      <c r="A3689" s="77"/>
      <c r="B3689" s="107"/>
      <c r="C3689" s="108"/>
      <c r="D3689" s="109"/>
      <c r="E3689" s="109"/>
      <c r="F3689" s="110"/>
      <c r="G3689" s="111"/>
      <c r="H3689" s="112"/>
      <c r="I3689" s="77"/>
      <c r="J3689" s="112" t="str">
        <f>IF($B3689="", "", IFERROR(INDEX('Job List'!$C$9:$C$508, MATCH($B3689, 'Job List'!$B$9:$B$508, 0)), ""))</f>
        <v/>
      </c>
      <c r="K3689" s="112" t="str">
        <f>IF($B3689="", "", IFERROR(INDEX('Job List'!$D$9:$D$508, MATCH($B3689, 'Job List'!$B$9:$B$508, 0)), ""))</f>
        <v/>
      </c>
      <c r="L3689" s="125" t="str">
        <f t="shared" si="684"/>
        <v/>
      </c>
      <c r="M3689" s="111" t="str">
        <f>IF($B3689="", "", IF($G3689="", IFERROR(INDEX('Job List'!$E$9:$E$508, MATCH($B3689, 'Job List'!$B$9:$B$508, 0)), ""), $G3689))</f>
        <v/>
      </c>
      <c r="N3689" s="126" t="str">
        <f t="shared" si="685"/>
        <v/>
      </c>
      <c r="O3689" s="77"/>
      <c r="AB3689" s="14" t="str">
        <f t="shared" si="686"/>
        <v/>
      </c>
      <c r="AC3689" s="20" t="str">
        <f t="shared" si="687"/>
        <v/>
      </c>
      <c r="AD3689" s="55" t="str">
        <f t="shared" si="688"/>
        <v/>
      </c>
      <c r="AE3689" s="88" t="str">
        <f t="shared" si="689"/>
        <v/>
      </c>
      <c r="AG3689" s="55" t="str">
        <f t="shared" si="690"/>
        <v/>
      </c>
      <c r="AH3689" s="88" t="str">
        <f t="shared" si="691"/>
        <v/>
      </c>
      <c r="AJ3689" s="55" t="str">
        <f t="shared" si="692"/>
        <v/>
      </c>
      <c r="AK3689" s="88" t="str">
        <f t="shared" si="693"/>
        <v/>
      </c>
      <c r="AM3689" s="55" t="str">
        <f t="shared" si="694"/>
        <v/>
      </c>
      <c r="AN3689" s="88" t="str">
        <f t="shared" si="695"/>
        <v/>
      </c>
    </row>
    <row r="3690" spans="1:40" x14ac:dyDescent="0.25">
      <c r="A3690" s="77"/>
      <c r="B3690" s="107"/>
      <c r="C3690" s="108"/>
      <c r="D3690" s="109"/>
      <c r="E3690" s="109"/>
      <c r="F3690" s="110"/>
      <c r="G3690" s="111"/>
      <c r="H3690" s="112"/>
      <c r="I3690" s="77"/>
      <c r="J3690" s="112" t="str">
        <f>IF($B3690="", "", IFERROR(INDEX('Job List'!$C$9:$C$508, MATCH($B3690, 'Job List'!$B$9:$B$508, 0)), ""))</f>
        <v/>
      </c>
      <c r="K3690" s="112" t="str">
        <f>IF($B3690="", "", IFERROR(INDEX('Job List'!$D$9:$D$508, MATCH($B3690, 'Job List'!$B$9:$B$508, 0)), ""))</f>
        <v/>
      </c>
      <c r="L3690" s="125" t="str">
        <f t="shared" si="684"/>
        <v/>
      </c>
      <c r="M3690" s="111" t="str">
        <f>IF($B3690="", "", IF($G3690="", IFERROR(INDEX('Job List'!$E$9:$E$508, MATCH($B3690, 'Job List'!$B$9:$B$508, 0)), ""), $G3690))</f>
        <v/>
      </c>
      <c r="N3690" s="126" t="str">
        <f t="shared" si="685"/>
        <v/>
      </c>
      <c r="O3690" s="77"/>
      <c r="AB3690" s="14" t="str">
        <f t="shared" si="686"/>
        <v/>
      </c>
      <c r="AC3690" s="20" t="str">
        <f t="shared" si="687"/>
        <v/>
      </c>
      <c r="AD3690" s="55" t="str">
        <f t="shared" si="688"/>
        <v/>
      </c>
      <c r="AE3690" s="88" t="str">
        <f t="shared" si="689"/>
        <v/>
      </c>
      <c r="AG3690" s="55" t="str">
        <f t="shared" si="690"/>
        <v/>
      </c>
      <c r="AH3690" s="88" t="str">
        <f t="shared" si="691"/>
        <v/>
      </c>
      <c r="AJ3690" s="55" t="str">
        <f t="shared" si="692"/>
        <v/>
      </c>
      <c r="AK3690" s="88" t="str">
        <f t="shared" si="693"/>
        <v/>
      </c>
      <c r="AM3690" s="55" t="str">
        <f t="shared" si="694"/>
        <v/>
      </c>
      <c r="AN3690" s="88" t="str">
        <f t="shared" si="695"/>
        <v/>
      </c>
    </row>
    <row r="3691" spans="1:40" x14ac:dyDescent="0.25">
      <c r="A3691" s="77"/>
      <c r="B3691" s="107"/>
      <c r="C3691" s="108"/>
      <c r="D3691" s="109"/>
      <c r="E3691" s="109"/>
      <c r="F3691" s="110"/>
      <c r="G3691" s="111"/>
      <c r="H3691" s="112"/>
      <c r="I3691" s="77"/>
      <c r="J3691" s="112" t="str">
        <f>IF($B3691="", "", IFERROR(INDEX('Job List'!$C$9:$C$508, MATCH($B3691, 'Job List'!$B$9:$B$508, 0)), ""))</f>
        <v/>
      </c>
      <c r="K3691" s="112" t="str">
        <f>IF($B3691="", "", IFERROR(INDEX('Job List'!$D$9:$D$508, MATCH($B3691, 'Job List'!$B$9:$B$508, 0)), ""))</f>
        <v/>
      </c>
      <c r="L3691" s="125" t="str">
        <f t="shared" si="684"/>
        <v/>
      </c>
      <c r="M3691" s="111" t="str">
        <f>IF($B3691="", "", IF($G3691="", IFERROR(INDEX('Job List'!$E$9:$E$508, MATCH($B3691, 'Job List'!$B$9:$B$508, 0)), ""), $G3691))</f>
        <v/>
      </c>
      <c r="N3691" s="126" t="str">
        <f t="shared" si="685"/>
        <v/>
      </c>
      <c r="O3691" s="77"/>
      <c r="AB3691" s="14" t="str">
        <f t="shared" si="686"/>
        <v/>
      </c>
      <c r="AC3691" s="20" t="str">
        <f t="shared" si="687"/>
        <v/>
      </c>
      <c r="AD3691" s="55" t="str">
        <f t="shared" si="688"/>
        <v/>
      </c>
      <c r="AE3691" s="88" t="str">
        <f t="shared" si="689"/>
        <v/>
      </c>
      <c r="AG3691" s="55" t="str">
        <f t="shared" si="690"/>
        <v/>
      </c>
      <c r="AH3691" s="88" t="str">
        <f t="shared" si="691"/>
        <v/>
      </c>
      <c r="AJ3691" s="55" t="str">
        <f t="shared" si="692"/>
        <v/>
      </c>
      <c r="AK3691" s="88" t="str">
        <f t="shared" si="693"/>
        <v/>
      </c>
      <c r="AM3691" s="55" t="str">
        <f t="shared" si="694"/>
        <v/>
      </c>
      <c r="AN3691" s="88" t="str">
        <f t="shared" si="695"/>
        <v/>
      </c>
    </row>
    <row r="3692" spans="1:40" x14ac:dyDescent="0.25">
      <c r="A3692" s="77"/>
      <c r="B3692" s="107"/>
      <c r="C3692" s="108"/>
      <c r="D3692" s="109"/>
      <c r="E3692" s="109"/>
      <c r="F3692" s="110"/>
      <c r="G3692" s="111"/>
      <c r="H3692" s="112"/>
      <c r="I3692" s="77"/>
      <c r="J3692" s="112" t="str">
        <f>IF($B3692="", "", IFERROR(INDEX('Job List'!$C$9:$C$508, MATCH($B3692, 'Job List'!$B$9:$B$508, 0)), ""))</f>
        <v/>
      </c>
      <c r="K3692" s="112" t="str">
        <f>IF($B3692="", "", IFERROR(INDEX('Job List'!$D$9:$D$508, MATCH($B3692, 'Job List'!$B$9:$B$508, 0)), ""))</f>
        <v/>
      </c>
      <c r="L3692" s="125" t="str">
        <f t="shared" si="684"/>
        <v/>
      </c>
      <c r="M3692" s="111" t="str">
        <f>IF($B3692="", "", IF($G3692="", IFERROR(INDEX('Job List'!$E$9:$E$508, MATCH($B3692, 'Job List'!$B$9:$B$508, 0)), ""), $G3692))</f>
        <v/>
      </c>
      <c r="N3692" s="126" t="str">
        <f t="shared" si="685"/>
        <v/>
      </c>
      <c r="O3692" s="77"/>
      <c r="AB3692" s="14" t="str">
        <f t="shared" si="686"/>
        <v/>
      </c>
      <c r="AC3692" s="20" t="str">
        <f t="shared" si="687"/>
        <v/>
      </c>
      <c r="AD3692" s="55" t="str">
        <f t="shared" si="688"/>
        <v/>
      </c>
      <c r="AE3692" s="88" t="str">
        <f t="shared" si="689"/>
        <v/>
      </c>
      <c r="AG3692" s="55" t="str">
        <f t="shared" si="690"/>
        <v/>
      </c>
      <c r="AH3692" s="88" t="str">
        <f t="shared" si="691"/>
        <v/>
      </c>
      <c r="AJ3692" s="55" t="str">
        <f t="shared" si="692"/>
        <v/>
      </c>
      <c r="AK3692" s="88" t="str">
        <f t="shared" si="693"/>
        <v/>
      </c>
      <c r="AM3692" s="55" t="str">
        <f t="shared" si="694"/>
        <v/>
      </c>
      <c r="AN3692" s="88" t="str">
        <f t="shared" si="695"/>
        <v/>
      </c>
    </row>
    <row r="3693" spans="1:40" x14ac:dyDescent="0.25">
      <c r="A3693" s="77"/>
      <c r="B3693" s="107"/>
      <c r="C3693" s="108"/>
      <c r="D3693" s="109"/>
      <c r="E3693" s="109"/>
      <c r="F3693" s="110"/>
      <c r="G3693" s="111"/>
      <c r="H3693" s="112"/>
      <c r="I3693" s="77"/>
      <c r="J3693" s="112" t="str">
        <f>IF($B3693="", "", IFERROR(INDEX('Job List'!$C$9:$C$508, MATCH($B3693, 'Job List'!$B$9:$B$508, 0)), ""))</f>
        <v/>
      </c>
      <c r="K3693" s="112" t="str">
        <f>IF($B3693="", "", IFERROR(INDEX('Job List'!$D$9:$D$508, MATCH($B3693, 'Job List'!$B$9:$B$508, 0)), ""))</f>
        <v/>
      </c>
      <c r="L3693" s="125" t="str">
        <f t="shared" si="684"/>
        <v/>
      </c>
      <c r="M3693" s="111" t="str">
        <f>IF($B3693="", "", IF($G3693="", IFERROR(INDEX('Job List'!$E$9:$E$508, MATCH($B3693, 'Job List'!$B$9:$B$508, 0)), ""), $G3693))</f>
        <v/>
      </c>
      <c r="N3693" s="126" t="str">
        <f t="shared" si="685"/>
        <v/>
      </c>
      <c r="O3693" s="77"/>
      <c r="AB3693" s="14" t="str">
        <f t="shared" si="686"/>
        <v/>
      </c>
      <c r="AC3693" s="20" t="str">
        <f t="shared" si="687"/>
        <v/>
      </c>
      <c r="AD3693" s="55" t="str">
        <f t="shared" si="688"/>
        <v/>
      </c>
      <c r="AE3693" s="88" t="str">
        <f t="shared" si="689"/>
        <v/>
      </c>
      <c r="AG3693" s="55" t="str">
        <f t="shared" si="690"/>
        <v/>
      </c>
      <c r="AH3693" s="88" t="str">
        <f t="shared" si="691"/>
        <v/>
      </c>
      <c r="AJ3693" s="55" t="str">
        <f t="shared" si="692"/>
        <v/>
      </c>
      <c r="AK3693" s="88" t="str">
        <f t="shared" si="693"/>
        <v/>
      </c>
      <c r="AM3693" s="55" t="str">
        <f t="shared" si="694"/>
        <v/>
      </c>
      <c r="AN3693" s="88" t="str">
        <f t="shared" si="695"/>
        <v/>
      </c>
    </row>
    <row r="3694" spans="1:40" x14ac:dyDescent="0.25">
      <c r="A3694" s="77"/>
      <c r="B3694" s="107"/>
      <c r="C3694" s="108"/>
      <c r="D3694" s="109"/>
      <c r="E3694" s="109"/>
      <c r="F3694" s="110"/>
      <c r="G3694" s="111"/>
      <c r="H3694" s="112"/>
      <c r="I3694" s="77"/>
      <c r="J3694" s="112" t="str">
        <f>IF($B3694="", "", IFERROR(INDEX('Job List'!$C$9:$C$508, MATCH($B3694, 'Job List'!$B$9:$B$508, 0)), ""))</f>
        <v/>
      </c>
      <c r="K3694" s="112" t="str">
        <f>IF($B3694="", "", IFERROR(INDEX('Job List'!$D$9:$D$508, MATCH($B3694, 'Job List'!$B$9:$B$508, 0)), ""))</f>
        <v/>
      </c>
      <c r="L3694" s="125" t="str">
        <f t="shared" si="684"/>
        <v/>
      </c>
      <c r="M3694" s="111" t="str">
        <f>IF($B3694="", "", IF($G3694="", IFERROR(INDEX('Job List'!$E$9:$E$508, MATCH($B3694, 'Job List'!$B$9:$B$508, 0)), ""), $G3694))</f>
        <v/>
      </c>
      <c r="N3694" s="126" t="str">
        <f t="shared" si="685"/>
        <v/>
      </c>
      <c r="O3694" s="77"/>
      <c r="AB3694" s="14" t="str">
        <f t="shared" si="686"/>
        <v/>
      </c>
      <c r="AC3694" s="20" t="str">
        <f t="shared" si="687"/>
        <v/>
      </c>
      <c r="AD3694" s="55" t="str">
        <f t="shared" si="688"/>
        <v/>
      </c>
      <c r="AE3694" s="88" t="str">
        <f t="shared" si="689"/>
        <v/>
      </c>
      <c r="AG3694" s="55" t="str">
        <f t="shared" si="690"/>
        <v/>
      </c>
      <c r="AH3694" s="88" t="str">
        <f t="shared" si="691"/>
        <v/>
      </c>
      <c r="AJ3694" s="55" t="str">
        <f t="shared" si="692"/>
        <v/>
      </c>
      <c r="AK3694" s="88" t="str">
        <f t="shared" si="693"/>
        <v/>
      </c>
      <c r="AM3694" s="55" t="str">
        <f t="shared" si="694"/>
        <v/>
      </c>
      <c r="AN3694" s="88" t="str">
        <f t="shared" si="695"/>
        <v/>
      </c>
    </row>
    <row r="3695" spans="1:40" x14ac:dyDescent="0.25">
      <c r="A3695" s="77"/>
      <c r="B3695" s="107"/>
      <c r="C3695" s="108"/>
      <c r="D3695" s="109"/>
      <c r="E3695" s="109"/>
      <c r="F3695" s="110"/>
      <c r="G3695" s="111"/>
      <c r="H3695" s="112"/>
      <c r="I3695" s="77"/>
      <c r="J3695" s="112" t="str">
        <f>IF($B3695="", "", IFERROR(INDEX('Job List'!$C$9:$C$508, MATCH($B3695, 'Job List'!$B$9:$B$508, 0)), ""))</f>
        <v/>
      </c>
      <c r="K3695" s="112" t="str">
        <f>IF($B3695="", "", IFERROR(INDEX('Job List'!$D$9:$D$508, MATCH($B3695, 'Job List'!$B$9:$B$508, 0)), ""))</f>
        <v/>
      </c>
      <c r="L3695" s="125" t="str">
        <f t="shared" si="684"/>
        <v/>
      </c>
      <c r="M3695" s="111" t="str">
        <f>IF($B3695="", "", IF($G3695="", IFERROR(INDEX('Job List'!$E$9:$E$508, MATCH($B3695, 'Job List'!$B$9:$B$508, 0)), ""), $G3695))</f>
        <v/>
      </c>
      <c r="N3695" s="126" t="str">
        <f t="shared" si="685"/>
        <v/>
      </c>
      <c r="O3695" s="77"/>
      <c r="AB3695" s="14" t="str">
        <f t="shared" si="686"/>
        <v/>
      </c>
      <c r="AC3695" s="20" t="str">
        <f t="shared" si="687"/>
        <v/>
      </c>
      <c r="AD3695" s="55" t="str">
        <f t="shared" si="688"/>
        <v/>
      </c>
      <c r="AE3695" s="88" t="str">
        <f t="shared" si="689"/>
        <v/>
      </c>
      <c r="AG3695" s="55" t="str">
        <f t="shared" si="690"/>
        <v/>
      </c>
      <c r="AH3695" s="88" t="str">
        <f t="shared" si="691"/>
        <v/>
      </c>
      <c r="AJ3695" s="55" t="str">
        <f t="shared" si="692"/>
        <v/>
      </c>
      <c r="AK3695" s="88" t="str">
        <f t="shared" si="693"/>
        <v/>
      </c>
      <c r="AM3695" s="55" t="str">
        <f t="shared" si="694"/>
        <v/>
      </c>
      <c r="AN3695" s="88" t="str">
        <f t="shared" si="695"/>
        <v/>
      </c>
    </row>
    <row r="3696" spans="1:40" x14ac:dyDescent="0.25">
      <c r="A3696" s="77"/>
      <c r="B3696" s="107"/>
      <c r="C3696" s="108"/>
      <c r="D3696" s="109"/>
      <c r="E3696" s="109"/>
      <c r="F3696" s="110"/>
      <c r="G3696" s="111"/>
      <c r="H3696" s="112"/>
      <c r="I3696" s="77"/>
      <c r="J3696" s="112" t="str">
        <f>IF($B3696="", "", IFERROR(INDEX('Job List'!$C$9:$C$508, MATCH($B3696, 'Job List'!$B$9:$B$508, 0)), ""))</f>
        <v/>
      </c>
      <c r="K3696" s="112" t="str">
        <f>IF($B3696="", "", IFERROR(INDEX('Job List'!$D$9:$D$508, MATCH($B3696, 'Job List'!$B$9:$B$508, 0)), ""))</f>
        <v/>
      </c>
      <c r="L3696" s="125" t="str">
        <f t="shared" si="684"/>
        <v/>
      </c>
      <c r="M3696" s="111" t="str">
        <f>IF($B3696="", "", IF($G3696="", IFERROR(INDEX('Job List'!$E$9:$E$508, MATCH($B3696, 'Job List'!$B$9:$B$508, 0)), ""), $G3696))</f>
        <v/>
      </c>
      <c r="N3696" s="126" t="str">
        <f t="shared" si="685"/>
        <v/>
      </c>
      <c r="O3696" s="77"/>
      <c r="AB3696" s="14" t="str">
        <f t="shared" si="686"/>
        <v/>
      </c>
      <c r="AC3696" s="20" t="str">
        <f t="shared" si="687"/>
        <v/>
      </c>
      <c r="AD3696" s="55" t="str">
        <f t="shared" si="688"/>
        <v/>
      </c>
      <c r="AE3696" s="88" t="str">
        <f t="shared" si="689"/>
        <v/>
      </c>
      <c r="AG3696" s="55" t="str">
        <f t="shared" si="690"/>
        <v/>
      </c>
      <c r="AH3696" s="88" t="str">
        <f t="shared" si="691"/>
        <v/>
      </c>
      <c r="AJ3696" s="55" t="str">
        <f t="shared" si="692"/>
        <v/>
      </c>
      <c r="AK3696" s="88" t="str">
        <f t="shared" si="693"/>
        <v/>
      </c>
      <c r="AM3696" s="55" t="str">
        <f t="shared" si="694"/>
        <v/>
      </c>
      <c r="AN3696" s="88" t="str">
        <f t="shared" si="695"/>
        <v/>
      </c>
    </row>
    <row r="3697" spans="1:40" x14ac:dyDescent="0.25">
      <c r="A3697" s="77"/>
      <c r="B3697" s="107"/>
      <c r="C3697" s="108"/>
      <c r="D3697" s="109"/>
      <c r="E3697" s="109"/>
      <c r="F3697" s="110"/>
      <c r="G3697" s="111"/>
      <c r="H3697" s="112"/>
      <c r="I3697" s="77"/>
      <c r="J3697" s="112" t="str">
        <f>IF($B3697="", "", IFERROR(INDEX('Job List'!$C$9:$C$508, MATCH($B3697, 'Job List'!$B$9:$B$508, 0)), ""))</f>
        <v/>
      </c>
      <c r="K3697" s="112" t="str">
        <f>IF($B3697="", "", IFERROR(INDEX('Job List'!$D$9:$D$508, MATCH($B3697, 'Job List'!$B$9:$B$508, 0)), ""))</f>
        <v/>
      </c>
      <c r="L3697" s="125" t="str">
        <f t="shared" si="684"/>
        <v/>
      </c>
      <c r="M3697" s="111" t="str">
        <f>IF($B3697="", "", IF($G3697="", IFERROR(INDEX('Job List'!$E$9:$E$508, MATCH($B3697, 'Job List'!$B$9:$B$508, 0)), ""), $G3697))</f>
        <v/>
      </c>
      <c r="N3697" s="126" t="str">
        <f t="shared" si="685"/>
        <v/>
      </c>
      <c r="O3697" s="77"/>
      <c r="AB3697" s="14" t="str">
        <f t="shared" si="686"/>
        <v/>
      </c>
      <c r="AC3697" s="20" t="str">
        <f t="shared" si="687"/>
        <v/>
      </c>
      <c r="AD3697" s="55" t="str">
        <f t="shared" si="688"/>
        <v/>
      </c>
      <c r="AE3697" s="88" t="str">
        <f t="shared" si="689"/>
        <v/>
      </c>
      <c r="AG3697" s="55" t="str">
        <f t="shared" si="690"/>
        <v/>
      </c>
      <c r="AH3697" s="88" t="str">
        <f t="shared" si="691"/>
        <v/>
      </c>
      <c r="AJ3697" s="55" t="str">
        <f t="shared" si="692"/>
        <v/>
      </c>
      <c r="AK3697" s="88" t="str">
        <f t="shared" si="693"/>
        <v/>
      </c>
      <c r="AM3697" s="55" t="str">
        <f t="shared" si="694"/>
        <v/>
      </c>
      <c r="AN3697" s="88" t="str">
        <f t="shared" si="695"/>
        <v/>
      </c>
    </row>
    <row r="3698" spans="1:40" x14ac:dyDescent="0.25">
      <c r="A3698" s="77"/>
      <c r="B3698" s="107"/>
      <c r="C3698" s="108"/>
      <c r="D3698" s="109"/>
      <c r="E3698" s="109"/>
      <c r="F3698" s="110"/>
      <c r="G3698" s="111"/>
      <c r="H3698" s="112"/>
      <c r="I3698" s="77"/>
      <c r="J3698" s="112" t="str">
        <f>IF($B3698="", "", IFERROR(INDEX('Job List'!$C$9:$C$508, MATCH($B3698, 'Job List'!$B$9:$B$508, 0)), ""))</f>
        <v/>
      </c>
      <c r="K3698" s="112" t="str">
        <f>IF($B3698="", "", IFERROR(INDEX('Job List'!$D$9:$D$508, MATCH($B3698, 'Job List'!$B$9:$B$508, 0)), ""))</f>
        <v/>
      </c>
      <c r="L3698" s="125" t="str">
        <f t="shared" si="684"/>
        <v/>
      </c>
      <c r="M3698" s="111" t="str">
        <f>IF($B3698="", "", IF($G3698="", IFERROR(INDEX('Job List'!$E$9:$E$508, MATCH($B3698, 'Job List'!$B$9:$B$508, 0)), ""), $G3698))</f>
        <v/>
      </c>
      <c r="N3698" s="126" t="str">
        <f t="shared" si="685"/>
        <v/>
      </c>
      <c r="O3698" s="77"/>
      <c r="AB3698" s="14" t="str">
        <f t="shared" si="686"/>
        <v/>
      </c>
      <c r="AC3698" s="20" t="str">
        <f t="shared" si="687"/>
        <v/>
      </c>
      <c r="AD3698" s="55" t="str">
        <f t="shared" si="688"/>
        <v/>
      </c>
      <c r="AE3698" s="88" t="str">
        <f t="shared" si="689"/>
        <v/>
      </c>
      <c r="AG3698" s="55" t="str">
        <f t="shared" si="690"/>
        <v/>
      </c>
      <c r="AH3698" s="88" t="str">
        <f t="shared" si="691"/>
        <v/>
      </c>
      <c r="AJ3698" s="55" t="str">
        <f t="shared" si="692"/>
        <v/>
      </c>
      <c r="AK3698" s="88" t="str">
        <f t="shared" si="693"/>
        <v/>
      </c>
      <c r="AM3698" s="55" t="str">
        <f t="shared" si="694"/>
        <v/>
      </c>
      <c r="AN3698" s="88" t="str">
        <f t="shared" si="695"/>
        <v/>
      </c>
    </row>
    <row r="3699" spans="1:40" x14ac:dyDescent="0.25">
      <c r="A3699" s="77"/>
      <c r="B3699" s="107"/>
      <c r="C3699" s="108"/>
      <c r="D3699" s="109"/>
      <c r="E3699" s="109"/>
      <c r="F3699" s="110"/>
      <c r="G3699" s="111"/>
      <c r="H3699" s="112"/>
      <c r="I3699" s="77"/>
      <c r="J3699" s="112" t="str">
        <f>IF($B3699="", "", IFERROR(INDEX('Job List'!$C$9:$C$508, MATCH($B3699, 'Job List'!$B$9:$B$508, 0)), ""))</f>
        <v/>
      </c>
      <c r="K3699" s="112" t="str">
        <f>IF($B3699="", "", IFERROR(INDEX('Job List'!$D$9:$D$508, MATCH($B3699, 'Job List'!$B$9:$B$508, 0)), ""))</f>
        <v/>
      </c>
      <c r="L3699" s="125" t="str">
        <f t="shared" si="684"/>
        <v/>
      </c>
      <c r="M3699" s="111" t="str">
        <f>IF($B3699="", "", IF($G3699="", IFERROR(INDEX('Job List'!$E$9:$E$508, MATCH($B3699, 'Job List'!$B$9:$B$508, 0)), ""), $G3699))</f>
        <v/>
      </c>
      <c r="N3699" s="126" t="str">
        <f t="shared" si="685"/>
        <v/>
      </c>
      <c r="O3699" s="77"/>
      <c r="AB3699" s="14" t="str">
        <f t="shared" si="686"/>
        <v/>
      </c>
      <c r="AC3699" s="20" t="str">
        <f t="shared" si="687"/>
        <v/>
      </c>
      <c r="AD3699" s="55" t="str">
        <f t="shared" si="688"/>
        <v/>
      </c>
      <c r="AE3699" s="88" t="str">
        <f t="shared" si="689"/>
        <v/>
      </c>
      <c r="AG3699" s="55" t="str">
        <f t="shared" si="690"/>
        <v/>
      </c>
      <c r="AH3699" s="88" t="str">
        <f t="shared" si="691"/>
        <v/>
      </c>
      <c r="AJ3699" s="55" t="str">
        <f t="shared" si="692"/>
        <v/>
      </c>
      <c r="AK3699" s="88" t="str">
        <f t="shared" si="693"/>
        <v/>
      </c>
      <c r="AM3699" s="55" t="str">
        <f t="shared" si="694"/>
        <v/>
      </c>
      <c r="AN3699" s="88" t="str">
        <f t="shared" si="695"/>
        <v/>
      </c>
    </row>
    <row r="3700" spans="1:40" x14ac:dyDescent="0.25">
      <c r="A3700" s="77"/>
      <c r="B3700" s="107"/>
      <c r="C3700" s="108"/>
      <c r="D3700" s="109"/>
      <c r="E3700" s="109"/>
      <c r="F3700" s="110"/>
      <c r="G3700" s="111"/>
      <c r="H3700" s="112"/>
      <c r="I3700" s="77"/>
      <c r="J3700" s="112" t="str">
        <f>IF($B3700="", "", IFERROR(INDEX('Job List'!$C$9:$C$508, MATCH($B3700, 'Job List'!$B$9:$B$508, 0)), ""))</f>
        <v/>
      </c>
      <c r="K3700" s="112" t="str">
        <f>IF($B3700="", "", IFERROR(INDEX('Job List'!$D$9:$D$508, MATCH($B3700, 'Job List'!$B$9:$B$508, 0)), ""))</f>
        <v/>
      </c>
      <c r="L3700" s="125" t="str">
        <f t="shared" si="684"/>
        <v/>
      </c>
      <c r="M3700" s="111" t="str">
        <f>IF($B3700="", "", IF($G3700="", IFERROR(INDEX('Job List'!$E$9:$E$508, MATCH($B3700, 'Job List'!$B$9:$B$508, 0)), ""), $G3700))</f>
        <v/>
      </c>
      <c r="N3700" s="126" t="str">
        <f t="shared" si="685"/>
        <v/>
      </c>
      <c r="O3700" s="77"/>
      <c r="AB3700" s="14" t="str">
        <f t="shared" si="686"/>
        <v/>
      </c>
      <c r="AC3700" s="20" t="str">
        <f t="shared" si="687"/>
        <v/>
      </c>
      <c r="AD3700" s="55" t="str">
        <f t="shared" si="688"/>
        <v/>
      </c>
      <c r="AE3700" s="88" t="str">
        <f t="shared" si="689"/>
        <v/>
      </c>
      <c r="AG3700" s="55" t="str">
        <f t="shared" si="690"/>
        <v/>
      </c>
      <c r="AH3700" s="88" t="str">
        <f t="shared" si="691"/>
        <v/>
      </c>
      <c r="AJ3700" s="55" t="str">
        <f t="shared" si="692"/>
        <v/>
      </c>
      <c r="AK3700" s="88" t="str">
        <f t="shared" si="693"/>
        <v/>
      </c>
      <c r="AM3700" s="55" t="str">
        <f t="shared" si="694"/>
        <v/>
      </c>
      <c r="AN3700" s="88" t="str">
        <f t="shared" si="695"/>
        <v/>
      </c>
    </row>
    <row r="3701" spans="1:40" x14ac:dyDescent="0.25">
      <c r="A3701" s="77"/>
      <c r="B3701" s="107"/>
      <c r="C3701" s="108"/>
      <c r="D3701" s="109"/>
      <c r="E3701" s="109"/>
      <c r="F3701" s="110"/>
      <c r="G3701" s="111"/>
      <c r="H3701" s="112"/>
      <c r="I3701" s="77"/>
      <c r="J3701" s="112" t="str">
        <f>IF($B3701="", "", IFERROR(INDEX('Job List'!$C$9:$C$508, MATCH($B3701, 'Job List'!$B$9:$B$508, 0)), ""))</f>
        <v/>
      </c>
      <c r="K3701" s="112" t="str">
        <f>IF($B3701="", "", IFERROR(INDEX('Job List'!$D$9:$D$508, MATCH($B3701, 'Job List'!$B$9:$B$508, 0)), ""))</f>
        <v/>
      </c>
      <c r="L3701" s="125" t="str">
        <f t="shared" si="684"/>
        <v/>
      </c>
      <c r="M3701" s="111" t="str">
        <f>IF($B3701="", "", IF($G3701="", IFERROR(INDEX('Job List'!$E$9:$E$508, MATCH($B3701, 'Job List'!$B$9:$B$508, 0)), ""), $G3701))</f>
        <v/>
      </c>
      <c r="N3701" s="126" t="str">
        <f t="shared" si="685"/>
        <v/>
      </c>
      <c r="O3701" s="77"/>
      <c r="AB3701" s="14" t="str">
        <f t="shared" si="686"/>
        <v/>
      </c>
      <c r="AC3701" s="20" t="str">
        <f t="shared" si="687"/>
        <v/>
      </c>
      <c r="AD3701" s="55" t="str">
        <f t="shared" si="688"/>
        <v/>
      </c>
      <c r="AE3701" s="88" t="str">
        <f t="shared" si="689"/>
        <v/>
      </c>
      <c r="AG3701" s="55" t="str">
        <f t="shared" si="690"/>
        <v/>
      </c>
      <c r="AH3701" s="88" t="str">
        <f t="shared" si="691"/>
        <v/>
      </c>
      <c r="AJ3701" s="55" t="str">
        <f t="shared" si="692"/>
        <v/>
      </c>
      <c r="AK3701" s="88" t="str">
        <f t="shared" si="693"/>
        <v/>
      </c>
      <c r="AM3701" s="55" t="str">
        <f t="shared" si="694"/>
        <v/>
      </c>
      <c r="AN3701" s="88" t="str">
        <f t="shared" si="695"/>
        <v/>
      </c>
    </row>
    <row r="3702" spans="1:40" x14ac:dyDescent="0.25">
      <c r="A3702" s="77"/>
      <c r="B3702" s="107"/>
      <c r="C3702" s="108"/>
      <c r="D3702" s="109"/>
      <c r="E3702" s="109"/>
      <c r="F3702" s="110"/>
      <c r="G3702" s="111"/>
      <c r="H3702" s="112"/>
      <c r="I3702" s="77"/>
      <c r="J3702" s="112" t="str">
        <f>IF($B3702="", "", IFERROR(INDEX('Job List'!$C$9:$C$508, MATCH($B3702, 'Job List'!$B$9:$B$508, 0)), ""))</f>
        <v/>
      </c>
      <c r="K3702" s="112" t="str">
        <f>IF($B3702="", "", IFERROR(INDEX('Job List'!$D$9:$D$508, MATCH($B3702, 'Job List'!$B$9:$B$508, 0)), ""))</f>
        <v/>
      </c>
      <c r="L3702" s="125" t="str">
        <f t="shared" si="684"/>
        <v/>
      </c>
      <c r="M3702" s="111" t="str">
        <f>IF($B3702="", "", IF($G3702="", IFERROR(INDEX('Job List'!$E$9:$E$508, MATCH($B3702, 'Job List'!$B$9:$B$508, 0)), ""), $G3702))</f>
        <v/>
      </c>
      <c r="N3702" s="126" t="str">
        <f t="shared" si="685"/>
        <v/>
      </c>
      <c r="O3702" s="77"/>
      <c r="AB3702" s="14" t="str">
        <f t="shared" si="686"/>
        <v/>
      </c>
      <c r="AC3702" s="20" t="str">
        <f t="shared" si="687"/>
        <v/>
      </c>
      <c r="AD3702" s="55" t="str">
        <f t="shared" si="688"/>
        <v/>
      </c>
      <c r="AE3702" s="88" t="str">
        <f t="shared" si="689"/>
        <v/>
      </c>
      <c r="AG3702" s="55" t="str">
        <f t="shared" si="690"/>
        <v/>
      </c>
      <c r="AH3702" s="88" t="str">
        <f t="shared" si="691"/>
        <v/>
      </c>
      <c r="AJ3702" s="55" t="str">
        <f t="shared" si="692"/>
        <v/>
      </c>
      <c r="AK3702" s="88" t="str">
        <f t="shared" si="693"/>
        <v/>
      </c>
      <c r="AM3702" s="55" t="str">
        <f t="shared" si="694"/>
        <v/>
      </c>
      <c r="AN3702" s="88" t="str">
        <f t="shared" si="695"/>
        <v/>
      </c>
    </row>
    <row r="3703" spans="1:40" x14ac:dyDescent="0.25">
      <c r="A3703" s="77"/>
      <c r="B3703" s="107"/>
      <c r="C3703" s="108"/>
      <c r="D3703" s="109"/>
      <c r="E3703" s="109"/>
      <c r="F3703" s="110"/>
      <c r="G3703" s="111"/>
      <c r="H3703" s="112"/>
      <c r="I3703" s="77"/>
      <c r="J3703" s="112" t="str">
        <f>IF($B3703="", "", IFERROR(INDEX('Job List'!$C$9:$C$508, MATCH($B3703, 'Job List'!$B$9:$B$508, 0)), ""))</f>
        <v/>
      </c>
      <c r="K3703" s="112" t="str">
        <f>IF($B3703="", "", IFERROR(INDEX('Job List'!$D$9:$D$508, MATCH($B3703, 'Job List'!$B$9:$B$508, 0)), ""))</f>
        <v/>
      </c>
      <c r="L3703" s="125" t="str">
        <f t="shared" si="684"/>
        <v/>
      </c>
      <c r="M3703" s="111" t="str">
        <f>IF($B3703="", "", IF($G3703="", IFERROR(INDEX('Job List'!$E$9:$E$508, MATCH($B3703, 'Job List'!$B$9:$B$508, 0)), ""), $G3703))</f>
        <v/>
      </c>
      <c r="N3703" s="126" t="str">
        <f t="shared" si="685"/>
        <v/>
      </c>
      <c r="O3703" s="77"/>
      <c r="AB3703" s="14" t="str">
        <f t="shared" si="686"/>
        <v/>
      </c>
      <c r="AC3703" s="20" t="str">
        <f t="shared" si="687"/>
        <v/>
      </c>
      <c r="AD3703" s="55" t="str">
        <f t="shared" si="688"/>
        <v/>
      </c>
      <c r="AE3703" s="88" t="str">
        <f t="shared" si="689"/>
        <v/>
      </c>
      <c r="AG3703" s="55" t="str">
        <f t="shared" si="690"/>
        <v/>
      </c>
      <c r="AH3703" s="88" t="str">
        <f t="shared" si="691"/>
        <v/>
      </c>
      <c r="AJ3703" s="55" t="str">
        <f t="shared" si="692"/>
        <v/>
      </c>
      <c r="AK3703" s="88" t="str">
        <f t="shared" si="693"/>
        <v/>
      </c>
      <c r="AM3703" s="55" t="str">
        <f t="shared" si="694"/>
        <v/>
      </c>
      <c r="AN3703" s="88" t="str">
        <f t="shared" si="695"/>
        <v/>
      </c>
    </row>
    <row r="3704" spans="1:40" x14ac:dyDescent="0.25">
      <c r="A3704" s="77"/>
      <c r="B3704" s="107"/>
      <c r="C3704" s="108"/>
      <c r="D3704" s="109"/>
      <c r="E3704" s="109"/>
      <c r="F3704" s="110"/>
      <c r="G3704" s="111"/>
      <c r="H3704" s="112"/>
      <c r="I3704" s="77"/>
      <c r="J3704" s="112" t="str">
        <f>IF($B3704="", "", IFERROR(INDEX('Job List'!$C$9:$C$508, MATCH($B3704, 'Job List'!$B$9:$B$508, 0)), ""))</f>
        <v/>
      </c>
      <c r="K3704" s="112" t="str">
        <f>IF($B3704="", "", IFERROR(INDEX('Job List'!$D$9:$D$508, MATCH($B3704, 'Job List'!$B$9:$B$508, 0)), ""))</f>
        <v/>
      </c>
      <c r="L3704" s="125" t="str">
        <f t="shared" si="684"/>
        <v/>
      </c>
      <c r="M3704" s="111" t="str">
        <f>IF($B3704="", "", IF($G3704="", IFERROR(INDEX('Job List'!$E$9:$E$508, MATCH($B3704, 'Job List'!$B$9:$B$508, 0)), ""), $G3704))</f>
        <v/>
      </c>
      <c r="N3704" s="126" t="str">
        <f t="shared" si="685"/>
        <v/>
      </c>
      <c r="O3704" s="77"/>
      <c r="AB3704" s="14" t="str">
        <f t="shared" si="686"/>
        <v/>
      </c>
      <c r="AC3704" s="20" t="str">
        <f t="shared" si="687"/>
        <v/>
      </c>
      <c r="AD3704" s="55" t="str">
        <f t="shared" si="688"/>
        <v/>
      </c>
      <c r="AE3704" s="88" t="str">
        <f t="shared" si="689"/>
        <v/>
      </c>
      <c r="AG3704" s="55" t="str">
        <f t="shared" si="690"/>
        <v/>
      </c>
      <c r="AH3704" s="88" t="str">
        <f t="shared" si="691"/>
        <v/>
      </c>
      <c r="AJ3704" s="55" t="str">
        <f t="shared" si="692"/>
        <v/>
      </c>
      <c r="AK3704" s="88" t="str">
        <f t="shared" si="693"/>
        <v/>
      </c>
      <c r="AM3704" s="55" t="str">
        <f t="shared" si="694"/>
        <v/>
      </c>
      <c r="AN3704" s="88" t="str">
        <f t="shared" si="695"/>
        <v/>
      </c>
    </row>
    <row r="3705" spans="1:40" x14ac:dyDescent="0.25">
      <c r="A3705" s="77"/>
      <c r="B3705" s="107"/>
      <c r="C3705" s="108"/>
      <c r="D3705" s="109"/>
      <c r="E3705" s="109"/>
      <c r="F3705" s="110"/>
      <c r="G3705" s="111"/>
      <c r="H3705" s="112"/>
      <c r="I3705" s="77"/>
      <c r="J3705" s="112" t="str">
        <f>IF($B3705="", "", IFERROR(INDEX('Job List'!$C$9:$C$508, MATCH($B3705, 'Job List'!$B$9:$B$508, 0)), ""))</f>
        <v/>
      </c>
      <c r="K3705" s="112" t="str">
        <f>IF($B3705="", "", IFERROR(INDEX('Job List'!$D$9:$D$508, MATCH($B3705, 'Job List'!$B$9:$B$508, 0)), ""))</f>
        <v/>
      </c>
      <c r="L3705" s="125" t="str">
        <f t="shared" si="684"/>
        <v/>
      </c>
      <c r="M3705" s="111" t="str">
        <f>IF($B3705="", "", IF($G3705="", IFERROR(INDEX('Job List'!$E$9:$E$508, MATCH($B3705, 'Job List'!$B$9:$B$508, 0)), ""), $G3705))</f>
        <v/>
      </c>
      <c r="N3705" s="126" t="str">
        <f t="shared" si="685"/>
        <v/>
      </c>
      <c r="O3705" s="77"/>
      <c r="AB3705" s="14" t="str">
        <f t="shared" si="686"/>
        <v/>
      </c>
      <c r="AC3705" s="20" t="str">
        <f t="shared" si="687"/>
        <v/>
      </c>
      <c r="AD3705" s="55" t="str">
        <f t="shared" si="688"/>
        <v/>
      </c>
      <c r="AE3705" s="88" t="str">
        <f t="shared" si="689"/>
        <v/>
      </c>
      <c r="AG3705" s="55" t="str">
        <f t="shared" si="690"/>
        <v/>
      </c>
      <c r="AH3705" s="88" t="str">
        <f t="shared" si="691"/>
        <v/>
      </c>
      <c r="AJ3705" s="55" t="str">
        <f t="shared" si="692"/>
        <v/>
      </c>
      <c r="AK3705" s="88" t="str">
        <f t="shared" si="693"/>
        <v/>
      </c>
      <c r="AM3705" s="55" t="str">
        <f t="shared" si="694"/>
        <v/>
      </c>
      <c r="AN3705" s="88" t="str">
        <f t="shared" si="695"/>
        <v/>
      </c>
    </row>
    <row r="3706" spans="1:40" x14ac:dyDescent="0.25">
      <c r="A3706" s="77"/>
      <c r="B3706" s="107"/>
      <c r="C3706" s="108"/>
      <c r="D3706" s="109"/>
      <c r="E3706" s="109"/>
      <c r="F3706" s="110"/>
      <c r="G3706" s="111"/>
      <c r="H3706" s="112"/>
      <c r="I3706" s="77"/>
      <c r="J3706" s="112" t="str">
        <f>IF($B3706="", "", IFERROR(INDEX('Job List'!$C$9:$C$508, MATCH($B3706, 'Job List'!$B$9:$B$508, 0)), ""))</f>
        <v/>
      </c>
      <c r="K3706" s="112" t="str">
        <f>IF($B3706="", "", IFERROR(INDEX('Job List'!$D$9:$D$508, MATCH($B3706, 'Job List'!$B$9:$B$508, 0)), ""))</f>
        <v/>
      </c>
      <c r="L3706" s="125" t="str">
        <f t="shared" si="684"/>
        <v/>
      </c>
      <c r="M3706" s="111" t="str">
        <f>IF($B3706="", "", IF($G3706="", IFERROR(INDEX('Job List'!$E$9:$E$508, MATCH($B3706, 'Job List'!$B$9:$B$508, 0)), ""), $G3706))</f>
        <v/>
      </c>
      <c r="N3706" s="126" t="str">
        <f t="shared" si="685"/>
        <v/>
      </c>
      <c r="O3706" s="77"/>
      <c r="AB3706" s="14" t="str">
        <f t="shared" si="686"/>
        <v/>
      </c>
      <c r="AC3706" s="20" t="str">
        <f t="shared" si="687"/>
        <v/>
      </c>
      <c r="AD3706" s="55" t="str">
        <f t="shared" si="688"/>
        <v/>
      </c>
      <c r="AE3706" s="88" t="str">
        <f t="shared" si="689"/>
        <v/>
      </c>
      <c r="AG3706" s="55" t="str">
        <f t="shared" si="690"/>
        <v/>
      </c>
      <c r="AH3706" s="88" t="str">
        <f t="shared" si="691"/>
        <v/>
      </c>
      <c r="AJ3706" s="55" t="str">
        <f t="shared" si="692"/>
        <v/>
      </c>
      <c r="AK3706" s="88" t="str">
        <f t="shared" si="693"/>
        <v/>
      </c>
      <c r="AM3706" s="55" t="str">
        <f t="shared" si="694"/>
        <v/>
      </c>
      <c r="AN3706" s="88" t="str">
        <f t="shared" si="695"/>
        <v/>
      </c>
    </row>
    <row r="3707" spans="1:40" x14ac:dyDescent="0.25">
      <c r="A3707" s="77"/>
      <c r="B3707" s="107"/>
      <c r="C3707" s="108"/>
      <c r="D3707" s="109"/>
      <c r="E3707" s="109"/>
      <c r="F3707" s="110"/>
      <c r="G3707" s="111"/>
      <c r="H3707" s="112"/>
      <c r="I3707" s="77"/>
      <c r="J3707" s="112" t="str">
        <f>IF($B3707="", "", IFERROR(INDEX('Job List'!$C$9:$C$508, MATCH($B3707, 'Job List'!$B$9:$B$508, 0)), ""))</f>
        <v/>
      </c>
      <c r="K3707" s="112" t="str">
        <f>IF($B3707="", "", IFERROR(INDEX('Job List'!$D$9:$D$508, MATCH($B3707, 'Job List'!$B$9:$B$508, 0)), ""))</f>
        <v/>
      </c>
      <c r="L3707" s="125" t="str">
        <f t="shared" si="684"/>
        <v/>
      </c>
      <c r="M3707" s="111" t="str">
        <f>IF($B3707="", "", IF($G3707="", IFERROR(INDEX('Job List'!$E$9:$E$508, MATCH($B3707, 'Job List'!$B$9:$B$508, 0)), ""), $G3707))</f>
        <v/>
      </c>
      <c r="N3707" s="126" t="str">
        <f t="shared" si="685"/>
        <v/>
      </c>
      <c r="O3707" s="77"/>
      <c r="AB3707" s="14" t="str">
        <f t="shared" si="686"/>
        <v/>
      </c>
      <c r="AC3707" s="20" t="str">
        <f t="shared" si="687"/>
        <v/>
      </c>
      <c r="AD3707" s="55" t="str">
        <f t="shared" si="688"/>
        <v/>
      </c>
      <c r="AE3707" s="88" t="str">
        <f t="shared" si="689"/>
        <v/>
      </c>
      <c r="AG3707" s="55" t="str">
        <f t="shared" si="690"/>
        <v/>
      </c>
      <c r="AH3707" s="88" t="str">
        <f t="shared" si="691"/>
        <v/>
      </c>
      <c r="AJ3707" s="55" t="str">
        <f t="shared" si="692"/>
        <v/>
      </c>
      <c r="AK3707" s="88" t="str">
        <f t="shared" si="693"/>
        <v/>
      </c>
      <c r="AM3707" s="55" t="str">
        <f t="shared" si="694"/>
        <v/>
      </c>
      <c r="AN3707" s="88" t="str">
        <f t="shared" si="695"/>
        <v/>
      </c>
    </row>
    <row r="3708" spans="1:40" x14ac:dyDescent="0.25">
      <c r="A3708" s="77"/>
      <c r="B3708" s="107"/>
      <c r="C3708" s="108"/>
      <c r="D3708" s="109"/>
      <c r="E3708" s="109"/>
      <c r="F3708" s="110"/>
      <c r="G3708" s="111"/>
      <c r="H3708" s="112"/>
      <c r="I3708" s="77"/>
      <c r="J3708" s="112" t="str">
        <f>IF($B3708="", "", IFERROR(INDEX('Job List'!$C$9:$C$508, MATCH($B3708, 'Job List'!$B$9:$B$508, 0)), ""))</f>
        <v/>
      </c>
      <c r="K3708" s="112" t="str">
        <f>IF($B3708="", "", IFERROR(INDEX('Job List'!$D$9:$D$508, MATCH($B3708, 'Job List'!$B$9:$B$508, 0)), ""))</f>
        <v/>
      </c>
      <c r="L3708" s="125" t="str">
        <f t="shared" si="684"/>
        <v/>
      </c>
      <c r="M3708" s="111" t="str">
        <f>IF($B3708="", "", IF($G3708="", IFERROR(INDEX('Job List'!$E$9:$E$508, MATCH($B3708, 'Job List'!$B$9:$B$508, 0)), ""), $G3708))</f>
        <v/>
      </c>
      <c r="N3708" s="126" t="str">
        <f t="shared" si="685"/>
        <v/>
      </c>
      <c r="O3708" s="77"/>
      <c r="AB3708" s="14" t="str">
        <f t="shared" si="686"/>
        <v/>
      </c>
      <c r="AC3708" s="20" t="str">
        <f t="shared" si="687"/>
        <v/>
      </c>
      <c r="AD3708" s="55" t="str">
        <f t="shared" si="688"/>
        <v/>
      </c>
      <c r="AE3708" s="88" t="str">
        <f t="shared" si="689"/>
        <v/>
      </c>
      <c r="AG3708" s="55" t="str">
        <f t="shared" si="690"/>
        <v/>
      </c>
      <c r="AH3708" s="88" t="str">
        <f t="shared" si="691"/>
        <v/>
      </c>
      <c r="AJ3708" s="55" t="str">
        <f t="shared" si="692"/>
        <v/>
      </c>
      <c r="AK3708" s="88" t="str">
        <f t="shared" si="693"/>
        <v/>
      </c>
      <c r="AM3708" s="55" t="str">
        <f t="shared" si="694"/>
        <v/>
      </c>
      <c r="AN3708" s="88" t="str">
        <f t="shared" si="695"/>
        <v/>
      </c>
    </row>
    <row r="3709" spans="1:40" x14ac:dyDescent="0.25">
      <c r="A3709" s="77"/>
      <c r="B3709" s="107"/>
      <c r="C3709" s="108"/>
      <c r="D3709" s="109"/>
      <c r="E3709" s="109"/>
      <c r="F3709" s="110"/>
      <c r="G3709" s="111"/>
      <c r="H3709" s="112"/>
      <c r="I3709" s="77"/>
      <c r="J3709" s="112" t="str">
        <f>IF($B3709="", "", IFERROR(INDEX('Job List'!$C$9:$C$508, MATCH($B3709, 'Job List'!$B$9:$B$508, 0)), ""))</f>
        <v/>
      </c>
      <c r="K3709" s="112" t="str">
        <f>IF($B3709="", "", IFERROR(INDEX('Job List'!$D$9:$D$508, MATCH($B3709, 'Job List'!$B$9:$B$508, 0)), ""))</f>
        <v/>
      </c>
      <c r="L3709" s="125" t="str">
        <f t="shared" si="684"/>
        <v/>
      </c>
      <c r="M3709" s="111" t="str">
        <f>IF($B3709="", "", IF($G3709="", IFERROR(INDEX('Job List'!$E$9:$E$508, MATCH($B3709, 'Job List'!$B$9:$B$508, 0)), ""), $G3709))</f>
        <v/>
      </c>
      <c r="N3709" s="126" t="str">
        <f t="shared" si="685"/>
        <v/>
      </c>
      <c r="O3709" s="77"/>
      <c r="AB3709" s="14" t="str">
        <f t="shared" si="686"/>
        <v/>
      </c>
      <c r="AC3709" s="20" t="str">
        <f t="shared" si="687"/>
        <v/>
      </c>
      <c r="AD3709" s="55" t="str">
        <f t="shared" si="688"/>
        <v/>
      </c>
      <c r="AE3709" s="88" t="str">
        <f t="shared" si="689"/>
        <v/>
      </c>
      <c r="AG3709" s="55" t="str">
        <f t="shared" si="690"/>
        <v/>
      </c>
      <c r="AH3709" s="88" t="str">
        <f t="shared" si="691"/>
        <v/>
      </c>
      <c r="AJ3709" s="55" t="str">
        <f t="shared" si="692"/>
        <v/>
      </c>
      <c r="AK3709" s="88" t="str">
        <f t="shared" si="693"/>
        <v/>
      </c>
      <c r="AM3709" s="55" t="str">
        <f t="shared" si="694"/>
        <v/>
      </c>
      <c r="AN3709" s="88" t="str">
        <f t="shared" si="695"/>
        <v/>
      </c>
    </row>
    <row r="3710" spans="1:40" x14ac:dyDescent="0.25">
      <c r="A3710" s="77"/>
      <c r="B3710" s="107"/>
      <c r="C3710" s="108"/>
      <c r="D3710" s="109"/>
      <c r="E3710" s="109"/>
      <c r="F3710" s="110"/>
      <c r="G3710" s="111"/>
      <c r="H3710" s="112"/>
      <c r="I3710" s="77"/>
      <c r="J3710" s="112" t="str">
        <f>IF($B3710="", "", IFERROR(INDEX('Job List'!$C$9:$C$508, MATCH($B3710, 'Job List'!$B$9:$B$508, 0)), ""))</f>
        <v/>
      </c>
      <c r="K3710" s="112" t="str">
        <f>IF($B3710="", "", IFERROR(INDEX('Job List'!$D$9:$D$508, MATCH($B3710, 'Job List'!$B$9:$B$508, 0)), ""))</f>
        <v/>
      </c>
      <c r="L3710" s="125" t="str">
        <f t="shared" si="684"/>
        <v/>
      </c>
      <c r="M3710" s="111" t="str">
        <f>IF($B3710="", "", IF($G3710="", IFERROR(INDEX('Job List'!$E$9:$E$508, MATCH($B3710, 'Job List'!$B$9:$B$508, 0)), ""), $G3710))</f>
        <v/>
      </c>
      <c r="N3710" s="126" t="str">
        <f t="shared" si="685"/>
        <v/>
      </c>
      <c r="O3710" s="77"/>
      <c r="AB3710" s="14" t="str">
        <f t="shared" si="686"/>
        <v/>
      </c>
      <c r="AC3710" s="20" t="str">
        <f t="shared" si="687"/>
        <v/>
      </c>
      <c r="AD3710" s="55" t="str">
        <f t="shared" si="688"/>
        <v/>
      </c>
      <c r="AE3710" s="88" t="str">
        <f t="shared" si="689"/>
        <v/>
      </c>
      <c r="AG3710" s="55" t="str">
        <f t="shared" si="690"/>
        <v/>
      </c>
      <c r="AH3710" s="88" t="str">
        <f t="shared" si="691"/>
        <v/>
      </c>
      <c r="AJ3710" s="55" t="str">
        <f t="shared" si="692"/>
        <v/>
      </c>
      <c r="AK3710" s="88" t="str">
        <f t="shared" si="693"/>
        <v/>
      </c>
      <c r="AM3710" s="55" t="str">
        <f t="shared" si="694"/>
        <v/>
      </c>
      <c r="AN3710" s="88" t="str">
        <f t="shared" si="695"/>
        <v/>
      </c>
    </row>
    <row r="3711" spans="1:40" x14ac:dyDescent="0.25">
      <c r="A3711" s="77"/>
      <c r="B3711" s="107"/>
      <c r="C3711" s="108"/>
      <c r="D3711" s="109"/>
      <c r="E3711" s="109"/>
      <c r="F3711" s="110"/>
      <c r="G3711" s="111"/>
      <c r="H3711" s="112"/>
      <c r="I3711" s="77"/>
      <c r="J3711" s="112" t="str">
        <f>IF($B3711="", "", IFERROR(INDEX('Job List'!$C$9:$C$508, MATCH($B3711, 'Job List'!$B$9:$B$508, 0)), ""))</f>
        <v/>
      </c>
      <c r="K3711" s="112" t="str">
        <f>IF($B3711="", "", IFERROR(INDEX('Job List'!$D$9:$D$508, MATCH($B3711, 'Job List'!$B$9:$B$508, 0)), ""))</f>
        <v/>
      </c>
      <c r="L3711" s="125" t="str">
        <f t="shared" si="684"/>
        <v/>
      </c>
      <c r="M3711" s="111" t="str">
        <f>IF($B3711="", "", IF($G3711="", IFERROR(INDEX('Job List'!$E$9:$E$508, MATCH($B3711, 'Job List'!$B$9:$B$508, 0)), ""), $G3711))</f>
        <v/>
      </c>
      <c r="N3711" s="126" t="str">
        <f t="shared" si="685"/>
        <v/>
      </c>
      <c r="O3711" s="77"/>
      <c r="AB3711" s="14" t="str">
        <f t="shared" si="686"/>
        <v/>
      </c>
      <c r="AC3711" s="20" t="str">
        <f t="shared" si="687"/>
        <v/>
      </c>
      <c r="AD3711" s="55" t="str">
        <f t="shared" si="688"/>
        <v/>
      </c>
      <c r="AE3711" s="88" t="str">
        <f t="shared" si="689"/>
        <v/>
      </c>
      <c r="AG3711" s="55" t="str">
        <f t="shared" si="690"/>
        <v/>
      </c>
      <c r="AH3711" s="88" t="str">
        <f t="shared" si="691"/>
        <v/>
      </c>
      <c r="AJ3711" s="55" t="str">
        <f t="shared" si="692"/>
        <v/>
      </c>
      <c r="AK3711" s="88" t="str">
        <f t="shared" si="693"/>
        <v/>
      </c>
      <c r="AM3711" s="55" t="str">
        <f t="shared" si="694"/>
        <v/>
      </c>
      <c r="AN3711" s="88" t="str">
        <f t="shared" si="695"/>
        <v/>
      </c>
    </row>
    <row r="3712" spans="1:40" x14ac:dyDescent="0.25">
      <c r="A3712" s="77"/>
      <c r="B3712" s="107"/>
      <c r="C3712" s="108"/>
      <c r="D3712" s="109"/>
      <c r="E3712" s="109"/>
      <c r="F3712" s="110"/>
      <c r="G3712" s="111"/>
      <c r="H3712" s="112"/>
      <c r="I3712" s="77"/>
      <c r="J3712" s="112" t="str">
        <f>IF($B3712="", "", IFERROR(INDEX('Job List'!$C$9:$C$508, MATCH($B3712, 'Job List'!$B$9:$B$508, 0)), ""))</f>
        <v/>
      </c>
      <c r="K3712" s="112" t="str">
        <f>IF($B3712="", "", IFERROR(INDEX('Job List'!$D$9:$D$508, MATCH($B3712, 'Job List'!$B$9:$B$508, 0)), ""))</f>
        <v/>
      </c>
      <c r="L3712" s="125" t="str">
        <f t="shared" si="684"/>
        <v/>
      </c>
      <c r="M3712" s="111" t="str">
        <f>IF($B3712="", "", IF($G3712="", IFERROR(INDEX('Job List'!$E$9:$E$508, MATCH($B3712, 'Job List'!$B$9:$B$508, 0)), ""), $G3712))</f>
        <v/>
      </c>
      <c r="N3712" s="126" t="str">
        <f t="shared" si="685"/>
        <v/>
      </c>
      <c r="O3712" s="77"/>
      <c r="AB3712" s="14" t="str">
        <f t="shared" si="686"/>
        <v/>
      </c>
      <c r="AC3712" s="20" t="str">
        <f t="shared" si="687"/>
        <v/>
      </c>
      <c r="AD3712" s="55" t="str">
        <f t="shared" si="688"/>
        <v/>
      </c>
      <c r="AE3712" s="88" t="str">
        <f t="shared" si="689"/>
        <v/>
      </c>
      <c r="AG3712" s="55" t="str">
        <f t="shared" si="690"/>
        <v/>
      </c>
      <c r="AH3712" s="88" t="str">
        <f t="shared" si="691"/>
        <v/>
      </c>
      <c r="AJ3712" s="55" t="str">
        <f t="shared" si="692"/>
        <v/>
      </c>
      <c r="AK3712" s="88" t="str">
        <f t="shared" si="693"/>
        <v/>
      </c>
      <c r="AM3712" s="55" t="str">
        <f t="shared" si="694"/>
        <v/>
      </c>
      <c r="AN3712" s="88" t="str">
        <f t="shared" si="695"/>
        <v/>
      </c>
    </row>
    <row r="3713" spans="1:40" x14ac:dyDescent="0.25">
      <c r="A3713" s="77"/>
      <c r="B3713" s="107"/>
      <c r="C3713" s="108"/>
      <c r="D3713" s="109"/>
      <c r="E3713" s="109"/>
      <c r="F3713" s="110"/>
      <c r="G3713" s="111"/>
      <c r="H3713" s="112"/>
      <c r="I3713" s="77"/>
      <c r="J3713" s="112" t="str">
        <f>IF($B3713="", "", IFERROR(INDEX('Job List'!$C$9:$C$508, MATCH($B3713, 'Job List'!$B$9:$B$508, 0)), ""))</f>
        <v/>
      </c>
      <c r="K3713" s="112" t="str">
        <f>IF($B3713="", "", IFERROR(INDEX('Job List'!$D$9:$D$508, MATCH($B3713, 'Job List'!$B$9:$B$508, 0)), ""))</f>
        <v/>
      </c>
      <c r="L3713" s="125" t="str">
        <f t="shared" si="684"/>
        <v/>
      </c>
      <c r="M3713" s="111" t="str">
        <f>IF($B3713="", "", IF($G3713="", IFERROR(INDEX('Job List'!$E$9:$E$508, MATCH($B3713, 'Job List'!$B$9:$B$508, 0)), ""), $G3713))</f>
        <v/>
      </c>
      <c r="N3713" s="126" t="str">
        <f t="shared" si="685"/>
        <v/>
      </c>
      <c r="O3713" s="77"/>
      <c r="AB3713" s="14" t="str">
        <f t="shared" si="686"/>
        <v/>
      </c>
      <c r="AC3713" s="20" t="str">
        <f t="shared" si="687"/>
        <v/>
      </c>
      <c r="AD3713" s="55" t="str">
        <f t="shared" si="688"/>
        <v/>
      </c>
      <c r="AE3713" s="88" t="str">
        <f t="shared" si="689"/>
        <v/>
      </c>
      <c r="AG3713" s="55" t="str">
        <f t="shared" si="690"/>
        <v/>
      </c>
      <c r="AH3713" s="88" t="str">
        <f t="shared" si="691"/>
        <v/>
      </c>
      <c r="AJ3713" s="55" t="str">
        <f t="shared" si="692"/>
        <v/>
      </c>
      <c r="AK3713" s="88" t="str">
        <f t="shared" si="693"/>
        <v/>
      </c>
      <c r="AM3713" s="55" t="str">
        <f t="shared" si="694"/>
        <v/>
      </c>
      <c r="AN3713" s="88" t="str">
        <f t="shared" si="695"/>
        <v/>
      </c>
    </row>
    <row r="3714" spans="1:40" x14ac:dyDescent="0.25">
      <c r="A3714" s="77"/>
      <c r="B3714" s="107"/>
      <c r="C3714" s="108"/>
      <c r="D3714" s="109"/>
      <c r="E3714" s="109"/>
      <c r="F3714" s="110"/>
      <c r="G3714" s="111"/>
      <c r="H3714" s="112"/>
      <c r="I3714" s="77"/>
      <c r="J3714" s="112" t="str">
        <f>IF($B3714="", "", IFERROR(INDEX('Job List'!$C$9:$C$508, MATCH($B3714, 'Job List'!$B$9:$B$508, 0)), ""))</f>
        <v/>
      </c>
      <c r="K3714" s="112" t="str">
        <f>IF($B3714="", "", IFERROR(INDEX('Job List'!$D$9:$D$508, MATCH($B3714, 'Job List'!$B$9:$B$508, 0)), ""))</f>
        <v/>
      </c>
      <c r="L3714" s="125" t="str">
        <f t="shared" si="684"/>
        <v/>
      </c>
      <c r="M3714" s="111" t="str">
        <f>IF($B3714="", "", IF($G3714="", IFERROR(INDEX('Job List'!$E$9:$E$508, MATCH($B3714, 'Job List'!$B$9:$B$508, 0)), ""), $G3714))</f>
        <v/>
      </c>
      <c r="N3714" s="126" t="str">
        <f t="shared" si="685"/>
        <v/>
      </c>
      <c r="O3714" s="77"/>
      <c r="AB3714" s="14" t="str">
        <f t="shared" si="686"/>
        <v/>
      </c>
      <c r="AC3714" s="20" t="str">
        <f t="shared" si="687"/>
        <v/>
      </c>
      <c r="AD3714" s="55" t="str">
        <f t="shared" si="688"/>
        <v/>
      </c>
      <c r="AE3714" s="88" t="str">
        <f t="shared" si="689"/>
        <v/>
      </c>
      <c r="AG3714" s="55" t="str">
        <f t="shared" si="690"/>
        <v/>
      </c>
      <c r="AH3714" s="88" t="str">
        <f t="shared" si="691"/>
        <v/>
      </c>
      <c r="AJ3714" s="55" t="str">
        <f t="shared" si="692"/>
        <v/>
      </c>
      <c r="AK3714" s="88" t="str">
        <f t="shared" si="693"/>
        <v/>
      </c>
      <c r="AM3714" s="55" t="str">
        <f t="shared" si="694"/>
        <v/>
      </c>
      <c r="AN3714" s="88" t="str">
        <f t="shared" si="695"/>
        <v/>
      </c>
    </row>
    <row r="3715" spans="1:40" x14ac:dyDescent="0.25">
      <c r="A3715" s="77"/>
      <c r="B3715" s="107"/>
      <c r="C3715" s="108"/>
      <c r="D3715" s="109"/>
      <c r="E3715" s="109"/>
      <c r="F3715" s="110"/>
      <c r="G3715" s="111"/>
      <c r="H3715" s="112"/>
      <c r="I3715" s="77"/>
      <c r="J3715" s="112" t="str">
        <f>IF($B3715="", "", IFERROR(INDEX('Job List'!$C$9:$C$508, MATCH($B3715, 'Job List'!$B$9:$B$508, 0)), ""))</f>
        <v/>
      </c>
      <c r="K3715" s="112" t="str">
        <f>IF($B3715="", "", IFERROR(INDEX('Job List'!$D$9:$D$508, MATCH($B3715, 'Job List'!$B$9:$B$508, 0)), ""))</f>
        <v/>
      </c>
      <c r="L3715" s="125" t="str">
        <f t="shared" si="684"/>
        <v/>
      </c>
      <c r="M3715" s="111" t="str">
        <f>IF($B3715="", "", IF($G3715="", IFERROR(INDEX('Job List'!$E$9:$E$508, MATCH($B3715, 'Job List'!$B$9:$B$508, 0)), ""), $G3715))</f>
        <v/>
      </c>
      <c r="N3715" s="126" t="str">
        <f t="shared" si="685"/>
        <v/>
      </c>
      <c r="O3715" s="77"/>
      <c r="AB3715" s="14" t="str">
        <f t="shared" si="686"/>
        <v/>
      </c>
      <c r="AC3715" s="20" t="str">
        <f t="shared" si="687"/>
        <v/>
      </c>
      <c r="AD3715" s="55" t="str">
        <f t="shared" si="688"/>
        <v/>
      </c>
      <c r="AE3715" s="88" t="str">
        <f t="shared" si="689"/>
        <v/>
      </c>
      <c r="AG3715" s="55" t="str">
        <f t="shared" si="690"/>
        <v/>
      </c>
      <c r="AH3715" s="88" t="str">
        <f t="shared" si="691"/>
        <v/>
      </c>
      <c r="AJ3715" s="55" t="str">
        <f t="shared" si="692"/>
        <v/>
      </c>
      <c r="AK3715" s="88" t="str">
        <f t="shared" si="693"/>
        <v/>
      </c>
      <c r="AM3715" s="55" t="str">
        <f t="shared" si="694"/>
        <v/>
      </c>
      <c r="AN3715" s="88" t="str">
        <f t="shared" si="695"/>
        <v/>
      </c>
    </row>
    <row r="3716" spans="1:40" x14ac:dyDescent="0.25">
      <c r="A3716" s="77"/>
      <c r="B3716" s="107"/>
      <c r="C3716" s="108"/>
      <c r="D3716" s="109"/>
      <c r="E3716" s="109"/>
      <c r="F3716" s="110"/>
      <c r="G3716" s="111"/>
      <c r="H3716" s="112"/>
      <c r="I3716" s="77"/>
      <c r="J3716" s="112" t="str">
        <f>IF($B3716="", "", IFERROR(INDEX('Job List'!$C$9:$C$508, MATCH($B3716, 'Job List'!$B$9:$B$508, 0)), ""))</f>
        <v/>
      </c>
      <c r="K3716" s="112" t="str">
        <f>IF($B3716="", "", IFERROR(INDEX('Job List'!$D$9:$D$508, MATCH($B3716, 'Job List'!$B$9:$B$508, 0)), ""))</f>
        <v/>
      </c>
      <c r="L3716" s="125" t="str">
        <f t="shared" si="684"/>
        <v/>
      </c>
      <c r="M3716" s="111" t="str">
        <f>IF($B3716="", "", IF($G3716="", IFERROR(INDEX('Job List'!$E$9:$E$508, MATCH($B3716, 'Job List'!$B$9:$B$508, 0)), ""), $G3716))</f>
        <v/>
      </c>
      <c r="N3716" s="126" t="str">
        <f t="shared" si="685"/>
        <v/>
      </c>
      <c r="O3716" s="77"/>
      <c r="AB3716" s="14" t="str">
        <f t="shared" si="686"/>
        <v/>
      </c>
      <c r="AC3716" s="20" t="str">
        <f t="shared" si="687"/>
        <v/>
      </c>
      <c r="AD3716" s="55" t="str">
        <f t="shared" si="688"/>
        <v/>
      </c>
      <c r="AE3716" s="88" t="str">
        <f t="shared" si="689"/>
        <v/>
      </c>
      <c r="AG3716" s="55" t="str">
        <f t="shared" si="690"/>
        <v/>
      </c>
      <c r="AH3716" s="88" t="str">
        <f t="shared" si="691"/>
        <v/>
      </c>
      <c r="AJ3716" s="55" t="str">
        <f t="shared" si="692"/>
        <v/>
      </c>
      <c r="AK3716" s="88" t="str">
        <f t="shared" si="693"/>
        <v/>
      </c>
      <c r="AM3716" s="55" t="str">
        <f t="shared" si="694"/>
        <v/>
      </c>
      <c r="AN3716" s="88" t="str">
        <f t="shared" si="695"/>
        <v/>
      </c>
    </row>
    <row r="3717" spans="1:40" x14ac:dyDescent="0.25">
      <c r="A3717" s="77"/>
      <c r="B3717" s="107"/>
      <c r="C3717" s="108"/>
      <c r="D3717" s="109"/>
      <c r="E3717" s="109"/>
      <c r="F3717" s="110"/>
      <c r="G3717" s="111"/>
      <c r="H3717" s="112"/>
      <c r="I3717" s="77"/>
      <c r="J3717" s="112" t="str">
        <f>IF($B3717="", "", IFERROR(INDEX('Job List'!$C$9:$C$508, MATCH($B3717, 'Job List'!$B$9:$B$508, 0)), ""))</f>
        <v/>
      </c>
      <c r="K3717" s="112" t="str">
        <f>IF($B3717="", "", IFERROR(INDEX('Job List'!$D$9:$D$508, MATCH($B3717, 'Job List'!$B$9:$B$508, 0)), ""))</f>
        <v/>
      </c>
      <c r="L3717" s="125" t="str">
        <f t="shared" si="684"/>
        <v/>
      </c>
      <c r="M3717" s="111" t="str">
        <f>IF($B3717="", "", IF($G3717="", IFERROR(INDEX('Job List'!$E$9:$E$508, MATCH($B3717, 'Job List'!$B$9:$B$508, 0)), ""), $G3717))</f>
        <v/>
      </c>
      <c r="N3717" s="126" t="str">
        <f t="shared" si="685"/>
        <v/>
      </c>
      <c r="O3717" s="77"/>
      <c r="AB3717" s="14" t="str">
        <f t="shared" si="686"/>
        <v/>
      </c>
      <c r="AC3717" s="20" t="str">
        <f t="shared" si="687"/>
        <v/>
      </c>
      <c r="AD3717" s="55" t="str">
        <f t="shared" si="688"/>
        <v/>
      </c>
      <c r="AE3717" s="88" t="str">
        <f t="shared" si="689"/>
        <v/>
      </c>
      <c r="AG3717" s="55" t="str">
        <f t="shared" si="690"/>
        <v/>
      </c>
      <c r="AH3717" s="88" t="str">
        <f t="shared" si="691"/>
        <v/>
      </c>
      <c r="AJ3717" s="55" t="str">
        <f t="shared" si="692"/>
        <v/>
      </c>
      <c r="AK3717" s="88" t="str">
        <f t="shared" si="693"/>
        <v/>
      </c>
      <c r="AM3717" s="55" t="str">
        <f t="shared" si="694"/>
        <v/>
      </c>
      <c r="AN3717" s="88" t="str">
        <f t="shared" si="695"/>
        <v/>
      </c>
    </row>
    <row r="3718" spans="1:40" x14ac:dyDescent="0.25">
      <c r="A3718" s="77"/>
      <c r="B3718" s="107"/>
      <c r="C3718" s="108"/>
      <c r="D3718" s="109"/>
      <c r="E3718" s="109"/>
      <c r="F3718" s="110"/>
      <c r="G3718" s="111"/>
      <c r="H3718" s="112"/>
      <c r="I3718" s="77"/>
      <c r="J3718" s="112" t="str">
        <f>IF($B3718="", "", IFERROR(INDEX('Job List'!$C$9:$C$508, MATCH($B3718, 'Job List'!$B$9:$B$508, 0)), ""))</f>
        <v/>
      </c>
      <c r="K3718" s="112" t="str">
        <f>IF($B3718="", "", IFERROR(INDEX('Job List'!$D$9:$D$508, MATCH($B3718, 'Job List'!$B$9:$B$508, 0)), ""))</f>
        <v/>
      </c>
      <c r="L3718" s="125" t="str">
        <f t="shared" si="684"/>
        <v/>
      </c>
      <c r="M3718" s="111" t="str">
        <f>IF($B3718="", "", IF($G3718="", IFERROR(INDEX('Job List'!$E$9:$E$508, MATCH($B3718, 'Job List'!$B$9:$B$508, 0)), ""), $G3718))</f>
        <v/>
      </c>
      <c r="N3718" s="126" t="str">
        <f t="shared" si="685"/>
        <v/>
      </c>
      <c r="O3718" s="77"/>
      <c r="AB3718" s="14" t="str">
        <f t="shared" si="686"/>
        <v/>
      </c>
      <c r="AC3718" s="20" t="str">
        <f t="shared" si="687"/>
        <v/>
      </c>
      <c r="AD3718" s="55" t="str">
        <f t="shared" si="688"/>
        <v/>
      </c>
      <c r="AE3718" s="88" t="str">
        <f t="shared" si="689"/>
        <v/>
      </c>
      <c r="AG3718" s="55" t="str">
        <f t="shared" si="690"/>
        <v/>
      </c>
      <c r="AH3718" s="88" t="str">
        <f t="shared" si="691"/>
        <v/>
      </c>
      <c r="AJ3718" s="55" t="str">
        <f t="shared" si="692"/>
        <v/>
      </c>
      <c r="AK3718" s="88" t="str">
        <f t="shared" si="693"/>
        <v/>
      </c>
      <c r="AM3718" s="55" t="str">
        <f t="shared" si="694"/>
        <v/>
      </c>
      <c r="AN3718" s="88" t="str">
        <f t="shared" si="695"/>
        <v/>
      </c>
    </row>
    <row r="3719" spans="1:40" x14ac:dyDescent="0.25">
      <c r="A3719" s="77"/>
      <c r="B3719" s="107"/>
      <c r="C3719" s="108"/>
      <c r="D3719" s="109"/>
      <c r="E3719" s="109"/>
      <c r="F3719" s="110"/>
      <c r="G3719" s="111"/>
      <c r="H3719" s="112"/>
      <c r="I3719" s="77"/>
      <c r="J3719" s="112" t="str">
        <f>IF($B3719="", "", IFERROR(INDEX('Job List'!$C$9:$C$508, MATCH($B3719, 'Job List'!$B$9:$B$508, 0)), ""))</f>
        <v/>
      </c>
      <c r="K3719" s="112" t="str">
        <f>IF($B3719="", "", IFERROR(INDEX('Job List'!$D$9:$D$508, MATCH($B3719, 'Job List'!$B$9:$B$508, 0)), ""))</f>
        <v/>
      </c>
      <c r="L3719" s="125" t="str">
        <f t="shared" si="684"/>
        <v/>
      </c>
      <c r="M3719" s="111" t="str">
        <f>IF($B3719="", "", IF($G3719="", IFERROR(INDEX('Job List'!$E$9:$E$508, MATCH($B3719, 'Job List'!$B$9:$B$508, 0)), ""), $G3719))</f>
        <v/>
      </c>
      <c r="N3719" s="126" t="str">
        <f t="shared" si="685"/>
        <v/>
      </c>
      <c r="O3719" s="77"/>
      <c r="AB3719" s="14" t="str">
        <f t="shared" si="686"/>
        <v/>
      </c>
      <c r="AC3719" s="20" t="str">
        <f t="shared" si="687"/>
        <v/>
      </c>
      <c r="AD3719" s="55" t="str">
        <f t="shared" si="688"/>
        <v/>
      </c>
      <c r="AE3719" s="88" t="str">
        <f t="shared" si="689"/>
        <v/>
      </c>
      <c r="AG3719" s="55" t="str">
        <f t="shared" si="690"/>
        <v/>
      </c>
      <c r="AH3719" s="88" t="str">
        <f t="shared" si="691"/>
        <v/>
      </c>
      <c r="AJ3719" s="55" t="str">
        <f t="shared" si="692"/>
        <v/>
      </c>
      <c r="AK3719" s="88" t="str">
        <f t="shared" si="693"/>
        <v/>
      </c>
      <c r="AM3719" s="55" t="str">
        <f t="shared" si="694"/>
        <v/>
      </c>
      <c r="AN3719" s="88" t="str">
        <f t="shared" si="695"/>
        <v/>
      </c>
    </row>
    <row r="3720" spans="1:40" x14ac:dyDescent="0.25">
      <c r="A3720" s="77"/>
      <c r="B3720" s="107"/>
      <c r="C3720" s="108"/>
      <c r="D3720" s="109"/>
      <c r="E3720" s="109"/>
      <c r="F3720" s="110"/>
      <c r="G3720" s="111"/>
      <c r="H3720" s="112"/>
      <c r="I3720" s="77"/>
      <c r="J3720" s="112" t="str">
        <f>IF($B3720="", "", IFERROR(INDEX('Job List'!$C$9:$C$508, MATCH($B3720, 'Job List'!$B$9:$B$508, 0)), ""))</f>
        <v/>
      </c>
      <c r="K3720" s="112" t="str">
        <f>IF($B3720="", "", IFERROR(INDEX('Job List'!$D$9:$D$508, MATCH($B3720, 'Job List'!$B$9:$B$508, 0)), ""))</f>
        <v/>
      </c>
      <c r="L3720" s="125" t="str">
        <f t="shared" si="684"/>
        <v/>
      </c>
      <c r="M3720" s="111" t="str">
        <f>IF($B3720="", "", IF($G3720="", IFERROR(INDEX('Job List'!$E$9:$E$508, MATCH($B3720, 'Job List'!$B$9:$B$508, 0)), ""), $G3720))</f>
        <v/>
      </c>
      <c r="N3720" s="126" t="str">
        <f t="shared" si="685"/>
        <v/>
      </c>
      <c r="O3720" s="77"/>
      <c r="AB3720" s="14" t="str">
        <f t="shared" si="686"/>
        <v/>
      </c>
      <c r="AC3720" s="20" t="str">
        <f t="shared" si="687"/>
        <v/>
      </c>
      <c r="AD3720" s="55" t="str">
        <f t="shared" si="688"/>
        <v/>
      </c>
      <c r="AE3720" s="88" t="str">
        <f t="shared" si="689"/>
        <v/>
      </c>
      <c r="AG3720" s="55" t="str">
        <f t="shared" si="690"/>
        <v/>
      </c>
      <c r="AH3720" s="88" t="str">
        <f t="shared" si="691"/>
        <v/>
      </c>
      <c r="AJ3720" s="55" t="str">
        <f t="shared" si="692"/>
        <v/>
      </c>
      <c r="AK3720" s="88" t="str">
        <f t="shared" si="693"/>
        <v/>
      </c>
      <c r="AM3720" s="55" t="str">
        <f t="shared" si="694"/>
        <v/>
      </c>
      <c r="AN3720" s="88" t="str">
        <f t="shared" si="695"/>
        <v/>
      </c>
    </row>
    <row r="3721" spans="1:40" x14ac:dyDescent="0.25">
      <c r="A3721" s="77"/>
      <c r="B3721" s="107"/>
      <c r="C3721" s="108"/>
      <c r="D3721" s="109"/>
      <c r="E3721" s="109"/>
      <c r="F3721" s="110"/>
      <c r="G3721" s="111"/>
      <c r="H3721" s="112"/>
      <c r="I3721" s="77"/>
      <c r="J3721" s="112" t="str">
        <f>IF($B3721="", "", IFERROR(INDEX('Job List'!$C$9:$C$508, MATCH($B3721, 'Job List'!$B$9:$B$508, 0)), ""))</f>
        <v/>
      </c>
      <c r="K3721" s="112" t="str">
        <f>IF($B3721="", "", IFERROR(INDEX('Job List'!$D$9:$D$508, MATCH($B3721, 'Job List'!$B$9:$B$508, 0)), ""))</f>
        <v/>
      </c>
      <c r="L3721" s="125" t="str">
        <f t="shared" si="684"/>
        <v/>
      </c>
      <c r="M3721" s="111" t="str">
        <f>IF($B3721="", "", IF($G3721="", IFERROR(INDEX('Job List'!$E$9:$E$508, MATCH($B3721, 'Job List'!$B$9:$B$508, 0)), ""), $G3721))</f>
        <v/>
      </c>
      <c r="N3721" s="126" t="str">
        <f t="shared" si="685"/>
        <v/>
      </c>
      <c r="O3721" s="77"/>
      <c r="AB3721" s="14" t="str">
        <f t="shared" si="686"/>
        <v/>
      </c>
      <c r="AC3721" s="20" t="str">
        <f t="shared" si="687"/>
        <v/>
      </c>
      <c r="AD3721" s="55" t="str">
        <f t="shared" si="688"/>
        <v/>
      </c>
      <c r="AE3721" s="88" t="str">
        <f t="shared" si="689"/>
        <v/>
      </c>
      <c r="AG3721" s="55" t="str">
        <f t="shared" si="690"/>
        <v/>
      </c>
      <c r="AH3721" s="88" t="str">
        <f t="shared" si="691"/>
        <v/>
      </c>
      <c r="AJ3721" s="55" t="str">
        <f t="shared" si="692"/>
        <v/>
      </c>
      <c r="AK3721" s="88" t="str">
        <f t="shared" si="693"/>
        <v/>
      </c>
      <c r="AM3721" s="55" t="str">
        <f t="shared" si="694"/>
        <v/>
      </c>
      <c r="AN3721" s="88" t="str">
        <f t="shared" si="695"/>
        <v/>
      </c>
    </row>
    <row r="3722" spans="1:40" x14ac:dyDescent="0.25">
      <c r="A3722" s="77"/>
      <c r="B3722" s="107"/>
      <c r="C3722" s="108"/>
      <c r="D3722" s="109"/>
      <c r="E3722" s="109"/>
      <c r="F3722" s="110"/>
      <c r="G3722" s="111"/>
      <c r="H3722" s="112"/>
      <c r="I3722" s="77"/>
      <c r="J3722" s="112" t="str">
        <f>IF($B3722="", "", IFERROR(INDEX('Job List'!$C$9:$C$508, MATCH($B3722, 'Job List'!$B$9:$B$508, 0)), ""))</f>
        <v/>
      </c>
      <c r="K3722" s="112" t="str">
        <f>IF($B3722="", "", IFERROR(INDEX('Job List'!$D$9:$D$508, MATCH($B3722, 'Job List'!$B$9:$B$508, 0)), ""))</f>
        <v/>
      </c>
      <c r="L3722" s="125" t="str">
        <f t="shared" ref="L3722:L3785" si="696">IFERROR(IF(B3722="", "", AC3722-F3722), "")</f>
        <v/>
      </c>
      <c r="M3722" s="111" t="str">
        <f>IF($B3722="", "", IF($G3722="", IFERROR(INDEX('Job List'!$E$9:$E$508, MATCH($B3722, 'Job List'!$B$9:$B$508, 0)), ""), $G3722))</f>
        <v/>
      </c>
      <c r="N3722" s="126" t="str">
        <f t="shared" ref="N3722:N3785" si="697">IF(OR(B3722="", L3722="", M3722=""), "", L3722*24*M3722)</f>
        <v/>
      </c>
      <c r="O3722" s="77"/>
      <c r="AB3722" s="14" t="str">
        <f t="shared" ref="AB3722:AB3785" si="698">IF(C3722="", "", TEXT(C3722, "mmm yyyy"))</f>
        <v/>
      </c>
      <c r="AC3722" s="20" t="str">
        <f t="shared" ref="AC3722:AC3785" si="699">IF(OR(D3722="", E3722=""), "", IF(IF(E3722&gt;D3722, E3722-D3722, E3722-D3722+1)=0, 1, IF(E3722&gt;D3722, E3722-D3722, E3722-D3722+1)))</f>
        <v/>
      </c>
      <c r="AD3722" s="55" t="str">
        <f t="shared" ref="AD3722:AD3785" si="700">IF($AB3722="", "", IF($AD$6="", L3722, IF($AD$6=$B3722, L3722, "")))</f>
        <v/>
      </c>
      <c r="AE3722" s="88" t="str">
        <f t="shared" ref="AE3722:AE3785" si="701">IF($AB3722="", "", IF($AD$6="", N3722, IF($AD$6=$B3722, N3722, "")))</f>
        <v/>
      </c>
      <c r="AG3722" s="55" t="str">
        <f t="shared" ref="AG3722:AG3785" si="702">IF($AB3722="", "", IF($AG$6="", AJ3722, IF($AG$6=$J3722, AJ3722, "")))</f>
        <v/>
      </c>
      <c r="AH3722" s="88" t="str">
        <f t="shared" ref="AH3722:AH3785" si="703">IF($AB3722="", "", IF($AG$6="", AK3722, IF($AG$6=$J3722, AK3722, "")))</f>
        <v/>
      </c>
      <c r="AJ3722" s="55" t="str">
        <f t="shared" ref="AJ3722:AJ3785" si="704">IFERROR(IF($AB3722="", "", IF(AND($C3722&gt;=$AJ$6, $C3722&lt;=$AK$6), L3722, "")), "")</f>
        <v/>
      </c>
      <c r="AK3722" s="88" t="str">
        <f t="shared" ref="AK3722:AK3785" si="705">IFERROR(IF($AB3722="", "", IF(AND($C3722&gt;=$AJ$6, $C3722&lt;=$AK$6), N3722, "")), "")</f>
        <v/>
      </c>
      <c r="AM3722" s="55" t="str">
        <f t="shared" ref="AM3722:AM3785" si="706">IFERROR(IF($J3722="", "", IF(AND($C3722&gt;=$AM$4, $C3722&lt;=$AN$4, $J3722=$AM$3), L3722, "")), "")</f>
        <v/>
      </c>
      <c r="AN3722" s="88" t="str">
        <f t="shared" ref="AN3722:AN3785" si="707">IFERROR(IF($J3722="", "", IF(AND($C3722&gt;=$AM$4, $C3722&lt;=$AN$4, $J3722=$AM$3), N3722, "")), "")</f>
        <v/>
      </c>
    </row>
    <row r="3723" spans="1:40" x14ac:dyDescent="0.25">
      <c r="A3723" s="77"/>
      <c r="B3723" s="107"/>
      <c r="C3723" s="108"/>
      <c r="D3723" s="109"/>
      <c r="E3723" s="109"/>
      <c r="F3723" s="110"/>
      <c r="G3723" s="111"/>
      <c r="H3723" s="112"/>
      <c r="I3723" s="77"/>
      <c r="J3723" s="112" t="str">
        <f>IF($B3723="", "", IFERROR(INDEX('Job List'!$C$9:$C$508, MATCH($B3723, 'Job List'!$B$9:$B$508, 0)), ""))</f>
        <v/>
      </c>
      <c r="K3723" s="112" t="str">
        <f>IF($B3723="", "", IFERROR(INDEX('Job List'!$D$9:$D$508, MATCH($B3723, 'Job List'!$B$9:$B$508, 0)), ""))</f>
        <v/>
      </c>
      <c r="L3723" s="125" t="str">
        <f t="shared" si="696"/>
        <v/>
      </c>
      <c r="M3723" s="111" t="str">
        <f>IF($B3723="", "", IF($G3723="", IFERROR(INDEX('Job List'!$E$9:$E$508, MATCH($B3723, 'Job List'!$B$9:$B$508, 0)), ""), $G3723))</f>
        <v/>
      </c>
      <c r="N3723" s="126" t="str">
        <f t="shared" si="697"/>
        <v/>
      </c>
      <c r="O3723" s="77"/>
      <c r="AB3723" s="14" t="str">
        <f t="shared" si="698"/>
        <v/>
      </c>
      <c r="AC3723" s="20" t="str">
        <f t="shared" si="699"/>
        <v/>
      </c>
      <c r="AD3723" s="55" t="str">
        <f t="shared" si="700"/>
        <v/>
      </c>
      <c r="AE3723" s="88" t="str">
        <f t="shared" si="701"/>
        <v/>
      </c>
      <c r="AG3723" s="55" t="str">
        <f t="shared" si="702"/>
        <v/>
      </c>
      <c r="AH3723" s="88" t="str">
        <f t="shared" si="703"/>
        <v/>
      </c>
      <c r="AJ3723" s="55" t="str">
        <f t="shared" si="704"/>
        <v/>
      </c>
      <c r="AK3723" s="88" t="str">
        <f t="shared" si="705"/>
        <v/>
      </c>
      <c r="AM3723" s="55" t="str">
        <f t="shared" si="706"/>
        <v/>
      </c>
      <c r="AN3723" s="88" t="str">
        <f t="shared" si="707"/>
        <v/>
      </c>
    </row>
    <row r="3724" spans="1:40" x14ac:dyDescent="0.25">
      <c r="A3724" s="77"/>
      <c r="B3724" s="107"/>
      <c r="C3724" s="108"/>
      <c r="D3724" s="109"/>
      <c r="E3724" s="109"/>
      <c r="F3724" s="110"/>
      <c r="G3724" s="111"/>
      <c r="H3724" s="112"/>
      <c r="I3724" s="77"/>
      <c r="J3724" s="112" t="str">
        <f>IF($B3724="", "", IFERROR(INDEX('Job List'!$C$9:$C$508, MATCH($B3724, 'Job List'!$B$9:$B$508, 0)), ""))</f>
        <v/>
      </c>
      <c r="K3724" s="112" t="str">
        <f>IF($B3724="", "", IFERROR(INDEX('Job List'!$D$9:$D$508, MATCH($B3724, 'Job List'!$B$9:$B$508, 0)), ""))</f>
        <v/>
      </c>
      <c r="L3724" s="125" t="str">
        <f t="shared" si="696"/>
        <v/>
      </c>
      <c r="M3724" s="111" t="str">
        <f>IF($B3724="", "", IF($G3724="", IFERROR(INDEX('Job List'!$E$9:$E$508, MATCH($B3724, 'Job List'!$B$9:$B$508, 0)), ""), $G3724))</f>
        <v/>
      </c>
      <c r="N3724" s="126" t="str">
        <f t="shared" si="697"/>
        <v/>
      </c>
      <c r="O3724" s="77"/>
      <c r="AB3724" s="14" t="str">
        <f t="shared" si="698"/>
        <v/>
      </c>
      <c r="AC3724" s="20" t="str">
        <f t="shared" si="699"/>
        <v/>
      </c>
      <c r="AD3724" s="55" t="str">
        <f t="shared" si="700"/>
        <v/>
      </c>
      <c r="AE3724" s="88" t="str">
        <f t="shared" si="701"/>
        <v/>
      </c>
      <c r="AG3724" s="55" t="str">
        <f t="shared" si="702"/>
        <v/>
      </c>
      <c r="AH3724" s="88" t="str">
        <f t="shared" si="703"/>
        <v/>
      </c>
      <c r="AJ3724" s="55" t="str">
        <f t="shared" si="704"/>
        <v/>
      </c>
      <c r="AK3724" s="88" t="str">
        <f t="shared" si="705"/>
        <v/>
      </c>
      <c r="AM3724" s="55" t="str">
        <f t="shared" si="706"/>
        <v/>
      </c>
      <c r="AN3724" s="88" t="str">
        <f t="shared" si="707"/>
        <v/>
      </c>
    </row>
    <row r="3725" spans="1:40" x14ac:dyDescent="0.25">
      <c r="A3725" s="77"/>
      <c r="B3725" s="107"/>
      <c r="C3725" s="108"/>
      <c r="D3725" s="109"/>
      <c r="E3725" s="109"/>
      <c r="F3725" s="110"/>
      <c r="G3725" s="111"/>
      <c r="H3725" s="112"/>
      <c r="I3725" s="77"/>
      <c r="J3725" s="112" t="str">
        <f>IF($B3725="", "", IFERROR(INDEX('Job List'!$C$9:$C$508, MATCH($B3725, 'Job List'!$B$9:$B$508, 0)), ""))</f>
        <v/>
      </c>
      <c r="K3725" s="112" t="str">
        <f>IF($B3725="", "", IFERROR(INDEX('Job List'!$D$9:$D$508, MATCH($B3725, 'Job List'!$B$9:$B$508, 0)), ""))</f>
        <v/>
      </c>
      <c r="L3725" s="125" t="str">
        <f t="shared" si="696"/>
        <v/>
      </c>
      <c r="M3725" s="111" t="str">
        <f>IF($B3725="", "", IF($G3725="", IFERROR(INDEX('Job List'!$E$9:$E$508, MATCH($B3725, 'Job List'!$B$9:$B$508, 0)), ""), $G3725))</f>
        <v/>
      </c>
      <c r="N3725" s="126" t="str">
        <f t="shared" si="697"/>
        <v/>
      </c>
      <c r="O3725" s="77"/>
      <c r="AB3725" s="14" t="str">
        <f t="shared" si="698"/>
        <v/>
      </c>
      <c r="AC3725" s="20" t="str">
        <f t="shared" si="699"/>
        <v/>
      </c>
      <c r="AD3725" s="55" t="str">
        <f t="shared" si="700"/>
        <v/>
      </c>
      <c r="AE3725" s="88" t="str">
        <f t="shared" si="701"/>
        <v/>
      </c>
      <c r="AG3725" s="55" t="str">
        <f t="shared" si="702"/>
        <v/>
      </c>
      <c r="AH3725" s="88" t="str">
        <f t="shared" si="703"/>
        <v/>
      </c>
      <c r="AJ3725" s="55" t="str">
        <f t="shared" si="704"/>
        <v/>
      </c>
      <c r="AK3725" s="88" t="str">
        <f t="shared" si="705"/>
        <v/>
      </c>
      <c r="AM3725" s="55" t="str">
        <f t="shared" si="706"/>
        <v/>
      </c>
      <c r="AN3725" s="88" t="str">
        <f t="shared" si="707"/>
        <v/>
      </c>
    </row>
    <row r="3726" spans="1:40" x14ac:dyDescent="0.25">
      <c r="A3726" s="77"/>
      <c r="B3726" s="107"/>
      <c r="C3726" s="108"/>
      <c r="D3726" s="109"/>
      <c r="E3726" s="109"/>
      <c r="F3726" s="110"/>
      <c r="G3726" s="111"/>
      <c r="H3726" s="112"/>
      <c r="I3726" s="77"/>
      <c r="J3726" s="112" t="str">
        <f>IF($B3726="", "", IFERROR(INDEX('Job List'!$C$9:$C$508, MATCH($B3726, 'Job List'!$B$9:$B$508, 0)), ""))</f>
        <v/>
      </c>
      <c r="K3726" s="112" t="str">
        <f>IF($B3726="", "", IFERROR(INDEX('Job List'!$D$9:$D$508, MATCH($B3726, 'Job List'!$B$9:$B$508, 0)), ""))</f>
        <v/>
      </c>
      <c r="L3726" s="125" t="str">
        <f t="shared" si="696"/>
        <v/>
      </c>
      <c r="M3726" s="111" t="str">
        <f>IF($B3726="", "", IF($G3726="", IFERROR(INDEX('Job List'!$E$9:$E$508, MATCH($B3726, 'Job List'!$B$9:$B$508, 0)), ""), $G3726))</f>
        <v/>
      </c>
      <c r="N3726" s="126" t="str">
        <f t="shared" si="697"/>
        <v/>
      </c>
      <c r="O3726" s="77"/>
      <c r="AB3726" s="14" t="str">
        <f t="shared" si="698"/>
        <v/>
      </c>
      <c r="AC3726" s="20" t="str">
        <f t="shared" si="699"/>
        <v/>
      </c>
      <c r="AD3726" s="55" t="str">
        <f t="shared" si="700"/>
        <v/>
      </c>
      <c r="AE3726" s="88" t="str">
        <f t="shared" si="701"/>
        <v/>
      </c>
      <c r="AG3726" s="55" t="str">
        <f t="shared" si="702"/>
        <v/>
      </c>
      <c r="AH3726" s="88" t="str">
        <f t="shared" si="703"/>
        <v/>
      </c>
      <c r="AJ3726" s="55" t="str">
        <f t="shared" si="704"/>
        <v/>
      </c>
      <c r="AK3726" s="88" t="str">
        <f t="shared" si="705"/>
        <v/>
      </c>
      <c r="AM3726" s="55" t="str">
        <f t="shared" si="706"/>
        <v/>
      </c>
      <c r="AN3726" s="88" t="str">
        <f t="shared" si="707"/>
        <v/>
      </c>
    </row>
    <row r="3727" spans="1:40" x14ac:dyDescent="0.25">
      <c r="A3727" s="77"/>
      <c r="B3727" s="107"/>
      <c r="C3727" s="108"/>
      <c r="D3727" s="109"/>
      <c r="E3727" s="109"/>
      <c r="F3727" s="110"/>
      <c r="G3727" s="111"/>
      <c r="H3727" s="112"/>
      <c r="I3727" s="77"/>
      <c r="J3727" s="112" t="str">
        <f>IF($B3727="", "", IFERROR(INDEX('Job List'!$C$9:$C$508, MATCH($B3727, 'Job List'!$B$9:$B$508, 0)), ""))</f>
        <v/>
      </c>
      <c r="K3727" s="112" t="str">
        <f>IF($B3727="", "", IFERROR(INDEX('Job List'!$D$9:$D$508, MATCH($B3727, 'Job List'!$B$9:$B$508, 0)), ""))</f>
        <v/>
      </c>
      <c r="L3727" s="125" t="str">
        <f t="shared" si="696"/>
        <v/>
      </c>
      <c r="M3727" s="111" t="str">
        <f>IF($B3727="", "", IF($G3727="", IFERROR(INDEX('Job List'!$E$9:$E$508, MATCH($B3727, 'Job List'!$B$9:$B$508, 0)), ""), $G3727))</f>
        <v/>
      </c>
      <c r="N3727" s="126" t="str">
        <f t="shared" si="697"/>
        <v/>
      </c>
      <c r="O3727" s="77"/>
      <c r="AB3727" s="14" t="str">
        <f t="shared" si="698"/>
        <v/>
      </c>
      <c r="AC3727" s="20" t="str">
        <f t="shared" si="699"/>
        <v/>
      </c>
      <c r="AD3727" s="55" t="str">
        <f t="shared" si="700"/>
        <v/>
      </c>
      <c r="AE3727" s="88" t="str">
        <f t="shared" si="701"/>
        <v/>
      </c>
      <c r="AG3727" s="55" t="str">
        <f t="shared" si="702"/>
        <v/>
      </c>
      <c r="AH3727" s="88" t="str">
        <f t="shared" si="703"/>
        <v/>
      </c>
      <c r="AJ3727" s="55" t="str">
        <f t="shared" si="704"/>
        <v/>
      </c>
      <c r="AK3727" s="88" t="str">
        <f t="shared" si="705"/>
        <v/>
      </c>
      <c r="AM3727" s="55" t="str">
        <f t="shared" si="706"/>
        <v/>
      </c>
      <c r="AN3727" s="88" t="str">
        <f t="shared" si="707"/>
        <v/>
      </c>
    </row>
    <row r="3728" spans="1:40" x14ac:dyDescent="0.25">
      <c r="A3728" s="77"/>
      <c r="B3728" s="107"/>
      <c r="C3728" s="108"/>
      <c r="D3728" s="109"/>
      <c r="E3728" s="109"/>
      <c r="F3728" s="110"/>
      <c r="G3728" s="111"/>
      <c r="H3728" s="112"/>
      <c r="I3728" s="77"/>
      <c r="J3728" s="112" t="str">
        <f>IF($B3728="", "", IFERROR(INDEX('Job List'!$C$9:$C$508, MATCH($B3728, 'Job List'!$B$9:$B$508, 0)), ""))</f>
        <v/>
      </c>
      <c r="K3728" s="112" t="str">
        <f>IF($B3728="", "", IFERROR(INDEX('Job List'!$D$9:$D$508, MATCH($B3728, 'Job List'!$B$9:$B$508, 0)), ""))</f>
        <v/>
      </c>
      <c r="L3728" s="125" t="str">
        <f t="shared" si="696"/>
        <v/>
      </c>
      <c r="M3728" s="111" t="str">
        <f>IF($B3728="", "", IF($G3728="", IFERROR(INDEX('Job List'!$E$9:$E$508, MATCH($B3728, 'Job List'!$B$9:$B$508, 0)), ""), $G3728))</f>
        <v/>
      </c>
      <c r="N3728" s="126" t="str">
        <f t="shared" si="697"/>
        <v/>
      </c>
      <c r="O3728" s="77"/>
      <c r="AB3728" s="14" t="str">
        <f t="shared" si="698"/>
        <v/>
      </c>
      <c r="AC3728" s="20" t="str">
        <f t="shared" si="699"/>
        <v/>
      </c>
      <c r="AD3728" s="55" t="str">
        <f t="shared" si="700"/>
        <v/>
      </c>
      <c r="AE3728" s="88" t="str">
        <f t="shared" si="701"/>
        <v/>
      </c>
      <c r="AG3728" s="55" t="str">
        <f t="shared" si="702"/>
        <v/>
      </c>
      <c r="AH3728" s="88" t="str">
        <f t="shared" si="703"/>
        <v/>
      </c>
      <c r="AJ3728" s="55" t="str">
        <f t="shared" si="704"/>
        <v/>
      </c>
      <c r="AK3728" s="88" t="str">
        <f t="shared" si="705"/>
        <v/>
      </c>
      <c r="AM3728" s="55" t="str">
        <f t="shared" si="706"/>
        <v/>
      </c>
      <c r="AN3728" s="88" t="str">
        <f t="shared" si="707"/>
        <v/>
      </c>
    </row>
    <row r="3729" spans="1:40" x14ac:dyDescent="0.25">
      <c r="A3729" s="77"/>
      <c r="B3729" s="107"/>
      <c r="C3729" s="108"/>
      <c r="D3729" s="109"/>
      <c r="E3729" s="109"/>
      <c r="F3729" s="110"/>
      <c r="G3729" s="111"/>
      <c r="H3729" s="112"/>
      <c r="I3729" s="77"/>
      <c r="J3729" s="112" t="str">
        <f>IF($B3729="", "", IFERROR(INDEX('Job List'!$C$9:$C$508, MATCH($B3729, 'Job List'!$B$9:$B$508, 0)), ""))</f>
        <v/>
      </c>
      <c r="K3729" s="112" t="str">
        <f>IF($B3729="", "", IFERROR(INDEX('Job List'!$D$9:$D$508, MATCH($B3729, 'Job List'!$B$9:$B$508, 0)), ""))</f>
        <v/>
      </c>
      <c r="L3729" s="125" t="str">
        <f t="shared" si="696"/>
        <v/>
      </c>
      <c r="M3729" s="111" t="str">
        <f>IF($B3729="", "", IF($G3729="", IFERROR(INDEX('Job List'!$E$9:$E$508, MATCH($B3729, 'Job List'!$B$9:$B$508, 0)), ""), $G3729))</f>
        <v/>
      </c>
      <c r="N3729" s="126" t="str">
        <f t="shared" si="697"/>
        <v/>
      </c>
      <c r="O3729" s="77"/>
      <c r="AB3729" s="14" t="str">
        <f t="shared" si="698"/>
        <v/>
      </c>
      <c r="AC3729" s="20" t="str">
        <f t="shared" si="699"/>
        <v/>
      </c>
      <c r="AD3729" s="55" t="str">
        <f t="shared" si="700"/>
        <v/>
      </c>
      <c r="AE3729" s="88" t="str">
        <f t="shared" si="701"/>
        <v/>
      </c>
      <c r="AG3729" s="55" t="str">
        <f t="shared" si="702"/>
        <v/>
      </c>
      <c r="AH3729" s="88" t="str">
        <f t="shared" si="703"/>
        <v/>
      </c>
      <c r="AJ3729" s="55" t="str">
        <f t="shared" si="704"/>
        <v/>
      </c>
      <c r="AK3729" s="88" t="str">
        <f t="shared" si="705"/>
        <v/>
      </c>
      <c r="AM3729" s="55" t="str">
        <f t="shared" si="706"/>
        <v/>
      </c>
      <c r="AN3729" s="88" t="str">
        <f t="shared" si="707"/>
        <v/>
      </c>
    </row>
    <row r="3730" spans="1:40" x14ac:dyDescent="0.25">
      <c r="A3730" s="77"/>
      <c r="B3730" s="107"/>
      <c r="C3730" s="108"/>
      <c r="D3730" s="109"/>
      <c r="E3730" s="109"/>
      <c r="F3730" s="110"/>
      <c r="G3730" s="111"/>
      <c r="H3730" s="112"/>
      <c r="I3730" s="77"/>
      <c r="J3730" s="112" t="str">
        <f>IF($B3730="", "", IFERROR(INDEX('Job List'!$C$9:$C$508, MATCH($B3730, 'Job List'!$B$9:$B$508, 0)), ""))</f>
        <v/>
      </c>
      <c r="K3730" s="112" t="str">
        <f>IF($B3730="", "", IFERROR(INDEX('Job List'!$D$9:$D$508, MATCH($B3730, 'Job List'!$B$9:$B$508, 0)), ""))</f>
        <v/>
      </c>
      <c r="L3730" s="125" t="str">
        <f t="shared" si="696"/>
        <v/>
      </c>
      <c r="M3730" s="111" t="str">
        <f>IF($B3730="", "", IF($G3730="", IFERROR(INDEX('Job List'!$E$9:$E$508, MATCH($B3730, 'Job List'!$B$9:$B$508, 0)), ""), $G3730))</f>
        <v/>
      </c>
      <c r="N3730" s="126" t="str">
        <f t="shared" si="697"/>
        <v/>
      </c>
      <c r="O3730" s="77"/>
      <c r="AB3730" s="14" t="str">
        <f t="shared" si="698"/>
        <v/>
      </c>
      <c r="AC3730" s="20" t="str">
        <f t="shared" si="699"/>
        <v/>
      </c>
      <c r="AD3730" s="55" t="str">
        <f t="shared" si="700"/>
        <v/>
      </c>
      <c r="AE3730" s="88" t="str">
        <f t="shared" si="701"/>
        <v/>
      </c>
      <c r="AG3730" s="55" t="str">
        <f t="shared" si="702"/>
        <v/>
      </c>
      <c r="AH3730" s="88" t="str">
        <f t="shared" si="703"/>
        <v/>
      </c>
      <c r="AJ3730" s="55" t="str">
        <f t="shared" si="704"/>
        <v/>
      </c>
      <c r="AK3730" s="88" t="str">
        <f t="shared" si="705"/>
        <v/>
      </c>
      <c r="AM3730" s="55" t="str">
        <f t="shared" si="706"/>
        <v/>
      </c>
      <c r="AN3730" s="88" t="str">
        <f t="shared" si="707"/>
        <v/>
      </c>
    </row>
    <row r="3731" spans="1:40" x14ac:dyDescent="0.25">
      <c r="A3731" s="77"/>
      <c r="B3731" s="107"/>
      <c r="C3731" s="108"/>
      <c r="D3731" s="109"/>
      <c r="E3731" s="109"/>
      <c r="F3731" s="110"/>
      <c r="G3731" s="111"/>
      <c r="H3731" s="112"/>
      <c r="I3731" s="77"/>
      <c r="J3731" s="112" t="str">
        <f>IF($B3731="", "", IFERROR(INDEX('Job List'!$C$9:$C$508, MATCH($B3731, 'Job List'!$B$9:$B$508, 0)), ""))</f>
        <v/>
      </c>
      <c r="K3731" s="112" t="str">
        <f>IF($B3731="", "", IFERROR(INDEX('Job List'!$D$9:$D$508, MATCH($B3731, 'Job List'!$B$9:$B$508, 0)), ""))</f>
        <v/>
      </c>
      <c r="L3731" s="125" t="str">
        <f t="shared" si="696"/>
        <v/>
      </c>
      <c r="M3731" s="111" t="str">
        <f>IF($B3731="", "", IF($G3731="", IFERROR(INDEX('Job List'!$E$9:$E$508, MATCH($B3731, 'Job List'!$B$9:$B$508, 0)), ""), $G3731))</f>
        <v/>
      </c>
      <c r="N3731" s="126" t="str">
        <f t="shared" si="697"/>
        <v/>
      </c>
      <c r="O3731" s="77"/>
      <c r="AB3731" s="14" t="str">
        <f t="shared" si="698"/>
        <v/>
      </c>
      <c r="AC3731" s="20" t="str">
        <f t="shared" si="699"/>
        <v/>
      </c>
      <c r="AD3731" s="55" t="str">
        <f t="shared" si="700"/>
        <v/>
      </c>
      <c r="AE3731" s="88" t="str">
        <f t="shared" si="701"/>
        <v/>
      </c>
      <c r="AG3731" s="55" t="str">
        <f t="shared" si="702"/>
        <v/>
      </c>
      <c r="AH3731" s="88" t="str">
        <f t="shared" si="703"/>
        <v/>
      </c>
      <c r="AJ3731" s="55" t="str">
        <f t="shared" si="704"/>
        <v/>
      </c>
      <c r="AK3731" s="88" t="str">
        <f t="shared" si="705"/>
        <v/>
      </c>
      <c r="AM3731" s="55" t="str">
        <f t="shared" si="706"/>
        <v/>
      </c>
      <c r="AN3731" s="88" t="str">
        <f t="shared" si="707"/>
        <v/>
      </c>
    </row>
    <row r="3732" spans="1:40" x14ac:dyDescent="0.25">
      <c r="A3732" s="77"/>
      <c r="B3732" s="107"/>
      <c r="C3732" s="108"/>
      <c r="D3732" s="109"/>
      <c r="E3732" s="109"/>
      <c r="F3732" s="110"/>
      <c r="G3732" s="111"/>
      <c r="H3732" s="112"/>
      <c r="I3732" s="77"/>
      <c r="J3732" s="112" t="str">
        <f>IF($B3732="", "", IFERROR(INDEX('Job List'!$C$9:$C$508, MATCH($B3732, 'Job List'!$B$9:$B$508, 0)), ""))</f>
        <v/>
      </c>
      <c r="K3732" s="112" t="str">
        <f>IF($B3732="", "", IFERROR(INDEX('Job List'!$D$9:$D$508, MATCH($B3732, 'Job List'!$B$9:$B$508, 0)), ""))</f>
        <v/>
      </c>
      <c r="L3732" s="125" t="str">
        <f t="shared" si="696"/>
        <v/>
      </c>
      <c r="M3732" s="111" t="str">
        <f>IF($B3732="", "", IF($G3732="", IFERROR(INDEX('Job List'!$E$9:$E$508, MATCH($B3732, 'Job List'!$B$9:$B$508, 0)), ""), $G3732))</f>
        <v/>
      </c>
      <c r="N3732" s="126" t="str">
        <f t="shared" si="697"/>
        <v/>
      </c>
      <c r="O3732" s="77"/>
      <c r="AB3732" s="14" t="str">
        <f t="shared" si="698"/>
        <v/>
      </c>
      <c r="AC3732" s="20" t="str">
        <f t="shared" si="699"/>
        <v/>
      </c>
      <c r="AD3732" s="55" t="str">
        <f t="shared" si="700"/>
        <v/>
      </c>
      <c r="AE3732" s="88" t="str">
        <f t="shared" si="701"/>
        <v/>
      </c>
      <c r="AG3732" s="55" t="str">
        <f t="shared" si="702"/>
        <v/>
      </c>
      <c r="AH3732" s="88" t="str">
        <f t="shared" si="703"/>
        <v/>
      </c>
      <c r="AJ3732" s="55" t="str">
        <f t="shared" si="704"/>
        <v/>
      </c>
      <c r="AK3732" s="88" t="str">
        <f t="shared" si="705"/>
        <v/>
      </c>
      <c r="AM3732" s="55" t="str">
        <f t="shared" si="706"/>
        <v/>
      </c>
      <c r="AN3732" s="88" t="str">
        <f t="shared" si="707"/>
        <v/>
      </c>
    </row>
    <row r="3733" spans="1:40" x14ac:dyDescent="0.25">
      <c r="A3733" s="77"/>
      <c r="B3733" s="107"/>
      <c r="C3733" s="108"/>
      <c r="D3733" s="109"/>
      <c r="E3733" s="109"/>
      <c r="F3733" s="110"/>
      <c r="G3733" s="111"/>
      <c r="H3733" s="112"/>
      <c r="I3733" s="77"/>
      <c r="J3733" s="112" t="str">
        <f>IF($B3733="", "", IFERROR(INDEX('Job List'!$C$9:$C$508, MATCH($B3733, 'Job List'!$B$9:$B$508, 0)), ""))</f>
        <v/>
      </c>
      <c r="K3733" s="112" t="str">
        <f>IF($B3733="", "", IFERROR(INDEX('Job List'!$D$9:$D$508, MATCH($B3733, 'Job List'!$B$9:$B$508, 0)), ""))</f>
        <v/>
      </c>
      <c r="L3733" s="125" t="str">
        <f t="shared" si="696"/>
        <v/>
      </c>
      <c r="M3733" s="111" t="str">
        <f>IF($B3733="", "", IF($G3733="", IFERROR(INDEX('Job List'!$E$9:$E$508, MATCH($B3733, 'Job List'!$B$9:$B$508, 0)), ""), $G3733))</f>
        <v/>
      </c>
      <c r="N3733" s="126" t="str">
        <f t="shared" si="697"/>
        <v/>
      </c>
      <c r="O3733" s="77"/>
      <c r="AB3733" s="14" t="str">
        <f t="shared" si="698"/>
        <v/>
      </c>
      <c r="AC3733" s="20" t="str">
        <f t="shared" si="699"/>
        <v/>
      </c>
      <c r="AD3733" s="55" t="str">
        <f t="shared" si="700"/>
        <v/>
      </c>
      <c r="AE3733" s="88" t="str">
        <f t="shared" si="701"/>
        <v/>
      </c>
      <c r="AG3733" s="55" t="str">
        <f t="shared" si="702"/>
        <v/>
      </c>
      <c r="AH3733" s="88" t="str">
        <f t="shared" si="703"/>
        <v/>
      </c>
      <c r="AJ3733" s="55" t="str">
        <f t="shared" si="704"/>
        <v/>
      </c>
      <c r="AK3733" s="88" t="str">
        <f t="shared" si="705"/>
        <v/>
      </c>
      <c r="AM3733" s="55" t="str">
        <f t="shared" si="706"/>
        <v/>
      </c>
      <c r="AN3733" s="88" t="str">
        <f t="shared" si="707"/>
        <v/>
      </c>
    </row>
    <row r="3734" spans="1:40" x14ac:dyDescent="0.25">
      <c r="A3734" s="77"/>
      <c r="B3734" s="107"/>
      <c r="C3734" s="108"/>
      <c r="D3734" s="109"/>
      <c r="E3734" s="109"/>
      <c r="F3734" s="110"/>
      <c r="G3734" s="111"/>
      <c r="H3734" s="112"/>
      <c r="I3734" s="77"/>
      <c r="J3734" s="112" t="str">
        <f>IF($B3734="", "", IFERROR(INDEX('Job List'!$C$9:$C$508, MATCH($B3734, 'Job List'!$B$9:$B$508, 0)), ""))</f>
        <v/>
      </c>
      <c r="K3734" s="112" t="str">
        <f>IF($B3734="", "", IFERROR(INDEX('Job List'!$D$9:$D$508, MATCH($B3734, 'Job List'!$B$9:$B$508, 0)), ""))</f>
        <v/>
      </c>
      <c r="L3734" s="125" t="str">
        <f t="shared" si="696"/>
        <v/>
      </c>
      <c r="M3734" s="111" t="str">
        <f>IF($B3734="", "", IF($G3734="", IFERROR(INDEX('Job List'!$E$9:$E$508, MATCH($B3734, 'Job List'!$B$9:$B$508, 0)), ""), $G3734))</f>
        <v/>
      </c>
      <c r="N3734" s="126" t="str">
        <f t="shared" si="697"/>
        <v/>
      </c>
      <c r="O3734" s="77"/>
      <c r="AB3734" s="14" t="str">
        <f t="shared" si="698"/>
        <v/>
      </c>
      <c r="AC3734" s="20" t="str">
        <f t="shared" si="699"/>
        <v/>
      </c>
      <c r="AD3734" s="55" t="str">
        <f t="shared" si="700"/>
        <v/>
      </c>
      <c r="AE3734" s="88" t="str">
        <f t="shared" si="701"/>
        <v/>
      </c>
      <c r="AG3734" s="55" t="str">
        <f t="shared" si="702"/>
        <v/>
      </c>
      <c r="AH3734" s="88" t="str">
        <f t="shared" si="703"/>
        <v/>
      </c>
      <c r="AJ3734" s="55" t="str">
        <f t="shared" si="704"/>
        <v/>
      </c>
      <c r="AK3734" s="88" t="str">
        <f t="shared" si="705"/>
        <v/>
      </c>
      <c r="AM3734" s="55" t="str">
        <f t="shared" si="706"/>
        <v/>
      </c>
      <c r="AN3734" s="88" t="str">
        <f t="shared" si="707"/>
        <v/>
      </c>
    </row>
    <row r="3735" spans="1:40" x14ac:dyDescent="0.25">
      <c r="A3735" s="77"/>
      <c r="B3735" s="107"/>
      <c r="C3735" s="108"/>
      <c r="D3735" s="109"/>
      <c r="E3735" s="109"/>
      <c r="F3735" s="110"/>
      <c r="G3735" s="111"/>
      <c r="H3735" s="112"/>
      <c r="I3735" s="77"/>
      <c r="J3735" s="112" t="str">
        <f>IF($B3735="", "", IFERROR(INDEX('Job List'!$C$9:$C$508, MATCH($B3735, 'Job List'!$B$9:$B$508, 0)), ""))</f>
        <v/>
      </c>
      <c r="K3735" s="112" t="str">
        <f>IF($B3735="", "", IFERROR(INDEX('Job List'!$D$9:$D$508, MATCH($B3735, 'Job List'!$B$9:$B$508, 0)), ""))</f>
        <v/>
      </c>
      <c r="L3735" s="125" t="str">
        <f t="shared" si="696"/>
        <v/>
      </c>
      <c r="M3735" s="111" t="str">
        <f>IF($B3735="", "", IF($G3735="", IFERROR(INDEX('Job List'!$E$9:$E$508, MATCH($B3735, 'Job List'!$B$9:$B$508, 0)), ""), $G3735))</f>
        <v/>
      </c>
      <c r="N3735" s="126" t="str">
        <f t="shared" si="697"/>
        <v/>
      </c>
      <c r="O3735" s="77"/>
      <c r="AB3735" s="14" t="str">
        <f t="shared" si="698"/>
        <v/>
      </c>
      <c r="AC3735" s="20" t="str">
        <f t="shared" si="699"/>
        <v/>
      </c>
      <c r="AD3735" s="55" t="str">
        <f t="shared" si="700"/>
        <v/>
      </c>
      <c r="AE3735" s="88" t="str">
        <f t="shared" si="701"/>
        <v/>
      </c>
      <c r="AG3735" s="55" t="str">
        <f t="shared" si="702"/>
        <v/>
      </c>
      <c r="AH3735" s="88" t="str">
        <f t="shared" si="703"/>
        <v/>
      </c>
      <c r="AJ3735" s="55" t="str">
        <f t="shared" si="704"/>
        <v/>
      </c>
      <c r="AK3735" s="88" t="str">
        <f t="shared" si="705"/>
        <v/>
      </c>
      <c r="AM3735" s="55" t="str">
        <f t="shared" si="706"/>
        <v/>
      </c>
      <c r="AN3735" s="88" t="str">
        <f t="shared" si="707"/>
        <v/>
      </c>
    </row>
    <row r="3736" spans="1:40" x14ac:dyDescent="0.25">
      <c r="A3736" s="77"/>
      <c r="B3736" s="107"/>
      <c r="C3736" s="108"/>
      <c r="D3736" s="109"/>
      <c r="E3736" s="109"/>
      <c r="F3736" s="110"/>
      <c r="G3736" s="111"/>
      <c r="H3736" s="112"/>
      <c r="I3736" s="77"/>
      <c r="J3736" s="112" t="str">
        <f>IF($B3736="", "", IFERROR(INDEX('Job List'!$C$9:$C$508, MATCH($B3736, 'Job List'!$B$9:$B$508, 0)), ""))</f>
        <v/>
      </c>
      <c r="K3736" s="112" t="str">
        <f>IF($B3736="", "", IFERROR(INDEX('Job List'!$D$9:$D$508, MATCH($B3736, 'Job List'!$B$9:$B$508, 0)), ""))</f>
        <v/>
      </c>
      <c r="L3736" s="125" t="str">
        <f t="shared" si="696"/>
        <v/>
      </c>
      <c r="M3736" s="111" t="str">
        <f>IF($B3736="", "", IF($G3736="", IFERROR(INDEX('Job List'!$E$9:$E$508, MATCH($B3736, 'Job List'!$B$9:$B$508, 0)), ""), $G3736))</f>
        <v/>
      </c>
      <c r="N3736" s="126" t="str">
        <f t="shared" si="697"/>
        <v/>
      </c>
      <c r="O3736" s="77"/>
      <c r="AB3736" s="14" t="str">
        <f t="shared" si="698"/>
        <v/>
      </c>
      <c r="AC3736" s="20" t="str">
        <f t="shared" si="699"/>
        <v/>
      </c>
      <c r="AD3736" s="55" t="str">
        <f t="shared" si="700"/>
        <v/>
      </c>
      <c r="AE3736" s="88" t="str">
        <f t="shared" si="701"/>
        <v/>
      </c>
      <c r="AG3736" s="55" t="str">
        <f t="shared" si="702"/>
        <v/>
      </c>
      <c r="AH3736" s="88" t="str">
        <f t="shared" si="703"/>
        <v/>
      </c>
      <c r="AJ3736" s="55" t="str">
        <f t="shared" si="704"/>
        <v/>
      </c>
      <c r="AK3736" s="88" t="str">
        <f t="shared" si="705"/>
        <v/>
      </c>
      <c r="AM3736" s="55" t="str">
        <f t="shared" si="706"/>
        <v/>
      </c>
      <c r="AN3736" s="88" t="str">
        <f t="shared" si="707"/>
        <v/>
      </c>
    </row>
    <row r="3737" spans="1:40" x14ac:dyDescent="0.25">
      <c r="A3737" s="77"/>
      <c r="B3737" s="107"/>
      <c r="C3737" s="108"/>
      <c r="D3737" s="109"/>
      <c r="E3737" s="109"/>
      <c r="F3737" s="110"/>
      <c r="G3737" s="111"/>
      <c r="H3737" s="112"/>
      <c r="I3737" s="77"/>
      <c r="J3737" s="112" t="str">
        <f>IF($B3737="", "", IFERROR(INDEX('Job List'!$C$9:$C$508, MATCH($B3737, 'Job List'!$B$9:$B$508, 0)), ""))</f>
        <v/>
      </c>
      <c r="K3737" s="112" t="str">
        <f>IF($B3737="", "", IFERROR(INDEX('Job List'!$D$9:$D$508, MATCH($B3737, 'Job List'!$B$9:$B$508, 0)), ""))</f>
        <v/>
      </c>
      <c r="L3737" s="125" t="str">
        <f t="shared" si="696"/>
        <v/>
      </c>
      <c r="M3737" s="111" t="str">
        <f>IF($B3737="", "", IF($G3737="", IFERROR(INDEX('Job List'!$E$9:$E$508, MATCH($B3737, 'Job List'!$B$9:$B$508, 0)), ""), $G3737))</f>
        <v/>
      </c>
      <c r="N3737" s="126" t="str">
        <f t="shared" si="697"/>
        <v/>
      </c>
      <c r="O3737" s="77"/>
      <c r="AB3737" s="14" t="str">
        <f t="shared" si="698"/>
        <v/>
      </c>
      <c r="AC3737" s="20" t="str">
        <f t="shared" si="699"/>
        <v/>
      </c>
      <c r="AD3737" s="55" t="str">
        <f t="shared" si="700"/>
        <v/>
      </c>
      <c r="AE3737" s="88" t="str">
        <f t="shared" si="701"/>
        <v/>
      </c>
      <c r="AG3737" s="55" t="str">
        <f t="shared" si="702"/>
        <v/>
      </c>
      <c r="AH3737" s="88" t="str">
        <f t="shared" si="703"/>
        <v/>
      </c>
      <c r="AJ3737" s="55" t="str">
        <f t="shared" si="704"/>
        <v/>
      </c>
      <c r="AK3737" s="88" t="str">
        <f t="shared" si="705"/>
        <v/>
      </c>
      <c r="AM3737" s="55" t="str">
        <f t="shared" si="706"/>
        <v/>
      </c>
      <c r="AN3737" s="88" t="str">
        <f t="shared" si="707"/>
        <v/>
      </c>
    </row>
    <row r="3738" spans="1:40" x14ac:dyDescent="0.25">
      <c r="A3738" s="77"/>
      <c r="B3738" s="107"/>
      <c r="C3738" s="108"/>
      <c r="D3738" s="109"/>
      <c r="E3738" s="109"/>
      <c r="F3738" s="110"/>
      <c r="G3738" s="111"/>
      <c r="H3738" s="112"/>
      <c r="I3738" s="77"/>
      <c r="J3738" s="112" t="str">
        <f>IF($B3738="", "", IFERROR(INDEX('Job List'!$C$9:$C$508, MATCH($B3738, 'Job List'!$B$9:$B$508, 0)), ""))</f>
        <v/>
      </c>
      <c r="K3738" s="112" t="str">
        <f>IF($B3738="", "", IFERROR(INDEX('Job List'!$D$9:$D$508, MATCH($B3738, 'Job List'!$B$9:$B$508, 0)), ""))</f>
        <v/>
      </c>
      <c r="L3738" s="125" t="str">
        <f t="shared" si="696"/>
        <v/>
      </c>
      <c r="M3738" s="111" t="str">
        <f>IF($B3738="", "", IF($G3738="", IFERROR(INDEX('Job List'!$E$9:$E$508, MATCH($B3738, 'Job List'!$B$9:$B$508, 0)), ""), $G3738))</f>
        <v/>
      </c>
      <c r="N3738" s="126" t="str">
        <f t="shared" si="697"/>
        <v/>
      </c>
      <c r="O3738" s="77"/>
      <c r="AB3738" s="14" t="str">
        <f t="shared" si="698"/>
        <v/>
      </c>
      <c r="AC3738" s="20" t="str">
        <f t="shared" si="699"/>
        <v/>
      </c>
      <c r="AD3738" s="55" t="str">
        <f t="shared" si="700"/>
        <v/>
      </c>
      <c r="AE3738" s="88" t="str">
        <f t="shared" si="701"/>
        <v/>
      </c>
      <c r="AG3738" s="55" t="str">
        <f t="shared" si="702"/>
        <v/>
      </c>
      <c r="AH3738" s="88" t="str">
        <f t="shared" si="703"/>
        <v/>
      </c>
      <c r="AJ3738" s="55" t="str">
        <f t="shared" si="704"/>
        <v/>
      </c>
      <c r="AK3738" s="88" t="str">
        <f t="shared" si="705"/>
        <v/>
      </c>
      <c r="AM3738" s="55" t="str">
        <f t="shared" si="706"/>
        <v/>
      </c>
      <c r="AN3738" s="88" t="str">
        <f t="shared" si="707"/>
        <v/>
      </c>
    </row>
    <row r="3739" spans="1:40" x14ac:dyDescent="0.25">
      <c r="A3739" s="77"/>
      <c r="B3739" s="107"/>
      <c r="C3739" s="108"/>
      <c r="D3739" s="109"/>
      <c r="E3739" s="109"/>
      <c r="F3739" s="110"/>
      <c r="G3739" s="111"/>
      <c r="H3739" s="112"/>
      <c r="I3739" s="77"/>
      <c r="J3739" s="112" t="str">
        <f>IF($B3739="", "", IFERROR(INDEX('Job List'!$C$9:$C$508, MATCH($B3739, 'Job List'!$B$9:$B$508, 0)), ""))</f>
        <v/>
      </c>
      <c r="K3739" s="112" t="str">
        <f>IF($B3739="", "", IFERROR(INDEX('Job List'!$D$9:$D$508, MATCH($B3739, 'Job List'!$B$9:$B$508, 0)), ""))</f>
        <v/>
      </c>
      <c r="L3739" s="125" t="str">
        <f t="shared" si="696"/>
        <v/>
      </c>
      <c r="M3739" s="111" t="str">
        <f>IF($B3739="", "", IF($G3739="", IFERROR(INDEX('Job List'!$E$9:$E$508, MATCH($B3739, 'Job List'!$B$9:$B$508, 0)), ""), $G3739))</f>
        <v/>
      </c>
      <c r="N3739" s="126" t="str">
        <f t="shared" si="697"/>
        <v/>
      </c>
      <c r="O3739" s="77"/>
      <c r="AB3739" s="14" t="str">
        <f t="shared" si="698"/>
        <v/>
      </c>
      <c r="AC3739" s="20" t="str">
        <f t="shared" si="699"/>
        <v/>
      </c>
      <c r="AD3739" s="55" t="str">
        <f t="shared" si="700"/>
        <v/>
      </c>
      <c r="AE3739" s="88" t="str">
        <f t="shared" si="701"/>
        <v/>
      </c>
      <c r="AG3739" s="55" t="str">
        <f t="shared" si="702"/>
        <v/>
      </c>
      <c r="AH3739" s="88" t="str">
        <f t="shared" si="703"/>
        <v/>
      </c>
      <c r="AJ3739" s="55" t="str">
        <f t="shared" si="704"/>
        <v/>
      </c>
      <c r="AK3739" s="88" t="str">
        <f t="shared" si="705"/>
        <v/>
      </c>
      <c r="AM3739" s="55" t="str">
        <f t="shared" si="706"/>
        <v/>
      </c>
      <c r="AN3739" s="88" t="str">
        <f t="shared" si="707"/>
        <v/>
      </c>
    </row>
    <row r="3740" spans="1:40" x14ac:dyDescent="0.25">
      <c r="A3740" s="77"/>
      <c r="B3740" s="107"/>
      <c r="C3740" s="108"/>
      <c r="D3740" s="109"/>
      <c r="E3740" s="109"/>
      <c r="F3740" s="110"/>
      <c r="G3740" s="111"/>
      <c r="H3740" s="112"/>
      <c r="I3740" s="77"/>
      <c r="J3740" s="112" t="str">
        <f>IF($B3740="", "", IFERROR(INDEX('Job List'!$C$9:$C$508, MATCH($B3740, 'Job List'!$B$9:$B$508, 0)), ""))</f>
        <v/>
      </c>
      <c r="K3740" s="112" t="str">
        <f>IF($B3740="", "", IFERROR(INDEX('Job List'!$D$9:$D$508, MATCH($B3740, 'Job List'!$B$9:$B$508, 0)), ""))</f>
        <v/>
      </c>
      <c r="L3740" s="125" t="str">
        <f t="shared" si="696"/>
        <v/>
      </c>
      <c r="M3740" s="111" t="str">
        <f>IF($B3740="", "", IF($G3740="", IFERROR(INDEX('Job List'!$E$9:$E$508, MATCH($B3740, 'Job List'!$B$9:$B$508, 0)), ""), $G3740))</f>
        <v/>
      </c>
      <c r="N3740" s="126" t="str">
        <f t="shared" si="697"/>
        <v/>
      </c>
      <c r="O3740" s="77"/>
      <c r="AB3740" s="14" t="str">
        <f t="shared" si="698"/>
        <v/>
      </c>
      <c r="AC3740" s="20" t="str">
        <f t="shared" si="699"/>
        <v/>
      </c>
      <c r="AD3740" s="55" t="str">
        <f t="shared" si="700"/>
        <v/>
      </c>
      <c r="AE3740" s="88" t="str">
        <f t="shared" si="701"/>
        <v/>
      </c>
      <c r="AG3740" s="55" t="str">
        <f t="shared" si="702"/>
        <v/>
      </c>
      <c r="AH3740" s="88" t="str">
        <f t="shared" si="703"/>
        <v/>
      </c>
      <c r="AJ3740" s="55" t="str">
        <f t="shared" si="704"/>
        <v/>
      </c>
      <c r="AK3740" s="88" t="str">
        <f t="shared" si="705"/>
        <v/>
      </c>
      <c r="AM3740" s="55" t="str">
        <f t="shared" si="706"/>
        <v/>
      </c>
      <c r="AN3740" s="88" t="str">
        <f t="shared" si="707"/>
        <v/>
      </c>
    </row>
    <row r="3741" spans="1:40" x14ac:dyDescent="0.25">
      <c r="A3741" s="77"/>
      <c r="B3741" s="107"/>
      <c r="C3741" s="108"/>
      <c r="D3741" s="109"/>
      <c r="E3741" s="109"/>
      <c r="F3741" s="110"/>
      <c r="G3741" s="111"/>
      <c r="H3741" s="112"/>
      <c r="I3741" s="77"/>
      <c r="J3741" s="112" t="str">
        <f>IF($B3741="", "", IFERROR(INDEX('Job List'!$C$9:$C$508, MATCH($B3741, 'Job List'!$B$9:$B$508, 0)), ""))</f>
        <v/>
      </c>
      <c r="K3741" s="112" t="str">
        <f>IF($B3741="", "", IFERROR(INDEX('Job List'!$D$9:$D$508, MATCH($B3741, 'Job List'!$B$9:$B$508, 0)), ""))</f>
        <v/>
      </c>
      <c r="L3741" s="125" t="str">
        <f t="shared" si="696"/>
        <v/>
      </c>
      <c r="M3741" s="111" t="str">
        <f>IF($B3741="", "", IF($G3741="", IFERROR(INDEX('Job List'!$E$9:$E$508, MATCH($B3741, 'Job List'!$B$9:$B$508, 0)), ""), $G3741))</f>
        <v/>
      </c>
      <c r="N3741" s="126" t="str">
        <f t="shared" si="697"/>
        <v/>
      </c>
      <c r="O3741" s="77"/>
      <c r="AB3741" s="14" t="str">
        <f t="shared" si="698"/>
        <v/>
      </c>
      <c r="AC3741" s="20" t="str">
        <f t="shared" si="699"/>
        <v/>
      </c>
      <c r="AD3741" s="55" t="str">
        <f t="shared" si="700"/>
        <v/>
      </c>
      <c r="AE3741" s="88" t="str">
        <f t="shared" si="701"/>
        <v/>
      </c>
      <c r="AG3741" s="55" t="str">
        <f t="shared" si="702"/>
        <v/>
      </c>
      <c r="AH3741" s="88" t="str">
        <f t="shared" si="703"/>
        <v/>
      </c>
      <c r="AJ3741" s="55" t="str">
        <f t="shared" si="704"/>
        <v/>
      </c>
      <c r="AK3741" s="88" t="str">
        <f t="shared" si="705"/>
        <v/>
      </c>
      <c r="AM3741" s="55" t="str">
        <f t="shared" si="706"/>
        <v/>
      </c>
      <c r="AN3741" s="88" t="str">
        <f t="shared" si="707"/>
        <v/>
      </c>
    </row>
    <row r="3742" spans="1:40" x14ac:dyDescent="0.25">
      <c r="A3742" s="77"/>
      <c r="B3742" s="107"/>
      <c r="C3742" s="108"/>
      <c r="D3742" s="109"/>
      <c r="E3742" s="109"/>
      <c r="F3742" s="110"/>
      <c r="G3742" s="111"/>
      <c r="H3742" s="112"/>
      <c r="I3742" s="77"/>
      <c r="J3742" s="112" t="str">
        <f>IF($B3742="", "", IFERROR(INDEX('Job List'!$C$9:$C$508, MATCH($B3742, 'Job List'!$B$9:$B$508, 0)), ""))</f>
        <v/>
      </c>
      <c r="K3742" s="112" t="str">
        <f>IF($B3742="", "", IFERROR(INDEX('Job List'!$D$9:$D$508, MATCH($B3742, 'Job List'!$B$9:$B$508, 0)), ""))</f>
        <v/>
      </c>
      <c r="L3742" s="125" t="str">
        <f t="shared" si="696"/>
        <v/>
      </c>
      <c r="M3742" s="111" t="str">
        <f>IF($B3742="", "", IF($G3742="", IFERROR(INDEX('Job List'!$E$9:$E$508, MATCH($B3742, 'Job List'!$B$9:$B$508, 0)), ""), $G3742))</f>
        <v/>
      </c>
      <c r="N3742" s="126" t="str">
        <f t="shared" si="697"/>
        <v/>
      </c>
      <c r="O3742" s="77"/>
      <c r="AB3742" s="14" t="str">
        <f t="shared" si="698"/>
        <v/>
      </c>
      <c r="AC3742" s="20" t="str">
        <f t="shared" si="699"/>
        <v/>
      </c>
      <c r="AD3742" s="55" t="str">
        <f t="shared" si="700"/>
        <v/>
      </c>
      <c r="AE3742" s="88" t="str">
        <f t="shared" si="701"/>
        <v/>
      </c>
      <c r="AG3742" s="55" t="str">
        <f t="shared" si="702"/>
        <v/>
      </c>
      <c r="AH3742" s="88" t="str">
        <f t="shared" si="703"/>
        <v/>
      </c>
      <c r="AJ3742" s="55" t="str">
        <f t="shared" si="704"/>
        <v/>
      </c>
      <c r="AK3742" s="88" t="str">
        <f t="shared" si="705"/>
        <v/>
      </c>
      <c r="AM3742" s="55" t="str">
        <f t="shared" si="706"/>
        <v/>
      </c>
      <c r="AN3742" s="88" t="str">
        <f t="shared" si="707"/>
        <v/>
      </c>
    </row>
    <row r="3743" spans="1:40" x14ac:dyDescent="0.25">
      <c r="A3743" s="77"/>
      <c r="B3743" s="107"/>
      <c r="C3743" s="108"/>
      <c r="D3743" s="109"/>
      <c r="E3743" s="109"/>
      <c r="F3743" s="110"/>
      <c r="G3743" s="111"/>
      <c r="H3743" s="112"/>
      <c r="I3743" s="77"/>
      <c r="J3743" s="112" t="str">
        <f>IF($B3743="", "", IFERROR(INDEX('Job List'!$C$9:$C$508, MATCH($B3743, 'Job List'!$B$9:$B$508, 0)), ""))</f>
        <v/>
      </c>
      <c r="K3743" s="112" t="str">
        <f>IF($B3743="", "", IFERROR(INDEX('Job List'!$D$9:$D$508, MATCH($B3743, 'Job List'!$B$9:$B$508, 0)), ""))</f>
        <v/>
      </c>
      <c r="L3743" s="125" t="str">
        <f t="shared" si="696"/>
        <v/>
      </c>
      <c r="M3743" s="111" t="str">
        <f>IF($B3743="", "", IF($G3743="", IFERROR(INDEX('Job List'!$E$9:$E$508, MATCH($B3743, 'Job List'!$B$9:$B$508, 0)), ""), $G3743))</f>
        <v/>
      </c>
      <c r="N3743" s="126" t="str">
        <f t="shared" si="697"/>
        <v/>
      </c>
      <c r="O3743" s="77"/>
      <c r="AB3743" s="14" t="str">
        <f t="shared" si="698"/>
        <v/>
      </c>
      <c r="AC3743" s="20" t="str">
        <f t="shared" si="699"/>
        <v/>
      </c>
      <c r="AD3743" s="55" t="str">
        <f t="shared" si="700"/>
        <v/>
      </c>
      <c r="AE3743" s="88" t="str">
        <f t="shared" si="701"/>
        <v/>
      </c>
      <c r="AG3743" s="55" t="str">
        <f t="shared" si="702"/>
        <v/>
      </c>
      <c r="AH3743" s="88" t="str">
        <f t="shared" si="703"/>
        <v/>
      </c>
      <c r="AJ3743" s="55" t="str">
        <f t="shared" si="704"/>
        <v/>
      </c>
      <c r="AK3743" s="88" t="str">
        <f t="shared" si="705"/>
        <v/>
      </c>
      <c r="AM3743" s="55" t="str">
        <f t="shared" si="706"/>
        <v/>
      </c>
      <c r="AN3743" s="88" t="str">
        <f t="shared" si="707"/>
        <v/>
      </c>
    </row>
    <row r="3744" spans="1:40" x14ac:dyDescent="0.25">
      <c r="A3744" s="77"/>
      <c r="B3744" s="107"/>
      <c r="C3744" s="108"/>
      <c r="D3744" s="109"/>
      <c r="E3744" s="109"/>
      <c r="F3744" s="110"/>
      <c r="G3744" s="111"/>
      <c r="H3744" s="112"/>
      <c r="I3744" s="77"/>
      <c r="J3744" s="112" t="str">
        <f>IF($B3744="", "", IFERROR(INDEX('Job List'!$C$9:$C$508, MATCH($B3744, 'Job List'!$B$9:$B$508, 0)), ""))</f>
        <v/>
      </c>
      <c r="K3744" s="112" t="str">
        <f>IF($B3744="", "", IFERROR(INDEX('Job List'!$D$9:$D$508, MATCH($B3744, 'Job List'!$B$9:$B$508, 0)), ""))</f>
        <v/>
      </c>
      <c r="L3744" s="125" t="str">
        <f t="shared" si="696"/>
        <v/>
      </c>
      <c r="M3744" s="111" t="str">
        <f>IF($B3744="", "", IF($G3744="", IFERROR(INDEX('Job List'!$E$9:$E$508, MATCH($B3744, 'Job List'!$B$9:$B$508, 0)), ""), $G3744))</f>
        <v/>
      </c>
      <c r="N3744" s="126" t="str">
        <f t="shared" si="697"/>
        <v/>
      </c>
      <c r="O3744" s="77"/>
      <c r="AB3744" s="14" t="str">
        <f t="shared" si="698"/>
        <v/>
      </c>
      <c r="AC3744" s="20" t="str">
        <f t="shared" si="699"/>
        <v/>
      </c>
      <c r="AD3744" s="55" t="str">
        <f t="shared" si="700"/>
        <v/>
      </c>
      <c r="AE3744" s="88" t="str">
        <f t="shared" si="701"/>
        <v/>
      </c>
      <c r="AG3744" s="55" t="str">
        <f t="shared" si="702"/>
        <v/>
      </c>
      <c r="AH3744" s="88" t="str">
        <f t="shared" si="703"/>
        <v/>
      </c>
      <c r="AJ3744" s="55" t="str">
        <f t="shared" si="704"/>
        <v/>
      </c>
      <c r="AK3744" s="88" t="str">
        <f t="shared" si="705"/>
        <v/>
      </c>
      <c r="AM3744" s="55" t="str">
        <f t="shared" si="706"/>
        <v/>
      </c>
      <c r="AN3744" s="88" t="str">
        <f t="shared" si="707"/>
        <v/>
      </c>
    </row>
    <row r="3745" spans="1:40" x14ac:dyDescent="0.25">
      <c r="A3745" s="77"/>
      <c r="B3745" s="107"/>
      <c r="C3745" s="108"/>
      <c r="D3745" s="109"/>
      <c r="E3745" s="109"/>
      <c r="F3745" s="110"/>
      <c r="G3745" s="111"/>
      <c r="H3745" s="112"/>
      <c r="I3745" s="77"/>
      <c r="J3745" s="112" t="str">
        <f>IF($B3745="", "", IFERROR(INDEX('Job List'!$C$9:$C$508, MATCH($B3745, 'Job List'!$B$9:$B$508, 0)), ""))</f>
        <v/>
      </c>
      <c r="K3745" s="112" t="str">
        <f>IF($B3745="", "", IFERROR(INDEX('Job List'!$D$9:$D$508, MATCH($B3745, 'Job List'!$B$9:$B$508, 0)), ""))</f>
        <v/>
      </c>
      <c r="L3745" s="125" t="str">
        <f t="shared" si="696"/>
        <v/>
      </c>
      <c r="M3745" s="111" t="str">
        <f>IF($B3745="", "", IF($G3745="", IFERROR(INDEX('Job List'!$E$9:$E$508, MATCH($B3745, 'Job List'!$B$9:$B$508, 0)), ""), $G3745))</f>
        <v/>
      </c>
      <c r="N3745" s="126" t="str">
        <f t="shared" si="697"/>
        <v/>
      </c>
      <c r="O3745" s="77"/>
      <c r="AB3745" s="14" t="str">
        <f t="shared" si="698"/>
        <v/>
      </c>
      <c r="AC3745" s="20" t="str">
        <f t="shared" si="699"/>
        <v/>
      </c>
      <c r="AD3745" s="55" t="str">
        <f t="shared" si="700"/>
        <v/>
      </c>
      <c r="AE3745" s="88" t="str">
        <f t="shared" si="701"/>
        <v/>
      </c>
      <c r="AG3745" s="55" t="str">
        <f t="shared" si="702"/>
        <v/>
      </c>
      <c r="AH3745" s="88" t="str">
        <f t="shared" si="703"/>
        <v/>
      </c>
      <c r="AJ3745" s="55" t="str">
        <f t="shared" si="704"/>
        <v/>
      </c>
      <c r="AK3745" s="88" t="str">
        <f t="shared" si="705"/>
        <v/>
      </c>
      <c r="AM3745" s="55" t="str">
        <f t="shared" si="706"/>
        <v/>
      </c>
      <c r="AN3745" s="88" t="str">
        <f t="shared" si="707"/>
        <v/>
      </c>
    </row>
    <row r="3746" spans="1:40" x14ac:dyDescent="0.25">
      <c r="A3746" s="77"/>
      <c r="B3746" s="107"/>
      <c r="C3746" s="108"/>
      <c r="D3746" s="109"/>
      <c r="E3746" s="109"/>
      <c r="F3746" s="110"/>
      <c r="G3746" s="111"/>
      <c r="H3746" s="112"/>
      <c r="I3746" s="77"/>
      <c r="J3746" s="112" t="str">
        <f>IF($B3746="", "", IFERROR(INDEX('Job List'!$C$9:$C$508, MATCH($B3746, 'Job List'!$B$9:$B$508, 0)), ""))</f>
        <v/>
      </c>
      <c r="K3746" s="112" t="str">
        <f>IF($B3746="", "", IFERROR(INDEX('Job List'!$D$9:$D$508, MATCH($B3746, 'Job List'!$B$9:$B$508, 0)), ""))</f>
        <v/>
      </c>
      <c r="L3746" s="125" t="str">
        <f t="shared" si="696"/>
        <v/>
      </c>
      <c r="M3746" s="111" t="str">
        <f>IF($B3746="", "", IF($G3746="", IFERROR(INDEX('Job List'!$E$9:$E$508, MATCH($B3746, 'Job List'!$B$9:$B$508, 0)), ""), $G3746))</f>
        <v/>
      </c>
      <c r="N3746" s="126" t="str">
        <f t="shared" si="697"/>
        <v/>
      </c>
      <c r="O3746" s="77"/>
      <c r="AB3746" s="14" t="str">
        <f t="shared" si="698"/>
        <v/>
      </c>
      <c r="AC3746" s="20" t="str">
        <f t="shared" si="699"/>
        <v/>
      </c>
      <c r="AD3746" s="55" t="str">
        <f t="shared" si="700"/>
        <v/>
      </c>
      <c r="AE3746" s="88" t="str">
        <f t="shared" si="701"/>
        <v/>
      </c>
      <c r="AG3746" s="55" t="str">
        <f t="shared" si="702"/>
        <v/>
      </c>
      <c r="AH3746" s="88" t="str">
        <f t="shared" si="703"/>
        <v/>
      </c>
      <c r="AJ3746" s="55" t="str">
        <f t="shared" si="704"/>
        <v/>
      </c>
      <c r="AK3746" s="88" t="str">
        <f t="shared" si="705"/>
        <v/>
      </c>
      <c r="AM3746" s="55" t="str">
        <f t="shared" si="706"/>
        <v/>
      </c>
      <c r="AN3746" s="88" t="str">
        <f t="shared" si="707"/>
        <v/>
      </c>
    </row>
    <row r="3747" spans="1:40" x14ac:dyDescent="0.25">
      <c r="A3747" s="77"/>
      <c r="B3747" s="107"/>
      <c r="C3747" s="108"/>
      <c r="D3747" s="109"/>
      <c r="E3747" s="109"/>
      <c r="F3747" s="110"/>
      <c r="G3747" s="111"/>
      <c r="H3747" s="112"/>
      <c r="I3747" s="77"/>
      <c r="J3747" s="112" t="str">
        <f>IF($B3747="", "", IFERROR(INDEX('Job List'!$C$9:$C$508, MATCH($B3747, 'Job List'!$B$9:$B$508, 0)), ""))</f>
        <v/>
      </c>
      <c r="K3747" s="112" t="str">
        <f>IF($B3747="", "", IFERROR(INDEX('Job List'!$D$9:$D$508, MATCH($B3747, 'Job List'!$B$9:$B$508, 0)), ""))</f>
        <v/>
      </c>
      <c r="L3747" s="125" t="str">
        <f t="shared" si="696"/>
        <v/>
      </c>
      <c r="M3747" s="111" t="str">
        <f>IF($B3747="", "", IF($G3747="", IFERROR(INDEX('Job List'!$E$9:$E$508, MATCH($B3747, 'Job List'!$B$9:$B$508, 0)), ""), $G3747))</f>
        <v/>
      </c>
      <c r="N3747" s="126" t="str">
        <f t="shared" si="697"/>
        <v/>
      </c>
      <c r="O3747" s="77"/>
      <c r="AB3747" s="14" t="str">
        <f t="shared" si="698"/>
        <v/>
      </c>
      <c r="AC3747" s="20" t="str">
        <f t="shared" si="699"/>
        <v/>
      </c>
      <c r="AD3747" s="55" t="str">
        <f t="shared" si="700"/>
        <v/>
      </c>
      <c r="AE3747" s="88" t="str">
        <f t="shared" si="701"/>
        <v/>
      </c>
      <c r="AG3747" s="55" t="str">
        <f t="shared" si="702"/>
        <v/>
      </c>
      <c r="AH3747" s="88" t="str">
        <f t="shared" si="703"/>
        <v/>
      </c>
      <c r="AJ3747" s="55" t="str">
        <f t="shared" si="704"/>
        <v/>
      </c>
      <c r="AK3747" s="88" t="str">
        <f t="shared" si="705"/>
        <v/>
      </c>
      <c r="AM3747" s="55" t="str">
        <f t="shared" si="706"/>
        <v/>
      </c>
      <c r="AN3747" s="88" t="str">
        <f t="shared" si="707"/>
        <v/>
      </c>
    </row>
    <row r="3748" spans="1:40" x14ac:dyDescent="0.25">
      <c r="A3748" s="77"/>
      <c r="B3748" s="107"/>
      <c r="C3748" s="108"/>
      <c r="D3748" s="109"/>
      <c r="E3748" s="109"/>
      <c r="F3748" s="110"/>
      <c r="G3748" s="111"/>
      <c r="H3748" s="112"/>
      <c r="I3748" s="77"/>
      <c r="J3748" s="112" t="str">
        <f>IF($B3748="", "", IFERROR(INDEX('Job List'!$C$9:$C$508, MATCH($B3748, 'Job List'!$B$9:$B$508, 0)), ""))</f>
        <v/>
      </c>
      <c r="K3748" s="112" t="str">
        <f>IF($B3748="", "", IFERROR(INDEX('Job List'!$D$9:$D$508, MATCH($B3748, 'Job List'!$B$9:$B$508, 0)), ""))</f>
        <v/>
      </c>
      <c r="L3748" s="125" t="str">
        <f t="shared" si="696"/>
        <v/>
      </c>
      <c r="M3748" s="111" t="str">
        <f>IF($B3748="", "", IF($G3748="", IFERROR(INDEX('Job List'!$E$9:$E$508, MATCH($B3748, 'Job List'!$B$9:$B$508, 0)), ""), $G3748))</f>
        <v/>
      </c>
      <c r="N3748" s="126" t="str">
        <f t="shared" si="697"/>
        <v/>
      </c>
      <c r="O3748" s="77"/>
      <c r="AB3748" s="14" t="str">
        <f t="shared" si="698"/>
        <v/>
      </c>
      <c r="AC3748" s="20" t="str">
        <f t="shared" si="699"/>
        <v/>
      </c>
      <c r="AD3748" s="55" t="str">
        <f t="shared" si="700"/>
        <v/>
      </c>
      <c r="AE3748" s="88" t="str">
        <f t="shared" si="701"/>
        <v/>
      </c>
      <c r="AG3748" s="55" t="str">
        <f t="shared" si="702"/>
        <v/>
      </c>
      <c r="AH3748" s="88" t="str">
        <f t="shared" si="703"/>
        <v/>
      </c>
      <c r="AJ3748" s="55" t="str">
        <f t="shared" si="704"/>
        <v/>
      </c>
      <c r="AK3748" s="88" t="str">
        <f t="shared" si="705"/>
        <v/>
      </c>
      <c r="AM3748" s="55" t="str">
        <f t="shared" si="706"/>
        <v/>
      </c>
      <c r="AN3748" s="88" t="str">
        <f t="shared" si="707"/>
        <v/>
      </c>
    </row>
    <row r="3749" spans="1:40" x14ac:dyDescent="0.25">
      <c r="A3749" s="77"/>
      <c r="B3749" s="107"/>
      <c r="C3749" s="108"/>
      <c r="D3749" s="109"/>
      <c r="E3749" s="109"/>
      <c r="F3749" s="110"/>
      <c r="G3749" s="111"/>
      <c r="H3749" s="112"/>
      <c r="I3749" s="77"/>
      <c r="J3749" s="112" t="str">
        <f>IF($B3749="", "", IFERROR(INDEX('Job List'!$C$9:$C$508, MATCH($B3749, 'Job List'!$B$9:$B$508, 0)), ""))</f>
        <v/>
      </c>
      <c r="K3749" s="112" t="str">
        <f>IF($B3749="", "", IFERROR(INDEX('Job List'!$D$9:$D$508, MATCH($B3749, 'Job List'!$B$9:$B$508, 0)), ""))</f>
        <v/>
      </c>
      <c r="L3749" s="125" t="str">
        <f t="shared" si="696"/>
        <v/>
      </c>
      <c r="M3749" s="111" t="str">
        <f>IF($B3749="", "", IF($G3749="", IFERROR(INDEX('Job List'!$E$9:$E$508, MATCH($B3749, 'Job List'!$B$9:$B$508, 0)), ""), $G3749))</f>
        <v/>
      </c>
      <c r="N3749" s="126" t="str">
        <f t="shared" si="697"/>
        <v/>
      </c>
      <c r="O3749" s="77"/>
      <c r="AB3749" s="14" t="str">
        <f t="shared" si="698"/>
        <v/>
      </c>
      <c r="AC3749" s="20" t="str">
        <f t="shared" si="699"/>
        <v/>
      </c>
      <c r="AD3749" s="55" t="str">
        <f t="shared" si="700"/>
        <v/>
      </c>
      <c r="AE3749" s="88" t="str">
        <f t="shared" si="701"/>
        <v/>
      </c>
      <c r="AG3749" s="55" t="str">
        <f t="shared" si="702"/>
        <v/>
      </c>
      <c r="AH3749" s="88" t="str">
        <f t="shared" si="703"/>
        <v/>
      </c>
      <c r="AJ3749" s="55" t="str">
        <f t="shared" si="704"/>
        <v/>
      </c>
      <c r="AK3749" s="88" t="str">
        <f t="shared" si="705"/>
        <v/>
      </c>
      <c r="AM3749" s="55" t="str">
        <f t="shared" si="706"/>
        <v/>
      </c>
      <c r="AN3749" s="88" t="str">
        <f t="shared" si="707"/>
        <v/>
      </c>
    </row>
    <row r="3750" spans="1:40" x14ac:dyDescent="0.25">
      <c r="A3750" s="77"/>
      <c r="B3750" s="107"/>
      <c r="C3750" s="108"/>
      <c r="D3750" s="109"/>
      <c r="E3750" s="109"/>
      <c r="F3750" s="110"/>
      <c r="G3750" s="111"/>
      <c r="H3750" s="112"/>
      <c r="I3750" s="77"/>
      <c r="J3750" s="112" t="str">
        <f>IF($B3750="", "", IFERROR(INDEX('Job List'!$C$9:$C$508, MATCH($B3750, 'Job List'!$B$9:$B$508, 0)), ""))</f>
        <v/>
      </c>
      <c r="K3750" s="112" t="str">
        <f>IF($B3750="", "", IFERROR(INDEX('Job List'!$D$9:$D$508, MATCH($B3750, 'Job List'!$B$9:$B$508, 0)), ""))</f>
        <v/>
      </c>
      <c r="L3750" s="125" t="str">
        <f t="shared" si="696"/>
        <v/>
      </c>
      <c r="M3750" s="111" t="str">
        <f>IF($B3750="", "", IF($G3750="", IFERROR(INDEX('Job List'!$E$9:$E$508, MATCH($B3750, 'Job List'!$B$9:$B$508, 0)), ""), $G3750))</f>
        <v/>
      </c>
      <c r="N3750" s="126" t="str">
        <f t="shared" si="697"/>
        <v/>
      </c>
      <c r="O3750" s="77"/>
      <c r="AB3750" s="14" t="str">
        <f t="shared" si="698"/>
        <v/>
      </c>
      <c r="AC3750" s="20" t="str">
        <f t="shared" si="699"/>
        <v/>
      </c>
      <c r="AD3750" s="55" t="str">
        <f t="shared" si="700"/>
        <v/>
      </c>
      <c r="AE3750" s="88" t="str">
        <f t="shared" si="701"/>
        <v/>
      </c>
      <c r="AG3750" s="55" t="str">
        <f t="shared" si="702"/>
        <v/>
      </c>
      <c r="AH3750" s="88" t="str">
        <f t="shared" si="703"/>
        <v/>
      </c>
      <c r="AJ3750" s="55" t="str">
        <f t="shared" si="704"/>
        <v/>
      </c>
      <c r="AK3750" s="88" t="str">
        <f t="shared" si="705"/>
        <v/>
      </c>
      <c r="AM3750" s="55" t="str">
        <f t="shared" si="706"/>
        <v/>
      </c>
      <c r="AN3750" s="88" t="str">
        <f t="shared" si="707"/>
        <v/>
      </c>
    </row>
    <row r="3751" spans="1:40" x14ac:dyDescent="0.25">
      <c r="A3751" s="77"/>
      <c r="B3751" s="107"/>
      <c r="C3751" s="108"/>
      <c r="D3751" s="109"/>
      <c r="E3751" s="109"/>
      <c r="F3751" s="110"/>
      <c r="G3751" s="111"/>
      <c r="H3751" s="112"/>
      <c r="I3751" s="77"/>
      <c r="J3751" s="112" t="str">
        <f>IF($B3751="", "", IFERROR(INDEX('Job List'!$C$9:$C$508, MATCH($B3751, 'Job List'!$B$9:$B$508, 0)), ""))</f>
        <v/>
      </c>
      <c r="K3751" s="112" t="str">
        <f>IF($B3751="", "", IFERROR(INDEX('Job List'!$D$9:$D$508, MATCH($B3751, 'Job List'!$B$9:$B$508, 0)), ""))</f>
        <v/>
      </c>
      <c r="L3751" s="125" t="str">
        <f t="shared" si="696"/>
        <v/>
      </c>
      <c r="M3751" s="111" t="str">
        <f>IF($B3751="", "", IF($G3751="", IFERROR(INDEX('Job List'!$E$9:$E$508, MATCH($B3751, 'Job List'!$B$9:$B$508, 0)), ""), $G3751))</f>
        <v/>
      </c>
      <c r="N3751" s="126" t="str">
        <f t="shared" si="697"/>
        <v/>
      </c>
      <c r="O3751" s="77"/>
      <c r="AB3751" s="14" t="str">
        <f t="shared" si="698"/>
        <v/>
      </c>
      <c r="AC3751" s="20" t="str">
        <f t="shared" si="699"/>
        <v/>
      </c>
      <c r="AD3751" s="55" t="str">
        <f t="shared" si="700"/>
        <v/>
      </c>
      <c r="AE3751" s="88" t="str">
        <f t="shared" si="701"/>
        <v/>
      </c>
      <c r="AG3751" s="55" t="str">
        <f t="shared" si="702"/>
        <v/>
      </c>
      <c r="AH3751" s="88" t="str">
        <f t="shared" si="703"/>
        <v/>
      </c>
      <c r="AJ3751" s="55" t="str">
        <f t="shared" si="704"/>
        <v/>
      </c>
      <c r="AK3751" s="88" t="str">
        <f t="shared" si="705"/>
        <v/>
      </c>
      <c r="AM3751" s="55" t="str">
        <f t="shared" si="706"/>
        <v/>
      </c>
      <c r="AN3751" s="88" t="str">
        <f t="shared" si="707"/>
        <v/>
      </c>
    </row>
    <row r="3752" spans="1:40" x14ac:dyDescent="0.25">
      <c r="A3752" s="77"/>
      <c r="B3752" s="107"/>
      <c r="C3752" s="108"/>
      <c r="D3752" s="109"/>
      <c r="E3752" s="109"/>
      <c r="F3752" s="110"/>
      <c r="G3752" s="111"/>
      <c r="H3752" s="112"/>
      <c r="I3752" s="77"/>
      <c r="J3752" s="112" t="str">
        <f>IF($B3752="", "", IFERROR(INDEX('Job List'!$C$9:$C$508, MATCH($B3752, 'Job List'!$B$9:$B$508, 0)), ""))</f>
        <v/>
      </c>
      <c r="K3752" s="112" t="str">
        <f>IF($B3752="", "", IFERROR(INDEX('Job List'!$D$9:$D$508, MATCH($B3752, 'Job List'!$B$9:$B$508, 0)), ""))</f>
        <v/>
      </c>
      <c r="L3752" s="125" t="str">
        <f t="shared" si="696"/>
        <v/>
      </c>
      <c r="M3752" s="111" t="str">
        <f>IF($B3752="", "", IF($G3752="", IFERROR(INDEX('Job List'!$E$9:$E$508, MATCH($B3752, 'Job List'!$B$9:$B$508, 0)), ""), $G3752))</f>
        <v/>
      </c>
      <c r="N3752" s="126" t="str">
        <f t="shared" si="697"/>
        <v/>
      </c>
      <c r="O3752" s="77"/>
      <c r="AB3752" s="14" t="str">
        <f t="shared" si="698"/>
        <v/>
      </c>
      <c r="AC3752" s="20" t="str">
        <f t="shared" si="699"/>
        <v/>
      </c>
      <c r="AD3752" s="55" t="str">
        <f t="shared" si="700"/>
        <v/>
      </c>
      <c r="AE3752" s="88" t="str">
        <f t="shared" si="701"/>
        <v/>
      </c>
      <c r="AG3752" s="55" t="str">
        <f t="shared" si="702"/>
        <v/>
      </c>
      <c r="AH3752" s="88" t="str">
        <f t="shared" si="703"/>
        <v/>
      </c>
      <c r="AJ3752" s="55" t="str">
        <f t="shared" si="704"/>
        <v/>
      </c>
      <c r="AK3752" s="88" t="str">
        <f t="shared" si="705"/>
        <v/>
      </c>
      <c r="AM3752" s="55" t="str">
        <f t="shared" si="706"/>
        <v/>
      </c>
      <c r="AN3752" s="88" t="str">
        <f t="shared" si="707"/>
        <v/>
      </c>
    </row>
    <row r="3753" spans="1:40" x14ac:dyDescent="0.25">
      <c r="A3753" s="77"/>
      <c r="B3753" s="107"/>
      <c r="C3753" s="108"/>
      <c r="D3753" s="109"/>
      <c r="E3753" s="109"/>
      <c r="F3753" s="110"/>
      <c r="G3753" s="111"/>
      <c r="H3753" s="112"/>
      <c r="I3753" s="77"/>
      <c r="J3753" s="112" t="str">
        <f>IF($B3753="", "", IFERROR(INDEX('Job List'!$C$9:$C$508, MATCH($B3753, 'Job List'!$B$9:$B$508, 0)), ""))</f>
        <v/>
      </c>
      <c r="K3753" s="112" t="str">
        <f>IF($B3753="", "", IFERROR(INDEX('Job List'!$D$9:$D$508, MATCH($B3753, 'Job List'!$B$9:$B$508, 0)), ""))</f>
        <v/>
      </c>
      <c r="L3753" s="125" t="str">
        <f t="shared" si="696"/>
        <v/>
      </c>
      <c r="M3753" s="111" t="str">
        <f>IF($B3753="", "", IF($G3753="", IFERROR(INDEX('Job List'!$E$9:$E$508, MATCH($B3753, 'Job List'!$B$9:$B$508, 0)), ""), $G3753))</f>
        <v/>
      </c>
      <c r="N3753" s="126" t="str">
        <f t="shared" si="697"/>
        <v/>
      </c>
      <c r="O3753" s="77"/>
      <c r="AB3753" s="14" t="str">
        <f t="shared" si="698"/>
        <v/>
      </c>
      <c r="AC3753" s="20" t="str">
        <f t="shared" si="699"/>
        <v/>
      </c>
      <c r="AD3753" s="55" t="str">
        <f t="shared" si="700"/>
        <v/>
      </c>
      <c r="AE3753" s="88" t="str">
        <f t="shared" si="701"/>
        <v/>
      </c>
      <c r="AG3753" s="55" t="str">
        <f t="shared" si="702"/>
        <v/>
      </c>
      <c r="AH3753" s="88" t="str">
        <f t="shared" si="703"/>
        <v/>
      </c>
      <c r="AJ3753" s="55" t="str">
        <f t="shared" si="704"/>
        <v/>
      </c>
      <c r="AK3753" s="88" t="str">
        <f t="shared" si="705"/>
        <v/>
      </c>
      <c r="AM3753" s="55" t="str">
        <f t="shared" si="706"/>
        <v/>
      </c>
      <c r="AN3753" s="88" t="str">
        <f t="shared" si="707"/>
        <v/>
      </c>
    </row>
    <row r="3754" spans="1:40" x14ac:dyDescent="0.25">
      <c r="A3754" s="77"/>
      <c r="B3754" s="107"/>
      <c r="C3754" s="108"/>
      <c r="D3754" s="109"/>
      <c r="E3754" s="109"/>
      <c r="F3754" s="110"/>
      <c r="G3754" s="111"/>
      <c r="H3754" s="112"/>
      <c r="I3754" s="77"/>
      <c r="J3754" s="112" t="str">
        <f>IF($B3754="", "", IFERROR(INDEX('Job List'!$C$9:$C$508, MATCH($B3754, 'Job List'!$B$9:$B$508, 0)), ""))</f>
        <v/>
      </c>
      <c r="K3754" s="112" t="str">
        <f>IF($B3754="", "", IFERROR(INDEX('Job List'!$D$9:$D$508, MATCH($B3754, 'Job List'!$B$9:$B$508, 0)), ""))</f>
        <v/>
      </c>
      <c r="L3754" s="125" t="str">
        <f t="shared" si="696"/>
        <v/>
      </c>
      <c r="M3754" s="111" t="str">
        <f>IF($B3754="", "", IF($G3754="", IFERROR(INDEX('Job List'!$E$9:$E$508, MATCH($B3754, 'Job List'!$B$9:$B$508, 0)), ""), $G3754))</f>
        <v/>
      </c>
      <c r="N3754" s="126" t="str">
        <f t="shared" si="697"/>
        <v/>
      </c>
      <c r="O3754" s="77"/>
      <c r="AB3754" s="14" t="str">
        <f t="shared" si="698"/>
        <v/>
      </c>
      <c r="AC3754" s="20" t="str">
        <f t="shared" si="699"/>
        <v/>
      </c>
      <c r="AD3754" s="55" t="str">
        <f t="shared" si="700"/>
        <v/>
      </c>
      <c r="AE3754" s="88" t="str">
        <f t="shared" si="701"/>
        <v/>
      </c>
      <c r="AG3754" s="55" t="str">
        <f t="shared" si="702"/>
        <v/>
      </c>
      <c r="AH3754" s="88" t="str">
        <f t="shared" si="703"/>
        <v/>
      </c>
      <c r="AJ3754" s="55" t="str">
        <f t="shared" si="704"/>
        <v/>
      </c>
      <c r="AK3754" s="88" t="str">
        <f t="shared" si="705"/>
        <v/>
      </c>
      <c r="AM3754" s="55" t="str">
        <f t="shared" si="706"/>
        <v/>
      </c>
      <c r="AN3754" s="88" t="str">
        <f t="shared" si="707"/>
        <v/>
      </c>
    </row>
    <row r="3755" spans="1:40" x14ac:dyDescent="0.25">
      <c r="A3755" s="77"/>
      <c r="B3755" s="107"/>
      <c r="C3755" s="108"/>
      <c r="D3755" s="109"/>
      <c r="E3755" s="109"/>
      <c r="F3755" s="110"/>
      <c r="G3755" s="111"/>
      <c r="H3755" s="112"/>
      <c r="I3755" s="77"/>
      <c r="J3755" s="112" t="str">
        <f>IF($B3755="", "", IFERROR(INDEX('Job List'!$C$9:$C$508, MATCH($B3755, 'Job List'!$B$9:$B$508, 0)), ""))</f>
        <v/>
      </c>
      <c r="K3755" s="112" t="str">
        <f>IF($B3755="", "", IFERROR(INDEX('Job List'!$D$9:$D$508, MATCH($B3755, 'Job List'!$B$9:$B$508, 0)), ""))</f>
        <v/>
      </c>
      <c r="L3755" s="125" t="str">
        <f t="shared" si="696"/>
        <v/>
      </c>
      <c r="M3755" s="111" t="str">
        <f>IF($B3755="", "", IF($G3755="", IFERROR(INDEX('Job List'!$E$9:$E$508, MATCH($B3755, 'Job List'!$B$9:$B$508, 0)), ""), $G3755))</f>
        <v/>
      </c>
      <c r="N3755" s="126" t="str">
        <f t="shared" si="697"/>
        <v/>
      </c>
      <c r="O3755" s="77"/>
      <c r="AB3755" s="14" t="str">
        <f t="shared" si="698"/>
        <v/>
      </c>
      <c r="AC3755" s="20" t="str">
        <f t="shared" si="699"/>
        <v/>
      </c>
      <c r="AD3755" s="55" t="str">
        <f t="shared" si="700"/>
        <v/>
      </c>
      <c r="AE3755" s="88" t="str">
        <f t="shared" si="701"/>
        <v/>
      </c>
      <c r="AG3755" s="55" t="str">
        <f t="shared" si="702"/>
        <v/>
      </c>
      <c r="AH3755" s="88" t="str">
        <f t="shared" si="703"/>
        <v/>
      </c>
      <c r="AJ3755" s="55" t="str">
        <f t="shared" si="704"/>
        <v/>
      </c>
      <c r="AK3755" s="88" t="str">
        <f t="shared" si="705"/>
        <v/>
      </c>
      <c r="AM3755" s="55" t="str">
        <f t="shared" si="706"/>
        <v/>
      </c>
      <c r="AN3755" s="88" t="str">
        <f t="shared" si="707"/>
        <v/>
      </c>
    </row>
    <row r="3756" spans="1:40" x14ac:dyDescent="0.25">
      <c r="A3756" s="77"/>
      <c r="B3756" s="107"/>
      <c r="C3756" s="108"/>
      <c r="D3756" s="109"/>
      <c r="E3756" s="109"/>
      <c r="F3756" s="110"/>
      <c r="G3756" s="111"/>
      <c r="H3756" s="112"/>
      <c r="I3756" s="77"/>
      <c r="J3756" s="112" t="str">
        <f>IF($B3756="", "", IFERROR(INDEX('Job List'!$C$9:$C$508, MATCH($B3756, 'Job List'!$B$9:$B$508, 0)), ""))</f>
        <v/>
      </c>
      <c r="K3756" s="112" t="str">
        <f>IF($B3756="", "", IFERROR(INDEX('Job List'!$D$9:$D$508, MATCH($B3756, 'Job List'!$B$9:$B$508, 0)), ""))</f>
        <v/>
      </c>
      <c r="L3756" s="125" t="str">
        <f t="shared" si="696"/>
        <v/>
      </c>
      <c r="M3756" s="111" t="str">
        <f>IF($B3756="", "", IF($G3756="", IFERROR(INDEX('Job List'!$E$9:$E$508, MATCH($B3756, 'Job List'!$B$9:$B$508, 0)), ""), $G3756))</f>
        <v/>
      </c>
      <c r="N3756" s="126" t="str">
        <f t="shared" si="697"/>
        <v/>
      </c>
      <c r="O3756" s="77"/>
      <c r="AB3756" s="14" t="str">
        <f t="shared" si="698"/>
        <v/>
      </c>
      <c r="AC3756" s="20" t="str">
        <f t="shared" si="699"/>
        <v/>
      </c>
      <c r="AD3756" s="55" t="str">
        <f t="shared" si="700"/>
        <v/>
      </c>
      <c r="AE3756" s="88" t="str">
        <f t="shared" si="701"/>
        <v/>
      </c>
      <c r="AG3756" s="55" t="str">
        <f t="shared" si="702"/>
        <v/>
      </c>
      <c r="AH3756" s="88" t="str">
        <f t="shared" si="703"/>
        <v/>
      </c>
      <c r="AJ3756" s="55" t="str">
        <f t="shared" si="704"/>
        <v/>
      </c>
      <c r="AK3756" s="88" t="str">
        <f t="shared" si="705"/>
        <v/>
      </c>
      <c r="AM3756" s="55" t="str">
        <f t="shared" si="706"/>
        <v/>
      </c>
      <c r="AN3756" s="88" t="str">
        <f t="shared" si="707"/>
        <v/>
      </c>
    </row>
    <row r="3757" spans="1:40" x14ac:dyDescent="0.25">
      <c r="A3757" s="77"/>
      <c r="B3757" s="107"/>
      <c r="C3757" s="108"/>
      <c r="D3757" s="109"/>
      <c r="E3757" s="109"/>
      <c r="F3757" s="110"/>
      <c r="G3757" s="111"/>
      <c r="H3757" s="112"/>
      <c r="I3757" s="77"/>
      <c r="J3757" s="112" t="str">
        <f>IF($B3757="", "", IFERROR(INDEX('Job List'!$C$9:$C$508, MATCH($B3757, 'Job List'!$B$9:$B$508, 0)), ""))</f>
        <v/>
      </c>
      <c r="K3757" s="112" t="str">
        <f>IF($B3757="", "", IFERROR(INDEX('Job List'!$D$9:$D$508, MATCH($B3757, 'Job List'!$B$9:$B$508, 0)), ""))</f>
        <v/>
      </c>
      <c r="L3757" s="125" t="str">
        <f t="shared" si="696"/>
        <v/>
      </c>
      <c r="M3757" s="111" t="str">
        <f>IF($B3757="", "", IF($G3757="", IFERROR(INDEX('Job List'!$E$9:$E$508, MATCH($B3757, 'Job List'!$B$9:$B$508, 0)), ""), $G3757))</f>
        <v/>
      </c>
      <c r="N3757" s="126" t="str">
        <f t="shared" si="697"/>
        <v/>
      </c>
      <c r="O3757" s="77"/>
      <c r="AB3757" s="14" t="str">
        <f t="shared" si="698"/>
        <v/>
      </c>
      <c r="AC3757" s="20" t="str">
        <f t="shared" si="699"/>
        <v/>
      </c>
      <c r="AD3757" s="55" t="str">
        <f t="shared" si="700"/>
        <v/>
      </c>
      <c r="AE3757" s="88" t="str">
        <f t="shared" si="701"/>
        <v/>
      </c>
      <c r="AG3757" s="55" t="str">
        <f t="shared" si="702"/>
        <v/>
      </c>
      <c r="AH3757" s="88" t="str">
        <f t="shared" si="703"/>
        <v/>
      </c>
      <c r="AJ3757" s="55" t="str">
        <f t="shared" si="704"/>
        <v/>
      </c>
      <c r="AK3757" s="88" t="str">
        <f t="shared" si="705"/>
        <v/>
      </c>
      <c r="AM3757" s="55" t="str">
        <f t="shared" si="706"/>
        <v/>
      </c>
      <c r="AN3757" s="88" t="str">
        <f t="shared" si="707"/>
        <v/>
      </c>
    </row>
    <row r="3758" spans="1:40" x14ac:dyDescent="0.25">
      <c r="A3758" s="77"/>
      <c r="B3758" s="107"/>
      <c r="C3758" s="108"/>
      <c r="D3758" s="109"/>
      <c r="E3758" s="109"/>
      <c r="F3758" s="110"/>
      <c r="G3758" s="111"/>
      <c r="H3758" s="112"/>
      <c r="I3758" s="77"/>
      <c r="J3758" s="112" t="str">
        <f>IF($B3758="", "", IFERROR(INDEX('Job List'!$C$9:$C$508, MATCH($B3758, 'Job List'!$B$9:$B$508, 0)), ""))</f>
        <v/>
      </c>
      <c r="K3758" s="112" t="str">
        <f>IF($B3758="", "", IFERROR(INDEX('Job List'!$D$9:$D$508, MATCH($B3758, 'Job List'!$B$9:$B$508, 0)), ""))</f>
        <v/>
      </c>
      <c r="L3758" s="125" t="str">
        <f t="shared" si="696"/>
        <v/>
      </c>
      <c r="M3758" s="111" t="str">
        <f>IF($B3758="", "", IF($G3758="", IFERROR(INDEX('Job List'!$E$9:$E$508, MATCH($B3758, 'Job List'!$B$9:$B$508, 0)), ""), $G3758))</f>
        <v/>
      </c>
      <c r="N3758" s="126" t="str">
        <f t="shared" si="697"/>
        <v/>
      </c>
      <c r="O3758" s="77"/>
      <c r="AB3758" s="14" t="str">
        <f t="shared" si="698"/>
        <v/>
      </c>
      <c r="AC3758" s="20" t="str">
        <f t="shared" si="699"/>
        <v/>
      </c>
      <c r="AD3758" s="55" t="str">
        <f t="shared" si="700"/>
        <v/>
      </c>
      <c r="AE3758" s="88" t="str">
        <f t="shared" si="701"/>
        <v/>
      </c>
      <c r="AG3758" s="55" t="str">
        <f t="shared" si="702"/>
        <v/>
      </c>
      <c r="AH3758" s="88" t="str">
        <f t="shared" si="703"/>
        <v/>
      </c>
      <c r="AJ3758" s="55" t="str">
        <f t="shared" si="704"/>
        <v/>
      </c>
      <c r="AK3758" s="88" t="str">
        <f t="shared" si="705"/>
        <v/>
      </c>
      <c r="AM3758" s="55" t="str">
        <f t="shared" si="706"/>
        <v/>
      </c>
      <c r="AN3758" s="88" t="str">
        <f t="shared" si="707"/>
        <v/>
      </c>
    </row>
    <row r="3759" spans="1:40" x14ac:dyDescent="0.25">
      <c r="A3759" s="77"/>
      <c r="B3759" s="107"/>
      <c r="C3759" s="108"/>
      <c r="D3759" s="109"/>
      <c r="E3759" s="109"/>
      <c r="F3759" s="110"/>
      <c r="G3759" s="111"/>
      <c r="H3759" s="112"/>
      <c r="I3759" s="77"/>
      <c r="J3759" s="112" t="str">
        <f>IF($B3759="", "", IFERROR(INDEX('Job List'!$C$9:$C$508, MATCH($B3759, 'Job List'!$B$9:$B$508, 0)), ""))</f>
        <v/>
      </c>
      <c r="K3759" s="112" t="str">
        <f>IF($B3759="", "", IFERROR(INDEX('Job List'!$D$9:$D$508, MATCH($B3759, 'Job List'!$B$9:$B$508, 0)), ""))</f>
        <v/>
      </c>
      <c r="L3759" s="125" t="str">
        <f t="shared" si="696"/>
        <v/>
      </c>
      <c r="M3759" s="111" t="str">
        <f>IF($B3759="", "", IF($G3759="", IFERROR(INDEX('Job List'!$E$9:$E$508, MATCH($B3759, 'Job List'!$B$9:$B$508, 0)), ""), $G3759))</f>
        <v/>
      </c>
      <c r="N3759" s="126" t="str">
        <f t="shared" si="697"/>
        <v/>
      </c>
      <c r="O3759" s="77"/>
      <c r="AB3759" s="14" t="str">
        <f t="shared" si="698"/>
        <v/>
      </c>
      <c r="AC3759" s="20" t="str">
        <f t="shared" si="699"/>
        <v/>
      </c>
      <c r="AD3759" s="55" t="str">
        <f t="shared" si="700"/>
        <v/>
      </c>
      <c r="AE3759" s="88" t="str">
        <f t="shared" si="701"/>
        <v/>
      </c>
      <c r="AG3759" s="55" t="str">
        <f t="shared" si="702"/>
        <v/>
      </c>
      <c r="AH3759" s="88" t="str">
        <f t="shared" si="703"/>
        <v/>
      </c>
      <c r="AJ3759" s="55" t="str">
        <f t="shared" si="704"/>
        <v/>
      </c>
      <c r="AK3759" s="88" t="str">
        <f t="shared" si="705"/>
        <v/>
      </c>
      <c r="AM3759" s="55" t="str">
        <f t="shared" si="706"/>
        <v/>
      </c>
      <c r="AN3759" s="88" t="str">
        <f t="shared" si="707"/>
        <v/>
      </c>
    </row>
    <row r="3760" spans="1:40" x14ac:dyDescent="0.25">
      <c r="A3760" s="77"/>
      <c r="B3760" s="107"/>
      <c r="C3760" s="108"/>
      <c r="D3760" s="109"/>
      <c r="E3760" s="109"/>
      <c r="F3760" s="110"/>
      <c r="G3760" s="111"/>
      <c r="H3760" s="112"/>
      <c r="I3760" s="77"/>
      <c r="J3760" s="112" t="str">
        <f>IF($B3760="", "", IFERROR(INDEX('Job List'!$C$9:$C$508, MATCH($B3760, 'Job List'!$B$9:$B$508, 0)), ""))</f>
        <v/>
      </c>
      <c r="K3760" s="112" t="str">
        <f>IF($B3760="", "", IFERROR(INDEX('Job List'!$D$9:$D$508, MATCH($B3760, 'Job List'!$B$9:$B$508, 0)), ""))</f>
        <v/>
      </c>
      <c r="L3760" s="125" t="str">
        <f t="shared" si="696"/>
        <v/>
      </c>
      <c r="M3760" s="111" t="str">
        <f>IF($B3760="", "", IF($G3760="", IFERROR(INDEX('Job List'!$E$9:$E$508, MATCH($B3760, 'Job List'!$B$9:$B$508, 0)), ""), $G3760))</f>
        <v/>
      </c>
      <c r="N3760" s="126" t="str">
        <f t="shared" si="697"/>
        <v/>
      </c>
      <c r="O3760" s="77"/>
      <c r="AB3760" s="14" t="str">
        <f t="shared" si="698"/>
        <v/>
      </c>
      <c r="AC3760" s="20" t="str">
        <f t="shared" si="699"/>
        <v/>
      </c>
      <c r="AD3760" s="55" t="str">
        <f t="shared" si="700"/>
        <v/>
      </c>
      <c r="AE3760" s="88" t="str">
        <f t="shared" si="701"/>
        <v/>
      </c>
      <c r="AG3760" s="55" t="str">
        <f t="shared" si="702"/>
        <v/>
      </c>
      <c r="AH3760" s="88" t="str">
        <f t="shared" si="703"/>
        <v/>
      </c>
      <c r="AJ3760" s="55" t="str">
        <f t="shared" si="704"/>
        <v/>
      </c>
      <c r="AK3760" s="88" t="str">
        <f t="shared" si="705"/>
        <v/>
      </c>
      <c r="AM3760" s="55" t="str">
        <f t="shared" si="706"/>
        <v/>
      </c>
      <c r="AN3760" s="88" t="str">
        <f t="shared" si="707"/>
        <v/>
      </c>
    </row>
    <row r="3761" spans="1:40" x14ac:dyDescent="0.25">
      <c r="A3761" s="77"/>
      <c r="B3761" s="107"/>
      <c r="C3761" s="108"/>
      <c r="D3761" s="109"/>
      <c r="E3761" s="109"/>
      <c r="F3761" s="110"/>
      <c r="G3761" s="111"/>
      <c r="H3761" s="112"/>
      <c r="I3761" s="77"/>
      <c r="J3761" s="112" t="str">
        <f>IF($B3761="", "", IFERROR(INDEX('Job List'!$C$9:$C$508, MATCH($B3761, 'Job List'!$B$9:$B$508, 0)), ""))</f>
        <v/>
      </c>
      <c r="K3761" s="112" t="str">
        <f>IF($B3761="", "", IFERROR(INDEX('Job List'!$D$9:$D$508, MATCH($B3761, 'Job List'!$B$9:$B$508, 0)), ""))</f>
        <v/>
      </c>
      <c r="L3761" s="125" t="str">
        <f t="shared" si="696"/>
        <v/>
      </c>
      <c r="M3761" s="111" t="str">
        <f>IF($B3761="", "", IF($G3761="", IFERROR(INDEX('Job List'!$E$9:$E$508, MATCH($B3761, 'Job List'!$B$9:$B$508, 0)), ""), $G3761))</f>
        <v/>
      </c>
      <c r="N3761" s="126" t="str">
        <f t="shared" si="697"/>
        <v/>
      </c>
      <c r="O3761" s="77"/>
      <c r="AB3761" s="14" t="str">
        <f t="shared" si="698"/>
        <v/>
      </c>
      <c r="AC3761" s="20" t="str">
        <f t="shared" si="699"/>
        <v/>
      </c>
      <c r="AD3761" s="55" t="str">
        <f t="shared" si="700"/>
        <v/>
      </c>
      <c r="AE3761" s="88" t="str">
        <f t="shared" si="701"/>
        <v/>
      </c>
      <c r="AG3761" s="55" t="str">
        <f t="shared" si="702"/>
        <v/>
      </c>
      <c r="AH3761" s="88" t="str">
        <f t="shared" si="703"/>
        <v/>
      </c>
      <c r="AJ3761" s="55" t="str">
        <f t="shared" si="704"/>
        <v/>
      </c>
      <c r="AK3761" s="88" t="str">
        <f t="shared" si="705"/>
        <v/>
      </c>
      <c r="AM3761" s="55" t="str">
        <f t="shared" si="706"/>
        <v/>
      </c>
      <c r="AN3761" s="88" t="str">
        <f t="shared" si="707"/>
        <v/>
      </c>
    </row>
    <row r="3762" spans="1:40" x14ac:dyDescent="0.25">
      <c r="A3762" s="77"/>
      <c r="B3762" s="107"/>
      <c r="C3762" s="108"/>
      <c r="D3762" s="109"/>
      <c r="E3762" s="109"/>
      <c r="F3762" s="110"/>
      <c r="G3762" s="111"/>
      <c r="H3762" s="112"/>
      <c r="I3762" s="77"/>
      <c r="J3762" s="112" t="str">
        <f>IF($B3762="", "", IFERROR(INDEX('Job List'!$C$9:$C$508, MATCH($B3762, 'Job List'!$B$9:$B$508, 0)), ""))</f>
        <v/>
      </c>
      <c r="K3762" s="112" t="str">
        <f>IF($B3762="", "", IFERROR(INDEX('Job List'!$D$9:$D$508, MATCH($B3762, 'Job List'!$B$9:$B$508, 0)), ""))</f>
        <v/>
      </c>
      <c r="L3762" s="125" t="str">
        <f t="shared" si="696"/>
        <v/>
      </c>
      <c r="M3762" s="111" t="str">
        <f>IF($B3762="", "", IF($G3762="", IFERROR(INDEX('Job List'!$E$9:$E$508, MATCH($B3762, 'Job List'!$B$9:$B$508, 0)), ""), $G3762))</f>
        <v/>
      </c>
      <c r="N3762" s="126" t="str">
        <f t="shared" si="697"/>
        <v/>
      </c>
      <c r="O3762" s="77"/>
      <c r="AB3762" s="14" t="str">
        <f t="shared" si="698"/>
        <v/>
      </c>
      <c r="AC3762" s="20" t="str">
        <f t="shared" si="699"/>
        <v/>
      </c>
      <c r="AD3762" s="55" t="str">
        <f t="shared" si="700"/>
        <v/>
      </c>
      <c r="AE3762" s="88" t="str">
        <f t="shared" si="701"/>
        <v/>
      </c>
      <c r="AG3762" s="55" t="str">
        <f t="shared" si="702"/>
        <v/>
      </c>
      <c r="AH3762" s="88" t="str">
        <f t="shared" si="703"/>
        <v/>
      </c>
      <c r="AJ3762" s="55" t="str">
        <f t="shared" si="704"/>
        <v/>
      </c>
      <c r="AK3762" s="88" t="str">
        <f t="shared" si="705"/>
        <v/>
      </c>
      <c r="AM3762" s="55" t="str">
        <f t="shared" si="706"/>
        <v/>
      </c>
      <c r="AN3762" s="88" t="str">
        <f t="shared" si="707"/>
        <v/>
      </c>
    </row>
    <row r="3763" spans="1:40" x14ac:dyDescent="0.25">
      <c r="A3763" s="77"/>
      <c r="B3763" s="107"/>
      <c r="C3763" s="108"/>
      <c r="D3763" s="109"/>
      <c r="E3763" s="109"/>
      <c r="F3763" s="110"/>
      <c r="G3763" s="111"/>
      <c r="H3763" s="112"/>
      <c r="I3763" s="77"/>
      <c r="J3763" s="112" t="str">
        <f>IF($B3763="", "", IFERROR(INDEX('Job List'!$C$9:$C$508, MATCH($B3763, 'Job List'!$B$9:$B$508, 0)), ""))</f>
        <v/>
      </c>
      <c r="K3763" s="112" t="str">
        <f>IF($B3763="", "", IFERROR(INDEX('Job List'!$D$9:$D$508, MATCH($B3763, 'Job List'!$B$9:$B$508, 0)), ""))</f>
        <v/>
      </c>
      <c r="L3763" s="125" t="str">
        <f t="shared" si="696"/>
        <v/>
      </c>
      <c r="M3763" s="111" t="str">
        <f>IF($B3763="", "", IF($G3763="", IFERROR(INDEX('Job List'!$E$9:$E$508, MATCH($B3763, 'Job List'!$B$9:$B$508, 0)), ""), $G3763))</f>
        <v/>
      </c>
      <c r="N3763" s="126" t="str">
        <f t="shared" si="697"/>
        <v/>
      </c>
      <c r="O3763" s="77"/>
      <c r="AB3763" s="14" t="str">
        <f t="shared" si="698"/>
        <v/>
      </c>
      <c r="AC3763" s="20" t="str">
        <f t="shared" si="699"/>
        <v/>
      </c>
      <c r="AD3763" s="55" t="str">
        <f t="shared" si="700"/>
        <v/>
      </c>
      <c r="AE3763" s="88" t="str">
        <f t="shared" si="701"/>
        <v/>
      </c>
      <c r="AG3763" s="55" t="str">
        <f t="shared" si="702"/>
        <v/>
      </c>
      <c r="AH3763" s="88" t="str">
        <f t="shared" si="703"/>
        <v/>
      </c>
      <c r="AJ3763" s="55" t="str">
        <f t="shared" si="704"/>
        <v/>
      </c>
      <c r="AK3763" s="88" t="str">
        <f t="shared" si="705"/>
        <v/>
      </c>
      <c r="AM3763" s="55" t="str">
        <f t="shared" si="706"/>
        <v/>
      </c>
      <c r="AN3763" s="88" t="str">
        <f t="shared" si="707"/>
        <v/>
      </c>
    </row>
    <row r="3764" spans="1:40" x14ac:dyDescent="0.25">
      <c r="A3764" s="77"/>
      <c r="B3764" s="107"/>
      <c r="C3764" s="108"/>
      <c r="D3764" s="109"/>
      <c r="E3764" s="109"/>
      <c r="F3764" s="110"/>
      <c r="G3764" s="111"/>
      <c r="H3764" s="112"/>
      <c r="I3764" s="77"/>
      <c r="J3764" s="112" t="str">
        <f>IF($B3764="", "", IFERROR(INDEX('Job List'!$C$9:$C$508, MATCH($B3764, 'Job List'!$B$9:$B$508, 0)), ""))</f>
        <v/>
      </c>
      <c r="K3764" s="112" t="str">
        <f>IF($B3764="", "", IFERROR(INDEX('Job List'!$D$9:$D$508, MATCH($B3764, 'Job List'!$B$9:$B$508, 0)), ""))</f>
        <v/>
      </c>
      <c r="L3764" s="125" t="str">
        <f t="shared" si="696"/>
        <v/>
      </c>
      <c r="M3764" s="111" t="str">
        <f>IF($B3764="", "", IF($G3764="", IFERROR(INDEX('Job List'!$E$9:$E$508, MATCH($B3764, 'Job List'!$B$9:$B$508, 0)), ""), $G3764))</f>
        <v/>
      </c>
      <c r="N3764" s="126" t="str">
        <f t="shared" si="697"/>
        <v/>
      </c>
      <c r="O3764" s="77"/>
      <c r="AB3764" s="14" t="str">
        <f t="shared" si="698"/>
        <v/>
      </c>
      <c r="AC3764" s="20" t="str">
        <f t="shared" si="699"/>
        <v/>
      </c>
      <c r="AD3764" s="55" t="str">
        <f t="shared" si="700"/>
        <v/>
      </c>
      <c r="AE3764" s="88" t="str">
        <f t="shared" si="701"/>
        <v/>
      </c>
      <c r="AG3764" s="55" t="str">
        <f t="shared" si="702"/>
        <v/>
      </c>
      <c r="AH3764" s="88" t="str">
        <f t="shared" si="703"/>
        <v/>
      </c>
      <c r="AJ3764" s="55" t="str">
        <f t="shared" si="704"/>
        <v/>
      </c>
      <c r="AK3764" s="88" t="str">
        <f t="shared" si="705"/>
        <v/>
      </c>
      <c r="AM3764" s="55" t="str">
        <f t="shared" si="706"/>
        <v/>
      </c>
      <c r="AN3764" s="88" t="str">
        <f t="shared" si="707"/>
        <v/>
      </c>
    </row>
    <row r="3765" spans="1:40" x14ac:dyDescent="0.25">
      <c r="A3765" s="77"/>
      <c r="B3765" s="107"/>
      <c r="C3765" s="108"/>
      <c r="D3765" s="109"/>
      <c r="E3765" s="109"/>
      <c r="F3765" s="110"/>
      <c r="G3765" s="111"/>
      <c r="H3765" s="112"/>
      <c r="I3765" s="77"/>
      <c r="J3765" s="112" t="str">
        <f>IF($B3765="", "", IFERROR(INDEX('Job List'!$C$9:$C$508, MATCH($B3765, 'Job List'!$B$9:$B$508, 0)), ""))</f>
        <v/>
      </c>
      <c r="K3765" s="112" t="str">
        <f>IF($B3765="", "", IFERROR(INDEX('Job List'!$D$9:$D$508, MATCH($B3765, 'Job List'!$B$9:$B$508, 0)), ""))</f>
        <v/>
      </c>
      <c r="L3765" s="125" t="str">
        <f t="shared" si="696"/>
        <v/>
      </c>
      <c r="M3765" s="111" t="str">
        <f>IF($B3765="", "", IF($G3765="", IFERROR(INDEX('Job List'!$E$9:$E$508, MATCH($B3765, 'Job List'!$B$9:$B$508, 0)), ""), $G3765))</f>
        <v/>
      </c>
      <c r="N3765" s="126" t="str">
        <f t="shared" si="697"/>
        <v/>
      </c>
      <c r="O3765" s="77"/>
      <c r="AB3765" s="14" t="str">
        <f t="shared" si="698"/>
        <v/>
      </c>
      <c r="AC3765" s="20" t="str">
        <f t="shared" si="699"/>
        <v/>
      </c>
      <c r="AD3765" s="55" t="str">
        <f t="shared" si="700"/>
        <v/>
      </c>
      <c r="AE3765" s="88" t="str">
        <f t="shared" si="701"/>
        <v/>
      </c>
      <c r="AG3765" s="55" t="str">
        <f t="shared" si="702"/>
        <v/>
      </c>
      <c r="AH3765" s="88" t="str">
        <f t="shared" si="703"/>
        <v/>
      </c>
      <c r="AJ3765" s="55" t="str">
        <f t="shared" si="704"/>
        <v/>
      </c>
      <c r="AK3765" s="88" t="str">
        <f t="shared" si="705"/>
        <v/>
      </c>
      <c r="AM3765" s="55" t="str">
        <f t="shared" si="706"/>
        <v/>
      </c>
      <c r="AN3765" s="88" t="str">
        <f t="shared" si="707"/>
        <v/>
      </c>
    </row>
    <row r="3766" spans="1:40" x14ac:dyDescent="0.25">
      <c r="A3766" s="77"/>
      <c r="B3766" s="107"/>
      <c r="C3766" s="108"/>
      <c r="D3766" s="109"/>
      <c r="E3766" s="109"/>
      <c r="F3766" s="110"/>
      <c r="G3766" s="111"/>
      <c r="H3766" s="112"/>
      <c r="I3766" s="77"/>
      <c r="J3766" s="112" t="str">
        <f>IF($B3766="", "", IFERROR(INDEX('Job List'!$C$9:$C$508, MATCH($B3766, 'Job List'!$B$9:$B$508, 0)), ""))</f>
        <v/>
      </c>
      <c r="K3766" s="112" t="str">
        <f>IF($B3766="", "", IFERROR(INDEX('Job List'!$D$9:$D$508, MATCH($B3766, 'Job List'!$B$9:$B$508, 0)), ""))</f>
        <v/>
      </c>
      <c r="L3766" s="125" t="str">
        <f t="shared" si="696"/>
        <v/>
      </c>
      <c r="M3766" s="111" t="str">
        <f>IF($B3766="", "", IF($G3766="", IFERROR(INDEX('Job List'!$E$9:$E$508, MATCH($B3766, 'Job List'!$B$9:$B$508, 0)), ""), $G3766))</f>
        <v/>
      </c>
      <c r="N3766" s="126" t="str">
        <f t="shared" si="697"/>
        <v/>
      </c>
      <c r="O3766" s="77"/>
      <c r="AB3766" s="14" t="str">
        <f t="shared" si="698"/>
        <v/>
      </c>
      <c r="AC3766" s="20" t="str">
        <f t="shared" si="699"/>
        <v/>
      </c>
      <c r="AD3766" s="55" t="str">
        <f t="shared" si="700"/>
        <v/>
      </c>
      <c r="AE3766" s="88" t="str">
        <f t="shared" si="701"/>
        <v/>
      </c>
      <c r="AG3766" s="55" t="str">
        <f t="shared" si="702"/>
        <v/>
      </c>
      <c r="AH3766" s="88" t="str">
        <f t="shared" si="703"/>
        <v/>
      </c>
      <c r="AJ3766" s="55" t="str">
        <f t="shared" si="704"/>
        <v/>
      </c>
      <c r="AK3766" s="88" t="str">
        <f t="shared" si="705"/>
        <v/>
      </c>
      <c r="AM3766" s="55" t="str">
        <f t="shared" si="706"/>
        <v/>
      </c>
      <c r="AN3766" s="88" t="str">
        <f t="shared" si="707"/>
        <v/>
      </c>
    </row>
    <row r="3767" spans="1:40" x14ac:dyDescent="0.25">
      <c r="A3767" s="77"/>
      <c r="B3767" s="107"/>
      <c r="C3767" s="108"/>
      <c r="D3767" s="109"/>
      <c r="E3767" s="109"/>
      <c r="F3767" s="110"/>
      <c r="G3767" s="111"/>
      <c r="H3767" s="112"/>
      <c r="I3767" s="77"/>
      <c r="J3767" s="112" t="str">
        <f>IF($B3767="", "", IFERROR(INDEX('Job List'!$C$9:$C$508, MATCH($B3767, 'Job List'!$B$9:$B$508, 0)), ""))</f>
        <v/>
      </c>
      <c r="K3767" s="112" t="str">
        <f>IF($B3767="", "", IFERROR(INDEX('Job List'!$D$9:$D$508, MATCH($B3767, 'Job List'!$B$9:$B$508, 0)), ""))</f>
        <v/>
      </c>
      <c r="L3767" s="125" t="str">
        <f t="shared" si="696"/>
        <v/>
      </c>
      <c r="M3767" s="111" t="str">
        <f>IF($B3767="", "", IF($G3767="", IFERROR(INDEX('Job List'!$E$9:$E$508, MATCH($B3767, 'Job List'!$B$9:$B$508, 0)), ""), $G3767))</f>
        <v/>
      </c>
      <c r="N3767" s="126" t="str">
        <f t="shared" si="697"/>
        <v/>
      </c>
      <c r="O3767" s="77"/>
      <c r="AB3767" s="14" t="str">
        <f t="shared" si="698"/>
        <v/>
      </c>
      <c r="AC3767" s="20" t="str">
        <f t="shared" si="699"/>
        <v/>
      </c>
      <c r="AD3767" s="55" t="str">
        <f t="shared" si="700"/>
        <v/>
      </c>
      <c r="AE3767" s="88" t="str">
        <f t="shared" si="701"/>
        <v/>
      </c>
      <c r="AG3767" s="55" t="str">
        <f t="shared" si="702"/>
        <v/>
      </c>
      <c r="AH3767" s="88" t="str">
        <f t="shared" si="703"/>
        <v/>
      </c>
      <c r="AJ3767" s="55" t="str">
        <f t="shared" si="704"/>
        <v/>
      </c>
      <c r="AK3767" s="88" t="str">
        <f t="shared" si="705"/>
        <v/>
      </c>
      <c r="AM3767" s="55" t="str">
        <f t="shared" si="706"/>
        <v/>
      </c>
      <c r="AN3767" s="88" t="str">
        <f t="shared" si="707"/>
        <v/>
      </c>
    </row>
    <row r="3768" spans="1:40" x14ac:dyDescent="0.25">
      <c r="A3768" s="77"/>
      <c r="B3768" s="107"/>
      <c r="C3768" s="108"/>
      <c r="D3768" s="109"/>
      <c r="E3768" s="109"/>
      <c r="F3768" s="110"/>
      <c r="G3768" s="111"/>
      <c r="H3768" s="112"/>
      <c r="I3768" s="77"/>
      <c r="J3768" s="112" t="str">
        <f>IF($B3768="", "", IFERROR(INDEX('Job List'!$C$9:$C$508, MATCH($B3768, 'Job List'!$B$9:$B$508, 0)), ""))</f>
        <v/>
      </c>
      <c r="K3768" s="112" t="str">
        <f>IF($B3768="", "", IFERROR(INDEX('Job List'!$D$9:$D$508, MATCH($B3768, 'Job List'!$B$9:$B$508, 0)), ""))</f>
        <v/>
      </c>
      <c r="L3768" s="125" t="str">
        <f t="shared" si="696"/>
        <v/>
      </c>
      <c r="M3768" s="111" t="str">
        <f>IF($B3768="", "", IF($G3768="", IFERROR(INDEX('Job List'!$E$9:$E$508, MATCH($B3768, 'Job List'!$B$9:$B$508, 0)), ""), $G3768))</f>
        <v/>
      </c>
      <c r="N3768" s="126" t="str">
        <f t="shared" si="697"/>
        <v/>
      </c>
      <c r="O3768" s="77"/>
      <c r="AB3768" s="14" t="str">
        <f t="shared" si="698"/>
        <v/>
      </c>
      <c r="AC3768" s="20" t="str">
        <f t="shared" si="699"/>
        <v/>
      </c>
      <c r="AD3768" s="55" t="str">
        <f t="shared" si="700"/>
        <v/>
      </c>
      <c r="AE3768" s="88" t="str">
        <f t="shared" si="701"/>
        <v/>
      </c>
      <c r="AG3768" s="55" t="str">
        <f t="shared" si="702"/>
        <v/>
      </c>
      <c r="AH3768" s="88" t="str">
        <f t="shared" si="703"/>
        <v/>
      </c>
      <c r="AJ3768" s="55" t="str">
        <f t="shared" si="704"/>
        <v/>
      </c>
      <c r="AK3768" s="88" t="str">
        <f t="shared" si="705"/>
        <v/>
      </c>
      <c r="AM3768" s="55" t="str">
        <f t="shared" si="706"/>
        <v/>
      </c>
      <c r="AN3768" s="88" t="str">
        <f t="shared" si="707"/>
        <v/>
      </c>
    </row>
    <row r="3769" spans="1:40" x14ac:dyDescent="0.25">
      <c r="A3769" s="77"/>
      <c r="B3769" s="107"/>
      <c r="C3769" s="108"/>
      <c r="D3769" s="109"/>
      <c r="E3769" s="109"/>
      <c r="F3769" s="110"/>
      <c r="G3769" s="111"/>
      <c r="H3769" s="112"/>
      <c r="I3769" s="77"/>
      <c r="J3769" s="112" t="str">
        <f>IF($B3769="", "", IFERROR(INDEX('Job List'!$C$9:$C$508, MATCH($B3769, 'Job List'!$B$9:$B$508, 0)), ""))</f>
        <v/>
      </c>
      <c r="K3769" s="112" t="str">
        <f>IF($B3769="", "", IFERROR(INDEX('Job List'!$D$9:$D$508, MATCH($B3769, 'Job List'!$B$9:$B$508, 0)), ""))</f>
        <v/>
      </c>
      <c r="L3769" s="125" t="str">
        <f t="shared" si="696"/>
        <v/>
      </c>
      <c r="M3769" s="111" t="str">
        <f>IF($B3769="", "", IF($G3769="", IFERROR(INDEX('Job List'!$E$9:$E$508, MATCH($B3769, 'Job List'!$B$9:$B$508, 0)), ""), $G3769))</f>
        <v/>
      </c>
      <c r="N3769" s="126" t="str">
        <f t="shared" si="697"/>
        <v/>
      </c>
      <c r="O3769" s="77"/>
      <c r="AB3769" s="14" t="str">
        <f t="shared" si="698"/>
        <v/>
      </c>
      <c r="AC3769" s="20" t="str">
        <f t="shared" si="699"/>
        <v/>
      </c>
      <c r="AD3769" s="55" t="str">
        <f t="shared" si="700"/>
        <v/>
      </c>
      <c r="AE3769" s="88" t="str">
        <f t="shared" si="701"/>
        <v/>
      </c>
      <c r="AG3769" s="55" t="str">
        <f t="shared" si="702"/>
        <v/>
      </c>
      <c r="AH3769" s="88" t="str">
        <f t="shared" si="703"/>
        <v/>
      </c>
      <c r="AJ3769" s="55" t="str">
        <f t="shared" si="704"/>
        <v/>
      </c>
      <c r="AK3769" s="88" t="str">
        <f t="shared" si="705"/>
        <v/>
      </c>
      <c r="AM3769" s="55" t="str">
        <f t="shared" si="706"/>
        <v/>
      </c>
      <c r="AN3769" s="88" t="str">
        <f t="shared" si="707"/>
        <v/>
      </c>
    </row>
    <row r="3770" spans="1:40" x14ac:dyDescent="0.25">
      <c r="A3770" s="77"/>
      <c r="B3770" s="107"/>
      <c r="C3770" s="108"/>
      <c r="D3770" s="109"/>
      <c r="E3770" s="109"/>
      <c r="F3770" s="110"/>
      <c r="G3770" s="111"/>
      <c r="H3770" s="112"/>
      <c r="I3770" s="77"/>
      <c r="J3770" s="112" t="str">
        <f>IF($B3770="", "", IFERROR(INDEX('Job List'!$C$9:$C$508, MATCH($B3770, 'Job List'!$B$9:$B$508, 0)), ""))</f>
        <v/>
      </c>
      <c r="K3770" s="112" t="str">
        <f>IF($B3770="", "", IFERROR(INDEX('Job List'!$D$9:$D$508, MATCH($B3770, 'Job List'!$B$9:$B$508, 0)), ""))</f>
        <v/>
      </c>
      <c r="L3770" s="125" t="str">
        <f t="shared" si="696"/>
        <v/>
      </c>
      <c r="M3770" s="111" t="str">
        <f>IF($B3770="", "", IF($G3770="", IFERROR(INDEX('Job List'!$E$9:$E$508, MATCH($B3770, 'Job List'!$B$9:$B$508, 0)), ""), $G3770))</f>
        <v/>
      </c>
      <c r="N3770" s="126" t="str">
        <f t="shared" si="697"/>
        <v/>
      </c>
      <c r="O3770" s="77"/>
      <c r="AB3770" s="14" t="str">
        <f t="shared" si="698"/>
        <v/>
      </c>
      <c r="AC3770" s="20" t="str">
        <f t="shared" si="699"/>
        <v/>
      </c>
      <c r="AD3770" s="55" t="str">
        <f t="shared" si="700"/>
        <v/>
      </c>
      <c r="AE3770" s="88" t="str">
        <f t="shared" si="701"/>
        <v/>
      </c>
      <c r="AG3770" s="55" t="str">
        <f t="shared" si="702"/>
        <v/>
      </c>
      <c r="AH3770" s="88" t="str">
        <f t="shared" si="703"/>
        <v/>
      </c>
      <c r="AJ3770" s="55" t="str">
        <f t="shared" si="704"/>
        <v/>
      </c>
      <c r="AK3770" s="88" t="str">
        <f t="shared" si="705"/>
        <v/>
      </c>
      <c r="AM3770" s="55" t="str">
        <f t="shared" si="706"/>
        <v/>
      </c>
      <c r="AN3770" s="88" t="str">
        <f t="shared" si="707"/>
        <v/>
      </c>
    </row>
    <row r="3771" spans="1:40" x14ac:dyDescent="0.25">
      <c r="A3771" s="77"/>
      <c r="B3771" s="107"/>
      <c r="C3771" s="108"/>
      <c r="D3771" s="109"/>
      <c r="E3771" s="109"/>
      <c r="F3771" s="110"/>
      <c r="G3771" s="111"/>
      <c r="H3771" s="112"/>
      <c r="I3771" s="77"/>
      <c r="J3771" s="112" t="str">
        <f>IF($B3771="", "", IFERROR(INDEX('Job List'!$C$9:$C$508, MATCH($B3771, 'Job List'!$B$9:$B$508, 0)), ""))</f>
        <v/>
      </c>
      <c r="K3771" s="112" t="str">
        <f>IF($B3771="", "", IFERROR(INDEX('Job List'!$D$9:$D$508, MATCH($B3771, 'Job List'!$B$9:$B$508, 0)), ""))</f>
        <v/>
      </c>
      <c r="L3771" s="125" t="str">
        <f t="shared" si="696"/>
        <v/>
      </c>
      <c r="M3771" s="111" t="str">
        <f>IF($B3771="", "", IF($G3771="", IFERROR(INDEX('Job List'!$E$9:$E$508, MATCH($B3771, 'Job List'!$B$9:$B$508, 0)), ""), $G3771))</f>
        <v/>
      </c>
      <c r="N3771" s="126" t="str">
        <f t="shared" si="697"/>
        <v/>
      </c>
      <c r="O3771" s="77"/>
      <c r="AB3771" s="14" t="str">
        <f t="shared" si="698"/>
        <v/>
      </c>
      <c r="AC3771" s="20" t="str">
        <f t="shared" si="699"/>
        <v/>
      </c>
      <c r="AD3771" s="55" t="str">
        <f t="shared" si="700"/>
        <v/>
      </c>
      <c r="AE3771" s="88" t="str">
        <f t="shared" si="701"/>
        <v/>
      </c>
      <c r="AG3771" s="55" t="str">
        <f t="shared" si="702"/>
        <v/>
      </c>
      <c r="AH3771" s="88" t="str">
        <f t="shared" si="703"/>
        <v/>
      </c>
      <c r="AJ3771" s="55" t="str">
        <f t="shared" si="704"/>
        <v/>
      </c>
      <c r="AK3771" s="88" t="str">
        <f t="shared" si="705"/>
        <v/>
      </c>
      <c r="AM3771" s="55" t="str">
        <f t="shared" si="706"/>
        <v/>
      </c>
      <c r="AN3771" s="88" t="str">
        <f t="shared" si="707"/>
        <v/>
      </c>
    </row>
    <row r="3772" spans="1:40" x14ac:dyDescent="0.25">
      <c r="A3772" s="77"/>
      <c r="B3772" s="107"/>
      <c r="C3772" s="108"/>
      <c r="D3772" s="109"/>
      <c r="E3772" s="109"/>
      <c r="F3772" s="110"/>
      <c r="G3772" s="111"/>
      <c r="H3772" s="112"/>
      <c r="I3772" s="77"/>
      <c r="J3772" s="112" t="str">
        <f>IF($B3772="", "", IFERROR(INDEX('Job List'!$C$9:$C$508, MATCH($B3772, 'Job List'!$B$9:$B$508, 0)), ""))</f>
        <v/>
      </c>
      <c r="K3772" s="112" t="str">
        <f>IF($B3772="", "", IFERROR(INDEX('Job List'!$D$9:$D$508, MATCH($B3772, 'Job List'!$B$9:$B$508, 0)), ""))</f>
        <v/>
      </c>
      <c r="L3772" s="125" t="str">
        <f t="shared" si="696"/>
        <v/>
      </c>
      <c r="M3772" s="111" t="str">
        <f>IF($B3772="", "", IF($G3772="", IFERROR(INDEX('Job List'!$E$9:$E$508, MATCH($B3772, 'Job List'!$B$9:$B$508, 0)), ""), $G3772))</f>
        <v/>
      </c>
      <c r="N3772" s="126" t="str">
        <f t="shared" si="697"/>
        <v/>
      </c>
      <c r="O3772" s="77"/>
      <c r="AB3772" s="14" t="str">
        <f t="shared" si="698"/>
        <v/>
      </c>
      <c r="AC3772" s="20" t="str">
        <f t="shared" si="699"/>
        <v/>
      </c>
      <c r="AD3772" s="55" t="str">
        <f t="shared" si="700"/>
        <v/>
      </c>
      <c r="AE3772" s="88" t="str">
        <f t="shared" si="701"/>
        <v/>
      </c>
      <c r="AG3772" s="55" t="str">
        <f t="shared" si="702"/>
        <v/>
      </c>
      <c r="AH3772" s="88" t="str">
        <f t="shared" si="703"/>
        <v/>
      </c>
      <c r="AJ3772" s="55" t="str">
        <f t="shared" si="704"/>
        <v/>
      </c>
      <c r="AK3772" s="88" t="str">
        <f t="shared" si="705"/>
        <v/>
      </c>
      <c r="AM3772" s="55" t="str">
        <f t="shared" si="706"/>
        <v/>
      </c>
      <c r="AN3772" s="88" t="str">
        <f t="shared" si="707"/>
        <v/>
      </c>
    </row>
    <row r="3773" spans="1:40" x14ac:dyDescent="0.25">
      <c r="A3773" s="77"/>
      <c r="B3773" s="107"/>
      <c r="C3773" s="108"/>
      <c r="D3773" s="109"/>
      <c r="E3773" s="109"/>
      <c r="F3773" s="110"/>
      <c r="G3773" s="111"/>
      <c r="H3773" s="112"/>
      <c r="I3773" s="77"/>
      <c r="J3773" s="112" t="str">
        <f>IF($B3773="", "", IFERROR(INDEX('Job List'!$C$9:$C$508, MATCH($B3773, 'Job List'!$B$9:$B$508, 0)), ""))</f>
        <v/>
      </c>
      <c r="K3773" s="112" t="str">
        <f>IF($B3773="", "", IFERROR(INDEX('Job List'!$D$9:$D$508, MATCH($B3773, 'Job List'!$B$9:$B$508, 0)), ""))</f>
        <v/>
      </c>
      <c r="L3773" s="125" t="str">
        <f t="shared" si="696"/>
        <v/>
      </c>
      <c r="M3773" s="111" t="str">
        <f>IF($B3773="", "", IF($G3773="", IFERROR(INDEX('Job List'!$E$9:$E$508, MATCH($B3773, 'Job List'!$B$9:$B$508, 0)), ""), $G3773))</f>
        <v/>
      </c>
      <c r="N3773" s="126" t="str">
        <f t="shared" si="697"/>
        <v/>
      </c>
      <c r="O3773" s="77"/>
      <c r="AB3773" s="14" t="str">
        <f t="shared" si="698"/>
        <v/>
      </c>
      <c r="AC3773" s="20" t="str">
        <f t="shared" si="699"/>
        <v/>
      </c>
      <c r="AD3773" s="55" t="str">
        <f t="shared" si="700"/>
        <v/>
      </c>
      <c r="AE3773" s="88" t="str">
        <f t="shared" si="701"/>
        <v/>
      </c>
      <c r="AG3773" s="55" t="str">
        <f t="shared" si="702"/>
        <v/>
      </c>
      <c r="AH3773" s="88" t="str">
        <f t="shared" si="703"/>
        <v/>
      </c>
      <c r="AJ3773" s="55" t="str">
        <f t="shared" si="704"/>
        <v/>
      </c>
      <c r="AK3773" s="88" t="str">
        <f t="shared" si="705"/>
        <v/>
      </c>
      <c r="AM3773" s="55" t="str">
        <f t="shared" si="706"/>
        <v/>
      </c>
      <c r="AN3773" s="88" t="str">
        <f t="shared" si="707"/>
        <v/>
      </c>
    </row>
    <row r="3774" spans="1:40" x14ac:dyDescent="0.25">
      <c r="A3774" s="77"/>
      <c r="B3774" s="107"/>
      <c r="C3774" s="108"/>
      <c r="D3774" s="109"/>
      <c r="E3774" s="109"/>
      <c r="F3774" s="110"/>
      <c r="G3774" s="111"/>
      <c r="H3774" s="112"/>
      <c r="I3774" s="77"/>
      <c r="J3774" s="112" t="str">
        <f>IF($B3774="", "", IFERROR(INDEX('Job List'!$C$9:$C$508, MATCH($B3774, 'Job List'!$B$9:$B$508, 0)), ""))</f>
        <v/>
      </c>
      <c r="K3774" s="112" t="str">
        <f>IF($B3774="", "", IFERROR(INDEX('Job List'!$D$9:$D$508, MATCH($B3774, 'Job List'!$B$9:$B$508, 0)), ""))</f>
        <v/>
      </c>
      <c r="L3774" s="125" t="str">
        <f t="shared" si="696"/>
        <v/>
      </c>
      <c r="M3774" s="111" t="str">
        <f>IF($B3774="", "", IF($G3774="", IFERROR(INDEX('Job List'!$E$9:$E$508, MATCH($B3774, 'Job List'!$B$9:$B$508, 0)), ""), $G3774))</f>
        <v/>
      </c>
      <c r="N3774" s="126" t="str">
        <f t="shared" si="697"/>
        <v/>
      </c>
      <c r="O3774" s="77"/>
      <c r="AB3774" s="14" t="str">
        <f t="shared" si="698"/>
        <v/>
      </c>
      <c r="AC3774" s="20" t="str">
        <f t="shared" si="699"/>
        <v/>
      </c>
      <c r="AD3774" s="55" t="str">
        <f t="shared" si="700"/>
        <v/>
      </c>
      <c r="AE3774" s="88" t="str">
        <f t="shared" si="701"/>
        <v/>
      </c>
      <c r="AG3774" s="55" t="str">
        <f t="shared" si="702"/>
        <v/>
      </c>
      <c r="AH3774" s="88" t="str">
        <f t="shared" si="703"/>
        <v/>
      </c>
      <c r="AJ3774" s="55" t="str">
        <f t="shared" si="704"/>
        <v/>
      </c>
      <c r="AK3774" s="88" t="str">
        <f t="shared" si="705"/>
        <v/>
      </c>
      <c r="AM3774" s="55" t="str">
        <f t="shared" si="706"/>
        <v/>
      </c>
      <c r="AN3774" s="88" t="str">
        <f t="shared" si="707"/>
        <v/>
      </c>
    </row>
    <row r="3775" spans="1:40" x14ac:dyDescent="0.25">
      <c r="A3775" s="77"/>
      <c r="B3775" s="107"/>
      <c r="C3775" s="108"/>
      <c r="D3775" s="109"/>
      <c r="E3775" s="109"/>
      <c r="F3775" s="110"/>
      <c r="G3775" s="111"/>
      <c r="H3775" s="112"/>
      <c r="I3775" s="77"/>
      <c r="J3775" s="112" t="str">
        <f>IF($B3775="", "", IFERROR(INDEX('Job List'!$C$9:$C$508, MATCH($B3775, 'Job List'!$B$9:$B$508, 0)), ""))</f>
        <v/>
      </c>
      <c r="K3775" s="112" t="str">
        <f>IF($B3775="", "", IFERROR(INDEX('Job List'!$D$9:$D$508, MATCH($B3775, 'Job List'!$B$9:$B$508, 0)), ""))</f>
        <v/>
      </c>
      <c r="L3775" s="125" t="str">
        <f t="shared" si="696"/>
        <v/>
      </c>
      <c r="M3775" s="111" t="str">
        <f>IF($B3775="", "", IF($G3775="", IFERROR(INDEX('Job List'!$E$9:$E$508, MATCH($B3775, 'Job List'!$B$9:$B$508, 0)), ""), $G3775))</f>
        <v/>
      </c>
      <c r="N3775" s="126" t="str">
        <f t="shared" si="697"/>
        <v/>
      </c>
      <c r="O3775" s="77"/>
      <c r="AB3775" s="14" t="str">
        <f t="shared" si="698"/>
        <v/>
      </c>
      <c r="AC3775" s="20" t="str">
        <f t="shared" si="699"/>
        <v/>
      </c>
      <c r="AD3775" s="55" t="str">
        <f t="shared" si="700"/>
        <v/>
      </c>
      <c r="AE3775" s="88" t="str">
        <f t="shared" si="701"/>
        <v/>
      </c>
      <c r="AG3775" s="55" t="str">
        <f t="shared" si="702"/>
        <v/>
      </c>
      <c r="AH3775" s="88" t="str">
        <f t="shared" si="703"/>
        <v/>
      </c>
      <c r="AJ3775" s="55" t="str">
        <f t="shared" si="704"/>
        <v/>
      </c>
      <c r="AK3775" s="88" t="str">
        <f t="shared" si="705"/>
        <v/>
      </c>
      <c r="AM3775" s="55" t="str">
        <f t="shared" si="706"/>
        <v/>
      </c>
      <c r="AN3775" s="88" t="str">
        <f t="shared" si="707"/>
        <v/>
      </c>
    </row>
    <row r="3776" spans="1:40" x14ac:dyDescent="0.25">
      <c r="A3776" s="77"/>
      <c r="B3776" s="107"/>
      <c r="C3776" s="108"/>
      <c r="D3776" s="109"/>
      <c r="E3776" s="109"/>
      <c r="F3776" s="110"/>
      <c r="G3776" s="111"/>
      <c r="H3776" s="112"/>
      <c r="I3776" s="77"/>
      <c r="J3776" s="112" t="str">
        <f>IF($B3776="", "", IFERROR(INDEX('Job List'!$C$9:$C$508, MATCH($B3776, 'Job List'!$B$9:$B$508, 0)), ""))</f>
        <v/>
      </c>
      <c r="K3776" s="112" t="str">
        <f>IF($B3776="", "", IFERROR(INDEX('Job List'!$D$9:$D$508, MATCH($B3776, 'Job List'!$B$9:$B$508, 0)), ""))</f>
        <v/>
      </c>
      <c r="L3776" s="125" t="str">
        <f t="shared" si="696"/>
        <v/>
      </c>
      <c r="M3776" s="111" t="str">
        <f>IF($B3776="", "", IF($G3776="", IFERROR(INDEX('Job List'!$E$9:$E$508, MATCH($B3776, 'Job List'!$B$9:$B$508, 0)), ""), $G3776))</f>
        <v/>
      </c>
      <c r="N3776" s="126" t="str">
        <f t="shared" si="697"/>
        <v/>
      </c>
      <c r="O3776" s="77"/>
      <c r="AB3776" s="14" t="str">
        <f t="shared" si="698"/>
        <v/>
      </c>
      <c r="AC3776" s="20" t="str">
        <f t="shared" si="699"/>
        <v/>
      </c>
      <c r="AD3776" s="55" t="str">
        <f t="shared" si="700"/>
        <v/>
      </c>
      <c r="AE3776" s="88" t="str">
        <f t="shared" si="701"/>
        <v/>
      </c>
      <c r="AG3776" s="55" t="str">
        <f t="shared" si="702"/>
        <v/>
      </c>
      <c r="AH3776" s="88" t="str">
        <f t="shared" si="703"/>
        <v/>
      </c>
      <c r="AJ3776" s="55" t="str">
        <f t="shared" si="704"/>
        <v/>
      </c>
      <c r="AK3776" s="88" t="str">
        <f t="shared" si="705"/>
        <v/>
      </c>
      <c r="AM3776" s="55" t="str">
        <f t="shared" si="706"/>
        <v/>
      </c>
      <c r="AN3776" s="88" t="str">
        <f t="shared" si="707"/>
        <v/>
      </c>
    </row>
    <row r="3777" spans="1:40" x14ac:dyDescent="0.25">
      <c r="A3777" s="77"/>
      <c r="B3777" s="107"/>
      <c r="C3777" s="108"/>
      <c r="D3777" s="109"/>
      <c r="E3777" s="109"/>
      <c r="F3777" s="110"/>
      <c r="G3777" s="111"/>
      <c r="H3777" s="112"/>
      <c r="I3777" s="77"/>
      <c r="J3777" s="112" t="str">
        <f>IF($B3777="", "", IFERROR(INDEX('Job List'!$C$9:$C$508, MATCH($B3777, 'Job List'!$B$9:$B$508, 0)), ""))</f>
        <v/>
      </c>
      <c r="K3777" s="112" t="str">
        <f>IF($B3777="", "", IFERROR(INDEX('Job List'!$D$9:$D$508, MATCH($B3777, 'Job List'!$B$9:$B$508, 0)), ""))</f>
        <v/>
      </c>
      <c r="L3777" s="125" t="str">
        <f t="shared" si="696"/>
        <v/>
      </c>
      <c r="M3777" s="111" t="str">
        <f>IF($B3777="", "", IF($G3777="", IFERROR(INDEX('Job List'!$E$9:$E$508, MATCH($B3777, 'Job List'!$B$9:$B$508, 0)), ""), $G3777))</f>
        <v/>
      </c>
      <c r="N3777" s="126" t="str">
        <f t="shared" si="697"/>
        <v/>
      </c>
      <c r="O3777" s="77"/>
      <c r="AB3777" s="14" t="str">
        <f t="shared" si="698"/>
        <v/>
      </c>
      <c r="AC3777" s="20" t="str">
        <f t="shared" si="699"/>
        <v/>
      </c>
      <c r="AD3777" s="55" t="str">
        <f t="shared" si="700"/>
        <v/>
      </c>
      <c r="AE3777" s="88" t="str">
        <f t="shared" si="701"/>
        <v/>
      </c>
      <c r="AG3777" s="55" t="str">
        <f t="shared" si="702"/>
        <v/>
      </c>
      <c r="AH3777" s="88" t="str">
        <f t="shared" si="703"/>
        <v/>
      </c>
      <c r="AJ3777" s="55" t="str">
        <f t="shared" si="704"/>
        <v/>
      </c>
      <c r="AK3777" s="88" t="str">
        <f t="shared" si="705"/>
        <v/>
      </c>
      <c r="AM3777" s="55" t="str">
        <f t="shared" si="706"/>
        <v/>
      </c>
      <c r="AN3777" s="88" t="str">
        <f t="shared" si="707"/>
        <v/>
      </c>
    </row>
    <row r="3778" spans="1:40" x14ac:dyDescent="0.25">
      <c r="A3778" s="77"/>
      <c r="B3778" s="107"/>
      <c r="C3778" s="108"/>
      <c r="D3778" s="109"/>
      <c r="E3778" s="109"/>
      <c r="F3778" s="110"/>
      <c r="G3778" s="111"/>
      <c r="H3778" s="112"/>
      <c r="I3778" s="77"/>
      <c r="J3778" s="112" t="str">
        <f>IF($B3778="", "", IFERROR(INDEX('Job List'!$C$9:$C$508, MATCH($B3778, 'Job List'!$B$9:$B$508, 0)), ""))</f>
        <v/>
      </c>
      <c r="K3778" s="112" t="str">
        <f>IF($B3778="", "", IFERROR(INDEX('Job List'!$D$9:$D$508, MATCH($B3778, 'Job List'!$B$9:$B$508, 0)), ""))</f>
        <v/>
      </c>
      <c r="L3778" s="125" t="str">
        <f t="shared" si="696"/>
        <v/>
      </c>
      <c r="M3778" s="111" t="str">
        <f>IF($B3778="", "", IF($G3778="", IFERROR(INDEX('Job List'!$E$9:$E$508, MATCH($B3778, 'Job List'!$B$9:$B$508, 0)), ""), $G3778))</f>
        <v/>
      </c>
      <c r="N3778" s="126" t="str">
        <f t="shared" si="697"/>
        <v/>
      </c>
      <c r="O3778" s="77"/>
      <c r="AB3778" s="14" t="str">
        <f t="shared" si="698"/>
        <v/>
      </c>
      <c r="AC3778" s="20" t="str">
        <f t="shared" si="699"/>
        <v/>
      </c>
      <c r="AD3778" s="55" t="str">
        <f t="shared" si="700"/>
        <v/>
      </c>
      <c r="AE3778" s="88" t="str">
        <f t="shared" si="701"/>
        <v/>
      </c>
      <c r="AG3778" s="55" t="str">
        <f t="shared" si="702"/>
        <v/>
      </c>
      <c r="AH3778" s="88" t="str">
        <f t="shared" si="703"/>
        <v/>
      </c>
      <c r="AJ3778" s="55" t="str">
        <f t="shared" si="704"/>
        <v/>
      </c>
      <c r="AK3778" s="88" t="str">
        <f t="shared" si="705"/>
        <v/>
      </c>
      <c r="AM3778" s="55" t="str">
        <f t="shared" si="706"/>
        <v/>
      </c>
      <c r="AN3778" s="88" t="str">
        <f t="shared" si="707"/>
        <v/>
      </c>
    </row>
    <row r="3779" spans="1:40" x14ac:dyDescent="0.25">
      <c r="A3779" s="77"/>
      <c r="B3779" s="107"/>
      <c r="C3779" s="108"/>
      <c r="D3779" s="109"/>
      <c r="E3779" s="109"/>
      <c r="F3779" s="110"/>
      <c r="G3779" s="111"/>
      <c r="H3779" s="112"/>
      <c r="I3779" s="77"/>
      <c r="J3779" s="112" t="str">
        <f>IF($B3779="", "", IFERROR(INDEX('Job List'!$C$9:$C$508, MATCH($B3779, 'Job List'!$B$9:$B$508, 0)), ""))</f>
        <v/>
      </c>
      <c r="K3779" s="112" t="str">
        <f>IF($B3779="", "", IFERROR(INDEX('Job List'!$D$9:$D$508, MATCH($B3779, 'Job List'!$B$9:$B$508, 0)), ""))</f>
        <v/>
      </c>
      <c r="L3779" s="125" t="str">
        <f t="shared" si="696"/>
        <v/>
      </c>
      <c r="M3779" s="111" t="str">
        <f>IF($B3779="", "", IF($G3779="", IFERROR(INDEX('Job List'!$E$9:$E$508, MATCH($B3779, 'Job List'!$B$9:$B$508, 0)), ""), $G3779))</f>
        <v/>
      </c>
      <c r="N3779" s="126" t="str">
        <f t="shared" si="697"/>
        <v/>
      </c>
      <c r="O3779" s="77"/>
      <c r="AB3779" s="14" t="str">
        <f t="shared" si="698"/>
        <v/>
      </c>
      <c r="AC3779" s="20" t="str">
        <f t="shared" si="699"/>
        <v/>
      </c>
      <c r="AD3779" s="55" t="str">
        <f t="shared" si="700"/>
        <v/>
      </c>
      <c r="AE3779" s="88" t="str">
        <f t="shared" si="701"/>
        <v/>
      </c>
      <c r="AG3779" s="55" t="str">
        <f t="shared" si="702"/>
        <v/>
      </c>
      <c r="AH3779" s="88" t="str">
        <f t="shared" si="703"/>
        <v/>
      </c>
      <c r="AJ3779" s="55" t="str">
        <f t="shared" si="704"/>
        <v/>
      </c>
      <c r="AK3779" s="88" t="str">
        <f t="shared" si="705"/>
        <v/>
      </c>
      <c r="AM3779" s="55" t="str">
        <f t="shared" si="706"/>
        <v/>
      </c>
      <c r="AN3779" s="88" t="str">
        <f t="shared" si="707"/>
        <v/>
      </c>
    </row>
    <row r="3780" spans="1:40" x14ac:dyDescent="0.25">
      <c r="A3780" s="77"/>
      <c r="B3780" s="107"/>
      <c r="C3780" s="108"/>
      <c r="D3780" s="109"/>
      <c r="E3780" s="109"/>
      <c r="F3780" s="110"/>
      <c r="G3780" s="111"/>
      <c r="H3780" s="112"/>
      <c r="I3780" s="77"/>
      <c r="J3780" s="112" t="str">
        <f>IF($B3780="", "", IFERROR(INDEX('Job List'!$C$9:$C$508, MATCH($B3780, 'Job List'!$B$9:$B$508, 0)), ""))</f>
        <v/>
      </c>
      <c r="K3780" s="112" t="str">
        <f>IF($B3780="", "", IFERROR(INDEX('Job List'!$D$9:$D$508, MATCH($B3780, 'Job List'!$B$9:$B$508, 0)), ""))</f>
        <v/>
      </c>
      <c r="L3780" s="125" t="str">
        <f t="shared" si="696"/>
        <v/>
      </c>
      <c r="M3780" s="111" t="str">
        <f>IF($B3780="", "", IF($G3780="", IFERROR(INDEX('Job List'!$E$9:$E$508, MATCH($B3780, 'Job List'!$B$9:$B$508, 0)), ""), $G3780))</f>
        <v/>
      </c>
      <c r="N3780" s="126" t="str">
        <f t="shared" si="697"/>
        <v/>
      </c>
      <c r="O3780" s="77"/>
      <c r="AB3780" s="14" t="str">
        <f t="shared" si="698"/>
        <v/>
      </c>
      <c r="AC3780" s="20" t="str">
        <f t="shared" si="699"/>
        <v/>
      </c>
      <c r="AD3780" s="55" t="str">
        <f t="shared" si="700"/>
        <v/>
      </c>
      <c r="AE3780" s="88" t="str">
        <f t="shared" si="701"/>
        <v/>
      </c>
      <c r="AG3780" s="55" t="str">
        <f t="shared" si="702"/>
        <v/>
      </c>
      <c r="AH3780" s="88" t="str">
        <f t="shared" si="703"/>
        <v/>
      </c>
      <c r="AJ3780" s="55" t="str">
        <f t="shared" si="704"/>
        <v/>
      </c>
      <c r="AK3780" s="88" t="str">
        <f t="shared" si="705"/>
        <v/>
      </c>
      <c r="AM3780" s="55" t="str">
        <f t="shared" si="706"/>
        <v/>
      </c>
      <c r="AN3780" s="88" t="str">
        <f t="shared" si="707"/>
        <v/>
      </c>
    </row>
    <row r="3781" spans="1:40" x14ac:dyDescent="0.25">
      <c r="A3781" s="77"/>
      <c r="B3781" s="107"/>
      <c r="C3781" s="108"/>
      <c r="D3781" s="109"/>
      <c r="E3781" s="109"/>
      <c r="F3781" s="110"/>
      <c r="G3781" s="111"/>
      <c r="H3781" s="112"/>
      <c r="I3781" s="77"/>
      <c r="J3781" s="112" t="str">
        <f>IF($B3781="", "", IFERROR(INDEX('Job List'!$C$9:$C$508, MATCH($B3781, 'Job List'!$B$9:$B$508, 0)), ""))</f>
        <v/>
      </c>
      <c r="K3781" s="112" t="str">
        <f>IF($B3781="", "", IFERROR(INDEX('Job List'!$D$9:$D$508, MATCH($B3781, 'Job List'!$B$9:$B$508, 0)), ""))</f>
        <v/>
      </c>
      <c r="L3781" s="125" t="str">
        <f t="shared" si="696"/>
        <v/>
      </c>
      <c r="M3781" s="111" t="str">
        <f>IF($B3781="", "", IF($G3781="", IFERROR(INDEX('Job List'!$E$9:$E$508, MATCH($B3781, 'Job List'!$B$9:$B$508, 0)), ""), $G3781))</f>
        <v/>
      </c>
      <c r="N3781" s="126" t="str">
        <f t="shared" si="697"/>
        <v/>
      </c>
      <c r="O3781" s="77"/>
      <c r="AB3781" s="14" t="str">
        <f t="shared" si="698"/>
        <v/>
      </c>
      <c r="AC3781" s="20" t="str">
        <f t="shared" si="699"/>
        <v/>
      </c>
      <c r="AD3781" s="55" t="str">
        <f t="shared" si="700"/>
        <v/>
      </c>
      <c r="AE3781" s="88" t="str">
        <f t="shared" si="701"/>
        <v/>
      </c>
      <c r="AG3781" s="55" t="str">
        <f t="shared" si="702"/>
        <v/>
      </c>
      <c r="AH3781" s="88" t="str">
        <f t="shared" si="703"/>
        <v/>
      </c>
      <c r="AJ3781" s="55" t="str">
        <f t="shared" si="704"/>
        <v/>
      </c>
      <c r="AK3781" s="88" t="str">
        <f t="shared" si="705"/>
        <v/>
      </c>
      <c r="AM3781" s="55" t="str">
        <f t="shared" si="706"/>
        <v/>
      </c>
      <c r="AN3781" s="88" t="str">
        <f t="shared" si="707"/>
        <v/>
      </c>
    </row>
    <row r="3782" spans="1:40" x14ac:dyDescent="0.25">
      <c r="A3782" s="77"/>
      <c r="B3782" s="107"/>
      <c r="C3782" s="108"/>
      <c r="D3782" s="109"/>
      <c r="E3782" s="109"/>
      <c r="F3782" s="110"/>
      <c r="G3782" s="111"/>
      <c r="H3782" s="112"/>
      <c r="I3782" s="77"/>
      <c r="J3782" s="112" t="str">
        <f>IF($B3782="", "", IFERROR(INDEX('Job List'!$C$9:$C$508, MATCH($B3782, 'Job List'!$B$9:$B$508, 0)), ""))</f>
        <v/>
      </c>
      <c r="K3782" s="112" t="str">
        <f>IF($B3782="", "", IFERROR(INDEX('Job List'!$D$9:$D$508, MATCH($B3782, 'Job List'!$B$9:$B$508, 0)), ""))</f>
        <v/>
      </c>
      <c r="L3782" s="125" t="str">
        <f t="shared" si="696"/>
        <v/>
      </c>
      <c r="M3782" s="111" t="str">
        <f>IF($B3782="", "", IF($G3782="", IFERROR(INDEX('Job List'!$E$9:$E$508, MATCH($B3782, 'Job List'!$B$9:$B$508, 0)), ""), $G3782))</f>
        <v/>
      </c>
      <c r="N3782" s="126" t="str">
        <f t="shared" si="697"/>
        <v/>
      </c>
      <c r="O3782" s="77"/>
      <c r="AB3782" s="14" t="str">
        <f t="shared" si="698"/>
        <v/>
      </c>
      <c r="AC3782" s="20" t="str">
        <f t="shared" si="699"/>
        <v/>
      </c>
      <c r="AD3782" s="55" t="str">
        <f t="shared" si="700"/>
        <v/>
      </c>
      <c r="AE3782" s="88" t="str">
        <f t="shared" si="701"/>
        <v/>
      </c>
      <c r="AG3782" s="55" t="str">
        <f t="shared" si="702"/>
        <v/>
      </c>
      <c r="AH3782" s="88" t="str">
        <f t="shared" si="703"/>
        <v/>
      </c>
      <c r="AJ3782" s="55" t="str">
        <f t="shared" si="704"/>
        <v/>
      </c>
      <c r="AK3782" s="88" t="str">
        <f t="shared" si="705"/>
        <v/>
      </c>
      <c r="AM3782" s="55" t="str">
        <f t="shared" si="706"/>
        <v/>
      </c>
      <c r="AN3782" s="88" t="str">
        <f t="shared" si="707"/>
        <v/>
      </c>
    </row>
    <row r="3783" spans="1:40" x14ac:dyDescent="0.25">
      <c r="A3783" s="77"/>
      <c r="B3783" s="107"/>
      <c r="C3783" s="108"/>
      <c r="D3783" s="109"/>
      <c r="E3783" s="109"/>
      <c r="F3783" s="110"/>
      <c r="G3783" s="111"/>
      <c r="H3783" s="112"/>
      <c r="I3783" s="77"/>
      <c r="J3783" s="112" t="str">
        <f>IF($B3783="", "", IFERROR(INDEX('Job List'!$C$9:$C$508, MATCH($B3783, 'Job List'!$B$9:$B$508, 0)), ""))</f>
        <v/>
      </c>
      <c r="K3783" s="112" t="str">
        <f>IF($B3783="", "", IFERROR(INDEX('Job List'!$D$9:$D$508, MATCH($B3783, 'Job List'!$B$9:$B$508, 0)), ""))</f>
        <v/>
      </c>
      <c r="L3783" s="125" t="str">
        <f t="shared" si="696"/>
        <v/>
      </c>
      <c r="M3783" s="111" t="str">
        <f>IF($B3783="", "", IF($G3783="", IFERROR(INDEX('Job List'!$E$9:$E$508, MATCH($B3783, 'Job List'!$B$9:$B$508, 0)), ""), $G3783))</f>
        <v/>
      </c>
      <c r="N3783" s="126" t="str">
        <f t="shared" si="697"/>
        <v/>
      </c>
      <c r="O3783" s="77"/>
      <c r="AB3783" s="14" t="str">
        <f t="shared" si="698"/>
        <v/>
      </c>
      <c r="AC3783" s="20" t="str">
        <f t="shared" si="699"/>
        <v/>
      </c>
      <c r="AD3783" s="55" t="str">
        <f t="shared" si="700"/>
        <v/>
      </c>
      <c r="AE3783" s="88" t="str">
        <f t="shared" si="701"/>
        <v/>
      </c>
      <c r="AG3783" s="55" t="str">
        <f t="shared" si="702"/>
        <v/>
      </c>
      <c r="AH3783" s="88" t="str">
        <f t="shared" si="703"/>
        <v/>
      </c>
      <c r="AJ3783" s="55" t="str">
        <f t="shared" si="704"/>
        <v/>
      </c>
      <c r="AK3783" s="88" t="str">
        <f t="shared" si="705"/>
        <v/>
      </c>
      <c r="AM3783" s="55" t="str">
        <f t="shared" si="706"/>
        <v/>
      </c>
      <c r="AN3783" s="88" t="str">
        <f t="shared" si="707"/>
        <v/>
      </c>
    </row>
    <row r="3784" spans="1:40" x14ac:dyDescent="0.25">
      <c r="A3784" s="77"/>
      <c r="B3784" s="107"/>
      <c r="C3784" s="108"/>
      <c r="D3784" s="109"/>
      <c r="E3784" s="109"/>
      <c r="F3784" s="110"/>
      <c r="G3784" s="111"/>
      <c r="H3784" s="112"/>
      <c r="I3784" s="77"/>
      <c r="J3784" s="112" t="str">
        <f>IF($B3784="", "", IFERROR(INDEX('Job List'!$C$9:$C$508, MATCH($B3784, 'Job List'!$B$9:$B$508, 0)), ""))</f>
        <v/>
      </c>
      <c r="K3784" s="112" t="str">
        <f>IF($B3784="", "", IFERROR(INDEX('Job List'!$D$9:$D$508, MATCH($B3784, 'Job List'!$B$9:$B$508, 0)), ""))</f>
        <v/>
      </c>
      <c r="L3784" s="125" t="str">
        <f t="shared" si="696"/>
        <v/>
      </c>
      <c r="M3784" s="111" t="str">
        <f>IF($B3784="", "", IF($G3784="", IFERROR(INDEX('Job List'!$E$9:$E$508, MATCH($B3784, 'Job List'!$B$9:$B$508, 0)), ""), $G3784))</f>
        <v/>
      </c>
      <c r="N3784" s="126" t="str">
        <f t="shared" si="697"/>
        <v/>
      </c>
      <c r="O3784" s="77"/>
      <c r="AB3784" s="14" t="str">
        <f t="shared" si="698"/>
        <v/>
      </c>
      <c r="AC3784" s="20" t="str">
        <f t="shared" si="699"/>
        <v/>
      </c>
      <c r="AD3784" s="55" t="str">
        <f t="shared" si="700"/>
        <v/>
      </c>
      <c r="AE3784" s="88" t="str">
        <f t="shared" si="701"/>
        <v/>
      </c>
      <c r="AG3784" s="55" t="str">
        <f t="shared" si="702"/>
        <v/>
      </c>
      <c r="AH3784" s="88" t="str">
        <f t="shared" si="703"/>
        <v/>
      </c>
      <c r="AJ3784" s="55" t="str">
        <f t="shared" si="704"/>
        <v/>
      </c>
      <c r="AK3784" s="88" t="str">
        <f t="shared" si="705"/>
        <v/>
      </c>
      <c r="AM3784" s="55" t="str">
        <f t="shared" si="706"/>
        <v/>
      </c>
      <c r="AN3784" s="88" t="str">
        <f t="shared" si="707"/>
        <v/>
      </c>
    </row>
    <row r="3785" spans="1:40" x14ac:dyDescent="0.25">
      <c r="A3785" s="77"/>
      <c r="B3785" s="107"/>
      <c r="C3785" s="108"/>
      <c r="D3785" s="109"/>
      <c r="E3785" s="109"/>
      <c r="F3785" s="110"/>
      <c r="G3785" s="111"/>
      <c r="H3785" s="112"/>
      <c r="I3785" s="77"/>
      <c r="J3785" s="112" t="str">
        <f>IF($B3785="", "", IFERROR(INDEX('Job List'!$C$9:$C$508, MATCH($B3785, 'Job List'!$B$9:$B$508, 0)), ""))</f>
        <v/>
      </c>
      <c r="K3785" s="112" t="str">
        <f>IF($B3785="", "", IFERROR(INDEX('Job List'!$D$9:$D$508, MATCH($B3785, 'Job List'!$B$9:$B$508, 0)), ""))</f>
        <v/>
      </c>
      <c r="L3785" s="125" t="str">
        <f t="shared" si="696"/>
        <v/>
      </c>
      <c r="M3785" s="111" t="str">
        <f>IF($B3785="", "", IF($G3785="", IFERROR(INDEX('Job List'!$E$9:$E$508, MATCH($B3785, 'Job List'!$B$9:$B$508, 0)), ""), $G3785))</f>
        <v/>
      </c>
      <c r="N3785" s="126" t="str">
        <f t="shared" si="697"/>
        <v/>
      </c>
      <c r="O3785" s="77"/>
      <c r="AB3785" s="14" t="str">
        <f t="shared" si="698"/>
        <v/>
      </c>
      <c r="AC3785" s="20" t="str">
        <f t="shared" si="699"/>
        <v/>
      </c>
      <c r="AD3785" s="55" t="str">
        <f t="shared" si="700"/>
        <v/>
      </c>
      <c r="AE3785" s="88" t="str">
        <f t="shared" si="701"/>
        <v/>
      </c>
      <c r="AG3785" s="55" t="str">
        <f t="shared" si="702"/>
        <v/>
      </c>
      <c r="AH3785" s="88" t="str">
        <f t="shared" si="703"/>
        <v/>
      </c>
      <c r="AJ3785" s="55" t="str">
        <f t="shared" si="704"/>
        <v/>
      </c>
      <c r="AK3785" s="88" t="str">
        <f t="shared" si="705"/>
        <v/>
      </c>
      <c r="AM3785" s="55" t="str">
        <f t="shared" si="706"/>
        <v/>
      </c>
      <c r="AN3785" s="88" t="str">
        <f t="shared" si="707"/>
        <v/>
      </c>
    </row>
    <row r="3786" spans="1:40" x14ac:dyDescent="0.25">
      <c r="A3786" s="77"/>
      <c r="B3786" s="107"/>
      <c r="C3786" s="108"/>
      <c r="D3786" s="109"/>
      <c r="E3786" s="109"/>
      <c r="F3786" s="110"/>
      <c r="G3786" s="111"/>
      <c r="H3786" s="112"/>
      <c r="I3786" s="77"/>
      <c r="J3786" s="112" t="str">
        <f>IF($B3786="", "", IFERROR(INDEX('Job List'!$C$9:$C$508, MATCH($B3786, 'Job List'!$B$9:$B$508, 0)), ""))</f>
        <v/>
      </c>
      <c r="K3786" s="112" t="str">
        <f>IF($B3786="", "", IFERROR(INDEX('Job List'!$D$9:$D$508, MATCH($B3786, 'Job List'!$B$9:$B$508, 0)), ""))</f>
        <v/>
      </c>
      <c r="L3786" s="125" t="str">
        <f t="shared" ref="L3786:L3849" si="708">IFERROR(IF(B3786="", "", AC3786-F3786), "")</f>
        <v/>
      </c>
      <c r="M3786" s="111" t="str">
        <f>IF($B3786="", "", IF($G3786="", IFERROR(INDEX('Job List'!$E$9:$E$508, MATCH($B3786, 'Job List'!$B$9:$B$508, 0)), ""), $G3786))</f>
        <v/>
      </c>
      <c r="N3786" s="126" t="str">
        <f t="shared" ref="N3786:N3849" si="709">IF(OR(B3786="", L3786="", M3786=""), "", L3786*24*M3786)</f>
        <v/>
      </c>
      <c r="O3786" s="77"/>
      <c r="AB3786" s="14" t="str">
        <f t="shared" ref="AB3786:AB3849" si="710">IF(C3786="", "", TEXT(C3786, "mmm yyyy"))</f>
        <v/>
      </c>
      <c r="AC3786" s="20" t="str">
        <f t="shared" ref="AC3786:AC3849" si="711">IF(OR(D3786="", E3786=""), "", IF(IF(E3786&gt;D3786, E3786-D3786, E3786-D3786+1)=0, 1, IF(E3786&gt;D3786, E3786-D3786, E3786-D3786+1)))</f>
        <v/>
      </c>
      <c r="AD3786" s="55" t="str">
        <f t="shared" ref="AD3786:AD3849" si="712">IF($AB3786="", "", IF($AD$6="", L3786, IF($AD$6=$B3786, L3786, "")))</f>
        <v/>
      </c>
      <c r="AE3786" s="88" t="str">
        <f t="shared" ref="AE3786:AE3849" si="713">IF($AB3786="", "", IF($AD$6="", N3786, IF($AD$6=$B3786, N3786, "")))</f>
        <v/>
      </c>
      <c r="AG3786" s="55" t="str">
        <f t="shared" ref="AG3786:AG3849" si="714">IF($AB3786="", "", IF($AG$6="", AJ3786, IF($AG$6=$J3786, AJ3786, "")))</f>
        <v/>
      </c>
      <c r="AH3786" s="88" t="str">
        <f t="shared" ref="AH3786:AH3849" si="715">IF($AB3786="", "", IF($AG$6="", AK3786, IF($AG$6=$J3786, AK3786, "")))</f>
        <v/>
      </c>
      <c r="AJ3786" s="55" t="str">
        <f t="shared" ref="AJ3786:AJ3849" si="716">IFERROR(IF($AB3786="", "", IF(AND($C3786&gt;=$AJ$6, $C3786&lt;=$AK$6), L3786, "")), "")</f>
        <v/>
      </c>
      <c r="AK3786" s="88" t="str">
        <f t="shared" ref="AK3786:AK3849" si="717">IFERROR(IF($AB3786="", "", IF(AND($C3786&gt;=$AJ$6, $C3786&lt;=$AK$6), N3786, "")), "")</f>
        <v/>
      </c>
      <c r="AM3786" s="55" t="str">
        <f t="shared" ref="AM3786:AM3849" si="718">IFERROR(IF($J3786="", "", IF(AND($C3786&gt;=$AM$4, $C3786&lt;=$AN$4, $J3786=$AM$3), L3786, "")), "")</f>
        <v/>
      </c>
      <c r="AN3786" s="88" t="str">
        <f t="shared" ref="AN3786:AN3849" si="719">IFERROR(IF($J3786="", "", IF(AND($C3786&gt;=$AM$4, $C3786&lt;=$AN$4, $J3786=$AM$3), N3786, "")), "")</f>
        <v/>
      </c>
    </row>
    <row r="3787" spans="1:40" x14ac:dyDescent="0.25">
      <c r="A3787" s="77"/>
      <c r="B3787" s="107"/>
      <c r="C3787" s="108"/>
      <c r="D3787" s="109"/>
      <c r="E3787" s="109"/>
      <c r="F3787" s="110"/>
      <c r="G3787" s="111"/>
      <c r="H3787" s="112"/>
      <c r="I3787" s="77"/>
      <c r="J3787" s="112" t="str">
        <f>IF($B3787="", "", IFERROR(INDEX('Job List'!$C$9:$C$508, MATCH($B3787, 'Job List'!$B$9:$B$508, 0)), ""))</f>
        <v/>
      </c>
      <c r="K3787" s="112" t="str">
        <f>IF($B3787="", "", IFERROR(INDEX('Job List'!$D$9:$D$508, MATCH($B3787, 'Job List'!$B$9:$B$508, 0)), ""))</f>
        <v/>
      </c>
      <c r="L3787" s="125" t="str">
        <f t="shared" si="708"/>
        <v/>
      </c>
      <c r="M3787" s="111" t="str">
        <f>IF($B3787="", "", IF($G3787="", IFERROR(INDEX('Job List'!$E$9:$E$508, MATCH($B3787, 'Job List'!$B$9:$B$508, 0)), ""), $G3787))</f>
        <v/>
      </c>
      <c r="N3787" s="126" t="str">
        <f t="shared" si="709"/>
        <v/>
      </c>
      <c r="O3787" s="77"/>
      <c r="AB3787" s="14" t="str">
        <f t="shared" si="710"/>
        <v/>
      </c>
      <c r="AC3787" s="20" t="str">
        <f t="shared" si="711"/>
        <v/>
      </c>
      <c r="AD3787" s="55" t="str">
        <f t="shared" si="712"/>
        <v/>
      </c>
      <c r="AE3787" s="88" t="str">
        <f t="shared" si="713"/>
        <v/>
      </c>
      <c r="AG3787" s="55" t="str">
        <f t="shared" si="714"/>
        <v/>
      </c>
      <c r="AH3787" s="88" t="str">
        <f t="shared" si="715"/>
        <v/>
      </c>
      <c r="AJ3787" s="55" t="str">
        <f t="shared" si="716"/>
        <v/>
      </c>
      <c r="AK3787" s="88" t="str">
        <f t="shared" si="717"/>
        <v/>
      </c>
      <c r="AM3787" s="55" t="str">
        <f t="shared" si="718"/>
        <v/>
      </c>
      <c r="AN3787" s="88" t="str">
        <f t="shared" si="719"/>
        <v/>
      </c>
    </row>
    <row r="3788" spans="1:40" x14ac:dyDescent="0.25">
      <c r="A3788" s="77"/>
      <c r="B3788" s="107"/>
      <c r="C3788" s="108"/>
      <c r="D3788" s="109"/>
      <c r="E3788" s="109"/>
      <c r="F3788" s="110"/>
      <c r="G3788" s="111"/>
      <c r="H3788" s="112"/>
      <c r="I3788" s="77"/>
      <c r="J3788" s="112" t="str">
        <f>IF($B3788="", "", IFERROR(INDEX('Job List'!$C$9:$C$508, MATCH($B3788, 'Job List'!$B$9:$B$508, 0)), ""))</f>
        <v/>
      </c>
      <c r="K3788" s="112" t="str">
        <f>IF($B3788="", "", IFERROR(INDEX('Job List'!$D$9:$D$508, MATCH($B3788, 'Job List'!$B$9:$B$508, 0)), ""))</f>
        <v/>
      </c>
      <c r="L3788" s="125" t="str">
        <f t="shared" si="708"/>
        <v/>
      </c>
      <c r="M3788" s="111" t="str">
        <f>IF($B3788="", "", IF($G3788="", IFERROR(INDEX('Job List'!$E$9:$E$508, MATCH($B3788, 'Job List'!$B$9:$B$508, 0)), ""), $G3788))</f>
        <v/>
      </c>
      <c r="N3788" s="126" t="str">
        <f t="shared" si="709"/>
        <v/>
      </c>
      <c r="O3788" s="77"/>
      <c r="AB3788" s="14" t="str">
        <f t="shared" si="710"/>
        <v/>
      </c>
      <c r="AC3788" s="20" t="str">
        <f t="shared" si="711"/>
        <v/>
      </c>
      <c r="AD3788" s="55" t="str">
        <f t="shared" si="712"/>
        <v/>
      </c>
      <c r="AE3788" s="88" t="str">
        <f t="shared" si="713"/>
        <v/>
      </c>
      <c r="AG3788" s="55" t="str">
        <f t="shared" si="714"/>
        <v/>
      </c>
      <c r="AH3788" s="88" t="str">
        <f t="shared" si="715"/>
        <v/>
      </c>
      <c r="AJ3788" s="55" t="str">
        <f t="shared" si="716"/>
        <v/>
      </c>
      <c r="AK3788" s="88" t="str">
        <f t="shared" si="717"/>
        <v/>
      </c>
      <c r="AM3788" s="55" t="str">
        <f t="shared" si="718"/>
        <v/>
      </c>
      <c r="AN3788" s="88" t="str">
        <f t="shared" si="719"/>
        <v/>
      </c>
    </row>
    <row r="3789" spans="1:40" x14ac:dyDescent="0.25">
      <c r="A3789" s="77"/>
      <c r="B3789" s="107"/>
      <c r="C3789" s="108"/>
      <c r="D3789" s="109"/>
      <c r="E3789" s="109"/>
      <c r="F3789" s="110"/>
      <c r="G3789" s="111"/>
      <c r="H3789" s="112"/>
      <c r="I3789" s="77"/>
      <c r="J3789" s="112" t="str">
        <f>IF($B3789="", "", IFERROR(INDEX('Job List'!$C$9:$C$508, MATCH($B3789, 'Job List'!$B$9:$B$508, 0)), ""))</f>
        <v/>
      </c>
      <c r="K3789" s="112" t="str">
        <f>IF($B3789="", "", IFERROR(INDEX('Job List'!$D$9:$D$508, MATCH($B3789, 'Job List'!$B$9:$B$508, 0)), ""))</f>
        <v/>
      </c>
      <c r="L3789" s="125" t="str">
        <f t="shared" si="708"/>
        <v/>
      </c>
      <c r="M3789" s="111" t="str">
        <f>IF($B3789="", "", IF($G3789="", IFERROR(INDEX('Job List'!$E$9:$E$508, MATCH($B3789, 'Job List'!$B$9:$B$508, 0)), ""), $G3789))</f>
        <v/>
      </c>
      <c r="N3789" s="126" t="str">
        <f t="shared" si="709"/>
        <v/>
      </c>
      <c r="O3789" s="77"/>
      <c r="AB3789" s="14" t="str">
        <f t="shared" si="710"/>
        <v/>
      </c>
      <c r="AC3789" s="20" t="str">
        <f t="shared" si="711"/>
        <v/>
      </c>
      <c r="AD3789" s="55" t="str">
        <f t="shared" si="712"/>
        <v/>
      </c>
      <c r="AE3789" s="88" t="str">
        <f t="shared" si="713"/>
        <v/>
      </c>
      <c r="AG3789" s="55" t="str">
        <f t="shared" si="714"/>
        <v/>
      </c>
      <c r="AH3789" s="88" t="str">
        <f t="shared" si="715"/>
        <v/>
      </c>
      <c r="AJ3789" s="55" t="str">
        <f t="shared" si="716"/>
        <v/>
      </c>
      <c r="AK3789" s="88" t="str">
        <f t="shared" si="717"/>
        <v/>
      </c>
      <c r="AM3789" s="55" t="str">
        <f t="shared" si="718"/>
        <v/>
      </c>
      <c r="AN3789" s="88" t="str">
        <f t="shared" si="719"/>
        <v/>
      </c>
    </row>
    <row r="3790" spans="1:40" x14ac:dyDescent="0.25">
      <c r="A3790" s="77"/>
      <c r="B3790" s="107"/>
      <c r="C3790" s="108"/>
      <c r="D3790" s="109"/>
      <c r="E3790" s="109"/>
      <c r="F3790" s="110"/>
      <c r="G3790" s="111"/>
      <c r="H3790" s="112"/>
      <c r="I3790" s="77"/>
      <c r="J3790" s="112" t="str">
        <f>IF($B3790="", "", IFERROR(INDEX('Job List'!$C$9:$C$508, MATCH($B3790, 'Job List'!$B$9:$B$508, 0)), ""))</f>
        <v/>
      </c>
      <c r="K3790" s="112" t="str">
        <f>IF($B3790="", "", IFERROR(INDEX('Job List'!$D$9:$D$508, MATCH($B3790, 'Job List'!$B$9:$B$508, 0)), ""))</f>
        <v/>
      </c>
      <c r="L3790" s="125" t="str">
        <f t="shared" si="708"/>
        <v/>
      </c>
      <c r="M3790" s="111" t="str">
        <f>IF($B3790="", "", IF($G3790="", IFERROR(INDEX('Job List'!$E$9:$E$508, MATCH($B3790, 'Job List'!$B$9:$B$508, 0)), ""), $G3790))</f>
        <v/>
      </c>
      <c r="N3790" s="126" t="str">
        <f t="shared" si="709"/>
        <v/>
      </c>
      <c r="O3790" s="77"/>
      <c r="AB3790" s="14" t="str">
        <f t="shared" si="710"/>
        <v/>
      </c>
      <c r="AC3790" s="20" t="str">
        <f t="shared" si="711"/>
        <v/>
      </c>
      <c r="AD3790" s="55" t="str">
        <f t="shared" si="712"/>
        <v/>
      </c>
      <c r="AE3790" s="88" t="str">
        <f t="shared" si="713"/>
        <v/>
      </c>
      <c r="AG3790" s="55" t="str">
        <f t="shared" si="714"/>
        <v/>
      </c>
      <c r="AH3790" s="88" t="str">
        <f t="shared" si="715"/>
        <v/>
      </c>
      <c r="AJ3790" s="55" t="str">
        <f t="shared" si="716"/>
        <v/>
      </c>
      <c r="AK3790" s="88" t="str">
        <f t="shared" si="717"/>
        <v/>
      </c>
      <c r="AM3790" s="55" t="str">
        <f t="shared" si="718"/>
        <v/>
      </c>
      <c r="AN3790" s="88" t="str">
        <f t="shared" si="719"/>
        <v/>
      </c>
    </row>
    <row r="3791" spans="1:40" x14ac:dyDescent="0.25">
      <c r="A3791" s="77"/>
      <c r="B3791" s="107"/>
      <c r="C3791" s="108"/>
      <c r="D3791" s="109"/>
      <c r="E3791" s="109"/>
      <c r="F3791" s="110"/>
      <c r="G3791" s="111"/>
      <c r="H3791" s="112"/>
      <c r="I3791" s="77"/>
      <c r="J3791" s="112" t="str">
        <f>IF($B3791="", "", IFERROR(INDEX('Job List'!$C$9:$C$508, MATCH($B3791, 'Job List'!$B$9:$B$508, 0)), ""))</f>
        <v/>
      </c>
      <c r="K3791" s="112" t="str">
        <f>IF($B3791="", "", IFERROR(INDEX('Job List'!$D$9:$D$508, MATCH($B3791, 'Job List'!$B$9:$B$508, 0)), ""))</f>
        <v/>
      </c>
      <c r="L3791" s="125" t="str">
        <f t="shared" si="708"/>
        <v/>
      </c>
      <c r="M3791" s="111" t="str">
        <f>IF($B3791="", "", IF($G3791="", IFERROR(INDEX('Job List'!$E$9:$E$508, MATCH($B3791, 'Job List'!$B$9:$B$508, 0)), ""), $G3791))</f>
        <v/>
      </c>
      <c r="N3791" s="126" t="str">
        <f t="shared" si="709"/>
        <v/>
      </c>
      <c r="O3791" s="77"/>
      <c r="AB3791" s="14" t="str">
        <f t="shared" si="710"/>
        <v/>
      </c>
      <c r="AC3791" s="20" t="str">
        <f t="shared" si="711"/>
        <v/>
      </c>
      <c r="AD3791" s="55" t="str">
        <f t="shared" si="712"/>
        <v/>
      </c>
      <c r="AE3791" s="88" t="str">
        <f t="shared" si="713"/>
        <v/>
      </c>
      <c r="AG3791" s="55" t="str">
        <f t="shared" si="714"/>
        <v/>
      </c>
      <c r="AH3791" s="88" t="str">
        <f t="shared" si="715"/>
        <v/>
      </c>
      <c r="AJ3791" s="55" t="str">
        <f t="shared" si="716"/>
        <v/>
      </c>
      <c r="AK3791" s="88" t="str">
        <f t="shared" si="717"/>
        <v/>
      </c>
      <c r="AM3791" s="55" t="str">
        <f t="shared" si="718"/>
        <v/>
      </c>
      <c r="AN3791" s="88" t="str">
        <f t="shared" si="719"/>
        <v/>
      </c>
    </row>
    <row r="3792" spans="1:40" x14ac:dyDescent="0.25">
      <c r="A3792" s="77"/>
      <c r="B3792" s="107"/>
      <c r="C3792" s="108"/>
      <c r="D3792" s="109"/>
      <c r="E3792" s="109"/>
      <c r="F3792" s="110"/>
      <c r="G3792" s="111"/>
      <c r="H3792" s="112"/>
      <c r="I3792" s="77"/>
      <c r="J3792" s="112" t="str">
        <f>IF($B3792="", "", IFERROR(INDEX('Job List'!$C$9:$C$508, MATCH($B3792, 'Job List'!$B$9:$B$508, 0)), ""))</f>
        <v/>
      </c>
      <c r="K3792" s="112" t="str">
        <f>IF($B3792="", "", IFERROR(INDEX('Job List'!$D$9:$D$508, MATCH($B3792, 'Job List'!$B$9:$B$508, 0)), ""))</f>
        <v/>
      </c>
      <c r="L3792" s="125" t="str">
        <f t="shared" si="708"/>
        <v/>
      </c>
      <c r="M3792" s="111" t="str">
        <f>IF($B3792="", "", IF($G3792="", IFERROR(INDEX('Job List'!$E$9:$E$508, MATCH($B3792, 'Job List'!$B$9:$B$508, 0)), ""), $G3792))</f>
        <v/>
      </c>
      <c r="N3792" s="126" t="str">
        <f t="shared" si="709"/>
        <v/>
      </c>
      <c r="O3792" s="77"/>
      <c r="AB3792" s="14" t="str">
        <f t="shared" si="710"/>
        <v/>
      </c>
      <c r="AC3792" s="20" t="str">
        <f t="shared" si="711"/>
        <v/>
      </c>
      <c r="AD3792" s="55" t="str">
        <f t="shared" si="712"/>
        <v/>
      </c>
      <c r="AE3792" s="88" t="str">
        <f t="shared" si="713"/>
        <v/>
      </c>
      <c r="AG3792" s="55" t="str">
        <f t="shared" si="714"/>
        <v/>
      </c>
      <c r="AH3792" s="88" t="str">
        <f t="shared" si="715"/>
        <v/>
      </c>
      <c r="AJ3792" s="55" t="str">
        <f t="shared" si="716"/>
        <v/>
      </c>
      <c r="AK3792" s="88" t="str">
        <f t="shared" si="717"/>
        <v/>
      </c>
      <c r="AM3792" s="55" t="str">
        <f t="shared" si="718"/>
        <v/>
      </c>
      <c r="AN3792" s="88" t="str">
        <f t="shared" si="719"/>
        <v/>
      </c>
    </row>
    <row r="3793" spans="1:40" x14ac:dyDescent="0.25">
      <c r="A3793" s="77"/>
      <c r="B3793" s="107"/>
      <c r="C3793" s="108"/>
      <c r="D3793" s="109"/>
      <c r="E3793" s="109"/>
      <c r="F3793" s="110"/>
      <c r="G3793" s="111"/>
      <c r="H3793" s="112"/>
      <c r="I3793" s="77"/>
      <c r="J3793" s="112" t="str">
        <f>IF($B3793="", "", IFERROR(INDEX('Job List'!$C$9:$C$508, MATCH($B3793, 'Job List'!$B$9:$B$508, 0)), ""))</f>
        <v/>
      </c>
      <c r="K3793" s="112" t="str">
        <f>IF($B3793="", "", IFERROR(INDEX('Job List'!$D$9:$D$508, MATCH($B3793, 'Job List'!$B$9:$B$508, 0)), ""))</f>
        <v/>
      </c>
      <c r="L3793" s="125" t="str">
        <f t="shared" si="708"/>
        <v/>
      </c>
      <c r="M3793" s="111" t="str">
        <f>IF($B3793="", "", IF($G3793="", IFERROR(INDEX('Job List'!$E$9:$E$508, MATCH($B3793, 'Job List'!$B$9:$B$508, 0)), ""), $G3793))</f>
        <v/>
      </c>
      <c r="N3793" s="126" t="str">
        <f t="shared" si="709"/>
        <v/>
      </c>
      <c r="O3793" s="77"/>
      <c r="AB3793" s="14" t="str">
        <f t="shared" si="710"/>
        <v/>
      </c>
      <c r="AC3793" s="20" t="str">
        <f t="shared" si="711"/>
        <v/>
      </c>
      <c r="AD3793" s="55" t="str">
        <f t="shared" si="712"/>
        <v/>
      </c>
      <c r="AE3793" s="88" t="str">
        <f t="shared" si="713"/>
        <v/>
      </c>
      <c r="AG3793" s="55" t="str">
        <f t="shared" si="714"/>
        <v/>
      </c>
      <c r="AH3793" s="88" t="str">
        <f t="shared" si="715"/>
        <v/>
      </c>
      <c r="AJ3793" s="55" t="str">
        <f t="shared" si="716"/>
        <v/>
      </c>
      <c r="AK3793" s="88" t="str">
        <f t="shared" si="717"/>
        <v/>
      </c>
      <c r="AM3793" s="55" t="str">
        <f t="shared" si="718"/>
        <v/>
      </c>
      <c r="AN3793" s="88" t="str">
        <f t="shared" si="719"/>
        <v/>
      </c>
    </row>
    <row r="3794" spans="1:40" x14ac:dyDescent="0.25">
      <c r="A3794" s="77"/>
      <c r="B3794" s="107"/>
      <c r="C3794" s="108"/>
      <c r="D3794" s="109"/>
      <c r="E3794" s="109"/>
      <c r="F3794" s="110"/>
      <c r="G3794" s="111"/>
      <c r="H3794" s="112"/>
      <c r="I3794" s="77"/>
      <c r="J3794" s="112" t="str">
        <f>IF($B3794="", "", IFERROR(INDEX('Job List'!$C$9:$C$508, MATCH($B3794, 'Job List'!$B$9:$B$508, 0)), ""))</f>
        <v/>
      </c>
      <c r="K3794" s="112" t="str">
        <f>IF($B3794="", "", IFERROR(INDEX('Job List'!$D$9:$D$508, MATCH($B3794, 'Job List'!$B$9:$B$508, 0)), ""))</f>
        <v/>
      </c>
      <c r="L3794" s="125" t="str">
        <f t="shared" si="708"/>
        <v/>
      </c>
      <c r="M3794" s="111" t="str">
        <f>IF($B3794="", "", IF($G3794="", IFERROR(INDEX('Job List'!$E$9:$E$508, MATCH($B3794, 'Job List'!$B$9:$B$508, 0)), ""), $G3794))</f>
        <v/>
      </c>
      <c r="N3794" s="126" t="str">
        <f t="shared" si="709"/>
        <v/>
      </c>
      <c r="O3794" s="77"/>
      <c r="AB3794" s="14" t="str">
        <f t="shared" si="710"/>
        <v/>
      </c>
      <c r="AC3794" s="20" t="str">
        <f t="shared" si="711"/>
        <v/>
      </c>
      <c r="AD3794" s="55" t="str">
        <f t="shared" si="712"/>
        <v/>
      </c>
      <c r="AE3794" s="88" t="str">
        <f t="shared" si="713"/>
        <v/>
      </c>
      <c r="AG3794" s="55" t="str">
        <f t="shared" si="714"/>
        <v/>
      </c>
      <c r="AH3794" s="88" t="str">
        <f t="shared" si="715"/>
        <v/>
      </c>
      <c r="AJ3794" s="55" t="str">
        <f t="shared" si="716"/>
        <v/>
      </c>
      <c r="AK3794" s="88" t="str">
        <f t="shared" si="717"/>
        <v/>
      </c>
      <c r="AM3794" s="55" t="str">
        <f t="shared" si="718"/>
        <v/>
      </c>
      <c r="AN3794" s="88" t="str">
        <f t="shared" si="719"/>
        <v/>
      </c>
    </row>
    <row r="3795" spans="1:40" x14ac:dyDescent="0.25">
      <c r="A3795" s="77"/>
      <c r="B3795" s="107"/>
      <c r="C3795" s="108"/>
      <c r="D3795" s="109"/>
      <c r="E3795" s="109"/>
      <c r="F3795" s="110"/>
      <c r="G3795" s="111"/>
      <c r="H3795" s="112"/>
      <c r="I3795" s="77"/>
      <c r="J3795" s="112" t="str">
        <f>IF($B3795="", "", IFERROR(INDEX('Job List'!$C$9:$C$508, MATCH($B3795, 'Job List'!$B$9:$B$508, 0)), ""))</f>
        <v/>
      </c>
      <c r="K3795" s="112" t="str">
        <f>IF($B3795="", "", IFERROR(INDEX('Job List'!$D$9:$D$508, MATCH($B3795, 'Job List'!$B$9:$B$508, 0)), ""))</f>
        <v/>
      </c>
      <c r="L3795" s="125" t="str">
        <f t="shared" si="708"/>
        <v/>
      </c>
      <c r="M3795" s="111" t="str">
        <f>IF($B3795="", "", IF($G3795="", IFERROR(INDEX('Job List'!$E$9:$E$508, MATCH($B3795, 'Job List'!$B$9:$B$508, 0)), ""), $G3795))</f>
        <v/>
      </c>
      <c r="N3795" s="126" t="str">
        <f t="shared" si="709"/>
        <v/>
      </c>
      <c r="O3795" s="77"/>
      <c r="AB3795" s="14" t="str">
        <f t="shared" si="710"/>
        <v/>
      </c>
      <c r="AC3795" s="20" t="str">
        <f t="shared" si="711"/>
        <v/>
      </c>
      <c r="AD3795" s="55" t="str">
        <f t="shared" si="712"/>
        <v/>
      </c>
      <c r="AE3795" s="88" t="str">
        <f t="shared" si="713"/>
        <v/>
      </c>
      <c r="AG3795" s="55" t="str">
        <f t="shared" si="714"/>
        <v/>
      </c>
      <c r="AH3795" s="88" t="str">
        <f t="shared" si="715"/>
        <v/>
      </c>
      <c r="AJ3795" s="55" t="str">
        <f t="shared" si="716"/>
        <v/>
      </c>
      <c r="AK3795" s="88" t="str">
        <f t="shared" si="717"/>
        <v/>
      </c>
      <c r="AM3795" s="55" t="str">
        <f t="shared" si="718"/>
        <v/>
      </c>
      <c r="AN3795" s="88" t="str">
        <f t="shared" si="719"/>
        <v/>
      </c>
    </row>
    <row r="3796" spans="1:40" x14ac:dyDescent="0.25">
      <c r="A3796" s="77"/>
      <c r="B3796" s="107"/>
      <c r="C3796" s="108"/>
      <c r="D3796" s="109"/>
      <c r="E3796" s="109"/>
      <c r="F3796" s="110"/>
      <c r="G3796" s="111"/>
      <c r="H3796" s="112"/>
      <c r="I3796" s="77"/>
      <c r="J3796" s="112" t="str">
        <f>IF($B3796="", "", IFERROR(INDEX('Job List'!$C$9:$C$508, MATCH($B3796, 'Job List'!$B$9:$B$508, 0)), ""))</f>
        <v/>
      </c>
      <c r="K3796" s="112" t="str">
        <f>IF($B3796="", "", IFERROR(INDEX('Job List'!$D$9:$D$508, MATCH($B3796, 'Job List'!$B$9:$B$508, 0)), ""))</f>
        <v/>
      </c>
      <c r="L3796" s="125" t="str">
        <f t="shared" si="708"/>
        <v/>
      </c>
      <c r="M3796" s="111" t="str">
        <f>IF($B3796="", "", IF($G3796="", IFERROR(INDEX('Job List'!$E$9:$E$508, MATCH($B3796, 'Job List'!$B$9:$B$508, 0)), ""), $G3796))</f>
        <v/>
      </c>
      <c r="N3796" s="126" t="str">
        <f t="shared" si="709"/>
        <v/>
      </c>
      <c r="O3796" s="77"/>
      <c r="AB3796" s="14" t="str">
        <f t="shared" si="710"/>
        <v/>
      </c>
      <c r="AC3796" s="20" t="str">
        <f t="shared" si="711"/>
        <v/>
      </c>
      <c r="AD3796" s="55" t="str">
        <f t="shared" si="712"/>
        <v/>
      </c>
      <c r="AE3796" s="88" t="str">
        <f t="shared" si="713"/>
        <v/>
      </c>
      <c r="AG3796" s="55" t="str">
        <f t="shared" si="714"/>
        <v/>
      </c>
      <c r="AH3796" s="88" t="str">
        <f t="shared" si="715"/>
        <v/>
      </c>
      <c r="AJ3796" s="55" t="str">
        <f t="shared" si="716"/>
        <v/>
      </c>
      <c r="AK3796" s="88" t="str">
        <f t="shared" si="717"/>
        <v/>
      </c>
      <c r="AM3796" s="55" t="str">
        <f t="shared" si="718"/>
        <v/>
      </c>
      <c r="AN3796" s="88" t="str">
        <f t="shared" si="719"/>
        <v/>
      </c>
    </row>
    <row r="3797" spans="1:40" x14ac:dyDescent="0.25">
      <c r="A3797" s="77"/>
      <c r="B3797" s="107"/>
      <c r="C3797" s="108"/>
      <c r="D3797" s="109"/>
      <c r="E3797" s="109"/>
      <c r="F3797" s="110"/>
      <c r="G3797" s="111"/>
      <c r="H3797" s="112"/>
      <c r="I3797" s="77"/>
      <c r="J3797" s="112" t="str">
        <f>IF($B3797="", "", IFERROR(INDEX('Job List'!$C$9:$C$508, MATCH($B3797, 'Job List'!$B$9:$B$508, 0)), ""))</f>
        <v/>
      </c>
      <c r="K3797" s="112" t="str">
        <f>IF($B3797="", "", IFERROR(INDEX('Job List'!$D$9:$D$508, MATCH($B3797, 'Job List'!$B$9:$B$508, 0)), ""))</f>
        <v/>
      </c>
      <c r="L3797" s="125" t="str">
        <f t="shared" si="708"/>
        <v/>
      </c>
      <c r="M3797" s="111" t="str">
        <f>IF($B3797="", "", IF($G3797="", IFERROR(INDEX('Job List'!$E$9:$E$508, MATCH($B3797, 'Job List'!$B$9:$B$508, 0)), ""), $G3797))</f>
        <v/>
      </c>
      <c r="N3797" s="126" t="str">
        <f t="shared" si="709"/>
        <v/>
      </c>
      <c r="O3797" s="77"/>
      <c r="AB3797" s="14" t="str">
        <f t="shared" si="710"/>
        <v/>
      </c>
      <c r="AC3797" s="20" t="str">
        <f t="shared" si="711"/>
        <v/>
      </c>
      <c r="AD3797" s="55" t="str">
        <f t="shared" si="712"/>
        <v/>
      </c>
      <c r="AE3797" s="88" t="str">
        <f t="shared" si="713"/>
        <v/>
      </c>
      <c r="AG3797" s="55" t="str">
        <f t="shared" si="714"/>
        <v/>
      </c>
      <c r="AH3797" s="88" t="str">
        <f t="shared" si="715"/>
        <v/>
      </c>
      <c r="AJ3797" s="55" t="str">
        <f t="shared" si="716"/>
        <v/>
      </c>
      <c r="AK3797" s="88" t="str">
        <f t="shared" si="717"/>
        <v/>
      </c>
      <c r="AM3797" s="55" t="str">
        <f t="shared" si="718"/>
        <v/>
      </c>
      <c r="AN3797" s="88" t="str">
        <f t="shared" si="719"/>
        <v/>
      </c>
    </row>
    <row r="3798" spans="1:40" x14ac:dyDescent="0.25">
      <c r="A3798" s="77"/>
      <c r="B3798" s="107"/>
      <c r="C3798" s="108"/>
      <c r="D3798" s="109"/>
      <c r="E3798" s="109"/>
      <c r="F3798" s="110"/>
      <c r="G3798" s="111"/>
      <c r="H3798" s="112"/>
      <c r="I3798" s="77"/>
      <c r="J3798" s="112" t="str">
        <f>IF($B3798="", "", IFERROR(INDEX('Job List'!$C$9:$C$508, MATCH($B3798, 'Job List'!$B$9:$B$508, 0)), ""))</f>
        <v/>
      </c>
      <c r="K3798" s="112" t="str">
        <f>IF($B3798="", "", IFERROR(INDEX('Job List'!$D$9:$D$508, MATCH($B3798, 'Job List'!$B$9:$B$508, 0)), ""))</f>
        <v/>
      </c>
      <c r="L3798" s="125" t="str">
        <f t="shared" si="708"/>
        <v/>
      </c>
      <c r="M3798" s="111" t="str">
        <f>IF($B3798="", "", IF($G3798="", IFERROR(INDEX('Job List'!$E$9:$E$508, MATCH($B3798, 'Job List'!$B$9:$B$508, 0)), ""), $G3798))</f>
        <v/>
      </c>
      <c r="N3798" s="126" t="str">
        <f t="shared" si="709"/>
        <v/>
      </c>
      <c r="O3798" s="77"/>
      <c r="AB3798" s="14" t="str">
        <f t="shared" si="710"/>
        <v/>
      </c>
      <c r="AC3798" s="20" t="str">
        <f t="shared" si="711"/>
        <v/>
      </c>
      <c r="AD3798" s="55" t="str">
        <f t="shared" si="712"/>
        <v/>
      </c>
      <c r="AE3798" s="88" t="str">
        <f t="shared" si="713"/>
        <v/>
      </c>
      <c r="AG3798" s="55" t="str">
        <f t="shared" si="714"/>
        <v/>
      </c>
      <c r="AH3798" s="88" t="str">
        <f t="shared" si="715"/>
        <v/>
      </c>
      <c r="AJ3798" s="55" t="str">
        <f t="shared" si="716"/>
        <v/>
      </c>
      <c r="AK3798" s="88" t="str">
        <f t="shared" si="717"/>
        <v/>
      </c>
      <c r="AM3798" s="55" t="str">
        <f t="shared" si="718"/>
        <v/>
      </c>
      <c r="AN3798" s="88" t="str">
        <f t="shared" si="719"/>
        <v/>
      </c>
    </row>
    <row r="3799" spans="1:40" x14ac:dyDescent="0.25">
      <c r="A3799" s="77"/>
      <c r="B3799" s="107"/>
      <c r="C3799" s="108"/>
      <c r="D3799" s="109"/>
      <c r="E3799" s="109"/>
      <c r="F3799" s="110"/>
      <c r="G3799" s="111"/>
      <c r="H3799" s="112"/>
      <c r="I3799" s="77"/>
      <c r="J3799" s="112" t="str">
        <f>IF($B3799="", "", IFERROR(INDEX('Job List'!$C$9:$C$508, MATCH($B3799, 'Job List'!$B$9:$B$508, 0)), ""))</f>
        <v/>
      </c>
      <c r="K3799" s="112" t="str">
        <f>IF($B3799="", "", IFERROR(INDEX('Job List'!$D$9:$D$508, MATCH($B3799, 'Job List'!$B$9:$B$508, 0)), ""))</f>
        <v/>
      </c>
      <c r="L3799" s="125" t="str">
        <f t="shared" si="708"/>
        <v/>
      </c>
      <c r="M3799" s="111" t="str">
        <f>IF($B3799="", "", IF($G3799="", IFERROR(INDEX('Job List'!$E$9:$E$508, MATCH($B3799, 'Job List'!$B$9:$B$508, 0)), ""), $G3799))</f>
        <v/>
      </c>
      <c r="N3799" s="126" t="str">
        <f t="shared" si="709"/>
        <v/>
      </c>
      <c r="O3799" s="77"/>
      <c r="AB3799" s="14" t="str">
        <f t="shared" si="710"/>
        <v/>
      </c>
      <c r="AC3799" s="20" t="str">
        <f t="shared" si="711"/>
        <v/>
      </c>
      <c r="AD3799" s="55" t="str">
        <f t="shared" si="712"/>
        <v/>
      </c>
      <c r="AE3799" s="88" t="str">
        <f t="shared" si="713"/>
        <v/>
      </c>
      <c r="AG3799" s="55" t="str">
        <f t="shared" si="714"/>
        <v/>
      </c>
      <c r="AH3799" s="88" t="str">
        <f t="shared" si="715"/>
        <v/>
      </c>
      <c r="AJ3799" s="55" t="str">
        <f t="shared" si="716"/>
        <v/>
      </c>
      <c r="AK3799" s="88" t="str">
        <f t="shared" si="717"/>
        <v/>
      </c>
      <c r="AM3799" s="55" t="str">
        <f t="shared" si="718"/>
        <v/>
      </c>
      <c r="AN3799" s="88" t="str">
        <f t="shared" si="719"/>
        <v/>
      </c>
    </row>
    <row r="3800" spans="1:40" x14ac:dyDescent="0.25">
      <c r="A3800" s="77"/>
      <c r="B3800" s="107"/>
      <c r="C3800" s="108"/>
      <c r="D3800" s="109"/>
      <c r="E3800" s="109"/>
      <c r="F3800" s="110"/>
      <c r="G3800" s="111"/>
      <c r="H3800" s="112"/>
      <c r="I3800" s="77"/>
      <c r="J3800" s="112" t="str">
        <f>IF($B3800="", "", IFERROR(INDEX('Job List'!$C$9:$C$508, MATCH($B3800, 'Job List'!$B$9:$B$508, 0)), ""))</f>
        <v/>
      </c>
      <c r="K3800" s="112" t="str">
        <f>IF($B3800="", "", IFERROR(INDEX('Job List'!$D$9:$D$508, MATCH($B3800, 'Job List'!$B$9:$B$508, 0)), ""))</f>
        <v/>
      </c>
      <c r="L3800" s="125" t="str">
        <f t="shared" si="708"/>
        <v/>
      </c>
      <c r="M3800" s="111" t="str">
        <f>IF($B3800="", "", IF($G3800="", IFERROR(INDEX('Job List'!$E$9:$E$508, MATCH($B3800, 'Job List'!$B$9:$B$508, 0)), ""), $G3800))</f>
        <v/>
      </c>
      <c r="N3800" s="126" t="str">
        <f t="shared" si="709"/>
        <v/>
      </c>
      <c r="O3800" s="77"/>
      <c r="AB3800" s="14" t="str">
        <f t="shared" si="710"/>
        <v/>
      </c>
      <c r="AC3800" s="20" t="str">
        <f t="shared" si="711"/>
        <v/>
      </c>
      <c r="AD3800" s="55" t="str">
        <f t="shared" si="712"/>
        <v/>
      </c>
      <c r="AE3800" s="88" t="str">
        <f t="shared" si="713"/>
        <v/>
      </c>
      <c r="AG3800" s="55" t="str">
        <f t="shared" si="714"/>
        <v/>
      </c>
      <c r="AH3800" s="88" t="str">
        <f t="shared" si="715"/>
        <v/>
      </c>
      <c r="AJ3800" s="55" t="str">
        <f t="shared" si="716"/>
        <v/>
      </c>
      <c r="AK3800" s="88" t="str">
        <f t="shared" si="717"/>
        <v/>
      </c>
      <c r="AM3800" s="55" t="str">
        <f t="shared" si="718"/>
        <v/>
      </c>
      <c r="AN3800" s="88" t="str">
        <f t="shared" si="719"/>
        <v/>
      </c>
    </row>
    <row r="3801" spans="1:40" x14ac:dyDescent="0.25">
      <c r="A3801" s="77"/>
      <c r="B3801" s="107"/>
      <c r="C3801" s="108"/>
      <c r="D3801" s="109"/>
      <c r="E3801" s="109"/>
      <c r="F3801" s="110"/>
      <c r="G3801" s="111"/>
      <c r="H3801" s="112"/>
      <c r="I3801" s="77"/>
      <c r="J3801" s="112" t="str">
        <f>IF($B3801="", "", IFERROR(INDEX('Job List'!$C$9:$C$508, MATCH($B3801, 'Job List'!$B$9:$B$508, 0)), ""))</f>
        <v/>
      </c>
      <c r="K3801" s="112" t="str">
        <f>IF($B3801="", "", IFERROR(INDEX('Job List'!$D$9:$D$508, MATCH($B3801, 'Job List'!$B$9:$B$508, 0)), ""))</f>
        <v/>
      </c>
      <c r="L3801" s="125" t="str">
        <f t="shared" si="708"/>
        <v/>
      </c>
      <c r="M3801" s="111" t="str">
        <f>IF($B3801="", "", IF($G3801="", IFERROR(INDEX('Job List'!$E$9:$E$508, MATCH($B3801, 'Job List'!$B$9:$B$508, 0)), ""), $G3801))</f>
        <v/>
      </c>
      <c r="N3801" s="126" t="str">
        <f t="shared" si="709"/>
        <v/>
      </c>
      <c r="O3801" s="77"/>
      <c r="AB3801" s="14" t="str">
        <f t="shared" si="710"/>
        <v/>
      </c>
      <c r="AC3801" s="20" t="str">
        <f t="shared" si="711"/>
        <v/>
      </c>
      <c r="AD3801" s="55" t="str">
        <f t="shared" si="712"/>
        <v/>
      </c>
      <c r="AE3801" s="88" t="str">
        <f t="shared" si="713"/>
        <v/>
      </c>
      <c r="AG3801" s="55" t="str">
        <f t="shared" si="714"/>
        <v/>
      </c>
      <c r="AH3801" s="88" t="str">
        <f t="shared" si="715"/>
        <v/>
      </c>
      <c r="AJ3801" s="55" t="str">
        <f t="shared" si="716"/>
        <v/>
      </c>
      <c r="AK3801" s="88" t="str">
        <f t="shared" si="717"/>
        <v/>
      </c>
      <c r="AM3801" s="55" t="str">
        <f t="shared" si="718"/>
        <v/>
      </c>
      <c r="AN3801" s="88" t="str">
        <f t="shared" si="719"/>
        <v/>
      </c>
    </row>
    <row r="3802" spans="1:40" x14ac:dyDescent="0.25">
      <c r="A3802" s="77"/>
      <c r="B3802" s="107"/>
      <c r="C3802" s="108"/>
      <c r="D3802" s="109"/>
      <c r="E3802" s="109"/>
      <c r="F3802" s="110"/>
      <c r="G3802" s="111"/>
      <c r="H3802" s="112"/>
      <c r="I3802" s="77"/>
      <c r="J3802" s="112" t="str">
        <f>IF($B3802="", "", IFERROR(INDEX('Job List'!$C$9:$C$508, MATCH($B3802, 'Job List'!$B$9:$B$508, 0)), ""))</f>
        <v/>
      </c>
      <c r="K3802" s="112" t="str">
        <f>IF($B3802="", "", IFERROR(INDEX('Job List'!$D$9:$D$508, MATCH($B3802, 'Job List'!$B$9:$B$508, 0)), ""))</f>
        <v/>
      </c>
      <c r="L3802" s="125" t="str">
        <f t="shared" si="708"/>
        <v/>
      </c>
      <c r="M3802" s="111" t="str">
        <f>IF($B3802="", "", IF($G3802="", IFERROR(INDEX('Job List'!$E$9:$E$508, MATCH($B3802, 'Job List'!$B$9:$B$508, 0)), ""), $G3802))</f>
        <v/>
      </c>
      <c r="N3802" s="126" t="str">
        <f t="shared" si="709"/>
        <v/>
      </c>
      <c r="O3802" s="77"/>
      <c r="AB3802" s="14" t="str">
        <f t="shared" si="710"/>
        <v/>
      </c>
      <c r="AC3802" s="20" t="str">
        <f t="shared" si="711"/>
        <v/>
      </c>
      <c r="AD3802" s="55" t="str">
        <f t="shared" si="712"/>
        <v/>
      </c>
      <c r="AE3802" s="88" t="str">
        <f t="shared" si="713"/>
        <v/>
      </c>
      <c r="AG3802" s="55" t="str">
        <f t="shared" si="714"/>
        <v/>
      </c>
      <c r="AH3802" s="88" t="str">
        <f t="shared" si="715"/>
        <v/>
      </c>
      <c r="AJ3802" s="55" t="str">
        <f t="shared" si="716"/>
        <v/>
      </c>
      <c r="AK3802" s="88" t="str">
        <f t="shared" si="717"/>
        <v/>
      </c>
      <c r="AM3802" s="55" t="str">
        <f t="shared" si="718"/>
        <v/>
      </c>
      <c r="AN3802" s="88" t="str">
        <f t="shared" si="719"/>
        <v/>
      </c>
    </row>
    <row r="3803" spans="1:40" x14ac:dyDescent="0.25">
      <c r="A3803" s="77"/>
      <c r="B3803" s="107"/>
      <c r="C3803" s="108"/>
      <c r="D3803" s="109"/>
      <c r="E3803" s="109"/>
      <c r="F3803" s="110"/>
      <c r="G3803" s="111"/>
      <c r="H3803" s="112"/>
      <c r="I3803" s="77"/>
      <c r="J3803" s="112" t="str">
        <f>IF($B3803="", "", IFERROR(INDEX('Job List'!$C$9:$C$508, MATCH($B3803, 'Job List'!$B$9:$B$508, 0)), ""))</f>
        <v/>
      </c>
      <c r="K3803" s="112" t="str">
        <f>IF($B3803="", "", IFERROR(INDEX('Job List'!$D$9:$D$508, MATCH($B3803, 'Job List'!$B$9:$B$508, 0)), ""))</f>
        <v/>
      </c>
      <c r="L3803" s="125" t="str">
        <f t="shared" si="708"/>
        <v/>
      </c>
      <c r="M3803" s="111" t="str">
        <f>IF($B3803="", "", IF($G3803="", IFERROR(INDEX('Job List'!$E$9:$E$508, MATCH($B3803, 'Job List'!$B$9:$B$508, 0)), ""), $G3803))</f>
        <v/>
      </c>
      <c r="N3803" s="126" t="str">
        <f t="shared" si="709"/>
        <v/>
      </c>
      <c r="O3803" s="77"/>
      <c r="AB3803" s="14" t="str">
        <f t="shared" si="710"/>
        <v/>
      </c>
      <c r="AC3803" s="20" t="str">
        <f t="shared" si="711"/>
        <v/>
      </c>
      <c r="AD3803" s="55" t="str">
        <f t="shared" si="712"/>
        <v/>
      </c>
      <c r="AE3803" s="88" t="str">
        <f t="shared" si="713"/>
        <v/>
      </c>
      <c r="AG3803" s="55" t="str">
        <f t="shared" si="714"/>
        <v/>
      </c>
      <c r="AH3803" s="88" t="str">
        <f t="shared" si="715"/>
        <v/>
      </c>
      <c r="AJ3803" s="55" t="str">
        <f t="shared" si="716"/>
        <v/>
      </c>
      <c r="AK3803" s="88" t="str">
        <f t="shared" si="717"/>
        <v/>
      </c>
      <c r="AM3803" s="55" t="str">
        <f t="shared" si="718"/>
        <v/>
      </c>
      <c r="AN3803" s="88" t="str">
        <f t="shared" si="719"/>
        <v/>
      </c>
    </row>
    <row r="3804" spans="1:40" x14ac:dyDescent="0.25">
      <c r="A3804" s="77"/>
      <c r="B3804" s="107"/>
      <c r="C3804" s="108"/>
      <c r="D3804" s="109"/>
      <c r="E3804" s="109"/>
      <c r="F3804" s="110"/>
      <c r="G3804" s="111"/>
      <c r="H3804" s="112"/>
      <c r="I3804" s="77"/>
      <c r="J3804" s="112" t="str">
        <f>IF($B3804="", "", IFERROR(INDEX('Job List'!$C$9:$C$508, MATCH($B3804, 'Job List'!$B$9:$B$508, 0)), ""))</f>
        <v/>
      </c>
      <c r="K3804" s="112" t="str">
        <f>IF($B3804="", "", IFERROR(INDEX('Job List'!$D$9:$D$508, MATCH($B3804, 'Job List'!$B$9:$B$508, 0)), ""))</f>
        <v/>
      </c>
      <c r="L3804" s="125" t="str">
        <f t="shared" si="708"/>
        <v/>
      </c>
      <c r="M3804" s="111" t="str">
        <f>IF($B3804="", "", IF($G3804="", IFERROR(INDEX('Job List'!$E$9:$E$508, MATCH($B3804, 'Job List'!$B$9:$B$508, 0)), ""), $G3804))</f>
        <v/>
      </c>
      <c r="N3804" s="126" t="str">
        <f t="shared" si="709"/>
        <v/>
      </c>
      <c r="O3804" s="77"/>
      <c r="AB3804" s="14" t="str">
        <f t="shared" si="710"/>
        <v/>
      </c>
      <c r="AC3804" s="20" t="str">
        <f t="shared" si="711"/>
        <v/>
      </c>
      <c r="AD3804" s="55" t="str">
        <f t="shared" si="712"/>
        <v/>
      </c>
      <c r="AE3804" s="88" t="str">
        <f t="shared" si="713"/>
        <v/>
      </c>
      <c r="AG3804" s="55" t="str">
        <f t="shared" si="714"/>
        <v/>
      </c>
      <c r="AH3804" s="88" t="str">
        <f t="shared" si="715"/>
        <v/>
      </c>
      <c r="AJ3804" s="55" t="str">
        <f t="shared" si="716"/>
        <v/>
      </c>
      <c r="AK3804" s="88" t="str">
        <f t="shared" si="717"/>
        <v/>
      </c>
      <c r="AM3804" s="55" t="str">
        <f t="shared" si="718"/>
        <v/>
      </c>
      <c r="AN3804" s="88" t="str">
        <f t="shared" si="719"/>
        <v/>
      </c>
    </row>
    <row r="3805" spans="1:40" x14ac:dyDescent="0.25">
      <c r="A3805" s="77"/>
      <c r="B3805" s="107"/>
      <c r="C3805" s="108"/>
      <c r="D3805" s="109"/>
      <c r="E3805" s="109"/>
      <c r="F3805" s="110"/>
      <c r="G3805" s="111"/>
      <c r="H3805" s="112"/>
      <c r="I3805" s="77"/>
      <c r="J3805" s="112" t="str">
        <f>IF($B3805="", "", IFERROR(INDEX('Job List'!$C$9:$C$508, MATCH($B3805, 'Job List'!$B$9:$B$508, 0)), ""))</f>
        <v/>
      </c>
      <c r="K3805" s="112" t="str">
        <f>IF($B3805="", "", IFERROR(INDEX('Job List'!$D$9:$D$508, MATCH($B3805, 'Job List'!$B$9:$B$508, 0)), ""))</f>
        <v/>
      </c>
      <c r="L3805" s="125" t="str">
        <f t="shared" si="708"/>
        <v/>
      </c>
      <c r="M3805" s="111" t="str">
        <f>IF($B3805="", "", IF($G3805="", IFERROR(INDEX('Job List'!$E$9:$E$508, MATCH($B3805, 'Job List'!$B$9:$B$508, 0)), ""), $G3805))</f>
        <v/>
      </c>
      <c r="N3805" s="126" t="str">
        <f t="shared" si="709"/>
        <v/>
      </c>
      <c r="O3805" s="77"/>
      <c r="AB3805" s="14" t="str">
        <f t="shared" si="710"/>
        <v/>
      </c>
      <c r="AC3805" s="20" t="str">
        <f t="shared" si="711"/>
        <v/>
      </c>
      <c r="AD3805" s="55" t="str">
        <f t="shared" si="712"/>
        <v/>
      </c>
      <c r="AE3805" s="88" t="str">
        <f t="shared" si="713"/>
        <v/>
      </c>
      <c r="AG3805" s="55" t="str">
        <f t="shared" si="714"/>
        <v/>
      </c>
      <c r="AH3805" s="88" t="str">
        <f t="shared" si="715"/>
        <v/>
      </c>
      <c r="AJ3805" s="55" t="str">
        <f t="shared" si="716"/>
        <v/>
      </c>
      <c r="AK3805" s="88" t="str">
        <f t="shared" si="717"/>
        <v/>
      </c>
      <c r="AM3805" s="55" t="str">
        <f t="shared" si="718"/>
        <v/>
      </c>
      <c r="AN3805" s="88" t="str">
        <f t="shared" si="719"/>
        <v/>
      </c>
    </row>
    <row r="3806" spans="1:40" x14ac:dyDescent="0.25">
      <c r="A3806" s="77"/>
      <c r="B3806" s="107"/>
      <c r="C3806" s="108"/>
      <c r="D3806" s="109"/>
      <c r="E3806" s="109"/>
      <c r="F3806" s="110"/>
      <c r="G3806" s="111"/>
      <c r="H3806" s="112"/>
      <c r="I3806" s="77"/>
      <c r="J3806" s="112" t="str">
        <f>IF($B3806="", "", IFERROR(INDEX('Job List'!$C$9:$C$508, MATCH($B3806, 'Job List'!$B$9:$B$508, 0)), ""))</f>
        <v/>
      </c>
      <c r="K3806" s="112" t="str">
        <f>IF($B3806="", "", IFERROR(INDEX('Job List'!$D$9:$D$508, MATCH($B3806, 'Job List'!$B$9:$B$508, 0)), ""))</f>
        <v/>
      </c>
      <c r="L3806" s="125" t="str">
        <f t="shared" si="708"/>
        <v/>
      </c>
      <c r="M3806" s="111" t="str">
        <f>IF($B3806="", "", IF($G3806="", IFERROR(INDEX('Job List'!$E$9:$E$508, MATCH($B3806, 'Job List'!$B$9:$B$508, 0)), ""), $G3806))</f>
        <v/>
      </c>
      <c r="N3806" s="126" t="str">
        <f t="shared" si="709"/>
        <v/>
      </c>
      <c r="O3806" s="77"/>
      <c r="AB3806" s="14" t="str">
        <f t="shared" si="710"/>
        <v/>
      </c>
      <c r="AC3806" s="20" t="str">
        <f t="shared" si="711"/>
        <v/>
      </c>
      <c r="AD3806" s="55" t="str">
        <f t="shared" si="712"/>
        <v/>
      </c>
      <c r="AE3806" s="88" t="str">
        <f t="shared" si="713"/>
        <v/>
      </c>
      <c r="AG3806" s="55" t="str">
        <f t="shared" si="714"/>
        <v/>
      </c>
      <c r="AH3806" s="88" t="str">
        <f t="shared" si="715"/>
        <v/>
      </c>
      <c r="AJ3806" s="55" t="str">
        <f t="shared" si="716"/>
        <v/>
      </c>
      <c r="AK3806" s="88" t="str">
        <f t="shared" si="717"/>
        <v/>
      </c>
      <c r="AM3806" s="55" t="str">
        <f t="shared" si="718"/>
        <v/>
      </c>
      <c r="AN3806" s="88" t="str">
        <f t="shared" si="719"/>
        <v/>
      </c>
    </row>
    <row r="3807" spans="1:40" x14ac:dyDescent="0.25">
      <c r="A3807" s="77"/>
      <c r="B3807" s="107"/>
      <c r="C3807" s="108"/>
      <c r="D3807" s="109"/>
      <c r="E3807" s="109"/>
      <c r="F3807" s="110"/>
      <c r="G3807" s="111"/>
      <c r="H3807" s="112"/>
      <c r="I3807" s="77"/>
      <c r="J3807" s="112" t="str">
        <f>IF($B3807="", "", IFERROR(INDEX('Job List'!$C$9:$C$508, MATCH($B3807, 'Job List'!$B$9:$B$508, 0)), ""))</f>
        <v/>
      </c>
      <c r="K3807" s="112" t="str">
        <f>IF($B3807="", "", IFERROR(INDEX('Job List'!$D$9:$D$508, MATCH($B3807, 'Job List'!$B$9:$B$508, 0)), ""))</f>
        <v/>
      </c>
      <c r="L3807" s="125" t="str">
        <f t="shared" si="708"/>
        <v/>
      </c>
      <c r="M3807" s="111" t="str">
        <f>IF($B3807="", "", IF($G3807="", IFERROR(INDEX('Job List'!$E$9:$E$508, MATCH($B3807, 'Job List'!$B$9:$B$508, 0)), ""), $G3807))</f>
        <v/>
      </c>
      <c r="N3807" s="126" t="str">
        <f t="shared" si="709"/>
        <v/>
      </c>
      <c r="O3807" s="77"/>
      <c r="AB3807" s="14" t="str">
        <f t="shared" si="710"/>
        <v/>
      </c>
      <c r="AC3807" s="20" t="str">
        <f t="shared" si="711"/>
        <v/>
      </c>
      <c r="AD3807" s="55" t="str">
        <f t="shared" si="712"/>
        <v/>
      </c>
      <c r="AE3807" s="88" t="str">
        <f t="shared" si="713"/>
        <v/>
      </c>
      <c r="AG3807" s="55" t="str">
        <f t="shared" si="714"/>
        <v/>
      </c>
      <c r="AH3807" s="88" t="str">
        <f t="shared" si="715"/>
        <v/>
      </c>
      <c r="AJ3807" s="55" t="str">
        <f t="shared" si="716"/>
        <v/>
      </c>
      <c r="AK3807" s="88" t="str">
        <f t="shared" si="717"/>
        <v/>
      </c>
      <c r="AM3807" s="55" t="str">
        <f t="shared" si="718"/>
        <v/>
      </c>
      <c r="AN3807" s="88" t="str">
        <f t="shared" si="719"/>
        <v/>
      </c>
    </row>
    <row r="3808" spans="1:40" x14ac:dyDescent="0.25">
      <c r="A3808" s="77"/>
      <c r="B3808" s="107"/>
      <c r="C3808" s="108"/>
      <c r="D3808" s="109"/>
      <c r="E3808" s="109"/>
      <c r="F3808" s="110"/>
      <c r="G3808" s="111"/>
      <c r="H3808" s="112"/>
      <c r="I3808" s="77"/>
      <c r="J3808" s="112" t="str">
        <f>IF($B3808="", "", IFERROR(INDEX('Job List'!$C$9:$C$508, MATCH($B3808, 'Job List'!$B$9:$B$508, 0)), ""))</f>
        <v/>
      </c>
      <c r="K3808" s="112" t="str">
        <f>IF($B3808="", "", IFERROR(INDEX('Job List'!$D$9:$D$508, MATCH($B3808, 'Job List'!$B$9:$B$508, 0)), ""))</f>
        <v/>
      </c>
      <c r="L3808" s="125" t="str">
        <f t="shared" si="708"/>
        <v/>
      </c>
      <c r="M3808" s="111" t="str">
        <f>IF($B3808="", "", IF($G3808="", IFERROR(INDEX('Job List'!$E$9:$E$508, MATCH($B3808, 'Job List'!$B$9:$B$508, 0)), ""), $G3808))</f>
        <v/>
      </c>
      <c r="N3808" s="126" t="str">
        <f t="shared" si="709"/>
        <v/>
      </c>
      <c r="O3808" s="77"/>
      <c r="AB3808" s="14" t="str">
        <f t="shared" si="710"/>
        <v/>
      </c>
      <c r="AC3808" s="20" t="str">
        <f t="shared" si="711"/>
        <v/>
      </c>
      <c r="AD3808" s="55" t="str">
        <f t="shared" si="712"/>
        <v/>
      </c>
      <c r="AE3808" s="88" t="str">
        <f t="shared" si="713"/>
        <v/>
      </c>
      <c r="AG3808" s="55" t="str">
        <f t="shared" si="714"/>
        <v/>
      </c>
      <c r="AH3808" s="88" t="str">
        <f t="shared" si="715"/>
        <v/>
      </c>
      <c r="AJ3808" s="55" t="str">
        <f t="shared" si="716"/>
        <v/>
      </c>
      <c r="AK3808" s="88" t="str">
        <f t="shared" si="717"/>
        <v/>
      </c>
      <c r="AM3808" s="55" t="str">
        <f t="shared" si="718"/>
        <v/>
      </c>
      <c r="AN3808" s="88" t="str">
        <f t="shared" si="719"/>
        <v/>
      </c>
    </row>
    <row r="3809" spans="1:40" x14ac:dyDescent="0.25">
      <c r="A3809" s="77"/>
      <c r="B3809" s="107"/>
      <c r="C3809" s="108"/>
      <c r="D3809" s="109"/>
      <c r="E3809" s="109"/>
      <c r="F3809" s="110"/>
      <c r="G3809" s="111"/>
      <c r="H3809" s="112"/>
      <c r="I3809" s="77"/>
      <c r="J3809" s="112" t="str">
        <f>IF($B3809="", "", IFERROR(INDEX('Job List'!$C$9:$C$508, MATCH($B3809, 'Job List'!$B$9:$B$508, 0)), ""))</f>
        <v/>
      </c>
      <c r="K3809" s="112" t="str">
        <f>IF($B3809="", "", IFERROR(INDEX('Job List'!$D$9:$D$508, MATCH($B3809, 'Job List'!$B$9:$B$508, 0)), ""))</f>
        <v/>
      </c>
      <c r="L3809" s="125" t="str">
        <f t="shared" si="708"/>
        <v/>
      </c>
      <c r="M3809" s="111" t="str">
        <f>IF($B3809="", "", IF($G3809="", IFERROR(INDEX('Job List'!$E$9:$E$508, MATCH($B3809, 'Job List'!$B$9:$B$508, 0)), ""), $G3809))</f>
        <v/>
      </c>
      <c r="N3809" s="126" t="str">
        <f t="shared" si="709"/>
        <v/>
      </c>
      <c r="O3809" s="77"/>
      <c r="AB3809" s="14" t="str">
        <f t="shared" si="710"/>
        <v/>
      </c>
      <c r="AC3809" s="20" t="str">
        <f t="shared" si="711"/>
        <v/>
      </c>
      <c r="AD3809" s="55" t="str">
        <f t="shared" si="712"/>
        <v/>
      </c>
      <c r="AE3809" s="88" t="str">
        <f t="shared" si="713"/>
        <v/>
      </c>
      <c r="AG3809" s="55" t="str">
        <f t="shared" si="714"/>
        <v/>
      </c>
      <c r="AH3809" s="88" t="str">
        <f t="shared" si="715"/>
        <v/>
      </c>
      <c r="AJ3809" s="55" t="str">
        <f t="shared" si="716"/>
        <v/>
      </c>
      <c r="AK3809" s="88" t="str">
        <f t="shared" si="717"/>
        <v/>
      </c>
      <c r="AM3809" s="55" t="str">
        <f t="shared" si="718"/>
        <v/>
      </c>
      <c r="AN3809" s="88" t="str">
        <f t="shared" si="719"/>
        <v/>
      </c>
    </row>
    <row r="3810" spans="1:40" x14ac:dyDescent="0.25">
      <c r="A3810" s="77"/>
      <c r="B3810" s="107"/>
      <c r="C3810" s="108"/>
      <c r="D3810" s="109"/>
      <c r="E3810" s="109"/>
      <c r="F3810" s="110"/>
      <c r="G3810" s="111"/>
      <c r="H3810" s="112"/>
      <c r="I3810" s="77"/>
      <c r="J3810" s="112" t="str">
        <f>IF($B3810="", "", IFERROR(INDEX('Job List'!$C$9:$C$508, MATCH($B3810, 'Job List'!$B$9:$B$508, 0)), ""))</f>
        <v/>
      </c>
      <c r="K3810" s="112" t="str">
        <f>IF($B3810="", "", IFERROR(INDEX('Job List'!$D$9:$D$508, MATCH($B3810, 'Job List'!$B$9:$B$508, 0)), ""))</f>
        <v/>
      </c>
      <c r="L3810" s="125" t="str">
        <f t="shared" si="708"/>
        <v/>
      </c>
      <c r="M3810" s="111" t="str">
        <f>IF($B3810="", "", IF($G3810="", IFERROR(INDEX('Job List'!$E$9:$E$508, MATCH($B3810, 'Job List'!$B$9:$B$508, 0)), ""), $G3810))</f>
        <v/>
      </c>
      <c r="N3810" s="126" t="str">
        <f t="shared" si="709"/>
        <v/>
      </c>
      <c r="O3810" s="77"/>
      <c r="AB3810" s="14" t="str">
        <f t="shared" si="710"/>
        <v/>
      </c>
      <c r="AC3810" s="20" t="str">
        <f t="shared" si="711"/>
        <v/>
      </c>
      <c r="AD3810" s="55" t="str">
        <f t="shared" si="712"/>
        <v/>
      </c>
      <c r="AE3810" s="88" t="str">
        <f t="shared" si="713"/>
        <v/>
      </c>
      <c r="AG3810" s="55" t="str">
        <f t="shared" si="714"/>
        <v/>
      </c>
      <c r="AH3810" s="88" t="str">
        <f t="shared" si="715"/>
        <v/>
      </c>
      <c r="AJ3810" s="55" t="str">
        <f t="shared" si="716"/>
        <v/>
      </c>
      <c r="AK3810" s="88" t="str">
        <f t="shared" si="717"/>
        <v/>
      </c>
      <c r="AM3810" s="55" t="str">
        <f t="shared" si="718"/>
        <v/>
      </c>
      <c r="AN3810" s="88" t="str">
        <f t="shared" si="719"/>
        <v/>
      </c>
    </row>
    <row r="3811" spans="1:40" x14ac:dyDescent="0.25">
      <c r="A3811" s="77"/>
      <c r="B3811" s="107"/>
      <c r="C3811" s="108"/>
      <c r="D3811" s="109"/>
      <c r="E3811" s="109"/>
      <c r="F3811" s="110"/>
      <c r="G3811" s="111"/>
      <c r="H3811" s="112"/>
      <c r="I3811" s="77"/>
      <c r="J3811" s="112" t="str">
        <f>IF($B3811="", "", IFERROR(INDEX('Job List'!$C$9:$C$508, MATCH($B3811, 'Job List'!$B$9:$B$508, 0)), ""))</f>
        <v/>
      </c>
      <c r="K3811" s="112" t="str">
        <f>IF($B3811="", "", IFERROR(INDEX('Job List'!$D$9:$D$508, MATCH($B3811, 'Job List'!$B$9:$B$508, 0)), ""))</f>
        <v/>
      </c>
      <c r="L3811" s="125" t="str">
        <f t="shared" si="708"/>
        <v/>
      </c>
      <c r="M3811" s="111" t="str">
        <f>IF($B3811="", "", IF($G3811="", IFERROR(INDEX('Job List'!$E$9:$E$508, MATCH($B3811, 'Job List'!$B$9:$B$508, 0)), ""), $G3811))</f>
        <v/>
      </c>
      <c r="N3811" s="126" t="str">
        <f t="shared" si="709"/>
        <v/>
      </c>
      <c r="O3811" s="77"/>
      <c r="AB3811" s="14" t="str">
        <f t="shared" si="710"/>
        <v/>
      </c>
      <c r="AC3811" s="20" t="str">
        <f t="shared" si="711"/>
        <v/>
      </c>
      <c r="AD3811" s="55" t="str">
        <f t="shared" si="712"/>
        <v/>
      </c>
      <c r="AE3811" s="88" t="str">
        <f t="shared" si="713"/>
        <v/>
      </c>
      <c r="AG3811" s="55" t="str">
        <f t="shared" si="714"/>
        <v/>
      </c>
      <c r="AH3811" s="88" t="str">
        <f t="shared" si="715"/>
        <v/>
      </c>
      <c r="AJ3811" s="55" t="str">
        <f t="shared" si="716"/>
        <v/>
      </c>
      <c r="AK3811" s="88" t="str">
        <f t="shared" si="717"/>
        <v/>
      </c>
      <c r="AM3811" s="55" t="str">
        <f t="shared" si="718"/>
        <v/>
      </c>
      <c r="AN3811" s="88" t="str">
        <f t="shared" si="719"/>
        <v/>
      </c>
    </row>
    <row r="3812" spans="1:40" x14ac:dyDescent="0.25">
      <c r="A3812" s="77"/>
      <c r="B3812" s="107"/>
      <c r="C3812" s="108"/>
      <c r="D3812" s="109"/>
      <c r="E3812" s="109"/>
      <c r="F3812" s="110"/>
      <c r="G3812" s="111"/>
      <c r="H3812" s="112"/>
      <c r="I3812" s="77"/>
      <c r="J3812" s="112" t="str">
        <f>IF($B3812="", "", IFERROR(INDEX('Job List'!$C$9:$C$508, MATCH($B3812, 'Job List'!$B$9:$B$508, 0)), ""))</f>
        <v/>
      </c>
      <c r="K3812" s="112" t="str">
        <f>IF($B3812="", "", IFERROR(INDEX('Job List'!$D$9:$D$508, MATCH($B3812, 'Job List'!$B$9:$B$508, 0)), ""))</f>
        <v/>
      </c>
      <c r="L3812" s="125" t="str">
        <f t="shared" si="708"/>
        <v/>
      </c>
      <c r="M3812" s="111" t="str">
        <f>IF($B3812="", "", IF($G3812="", IFERROR(INDEX('Job List'!$E$9:$E$508, MATCH($B3812, 'Job List'!$B$9:$B$508, 0)), ""), $G3812))</f>
        <v/>
      </c>
      <c r="N3812" s="126" t="str">
        <f t="shared" si="709"/>
        <v/>
      </c>
      <c r="O3812" s="77"/>
      <c r="AB3812" s="14" t="str">
        <f t="shared" si="710"/>
        <v/>
      </c>
      <c r="AC3812" s="20" t="str">
        <f t="shared" si="711"/>
        <v/>
      </c>
      <c r="AD3812" s="55" t="str">
        <f t="shared" si="712"/>
        <v/>
      </c>
      <c r="AE3812" s="88" t="str">
        <f t="shared" si="713"/>
        <v/>
      </c>
      <c r="AG3812" s="55" t="str">
        <f t="shared" si="714"/>
        <v/>
      </c>
      <c r="AH3812" s="88" t="str">
        <f t="shared" si="715"/>
        <v/>
      </c>
      <c r="AJ3812" s="55" t="str">
        <f t="shared" si="716"/>
        <v/>
      </c>
      <c r="AK3812" s="88" t="str">
        <f t="shared" si="717"/>
        <v/>
      </c>
      <c r="AM3812" s="55" t="str">
        <f t="shared" si="718"/>
        <v/>
      </c>
      <c r="AN3812" s="88" t="str">
        <f t="shared" si="719"/>
        <v/>
      </c>
    </row>
    <row r="3813" spans="1:40" x14ac:dyDescent="0.25">
      <c r="A3813" s="77"/>
      <c r="B3813" s="107"/>
      <c r="C3813" s="108"/>
      <c r="D3813" s="109"/>
      <c r="E3813" s="109"/>
      <c r="F3813" s="110"/>
      <c r="G3813" s="111"/>
      <c r="H3813" s="112"/>
      <c r="I3813" s="77"/>
      <c r="J3813" s="112" t="str">
        <f>IF($B3813="", "", IFERROR(INDEX('Job List'!$C$9:$C$508, MATCH($B3813, 'Job List'!$B$9:$B$508, 0)), ""))</f>
        <v/>
      </c>
      <c r="K3813" s="112" t="str">
        <f>IF($B3813="", "", IFERROR(INDEX('Job List'!$D$9:$D$508, MATCH($B3813, 'Job List'!$B$9:$B$508, 0)), ""))</f>
        <v/>
      </c>
      <c r="L3813" s="125" t="str">
        <f t="shared" si="708"/>
        <v/>
      </c>
      <c r="M3813" s="111" t="str">
        <f>IF($B3813="", "", IF($G3813="", IFERROR(INDEX('Job List'!$E$9:$E$508, MATCH($B3813, 'Job List'!$B$9:$B$508, 0)), ""), $G3813))</f>
        <v/>
      </c>
      <c r="N3813" s="126" t="str">
        <f t="shared" si="709"/>
        <v/>
      </c>
      <c r="O3813" s="77"/>
      <c r="AB3813" s="14" t="str">
        <f t="shared" si="710"/>
        <v/>
      </c>
      <c r="AC3813" s="20" t="str">
        <f t="shared" si="711"/>
        <v/>
      </c>
      <c r="AD3813" s="55" t="str">
        <f t="shared" si="712"/>
        <v/>
      </c>
      <c r="AE3813" s="88" t="str">
        <f t="shared" si="713"/>
        <v/>
      </c>
      <c r="AG3813" s="55" t="str">
        <f t="shared" si="714"/>
        <v/>
      </c>
      <c r="AH3813" s="88" t="str">
        <f t="shared" si="715"/>
        <v/>
      </c>
      <c r="AJ3813" s="55" t="str">
        <f t="shared" si="716"/>
        <v/>
      </c>
      <c r="AK3813" s="88" t="str">
        <f t="shared" si="717"/>
        <v/>
      </c>
      <c r="AM3813" s="55" t="str">
        <f t="shared" si="718"/>
        <v/>
      </c>
      <c r="AN3813" s="88" t="str">
        <f t="shared" si="719"/>
        <v/>
      </c>
    </row>
    <row r="3814" spans="1:40" x14ac:dyDescent="0.25">
      <c r="A3814" s="77"/>
      <c r="B3814" s="107"/>
      <c r="C3814" s="108"/>
      <c r="D3814" s="109"/>
      <c r="E3814" s="109"/>
      <c r="F3814" s="110"/>
      <c r="G3814" s="111"/>
      <c r="H3814" s="112"/>
      <c r="I3814" s="77"/>
      <c r="J3814" s="112" t="str">
        <f>IF($B3814="", "", IFERROR(INDEX('Job List'!$C$9:$C$508, MATCH($B3814, 'Job List'!$B$9:$B$508, 0)), ""))</f>
        <v/>
      </c>
      <c r="K3814" s="112" t="str">
        <f>IF($B3814="", "", IFERROR(INDEX('Job List'!$D$9:$D$508, MATCH($B3814, 'Job List'!$B$9:$B$508, 0)), ""))</f>
        <v/>
      </c>
      <c r="L3814" s="125" t="str">
        <f t="shared" si="708"/>
        <v/>
      </c>
      <c r="M3814" s="111" t="str">
        <f>IF($B3814="", "", IF($G3814="", IFERROR(INDEX('Job List'!$E$9:$E$508, MATCH($B3814, 'Job List'!$B$9:$B$508, 0)), ""), $G3814))</f>
        <v/>
      </c>
      <c r="N3814" s="126" t="str">
        <f t="shared" si="709"/>
        <v/>
      </c>
      <c r="O3814" s="77"/>
      <c r="AB3814" s="14" t="str">
        <f t="shared" si="710"/>
        <v/>
      </c>
      <c r="AC3814" s="20" t="str">
        <f t="shared" si="711"/>
        <v/>
      </c>
      <c r="AD3814" s="55" t="str">
        <f t="shared" si="712"/>
        <v/>
      </c>
      <c r="AE3814" s="88" t="str">
        <f t="shared" si="713"/>
        <v/>
      </c>
      <c r="AG3814" s="55" t="str">
        <f t="shared" si="714"/>
        <v/>
      </c>
      <c r="AH3814" s="88" t="str">
        <f t="shared" si="715"/>
        <v/>
      </c>
      <c r="AJ3814" s="55" t="str">
        <f t="shared" si="716"/>
        <v/>
      </c>
      <c r="AK3814" s="88" t="str">
        <f t="shared" si="717"/>
        <v/>
      </c>
      <c r="AM3814" s="55" t="str">
        <f t="shared" si="718"/>
        <v/>
      </c>
      <c r="AN3814" s="88" t="str">
        <f t="shared" si="719"/>
        <v/>
      </c>
    </row>
    <row r="3815" spans="1:40" x14ac:dyDescent="0.25">
      <c r="A3815" s="77"/>
      <c r="B3815" s="107"/>
      <c r="C3815" s="108"/>
      <c r="D3815" s="109"/>
      <c r="E3815" s="109"/>
      <c r="F3815" s="110"/>
      <c r="G3815" s="111"/>
      <c r="H3815" s="112"/>
      <c r="I3815" s="77"/>
      <c r="J3815" s="112" t="str">
        <f>IF($B3815="", "", IFERROR(INDEX('Job List'!$C$9:$C$508, MATCH($B3815, 'Job List'!$B$9:$B$508, 0)), ""))</f>
        <v/>
      </c>
      <c r="K3815" s="112" t="str">
        <f>IF($B3815="", "", IFERROR(INDEX('Job List'!$D$9:$D$508, MATCH($B3815, 'Job List'!$B$9:$B$508, 0)), ""))</f>
        <v/>
      </c>
      <c r="L3815" s="125" t="str">
        <f t="shared" si="708"/>
        <v/>
      </c>
      <c r="M3815" s="111" t="str">
        <f>IF($B3815="", "", IF($G3815="", IFERROR(INDEX('Job List'!$E$9:$E$508, MATCH($B3815, 'Job List'!$B$9:$B$508, 0)), ""), $G3815))</f>
        <v/>
      </c>
      <c r="N3815" s="126" t="str">
        <f t="shared" si="709"/>
        <v/>
      </c>
      <c r="O3815" s="77"/>
      <c r="AB3815" s="14" t="str">
        <f t="shared" si="710"/>
        <v/>
      </c>
      <c r="AC3815" s="20" t="str">
        <f t="shared" si="711"/>
        <v/>
      </c>
      <c r="AD3815" s="55" t="str">
        <f t="shared" si="712"/>
        <v/>
      </c>
      <c r="AE3815" s="88" t="str">
        <f t="shared" si="713"/>
        <v/>
      </c>
      <c r="AG3815" s="55" t="str">
        <f t="shared" si="714"/>
        <v/>
      </c>
      <c r="AH3815" s="88" t="str">
        <f t="shared" si="715"/>
        <v/>
      </c>
      <c r="AJ3815" s="55" t="str">
        <f t="shared" si="716"/>
        <v/>
      </c>
      <c r="AK3815" s="88" t="str">
        <f t="shared" si="717"/>
        <v/>
      </c>
      <c r="AM3815" s="55" t="str">
        <f t="shared" si="718"/>
        <v/>
      </c>
      <c r="AN3815" s="88" t="str">
        <f t="shared" si="719"/>
        <v/>
      </c>
    </row>
    <row r="3816" spans="1:40" x14ac:dyDescent="0.25">
      <c r="A3816" s="77"/>
      <c r="B3816" s="107"/>
      <c r="C3816" s="108"/>
      <c r="D3816" s="109"/>
      <c r="E3816" s="109"/>
      <c r="F3816" s="110"/>
      <c r="G3816" s="111"/>
      <c r="H3816" s="112"/>
      <c r="I3816" s="77"/>
      <c r="J3816" s="112" t="str">
        <f>IF($B3816="", "", IFERROR(INDEX('Job List'!$C$9:$C$508, MATCH($B3816, 'Job List'!$B$9:$B$508, 0)), ""))</f>
        <v/>
      </c>
      <c r="K3816" s="112" t="str">
        <f>IF($B3816="", "", IFERROR(INDEX('Job List'!$D$9:$D$508, MATCH($B3816, 'Job List'!$B$9:$B$508, 0)), ""))</f>
        <v/>
      </c>
      <c r="L3816" s="125" t="str">
        <f t="shared" si="708"/>
        <v/>
      </c>
      <c r="M3816" s="111" t="str">
        <f>IF($B3816="", "", IF($G3816="", IFERROR(INDEX('Job List'!$E$9:$E$508, MATCH($B3816, 'Job List'!$B$9:$B$508, 0)), ""), $G3816))</f>
        <v/>
      </c>
      <c r="N3816" s="126" t="str">
        <f t="shared" si="709"/>
        <v/>
      </c>
      <c r="O3816" s="77"/>
      <c r="AB3816" s="14" t="str">
        <f t="shared" si="710"/>
        <v/>
      </c>
      <c r="AC3816" s="20" t="str">
        <f t="shared" si="711"/>
        <v/>
      </c>
      <c r="AD3816" s="55" t="str">
        <f t="shared" si="712"/>
        <v/>
      </c>
      <c r="AE3816" s="88" t="str">
        <f t="shared" si="713"/>
        <v/>
      </c>
      <c r="AG3816" s="55" t="str">
        <f t="shared" si="714"/>
        <v/>
      </c>
      <c r="AH3816" s="88" t="str">
        <f t="shared" si="715"/>
        <v/>
      </c>
      <c r="AJ3816" s="55" t="str">
        <f t="shared" si="716"/>
        <v/>
      </c>
      <c r="AK3816" s="88" t="str">
        <f t="shared" si="717"/>
        <v/>
      </c>
      <c r="AM3816" s="55" t="str">
        <f t="shared" si="718"/>
        <v/>
      </c>
      <c r="AN3816" s="88" t="str">
        <f t="shared" si="719"/>
        <v/>
      </c>
    </row>
    <row r="3817" spans="1:40" x14ac:dyDescent="0.25">
      <c r="A3817" s="77"/>
      <c r="B3817" s="107"/>
      <c r="C3817" s="108"/>
      <c r="D3817" s="109"/>
      <c r="E3817" s="109"/>
      <c r="F3817" s="110"/>
      <c r="G3817" s="111"/>
      <c r="H3817" s="112"/>
      <c r="I3817" s="77"/>
      <c r="J3817" s="112" t="str">
        <f>IF($B3817="", "", IFERROR(INDEX('Job List'!$C$9:$C$508, MATCH($B3817, 'Job List'!$B$9:$B$508, 0)), ""))</f>
        <v/>
      </c>
      <c r="K3817" s="112" t="str">
        <f>IF($B3817="", "", IFERROR(INDEX('Job List'!$D$9:$D$508, MATCH($B3817, 'Job List'!$B$9:$B$508, 0)), ""))</f>
        <v/>
      </c>
      <c r="L3817" s="125" t="str">
        <f t="shared" si="708"/>
        <v/>
      </c>
      <c r="M3817" s="111" t="str">
        <f>IF($B3817="", "", IF($G3817="", IFERROR(INDEX('Job List'!$E$9:$E$508, MATCH($B3817, 'Job List'!$B$9:$B$508, 0)), ""), $G3817))</f>
        <v/>
      </c>
      <c r="N3817" s="126" t="str">
        <f t="shared" si="709"/>
        <v/>
      </c>
      <c r="O3817" s="77"/>
      <c r="AB3817" s="14" t="str">
        <f t="shared" si="710"/>
        <v/>
      </c>
      <c r="AC3817" s="20" t="str">
        <f t="shared" si="711"/>
        <v/>
      </c>
      <c r="AD3817" s="55" t="str">
        <f t="shared" si="712"/>
        <v/>
      </c>
      <c r="AE3817" s="88" t="str">
        <f t="shared" si="713"/>
        <v/>
      </c>
      <c r="AG3817" s="55" t="str">
        <f t="shared" si="714"/>
        <v/>
      </c>
      <c r="AH3817" s="88" t="str">
        <f t="shared" si="715"/>
        <v/>
      </c>
      <c r="AJ3817" s="55" t="str">
        <f t="shared" si="716"/>
        <v/>
      </c>
      <c r="AK3817" s="88" t="str">
        <f t="shared" si="717"/>
        <v/>
      </c>
      <c r="AM3817" s="55" t="str">
        <f t="shared" si="718"/>
        <v/>
      </c>
      <c r="AN3817" s="88" t="str">
        <f t="shared" si="719"/>
        <v/>
      </c>
    </row>
    <row r="3818" spans="1:40" x14ac:dyDescent="0.25">
      <c r="A3818" s="77"/>
      <c r="B3818" s="107"/>
      <c r="C3818" s="108"/>
      <c r="D3818" s="109"/>
      <c r="E3818" s="109"/>
      <c r="F3818" s="110"/>
      <c r="G3818" s="111"/>
      <c r="H3818" s="112"/>
      <c r="I3818" s="77"/>
      <c r="J3818" s="112" t="str">
        <f>IF($B3818="", "", IFERROR(INDEX('Job List'!$C$9:$C$508, MATCH($B3818, 'Job List'!$B$9:$B$508, 0)), ""))</f>
        <v/>
      </c>
      <c r="K3818" s="112" t="str">
        <f>IF($B3818="", "", IFERROR(INDEX('Job List'!$D$9:$D$508, MATCH($B3818, 'Job List'!$B$9:$B$508, 0)), ""))</f>
        <v/>
      </c>
      <c r="L3818" s="125" t="str">
        <f t="shared" si="708"/>
        <v/>
      </c>
      <c r="M3818" s="111" t="str">
        <f>IF($B3818="", "", IF($G3818="", IFERROR(INDEX('Job List'!$E$9:$E$508, MATCH($B3818, 'Job List'!$B$9:$B$508, 0)), ""), $G3818))</f>
        <v/>
      </c>
      <c r="N3818" s="126" t="str">
        <f t="shared" si="709"/>
        <v/>
      </c>
      <c r="O3818" s="77"/>
      <c r="AB3818" s="14" t="str">
        <f t="shared" si="710"/>
        <v/>
      </c>
      <c r="AC3818" s="20" t="str">
        <f t="shared" si="711"/>
        <v/>
      </c>
      <c r="AD3818" s="55" t="str">
        <f t="shared" si="712"/>
        <v/>
      </c>
      <c r="AE3818" s="88" t="str">
        <f t="shared" si="713"/>
        <v/>
      </c>
      <c r="AG3818" s="55" t="str">
        <f t="shared" si="714"/>
        <v/>
      </c>
      <c r="AH3818" s="88" t="str">
        <f t="shared" si="715"/>
        <v/>
      </c>
      <c r="AJ3818" s="55" t="str">
        <f t="shared" si="716"/>
        <v/>
      </c>
      <c r="AK3818" s="88" t="str">
        <f t="shared" si="717"/>
        <v/>
      </c>
      <c r="AM3818" s="55" t="str">
        <f t="shared" si="718"/>
        <v/>
      </c>
      <c r="AN3818" s="88" t="str">
        <f t="shared" si="719"/>
        <v/>
      </c>
    </row>
    <row r="3819" spans="1:40" x14ac:dyDescent="0.25">
      <c r="A3819" s="77"/>
      <c r="B3819" s="107"/>
      <c r="C3819" s="108"/>
      <c r="D3819" s="109"/>
      <c r="E3819" s="109"/>
      <c r="F3819" s="110"/>
      <c r="G3819" s="111"/>
      <c r="H3819" s="112"/>
      <c r="I3819" s="77"/>
      <c r="J3819" s="112" t="str">
        <f>IF($B3819="", "", IFERROR(INDEX('Job List'!$C$9:$C$508, MATCH($B3819, 'Job List'!$B$9:$B$508, 0)), ""))</f>
        <v/>
      </c>
      <c r="K3819" s="112" t="str">
        <f>IF($B3819="", "", IFERROR(INDEX('Job List'!$D$9:$D$508, MATCH($B3819, 'Job List'!$B$9:$B$508, 0)), ""))</f>
        <v/>
      </c>
      <c r="L3819" s="125" t="str">
        <f t="shared" si="708"/>
        <v/>
      </c>
      <c r="M3819" s="111" t="str">
        <f>IF($B3819="", "", IF($G3819="", IFERROR(INDEX('Job List'!$E$9:$E$508, MATCH($B3819, 'Job List'!$B$9:$B$508, 0)), ""), $G3819))</f>
        <v/>
      </c>
      <c r="N3819" s="126" t="str">
        <f t="shared" si="709"/>
        <v/>
      </c>
      <c r="O3819" s="77"/>
      <c r="AB3819" s="14" t="str">
        <f t="shared" si="710"/>
        <v/>
      </c>
      <c r="AC3819" s="20" t="str">
        <f t="shared" si="711"/>
        <v/>
      </c>
      <c r="AD3819" s="55" t="str">
        <f t="shared" si="712"/>
        <v/>
      </c>
      <c r="AE3819" s="88" t="str">
        <f t="shared" si="713"/>
        <v/>
      </c>
      <c r="AG3819" s="55" t="str">
        <f t="shared" si="714"/>
        <v/>
      </c>
      <c r="AH3819" s="88" t="str">
        <f t="shared" si="715"/>
        <v/>
      </c>
      <c r="AJ3819" s="55" t="str">
        <f t="shared" si="716"/>
        <v/>
      </c>
      <c r="AK3819" s="88" t="str">
        <f t="shared" si="717"/>
        <v/>
      </c>
      <c r="AM3819" s="55" t="str">
        <f t="shared" si="718"/>
        <v/>
      </c>
      <c r="AN3819" s="88" t="str">
        <f t="shared" si="719"/>
        <v/>
      </c>
    </row>
    <row r="3820" spans="1:40" x14ac:dyDescent="0.25">
      <c r="A3820" s="77"/>
      <c r="B3820" s="107"/>
      <c r="C3820" s="108"/>
      <c r="D3820" s="109"/>
      <c r="E3820" s="109"/>
      <c r="F3820" s="110"/>
      <c r="G3820" s="111"/>
      <c r="H3820" s="112"/>
      <c r="I3820" s="77"/>
      <c r="J3820" s="112" t="str">
        <f>IF($B3820="", "", IFERROR(INDEX('Job List'!$C$9:$C$508, MATCH($B3820, 'Job List'!$B$9:$B$508, 0)), ""))</f>
        <v/>
      </c>
      <c r="K3820" s="112" t="str">
        <f>IF($B3820="", "", IFERROR(INDEX('Job List'!$D$9:$D$508, MATCH($B3820, 'Job List'!$B$9:$B$508, 0)), ""))</f>
        <v/>
      </c>
      <c r="L3820" s="125" t="str">
        <f t="shared" si="708"/>
        <v/>
      </c>
      <c r="M3820" s="111" t="str">
        <f>IF($B3820="", "", IF($G3820="", IFERROR(INDEX('Job List'!$E$9:$E$508, MATCH($B3820, 'Job List'!$B$9:$B$508, 0)), ""), $G3820))</f>
        <v/>
      </c>
      <c r="N3820" s="126" t="str">
        <f t="shared" si="709"/>
        <v/>
      </c>
      <c r="O3820" s="77"/>
      <c r="AB3820" s="14" t="str">
        <f t="shared" si="710"/>
        <v/>
      </c>
      <c r="AC3820" s="20" t="str">
        <f t="shared" si="711"/>
        <v/>
      </c>
      <c r="AD3820" s="55" t="str">
        <f t="shared" si="712"/>
        <v/>
      </c>
      <c r="AE3820" s="88" t="str">
        <f t="shared" si="713"/>
        <v/>
      </c>
      <c r="AG3820" s="55" t="str">
        <f t="shared" si="714"/>
        <v/>
      </c>
      <c r="AH3820" s="88" t="str">
        <f t="shared" si="715"/>
        <v/>
      </c>
      <c r="AJ3820" s="55" t="str">
        <f t="shared" si="716"/>
        <v/>
      </c>
      <c r="AK3820" s="88" t="str">
        <f t="shared" si="717"/>
        <v/>
      </c>
      <c r="AM3820" s="55" t="str">
        <f t="shared" si="718"/>
        <v/>
      </c>
      <c r="AN3820" s="88" t="str">
        <f t="shared" si="719"/>
        <v/>
      </c>
    </row>
    <row r="3821" spans="1:40" x14ac:dyDescent="0.25">
      <c r="A3821" s="77"/>
      <c r="B3821" s="107"/>
      <c r="C3821" s="108"/>
      <c r="D3821" s="109"/>
      <c r="E3821" s="109"/>
      <c r="F3821" s="110"/>
      <c r="G3821" s="111"/>
      <c r="H3821" s="112"/>
      <c r="I3821" s="77"/>
      <c r="J3821" s="112" t="str">
        <f>IF($B3821="", "", IFERROR(INDEX('Job List'!$C$9:$C$508, MATCH($B3821, 'Job List'!$B$9:$B$508, 0)), ""))</f>
        <v/>
      </c>
      <c r="K3821" s="112" t="str">
        <f>IF($B3821="", "", IFERROR(INDEX('Job List'!$D$9:$D$508, MATCH($B3821, 'Job List'!$B$9:$B$508, 0)), ""))</f>
        <v/>
      </c>
      <c r="L3821" s="125" t="str">
        <f t="shared" si="708"/>
        <v/>
      </c>
      <c r="M3821" s="111" t="str">
        <f>IF($B3821="", "", IF($G3821="", IFERROR(INDEX('Job List'!$E$9:$E$508, MATCH($B3821, 'Job List'!$B$9:$B$508, 0)), ""), $G3821))</f>
        <v/>
      </c>
      <c r="N3821" s="126" t="str">
        <f t="shared" si="709"/>
        <v/>
      </c>
      <c r="O3821" s="77"/>
      <c r="AB3821" s="14" t="str">
        <f t="shared" si="710"/>
        <v/>
      </c>
      <c r="AC3821" s="20" t="str">
        <f t="shared" si="711"/>
        <v/>
      </c>
      <c r="AD3821" s="55" t="str">
        <f t="shared" si="712"/>
        <v/>
      </c>
      <c r="AE3821" s="88" t="str">
        <f t="shared" si="713"/>
        <v/>
      </c>
      <c r="AG3821" s="55" t="str">
        <f t="shared" si="714"/>
        <v/>
      </c>
      <c r="AH3821" s="88" t="str">
        <f t="shared" si="715"/>
        <v/>
      </c>
      <c r="AJ3821" s="55" t="str">
        <f t="shared" si="716"/>
        <v/>
      </c>
      <c r="AK3821" s="88" t="str">
        <f t="shared" si="717"/>
        <v/>
      </c>
      <c r="AM3821" s="55" t="str">
        <f t="shared" si="718"/>
        <v/>
      </c>
      <c r="AN3821" s="88" t="str">
        <f t="shared" si="719"/>
        <v/>
      </c>
    </row>
    <row r="3822" spans="1:40" x14ac:dyDescent="0.25">
      <c r="A3822" s="77"/>
      <c r="B3822" s="107"/>
      <c r="C3822" s="108"/>
      <c r="D3822" s="109"/>
      <c r="E3822" s="109"/>
      <c r="F3822" s="110"/>
      <c r="G3822" s="111"/>
      <c r="H3822" s="112"/>
      <c r="I3822" s="77"/>
      <c r="J3822" s="112" t="str">
        <f>IF($B3822="", "", IFERROR(INDEX('Job List'!$C$9:$C$508, MATCH($B3822, 'Job List'!$B$9:$B$508, 0)), ""))</f>
        <v/>
      </c>
      <c r="K3822" s="112" t="str">
        <f>IF($B3822="", "", IFERROR(INDEX('Job List'!$D$9:$D$508, MATCH($B3822, 'Job List'!$B$9:$B$508, 0)), ""))</f>
        <v/>
      </c>
      <c r="L3822" s="125" t="str">
        <f t="shared" si="708"/>
        <v/>
      </c>
      <c r="M3822" s="111" t="str">
        <f>IF($B3822="", "", IF($G3822="", IFERROR(INDEX('Job List'!$E$9:$E$508, MATCH($B3822, 'Job List'!$B$9:$B$508, 0)), ""), $G3822))</f>
        <v/>
      </c>
      <c r="N3822" s="126" t="str">
        <f t="shared" si="709"/>
        <v/>
      </c>
      <c r="O3822" s="77"/>
      <c r="AB3822" s="14" t="str">
        <f t="shared" si="710"/>
        <v/>
      </c>
      <c r="AC3822" s="20" t="str">
        <f t="shared" si="711"/>
        <v/>
      </c>
      <c r="AD3822" s="55" t="str">
        <f t="shared" si="712"/>
        <v/>
      </c>
      <c r="AE3822" s="88" t="str">
        <f t="shared" si="713"/>
        <v/>
      </c>
      <c r="AG3822" s="55" t="str">
        <f t="shared" si="714"/>
        <v/>
      </c>
      <c r="AH3822" s="88" t="str">
        <f t="shared" si="715"/>
        <v/>
      </c>
      <c r="AJ3822" s="55" t="str">
        <f t="shared" si="716"/>
        <v/>
      </c>
      <c r="AK3822" s="88" t="str">
        <f t="shared" si="717"/>
        <v/>
      </c>
      <c r="AM3822" s="55" t="str">
        <f t="shared" si="718"/>
        <v/>
      </c>
      <c r="AN3822" s="88" t="str">
        <f t="shared" si="719"/>
        <v/>
      </c>
    </row>
    <row r="3823" spans="1:40" x14ac:dyDescent="0.25">
      <c r="A3823" s="77"/>
      <c r="B3823" s="107"/>
      <c r="C3823" s="108"/>
      <c r="D3823" s="109"/>
      <c r="E3823" s="109"/>
      <c r="F3823" s="110"/>
      <c r="G3823" s="111"/>
      <c r="H3823" s="112"/>
      <c r="I3823" s="77"/>
      <c r="J3823" s="112" t="str">
        <f>IF($B3823="", "", IFERROR(INDEX('Job List'!$C$9:$C$508, MATCH($B3823, 'Job List'!$B$9:$B$508, 0)), ""))</f>
        <v/>
      </c>
      <c r="K3823" s="112" t="str">
        <f>IF($B3823="", "", IFERROR(INDEX('Job List'!$D$9:$D$508, MATCH($B3823, 'Job List'!$B$9:$B$508, 0)), ""))</f>
        <v/>
      </c>
      <c r="L3823" s="125" t="str">
        <f t="shared" si="708"/>
        <v/>
      </c>
      <c r="M3823" s="111" t="str">
        <f>IF($B3823="", "", IF($G3823="", IFERROR(INDEX('Job List'!$E$9:$E$508, MATCH($B3823, 'Job List'!$B$9:$B$508, 0)), ""), $G3823))</f>
        <v/>
      </c>
      <c r="N3823" s="126" t="str">
        <f t="shared" si="709"/>
        <v/>
      </c>
      <c r="O3823" s="77"/>
      <c r="AB3823" s="14" t="str">
        <f t="shared" si="710"/>
        <v/>
      </c>
      <c r="AC3823" s="20" t="str">
        <f t="shared" si="711"/>
        <v/>
      </c>
      <c r="AD3823" s="55" t="str">
        <f t="shared" si="712"/>
        <v/>
      </c>
      <c r="AE3823" s="88" t="str">
        <f t="shared" si="713"/>
        <v/>
      </c>
      <c r="AG3823" s="55" t="str">
        <f t="shared" si="714"/>
        <v/>
      </c>
      <c r="AH3823" s="88" t="str">
        <f t="shared" si="715"/>
        <v/>
      </c>
      <c r="AJ3823" s="55" t="str">
        <f t="shared" si="716"/>
        <v/>
      </c>
      <c r="AK3823" s="88" t="str">
        <f t="shared" si="717"/>
        <v/>
      </c>
      <c r="AM3823" s="55" t="str">
        <f t="shared" si="718"/>
        <v/>
      </c>
      <c r="AN3823" s="88" t="str">
        <f t="shared" si="719"/>
        <v/>
      </c>
    </row>
    <row r="3824" spans="1:40" x14ac:dyDescent="0.25">
      <c r="A3824" s="77"/>
      <c r="B3824" s="107"/>
      <c r="C3824" s="108"/>
      <c r="D3824" s="109"/>
      <c r="E3824" s="109"/>
      <c r="F3824" s="110"/>
      <c r="G3824" s="111"/>
      <c r="H3824" s="112"/>
      <c r="I3824" s="77"/>
      <c r="J3824" s="112" t="str">
        <f>IF($B3824="", "", IFERROR(INDEX('Job List'!$C$9:$C$508, MATCH($B3824, 'Job List'!$B$9:$B$508, 0)), ""))</f>
        <v/>
      </c>
      <c r="K3824" s="112" t="str">
        <f>IF($B3824="", "", IFERROR(INDEX('Job List'!$D$9:$D$508, MATCH($B3824, 'Job List'!$B$9:$B$508, 0)), ""))</f>
        <v/>
      </c>
      <c r="L3824" s="125" t="str">
        <f t="shared" si="708"/>
        <v/>
      </c>
      <c r="M3824" s="111" t="str">
        <f>IF($B3824="", "", IF($G3824="", IFERROR(INDEX('Job List'!$E$9:$E$508, MATCH($B3824, 'Job List'!$B$9:$B$508, 0)), ""), $G3824))</f>
        <v/>
      </c>
      <c r="N3824" s="126" t="str">
        <f t="shared" si="709"/>
        <v/>
      </c>
      <c r="O3824" s="77"/>
      <c r="AB3824" s="14" t="str">
        <f t="shared" si="710"/>
        <v/>
      </c>
      <c r="AC3824" s="20" t="str">
        <f t="shared" si="711"/>
        <v/>
      </c>
      <c r="AD3824" s="55" t="str">
        <f t="shared" si="712"/>
        <v/>
      </c>
      <c r="AE3824" s="88" t="str">
        <f t="shared" si="713"/>
        <v/>
      </c>
      <c r="AG3824" s="55" t="str">
        <f t="shared" si="714"/>
        <v/>
      </c>
      <c r="AH3824" s="88" t="str">
        <f t="shared" si="715"/>
        <v/>
      </c>
      <c r="AJ3824" s="55" t="str">
        <f t="shared" si="716"/>
        <v/>
      </c>
      <c r="AK3824" s="88" t="str">
        <f t="shared" si="717"/>
        <v/>
      </c>
      <c r="AM3824" s="55" t="str">
        <f t="shared" si="718"/>
        <v/>
      </c>
      <c r="AN3824" s="88" t="str">
        <f t="shared" si="719"/>
        <v/>
      </c>
    </row>
    <row r="3825" spans="1:40" x14ac:dyDescent="0.25">
      <c r="A3825" s="77"/>
      <c r="B3825" s="107"/>
      <c r="C3825" s="108"/>
      <c r="D3825" s="109"/>
      <c r="E3825" s="109"/>
      <c r="F3825" s="110"/>
      <c r="G3825" s="111"/>
      <c r="H3825" s="112"/>
      <c r="I3825" s="77"/>
      <c r="J3825" s="112" t="str">
        <f>IF($B3825="", "", IFERROR(INDEX('Job List'!$C$9:$C$508, MATCH($B3825, 'Job List'!$B$9:$B$508, 0)), ""))</f>
        <v/>
      </c>
      <c r="K3825" s="112" t="str">
        <f>IF($B3825="", "", IFERROR(INDEX('Job List'!$D$9:$D$508, MATCH($B3825, 'Job List'!$B$9:$B$508, 0)), ""))</f>
        <v/>
      </c>
      <c r="L3825" s="125" t="str">
        <f t="shared" si="708"/>
        <v/>
      </c>
      <c r="M3825" s="111" t="str">
        <f>IF($B3825="", "", IF($G3825="", IFERROR(INDEX('Job List'!$E$9:$E$508, MATCH($B3825, 'Job List'!$B$9:$B$508, 0)), ""), $G3825))</f>
        <v/>
      </c>
      <c r="N3825" s="126" t="str">
        <f t="shared" si="709"/>
        <v/>
      </c>
      <c r="O3825" s="77"/>
      <c r="AB3825" s="14" t="str">
        <f t="shared" si="710"/>
        <v/>
      </c>
      <c r="AC3825" s="20" t="str">
        <f t="shared" si="711"/>
        <v/>
      </c>
      <c r="AD3825" s="55" t="str">
        <f t="shared" si="712"/>
        <v/>
      </c>
      <c r="AE3825" s="88" t="str">
        <f t="shared" si="713"/>
        <v/>
      </c>
      <c r="AG3825" s="55" t="str">
        <f t="shared" si="714"/>
        <v/>
      </c>
      <c r="AH3825" s="88" t="str">
        <f t="shared" si="715"/>
        <v/>
      </c>
      <c r="AJ3825" s="55" t="str">
        <f t="shared" si="716"/>
        <v/>
      </c>
      <c r="AK3825" s="88" t="str">
        <f t="shared" si="717"/>
        <v/>
      </c>
      <c r="AM3825" s="55" t="str">
        <f t="shared" si="718"/>
        <v/>
      </c>
      <c r="AN3825" s="88" t="str">
        <f t="shared" si="719"/>
        <v/>
      </c>
    </row>
    <row r="3826" spans="1:40" x14ac:dyDescent="0.25">
      <c r="A3826" s="77"/>
      <c r="B3826" s="107"/>
      <c r="C3826" s="108"/>
      <c r="D3826" s="109"/>
      <c r="E3826" s="109"/>
      <c r="F3826" s="110"/>
      <c r="G3826" s="111"/>
      <c r="H3826" s="112"/>
      <c r="I3826" s="77"/>
      <c r="J3826" s="112" t="str">
        <f>IF($B3826="", "", IFERROR(INDEX('Job List'!$C$9:$C$508, MATCH($B3826, 'Job List'!$B$9:$B$508, 0)), ""))</f>
        <v/>
      </c>
      <c r="K3826" s="112" t="str">
        <f>IF($B3826="", "", IFERROR(INDEX('Job List'!$D$9:$D$508, MATCH($B3826, 'Job List'!$B$9:$B$508, 0)), ""))</f>
        <v/>
      </c>
      <c r="L3826" s="125" t="str">
        <f t="shared" si="708"/>
        <v/>
      </c>
      <c r="M3826" s="111" t="str">
        <f>IF($B3826="", "", IF($G3826="", IFERROR(INDEX('Job List'!$E$9:$E$508, MATCH($B3826, 'Job List'!$B$9:$B$508, 0)), ""), $G3826))</f>
        <v/>
      </c>
      <c r="N3826" s="126" t="str">
        <f t="shared" si="709"/>
        <v/>
      </c>
      <c r="O3826" s="77"/>
      <c r="AB3826" s="14" t="str">
        <f t="shared" si="710"/>
        <v/>
      </c>
      <c r="AC3826" s="20" t="str">
        <f t="shared" si="711"/>
        <v/>
      </c>
      <c r="AD3826" s="55" t="str">
        <f t="shared" si="712"/>
        <v/>
      </c>
      <c r="AE3826" s="88" t="str">
        <f t="shared" si="713"/>
        <v/>
      </c>
      <c r="AG3826" s="55" t="str">
        <f t="shared" si="714"/>
        <v/>
      </c>
      <c r="AH3826" s="88" t="str">
        <f t="shared" si="715"/>
        <v/>
      </c>
      <c r="AJ3826" s="55" t="str">
        <f t="shared" si="716"/>
        <v/>
      </c>
      <c r="AK3826" s="88" t="str">
        <f t="shared" si="717"/>
        <v/>
      </c>
      <c r="AM3826" s="55" t="str">
        <f t="shared" si="718"/>
        <v/>
      </c>
      <c r="AN3826" s="88" t="str">
        <f t="shared" si="719"/>
        <v/>
      </c>
    </row>
    <row r="3827" spans="1:40" x14ac:dyDescent="0.25">
      <c r="A3827" s="77"/>
      <c r="B3827" s="107"/>
      <c r="C3827" s="108"/>
      <c r="D3827" s="109"/>
      <c r="E3827" s="109"/>
      <c r="F3827" s="110"/>
      <c r="G3827" s="111"/>
      <c r="H3827" s="112"/>
      <c r="I3827" s="77"/>
      <c r="J3827" s="112" t="str">
        <f>IF($B3827="", "", IFERROR(INDEX('Job List'!$C$9:$C$508, MATCH($B3827, 'Job List'!$B$9:$B$508, 0)), ""))</f>
        <v/>
      </c>
      <c r="K3827" s="112" t="str">
        <f>IF($B3827="", "", IFERROR(INDEX('Job List'!$D$9:$D$508, MATCH($B3827, 'Job List'!$B$9:$B$508, 0)), ""))</f>
        <v/>
      </c>
      <c r="L3827" s="125" t="str">
        <f t="shared" si="708"/>
        <v/>
      </c>
      <c r="M3827" s="111" t="str">
        <f>IF($B3827="", "", IF($G3827="", IFERROR(INDEX('Job List'!$E$9:$E$508, MATCH($B3827, 'Job List'!$B$9:$B$508, 0)), ""), $G3827))</f>
        <v/>
      </c>
      <c r="N3827" s="126" t="str">
        <f t="shared" si="709"/>
        <v/>
      </c>
      <c r="O3827" s="77"/>
      <c r="AB3827" s="14" t="str">
        <f t="shared" si="710"/>
        <v/>
      </c>
      <c r="AC3827" s="20" t="str">
        <f t="shared" si="711"/>
        <v/>
      </c>
      <c r="AD3827" s="55" t="str">
        <f t="shared" si="712"/>
        <v/>
      </c>
      <c r="AE3827" s="88" t="str">
        <f t="shared" si="713"/>
        <v/>
      </c>
      <c r="AG3827" s="55" t="str">
        <f t="shared" si="714"/>
        <v/>
      </c>
      <c r="AH3827" s="88" t="str">
        <f t="shared" si="715"/>
        <v/>
      </c>
      <c r="AJ3827" s="55" t="str">
        <f t="shared" si="716"/>
        <v/>
      </c>
      <c r="AK3827" s="88" t="str">
        <f t="shared" si="717"/>
        <v/>
      </c>
      <c r="AM3827" s="55" t="str">
        <f t="shared" si="718"/>
        <v/>
      </c>
      <c r="AN3827" s="88" t="str">
        <f t="shared" si="719"/>
        <v/>
      </c>
    </row>
    <row r="3828" spans="1:40" x14ac:dyDescent="0.25">
      <c r="A3828" s="77"/>
      <c r="B3828" s="107"/>
      <c r="C3828" s="108"/>
      <c r="D3828" s="109"/>
      <c r="E3828" s="109"/>
      <c r="F3828" s="110"/>
      <c r="G3828" s="111"/>
      <c r="H3828" s="112"/>
      <c r="I3828" s="77"/>
      <c r="J3828" s="112" t="str">
        <f>IF($B3828="", "", IFERROR(INDEX('Job List'!$C$9:$C$508, MATCH($B3828, 'Job List'!$B$9:$B$508, 0)), ""))</f>
        <v/>
      </c>
      <c r="K3828" s="112" t="str">
        <f>IF($B3828="", "", IFERROR(INDEX('Job List'!$D$9:$D$508, MATCH($B3828, 'Job List'!$B$9:$B$508, 0)), ""))</f>
        <v/>
      </c>
      <c r="L3828" s="125" t="str">
        <f t="shared" si="708"/>
        <v/>
      </c>
      <c r="M3828" s="111" t="str">
        <f>IF($B3828="", "", IF($G3828="", IFERROR(INDEX('Job List'!$E$9:$E$508, MATCH($B3828, 'Job List'!$B$9:$B$508, 0)), ""), $G3828))</f>
        <v/>
      </c>
      <c r="N3828" s="126" t="str">
        <f t="shared" si="709"/>
        <v/>
      </c>
      <c r="O3828" s="77"/>
      <c r="AB3828" s="14" t="str">
        <f t="shared" si="710"/>
        <v/>
      </c>
      <c r="AC3828" s="20" t="str">
        <f t="shared" si="711"/>
        <v/>
      </c>
      <c r="AD3828" s="55" t="str">
        <f t="shared" si="712"/>
        <v/>
      </c>
      <c r="AE3828" s="88" t="str">
        <f t="shared" si="713"/>
        <v/>
      </c>
      <c r="AG3828" s="55" t="str">
        <f t="shared" si="714"/>
        <v/>
      </c>
      <c r="AH3828" s="88" t="str">
        <f t="shared" si="715"/>
        <v/>
      </c>
      <c r="AJ3828" s="55" t="str">
        <f t="shared" si="716"/>
        <v/>
      </c>
      <c r="AK3828" s="88" t="str">
        <f t="shared" si="717"/>
        <v/>
      </c>
      <c r="AM3828" s="55" t="str">
        <f t="shared" si="718"/>
        <v/>
      </c>
      <c r="AN3828" s="88" t="str">
        <f t="shared" si="719"/>
        <v/>
      </c>
    </row>
    <row r="3829" spans="1:40" x14ac:dyDescent="0.25">
      <c r="A3829" s="77"/>
      <c r="B3829" s="107"/>
      <c r="C3829" s="108"/>
      <c r="D3829" s="109"/>
      <c r="E3829" s="109"/>
      <c r="F3829" s="110"/>
      <c r="G3829" s="111"/>
      <c r="H3829" s="112"/>
      <c r="I3829" s="77"/>
      <c r="J3829" s="112" t="str">
        <f>IF($B3829="", "", IFERROR(INDEX('Job List'!$C$9:$C$508, MATCH($B3829, 'Job List'!$B$9:$B$508, 0)), ""))</f>
        <v/>
      </c>
      <c r="K3829" s="112" t="str">
        <f>IF($B3829="", "", IFERROR(INDEX('Job List'!$D$9:$D$508, MATCH($B3829, 'Job List'!$B$9:$B$508, 0)), ""))</f>
        <v/>
      </c>
      <c r="L3829" s="125" t="str">
        <f t="shared" si="708"/>
        <v/>
      </c>
      <c r="M3829" s="111" t="str">
        <f>IF($B3829="", "", IF($G3829="", IFERROR(INDEX('Job List'!$E$9:$E$508, MATCH($B3829, 'Job List'!$B$9:$B$508, 0)), ""), $G3829))</f>
        <v/>
      </c>
      <c r="N3829" s="126" t="str">
        <f t="shared" si="709"/>
        <v/>
      </c>
      <c r="O3829" s="77"/>
      <c r="AB3829" s="14" t="str">
        <f t="shared" si="710"/>
        <v/>
      </c>
      <c r="AC3829" s="20" t="str">
        <f t="shared" si="711"/>
        <v/>
      </c>
      <c r="AD3829" s="55" t="str">
        <f t="shared" si="712"/>
        <v/>
      </c>
      <c r="AE3829" s="88" t="str">
        <f t="shared" si="713"/>
        <v/>
      </c>
      <c r="AG3829" s="55" t="str">
        <f t="shared" si="714"/>
        <v/>
      </c>
      <c r="AH3829" s="88" t="str">
        <f t="shared" si="715"/>
        <v/>
      </c>
      <c r="AJ3829" s="55" t="str">
        <f t="shared" si="716"/>
        <v/>
      </c>
      <c r="AK3829" s="88" t="str">
        <f t="shared" si="717"/>
        <v/>
      </c>
      <c r="AM3829" s="55" t="str">
        <f t="shared" si="718"/>
        <v/>
      </c>
      <c r="AN3829" s="88" t="str">
        <f t="shared" si="719"/>
        <v/>
      </c>
    </row>
    <row r="3830" spans="1:40" x14ac:dyDescent="0.25">
      <c r="A3830" s="77"/>
      <c r="B3830" s="107"/>
      <c r="C3830" s="108"/>
      <c r="D3830" s="109"/>
      <c r="E3830" s="109"/>
      <c r="F3830" s="110"/>
      <c r="G3830" s="111"/>
      <c r="H3830" s="112"/>
      <c r="I3830" s="77"/>
      <c r="J3830" s="112" t="str">
        <f>IF($B3830="", "", IFERROR(INDEX('Job List'!$C$9:$C$508, MATCH($B3830, 'Job List'!$B$9:$B$508, 0)), ""))</f>
        <v/>
      </c>
      <c r="K3830" s="112" t="str">
        <f>IF($B3830="", "", IFERROR(INDEX('Job List'!$D$9:$D$508, MATCH($B3830, 'Job List'!$B$9:$B$508, 0)), ""))</f>
        <v/>
      </c>
      <c r="L3830" s="125" t="str">
        <f t="shared" si="708"/>
        <v/>
      </c>
      <c r="M3830" s="111" t="str">
        <f>IF($B3830="", "", IF($G3830="", IFERROR(INDEX('Job List'!$E$9:$E$508, MATCH($B3830, 'Job List'!$B$9:$B$508, 0)), ""), $G3830))</f>
        <v/>
      </c>
      <c r="N3830" s="126" t="str">
        <f t="shared" si="709"/>
        <v/>
      </c>
      <c r="O3830" s="77"/>
      <c r="AB3830" s="14" t="str">
        <f t="shared" si="710"/>
        <v/>
      </c>
      <c r="AC3830" s="20" t="str">
        <f t="shared" si="711"/>
        <v/>
      </c>
      <c r="AD3830" s="55" t="str">
        <f t="shared" si="712"/>
        <v/>
      </c>
      <c r="AE3830" s="88" t="str">
        <f t="shared" si="713"/>
        <v/>
      </c>
      <c r="AG3830" s="55" t="str">
        <f t="shared" si="714"/>
        <v/>
      </c>
      <c r="AH3830" s="88" t="str">
        <f t="shared" si="715"/>
        <v/>
      </c>
      <c r="AJ3830" s="55" t="str">
        <f t="shared" si="716"/>
        <v/>
      </c>
      <c r="AK3830" s="88" t="str">
        <f t="shared" si="717"/>
        <v/>
      </c>
      <c r="AM3830" s="55" t="str">
        <f t="shared" si="718"/>
        <v/>
      </c>
      <c r="AN3830" s="88" t="str">
        <f t="shared" si="719"/>
        <v/>
      </c>
    </row>
    <row r="3831" spans="1:40" x14ac:dyDescent="0.25">
      <c r="A3831" s="77"/>
      <c r="B3831" s="107"/>
      <c r="C3831" s="108"/>
      <c r="D3831" s="109"/>
      <c r="E3831" s="109"/>
      <c r="F3831" s="110"/>
      <c r="G3831" s="111"/>
      <c r="H3831" s="112"/>
      <c r="I3831" s="77"/>
      <c r="J3831" s="112" t="str">
        <f>IF($B3831="", "", IFERROR(INDEX('Job List'!$C$9:$C$508, MATCH($B3831, 'Job List'!$B$9:$B$508, 0)), ""))</f>
        <v/>
      </c>
      <c r="K3831" s="112" t="str">
        <f>IF($B3831="", "", IFERROR(INDEX('Job List'!$D$9:$D$508, MATCH($B3831, 'Job List'!$B$9:$B$508, 0)), ""))</f>
        <v/>
      </c>
      <c r="L3831" s="125" t="str">
        <f t="shared" si="708"/>
        <v/>
      </c>
      <c r="M3831" s="111" t="str">
        <f>IF($B3831="", "", IF($G3831="", IFERROR(INDEX('Job List'!$E$9:$E$508, MATCH($B3831, 'Job List'!$B$9:$B$508, 0)), ""), $G3831))</f>
        <v/>
      </c>
      <c r="N3831" s="126" t="str">
        <f t="shared" si="709"/>
        <v/>
      </c>
      <c r="O3831" s="77"/>
      <c r="AB3831" s="14" t="str">
        <f t="shared" si="710"/>
        <v/>
      </c>
      <c r="AC3831" s="20" t="str">
        <f t="shared" si="711"/>
        <v/>
      </c>
      <c r="AD3831" s="55" t="str">
        <f t="shared" si="712"/>
        <v/>
      </c>
      <c r="AE3831" s="88" t="str">
        <f t="shared" si="713"/>
        <v/>
      </c>
      <c r="AG3831" s="55" t="str">
        <f t="shared" si="714"/>
        <v/>
      </c>
      <c r="AH3831" s="88" t="str">
        <f t="shared" si="715"/>
        <v/>
      </c>
      <c r="AJ3831" s="55" t="str">
        <f t="shared" si="716"/>
        <v/>
      </c>
      <c r="AK3831" s="88" t="str">
        <f t="shared" si="717"/>
        <v/>
      </c>
      <c r="AM3831" s="55" t="str">
        <f t="shared" si="718"/>
        <v/>
      </c>
      <c r="AN3831" s="88" t="str">
        <f t="shared" si="719"/>
        <v/>
      </c>
    </row>
    <row r="3832" spans="1:40" x14ac:dyDescent="0.25">
      <c r="A3832" s="77"/>
      <c r="B3832" s="107"/>
      <c r="C3832" s="108"/>
      <c r="D3832" s="109"/>
      <c r="E3832" s="109"/>
      <c r="F3832" s="110"/>
      <c r="G3832" s="111"/>
      <c r="H3832" s="112"/>
      <c r="I3832" s="77"/>
      <c r="J3832" s="112" t="str">
        <f>IF($B3832="", "", IFERROR(INDEX('Job List'!$C$9:$C$508, MATCH($B3832, 'Job List'!$B$9:$B$508, 0)), ""))</f>
        <v/>
      </c>
      <c r="K3832" s="112" t="str">
        <f>IF($B3832="", "", IFERROR(INDEX('Job List'!$D$9:$D$508, MATCH($B3832, 'Job List'!$B$9:$B$508, 0)), ""))</f>
        <v/>
      </c>
      <c r="L3832" s="125" t="str">
        <f t="shared" si="708"/>
        <v/>
      </c>
      <c r="M3832" s="111" t="str">
        <f>IF($B3832="", "", IF($G3832="", IFERROR(INDEX('Job List'!$E$9:$E$508, MATCH($B3832, 'Job List'!$B$9:$B$508, 0)), ""), $G3832))</f>
        <v/>
      </c>
      <c r="N3832" s="126" t="str">
        <f t="shared" si="709"/>
        <v/>
      </c>
      <c r="O3832" s="77"/>
      <c r="AB3832" s="14" t="str">
        <f t="shared" si="710"/>
        <v/>
      </c>
      <c r="AC3832" s="20" t="str">
        <f t="shared" si="711"/>
        <v/>
      </c>
      <c r="AD3832" s="55" t="str">
        <f t="shared" si="712"/>
        <v/>
      </c>
      <c r="AE3832" s="88" t="str">
        <f t="shared" si="713"/>
        <v/>
      </c>
      <c r="AG3832" s="55" t="str">
        <f t="shared" si="714"/>
        <v/>
      </c>
      <c r="AH3832" s="88" t="str">
        <f t="shared" si="715"/>
        <v/>
      </c>
      <c r="AJ3832" s="55" t="str">
        <f t="shared" si="716"/>
        <v/>
      </c>
      <c r="AK3832" s="88" t="str">
        <f t="shared" si="717"/>
        <v/>
      </c>
      <c r="AM3832" s="55" t="str">
        <f t="shared" si="718"/>
        <v/>
      </c>
      <c r="AN3832" s="88" t="str">
        <f t="shared" si="719"/>
        <v/>
      </c>
    </row>
    <row r="3833" spans="1:40" x14ac:dyDescent="0.25">
      <c r="A3833" s="77"/>
      <c r="B3833" s="107"/>
      <c r="C3833" s="108"/>
      <c r="D3833" s="109"/>
      <c r="E3833" s="109"/>
      <c r="F3833" s="110"/>
      <c r="G3833" s="111"/>
      <c r="H3833" s="112"/>
      <c r="I3833" s="77"/>
      <c r="J3833" s="112" t="str">
        <f>IF($B3833="", "", IFERROR(INDEX('Job List'!$C$9:$C$508, MATCH($B3833, 'Job List'!$B$9:$B$508, 0)), ""))</f>
        <v/>
      </c>
      <c r="K3833" s="112" t="str">
        <f>IF($B3833="", "", IFERROR(INDEX('Job List'!$D$9:$D$508, MATCH($B3833, 'Job List'!$B$9:$B$508, 0)), ""))</f>
        <v/>
      </c>
      <c r="L3833" s="125" t="str">
        <f t="shared" si="708"/>
        <v/>
      </c>
      <c r="M3833" s="111" t="str">
        <f>IF($B3833="", "", IF($G3833="", IFERROR(INDEX('Job List'!$E$9:$E$508, MATCH($B3833, 'Job List'!$B$9:$B$508, 0)), ""), $G3833))</f>
        <v/>
      </c>
      <c r="N3833" s="126" t="str">
        <f t="shared" si="709"/>
        <v/>
      </c>
      <c r="O3833" s="77"/>
      <c r="AB3833" s="14" t="str">
        <f t="shared" si="710"/>
        <v/>
      </c>
      <c r="AC3833" s="20" t="str">
        <f t="shared" si="711"/>
        <v/>
      </c>
      <c r="AD3833" s="55" t="str">
        <f t="shared" si="712"/>
        <v/>
      </c>
      <c r="AE3833" s="88" t="str">
        <f t="shared" si="713"/>
        <v/>
      </c>
      <c r="AG3833" s="55" t="str">
        <f t="shared" si="714"/>
        <v/>
      </c>
      <c r="AH3833" s="88" t="str">
        <f t="shared" si="715"/>
        <v/>
      </c>
      <c r="AJ3833" s="55" t="str">
        <f t="shared" si="716"/>
        <v/>
      </c>
      <c r="AK3833" s="88" t="str">
        <f t="shared" si="717"/>
        <v/>
      </c>
      <c r="AM3833" s="55" t="str">
        <f t="shared" si="718"/>
        <v/>
      </c>
      <c r="AN3833" s="88" t="str">
        <f t="shared" si="719"/>
        <v/>
      </c>
    </row>
    <row r="3834" spans="1:40" x14ac:dyDescent="0.25">
      <c r="A3834" s="77"/>
      <c r="B3834" s="107"/>
      <c r="C3834" s="108"/>
      <c r="D3834" s="109"/>
      <c r="E3834" s="109"/>
      <c r="F3834" s="110"/>
      <c r="G3834" s="111"/>
      <c r="H3834" s="112"/>
      <c r="I3834" s="77"/>
      <c r="J3834" s="112" t="str">
        <f>IF($B3834="", "", IFERROR(INDEX('Job List'!$C$9:$C$508, MATCH($B3834, 'Job List'!$B$9:$B$508, 0)), ""))</f>
        <v/>
      </c>
      <c r="K3834" s="112" t="str">
        <f>IF($B3834="", "", IFERROR(INDEX('Job List'!$D$9:$D$508, MATCH($B3834, 'Job List'!$B$9:$B$508, 0)), ""))</f>
        <v/>
      </c>
      <c r="L3834" s="125" t="str">
        <f t="shared" si="708"/>
        <v/>
      </c>
      <c r="M3834" s="111" t="str">
        <f>IF($B3834="", "", IF($G3834="", IFERROR(INDEX('Job List'!$E$9:$E$508, MATCH($B3834, 'Job List'!$B$9:$B$508, 0)), ""), $G3834))</f>
        <v/>
      </c>
      <c r="N3834" s="126" t="str">
        <f t="shared" si="709"/>
        <v/>
      </c>
      <c r="O3834" s="77"/>
      <c r="AB3834" s="14" t="str">
        <f t="shared" si="710"/>
        <v/>
      </c>
      <c r="AC3834" s="20" t="str">
        <f t="shared" si="711"/>
        <v/>
      </c>
      <c r="AD3834" s="55" t="str">
        <f t="shared" si="712"/>
        <v/>
      </c>
      <c r="AE3834" s="88" t="str">
        <f t="shared" si="713"/>
        <v/>
      </c>
      <c r="AG3834" s="55" t="str">
        <f t="shared" si="714"/>
        <v/>
      </c>
      <c r="AH3834" s="88" t="str">
        <f t="shared" si="715"/>
        <v/>
      </c>
      <c r="AJ3834" s="55" t="str">
        <f t="shared" si="716"/>
        <v/>
      </c>
      <c r="AK3834" s="88" t="str">
        <f t="shared" si="717"/>
        <v/>
      </c>
      <c r="AM3834" s="55" t="str">
        <f t="shared" si="718"/>
        <v/>
      </c>
      <c r="AN3834" s="88" t="str">
        <f t="shared" si="719"/>
        <v/>
      </c>
    </row>
    <row r="3835" spans="1:40" x14ac:dyDescent="0.25">
      <c r="A3835" s="77"/>
      <c r="B3835" s="107"/>
      <c r="C3835" s="108"/>
      <c r="D3835" s="109"/>
      <c r="E3835" s="109"/>
      <c r="F3835" s="110"/>
      <c r="G3835" s="111"/>
      <c r="H3835" s="112"/>
      <c r="I3835" s="77"/>
      <c r="J3835" s="112" t="str">
        <f>IF($B3835="", "", IFERROR(INDEX('Job List'!$C$9:$C$508, MATCH($B3835, 'Job List'!$B$9:$B$508, 0)), ""))</f>
        <v/>
      </c>
      <c r="K3835" s="112" t="str">
        <f>IF($B3835="", "", IFERROR(INDEX('Job List'!$D$9:$D$508, MATCH($B3835, 'Job List'!$B$9:$B$508, 0)), ""))</f>
        <v/>
      </c>
      <c r="L3835" s="125" t="str">
        <f t="shared" si="708"/>
        <v/>
      </c>
      <c r="M3835" s="111" t="str">
        <f>IF($B3835="", "", IF($G3835="", IFERROR(INDEX('Job List'!$E$9:$E$508, MATCH($B3835, 'Job List'!$B$9:$B$508, 0)), ""), $G3835))</f>
        <v/>
      </c>
      <c r="N3835" s="126" t="str">
        <f t="shared" si="709"/>
        <v/>
      </c>
      <c r="O3835" s="77"/>
      <c r="AB3835" s="14" t="str">
        <f t="shared" si="710"/>
        <v/>
      </c>
      <c r="AC3835" s="20" t="str">
        <f t="shared" si="711"/>
        <v/>
      </c>
      <c r="AD3835" s="55" t="str">
        <f t="shared" si="712"/>
        <v/>
      </c>
      <c r="AE3835" s="88" t="str">
        <f t="shared" si="713"/>
        <v/>
      </c>
      <c r="AG3835" s="55" t="str">
        <f t="shared" si="714"/>
        <v/>
      </c>
      <c r="AH3835" s="88" t="str">
        <f t="shared" si="715"/>
        <v/>
      </c>
      <c r="AJ3835" s="55" t="str">
        <f t="shared" si="716"/>
        <v/>
      </c>
      <c r="AK3835" s="88" t="str">
        <f t="shared" si="717"/>
        <v/>
      </c>
      <c r="AM3835" s="55" t="str">
        <f t="shared" si="718"/>
        <v/>
      </c>
      <c r="AN3835" s="88" t="str">
        <f t="shared" si="719"/>
        <v/>
      </c>
    </row>
    <row r="3836" spans="1:40" x14ac:dyDescent="0.25">
      <c r="A3836" s="77"/>
      <c r="B3836" s="107"/>
      <c r="C3836" s="108"/>
      <c r="D3836" s="109"/>
      <c r="E3836" s="109"/>
      <c r="F3836" s="110"/>
      <c r="G3836" s="111"/>
      <c r="H3836" s="112"/>
      <c r="I3836" s="77"/>
      <c r="J3836" s="112" t="str">
        <f>IF($B3836="", "", IFERROR(INDEX('Job List'!$C$9:$C$508, MATCH($B3836, 'Job List'!$B$9:$B$508, 0)), ""))</f>
        <v/>
      </c>
      <c r="K3836" s="112" t="str">
        <f>IF($B3836="", "", IFERROR(INDEX('Job List'!$D$9:$D$508, MATCH($B3836, 'Job List'!$B$9:$B$508, 0)), ""))</f>
        <v/>
      </c>
      <c r="L3836" s="125" t="str">
        <f t="shared" si="708"/>
        <v/>
      </c>
      <c r="M3836" s="111" t="str">
        <f>IF($B3836="", "", IF($G3836="", IFERROR(INDEX('Job List'!$E$9:$E$508, MATCH($B3836, 'Job List'!$B$9:$B$508, 0)), ""), $G3836))</f>
        <v/>
      </c>
      <c r="N3836" s="126" t="str">
        <f t="shared" si="709"/>
        <v/>
      </c>
      <c r="O3836" s="77"/>
      <c r="AB3836" s="14" t="str">
        <f t="shared" si="710"/>
        <v/>
      </c>
      <c r="AC3836" s="20" t="str">
        <f t="shared" si="711"/>
        <v/>
      </c>
      <c r="AD3836" s="55" t="str">
        <f t="shared" si="712"/>
        <v/>
      </c>
      <c r="AE3836" s="88" t="str">
        <f t="shared" si="713"/>
        <v/>
      </c>
      <c r="AG3836" s="55" t="str">
        <f t="shared" si="714"/>
        <v/>
      </c>
      <c r="AH3836" s="88" t="str">
        <f t="shared" si="715"/>
        <v/>
      </c>
      <c r="AJ3836" s="55" t="str">
        <f t="shared" si="716"/>
        <v/>
      </c>
      <c r="AK3836" s="88" t="str">
        <f t="shared" si="717"/>
        <v/>
      </c>
      <c r="AM3836" s="55" t="str">
        <f t="shared" si="718"/>
        <v/>
      </c>
      <c r="AN3836" s="88" t="str">
        <f t="shared" si="719"/>
        <v/>
      </c>
    </row>
    <row r="3837" spans="1:40" x14ac:dyDescent="0.25">
      <c r="A3837" s="77"/>
      <c r="B3837" s="107"/>
      <c r="C3837" s="108"/>
      <c r="D3837" s="109"/>
      <c r="E3837" s="109"/>
      <c r="F3837" s="110"/>
      <c r="G3837" s="111"/>
      <c r="H3837" s="112"/>
      <c r="I3837" s="77"/>
      <c r="J3837" s="112" t="str">
        <f>IF($B3837="", "", IFERROR(INDEX('Job List'!$C$9:$C$508, MATCH($B3837, 'Job List'!$B$9:$B$508, 0)), ""))</f>
        <v/>
      </c>
      <c r="K3837" s="112" t="str">
        <f>IF($B3837="", "", IFERROR(INDEX('Job List'!$D$9:$D$508, MATCH($B3837, 'Job List'!$B$9:$B$508, 0)), ""))</f>
        <v/>
      </c>
      <c r="L3837" s="125" t="str">
        <f t="shared" si="708"/>
        <v/>
      </c>
      <c r="M3837" s="111" t="str">
        <f>IF($B3837="", "", IF($G3837="", IFERROR(INDEX('Job List'!$E$9:$E$508, MATCH($B3837, 'Job List'!$B$9:$B$508, 0)), ""), $G3837))</f>
        <v/>
      </c>
      <c r="N3837" s="126" t="str">
        <f t="shared" si="709"/>
        <v/>
      </c>
      <c r="O3837" s="77"/>
      <c r="AB3837" s="14" t="str">
        <f t="shared" si="710"/>
        <v/>
      </c>
      <c r="AC3837" s="20" t="str">
        <f t="shared" si="711"/>
        <v/>
      </c>
      <c r="AD3837" s="55" t="str">
        <f t="shared" si="712"/>
        <v/>
      </c>
      <c r="AE3837" s="88" t="str">
        <f t="shared" si="713"/>
        <v/>
      </c>
      <c r="AG3837" s="55" t="str">
        <f t="shared" si="714"/>
        <v/>
      </c>
      <c r="AH3837" s="88" t="str">
        <f t="shared" si="715"/>
        <v/>
      </c>
      <c r="AJ3837" s="55" t="str">
        <f t="shared" si="716"/>
        <v/>
      </c>
      <c r="AK3837" s="88" t="str">
        <f t="shared" si="717"/>
        <v/>
      </c>
      <c r="AM3837" s="55" t="str">
        <f t="shared" si="718"/>
        <v/>
      </c>
      <c r="AN3837" s="88" t="str">
        <f t="shared" si="719"/>
        <v/>
      </c>
    </row>
    <row r="3838" spans="1:40" x14ac:dyDescent="0.25">
      <c r="A3838" s="77"/>
      <c r="B3838" s="107"/>
      <c r="C3838" s="108"/>
      <c r="D3838" s="109"/>
      <c r="E3838" s="109"/>
      <c r="F3838" s="110"/>
      <c r="G3838" s="111"/>
      <c r="H3838" s="112"/>
      <c r="I3838" s="77"/>
      <c r="J3838" s="112" t="str">
        <f>IF($B3838="", "", IFERROR(INDEX('Job List'!$C$9:$C$508, MATCH($B3838, 'Job List'!$B$9:$B$508, 0)), ""))</f>
        <v/>
      </c>
      <c r="K3838" s="112" t="str">
        <f>IF($B3838="", "", IFERROR(INDEX('Job List'!$D$9:$D$508, MATCH($B3838, 'Job List'!$B$9:$B$508, 0)), ""))</f>
        <v/>
      </c>
      <c r="L3838" s="125" t="str">
        <f t="shared" si="708"/>
        <v/>
      </c>
      <c r="M3838" s="111" t="str">
        <f>IF($B3838="", "", IF($G3838="", IFERROR(INDEX('Job List'!$E$9:$E$508, MATCH($B3838, 'Job List'!$B$9:$B$508, 0)), ""), $G3838))</f>
        <v/>
      </c>
      <c r="N3838" s="126" t="str">
        <f t="shared" si="709"/>
        <v/>
      </c>
      <c r="O3838" s="77"/>
      <c r="AB3838" s="14" t="str">
        <f t="shared" si="710"/>
        <v/>
      </c>
      <c r="AC3838" s="20" t="str">
        <f t="shared" si="711"/>
        <v/>
      </c>
      <c r="AD3838" s="55" t="str">
        <f t="shared" si="712"/>
        <v/>
      </c>
      <c r="AE3838" s="88" t="str">
        <f t="shared" si="713"/>
        <v/>
      </c>
      <c r="AG3838" s="55" t="str">
        <f t="shared" si="714"/>
        <v/>
      </c>
      <c r="AH3838" s="88" t="str">
        <f t="shared" si="715"/>
        <v/>
      </c>
      <c r="AJ3838" s="55" t="str">
        <f t="shared" si="716"/>
        <v/>
      </c>
      <c r="AK3838" s="88" t="str">
        <f t="shared" si="717"/>
        <v/>
      </c>
      <c r="AM3838" s="55" t="str">
        <f t="shared" si="718"/>
        <v/>
      </c>
      <c r="AN3838" s="88" t="str">
        <f t="shared" si="719"/>
        <v/>
      </c>
    </row>
    <row r="3839" spans="1:40" x14ac:dyDescent="0.25">
      <c r="A3839" s="77"/>
      <c r="B3839" s="107"/>
      <c r="C3839" s="108"/>
      <c r="D3839" s="109"/>
      <c r="E3839" s="109"/>
      <c r="F3839" s="110"/>
      <c r="G3839" s="111"/>
      <c r="H3839" s="112"/>
      <c r="I3839" s="77"/>
      <c r="J3839" s="112" t="str">
        <f>IF($B3839="", "", IFERROR(INDEX('Job List'!$C$9:$C$508, MATCH($B3839, 'Job List'!$B$9:$B$508, 0)), ""))</f>
        <v/>
      </c>
      <c r="K3839" s="112" t="str">
        <f>IF($B3839="", "", IFERROR(INDEX('Job List'!$D$9:$D$508, MATCH($B3839, 'Job List'!$B$9:$B$508, 0)), ""))</f>
        <v/>
      </c>
      <c r="L3839" s="125" t="str">
        <f t="shared" si="708"/>
        <v/>
      </c>
      <c r="M3839" s="111" t="str">
        <f>IF($B3839="", "", IF($G3839="", IFERROR(INDEX('Job List'!$E$9:$E$508, MATCH($B3839, 'Job List'!$B$9:$B$508, 0)), ""), $G3839))</f>
        <v/>
      </c>
      <c r="N3839" s="126" t="str">
        <f t="shared" si="709"/>
        <v/>
      </c>
      <c r="O3839" s="77"/>
      <c r="AB3839" s="14" t="str">
        <f t="shared" si="710"/>
        <v/>
      </c>
      <c r="AC3839" s="20" t="str">
        <f t="shared" si="711"/>
        <v/>
      </c>
      <c r="AD3839" s="55" t="str">
        <f t="shared" si="712"/>
        <v/>
      </c>
      <c r="AE3839" s="88" t="str">
        <f t="shared" si="713"/>
        <v/>
      </c>
      <c r="AG3839" s="55" t="str">
        <f t="shared" si="714"/>
        <v/>
      </c>
      <c r="AH3839" s="88" t="str">
        <f t="shared" si="715"/>
        <v/>
      </c>
      <c r="AJ3839" s="55" t="str">
        <f t="shared" si="716"/>
        <v/>
      </c>
      <c r="AK3839" s="88" t="str">
        <f t="shared" si="717"/>
        <v/>
      </c>
      <c r="AM3839" s="55" t="str">
        <f t="shared" si="718"/>
        <v/>
      </c>
      <c r="AN3839" s="88" t="str">
        <f t="shared" si="719"/>
        <v/>
      </c>
    </row>
    <row r="3840" spans="1:40" x14ac:dyDescent="0.25">
      <c r="A3840" s="77"/>
      <c r="B3840" s="107"/>
      <c r="C3840" s="108"/>
      <c r="D3840" s="109"/>
      <c r="E3840" s="109"/>
      <c r="F3840" s="110"/>
      <c r="G3840" s="111"/>
      <c r="H3840" s="112"/>
      <c r="I3840" s="77"/>
      <c r="J3840" s="112" t="str">
        <f>IF($B3840="", "", IFERROR(INDEX('Job List'!$C$9:$C$508, MATCH($B3840, 'Job List'!$B$9:$B$508, 0)), ""))</f>
        <v/>
      </c>
      <c r="K3840" s="112" t="str">
        <f>IF($B3840="", "", IFERROR(INDEX('Job List'!$D$9:$D$508, MATCH($B3840, 'Job List'!$B$9:$B$508, 0)), ""))</f>
        <v/>
      </c>
      <c r="L3840" s="125" t="str">
        <f t="shared" si="708"/>
        <v/>
      </c>
      <c r="M3840" s="111" t="str">
        <f>IF($B3840="", "", IF($G3840="", IFERROR(INDEX('Job List'!$E$9:$E$508, MATCH($B3840, 'Job List'!$B$9:$B$508, 0)), ""), $G3840))</f>
        <v/>
      </c>
      <c r="N3840" s="126" t="str">
        <f t="shared" si="709"/>
        <v/>
      </c>
      <c r="O3840" s="77"/>
      <c r="AB3840" s="14" t="str">
        <f t="shared" si="710"/>
        <v/>
      </c>
      <c r="AC3840" s="20" t="str">
        <f t="shared" si="711"/>
        <v/>
      </c>
      <c r="AD3840" s="55" t="str">
        <f t="shared" si="712"/>
        <v/>
      </c>
      <c r="AE3840" s="88" t="str">
        <f t="shared" si="713"/>
        <v/>
      </c>
      <c r="AG3840" s="55" t="str">
        <f t="shared" si="714"/>
        <v/>
      </c>
      <c r="AH3840" s="88" t="str">
        <f t="shared" si="715"/>
        <v/>
      </c>
      <c r="AJ3840" s="55" t="str">
        <f t="shared" si="716"/>
        <v/>
      </c>
      <c r="AK3840" s="88" t="str">
        <f t="shared" si="717"/>
        <v/>
      </c>
      <c r="AM3840" s="55" t="str">
        <f t="shared" si="718"/>
        <v/>
      </c>
      <c r="AN3840" s="88" t="str">
        <f t="shared" si="719"/>
        <v/>
      </c>
    </row>
    <row r="3841" spans="1:40" x14ac:dyDescent="0.25">
      <c r="A3841" s="77"/>
      <c r="B3841" s="107"/>
      <c r="C3841" s="108"/>
      <c r="D3841" s="109"/>
      <c r="E3841" s="109"/>
      <c r="F3841" s="110"/>
      <c r="G3841" s="111"/>
      <c r="H3841" s="112"/>
      <c r="I3841" s="77"/>
      <c r="J3841" s="112" t="str">
        <f>IF($B3841="", "", IFERROR(INDEX('Job List'!$C$9:$C$508, MATCH($B3841, 'Job List'!$B$9:$B$508, 0)), ""))</f>
        <v/>
      </c>
      <c r="K3841" s="112" t="str">
        <f>IF($B3841="", "", IFERROR(INDEX('Job List'!$D$9:$D$508, MATCH($B3841, 'Job List'!$B$9:$B$508, 0)), ""))</f>
        <v/>
      </c>
      <c r="L3841" s="125" t="str">
        <f t="shared" si="708"/>
        <v/>
      </c>
      <c r="M3841" s="111" t="str">
        <f>IF($B3841="", "", IF($G3841="", IFERROR(INDEX('Job List'!$E$9:$E$508, MATCH($B3841, 'Job List'!$B$9:$B$508, 0)), ""), $G3841))</f>
        <v/>
      </c>
      <c r="N3841" s="126" t="str">
        <f t="shared" si="709"/>
        <v/>
      </c>
      <c r="O3841" s="77"/>
      <c r="AB3841" s="14" t="str">
        <f t="shared" si="710"/>
        <v/>
      </c>
      <c r="AC3841" s="20" t="str">
        <f t="shared" si="711"/>
        <v/>
      </c>
      <c r="AD3841" s="55" t="str">
        <f t="shared" si="712"/>
        <v/>
      </c>
      <c r="AE3841" s="88" t="str">
        <f t="shared" si="713"/>
        <v/>
      </c>
      <c r="AG3841" s="55" t="str">
        <f t="shared" si="714"/>
        <v/>
      </c>
      <c r="AH3841" s="88" t="str">
        <f t="shared" si="715"/>
        <v/>
      </c>
      <c r="AJ3841" s="55" t="str">
        <f t="shared" si="716"/>
        <v/>
      </c>
      <c r="AK3841" s="88" t="str">
        <f t="shared" si="717"/>
        <v/>
      </c>
      <c r="AM3841" s="55" t="str">
        <f t="shared" si="718"/>
        <v/>
      </c>
      <c r="AN3841" s="88" t="str">
        <f t="shared" si="719"/>
        <v/>
      </c>
    </row>
    <row r="3842" spans="1:40" x14ac:dyDescent="0.25">
      <c r="A3842" s="77"/>
      <c r="B3842" s="107"/>
      <c r="C3842" s="108"/>
      <c r="D3842" s="109"/>
      <c r="E3842" s="109"/>
      <c r="F3842" s="110"/>
      <c r="G3842" s="111"/>
      <c r="H3842" s="112"/>
      <c r="I3842" s="77"/>
      <c r="J3842" s="112" t="str">
        <f>IF($B3842="", "", IFERROR(INDEX('Job List'!$C$9:$C$508, MATCH($B3842, 'Job List'!$B$9:$B$508, 0)), ""))</f>
        <v/>
      </c>
      <c r="K3842" s="112" t="str">
        <f>IF($B3842="", "", IFERROR(INDEX('Job List'!$D$9:$D$508, MATCH($B3842, 'Job List'!$B$9:$B$508, 0)), ""))</f>
        <v/>
      </c>
      <c r="L3842" s="125" t="str">
        <f t="shared" si="708"/>
        <v/>
      </c>
      <c r="M3842" s="111" t="str">
        <f>IF($B3842="", "", IF($G3842="", IFERROR(INDEX('Job List'!$E$9:$E$508, MATCH($B3842, 'Job List'!$B$9:$B$508, 0)), ""), $G3842))</f>
        <v/>
      </c>
      <c r="N3842" s="126" t="str">
        <f t="shared" si="709"/>
        <v/>
      </c>
      <c r="O3842" s="77"/>
      <c r="AB3842" s="14" t="str">
        <f t="shared" si="710"/>
        <v/>
      </c>
      <c r="AC3842" s="20" t="str">
        <f t="shared" si="711"/>
        <v/>
      </c>
      <c r="AD3842" s="55" t="str">
        <f t="shared" si="712"/>
        <v/>
      </c>
      <c r="AE3842" s="88" t="str">
        <f t="shared" si="713"/>
        <v/>
      </c>
      <c r="AG3842" s="55" t="str">
        <f t="shared" si="714"/>
        <v/>
      </c>
      <c r="AH3842" s="88" t="str">
        <f t="shared" si="715"/>
        <v/>
      </c>
      <c r="AJ3842" s="55" t="str">
        <f t="shared" si="716"/>
        <v/>
      </c>
      <c r="AK3842" s="88" t="str">
        <f t="shared" si="717"/>
        <v/>
      </c>
      <c r="AM3842" s="55" t="str">
        <f t="shared" si="718"/>
        <v/>
      </c>
      <c r="AN3842" s="88" t="str">
        <f t="shared" si="719"/>
        <v/>
      </c>
    </row>
    <row r="3843" spans="1:40" x14ac:dyDescent="0.25">
      <c r="A3843" s="77"/>
      <c r="B3843" s="107"/>
      <c r="C3843" s="108"/>
      <c r="D3843" s="109"/>
      <c r="E3843" s="109"/>
      <c r="F3843" s="110"/>
      <c r="G3843" s="111"/>
      <c r="H3843" s="112"/>
      <c r="I3843" s="77"/>
      <c r="J3843" s="112" t="str">
        <f>IF($B3843="", "", IFERROR(INDEX('Job List'!$C$9:$C$508, MATCH($B3843, 'Job List'!$B$9:$B$508, 0)), ""))</f>
        <v/>
      </c>
      <c r="K3843" s="112" t="str">
        <f>IF($B3843="", "", IFERROR(INDEX('Job List'!$D$9:$D$508, MATCH($B3843, 'Job List'!$B$9:$B$508, 0)), ""))</f>
        <v/>
      </c>
      <c r="L3843" s="125" t="str">
        <f t="shared" si="708"/>
        <v/>
      </c>
      <c r="M3843" s="111" t="str">
        <f>IF($B3843="", "", IF($G3843="", IFERROR(INDEX('Job List'!$E$9:$E$508, MATCH($B3843, 'Job List'!$B$9:$B$508, 0)), ""), $G3843))</f>
        <v/>
      </c>
      <c r="N3843" s="126" t="str">
        <f t="shared" si="709"/>
        <v/>
      </c>
      <c r="O3843" s="77"/>
      <c r="AB3843" s="14" t="str">
        <f t="shared" si="710"/>
        <v/>
      </c>
      <c r="AC3843" s="20" t="str">
        <f t="shared" si="711"/>
        <v/>
      </c>
      <c r="AD3843" s="55" t="str">
        <f t="shared" si="712"/>
        <v/>
      </c>
      <c r="AE3843" s="88" t="str">
        <f t="shared" si="713"/>
        <v/>
      </c>
      <c r="AG3843" s="55" t="str">
        <f t="shared" si="714"/>
        <v/>
      </c>
      <c r="AH3843" s="88" t="str">
        <f t="shared" si="715"/>
        <v/>
      </c>
      <c r="AJ3843" s="55" t="str">
        <f t="shared" si="716"/>
        <v/>
      </c>
      <c r="AK3843" s="88" t="str">
        <f t="shared" si="717"/>
        <v/>
      </c>
      <c r="AM3843" s="55" t="str">
        <f t="shared" si="718"/>
        <v/>
      </c>
      <c r="AN3843" s="88" t="str">
        <f t="shared" si="719"/>
        <v/>
      </c>
    </row>
    <row r="3844" spans="1:40" x14ac:dyDescent="0.25">
      <c r="A3844" s="77"/>
      <c r="B3844" s="107"/>
      <c r="C3844" s="108"/>
      <c r="D3844" s="109"/>
      <c r="E3844" s="109"/>
      <c r="F3844" s="110"/>
      <c r="G3844" s="111"/>
      <c r="H3844" s="112"/>
      <c r="I3844" s="77"/>
      <c r="J3844" s="112" t="str">
        <f>IF($B3844="", "", IFERROR(INDEX('Job List'!$C$9:$C$508, MATCH($B3844, 'Job List'!$B$9:$B$508, 0)), ""))</f>
        <v/>
      </c>
      <c r="K3844" s="112" t="str">
        <f>IF($B3844="", "", IFERROR(INDEX('Job List'!$D$9:$D$508, MATCH($B3844, 'Job List'!$B$9:$B$508, 0)), ""))</f>
        <v/>
      </c>
      <c r="L3844" s="125" t="str">
        <f t="shared" si="708"/>
        <v/>
      </c>
      <c r="M3844" s="111" t="str">
        <f>IF($B3844="", "", IF($G3844="", IFERROR(INDEX('Job List'!$E$9:$E$508, MATCH($B3844, 'Job List'!$B$9:$B$508, 0)), ""), $G3844))</f>
        <v/>
      </c>
      <c r="N3844" s="126" t="str">
        <f t="shared" si="709"/>
        <v/>
      </c>
      <c r="O3844" s="77"/>
      <c r="AB3844" s="14" t="str">
        <f t="shared" si="710"/>
        <v/>
      </c>
      <c r="AC3844" s="20" t="str">
        <f t="shared" si="711"/>
        <v/>
      </c>
      <c r="AD3844" s="55" t="str">
        <f t="shared" si="712"/>
        <v/>
      </c>
      <c r="AE3844" s="88" t="str">
        <f t="shared" si="713"/>
        <v/>
      </c>
      <c r="AG3844" s="55" t="str">
        <f t="shared" si="714"/>
        <v/>
      </c>
      <c r="AH3844" s="88" t="str">
        <f t="shared" si="715"/>
        <v/>
      </c>
      <c r="AJ3844" s="55" t="str">
        <f t="shared" si="716"/>
        <v/>
      </c>
      <c r="AK3844" s="88" t="str">
        <f t="shared" si="717"/>
        <v/>
      </c>
      <c r="AM3844" s="55" t="str">
        <f t="shared" si="718"/>
        <v/>
      </c>
      <c r="AN3844" s="88" t="str">
        <f t="shared" si="719"/>
        <v/>
      </c>
    </row>
    <row r="3845" spans="1:40" x14ac:dyDescent="0.25">
      <c r="A3845" s="77"/>
      <c r="B3845" s="107"/>
      <c r="C3845" s="108"/>
      <c r="D3845" s="109"/>
      <c r="E3845" s="109"/>
      <c r="F3845" s="110"/>
      <c r="G3845" s="111"/>
      <c r="H3845" s="112"/>
      <c r="I3845" s="77"/>
      <c r="J3845" s="112" t="str">
        <f>IF($B3845="", "", IFERROR(INDEX('Job List'!$C$9:$C$508, MATCH($B3845, 'Job List'!$B$9:$B$508, 0)), ""))</f>
        <v/>
      </c>
      <c r="K3845" s="112" t="str">
        <f>IF($B3845="", "", IFERROR(INDEX('Job List'!$D$9:$D$508, MATCH($B3845, 'Job List'!$B$9:$B$508, 0)), ""))</f>
        <v/>
      </c>
      <c r="L3845" s="125" t="str">
        <f t="shared" si="708"/>
        <v/>
      </c>
      <c r="M3845" s="111" t="str">
        <f>IF($B3845="", "", IF($G3845="", IFERROR(INDEX('Job List'!$E$9:$E$508, MATCH($B3845, 'Job List'!$B$9:$B$508, 0)), ""), $G3845))</f>
        <v/>
      </c>
      <c r="N3845" s="126" t="str">
        <f t="shared" si="709"/>
        <v/>
      </c>
      <c r="O3845" s="77"/>
      <c r="AB3845" s="14" t="str">
        <f t="shared" si="710"/>
        <v/>
      </c>
      <c r="AC3845" s="20" t="str">
        <f t="shared" si="711"/>
        <v/>
      </c>
      <c r="AD3845" s="55" t="str">
        <f t="shared" si="712"/>
        <v/>
      </c>
      <c r="AE3845" s="88" t="str">
        <f t="shared" si="713"/>
        <v/>
      </c>
      <c r="AG3845" s="55" t="str">
        <f t="shared" si="714"/>
        <v/>
      </c>
      <c r="AH3845" s="88" t="str">
        <f t="shared" si="715"/>
        <v/>
      </c>
      <c r="AJ3845" s="55" t="str">
        <f t="shared" si="716"/>
        <v/>
      </c>
      <c r="AK3845" s="88" t="str">
        <f t="shared" si="717"/>
        <v/>
      </c>
      <c r="AM3845" s="55" t="str">
        <f t="shared" si="718"/>
        <v/>
      </c>
      <c r="AN3845" s="88" t="str">
        <f t="shared" si="719"/>
        <v/>
      </c>
    </row>
    <row r="3846" spans="1:40" x14ac:dyDescent="0.25">
      <c r="A3846" s="77"/>
      <c r="B3846" s="107"/>
      <c r="C3846" s="108"/>
      <c r="D3846" s="109"/>
      <c r="E3846" s="109"/>
      <c r="F3846" s="110"/>
      <c r="G3846" s="111"/>
      <c r="H3846" s="112"/>
      <c r="I3846" s="77"/>
      <c r="J3846" s="112" t="str">
        <f>IF($B3846="", "", IFERROR(INDEX('Job List'!$C$9:$C$508, MATCH($B3846, 'Job List'!$B$9:$B$508, 0)), ""))</f>
        <v/>
      </c>
      <c r="K3846" s="112" t="str">
        <f>IF($B3846="", "", IFERROR(INDEX('Job List'!$D$9:$D$508, MATCH($B3846, 'Job List'!$B$9:$B$508, 0)), ""))</f>
        <v/>
      </c>
      <c r="L3846" s="125" t="str">
        <f t="shared" si="708"/>
        <v/>
      </c>
      <c r="M3846" s="111" t="str">
        <f>IF($B3846="", "", IF($G3846="", IFERROR(INDEX('Job List'!$E$9:$E$508, MATCH($B3846, 'Job List'!$B$9:$B$508, 0)), ""), $G3846))</f>
        <v/>
      </c>
      <c r="N3846" s="126" t="str">
        <f t="shared" si="709"/>
        <v/>
      </c>
      <c r="O3846" s="77"/>
      <c r="AB3846" s="14" t="str">
        <f t="shared" si="710"/>
        <v/>
      </c>
      <c r="AC3846" s="20" t="str">
        <f t="shared" si="711"/>
        <v/>
      </c>
      <c r="AD3846" s="55" t="str">
        <f t="shared" si="712"/>
        <v/>
      </c>
      <c r="AE3846" s="88" t="str">
        <f t="shared" si="713"/>
        <v/>
      </c>
      <c r="AG3846" s="55" t="str">
        <f t="shared" si="714"/>
        <v/>
      </c>
      <c r="AH3846" s="88" t="str">
        <f t="shared" si="715"/>
        <v/>
      </c>
      <c r="AJ3846" s="55" t="str">
        <f t="shared" si="716"/>
        <v/>
      </c>
      <c r="AK3846" s="88" t="str">
        <f t="shared" si="717"/>
        <v/>
      </c>
      <c r="AM3846" s="55" t="str">
        <f t="shared" si="718"/>
        <v/>
      </c>
      <c r="AN3846" s="88" t="str">
        <f t="shared" si="719"/>
        <v/>
      </c>
    </row>
    <row r="3847" spans="1:40" x14ac:dyDescent="0.25">
      <c r="A3847" s="77"/>
      <c r="B3847" s="107"/>
      <c r="C3847" s="108"/>
      <c r="D3847" s="109"/>
      <c r="E3847" s="109"/>
      <c r="F3847" s="110"/>
      <c r="G3847" s="111"/>
      <c r="H3847" s="112"/>
      <c r="I3847" s="77"/>
      <c r="J3847" s="112" t="str">
        <f>IF($B3847="", "", IFERROR(INDEX('Job List'!$C$9:$C$508, MATCH($B3847, 'Job List'!$B$9:$B$508, 0)), ""))</f>
        <v/>
      </c>
      <c r="K3847" s="112" t="str">
        <f>IF($B3847="", "", IFERROR(INDEX('Job List'!$D$9:$D$508, MATCH($B3847, 'Job List'!$B$9:$B$508, 0)), ""))</f>
        <v/>
      </c>
      <c r="L3847" s="125" t="str">
        <f t="shared" si="708"/>
        <v/>
      </c>
      <c r="M3847" s="111" t="str">
        <f>IF($B3847="", "", IF($G3847="", IFERROR(INDEX('Job List'!$E$9:$E$508, MATCH($B3847, 'Job List'!$B$9:$B$508, 0)), ""), $G3847))</f>
        <v/>
      </c>
      <c r="N3847" s="126" t="str">
        <f t="shared" si="709"/>
        <v/>
      </c>
      <c r="O3847" s="77"/>
      <c r="AB3847" s="14" t="str">
        <f t="shared" si="710"/>
        <v/>
      </c>
      <c r="AC3847" s="20" t="str">
        <f t="shared" si="711"/>
        <v/>
      </c>
      <c r="AD3847" s="55" t="str">
        <f t="shared" si="712"/>
        <v/>
      </c>
      <c r="AE3847" s="88" t="str">
        <f t="shared" si="713"/>
        <v/>
      </c>
      <c r="AG3847" s="55" t="str">
        <f t="shared" si="714"/>
        <v/>
      </c>
      <c r="AH3847" s="88" t="str">
        <f t="shared" si="715"/>
        <v/>
      </c>
      <c r="AJ3847" s="55" t="str">
        <f t="shared" si="716"/>
        <v/>
      </c>
      <c r="AK3847" s="88" t="str">
        <f t="shared" si="717"/>
        <v/>
      </c>
      <c r="AM3847" s="55" t="str">
        <f t="shared" si="718"/>
        <v/>
      </c>
      <c r="AN3847" s="88" t="str">
        <f t="shared" si="719"/>
        <v/>
      </c>
    </row>
    <row r="3848" spans="1:40" x14ac:dyDescent="0.25">
      <c r="A3848" s="77"/>
      <c r="B3848" s="107"/>
      <c r="C3848" s="108"/>
      <c r="D3848" s="109"/>
      <c r="E3848" s="109"/>
      <c r="F3848" s="110"/>
      <c r="G3848" s="111"/>
      <c r="H3848" s="112"/>
      <c r="I3848" s="77"/>
      <c r="J3848" s="112" t="str">
        <f>IF($B3848="", "", IFERROR(INDEX('Job List'!$C$9:$C$508, MATCH($B3848, 'Job List'!$B$9:$B$508, 0)), ""))</f>
        <v/>
      </c>
      <c r="K3848" s="112" t="str">
        <f>IF($B3848="", "", IFERROR(INDEX('Job List'!$D$9:$D$508, MATCH($B3848, 'Job List'!$B$9:$B$508, 0)), ""))</f>
        <v/>
      </c>
      <c r="L3848" s="125" t="str">
        <f t="shared" si="708"/>
        <v/>
      </c>
      <c r="M3848" s="111" t="str">
        <f>IF($B3848="", "", IF($G3848="", IFERROR(INDEX('Job List'!$E$9:$E$508, MATCH($B3848, 'Job List'!$B$9:$B$508, 0)), ""), $G3848))</f>
        <v/>
      </c>
      <c r="N3848" s="126" t="str">
        <f t="shared" si="709"/>
        <v/>
      </c>
      <c r="O3848" s="77"/>
      <c r="AB3848" s="14" t="str">
        <f t="shared" si="710"/>
        <v/>
      </c>
      <c r="AC3848" s="20" t="str">
        <f t="shared" si="711"/>
        <v/>
      </c>
      <c r="AD3848" s="55" t="str">
        <f t="shared" si="712"/>
        <v/>
      </c>
      <c r="AE3848" s="88" t="str">
        <f t="shared" si="713"/>
        <v/>
      </c>
      <c r="AG3848" s="55" t="str">
        <f t="shared" si="714"/>
        <v/>
      </c>
      <c r="AH3848" s="88" t="str">
        <f t="shared" si="715"/>
        <v/>
      </c>
      <c r="AJ3848" s="55" t="str">
        <f t="shared" si="716"/>
        <v/>
      </c>
      <c r="AK3848" s="88" t="str">
        <f t="shared" si="717"/>
        <v/>
      </c>
      <c r="AM3848" s="55" t="str">
        <f t="shared" si="718"/>
        <v/>
      </c>
      <c r="AN3848" s="88" t="str">
        <f t="shared" si="719"/>
        <v/>
      </c>
    </row>
    <row r="3849" spans="1:40" x14ac:dyDescent="0.25">
      <c r="A3849" s="77"/>
      <c r="B3849" s="107"/>
      <c r="C3849" s="108"/>
      <c r="D3849" s="109"/>
      <c r="E3849" s="109"/>
      <c r="F3849" s="110"/>
      <c r="G3849" s="111"/>
      <c r="H3849" s="112"/>
      <c r="I3849" s="77"/>
      <c r="J3849" s="112" t="str">
        <f>IF($B3849="", "", IFERROR(INDEX('Job List'!$C$9:$C$508, MATCH($B3849, 'Job List'!$B$9:$B$508, 0)), ""))</f>
        <v/>
      </c>
      <c r="K3849" s="112" t="str">
        <f>IF($B3849="", "", IFERROR(INDEX('Job List'!$D$9:$D$508, MATCH($B3849, 'Job List'!$B$9:$B$508, 0)), ""))</f>
        <v/>
      </c>
      <c r="L3849" s="125" t="str">
        <f t="shared" si="708"/>
        <v/>
      </c>
      <c r="M3849" s="111" t="str">
        <f>IF($B3849="", "", IF($G3849="", IFERROR(INDEX('Job List'!$E$9:$E$508, MATCH($B3849, 'Job List'!$B$9:$B$508, 0)), ""), $G3849))</f>
        <v/>
      </c>
      <c r="N3849" s="126" t="str">
        <f t="shared" si="709"/>
        <v/>
      </c>
      <c r="O3849" s="77"/>
      <c r="AB3849" s="14" t="str">
        <f t="shared" si="710"/>
        <v/>
      </c>
      <c r="AC3849" s="20" t="str">
        <f t="shared" si="711"/>
        <v/>
      </c>
      <c r="AD3849" s="55" t="str">
        <f t="shared" si="712"/>
        <v/>
      </c>
      <c r="AE3849" s="88" t="str">
        <f t="shared" si="713"/>
        <v/>
      </c>
      <c r="AG3849" s="55" t="str">
        <f t="shared" si="714"/>
        <v/>
      </c>
      <c r="AH3849" s="88" t="str">
        <f t="shared" si="715"/>
        <v/>
      </c>
      <c r="AJ3849" s="55" t="str">
        <f t="shared" si="716"/>
        <v/>
      </c>
      <c r="AK3849" s="88" t="str">
        <f t="shared" si="717"/>
        <v/>
      </c>
      <c r="AM3849" s="55" t="str">
        <f t="shared" si="718"/>
        <v/>
      </c>
      <c r="AN3849" s="88" t="str">
        <f t="shared" si="719"/>
        <v/>
      </c>
    </row>
    <row r="3850" spans="1:40" x14ac:dyDescent="0.25">
      <c r="A3850" s="77"/>
      <c r="B3850" s="107"/>
      <c r="C3850" s="108"/>
      <c r="D3850" s="109"/>
      <c r="E3850" s="109"/>
      <c r="F3850" s="110"/>
      <c r="G3850" s="111"/>
      <c r="H3850" s="112"/>
      <c r="I3850" s="77"/>
      <c r="J3850" s="112" t="str">
        <f>IF($B3850="", "", IFERROR(INDEX('Job List'!$C$9:$C$508, MATCH($B3850, 'Job List'!$B$9:$B$508, 0)), ""))</f>
        <v/>
      </c>
      <c r="K3850" s="112" t="str">
        <f>IF($B3850="", "", IFERROR(INDEX('Job List'!$D$9:$D$508, MATCH($B3850, 'Job List'!$B$9:$B$508, 0)), ""))</f>
        <v/>
      </c>
      <c r="L3850" s="125" t="str">
        <f t="shared" ref="L3850:L3913" si="720">IFERROR(IF(B3850="", "", AC3850-F3850), "")</f>
        <v/>
      </c>
      <c r="M3850" s="111" t="str">
        <f>IF($B3850="", "", IF($G3850="", IFERROR(INDEX('Job List'!$E$9:$E$508, MATCH($B3850, 'Job List'!$B$9:$B$508, 0)), ""), $G3850))</f>
        <v/>
      </c>
      <c r="N3850" s="126" t="str">
        <f t="shared" ref="N3850:N3913" si="721">IF(OR(B3850="", L3850="", M3850=""), "", L3850*24*M3850)</f>
        <v/>
      </c>
      <c r="O3850" s="77"/>
      <c r="AB3850" s="14" t="str">
        <f t="shared" ref="AB3850:AB3913" si="722">IF(C3850="", "", TEXT(C3850, "mmm yyyy"))</f>
        <v/>
      </c>
      <c r="AC3850" s="20" t="str">
        <f t="shared" ref="AC3850:AC3913" si="723">IF(OR(D3850="", E3850=""), "", IF(IF(E3850&gt;D3850, E3850-D3850, E3850-D3850+1)=0, 1, IF(E3850&gt;D3850, E3850-D3850, E3850-D3850+1)))</f>
        <v/>
      </c>
      <c r="AD3850" s="55" t="str">
        <f t="shared" ref="AD3850:AD3913" si="724">IF($AB3850="", "", IF($AD$6="", L3850, IF($AD$6=$B3850, L3850, "")))</f>
        <v/>
      </c>
      <c r="AE3850" s="88" t="str">
        <f t="shared" ref="AE3850:AE3913" si="725">IF($AB3850="", "", IF($AD$6="", N3850, IF($AD$6=$B3850, N3850, "")))</f>
        <v/>
      </c>
      <c r="AG3850" s="55" t="str">
        <f t="shared" ref="AG3850:AG3913" si="726">IF($AB3850="", "", IF($AG$6="", AJ3850, IF($AG$6=$J3850, AJ3850, "")))</f>
        <v/>
      </c>
      <c r="AH3850" s="88" t="str">
        <f t="shared" ref="AH3850:AH3913" si="727">IF($AB3850="", "", IF($AG$6="", AK3850, IF($AG$6=$J3850, AK3850, "")))</f>
        <v/>
      </c>
      <c r="AJ3850" s="55" t="str">
        <f t="shared" ref="AJ3850:AJ3913" si="728">IFERROR(IF($AB3850="", "", IF(AND($C3850&gt;=$AJ$6, $C3850&lt;=$AK$6), L3850, "")), "")</f>
        <v/>
      </c>
      <c r="AK3850" s="88" t="str">
        <f t="shared" ref="AK3850:AK3913" si="729">IFERROR(IF($AB3850="", "", IF(AND($C3850&gt;=$AJ$6, $C3850&lt;=$AK$6), N3850, "")), "")</f>
        <v/>
      </c>
      <c r="AM3850" s="55" t="str">
        <f t="shared" ref="AM3850:AM3913" si="730">IFERROR(IF($J3850="", "", IF(AND($C3850&gt;=$AM$4, $C3850&lt;=$AN$4, $J3850=$AM$3), L3850, "")), "")</f>
        <v/>
      </c>
      <c r="AN3850" s="88" t="str">
        <f t="shared" ref="AN3850:AN3913" si="731">IFERROR(IF($J3850="", "", IF(AND($C3850&gt;=$AM$4, $C3850&lt;=$AN$4, $J3850=$AM$3), N3850, "")), "")</f>
        <v/>
      </c>
    </row>
    <row r="3851" spans="1:40" x14ac:dyDescent="0.25">
      <c r="A3851" s="77"/>
      <c r="B3851" s="107"/>
      <c r="C3851" s="108"/>
      <c r="D3851" s="109"/>
      <c r="E3851" s="109"/>
      <c r="F3851" s="110"/>
      <c r="G3851" s="111"/>
      <c r="H3851" s="112"/>
      <c r="I3851" s="77"/>
      <c r="J3851" s="112" t="str">
        <f>IF($B3851="", "", IFERROR(INDEX('Job List'!$C$9:$C$508, MATCH($B3851, 'Job List'!$B$9:$B$508, 0)), ""))</f>
        <v/>
      </c>
      <c r="K3851" s="112" t="str">
        <f>IF($B3851="", "", IFERROR(INDEX('Job List'!$D$9:$D$508, MATCH($B3851, 'Job List'!$B$9:$B$508, 0)), ""))</f>
        <v/>
      </c>
      <c r="L3851" s="125" t="str">
        <f t="shared" si="720"/>
        <v/>
      </c>
      <c r="M3851" s="111" t="str">
        <f>IF($B3851="", "", IF($G3851="", IFERROR(INDEX('Job List'!$E$9:$E$508, MATCH($B3851, 'Job List'!$B$9:$B$508, 0)), ""), $G3851))</f>
        <v/>
      </c>
      <c r="N3851" s="126" t="str">
        <f t="shared" si="721"/>
        <v/>
      </c>
      <c r="O3851" s="77"/>
      <c r="AB3851" s="14" t="str">
        <f t="shared" si="722"/>
        <v/>
      </c>
      <c r="AC3851" s="20" t="str">
        <f t="shared" si="723"/>
        <v/>
      </c>
      <c r="AD3851" s="55" t="str">
        <f t="shared" si="724"/>
        <v/>
      </c>
      <c r="AE3851" s="88" t="str">
        <f t="shared" si="725"/>
        <v/>
      </c>
      <c r="AG3851" s="55" t="str">
        <f t="shared" si="726"/>
        <v/>
      </c>
      <c r="AH3851" s="88" t="str">
        <f t="shared" si="727"/>
        <v/>
      </c>
      <c r="AJ3851" s="55" t="str">
        <f t="shared" si="728"/>
        <v/>
      </c>
      <c r="AK3851" s="88" t="str">
        <f t="shared" si="729"/>
        <v/>
      </c>
      <c r="AM3851" s="55" t="str">
        <f t="shared" si="730"/>
        <v/>
      </c>
      <c r="AN3851" s="88" t="str">
        <f t="shared" si="731"/>
        <v/>
      </c>
    </row>
    <row r="3852" spans="1:40" x14ac:dyDescent="0.25">
      <c r="A3852" s="77"/>
      <c r="B3852" s="107"/>
      <c r="C3852" s="108"/>
      <c r="D3852" s="109"/>
      <c r="E3852" s="109"/>
      <c r="F3852" s="110"/>
      <c r="G3852" s="111"/>
      <c r="H3852" s="112"/>
      <c r="I3852" s="77"/>
      <c r="J3852" s="112" t="str">
        <f>IF($B3852="", "", IFERROR(INDEX('Job List'!$C$9:$C$508, MATCH($B3852, 'Job List'!$B$9:$B$508, 0)), ""))</f>
        <v/>
      </c>
      <c r="K3852" s="112" t="str">
        <f>IF($B3852="", "", IFERROR(INDEX('Job List'!$D$9:$D$508, MATCH($B3852, 'Job List'!$B$9:$B$508, 0)), ""))</f>
        <v/>
      </c>
      <c r="L3852" s="125" t="str">
        <f t="shared" si="720"/>
        <v/>
      </c>
      <c r="M3852" s="111" t="str">
        <f>IF($B3852="", "", IF($G3852="", IFERROR(INDEX('Job List'!$E$9:$E$508, MATCH($B3852, 'Job List'!$B$9:$B$508, 0)), ""), $G3852))</f>
        <v/>
      </c>
      <c r="N3852" s="126" t="str">
        <f t="shared" si="721"/>
        <v/>
      </c>
      <c r="O3852" s="77"/>
      <c r="AB3852" s="14" t="str">
        <f t="shared" si="722"/>
        <v/>
      </c>
      <c r="AC3852" s="20" t="str">
        <f t="shared" si="723"/>
        <v/>
      </c>
      <c r="AD3852" s="55" t="str">
        <f t="shared" si="724"/>
        <v/>
      </c>
      <c r="AE3852" s="88" t="str">
        <f t="shared" si="725"/>
        <v/>
      </c>
      <c r="AG3852" s="55" t="str">
        <f t="shared" si="726"/>
        <v/>
      </c>
      <c r="AH3852" s="88" t="str">
        <f t="shared" si="727"/>
        <v/>
      </c>
      <c r="AJ3852" s="55" t="str">
        <f t="shared" si="728"/>
        <v/>
      </c>
      <c r="AK3852" s="88" t="str">
        <f t="shared" si="729"/>
        <v/>
      </c>
      <c r="AM3852" s="55" t="str">
        <f t="shared" si="730"/>
        <v/>
      </c>
      <c r="AN3852" s="88" t="str">
        <f t="shared" si="731"/>
        <v/>
      </c>
    </row>
    <row r="3853" spans="1:40" x14ac:dyDescent="0.25">
      <c r="A3853" s="77"/>
      <c r="B3853" s="107"/>
      <c r="C3853" s="108"/>
      <c r="D3853" s="109"/>
      <c r="E3853" s="109"/>
      <c r="F3853" s="110"/>
      <c r="G3853" s="111"/>
      <c r="H3853" s="112"/>
      <c r="I3853" s="77"/>
      <c r="J3853" s="112" t="str">
        <f>IF($B3853="", "", IFERROR(INDEX('Job List'!$C$9:$C$508, MATCH($B3853, 'Job List'!$B$9:$B$508, 0)), ""))</f>
        <v/>
      </c>
      <c r="K3853" s="112" t="str">
        <f>IF($B3853="", "", IFERROR(INDEX('Job List'!$D$9:$D$508, MATCH($B3853, 'Job List'!$B$9:$B$508, 0)), ""))</f>
        <v/>
      </c>
      <c r="L3853" s="125" t="str">
        <f t="shared" si="720"/>
        <v/>
      </c>
      <c r="M3853" s="111" t="str">
        <f>IF($B3853="", "", IF($G3853="", IFERROR(INDEX('Job List'!$E$9:$E$508, MATCH($B3853, 'Job List'!$B$9:$B$508, 0)), ""), $G3853))</f>
        <v/>
      </c>
      <c r="N3853" s="126" t="str">
        <f t="shared" si="721"/>
        <v/>
      </c>
      <c r="O3853" s="77"/>
      <c r="AB3853" s="14" t="str">
        <f t="shared" si="722"/>
        <v/>
      </c>
      <c r="AC3853" s="20" t="str">
        <f t="shared" si="723"/>
        <v/>
      </c>
      <c r="AD3853" s="55" t="str">
        <f t="shared" si="724"/>
        <v/>
      </c>
      <c r="AE3853" s="88" t="str">
        <f t="shared" si="725"/>
        <v/>
      </c>
      <c r="AG3853" s="55" t="str">
        <f t="shared" si="726"/>
        <v/>
      </c>
      <c r="AH3853" s="88" t="str">
        <f t="shared" si="727"/>
        <v/>
      </c>
      <c r="AJ3853" s="55" t="str">
        <f t="shared" si="728"/>
        <v/>
      </c>
      <c r="AK3853" s="88" t="str">
        <f t="shared" si="729"/>
        <v/>
      </c>
      <c r="AM3853" s="55" t="str">
        <f t="shared" si="730"/>
        <v/>
      </c>
      <c r="AN3853" s="88" t="str">
        <f t="shared" si="731"/>
        <v/>
      </c>
    </row>
    <row r="3854" spans="1:40" x14ac:dyDescent="0.25">
      <c r="A3854" s="77"/>
      <c r="B3854" s="107"/>
      <c r="C3854" s="108"/>
      <c r="D3854" s="109"/>
      <c r="E3854" s="109"/>
      <c r="F3854" s="110"/>
      <c r="G3854" s="111"/>
      <c r="H3854" s="112"/>
      <c r="I3854" s="77"/>
      <c r="J3854" s="112" t="str">
        <f>IF($B3854="", "", IFERROR(INDEX('Job List'!$C$9:$C$508, MATCH($B3854, 'Job List'!$B$9:$B$508, 0)), ""))</f>
        <v/>
      </c>
      <c r="K3854" s="112" t="str">
        <f>IF($B3854="", "", IFERROR(INDEX('Job List'!$D$9:$D$508, MATCH($B3854, 'Job List'!$B$9:$B$508, 0)), ""))</f>
        <v/>
      </c>
      <c r="L3854" s="125" t="str">
        <f t="shared" si="720"/>
        <v/>
      </c>
      <c r="M3854" s="111" t="str">
        <f>IF($B3854="", "", IF($G3854="", IFERROR(INDEX('Job List'!$E$9:$E$508, MATCH($B3854, 'Job List'!$B$9:$B$508, 0)), ""), $G3854))</f>
        <v/>
      </c>
      <c r="N3854" s="126" t="str">
        <f t="shared" si="721"/>
        <v/>
      </c>
      <c r="O3854" s="77"/>
      <c r="AB3854" s="14" t="str">
        <f t="shared" si="722"/>
        <v/>
      </c>
      <c r="AC3854" s="20" t="str">
        <f t="shared" si="723"/>
        <v/>
      </c>
      <c r="AD3854" s="55" t="str">
        <f t="shared" si="724"/>
        <v/>
      </c>
      <c r="AE3854" s="88" t="str">
        <f t="shared" si="725"/>
        <v/>
      </c>
      <c r="AG3854" s="55" t="str">
        <f t="shared" si="726"/>
        <v/>
      </c>
      <c r="AH3854" s="88" t="str">
        <f t="shared" si="727"/>
        <v/>
      </c>
      <c r="AJ3854" s="55" t="str">
        <f t="shared" si="728"/>
        <v/>
      </c>
      <c r="AK3854" s="88" t="str">
        <f t="shared" si="729"/>
        <v/>
      </c>
      <c r="AM3854" s="55" t="str">
        <f t="shared" si="730"/>
        <v/>
      </c>
      <c r="AN3854" s="88" t="str">
        <f t="shared" si="731"/>
        <v/>
      </c>
    </row>
    <row r="3855" spans="1:40" x14ac:dyDescent="0.25">
      <c r="A3855" s="77"/>
      <c r="B3855" s="107"/>
      <c r="C3855" s="108"/>
      <c r="D3855" s="109"/>
      <c r="E3855" s="109"/>
      <c r="F3855" s="110"/>
      <c r="G3855" s="111"/>
      <c r="H3855" s="112"/>
      <c r="I3855" s="77"/>
      <c r="J3855" s="112" t="str">
        <f>IF($B3855="", "", IFERROR(INDEX('Job List'!$C$9:$C$508, MATCH($B3855, 'Job List'!$B$9:$B$508, 0)), ""))</f>
        <v/>
      </c>
      <c r="K3855" s="112" t="str">
        <f>IF($B3855="", "", IFERROR(INDEX('Job List'!$D$9:$D$508, MATCH($B3855, 'Job List'!$B$9:$B$508, 0)), ""))</f>
        <v/>
      </c>
      <c r="L3855" s="125" t="str">
        <f t="shared" si="720"/>
        <v/>
      </c>
      <c r="M3855" s="111" t="str">
        <f>IF($B3855="", "", IF($G3855="", IFERROR(INDEX('Job List'!$E$9:$E$508, MATCH($B3855, 'Job List'!$B$9:$B$508, 0)), ""), $G3855))</f>
        <v/>
      </c>
      <c r="N3855" s="126" t="str">
        <f t="shared" si="721"/>
        <v/>
      </c>
      <c r="O3855" s="77"/>
      <c r="AB3855" s="14" t="str">
        <f t="shared" si="722"/>
        <v/>
      </c>
      <c r="AC3855" s="20" t="str">
        <f t="shared" si="723"/>
        <v/>
      </c>
      <c r="AD3855" s="55" t="str">
        <f t="shared" si="724"/>
        <v/>
      </c>
      <c r="AE3855" s="88" t="str">
        <f t="shared" si="725"/>
        <v/>
      </c>
      <c r="AG3855" s="55" t="str">
        <f t="shared" si="726"/>
        <v/>
      </c>
      <c r="AH3855" s="88" t="str">
        <f t="shared" si="727"/>
        <v/>
      </c>
      <c r="AJ3855" s="55" t="str">
        <f t="shared" si="728"/>
        <v/>
      </c>
      <c r="AK3855" s="88" t="str">
        <f t="shared" si="729"/>
        <v/>
      </c>
      <c r="AM3855" s="55" t="str">
        <f t="shared" si="730"/>
        <v/>
      </c>
      <c r="AN3855" s="88" t="str">
        <f t="shared" si="731"/>
        <v/>
      </c>
    </row>
    <row r="3856" spans="1:40" x14ac:dyDescent="0.25">
      <c r="A3856" s="77"/>
      <c r="B3856" s="107"/>
      <c r="C3856" s="108"/>
      <c r="D3856" s="109"/>
      <c r="E3856" s="109"/>
      <c r="F3856" s="110"/>
      <c r="G3856" s="111"/>
      <c r="H3856" s="112"/>
      <c r="I3856" s="77"/>
      <c r="J3856" s="112" t="str">
        <f>IF($B3856="", "", IFERROR(INDEX('Job List'!$C$9:$C$508, MATCH($B3856, 'Job List'!$B$9:$B$508, 0)), ""))</f>
        <v/>
      </c>
      <c r="K3856" s="112" t="str">
        <f>IF($B3856="", "", IFERROR(INDEX('Job List'!$D$9:$D$508, MATCH($B3856, 'Job List'!$B$9:$B$508, 0)), ""))</f>
        <v/>
      </c>
      <c r="L3856" s="125" t="str">
        <f t="shared" si="720"/>
        <v/>
      </c>
      <c r="M3856" s="111" t="str">
        <f>IF($B3856="", "", IF($G3856="", IFERROR(INDEX('Job List'!$E$9:$E$508, MATCH($B3856, 'Job List'!$B$9:$B$508, 0)), ""), $G3856))</f>
        <v/>
      </c>
      <c r="N3856" s="126" t="str">
        <f t="shared" si="721"/>
        <v/>
      </c>
      <c r="O3856" s="77"/>
      <c r="AB3856" s="14" t="str">
        <f t="shared" si="722"/>
        <v/>
      </c>
      <c r="AC3856" s="20" t="str">
        <f t="shared" si="723"/>
        <v/>
      </c>
      <c r="AD3856" s="55" t="str">
        <f t="shared" si="724"/>
        <v/>
      </c>
      <c r="AE3856" s="88" t="str">
        <f t="shared" si="725"/>
        <v/>
      </c>
      <c r="AG3856" s="55" t="str">
        <f t="shared" si="726"/>
        <v/>
      </c>
      <c r="AH3856" s="88" t="str">
        <f t="shared" si="727"/>
        <v/>
      </c>
      <c r="AJ3856" s="55" t="str">
        <f t="shared" si="728"/>
        <v/>
      </c>
      <c r="AK3856" s="88" t="str">
        <f t="shared" si="729"/>
        <v/>
      </c>
      <c r="AM3856" s="55" t="str">
        <f t="shared" si="730"/>
        <v/>
      </c>
      <c r="AN3856" s="88" t="str">
        <f t="shared" si="731"/>
        <v/>
      </c>
    </row>
    <row r="3857" spans="1:40" x14ac:dyDescent="0.25">
      <c r="A3857" s="77"/>
      <c r="B3857" s="107"/>
      <c r="C3857" s="108"/>
      <c r="D3857" s="109"/>
      <c r="E3857" s="109"/>
      <c r="F3857" s="110"/>
      <c r="G3857" s="111"/>
      <c r="H3857" s="112"/>
      <c r="I3857" s="77"/>
      <c r="J3857" s="112" t="str">
        <f>IF($B3857="", "", IFERROR(INDEX('Job List'!$C$9:$C$508, MATCH($B3857, 'Job List'!$B$9:$B$508, 0)), ""))</f>
        <v/>
      </c>
      <c r="K3857" s="112" t="str">
        <f>IF($B3857="", "", IFERROR(INDEX('Job List'!$D$9:$D$508, MATCH($B3857, 'Job List'!$B$9:$B$508, 0)), ""))</f>
        <v/>
      </c>
      <c r="L3857" s="125" t="str">
        <f t="shared" si="720"/>
        <v/>
      </c>
      <c r="M3857" s="111" t="str">
        <f>IF($B3857="", "", IF($G3857="", IFERROR(INDEX('Job List'!$E$9:$E$508, MATCH($B3857, 'Job List'!$B$9:$B$508, 0)), ""), $G3857))</f>
        <v/>
      </c>
      <c r="N3857" s="126" t="str">
        <f t="shared" si="721"/>
        <v/>
      </c>
      <c r="O3857" s="77"/>
      <c r="AB3857" s="14" t="str">
        <f t="shared" si="722"/>
        <v/>
      </c>
      <c r="AC3857" s="20" t="str">
        <f t="shared" si="723"/>
        <v/>
      </c>
      <c r="AD3857" s="55" t="str">
        <f t="shared" si="724"/>
        <v/>
      </c>
      <c r="AE3857" s="88" t="str">
        <f t="shared" si="725"/>
        <v/>
      </c>
      <c r="AG3857" s="55" t="str">
        <f t="shared" si="726"/>
        <v/>
      </c>
      <c r="AH3857" s="88" t="str">
        <f t="shared" si="727"/>
        <v/>
      </c>
      <c r="AJ3857" s="55" t="str">
        <f t="shared" si="728"/>
        <v/>
      </c>
      <c r="AK3857" s="88" t="str">
        <f t="shared" si="729"/>
        <v/>
      </c>
      <c r="AM3857" s="55" t="str">
        <f t="shared" si="730"/>
        <v/>
      </c>
      <c r="AN3857" s="88" t="str">
        <f t="shared" si="731"/>
        <v/>
      </c>
    </row>
    <row r="3858" spans="1:40" x14ac:dyDescent="0.25">
      <c r="A3858" s="77"/>
      <c r="B3858" s="107"/>
      <c r="C3858" s="108"/>
      <c r="D3858" s="109"/>
      <c r="E3858" s="109"/>
      <c r="F3858" s="110"/>
      <c r="G3858" s="111"/>
      <c r="H3858" s="112"/>
      <c r="I3858" s="77"/>
      <c r="J3858" s="112" t="str">
        <f>IF($B3858="", "", IFERROR(INDEX('Job List'!$C$9:$C$508, MATCH($B3858, 'Job List'!$B$9:$B$508, 0)), ""))</f>
        <v/>
      </c>
      <c r="K3858" s="112" t="str">
        <f>IF($B3858="", "", IFERROR(INDEX('Job List'!$D$9:$D$508, MATCH($B3858, 'Job List'!$B$9:$B$508, 0)), ""))</f>
        <v/>
      </c>
      <c r="L3858" s="125" t="str">
        <f t="shared" si="720"/>
        <v/>
      </c>
      <c r="M3858" s="111" t="str">
        <f>IF($B3858="", "", IF($G3858="", IFERROR(INDEX('Job List'!$E$9:$E$508, MATCH($B3858, 'Job List'!$B$9:$B$508, 0)), ""), $G3858))</f>
        <v/>
      </c>
      <c r="N3858" s="126" t="str">
        <f t="shared" si="721"/>
        <v/>
      </c>
      <c r="O3858" s="77"/>
      <c r="AB3858" s="14" t="str">
        <f t="shared" si="722"/>
        <v/>
      </c>
      <c r="AC3858" s="20" t="str">
        <f t="shared" si="723"/>
        <v/>
      </c>
      <c r="AD3858" s="55" t="str">
        <f t="shared" si="724"/>
        <v/>
      </c>
      <c r="AE3858" s="88" t="str">
        <f t="shared" si="725"/>
        <v/>
      </c>
      <c r="AG3858" s="55" t="str">
        <f t="shared" si="726"/>
        <v/>
      </c>
      <c r="AH3858" s="88" t="str">
        <f t="shared" si="727"/>
        <v/>
      </c>
      <c r="AJ3858" s="55" t="str">
        <f t="shared" si="728"/>
        <v/>
      </c>
      <c r="AK3858" s="88" t="str">
        <f t="shared" si="729"/>
        <v/>
      </c>
      <c r="AM3858" s="55" t="str">
        <f t="shared" si="730"/>
        <v/>
      </c>
      <c r="AN3858" s="88" t="str">
        <f t="shared" si="731"/>
        <v/>
      </c>
    </row>
    <row r="3859" spans="1:40" x14ac:dyDescent="0.25">
      <c r="A3859" s="77"/>
      <c r="B3859" s="107"/>
      <c r="C3859" s="108"/>
      <c r="D3859" s="109"/>
      <c r="E3859" s="109"/>
      <c r="F3859" s="110"/>
      <c r="G3859" s="111"/>
      <c r="H3859" s="112"/>
      <c r="I3859" s="77"/>
      <c r="J3859" s="112" t="str">
        <f>IF($B3859="", "", IFERROR(INDEX('Job List'!$C$9:$C$508, MATCH($B3859, 'Job List'!$B$9:$B$508, 0)), ""))</f>
        <v/>
      </c>
      <c r="K3859" s="112" t="str">
        <f>IF($B3859="", "", IFERROR(INDEX('Job List'!$D$9:$D$508, MATCH($B3859, 'Job List'!$B$9:$B$508, 0)), ""))</f>
        <v/>
      </c>
      <c r="L3859" s="125" t="str">
        <f t="shared" si="720"/>
        <v/>
      </c>
      <c r="M3859" s="111" t="str">
        <f>IF($B3859="", "", IF($G3859="", IFERROR(INDEX('Job List'!$E$9:$E$508, MATCH($B3859, 'Job List'!$B$9:$B$508, 0)), ""), $G3859))</f>
        <v/>
      </c>
      <c r="N3859" s="126" t="str">
        <f t="shared" si="721"/>
        <v/>
      </c>
      <c r="O3859" s="77"/>
      <c r="AB3859" s="14" t="str">
        <f t="shared" si="722"/>
        <v/>
      </c>
      <c r="AC3859" s="20" t="str">
        <f t="shared" si="723"/>
        <v/>
      </c>
      <c r="AD3859" s="55" t="str">
        <f t="shared" si="724"/>
        <v/>
      </c>
      <c r="AE3859" s="88" t="str">
        <f t="shared" si="725"/>
        <v/>
      </c>
      <c r="AG3859" s="55" t="str">
        <f t="shared" si="726"/>
        <v/>
      </c>
      <c r="AH3859" s="88" t="str">
        <f t="shared" si="727"/>
        <v/>
      </c>
      <c r="AJ3859" s="55" t="str">
        <f t="shared" si="728"/>
        <v/>
      </c>
      <c r="AK3859" s="88" t="str">
        <f t="shared" si="729"/>
        <v/>
      </c>
      <c r="AM3859" s="55" t="str">
        <f t="shared" si="730"/>
        <v/>
      </c>
      <c r="AN3859" s="88" t="str">
        <f t="shared" si="731"/>
        <v/>
      </c>
    </row>
    <row r="3860" spans="1:40" x14ac:dyDescent="0.25">
      <c r="A3860" s="77"/>
      <c r="B3860" s="107"/>
      <c r="C3860" s="108"/>
      <c r="D3860" s="109"/>
      <c r="E3860" s="109"/>
      <c r="F3860" s="110"/>
      <c r="G3860" s="111"/>
      <c r="H3860" s="112"/>
      <c r="I3860" s="77"/>
      <c r="J3860" s="112" t="str">
        <f>IF($B3860="", "", IFERROR(INDEX('Job List'!$C$9:$C$508, MATCH($B3860, 'Job List'!$B$9:$B$508, 0)), ""))</f>
        <v/>
      </c>
      <c r="K3860" s="112" t="str">
        <f>IF($B3860="", "", IFERROR(INDEX('Job List'!$D$9:$D$508, MATCH($B3860, 'Job List'!$B$9:$B$508, 0)), ""))</f>
        <v/>
      </c>
      <c r="L3860" s="125" t="str">
        <f t="shared" si="720"/>
        <v/>
      </c>
      <c r="M3860" s="111" t="str">
        <f>IF($B3860="", "", IF($G3860="", IFERROR(INDEX('Job List'!$E$9:$E$508, MATCH($B3860, 'Job List'!$B$9:$B$508, 0)), ""), $G3860))</f>
        <v/>
      </c>
      <c r="N3860" s="126" t="str">
        <f t="shared" si="721"/>
        <v/>
      </c>
      <c r="O3860" s="77"/>
      <c r="AB3860" s="14" t="str">
        <f t="shared" si="722"/>
        <v/>
      </c>
      <c r="AC3860" s="20" t="str">
        <f t="shared" si="723"/>
        <v/>
      </c>
      <c r="AD3860" s="55" t="str">
        <f t="shared" si="724"/>
        <v/>
      </c>
      <c r="AE3860" s="88" t="str">
        <f t="shared" si="725"/>
        <v/>
      </c>
      <c r="AG3860" s="55" t="str">
        <f t="shared" si="726"/>
        <v/>
      </c>
      <c r="AH3860" s="88" t="str">
        <f t="shared" si="727"/>
        <v/>
      </c>
      <c r="AJ3860" s="55" t="str">
        <f t="shared" si="728"/>
        <v/>
      </c>
      <c r="AK3860" s="88" t="str">
        <f t="shared" si="729"/>
        <v/>
      </c>
      <c r="AM3860" s="55" t="str">
        <f t="shared" si="730"/>
        <v/>
      </c>
      <c r="AN3860" s="88" t="str">
        <f t="shared" si="731"/>
        <v/>
      </c>
    </row>
    <row r="3861" spans="1:40" x14ac:dyDescent="0.25">
      <c r="A3861" s="77"/>
      <c r="B3861" s="107"/>
      <c r="C3861" s="108"/>
      <c r="D3861" s="109"/>
      <c r="E3861" s="109"/>
      <c r="F3861" s="110"/>
      <c r="G3861" s="111"/>
      <c r="H3861" s="112"/>
      <c r="I3861" s="77"/>
      <c r="J3861" s="112" t="str">
        <f>IF($B3861="", "", IFERROR(INDEX('Job List'!$C$9:$C$508, MATCH($B3861, 'Job List'!$B$9:$B$508, 0)), ""))</f>
        <v/>
      </c>
      <c r="K3861" s="112" t="str">
        <f>IF($B3861="", "", IFERROR(INDEX('Job List'!$D$9:$D$508, MATCH($B3861, 'Job List'!$B$9:$B$508, 0)), ""))</f>
        <v/>
      </c>
      <c r="L3861" s="125" t="str">
        <f t="shared" si="720"/>
        <v/>
      </c>
      <c r="M3861" s="111" t="str">
        <f>IF($B3861="", "", IF($G3861="", IFERROR(INDEX('Job List'!$E$9:$E$508, MATCH($B3861, 'Job List'!$B$9:$B$508, 0)), ""), $G3861))</f>
        <v/>
      </c>
      <c r="N3861" s="126" t="str">
        <f t="shared" si="721"/>
        <v/>
      </c>
      <c r="O3861" s="77"/>
      <c r="AB3861" s="14" t="str">
        <f t="shared" si="722"/>
        <v/>
      </c>
      <c r="AC3861" s="20" t="str">
        <f t="shared" si="723"/>
        <v/>
      </c>
      <c r="AD3861" s="55" t="str">
        <f t="shared" si="724"/>
        <v/>
      </c>
      <c r="AE3861" s="88" t="str">
        <f t="shared" si="725"/>
        <v/>
      </c>
      <c r="AG3861" s="55" t="str">
        <f t="shared" si="726"/>
        <v/>
      </c>
      <c r="AH3861" s="88" t="str">
        <f t="shared" si="727"/>
        <v/>
      </c>
      <c r="AJ3861" s="55" t="str">
        <f t="shared" si="728"/>
        <v/>
      </c>
      <c r="AK3861" s="88" t="str">
        <f t="shared" si="729"/>
        <v/>
      </c>
      <c r="AM3861" s="55" t="str">
        <f t="shared" si="730"/>
        <v/>
      </c>
      <c r="AN3861" s="88" t="str">
        <f t="shared" si="731"/>
        <v/>
      </c>
    </row>
    <row r="3862" spans="1:40" x14ac:dyDescent="0.25">
      <c r="A3862" s="77"/>
      <c r="B3862" s="107"/>
      <c r="C3862" s="108"/>
      <c r="D3862" s="109"/>
      <c r="E3862" s="109"/>
      <c r="F3862" s="110"/>
      <c r="G3862" s="111"/>
      <c r="H3862" s="112"/>
      <c r="I3862" s="77"/>
      <c r="J3862" s="112" t="str">
        <f>IF($B3862="", "", IFERROR(INDEX('Job List'!$C$9:$C$508, MATCH($B3862, 'Job List'!$B$9:$B$508, 0)), ""))</f>
        <v/>
      </c>
      <c r="K3862" s="112" t="str">
        <f>IF($B3862="", "", IFERROR(INDEX('Job List'!$D$9:$D$508, MATCH($B3862, 'Job List'!$B$9:$B$508, 0)), ""))</f>
        <v/>
      </c>
      <c r="L3862" s="125" t="str">
        <f t="shared" si="720"/>
        <v/>
      </c>
      <c r="M3862" s="111" t="str">
        <f>IF($B3862="", "", IF($G3862="", IFERROR(INDEX('Job List'!$E$9:$E$508, MATCH($B3862, 'Job List'!$B$9:$B$508, 0)), ""), $G3862))</f>
        <v/>
      </c>
      <c r="N3862" s="126" t="str">
        <f t="shared" si="721"/>
        <v/>
      </c>
      <c r="O3862" s="77"/>
      <c r="AB3862" s="14" t="str">
        <f t="shared" si="722"/>
        <v/>
      </c>
      <c r="AC3862" s="20" t="str">
        <f t="shared" si="723"/>
        <v/>
      </c>
      <c r="AD3862" s="55" t="str">
        <f t="shared" si="724"/>
        <v/>
      </c>
      <c r="AE3862" s="88" t="str">
        <f t="shared" si="725"/>
        <v/>
      </c>
      <c r="AG3862" s="55" t="str">
        <f t="shared" si="726"/>
        <v/>
      </c>
      <c r="AH3862" s="88" t="str">
        <f t="shared" si="727"/>
        <v/>
      </c>
      <c r="AJ3862" s="55" t="str">
        <f t="shared" si="728"/>
        <v/>
      </c>
      <c r="AK3862" s="88" t="str">
        <f t="shared" si="729"/>
        <v/>
      </c>
      <c r="AM3862" s="55" t="str">
        <f t="shared" si="730"/>
        <v/>
      </c>
      <c r="AN3862" s="88" t="str">
        <f t="shared" si="731"/>
        <v/>
      </c>
    </row>
    <row r="3863" spans="1:40" x14ac:dyDescent="0.25">
      <c r="A3863" s="77"/>
      <c r="B3863" s="107"/>
      <c r="C3863" s="108"/>
      <c r="D3863" s="109"/>
      <c r="E3863" s="109"/>
      <c r="F3863" s="110"/>
      <c r="G3863" s="111"/>
      <c r="H3863" s="112"/>
      <c r="I3863" s="77"/>
      <c r="J3863" s="112" t="str">
        <f>IF($B3863="", "", IFERROR(INDEX('Job List'!$C$9:$C$508, MATCH($B3863, 'Job List'!$B$9:$B$508, 0)), ""))</f>
        <v/>
      </c>
      <c r="K3863" s="112" t="str">
        <f>IF($B3863="", "", IFERROR(INDEX('Job List'!$D$9:$D$508, MATCH($B3863, 'Job List'!$B$9:$B$508, 0)), ""))</f>
        <v/>
      </c>
      <c r="L3863" s="125" t="str">
        <f t="shared" si="720"/>
        <v/>
      </c>
      <c r="M3863" s="111" t="str">
        <f>IF($B3863="", "", IF($G3863="", IFERROR(INDEX('Job List'!$E$9:$E$508, MATCH($B3863, 'Job List'!$B$9:$B$508, 0)), ""), $G3863))</f>
        <v/>
      </c>
      <c r="N3863" s="126" t="str">
        <f t="shared" si="721"/>
        <v/>
      </c>
      <c r="O3863" s="77"/>
      <c r="AB3863" s="14" t="str">
        <f t="shared" si="722"/>
        <v/>
      </c>
      <c r="AC3863" s="20" t="str">
        <f t="shared" si="723"/>
        <v/>
      </c>
      <c r="AD3863" s="55" t="str">
        <f t="shared" si="724"/>
        <v/>
      </c>
      <c r="AE3863" s="88" t="str">
        <f t="shared" si="725"/>
        <v/>
      </c>
      <c r="AG3863" s="55" t="str">
        <f t="shared" si="726"/>
        <v/>
      </c>
      <c r="AH3863" s="88" t="str">
        <f t="shared" si="727"/>
        <v/>
      </c>
      <c r="AJ3863" s="55" t="str">
        <f t="shared" si="728"/>
        <v/>
      </c>
      <c r="AK3863" s="88" t="str">
        <f t="shared" si="729"/>
        <v/>
      </c>
      <c r="AM3863" s="55" t="str">
        <f t="shared" si="730"/>
        <v/>
      </c>
      <c r="AN3863" s="88" t="str">
        <f t="shared" si="731"/>
        <v/>
      </c>
    </row>
    <row r="3864" spans="1:40" x14ac:dyDescent="0.25">
      <c r="A3864" s="77"/>
      <c r="B3864" s="107"/>
      <c r="C3864" s="108"/>
      <c r="D3864" s="109"/>
      <c r="E3864" s="109"/>
      <c r="F3864" s="110"/>
      <c r="G3864" s="111"/>
      <c r="H3864" s="112"/>
      <c r="I3864" s="77"/>
      <c r="J3864" s="112" t="str">
        <f>IF($B3864="", "", IFERROR(INDEX('Job List'!$C$9:$C$508, MATCH($B3864, 'Job List'!$B$9:$B$508, 0)), ""))</f>
        <v/>
      </c>
      <c r="K3864" s="112" t="str">
        <f>IF($B3864="", "", IFERROR(INDEX('Job List'!$D$9:$D$508, MATCH($B3864, 'Job List'!$B$9:$B$508, 0)), ""))</f>
        <v/>
      </c>
      <c r="L3864" s="125" t="str">
        <f t="shared" si="720"/>
        <v/>
      </c>
      <c r="M3864" s="111" t="str">
        <f>IF($B3864="", "", IF($G3864="", IFERROR(INDEX('Job List'!$E$9:$E$508, MATCH($B3864, 'Job List'!$B$9:$B$508, 0)), ""), $G3864))</f>
        <v/>
      </c>
      <c r="N3864" s="126" t="str">
        <f t="shared" si="721"/>
        <v/>
      </c>
      <c r="O3864" s="77"/>
      <c r="AB3864" s="14" t="str">
        <f t="shared" si="722"/>
        <v/>
      </c>
      <c r="AC3864" s="20" t="str">
        <f t="shared" si="723"/>
        <v/>
      </c>
      <c r="AD3864" s="55" t="str">
        <f t="shared" si="724"/>
        <v/>
      </c>
      <c r="AE3864" s="88" t="str">
        <f t="shared" si="725"/>
        <v/>
      </c>
      <c r="AG3864" s="55" t="str">
        <f t="shared" si="726"/>
        <v/>
      </c>
      <c r="AH3864" s="88" t="str">
        <f t="shared" si="727"/>
        <v/>
      </c>
      <c r="AJ3864" s="55" t="str">
        <f t="shared" si="728"/>
        <v/>
      </c>
      <c r="AK3864" s="88" t="str">
        <f t="shared" si="729"/>
        <v/>
      </c>
      <c r="AM3864" s="55" t="str">
        <f t="shared" si="730"/>
        <v/>
      </c>
      <c r="AN3864" s="88" t="str">
        <f t="shared" si="731"/>
        <v/>
      </c>
    </row>
    <row r="3865" spans="1:40" x14ac:dyDescent="0.25">
      <c r="A3865" s="77"/>
      <c r="B3865" s="107"/>
      <c r="C3865" s="108"/>
      <c r="D3865" s="109"/>
      <c r="E3865" s="109"/>
      <c r="F3865" s="110"/>
      <c r="G3865" s="111"/>
      <c r="H3865" s="112"/>
      <c r="I3865" s="77"/>
      <c r="J3865" s="112" t="str">
        <f>IF($B3865="", "", IFERROR(INDEX('Job List'!$C$9:$C$508, MATCH($B3865, 'Job List'!$B$9:$B$508, 0)), ""))</f>
        <v/>
      </c>
      <c r="K3865" s="112" t="str">
        <f>IF($B3865="", "", IFERROR(INDEX('Job List'!$D$9:$D$508, MATCH($B3865, 'Job List'!$B$9:$B$508, 0)), ""))</f>
        <v/>
      </c>
      <c r="L3865" s="125" t="str">
        <f t="shared" si="720"/>
        <v/>
      </c>
      <c r="M3865" s="111" t="str">
        <f>IF($B3865="", "", IF($G3865="", IFERROR(INDEX('Job List'!$E$9:$E$508, MATCH($B3865, 'Job List'!$B$9:$B$508, 0)), ""), $G3865))</f>
        <v/>
      </c>
      <c r="N3865" s="126" t="str">
        <f t="shared" si="721"/>
        <v/>
      </c>
      <c r="O3865" s="77"/>
      <c r="AB3865" s="14" t="str">
        <f t="shared" si="722"/>
        <v/>
      </c>
      <c r="AC3865" s="20" t="str">
        <f t="shared" si="723"/>
        <v/>
      </c>
      <c r="AD3865" s="55" t="str">
        <f t="shared" si="724"/>
        <v/>
      </c>
      <c r="AE3865" s="88" t="str">
        <f t="shared" si="725"/>
        <v/>
      </c>
      <c r="AG3865" s="55" t="str">
        <f t="shared" si="726"/>
        <v/>
      </c>
      <c r="AH3865" s="88" t="str">
        <f t="shared" si="727"/>
        <v/>
      </c>
      <c r="AJ3865" s="55" t="str">
        <f t="shared" si="728"/>
        <v/>
      </c>
      <c r="AK3865" s="88" t="str">
        <f t="shared" si="729"/>
        <v/>
      </c>
      <c r="AM3865" s="55" t="str">
        <f t="shared" si="730"/>
        <v/>
      </c>
      <c r="AN3865" s="88" t="str">
        <f t="shared" si="731"/>
        <v/>
      </c>
    </row>
    <row r="3866" spans="1:40" x14ac:dyDescent="0.25">
      <c r="A3866" s="77"/>
      <c r="B3866" s="107"/>
      <c r="C3866" s="108"/>
      <c r="D3866" s="109"/>
      <c r="E3866" s="109"/>
      <c r="F3866" s="110"/>
      <c r="G3866" s="111"/>
      <c r="H3866" s="112"/>
      <c r="I3866" s="77"/>
      <c r="J3866" s="112" t="str">
        <f>IF($B3866="", "", IFERROR(INDEX('Job List'!$C$9:$C$508, MATCH($B3866, 'Job List'!$B$9:$B$508, 0)), ""))</f>
        <v/>
      </c>
      <c r="K3866" s="112" t="str">
        <f>IF($B3866="", "", IFERROR(INDEX('Job List'!$D$9:$D$508, MATCH($B3866, 'Job List'!$B$9:$B$508, 0)), ""))</f>
        <v/>
      </c>
      <c r="L3866" s="125" t="str">
        <f t="shared" si="720"/>
        <v/>
      </c>
      <c r="M3866" s="111" t="str">
        <f>IF($B3866="", "", IF($G3866="", IFERROR(INDEX('Job List'!$E$9:$E$508, MATCH($B3866, 'Job List'!$B$9:$B$508, 0)), ""), $G3866))</f>
        <v/>
      </c>
      <c r="N3866" s="126" t="str">
        <f t="shared" si="721"/>
        <v/>
      </c>
      <c r="O3866" s="77"/>
      <c r="AB3866" s="14" t="str">
        <f t="shared" si="722"/>
        <v/>
      </c>
      <c r="AC3866" s="20" t="str">
        <f t="shared" si="723"/>
        <v/>
      </c>
      <c r="AD3866" s="55" t="str">
        <f t="shared" si="724"/>
        <v/>
      </c>
      <c r="AE3866" s="88" t="str">
        <f t="shared" si="725"/>
        <v/>
      </c>
      <c r="AG3866" s="55" t="str">
        <f t="shared" si="726"/>
        <v/>
      </c>
      <c r="AH3866" s="88" t="str">
        <f t="shared" si="727"/>
        <v/>
      </c>
      <c r="AJ3866" s="55" t="str">
        <f t="shared" si="728"/>
        <v/>
      </c>
      <c r="AK3866" s="88" t="str">
        <f t="shared" si="729"/>
        <v/>
      </c>
      <c r="AM3866" s="55" t="str">
        <f t="shared" si="730"/>
        <v/>
      </c>
      <c r="AN3866" s="88" t="str">
        <f t="shared" si="731"/>
        <v/>
      </c>
    </row>
    <row r="3867" spans="1:40" x14ac:dyDescent="0.25">
      <c r="A3867" s="77"/>
      <c r="B3867" s="107"/>
      <c r="C3867" s="108"/>
      <c r="D3867" s="109"/>
      <c r="E3867" s="109"/>
      <c r="F3867" s="110"/>
      <c r="G3867" s="111"/>
      <c r="H3867" s="112"/>
      <c r="I3867" s="77"/>
      <c r="J3867" s="112" t="str">
        <f>IF($B3867="", "", IFERROR(INDEX('Job List'!$C$9:$C$508, MATCH($B3867, 'Job List'!$B$9:$B$508, 0)), ""))</f>
        <v/>
      </c>
      <c r="K3867" s="112" t="str">
        <f>IF($B3867="", "", IFERROR(INDEX('Job List'!$D$9:$D$508, MATCH($B3867, 'Job List'!$B$9:$B$508, 0)), ""))</f>
        <v/>
      </c>
      <c r="L3867" s="125" t="str">
        <f t="shared" si="720"/>
        <v/>
      </c>
      <c r="M3867" s="111" t="str">
        <f>IF($B3867="", "", IF($G3867="", IFERROR(INDEX('Job List'!$E$9:$E$508, MATCH($B3867, 'Job List'!$B$9:$B$508, 0)), ""), $G3867))</f>
        <v/>
      </c>
      <c r="N3867" s="126" t="str">
        <f t="shared" si="721"/>
        <v/>
      </c>
      <c r="O3867" s="77"/>
      <c r="AB3867" s="14" t="str">
        <f t="shared" si="722"/>
        <v/>
      </c>
      <c r="AC3867" s="20" t="str">
        <f t="shared" si="723"/>
        <v/>
      </c>
      <c r="AD3867" s="55" t="str">
        <f t="shared" si="724"/>
        <v/>
      </c>
      <c r="AE3867" s="88" t="str">
        <f t="shared" si="725"/>
        <v/>
      </c>
      <c r="AG3867" s="55" t="str">
        <f t="shared" si="726"/>
        <v/>
      </c>
      <c r="AH3867" s="88" t="str">
        <f t="shared" si="727"/>
        <v/>
      </c>
      <c r="AJ3867" s="55" t="str">
        <f t="shared" si="728"/>
        <v/>
      </c>
      <c r="AK3867" s="88" t="str">
        <f t="shared" si="729"/>
        <v/>
      </c>
      <c r="AM3867" s="55" t="str">
        <f t="shared" si="730"/>
        <v/>
      </c>
      <c r="AN3867" s="88" t="str">
        <f t="shared" si="731"/>
        <v/>
      </c>
    </row>
    <row r="3868" spans="1:40" x14ac:dyDescent="0.25">
      <c r="A3868" s="77"/>
      <c r="B3868" s="107"/>
      <c r="C3868" s="108"/>
      <c r="D3868" s="109"/>
      <c r="E3868" s="109"/>
      <c r="F3868" s="110"/>
      <c r="G3868" s="111"/>
      <c r="H3868" s="112"/>
      <c r="I3868" s="77"/>
      <c r="J3868" s="112" t="str">
        <f>IF($B3868="", "", IFERROR(INDEX('Job List'!$C$9:$C$508, MATCH($B3868, 'Job List'!$B$9:$B$508, 0)), ""))</f>
        <v/>
      </c>
      <c r="K3868" s="112" t="str">
        <f>IF($B3868="", "", IFERROR(INDEX('Job List'!$D$9:$D$508, MATCH($B3868, 'Job List'!$B$9:$B$508, 0)), ""))</f>
        <v/>
      </c>
      <c r="L3868" s="125" t="str">
        <f t="shared" si="720"/>
        <v/>
      </c>
      <c r="M3868" s="111" t="str">
        <f>IF($B3868="", "", IF($G3868="", IFERROR(INDEX('Job List'!$E$9:$E$508, MATCH($B3868, 'Job List'!$B$9:$B$508, 0)), ""), $G3868))</f>
        <v/>
      </c>
      <c r="N3868" s="126" t="str">
        <f t="shared" si="721"/>
        <v/>
      </c>
      <c r="O3868" s="77"/>
      <c r="AB3868" s="14" t="str">
        <f t="shared" si="722"/>
        <v/>
      </c>
      <c r="AC3868" s="20" t="str">
        <f t="shared" si="723"/>
        <v/>
      </c>
      <c r="AD3868" s="55" t="str">
        <f t="shared" si="724"/>
        <v/>
      </c>
      <c r="AE3868" s="88" t="str">
        <f t="shared" si="725"/>
        <v/>
      </c>
      <c r="AG3868" s="55" t="str">
        <f t="shared" si="726"/>
        <v/>
      </c>
      <c r="AH3868" s="88" t="str">
        <f t="shared" si="727"/>
        <v/>
      </c>
      <c r="AJ3868" s="55" t="str">
        <f t="shared" si="728"/>
        <v/>
      </c>
      <c r="AK3868" s="88" t="str">
        <f t="shared" si="729"/>
        <v/>
      </c>
      <c r="AM3868" s="55" t="str">
        <f t="shared" si="730"/>
        <v/>
      </c>
      <c r="AN3868" s="88" t="str">
        <f t="shared" si="731"/>
        <v/>
      </c>
    </row>
    <row r="3869" spans="1:40" x14ac:dyDescent="0.25">
      <c r="A3869" s="77"/>
      <c r="B3869" s="107"/>
      <c r="C3869" s="108"/>
      <c r="D3869" s="109"/>
      <c r="E3869" s="109"/>
      <c r="F3869" s="110"/>
      <c r="G3869" s="111"/>
      <c r="H3869" s="112"/>
      <c r="I3869" s="77"/>
      <c r="J3869" s="112" t="str">
        <f>IF($B3869="", "", IFERROR(INDEX('Job List'!$C$9:$C$508, MATCH($B3869, 'Job List'!$B$9:$B$508, 0)), ""))</f>
        <v/>
      </c>
      <c r="K3869" s="112" t="str">
        <f>IF($B3869="", "", IFERROR(INDEX('Job List'!$D$9:$D$508, MATCH($B3869, 'Job List'!$B$9:$B$508, 0)), ""))</f>
        <v/>
      </c>
      <c r="L3869" s="125" t="str">
        <f t="shared" si="720"/>
        <v/>
      </c>
      <c r="M3869" s="111" t="str">
        <f>IF($B3869="", "", IF($G3869="", IFERROR(INDEX('Job List'!$E$9:$E$508, MATCH($B3869, 'Job List'!$B$9:$B$508, 0)), ""), $G3869))</f>
        <v/>
      </c>
      <c r="N3869" s="126" t="str">
        <f t="shared" si="721"/>
        <v/>
      </c>
      <c r="O3869" s="77"/>
      <c r="AB3869" s="14" t="str">
        <f t="shared" si="722"/>
        <v/>
      </c>
      <c r="AC3869" s="20" t="str">
        <f t="shared" si="723"/>
        <v/>
      </c>
      <c r="AD3869" s="55" t="str">
        <f t="shared" si="724"/>
        <v/>
      </c>
      <c r="AE3869" s="88" t="str">
        <f t="shared" si="725"/>
        <v/>
      </c>
      <c r="AG3869" s="55" t="str">
        <f t="shared" si="726"/>
        <v/>
      </c>
      <c r="AH3869" s="88" t="str">
        <f t="shared" si="727"/>
        <v/>
      </c>
      <c r="AJ3869" s="55" t="str">
        <f t="shared" si="728"/>
        <v/>
      </c>
      <c r="AK3869" s="88" t="str">
        <f t="shared" si="729"/>
        <v/>
      </c>
      <c r="AM3869" s="55" t="str">
        <f t="shared" si="730"/>
        <v/>
      </c>
      <c r="AN3869" s="88" t="str">
        <f t="shared" si="731"/>
        <v/>
      </c>
    </row>
    <row r="3870" spans="1:40" x14ac:dyDescent="0.25">
      <c r="A3870" s="77"/>
      <c r="B3870" s="107"/>
      <c r="C3870" s="108"/>
      <c r="D3870" s="109"/>
      <c r="E3870" s="109"/>
      <c r="F3870" s="110"/>
      <c r="G3870" s="111"/>
      <c r="H3870" s="112"/>
      <c r="I3870" s="77"/>
      <c r="J3870" s="112" t="str">
        <f>IF($B3870="", "", IFERROR(INDEX('Job List'!$C$9:$C$508, MATCH($B3870, 'Job List'!$B$9:$B$508, 0)), ""))</f>
        <v/>
      </c>
      <c r="K3870" s="112" t="str">
        <f>IF($B3870="", "", IFERROR(INDEX('Job List'!$D$9:$D$508, MATCH($B3870, 'Job List'!$B$9:$B$508, 0)), ""))</f>
        <v/>
      </c>
      <c r="L3870" s="125" t="str">
        <f t="shared" si="720"/>
        <v/>
      </c>
      <c r="M3870" s="111" t="str">
        <f>IF($B3870="", "", IF($G3870="", IFERROR(INDEX('Job List'!$E$9:$E$508, MATCH($B3870, 'Job List'!$B$9:$B$508, 0)), ""), $G3870))</f>
        <v/>
      </c>
      <c r="N3870" s="126" t="str">
        <f t="shared" si="721"/>
        <v/>
      </c>
      <c r="O3870" s="77"/>
      <c r="AB3870" s="14" t="str">
        <f t="shared" si="722"/>
        <v/>
      </c>
      <c r="AC3870" s="20" t="str">
        <f t="shared" si="723"/>
        <v/>
      </c>
      <c r="AD3870" s="55" t="str">
        <f t="shared" si="724"/>
        <v/>
      </c>
      <c r="AE3870" s="88" t="str">
        <f t="shared" si="725"/>
        <v/>
      </c>
      <c r="AG3870" s="55" t="str">
        <f t="shared" si="726"/>
        <v/>
      </c>
      <c r="AH3870" s="88" t="str">
        <f t="shared" si="727"/>
        <v/>
      </c>
      <c r="AJ3870" s="55" t="str">
        <f t="shared" si="728"/>
        <v/>
      </c>
      <c r="AK3870" s="88" t="str">
        <f t="shared" si="729"/>
        <v/>
      </c>
      <c r="AM3870" s="55" t="str">
        <f t="shared" si="730"/>
        <v/>
      </c>
      <c r="AN3870" s="88" t="str">
        <f t="shared" si="731"/>
        <v/>
      </c>
    </row>
    <row r="3871" spans="1:40" x14ac:dyDescent="0.25">
      <c r="A3871" s="77"/>
      <c r="B3871" s="107"/>
      <c r="C3871" s="108"/>
      <c r="D3871" s="109"/>
      <c r="E3871" s="109"/>
      <c r="F3871" s="110"/>
      <c r="G3871" s="111"/>
      <c r="H3871" s="112"/>
      <c r="I3871" s="77"/>
      <c r="J3871" s="112" t="str">
        <f>IF($B3871="", "", IFERROR(INDEX('Job List'!$C$9:$C$508, MATCH($B3871, 'Job List'!$B$9:$B$508, 0)), ""))</f>
        <v/>
      </c>
      <c r="K3871" s="112" t="str">
        <f>IF($B3871="", "", IFERROR(INDEX('Job List'!$D$9:$D$508, MATCH($B3871, 'Job List'!$B$9:$B$508, 0)), ""))</f>
        <v/>
      </c>
      <c r="L3871" s="125" t="str">
        <f t="shared" si="720"/>
        <v/>
      </c>
      <c r="M3871" s="111" t="str">
        <f>IF($B3871="", "", IF($G3871="", IFERROR(INDEX('Job List'!$E$9:$E$508, MATCH($B3871, 'Job List'!$B$9:$B$508, 0)), ""), $G3871))</f>
        <v/>
      </c>
      <c r="N3871" s="126" t="str">
        <f t="shared" si="721"/>
        <v/>
      </c>
      <c r="O3871" s="77"/>
      <c r="AB3871" s="14" t="str">
        <f t="shared" si="722"/>
        <v/>
      </c>
      <c r="AC3871" s="20" t="str">
        <f t="shared" si="723"/>
        <v/>
      </c>
      <c r="AD3871" s="55" t="str">
        <f t="shared" si="724"/>
        <v/>
      </c>
      <c r="AE3871" s="88" t="str">
        <f t="shared" si="725"/>
        <v/>
      </c>
      <c r="AG3871" s="55" t="str">
        <f t="shared" si="726"/>
        <v/>
      </c>
      <c r="AH3871" s="88" t="str">
        <f t="shared" si="727"/>
        <v/>
      </c>
      <c r="AJ3871" s="55" t="str">
        <f t="shared" si="728"/>
        <v/>
      </c>
      <c r="AK3871" s="88" t="str">
        <f t="shared" si="729"/>
        <v/>
      </c>
      <c r="AM3871" s="55" t="str">
        <f t="shared" si="730"/>
        <v/>
      </c>
      <c r="AN3871" s="88" t="str">
        <f t="shared" si="731"/>
        <v/>
      </c>
    </row>
    <row r="3872" spans="1:40" x14ac:dyDescent="0.25">
      <c r="A3872" s="77"/>
      <c r="B3872" s="107"/>
      <c r="C3872" s="108"/>
      <c r="D3872" s="109"/>
      <c r="E3872" s="109"/>
      <c r="F3872" s="110"/>
      <c r="G3872" s="111"/>
      <c r="H3872" s="112"/>
      <c r="I3872" s="77"/>
      <c r="J3872" s="112" t="str">
        <f>IF($B3872="", "", IFERROR(INDEX('Job List'!$C$9:$C$508, MATCH($B3872, 'Job List'!$B$9:$B$508, 0)), ""))</f>
        <v/>
      </c>
      <c r="K3872" s="112" t="str">
        <f>IF($B3872="", "", IFERROR(INDEX('Job List'!$D$9:$D$508, MATCH($B3872, 'Job List'!$B$9:$B$508, 0)), ""))</f>
        <v/>
      </c>
      <c r="L3872" s="125" t="str">
        <f t="shared" si="720"/>
        <v/>
      </c>
      <c r="M3872" s="111" t="str">
        <f>IF($B3872="", "", IF($G3872="", IFERROR(INDEX('Job List'!$E$9:$E$508, MATCH($B3872, 'Job List'!$B$9:$B$508, 0)), ""), $G3872))</f>
        <v/>
      </c>
      <c r="N3872" s="126" t="str">
        <f t="shared" si="721"/>
        <v/>
      </c>
      <c r="O3872" s="77"/>
      <c r="AB3872" s="14" t="str">
        <f t="shared" si="722"/>
        <v/>
      </c>
      <c r="AC3872" s="20" t="str">
        <f t="shared" si="723"/>
        <v/>
      </c>
      <c r="AD3872" s="55" t="str">
        <f t="shared" si="724"/>
        <v/>
      </c>
      <c r="AE3872" s="88" t="str">
        <f t="shared" si="725"/>
        <v/>
      </c>
      <c r="AG3872" s="55" t="str">
        <f t="shared" si="726"/>
        <v/>
      </c>
      <c r="AH3872" s="88" t="str">
        <f t="shared" si="727"/>
        <v/>
      </c>
      <c r="AJ3872" s="55" t="str">
        <f t="shared" si="728"/>
        <v/>
      </c>
      <c r="AK3872" s="88" t="str">
        <f t="shared" si="729"/>
        <v/>
      </c>
      <c r="AM3872" s="55" t="str">
        <f t="shared" si="730"/>
        <v/>
      </c>
      <c r="AN3872" s="88" t="str">
        <f t="shared" si="731"/>
        <v/>
      </c>
    </row>
    <row r="3873" spans="1:40" x14ac:dyDescent="0.25">
      <c r="A3873" s="77"/>
      <c r="B3873" s="107"/>
      <c r="C3873" s="108"/>
      <c r="D3873" s="109"/>
      <c r="E3873" s="109"/>
      <c r="F3873" s="110"/>
      <c r="G3873" s="111"/>
      <c r="H3873" s="112"/>
      <c r="I3873" s="77"/>
      <c r="J3873" s="112" t="str">
        <f>IF($B3873="", "", IFERROR(INDEX('Job List'!$C$9:$C$508, MATCH($B3873, 'Job List'!$B$9:$B$508, 0)), ""))</f>
        <v/>
      </c>
      <c r="K3873" s="112" t="str">
        <f>IF($B3873="", "", IFERROR(INDEX('Job List'!$D$9:$D$508, MATCH($B3873, 'Job List'!$B$9:$B$508, 0)), ""))</f>
        <v/>
      </c>
      <c r="L3873" s="125" t="str">
        <f t="shared" si="720"/>
        <v/>
      </c>
      <c r="M3873" s="111" t="str">
        <f>IF($B3873="", "", IF($G3873="", IFERROR(INDEX('Job List'!$E$9:$E$508, MATCH($B3873, 'Job List'!$B$9:$B$508, 0)), ""), $G3873))</f>
        <v/>
      </c>
      <c r="N3873" s="126" t="str">
        <f t="shared" si="721"/>
        <v/>
      </c>
      <c r="O3873" s="77"/>
      <c r="AB3873" s="14" t="str">
        <f t="shared" si="722"/>
        <v/>
      </c>
      <c r="AC3873" s="20" t="str">
        <f t="shared" si="723"/>
        <v/>
      </c>
      <c r="AD3873" s="55" t="str">
        <f t="shared" si="724"/>
        <v/>
      </c>
      <c r="AE3873" s="88" t="str">
        <f t="shared" si="725"/>
        <v/>
      </c>
      <c r="AG3873" s="55" t="str">
        <f t="shared" si="726"/>
        <v/>
      </c>
      <c r="AH3873" s="88" t="str">
        <f t="shared" si="727"/>
        <v/>
      </c>
      <c r="AJ3873" s="55" t="str">
        <f t="shared" si="728"/>
        <v/>
      </c>
      <c r="AK3873" s="88" t="str">
        <f t="shared" si="729"/>
        <v/>
      </c>
      <c r="AM3873" s="55" t="str">
        <f t="shared" si="730"/>
        <v/>
      </c>
      <c r="AN3873" s="88" t="str">
        <f t="shared" si="731"/>
        <v/>
      </c>
    </row>
    <row r="3874" spans="1:40" x14ac:dyDescent="0.25">
      <c r="A3874" s="77"/>
      <c r="B3874" s="107"/>
      <c r="C3874" s="108"/>
      <c r="D3874" s="109"/>
      <c r="E3874" s="109"/>
      <c r="F3874" s="110"/>
      <c r="G3874" s="111"/>
      <c r="H3874" s="112"/>
      <c r="I3874" s="77"/>
      <c r="J3874" s="112" t="str">
        <f>IF($B3874="", "", IFERROR(INDEX('Job List'!$C$9:$C$508, MATCH($B3874, 'Job List'!$B$9:$B$508, 0)), ""))</f>
        <v/>
      </c>
      <c r="K3874" s="112" t="str">
        <f>IF($B3874="", "", IFERROR(INDEX('Job List'!$D$9:$D$508, MATCH($B3874, 'Job List'!$B$9:$B$508, 0)), ""))</f>
        <v/>
      </c>
      <c r="L3874" s="125" t="str">
        <f t="shared" si="720"/>
        <v/>
      </c>
      <c r="M3874" s="111" t="str">
        <f>IF($B3874="", "", IF($G3874="", IFERROR(INDEX('Job List'!$E$9:$E$508, MATCH($B3874, 'Job List'!$B$9:$B$508, 0)), ""), $G3874))</f>
        <v/>
      </c>
      <c r="N3874" s="126" t="str">
        <f t="shared" si="721"/>
        <v/>
      </c>
      <c r="O3874" s="77"/>
      <c r="AB3874" s="14" t="str">
        <f t="shared" si="722"/>
        <v/>
      </c>
      <c r="AC3874" s="20" t="str">
        <f t="shared" si="723"/>
        <v/>
      </c>
      <c r="AD3874" s="55" t="str">
        <f t="shared" si="724"/>
        <v/>
      </c>
      <c r="AE3874" s="88" t="str">
        <f t="shared" si="725"/>
        <v/>
      </c>
      <c r="AG3874" s="55" t="str">
        <f t="shared" si="726"/>
        <v/>
      </c>
      <c r="AH3874" s="88" t="str">
        <f t="shared" si="727"/>
        <v/>
      </c>
      <c r="AJ3874" s="55" t="str">
        <f t="shared" si="728"/>
        <v/>
      </c>
      <c r="AK3874" s="88" t="str">
        <f t="shared" si="729"/>
        <v/>
      </c>
      <c r="AM3874" s="55" t="str">
        <f t="shared" si="730"/>
        <v/>
      </c>
      <c r="AN3874" s="88" t="str">
        <f t="shared" si="731"/>
        <v/>
      </c>
    </row>
    <row r="3875" spans="1:40" x14ac:dyDescent="0.25">
      <c r="A3875" s="77"/>
      <c r="B3875" s="107"/>
      <c r="C3875" s="108"/>
      <c r="D3875" s="109"/>
      <c r="E3875" s="109"/>
      <c r="F3875" s="110"/>
      <c r="G3875" s="111"/>
      <c r="H3875" s="112"/>
      <c r="I3875" s="77"/>
      <c r="J3875" s="112" t="str">
        <f>IF($B3875="", "", IFERROR(INDEX('Job List'!$C$9:$C$508, MATCH($B3875, 'Job List'!$B$9:$B$508, 0)), ""))</f>
        <v/>
      </c>
      <c r="K3875" s="112" t="str">
        <f>IF($B3875="", "", IFERROR(INDEX('Job List'!$D$9:$D$508, MATCH($B3875, 'Job List'!$B$9:$B$508, 0)), ""))</f>
        <v/>
      </c>
      <c r="L3875" s="125" t="str">
        <f t="shared" si="720"/>
        <v/>
      </c>
      <c r="M3875" s="111" t="str">
        <f>IF($B3875="", "", IF($G3875="", IFERROR(INDEX('Job List'!$E$9:$E$508, MATCH($B3875, 'Job List'!$B$9:$B$508, 0)), ""), $G3875))</f>
        <v/>
      </c>
      <c r="N3875" s="126" t="str">
        <f t="shared" si="721"/>
        <v/>
      </c>
      <c r="O3875" s="77"/>
      <c r="AB3875" s="14" t="str">
        <f t="shared" si="722"/>
        <v/>
      </c>
      <c r="AC3875" s="20" t="str">
        <f t="shared" si="723"/>
        <v/>
      </c>
      <c r="AD3875" s="55" t="str">
        <f t="shared" si="724"/>
        <v/>
      </c>
      <c r="AE3875" s="88" t="str">
        <f t="shared" si="725"/>
        <v/>
      </c>
      <c r="AG3875" s="55" t="str">
        <f t="shared" si="726"/>
        <v/>
      </c>
      <c r="AH3875" s="88" t="str">
        <f t="shared" si="727"/>
        <v/>
      </c>
      <c r="AJ3875" s="55" t="str">
        <f t="shared" si="728"/>
        <v/>
      </c>
      <c r="AK3875" s="88" t="str">
        <f t="shared" si="729"/>
        <v/>
      </c>
      <c r="AM3875" s="55" t="str">
        <f t="shared" si="730"/>
        <v/>
      </c>
      <c r="AN3875" s="88" t="str">
        <f t="shared" si="731"/>
        <v/>
      </c>
    </row>
    <row r="3876" spans="1:40" x14ac:dyDescent="0.25">
      <c r="A3876" s="77"/>
      <c r="B3876" s="107"/>
      <c r="C3876" s="108"/>
      <c r="D3876" s="109"/>
      <c r="E3876" s="109"/>
      <c r="F3876" s="110"/>
      <c r="G3876" s="111"/>
      <c r="H3876" s="112"/>
      <c r="I3876" s="77"/>
      <c r="J3876" s="112" t="str">
        <f>IF($B3876="", "", IFERROR(INDEX('Job List'!$C$9:$C$508, MATCH($B3876, 'Job List'!$B$9:$B$508, 0)), ""))</f>
        <v/>
      </c>
      <c r="K3876" s="112" t="str">
        <f>IF($B3876="", "", IFERROR(INDEX('Job List'!$D$9:$D$508, MATCH($B3876, 'Job List'!$B$9:$B$508, 0)), ""))</f>
        <v/>
      </c>
      <c r="L3876" s="125" t="str">
        <f t="shared" si="720"/>
        <v/>
      </c>
      <c r="M3876" s="111" t="str">
        <f>IF($B3876="", "", IF($G3876="", IFERROR(INDEX('Job List'!$E$9:$E$508, MATCH($B3876, 'Job List'!$B$9:$B$508, 0)), ""), $G3876))</f>
        <v/>
      </c>
      <c r="N3876" s="126" t="str">
        <f t="shared" si="721"/>
        <v/>
      </c>
      <c r="O3876" s="77"/>
      <c r="AB3876" s="14" t="str">
        <f t="shared" si="722"/>
        <v/>
      </c>
      <c r="AC3876" s="20" t="str">
        <f t="shared" si="723"/>
        <v/>
      </c>
      <c r="AD3876" s="55" t="str">
        <f t="shared" si="724"/>
        <v/>
      </c>
      <c r="AE3876" s="88" t="str">
        <f t="shared" si="725"/>
        <v/>
      </c>
      <c r="AG3876" s="55" t="str">
        <f t="shared" si="726"/>
        <v/>
      </c>
      <c r="AH3876" s="88" t="str">
        <f t="shared" si="727"/>
        <v/>
      </c>
      <c r="AJ3876" s="55" t="str">
        <f t="shared" si="728"/>
        <v/>
      </c>
      <c r="AK3876" s="88" t="str">
        <f t="shared" si="729"/>
        <v/>
      </c>
      <c r="AM3876" s="55" t="str">
        <f t="shared" si="730"/>
        <v/>
      </c>
      <c r="AN3876" s="88" t="str">
        <f t="shared" si="731"/>
        <v/>
      </c>
    </row>
    <row r="3877" spans="1:40" x14ac:dyDescent="0.25">
      <c r="A3877" s="77"/>
      <c r="B3877" s="107"/>
      <c r="C3877" s="108"/>
      <c r="D3877" s="109"/>
      <c r="E3877" s="109"/>
      <c r="F3877" s="110"/>
      <c r="G3877" s="111"/>
      <c r="H3877" s="112"/>
      <c r="I3877" s="77"/>
      <c r="J3877" s="112" t="str">
        <f>IF($B3877="", "", IFERROR(INDEX('Job List'!$C$9:$C$508, MATCH($B3877, 'Job List'!$B$9:$B$508, 0)), ""))</f>
        <v/>
      </c>
      <c r="K3877" s="112" t="str">
        <f>IF($B3877="", "", IFERROR(INDEX('Job List'!$D$9:$D$508, MATCH($B3877, 'Job List'!$B$9:$B$508, 0)), ""))</f>
        <v/>
      </c>
      <c r="L3877" s="125" t="str">
        <f t="shared" si="720"/>
        <v/>
      </c>
      <c r="M3877" s="111" t="str">
        <f>IF($B3877="", "", IF($G3877="", IFERROR(INDEX('Job List'!$E$9:$E$508, MATCH($B3877, 'Job List'!$B$9:$B$508, 0)), ""), $G3877))</f>
        <v/>
      </c>
      <c r="N3877" s="126" t="str">
        <f t="shared" si="721"/>
        <v/>
      </c>
      <c r="O3877" s="77"/>
      <c r="AB3877" s="14" t="str">
        <f t="shared" si="722"/>
        <v/>
      </c>
      <c r="AC3877" s="20" t="str">
        <f t="shared" si="723"/>
        <v/>
      </c>
      <c r="AD3877" s="55" t="str">
        <f t="shared" si="724"/>
        <v/>
      </c>
      <c r="AE3877" s="88" t="str">
        <f t="shared" si="725"/>
        <v/>
      </c>
      <c r="AG3877" s="55" t="str">
        <f t="shared" si="726"/>
        <v/>
      </c>
      <c r="AH3877" s="88" t="str">
        <f t="shared" si="727"/>
        <v/>
      </c>
      <c r="AJ3877" s="55" t="str">
        <f t="shared" si="728"/>
        <v/>
      </c>
      <c r="AK3877" s="88" t="str">
        <f t="shared" si="729"/>
        <v/>
      </c>
      <c r="AM3877" s="55" t="str">
        <f t="shared" si="730"/>
        <v/>
      </c>
      <c r="AN3877" s="88" t="str">
        <f t="shared" si="731"/>
        <v/>
      </c>
    </row>
    <row r="3878" spans="1:40" x14ac:dyDescent="0.25">
      <c r="A3878" s="77"/>
      <c r="B3878" s="107"/>
      <c r="C3878" s="108"/>
      <c r="D3878" s="109"/>
      <c r="E3878" s="109"/>
      <c r="F3878" s="110"/>
      <c r="G3878" s="111"/>
      <c r="H3878" s="112"/>
      <c r="I3878" s="77"/>
      <c r="J3878" s="112" t="str">
        <f>IF($B3878="", "", IFERROR(INDEX('Job List'!$C$9:$C$508, MATCH($B3878, 'Job List'!$B$9:$B$508, 0)), ""))</f>
        <v/>
      </c>
      <c r="K3878" s="112" t="str">
        <f>IF($B3878="", "", IFERROR(INDEX('Job List'!$D$9:$D$508, MATCH($B3878, 'Job List'!$B$9:$B$508, 0)), ""))</f>
        <v/>
      </c>
      <c r="L3878" s="125" t="str">
        <f t="shared" si="720"/>
        <v/>
      </c>
      <c r="M3878" s="111" t="str">
        <f>IF($B3878="", "", IF($G3878="", IFERROR(INDEX('Job List'!$E$9:$E$508, MATCH($B3878, 'Job List'!$B$9:$B$508, 0)), ""), $G3878))</f>
        <v/>
      </c>
      <c r="N3878" s="126" t="str">
        <f t="shared" si="721"/>
        <v/>
      </c>
      <c r="O3878" s="77"/>
      <c r="AB3878" s="14" t="str">
        <f t="shared" si="722"/>
        <v/>
      </c>
      <c r="AC3878" s="20" t="str">
        <f t="shared" si="723"/>
        <v/>
      </c>
      <c r="AD3878" s="55" t="str">
        <f t="shared" si="724"/>
        <v/>
      </c>
      <c r="AE3878" s="88" t="str">
        <f t="shared" si="725"/>
        <v/>
      </c>
      <c r="AG3878" s="55" t="str">
        <f t="shared" si="726"/>
        <v/>
      </c>
      <c r="AH3878" s="88" t="str">
        <f t="shared" si="727"/>
        <v/>
      </c>
      <c r="AJ3878" s="55" t="str">
        <f t="shared" si="728"/>
        <v/>
      </c>
      <c r="AK3878" s="88" t="str">
        <f t="shared" si="729"/>
        <v/>
      </c>
      <c r="AM3878" s="55" t="str">
        <f t="shared" si="730"/>
        <v/>
      </c>
      <c r="AN3878" s="88" t="str">
        <f t="shared" si="731"/>
        <v/>
      </c>
    </row>
    <row r="3879" spans="1:40" x14ac:dyDescent="0.25">
      <c r="A3879" s="77"/>
      <c r="B3879" s="107"/>
      <c r="C3879" s="108"/>
      <c r="D3879" s="109"/>
      <c r="E3879" s="109"/>
      <c r="F3879" s="110"/>
      <c r="G3879" s="111"/>
      <c r="H3879" s="112"/>
      <c r="I3879" s="77"/>
      <c r="J3879" s="112" t="str">
        <f>IF($B3879="", "", IFERROR(INDEX('Job List'!$C$9:$C$508, MATCH($B3879, 'Job List'!$B$9:$B$508, 0)), ""))</f>
        <v/>
      </c>
      <c r="K3879" s="112" t="str">
        <f>IF($B3879="", "", IFERROR(INDEX('Job List'!$D$9:$D$508, MATCH($B3879, 'Job List'!$B$9:$B$508, 0)), ""))</f>
        <v/>
      </c>
      <c r="L3879" s="125" t="str">
        <f t="shared" si="720"/>
        <v/>
      </c>
      <c r="M3879" s="111" t="str">
        <f>IF($B3879="", "", IF($G3879="", IFERROR(INDEX('Job List'!$E$9:$E$508, MATCH($B3879, 'Job List'!$B$9:$B$508, 0)), ""), $G3879))</f>
        <v/>
      </c>
      <c r="N3879" s="126" t="str">
        <f t="shared" si="721"/>
        <v/>
      </c>
      <c r="O3879" s="77"/>
      <c r="AB3879" s="14" t="str">
        <f t="shared" si="722"/>
        <v/>
      </c>
      <c r="AC3879" s="20" t="str">
        <f t="shared" si="723"/>
        <v/>
      </c>
      <c r="AD3879" s="55" t="str">
        <f t="shared" si="724"/>
        <v/>
      </c>
      <c r="AE3879" s="88" t="str">
        <f t="shared" si="725"/>
        <v/>
      </c>
      <c r="AG3879" s="55" t="str">
        <f t="shared" si="726"/>
        <v/>
      </c>
      <c r="AH3879" s="88" t="str">
        <f t="shared" si="727"/>
        <v/>
      </c>
      <c r="AJ3879" s="55" t="str">
        <f t="shared" si="728"/>
        <v/>
      </c>
      <c r="AK3879" s="88" t="str">
        <f t="shared" si="729"/>
        <v/>
      </c>
      <c r="AM3879" s="55" t="str">
        <f t="shared" si="730"/>
        <v/>
      </c>
      <c r="AN3879" s="88" t="str">
        <f t="shared" si="731"/>
        <v/>
      </c>
    </row>
    <row r="3880" spans="1:40" x14ac:dyDescent="0.25">
      <c r="A3880" s="77"/>
      <c r="B3880" s="107"/>
      <c r="C3880" s="108"/>
      <c r="D3880" s="109"/>
      <c r="E3880" s="109"/>
      <c r="F3880" s="110"/>
      <c r="G3880" s="111"/>
      <c r="H3880" s="112"/>
      <c r="I3880" s="77"/>
      <c r="J3880" s="112" t="str">
        <f>IF($B3880="", "", IFERROR(INDEX('Job List'!$C$9:$C$508, MATCH($B3880, 'Job List'!$B$9:$B$508, 0)), ""))</f>
        <v/>
      </c>
      <c r="K3880" s="112" t="str">
        <f>IF($B3880="", "", IFERROR(INDEX('Job List'!$D$9:$D$508, MATCH($B3880, 'Job List'!$B$9:$B$508, 0)), ""))</f>
        <v/>
      </c>
      <c r="L3880" s="125" t="str">
        <f t="shared" si="720"/>
        <v/>
      </c>
      <c r="M3880" s="111" t="str">
        <f>IF($B3880="", "", IF($G3880="", IFERROR(INDEX('Job List'!$E$9:$E$508, MATCH($B3880, 'Job List'!$B$9:$B$508, 0)), ""), $G3880))</f>
        <v/>
      </c>
      <c r="N3880" s="126" t="str">
        <f t="shared" si="721"/>
        <v/>
      </c>
      <c r="O3880" s="77"/>
      <c r="AB3880" s="14" t="str">
        <f t="shared" si="722"/>
        <v/>
      </c>
      <c r="AC3880" s="20" t="str">
        <f t="shared" si="723"/>
        <v/>
      </c>
      <c r="AD3880" s="55" t="str">
        <f t="shared" si="724"/>
        <v/>
      </c>
      <c r="AE3880" s="88" t="str">
        <f t="shared" si="725"/>
        <v/>
      </c>
      <c r="AG3880" s="55" t="str">
        <f t="shared" si="726"/>
        <v/>
      </c>
      <c r="AH3880" s="88" t="str">
        <f t="shared" si="727"/>
        <v/>
      </c>
      <c r="AJ3880" s="55" t="str">
        <f t="shared" si="728"/>
        <v/>
      </c>
      <c r="AK3880" s="88" t="str">
        <f t="shared" si="729"/>
        <v/>
      </c>
      <c r="AM3880" s="55" t="str">
        <f t="shared" si="730"/>
        <v/>
      </c>
      <c r="AN3880" s="88" t="str">
        <f t="shared" si="731"/>
        <v/>
      </c>
    </row>
    <row r="3881" spans="1:40" x14ac:dyDescent="0.25">
      <c r="A3881" s="77"/>
      <c r="B3881" s="107"/>
      <c r="C3881" s="108"/>
      <c r="D3881" s="109"/>
      <c r="E3881" s="109"/>
      <c r="F3881" s="110"/>
      <c r="G3881" s="111"/>
      <c r="H3881" s="112"/>
      <c r="I3881" s="77"/>
      <c r="J3881" s="112" t="str">
        <f>IF($B3881="", "", IFERROR(INDEX('Job List'!$C$9:$C$508, MATCH($B3881, 'Job List'!$B$9:$B$508, 0)), ""))</f>
        <v/>
      </c>
      <c r="K3881" s="112" t="str">
        <f>IF($B3881="", "", IFERROR(INDEX('Job List'!$D$9:$D$508, MATCH($B3881, 'Job List'!$B$9:$B$508, 0)), ""))</f>
        <v/>
      </c>
      <c r="L3881" s="125" t="str">
        <f t="shared" si="720"/>
        <v/>
      </c>
      <c r="M3881" s="111" t="str">
        <f>IF($B3881="", "", IF($G3881="", IFERROR(INDEX('Job List'!$E$9:$E$508, MATCH($B3881, 'Job List'!$B$9:$B$508, 0)), ""), $G3881))</f>
        <v/>
      </c>
      <c r="N3881" s="126" t="str">
        <f t="shared" si="721"/>
        <v/>
      </c>
      <c r="O3881" s="77"/>
      <c r="AB3881" s="14" t="str">
        <f t="shared" si="722"/>
        <v/>
      </c>
      <c r="AC3881" s="20" t="str">
        <f t="shared" si="723"/>
        <v/>
      </c>
      <c r="AD3881" s="55" t="str">
        <f t="shared" si="724"/>
        <v/>
      </c>
      <c r="AE3881" s="88" t="str">
        <f t="shared" si="725"/>
        <v/>
      </c>
      <c r="AG3881" s="55" t="str">
        <f t="shared" si="726"/>
        <v/>
      </c>
      <c r="AH3881" s="88" t="str">
        <f t="shared" si="727"/>
        <v/>
      </c>
      <c r="AJ3881" s="55" t="str">
        <f t="shared" si="728"/>
        <v/>
      </c>
      <c r="AK3881" s="88" t="str">
        <f t="shared" si="729"/>
        <v/>
      </c>
      <c r="AM3881" s="55" t="str">
        <f t="shared" si="730"/>
        <v/>
      </c>
      <c r="AN3881" s="88" t="str">
        <f t="shared" si="731"/>
        <v/>
      </c>
    </row>
    <row r="3882" spans="1:40" x14ac:dyDescent="0.25">
      <c r="A3882" s="77"/>
      <c r="B3882" s="107"/>
      <c r="C3882" s="108"/>
      <c r="D3882" s="109"/>
      <c r="E3882" s="109"/>
      <c r="F3882" s="110"/>
      <c r="G3882" s="111"/>
      <c r="H3882" s="112"/>
      <c r="I3882" s="77"/>
      <c r="J3882" s="112" t="str">
        <f>IF($B3882="", "", IFERROR(INDEX('Job List'!$C$9:$C$508, MATCH($B3882, 'Job List'!$B$9:$B$508, 0)), ""))</f>
        <v/>
      </c>
      <c r="K3882" s="112" t="str">
        <f>IF($B3882="", "", IFERROR(INDEX('Job List'!$D$9:$D$508, MATCH($B3882, 'Job List'!$B$9:$B$508, 0)), ""))</f>
        <v/>
      </c>
      <c r="L3882" s="125" t="str">
        <f t="shared" si="720"/>
        <v/>
      </c>
      <c r="M3882" s="111" t="str">
        <f>IF($B3882="", "", IF($G3882="", IFERROR(INDEX('Job List'!$E$9:$E$508, MATCH($B3882, 'Job List'!$B$9:$B$508, 0)), ""), $G3882))</f>
        <v/>
      </c>
      <c r="N3882" s="126" t="str">
        <f t="shared" si="721"/>
        <v/>
      </c>
      <c r="O3882" s="77"/>
      <c r="AB3882" s="14" t="str">
        <f t="shared" si="722"/>
        <v/>
      </c>
      <c r="AC3882" s="20" t="str">
        <f t="shared" si="723"/>
        <v/>
      </c>
      <c r="AD3882" s="55" t="str">
        <f t="shared" si="724"/>
        <v/>
      </c>
      <c r="AE3882" s="88" t="str">
        <f t="shared" si="725"/>
        <v/>
      </c>
      <c r="AG3882" s="55" t="str">
        <f t="shared" si="726"/>
        <v/>
      </c>
      <c r="AH3882" s="88" t="str">
        <f t="shared" si="727"/>
        <v/>
      </c>
      <c r="AJ3882" s="55" t="str">
        <f t="shared" si="728"/>
        <v/>
      </c>
      <c r="AK3882" s="88" t="str">
        <f t="shared" si="729"/>
        <v/>
      </c>
      <c r="AM3882" s="55" t="str">
        <f t="shared" si="730"/>
        <v/>
      </c>
      <c r="AN3882" s="88" t="str">
        <f t="shared" si="731"/>
        <v/>
      </c>
    </row>
    <row r="3883" spans="1:40" x14ac:dyDescent="0.25">
      <c r="A3883" s="77"/>
      <c r="B3883" s="107"/>
      <c r="C3883" s="108"/>
      <c r="D3883" s="109"/>
      <c r="E3883" s="109"/>
      <c r="F3883" s="110"/>
      <c r="G3883" s="111"/>
      <c r="H3883" s="112"/>
      <c r="I3883" s="77"/>
      <c r="J3883" s="112" t="str">
        <f>IF($B3883="", "", IFERROR(INDEX('Job List'!$C$9:$C$508, MATCH($B3883, 'Job List'!$B$9:$B$508, 0)), ""))</f>
        <v/>
      </c>
      <c r="K3883" s="112" t="str">
        <f>IF($B3883="", "", IFERROR(INDEX('Job List'!$D$9:$D$508, MATCH($B3883, 'Job List'!$B$9:$B$508, 0)), ""))</f>
        <v/>
      </c>
      <c r="L3883" s="125" t="str">
        <f t="shared" si="720"/>
        <v/>
      </c>
      <c r="M3883" s="111" t="str">
        <f>IF($B3883="", "", IF($G3883="", IFERROR(INDEX('Job List'!$E$9:$E$508, MATCH($B3883, 'Job List'!$B$9:$B$508, 0)), ""), $G3883))</f>
        <v/>
      </c>
      <c r="N3883" s="126" t="str">
        <f t="shared" si="721"/>
        <v/>
      </c>
      <c r="O3883" s="77"/>
      <c r="AB3883" s="14" t="str">
        <f t="shared" si="722"/>
        <v/>
      </c>
      <c r="AC3883" s="20" t="str">
        <f t="shared" si="723"/>
        <v/>
      </c>
      <c r="AD3883" s="55" t="str">
        <f t="shared" si="724"/>
        <v/>
      </c>
      <c r="AE3883" s="88" t="str">
        <f t="shared" si="725"/>
        <v/>
      </c>
      <c r="AG3883" s="55" t="str">
        <f t="shared" si="726"/>
        <v/>
      </c>
      <c r="AH3883" s="88" t="str">
        <f t="shared" si="727"/>
        <v/>
      </c>
      <c r="AJ3883" s="55" t="str">
        <f t="shared" si="728"/>
        <v/>
      </c>
      <c r="AK3883" s="88" t="str">
        <f t="shared" si="729"/>
        <v/>
      </c>
      <c r="AM3883" s="55" t="str">
        <f t="shared" si="730"/>
        <v/>
      </c>
      <c r="AN3883" s="88" t="str">
        <f t="shared" si="731"/>
        <v/>
      </c>
    </row>
    <row r="3884" spans="1:40" x14ac:dyDescent="0.25">
      <c r="A3884" s="77"/>
      <c r="B3884" s="107"/>
      <c r="C3884" s="108"/>
      <c r="D3884" s="109"/>
      <c r="E3884" s="109"/>
      <c r="F3884" s="110"/>
      <c r="G3884" s="111"/>
      <c r="H3884" s="112"/>
      <c r="I3884" s="77"/>
      <c r="J3884" s="112" t="str">
        <f>IF($B3884="", "", IFERROR(INDEX('Job List'!$C$9:$C$508, MATCH($B3884, 'Job List'!$B$9:$B$508, 0)), ""))</f>
        <v/>
      </c>
      <c r="K3884" s="112" t="str">
        <f>IF($B3884="", "", IFERROR(INDEX('Job List'!$D$9:$D$508, MATCH($B3884, 'Job List'!$B$9:$B$508, 0)), ""))</f>
        <v/>
      </c>
      <c r="L3884" s="125" t="str">
        <f t="shared" si="720"/>
        <v/>
      </c>
      <c r="M3884" s="111" t="str">
        <f>IF($B3884="", "", IF($G3884="", IFERROR(INDEX('Job List'!$E$9:$E$508, MATCH($B3884, 'Job List'!$B$9:$B$508, 0)), ""), $G3884))</f>
        <v/>
      </c>
      <c r="N3884" s="126" t="str">
        <f t="shared" si="721"/>
        <v/>
      </c>
      <c r="O3884" s="77"/>
      <c r="AB3884" s="14" t="str">
        <f t="shared" si="722"/>
        <v/>
      </c>
      <c r="AC3884" s="20" t="str">
        <f t="shared" si="723"/>
        <v/>
      </c>
      <c r="AD3884" s="55" t="str">
        <f t="shared" si="724"/>
        <v/>
      </c>
      <c r="AE3884" s="88" t="str">
        <f t="shared" si="725"/>
        <v/>
      </c>
      <c r="AG3884" s="55" t="str">
        <f t="shared" si="726"/>
        <v/>
      </c>
      <c r="AH3884" s="88" t="str">
        <f t="shared" si="727"/>
        <v/>
      </c>
      <c r="AJ3884" s="55" t="str">
        <f t="shared" si="728"/>
        <v/>
      </c>
      <c r="AK3884" s="88" t="str">
        <f t="shared" si="729"/>
        <v/>
      </c>
      <c r="AM3884" s="55" t="str">
        <f t="shared" si="730"/>
        <v/>
      </c>
      <c r="AN3884" s="88" t="str">
        <f t="shared" si="731"/>
        <v/>
      </c>
    </row>
    <row r="3885" spans="1:40" x14ac:dyDescent="0.25">
      <c r="A3885" s="77"/>
      <c r="B3885" s="107"/>
      <c r="C3885" s="108"/>
      <c r="D3885" s="109"/>
      <c r="E3885" s="109"/>
      <c r="F3885" s="110"/>
      <c r="G3885" s="111"/>
      <c r="H3885" s="112"/>
      <c r="I3885" s="77"/>
      <c r="J3885" s="112" t="str">
        <f>IF($B3885="", "", IFERROR(INDEX('Job List'!$C$9:$C$508, MATCH($B3885, 'Job List'!$B$9:$B$508, 0)), ""))</f>
        <v/>
      </c>
      <c r="K3885" s="112" t="str">
        <f>IF($B3885="", "", IFERROR(INDEX('Job List'!$D$9:$D$508, MATCH($B3885, 'Job List'!$B$9:$B$508, 0)), ""))</f>
        <v/>
      </c>
      <c r="L3885" s="125" t="str">
        <f t="shared" si="720"/>
        <v/>
      </c>
      <c r="M3885" s="111" t="str">
        <f>IF($B3885="", "", IF($G3885="", IFERROR(INDEX('Job List'!$E$9:$E$508, MATCH($B3885, 'Job List'!$B$9:$B$508, 0)), ""), $G3885))</f>
        <v/>
      </c>
      <c r="N3885" s="126" t="str">
        <f t="shared" si="721"/>
        <v/>
      </c>
      <c r="O3885" s="77"/>
      <c r="AB3885" s="14" t="str">
        <f t="shared" si="722"/>
        <v/>
      </c>
      <c r="AC3885" s="20" t="str">
        <f t="shared" si="723"/>
        <v/>
      </c>
      <c r="AD3885" s="55" t="str">
        <f t="shared" si="724"/>
        <v/>
      </c>
      <c r="AE3885" s="88" t="str">
        <f t="shared" si="725"/>
        <v/>
      </c>
      <c r="AG3885" s="55" t="str">
        <f t="shared" si="726"/>
        <v/>
      </c>
      <c r="AH3885" s="88" t="str">
        <f t="shared" si="727"/>
        <v/>
      </c>
      <c r="AJ3885" s="55" t="str">
        <f t="shared" si="728"/>
        <v/>
      </c>
      <c r="AK3885" s="88" t="str">
        <f t="shared" si="729"/>
        <v/>
      </c>
      <c r="AM3885" s="55" t="str">
        <f t="shared" si="730"/>
        <v/>
      </c>
      <c r="AN3885" s="88" t="str">
        <f t="shared" si="731"/>
        <v/>
      </c>
    </row>
    <row r="3886" spans="1:40" x14ac:dyDescent="0.25">
      <c r="A3886" s="77"/>
      <c r="B3886" s="107"/>
      <c r="C3886" s="108"/>
      <c r="D3886" s="109"/>
      <c r="E3886" s="109"/>
      <c r="F3886" s="110"/>
      <c r="G3886" s="111"/>
      <c r="H3886" s="112"/>
      <c r="I3886" s="77"/>
      <c r="J3886" s="112" t="str">
        <f>IF($B3886="", "", IFERROR(INDEX('Job List'!$C$9:$C$508, MATCH($B3886, 'Job List'!$B$9:$B$508, 0)), ""))</f>
        <v/>
      </c>
      <c r="K3886" s="112" t="str">
        <f>IF($B3886="", "", IFERROR(INDEX('Job List'!$D$9:$D$508, MATCH($B3886, 'Job List'!$B$9:$B$508, 0)), ""))</f>
        <v/>
      </c>
      <c r="L3886" s="125" t="str">
        <f t="shared" si="720"/>
        <v/>
      </c>
      <c r="M3886" s="111" t="str">
        <f>IF($B3886="", "", IF($G3886="", IFERROR(INDEX('Job List'!$E$9:$E$508, MATCH($B3886, 'Job List'!$B$9:$B$508, 0)), ""), $G3886))</f>
        <v/>
      </c>
      <c r="N3886" s="126" t="str">
        <f t="shared" si="721"/>
        <v/>
      </c>
      <c r="O3886" s="77"/>
      <c r="AB3886" s="14" t="str">
        <f t="shared" si="722"/>
        <v/>
      </c>
      <c r="AC3886" s="20" t="str">
        <f t="shared" si="723"/>
        <v/>
      </c>
      <c r="AD3886" s="55" t="str">
        <f t="shared" si="724"/>
        <v/>
      </c>
      <c r="AE3886" s="88" t="str">
        <f t="shared" si="725"/>
        <v/>
      </c>
      <c r="AG3886" s="55" t="str">
        <f t="shared" si="726"/>
        <v/>
      </c>
      <c r="AH3886" s="88" t="str">
        <f t="shared" si="727"/>
        <v/>
      </c>
      <c r="AJ3886" s="55" t="str">
        <f t="shared" si="728"/>
        <v/>
      </c>
      <c r="AK3886" s="88" t="str">
        <f t="shared" si="729"/>
        <v/>
      </c>
      <c r="AM3886" s="55" t="str">
        <f t="shared" si="730"/>
        <v/>
      </c>
      <c r="AN3886" s="88" t="str">
        <f t="shared" si="731"/>
        <v/>
      </c>
    </row>
    <row r="3887" spans="1:40" x14ac:dyDescent="0.25">
      <c r="A3887" s="77"/>
      <c r="B3887" s="107"/>
      <c r="C3887" s="108"/>
      <c r="D3887" s="109"/>
      <c r="E3887" s="109"/>
      <c r="F3887" s="110"/>
      <c r="G3887" s="111"/>
      <c r="H3887" s="112"/>
      <c r="I3887" s="77"/>
      <c r="J3887" s="112" t="str">
        <f>IF($B3887="", "", IFERROR(INDEX('Job List'!$C$9:$C$508, MATCH($B3887, 'Job List'!$B$9:$B$508, 0)), ""))</f>
        <v/>
      </c>
      <c r="K3887" s="112" t="str">
        <f>IF($B3887="", "", IFERROR(INDEX('Job List'!$D$9:$D$508, MATCH($B3887, 'Job List'!$B$9:$B$508, 0)), ""))</f>
        <v/>
      </c>
      <c r="L3887" s="125" t="str">
        <f t="shared" si="720"/>
        <v/>
      </c>
      <c r="M3887" s="111" t="str">
        <f>IF($B3887="", "", IF($G3887="", IFERROR(INDEX('Job List'!$E$9:$E$508, MATCH($B3887, 'Job List'!$B$9:$B$508, 0)), ""), $G3887))</f>
        <v/>
      </c>
      <c r="N3887" s="126" t="str">
        <f t="shared" si="721"/>
        <v/>
      </c>
      <c r="O3887" s="77"/>
      <c r="AB3887" s="14" t="str">
        <f t="shared" si="722"/>
        <v/>
      </c>
      <c r="AC3887" s="20" t="str">
        <f t="shared" si="723"/>
        <v/>
      </c>
      <c r="AD3887" s="55" t="str">
        <f t="shared" si="724"/>
        <v/>
      </c>
      <c r="AE3887" s="88" t="str">
        <f t="shared" si="725"/>
        <v/>
      </c>
      <c r="AG3887" s="55" t="str">
        <f t="shared" si="726"/>
        <v/>
      </c>
      <c r="AH3887" s="88" t="str">
        <f t="shared" si="727"/>
        <v/>
      </c>
      <c r="AJ3887" s="55" t="str">
        <f t="shared" si="728"/>
        <v/>
      </c>
      <c r="AK3887" s="88" t="str">
        <f t="shared" si="729"/>
        <v/>
      </c>
      <c r="AM3887" s="55" t="str">
        <f t="shared" si="730"/>
        <v/>
      </c>
      <c r="AN3887" s="88" t="str">
        <f t="shared" si="731"/>
        <v/>
      </c>
    </row>
    <row r="3888" spans="1:40" x14ac:dyDescent="0.25">
      <c r="A3888" s="77"/>
      <c r="B3888" s="107"/>
      <c r="C3888" s="108"/>
      <c r="D3888" s="109"/>
      <c r="E3888" s="109"/>
      <c r="F3888" s="110"/>
      <c r="G3888" s="111"/>
      <c r="H3888" s="112"/>
      <c r="I3888" s="77"/>
      <c r="J3888" s="112" t="str">
        <f>IF($B3888="", "", IFERROR(INDEX('Job List'!$C$9:$C$508, MATCH($B3888, 'Job List'!$B$9:$B$508, 0)), ""))</f>
        <v/>
      </c>
      <c r="K3888" s="112" t="str">
        <f>IF($B3888="", "", IFERROR(INDEX('Job List'!$D$9:$D$508, MATCH($B3888, 'Job List'!$B$9:$B$508, 0)), ""))</f>
        <v/>
      </c>
      <c r="L3888" s="125" t="str">
        <f t="shared" si="720"/>
        <v/>
      </c>
      <c r="M3888" s="111" t="str">
        <f>IF($B3888="", "", IF($G3888="", IFERROR(INDEX('Job List'!$E$9:$E$508, MATCH($B3888, 'Job List'!$B$9:$B$508, 0)), ""), $G3888))</f>
        <v/>
      </c>
      <c r="N3888" s="126" t="str">
        <f t="shared" si="721"/>
        <v/>
      </c>
      <c r="O3888" s="77"/>
      <c r="AB3888" s="14" t="str">
        <f t="shared" si="722"/>
        <v/>
      </c>
      <c r="AC3888" s="20" t="str">
        <f t="shared" si="723"/>
        <v/>
      </c>
      <c r="AD3888" s="55" t="str">
        <f t="shared" si="724"/>
        <v/>
      </c>
      <c r="AE3888" s="88" t="str">
        <f t="shared" si="725"/>
        <v/>
      </c>
      <c r="AG3888" s="55" t="str">
        <f t="shared" si="726"/>
        <v/>
      </c>
      <c r="AH3888" s="88" t="str">
        <f t="shared" si="727"/>
        <v/>
      </c>
      <c r="AJ3888" s="55" t="str">
        <f t="shared" si="728"/>
        <v/>
      </c>
      <c r="AK3888" s="88" t="str">
        <f t="shared" si="729"/>
        <v/>
      </c>
      <c r="AM3888" s="55" t="str">
        <f t="shared" si="730"/>
        <v/>
      </c>
      <c r="AN3888" s="88" t="str">
        <f t="shared" si="731"/>
        <v/>
      </c>
    </row>
    <row r="3889" spans="1:40" x14ac:dyDescent="0.25">
      <c r="A3889" s="77"/>
      <c r="B3889" s="107"/>
      <c r="C3889" s="108"/>
      <c r="D3889" s="109"/>
      <c r="E3889" s="109"/>
      <c r="F3889" s="110"/>
      <c r="G3889" s="111"/>
      <c r="H3889" s="112"/>
      <c r="I3889" s="77"/>
      <c r="J3889" s="112" t="str">
        <f>IF($B3889="", "", IFERROR(INDEX('Job List'!$C$9:$C$508, MATCH($B3889, 'Job List'!$B$9:$B$508, 0)), ""))</f>
        <v/>
      </c>
      <c r="K3889" s="112" t="str">
        <f>IF($B3889="", "", IFERROR(INDEX('Job List'!$D$9:$D$508, MATCH($B3889, 'Job List'!$B$9:$B$508, 0)), ""))</f>
        <v/>
      </c>
      <c r="L3889" s="125" t="str">
        <f t="shared" si="720"/>
        <v/>
      </c>
      <c r="M3889" s="111" t="str">
        <f>IF($B3889="", "", IF($G3889="", IFERROR(INDEX('Job List'!$E$9:$E$508, MATCH($B3889, 'Job List'!$B$9:$B$508, 0)), ""), $G3889))</f>
        <v/>
      </c>
      <c r="N3889" s="126" t="str">
        <f t="shared" si="721"/>
        <v/>
      </c>
      <c r="O3889" s="77"/>
      <c r="AB3889" s="14" t="str">
        <f t="shared" si="722"/>
        <v/>
      </c>
      <c r="AC3889" s="20" t="str">
        <f t="shared" si="723"/>
        <v/>
      </c>
      <c r="AD3889" s="55" t="str">
        <f t="shared" si="724"/>
        <v/>
      </c>
      <c r="AE3889" s="88" t="str">
        <f t="shared" si="725"/>
        <v/>
      </c>
      <c r="AG3889" s="55" t="str">
        <f t="shared" si="726"/>
        <v/>
      </c>
      <c r="AH3889" s="88" t="str">
        <f t="shared" si="727"/>
        <v/>
      </c>
      <c r="AJ3889" s="55" t="str">
        <f t="shared" si="728"/>
        <v/>
      </c>
      <c r="AK3889" s="88" t="str">
        <f t="shared" si="729"/>
        <v/>
      </c>
      <c r="AM3889" s="55" t="str">
        <f t="shared" si="730"/>
        <v/>
      </c>
      <c r="AN3889" s="88" t="str">
        <f t="shared" si="731"/>
        <v/>
      </c>
    </row>
    <row r="3890" spans="1:40" x14ac:dyDescent="0.25">
      <c r="A3890" s="77"/>
      <c r="B3890" s="107"/>
      <c r="C3890" s="108"/>
      <c r="D3890" s="109"/>
      <c r="E3890" s="109"/>
      <c r="F3890" s="110"/>
      <c r="G3890" s="111"/>
      <c r="H3890" s="112"/>
      <c r="I3890" s="77"/>
      <c r="J3890" s="112" t="str">
        <f>IF($B3890="", "", IFERROR(INDEX('Job List'!$C$9:$C$508, MATCH($B3890, 'Job List'!$B$9:$B$508, 0)), ""))</f>
        <v/>
      </c>
      <c r="K3890" s="112" t="str">
        <f>IF($B3890="", "", IFERROR(INDEX('Job List'!$D$9:$D$508, MATCH($B3890, 'Job List'!$B$9:$B$508, 0)), ""))</f>
        <v/>
      </c>
      <c r="L3890" s="125" t="str">
        <f t="shared" si="720"/>
        <v/>
      </c>
      <c r="M3890" s="111" t="str">
        <f>IF($B3890="", "", IF($G3890="", IFERROR(INDEX('Job List'!$E$9:$E$508, MATCH($B3890, 'Job List'!$B$9:$B$508, 0)), ""), $G3890))</f>
        <v/>
      </c>
      <c r="N3890" s="126" t="str">
        <f t="shared" si="721"/>
        <v/>
      </c>
      <c r="O3890" s="77"/>
      <c r="AB3890" s="14" t="str">
        <f t="shared" si="722"/>
        <v/>
      </c>
      <c r="AC3890" s="20" t="str">
        <f t="shared" si="723"/>
        <v/>
      </c>
      <c r="AD3890" s="55" t="str">
        <f t="shared" si="724"/>
        <v/>
      </c>
      <c r="AE3890" s="88" t="str">
        <f t="shared" si="725"/>
        <v/>
      </c>
      <c r="AG3890" s="55" t="str">
        <f t="shared" si="726"/>
        <v/>
      </c>
      <c r="AH3890" s="88" t="str">
        <f t="shared" si="727"/>
        <v/>
      </c>
      <c r="AJ3890" s="55" t="str">
        <f t="shared" si="728"/>
        <v/>
      </c>
      <c r="AK3890" s="88" t="str">
        <f t="shared" si="729"/>
        <v/>
      </c>
      <c r="AM3890" s="55" t="str">
        <f t="shared" si="730"/>
        <v/>
      </c>
      <c r="AN3890" s="88" t="str">
        <f t="shared" si="731"/>
        <v/>
      </c>
    </row>
    <row r="3891" spans="1:40" x14ac:dyDescent="0.25">
      <c r="A3891" s="77"/>
      <c r="B3891" s="107"/>
      <c r="C3891" s="108"/>
      <c r="D3891" s="109"/>
      <c r="E3891" s="109"/>
      <c r="F3891" s="110"/>
      <c r="G3891" s="111"/>
      <c r="H3891" s="112"/>
      <c r="I3891" s="77"/>
      <c r="J3891" s="112" t="str">
        <f>IF($B3891="", "", IFERROR(INDEX('Job List'!$C$9:$C$508, MATCH($B3891, 'Job List'!$B$9:$B$508, 0)), ""))</f>
        <v/>
      </c>
      <c r="K3891" s="112" t="str">
        <f>IF($B3891="", "", IFERROR(INDEX('Job List'!$D$9:$D$508, MATCH($B3891, 'Job List'!$B$9:$B$508, 0)), ""))</f>
        <v/>
      </c>
      <c r="L3891" s="125" t="str">
        <f t="shared" si="720"/>
        <v/>
      </c>
      <c r="M3891" s="111" t="str">
        <f>IF($B3891="", "", IF($G3891="", IFERROR(INDEX('Job List'!$E$9:$E$508, MATCH($B3891, 'Job List'!$B$9:$B$508, 0)), ""), $G3891))</f>
        <v/>
      </c>
      <c r="N3891" s="126" t="str">
        <f t="shared" si="721"/>
        <v/>
      </c>
      <c r="O3891" s="77"/>
      <c r="AB3891" s="14" t="str">
        <f t="shared" si="722"/>
        <v/>
      </c>
      <c r="AC3891" s="20" t="str">
        <f t="shared" si="723"/>
        <v/>
      </c>
      <c r="AD3891" s="55" t="str">
        <f t="shared" si="724"/>
        <v/>
      </c>
      <c r="AE3891" s="88" t="str">
        <f t="shared" si="725"/>
        <v/>
      </c>
      <c r="AG3891" s="55" t="str">
        <f t="shared" si="726"/>
        <v/>
      </c>
      <c r="AH3891" s="88" t="str">
        <f t="shared" si="727"/>
        <v/>
      </c>
      <c r="AJ3891" s="55" t="str">
        <f t="shared" si="728"/>
        <v/>
      </c>
      <c r="AK3891" s="88" t="str">
        <f t="shared" si="729"/>
        <v/>
      </c>
      <c r="AM3891" s="55" t="str">
        <f t="shared" si="730"/>
        <v/>
      </c>
      <c r="AN3891" s="88" t="str">
        <f t="shared" si="731"/>
        <v/>
      </c>
    </row>
    <row r="3892" spans="1:40" x14ac:dyDescent="0.25">
      <c r="A3892" s="77"/>
      <c r="B3892" s="107"/>
      <c r="C3892" s="108"/>
      <c r="D3892" s="109"/>
      <c r="E3892" s="109"/>
      <c r="F3892" s="110"/>
      <c r="G3892" s="111"/>
      <c r="H3892" s="112"/>
      <c r="I3892" s="77"/>
      <c r="J3892" s="112" t="str">
        <f>IF($B3892="", "", IFERROR(INDEX('Job List'!$C$9:$C$508, MATCH($B3892, 'Job List'!$B$9:$B$508, 0)), ""))</f>
        <v/>
      </c>
      <c r="K3892" s="112" t="str">
        <f>IF($B3892="", "", IFERROR(INDEX('Job List'!$D$9:$D$508, MATCH($B3892, 'Job List'!$B$9:$B$508, 0)), ""))</f>
        <v/>
      </c>
      <c r="L3892" s="125" t="str">
        <f t="shared" si="720"/>
        <v/>
      </c>
      <c r="M3892" s="111" t="str">
        <f>IF($B3892="", "", IF($G3892="", IFERROR(INDEX('Job List'!$E$9:$E$508, MATCH($B3892, 'Job List'!$B$9:$B$508, 0)), ""), $G3892))</f>
        <v/>
      </c>
      <c r="N3892" s="126" t="str">
        <f t="shared" si="721"/>
        <v/>
      </c>
      <c r="O3892" s="77"/>
      <c r="AB3892" s="14" t="str">
        <f t="shared" si="722"/>
        <v/>
      </c>
      <c r="AC3892" s="20" t="str">
        <f t="shared" si="723"/>
        <v/>
      </c>
      <c r="AD3892" s="55" t="str">
        <f t="shared" si="724"/>
        <v/>
      </c>
      <c r="AE3892" s="88" t="str">
        <f t="shared" si="725"/>
        <v/>
      </c>
      <c r="AG3892" s="55" t="str">
        <f t="shared" si="726"/>
        <v/>
      </c>
      <c r="AH3892" s="88" t="str">
        <f t="shared" si="727"/>
        <v/>
      </c>
      <c r="AJ3892" s="55" t="str">
        <f t="shared" si="728"/>
        <v/>
      </c>
      <c r="AK3892" s="88" t="str">
        <f t="shared" si="729"/>
        <v/>
      </c>
      <c r="AM3892" s="55" t="str">
        <f t="shared" si="730"/>
        <v/>
      </c>
      <c r="AN3892" s="88" t="str">
        <f t="shared" si="731"/>
        <v/>
      </c>
    </row>
    <row r="3893" spans="1:40" x14ac:dyDescent="0.25">
      <c r="A3893" s="77"/>
      <c r="B3893" s="107"/>
      <c r="C3893" s="108"/>
      <c r="D3893" s="109"/>
      <c r="E3893" s="109"/>
      <c r="F3893" s="110"/>
      <c r="G3893" s="111"/>
      <c r="H3893" s="112"/>
      <c r="I3893" s="77"/>
      <c r="J3893" s="112" t="str">
        <f>IF($B3893="", "", IFERROR(INDEX('Job List'!$C$9:$C$508, MATCH($B3893, 'Job List'!$B$9:$B$508, 0)), ""))</f>
        <v/>
      </c>
      <c r="K3893" s="112" t="str">
        <f>IF($B3893="", "", IFERROR(INDEX('Job List'!$D$9:$D$508, MATCH($B3893, 'Job List'!$B$9:$B$508, 0)), ""))</f>
        <v/>
      </c>
      <c r="L3893" s="125" t="str">
        <f t="shared" si="720"/>
        <v/>
      </c>
      <c r="M3893" s="111" t="str">
        <f>IF($B3893="", "", IF($G3893="", IFERROR(INDEX('Job List'!$E$9:$E$508, MATCH($B3893, 'Job List'!$B$9:$B$508, 0)), ""), $G3893))</f>
        <v/>
      </c>
      <c r="N3893" s="126" t="str">
        <f t="shared" si="721"/>
        <v/>
      </c>
      <c r="O3893" s="77"/>
      <c r="AB3893" s="14" t="str">
        <f t="shared" si="722"/>
        <v/>
      </c>
      <c r="AC3893" s="20" t="str">
        <f t="shared" si="723"/>
        <v/>
      </c>
      <c r="AD3893" s="55" t="str">
        <f t="shared" si="724"/>
        <v/>
      </c>
      <c r="AE3893" s="88" t="str">
        <f t="shared" si="725"/>
        <v/>
      </c>
      <c r="AG3893" s="55" t="str">
        <f t="shared" si="726"/>
        <v/>
      </c>
      <c r="AH3893" s="88" t="str">
        <f t="shared" si="727"/>
        <v/>
      </c>
      <c r="AJ3893" s="55" t="str">
        <f t="shared" si="728"/>
        <v/>
      </c>
      <c r="AK3893" s="88" t="str">
        <f t="shared" si="729"/>
        <v/>
      </c>
      <c r="AM3893" s="55" t="str">
        <f t="shared" si="730"/>
        <v/>
      </c>
      <c r="AN3893" s="88" t="str">
        <f t="shared" si="731"/>
        <v/>
      </c>
    </row>
    <row r="3894" spans="1:40" x14ac:dyDescent="0.25">
      <c r="A3894" s="77"/>
      <c r="B3894" s="107"/>
      <c r="C3894" s="108"/>
      <c r="D3894" s="109"/>
      <c r="E3894" s="109"/>
      <c r="F3894" s="110"/>
      <c r="G3894" s="111"/>
      <c r="H3894" s="112"/>
      <c r="I3894" s="77"/>
      <c r="J3894" s="112" t="str">
        <f>IF($B3894="", "", IFERROR(INDEX('Job List'!$C$9:$C$508, MATCH($B3894, 'Job List'!$B$9:$B$508, 0)), ""))</f>
        <v/>
      </c>
      <c r="K3894" s="112" t="str">
        <f>IF($B3894="", "", IFERROR(INDEX('Job List'!$D$9:$D$508, MATCH($B3894, 'Job List'!$B$9:$B$508, 0)), ""))</f>
        <v/>
      </c>
      <c r="L3894" s="125" t="str">
        <f t="shared" si="720"/>
        <v/>
      </c>
      <c r="M3894" s="111" t="str">
        <f>IF($B3894="", "", IF($G3894="", IFERROR(INDEX('Job List'!$E$9:$E$508, MATCH($B3894, 'Job List'!$B$9:$B$508, 0)), ""), $G3894))</f>
        <v/>
      </c>
      <c r="N3894" s="126" t="str">
        <f t="shared" si="721"/>
        <v/>
      </c>
      <c r="O3894" s="77"/>
      <c r="AB3894" s="14" t="str">
        <f t="shared" si="722"/>
        <v/>
      </c>
      <c r="AC3894" s="20" t="str">
        <f t="shared" si="723"/>
        <v/>
      </c>
      <c r="AD3894" s="55" t="str">
        <f t="shared" si="724"/>
        <v/>
      </c>
      <c r="AE3894" s="88" t="str">
        <f t="shared" si="725"/>
        <v/>
      </c>
      <c r="AG3894" s="55" t="str">
        <f t="shared" si="726"/>
        <v/>
      </c>
      <c r="AH3894" s="88" t="str">
        <f t="shared" si="727"/>
        <v/>
      </c>
      <c r="AJ3894" s="55" t="str">
        <f t="shared" si="728"/>
        <v/>
      </c>
      <c r="AK3894" s="88" t="str">
        <f t="shared" si="729"/>
        <v/>
      </c>
      <c r="AM3894" s="55" t="str">
        <f t="shared" si="730"/>
        <v/>
      </c>
      <c r="AN3894" s="88" t="str">
        <f t="shared" si="731"/>
        <v/>
      </c>
    </row>
    <row r="3895" spans="1:40" x14ac:dyDescent="0.25">
      <c r="A3895" s="77"/>
      <c r="B3895" s="107"/>
      <c r="C3895" s="108"/>
      <c r="D3895" s="109"/>
      <c r="E3895" s="109"/>
      <c r="F3895" s="110"/>
      <c r="G3895" s="111"/>
      <c r="H3895" s="112"/>
      <c r="I3895" s="77"/>
      <c r="J3895" s="112" t="str">
        <f>IF($B3895="", "", IFERROR(INDEX('Job List'!$C$9:$C$508, MATCH($B3895, 'Job List'!$B$9:$B$508, 0)), ""))</f>
        <v/>
      </c>
      <c r="K3895" s="112" t="str">
        <f>IF($B3895="", "", IFERROR(INDEX('Job List'!$D$9:$D$508, MATCH($B3895, 'Job List'!$B$9:$B$508, 0)), ""))</f>
        <v/>
      </c>
      <c r="L3895" s="125" t="str">
        <f t="shared" si="720"/>
        <v/>
      </c>
      <c r="M3895" s="111" t="str">
        <f>IF($B3895="", "", IF($G3895="", IFERROR(INDEX('Job List'!$E$9:$E$508, MATCH($B3895, 'Job List'!$B$9:$B$508, 0)), ""), $G3895))</f>
        <v/>
      </c>
      <c r="N3895" s="126" t="str">
        <f t="shared" si="721"/>
        <v/>
      </c>
      <c r="O3895" s="77"/>
      <c r="AB3895" s="14" t="str">
        <f t="shared" si="722"/>
        <v/>
      </c>
      <c r="AC3895" s="20" t="str">
        <f t="shared" si="723"/>
        <v/>
      </c>
      <c r="AD3895" s="55" t="str">
        <f t="shared" si="724"/>
        <v/>
      </c>
      <c r="AE3895" s="88" t="str">
        <f t="shared" si="725"/>
        <v/>
      </c>
      <c r="AG3895" s="55" t="str">
        <f t="shared" si="726"/>
        <v/>
      </c>
      <c r="AH3895" s="88" t="str">
        <f t="shared" si="727"/>
        <v/>
      </c>
      <c r="AJ3895" s="55" t="str">
        <f t="shared" si="728"/>
        <v/>
      </c>
      <c r="AK3895" s="88" t="str">
        <f t="shared" si="729"/>
        <v/>
      </c>
      <c r="AM3895" s="55" t="str">
        <f t="shared" si="730"/>
        <v/>
      </c>
      <c r="AN3895" s="88" t="str">
        <f t="shared" si="731"/>
        <v/>
      </c>
    </row>
    <row r="3896" spans="1:40" x14ac:dyDescent="0.25">
      <c r="A3896" s="77"/>
      <c r="B3896" s="107"/>
      <c r="C3896" s="108"/>
      <c r="D3896" s="109"/>
      <c r="E3896" s="109"/>
      <c r="F3896" s="110"/>
      <c r="G3896" s="111"/>
      <c r="H3896" s="112"/>
      <c r="I3896" s="77"/>
      <c r="J3896" s="112" t="str">
        <f>IF($B3896="", "", IFERROR(INDEX('Job List'!$C$9:$C$508, MATCH($B3896, 'Job List'!$B$9:$B$508, 0)), ""))</f>
        <v/>
      </c>
      <c r="K3896" s="112" t="str">
        <f>IF($B3896="", "", IFERROR(INDEX('Job List'!$D$9:$D$508, MATCH($B3896, 'Job List'!$B$9:$B$508, 0)), ""))</f>
        <v/>
      </c>
      <c r="L3896" s="125" t="str">
        <f t="shared" si="720"/>
        <v/>
      </c>
      <c r="M3896" s="111" t="str">
        <f>IF($B3896="", "", IF($G3896="", IFERROR(INDEX('Job List'!$E$9:$E$508, MATCH($B3896, 'Job List'!$B$9:$B$508, 0)), ""), $G3896))</f>
        <v/>
      </c>
      <c r="N3896" s="126" t="str">
        <f t="shared" si="721"/>
        <v/>
      </c>
      <c r="O3896" s="77"/>
      <c r="AB3896" s="14" t="str">
        <f t="shared" si="722"/>
        <v/>
      </c>
      <c r="AC3896" s="20" t="str">
        <f t="shared" si="723"/>
        <v/>
      </c>
      <c r="AD3896" s="55" t="str">
        <f t="shared" si="724"/>
        <v/>
      </c>
      <c r="AE3896" s="88" t="str">
        <f t="shared" si="725"/>
        <v/>
      </c>
      <c r="AG3896" s="55" t="str">
        <f t="shared" si="726"/>
        <v/>
      </c>
      <c r="AH3896" s="88" t="str">
        <f t="shared" si="727"/>
        <v/>
      </c>
      <c r="AJ3896" s="55" t="str">
        <f t="shared" si="728"/>
        <v/>
      </c>
      <c r="AK3896" s="88" t="str">
        <f t="shared" si="729"/>
        <v/>
      </c>
      <c r="AM3896" s="55" t="str">
        <f t="shared" si="730"/>
        <v/>
      </c>
      <c r="AN3896" s="88" t="str">
        <f t="shared" si="731"/>
        <v/>
      </c>
    </row>
    <row r="3897" spans="1:40" x14ac:dyDescent="0.25">
      <c r="A3897" s="77"/>
      <c r="B3897" s="107"/>
      <c r="C3897" s="108"/>
      <c r="D3897" s="109"/>
      <c r="E3897" s="109"/>
      <c r="F3897" s="110"/>
      <c r="G3897" s="111"/>
      <c r="H3897" s="112"/>
      <c r="I3897" s="77"/>
      <c r="J3897" s="112" t="str">
        <f>IF($B3897="", "", IFERROR(INDEX('Job List'!$C$9:$C$508, MATCH($B3897, 'Job List'!$B$9:$B$508, 0)), ""))</f>
        <v/>
      </c>
      <c r="K3897" s="112" t="str">
        <f>IF($B3897="", "", IFERROR(INDEX('Job List'!$D$9:$D$508, MATCH($B3897, 'Job List'!$B$9:$B$508, 0)), ""))</f>
        <v/>
      </c>
      <c r="L3897" s="125" t="str">
        <f t="shared" si="720"/>
        <v/>
      </c>
      <c r="M3897" s="111" t="str">
        <f>IF($B3897="", "", IF($G3897="", IFERROR(INDEX('Job List'!$E$9:$E$508, MATCH($B3897, 'Job List'!$B$9:$B$508, 0)), ""), $G3897))</f>
        <v/>
      </c>
      <c r="N3897" s="126" t="str">
        <f t="shared" si="721"/>
        <v/>
      </c>
      <c r="O3897" s="77"/>
      <c r="AB3897" s="14" t="str">
        <f t="shared" si="722"/>
        <v/>
      </c>
      <c r="AC3897" s="20" t="str">
        <f t="shared" si="723"/>
        <v/>
      </c>
      <c r="AD3897" s="55" t="str">
        <f t="shared" si="724"/>
        <v/>
      </c>
      <c r="AE3897" s="88" t="str">
        <f t="shared" si="725"/>
        <v/>
      </c>
      <c r="AG3897" s="55" t="str">
        <f t="shared" si="726"/>
        <v/>
      </c>
      <c r="AH3897" s="88" t="str">
        <f t="shared" si="727"/>
        <v/>
      </c>
      <c r="AJ3897" s="55" t="str">
        <f t="shared" si="728"/>
        <v/>
      </c>
      <c r="AK3897" s="88" t="str">
        <f t="shared" si="729"/>
        <v/>
      </c>
      <c r="AM3897" s="55" t="str">
        <f t="shared" si="730"/>
        <v/>
      </c>
      <c r="AN3897" s="88" t="str">
        <f t="shared" si="731"/>
        <v/>
      </c>
    </row>
    <row r="3898" spans="1:40" x14ac:dyDescent="0.25">
      <c r="A3898" s="77"/>
      <c r="B3898" s="107"/>
      <c r="C3898" s="108"/>
      <c r="D3898" s="109"/>
      <c r="E3898" s="109"/>
      <c r="F3898" s="110"/>
      <c r="G3898" s="111"/>
      <c r="H3898" s="112"/>
      <c r="I3898" s="77"/>
      <c r="J3898" s="112" t="str">
        <f>IF($B3898="", "", IFERROR(INDEX('Job List'!$C$9:$C$508, MATCH($B3898, 'Job List'!$B$9:$B$508, 0)), ""))</f>
        <v/>
      </c>
      <c r="K3898" s="112" t="str">
        <f>IF($B3898="", "", IFERROR(INDEX('Job List'!$D$9:$D$508, MATCH($B3898, 'Job List'!$B$9:$B$508, 0)), ""))</f>
        <v/>
      </c>
      <c r="L3898" s="125" t="str">
        <f t="shared" si="720"/>
        <v/>
      </c>
      <c r="M3898" s="111" t="str">
        <f>IF($B3898="", "", IF($G3898="", IFERROR(INDEX('Job List'!$E$9:$E$508, MATCH($B3898, 'Job List'!$B$9:$B$508, 0)), ""), $G3898))</f>
        <v/>
      </c>
      <c r="N3898" s="126" t="str">
        <f t="shared" si="721"/>
        <v/>
      </c>
      <c r="O3898" s="77"/>
      <c r="AB3898" s="14" t="str">
        <f t="shared" si="722"/>
        <v/>
      </c>
      <c r="AC3898" s="20" t="str">
        <f t="shared" si="723"/>
        <v/>
      </c>
      <c r="AD3898" s="55" t="str">
        <f t="shared" si="724"/>
        <v/>
      </c>
      <c r="AE3898" s="88" t="str">
        <f t="shared" si="725"/>
        <v/>
      </c>
      <c r="AG3898" s="55" t="str">
        <f t="shared" si="726"/>
        <v/>
      </c>
      <c r="AH3898" s="88" t="str">
        <f t="shared" si="727"/>
        <v/>
      </c>
      <c r="AJ3898" s="55" t="str">
        <f t="shared" si="728"/>
        <v/>
      </c>
      <c r="AK3898" s="88" t="str">
        <f t="shared" si="729"/>
        <v/>
      </c>
      <c r="AM3898" s="55" t="str">
        <f t="shared" si="730"/>
        <v/>
      </c>
      <c r="AN3898" s="88" t="str">
        <f t="shared" si="731"/>
        <v/>
      </c>
    </row>
    <row r="3899" spans="1:40" x14ac:dyDescent="0.25">
      <c r="A3899" s="77"/>
      <c r="B3899" s="107"/>
      <c r="C3899" s="108"/>
      <c r="D3899" s="109"/>
      <c r="E3899" s="109"/>
      <c r="F3899" s="110"/>
      <c r="G3899" s="111"/>
      <c r="H3899" s="112"/>
      <c r="I3899" s="77"/>
      <c r="J3899" s="112" t="str">
        <f>IF($B3899="", "", IFERROR(INDEX('Job List'!$C$9:$C$508, MATCH($B3899, 'Job List'!$B$9:$B$508, 0)), ""))</f>
        <v/>
      </c>
      <c r="K3899" s="112" t="str">
        <f>IF($B3899="", "", IFERROR(INDEX('Job List'!$D$9:$D$508, MATCH($B3899, 'Job List'!$B$9:$B$508, 0)), ""))</f>
        <v/>
      </c>
      <c r="L3899" s="125" t="str">
        <f t="shared" si="720"/>
        <v/>
      </c>
      <c r="M3899" s="111" t="str">
        <f>IF($B3899="", "", IF($G3899="", IFERROR(INDEX('Job List'!$E$9:$E$508, MATCH($B3899, 'Job List'!$B$9:$B$508, 0)), ""), $G3899))</f>
        <v/>
      </c>
      <c r="N3899" s="126" t="str">
        <f t="shared" si="721"/>
        <v/>
      </c>
      <c r="O3899" s="77"/>
      <c r="AB3899" s="14" t="str">
        <f t="shared" si="722"/>
        <v/>
      </c>
      <c r="AC3899" s="20" t="str">
        <f t="shared" si="723"/>
        <v/>
      </c>
      <c r="AD3899" s="55" t="str">
        <f t="shared" si="724"/>
        <v/>
      </c>
      <c r="AE3899" s="88" t="str">
        <f t="shared" si="725"/>
        <v/>
      </c>
      <c r="AG3899" s="55" t="str">
        <f t="shared" si="726"/>
        <v/>
      </c>
      <c r="AH3899" s="88" t="str">
        <f t="shared" si="727"/>
        <v/>
      </c>
      <c r="AJ3899" s="55" t="str">
        <f t="shared" si="728"/>
        <v/>
      </c>
      <c r="AK3899" s="88" t="str">
        <f t="shared" si="729"/>
        <v/>
      </c>
      <c r="AM3899" s="55" t="str">
        <f t="shared" si="730"/>
        <v/>
      </c>
      <c r="AN3899" s="88" t="str">
        <f t="shared" si="731"/>
        <v/>
      </c>
    </row>
    <row r="3900" spans="1:40" x14ac:dyDescent="0.25">
      <c r="A3900" s="77"/>
      <c r="B3900" s="107"/>
      <c r="C3900" s="108"/>
      <c r="D3900" s="109"/>
      <c r="E3900" s="109"/>
      <c r="F3900" s="110"/>
      <c r="G3900" s="111"/>
      <c r="H3900" s="112"/>
      <c r="I3900" s="77"/>
      <c r="J3900" s="112" t="str">
        <f>IF($B3900="", "", IFERROR(INDEX('Job List'!$C$9:$C$508, MATCH($B3900, 'Job List'!$B$9:$B$508, 0)), ""))</f>
        <v/>
      </c>
      <c r="K3900" s="112" t="str">
        <f>IF($B3900="", "", IFERROR(INDEX('Job List'!$D$9:$D$508, MATCH($B3900, 'Job List'!$B$9:$B$508, 0)), ""))</f>
        <v/>
      </c>
      <c r="L3900" s="125" t="str">
        <f t="shared" si="720"/>
        <v/>
      </c>
      <c r="M3900" s="111" t="str">
        <f>IF($B3900="", "", IF($G3900="", IFERROR(INDEX('Job List'!$E$9:$E$508, MATCH($B3900, 'Job List'!$B$9:$B$508, 0)), ""), $G3900))</f>
        <v/>
      </c>
      <c r="N3900" s="126" t="str">
        <f t="shared" si="721"/>
        <v/>
      </c>
      <c r="O3900" s="77"/>
      <c r="AB3900" s="14" t="str">
        <f t="shared" si="722"/>
        <v/>
      </c>
      <c r="AC3900" s="20" t="str">
        <f t="shared" si="723"/>
        <v/>
      </c>
      <c r="AD3900" s="55" t="str">
        <f t="shared" si="724"/>
        <v/>
      </c>
      <c r="AE3900" s="88" t="str">
        <f t="shared" si="725"/>
        <v/>
      </c>
      <c r="AG3900" s="55" t="str">
        <f t="shared" si="726"/>
        <v/>
      </c>
      <c r="AH3900" s="88" t="str">
        <f t="shared" si="727"/>
        <v/>
      </c>
      <c r="AJ3900" s="55" t="str">
        <f t="shared" si="728"/>
        <v/>
      </c>
      <c r="AK3900" s="88" t="str">
        <f t="shared" si="729"/>
        <v/>
      </c>
      <c r="AM3900" s="55" t="str">
        <f t="shared" si="730"/>
        <v/>
      </c>
      <c r="AN3900" s="88" t="str">
        <f t="shared" si="731"/>
        <v/>
      </c>
    </row>
    <row r="3901" spans="1:40" x14ac:dyDescent="0.25">
      <c r="A3901" s="77"/>
      <c r="B3901" s="107"/>
      <c r="C3901" s="108"/>
      <c r="D3901" s="109"/>
      <c r="E3901" s="109"/>
      <c r="F3901" s="110"/>
      <c r="G3901" s="111"/>
      <c r="H3901" s="112"/>
      <c r="I3901" s="77"/>
      <c r="J3901" s="112" t="str">
        <f>IF($B3901="", "", IFERROR(INDEX('Job List'!$C$9:$C$508, MATCH($B3901, 'Job List'!$B$9:$B$508, 0)), ""))</f>
        <v/>
      </c>
      <c r="K3901" s="112" t="str">
        <f>IF($B3901="", "", IFERROR(INDEX('Job List'!$D$9:$D$508, MATCH($B3901, 'Job List'!$B$9:$B$508, 0)), ""))</f>
        <v/>
      </c>
      <c r="L3901" s="125" t="str">
        <f t="shared" si="720"/>
        <v/>
      </c>
      <c r="M3901" s="111" t="str">
        <f>IF($B3901="", "", IF($G3901="", IFERROR(INDEX('Job List'!$E$9:$E$508, MATCH($B3901, 'Job List'!$B$9:$B$508, 0)), ""), $G3901))</f>
        <v/>
      </c>
      <c r="N3901" s="126" t="str">
        <f t="shared" si="721"/>
        <v/>
      </c>
      <c r="O3901" s="77"/>
      <c r="AB3901" s="14" t="str">
        <f t="shared" si="722"/>
        <v/>
      </c>
      <c r="AC3901" s="20" t="str">
        <f t="shared" si="723"/>
        <v/>
      </c>
      <c r="AD3901" s="55" t="str">
        <f t="shared" si="724"/>
        <v/>
      </c>
      <c r="AE3901" s="88" t="str">
        <f t="shared" si="725"/>
        <v/>
      </c>
      <c r="AG3901" s="55" t="str">
        <f t="shared" si="726"/>
        <v/>
      </c>
      <c r="AH3901" s="88" t="str">
        <f t="shared" si="727"/>
        <v/>
      </c>
      <c r="AJ3901" s="55" t="str">
        <f t="shared" si="728"/>
        <v/>
      </c>
      <c r="AK3901" s="88" t="str">
        <f t="shared" si="729"/>
        <v/>
      </c>
      <c r="AM3901" s="55" t="str">
        <f t="shared" si="730"/>
        <v/>
      </c>
      <c r="AN3901" s="88" t="str">
        <f t="shared" si="731"/>
        <v/>
      </c>
    </row>
    <row r="3902" spans="1:40" x14ac:dyDescent="0.25">
      <c r="A3902" s="77"/>
      <c r="B3902" s="107"/>
      <c r="C3902" s="108"/>
      <c r="D3902" s="109"/>
      <c r="E3902" s="109"/>
      <c r="F3902" s="110"/>
      <c r="G3902" s="111"/>
      <c r="H3902" s="112"/>
      <c r="I3902" s="77"/>
      <c r="J3902" s="112" t="str">
        <f>IF($B3902="", "", IFERROR(INDEX('Job List'!$C$9:$C$508, MATCH($B3902, 'Job List'!$B$9:$B$508, 0)), ""))</f>
        <v/>
      </c>
      <c r="K3902" s="112" t="str">
        <f>IF($B3902="", "", IFERROR(INDEX('Job List'!$D$9:$D$508, MATCH($B3902, 'Job List'!$B$9:$B$508, 0)), ""))</f>
        <v/>
      </c>
      <c r="L3902" s="125" t="str">
        <f t="shared" si="720"/>
        <v/>
      </c>
      <c r="M3902" s="111" t="str">
        <f>IF($B3902="", "", IF($G3902="", IFERROR(INDEX('Job List'!$E$9:$E$508, MATCH($B3902, 'Job List'!$B$9:$B$508, 0)), ""), $G3902))</f>
        <v/>
      </c>
      <c r="N3902" s="126" t="str">
        <f t="shared" si="721"/>
        <v/>
      </c>
      <c r="O3902" s="77"/>
      <c r="AB3902" s="14" t="str">
        <f t="shared" si="722"/>
        <v/>
      </c>
      <c r="AC3902" s="20" t="str">
        <f t="shared" si="723"/>
        <v/>
      </c>
      <c r="AD3902" s="55" t="str">
        <f t="shared" si="724"/>
        <v/>
      </c>
      <c r="AE3902" s="88" t="str">
        <f t="shared" si="725"/>
        <v/>
      </c>
      <c r="AG3902" s="55" t="str">
        <f t="shared" si="726"/>
        <v/>
      </c>
      <c r="AH3902" s="88" t="str">
        <f t="shared" si="727"/>
        <v/>
      </c>
      <c r="AJ3902" s="55" t="str">
        <f t="shared" si="728"/>
        <v/>
      </c>
      <c r="AK3902" s="88" t="str">
        <f t="shared" si="729"/>
        <v/>
      </c>
      <c r="AM3902" s="55" t="str">
        <f t="shared" si="730"/>
        <v/>
      </c>
      <c r="AN3902" s="88" t="str">
        <f t="shared" si="731"/>
        <v/>
      </c>
    </row>
    <row r="3903" spans="1:40" x14ac:dyDescent="0.25">
      <c r="A3903" s="77"/>
      <c r="B3903" s="107"/>
      <c r="C3903" s="108"/>
      <c r="D3903" s="109"/>
      <c r="E3903" s="109"/>
      <c r="F3903" s="110"/>
      <c r="G3903" s="111"/>
      <c r="H3903" s="112"/>
      <c r="I3903" s="77"/>
      <c r="J3903" s="112" t="str">
        <f>IF($B3903="", "", IFERROR(INDEX('Job List'!$C$9:$C$508, MATCH($B3903, 'Job List'!$B$9:$B$508, 0)), ""))</f>
        <v/>
      </c>
      <c r="K3903" s="112" t="str">
        <f>IF($B3903="", "", IFERROR(INDEX('Job List'!$D$9:$D$508, MATCH($B3903, 'Job List'!$B$9:$B$508, 0)), ""))</f>
        <v/>
      </c>
      <c r="L3903" s="125" t="str">
        <f t="shared" si="720"/>
        <v/>
      </c>
      <c r="M3903" s="111" t="str">
        <f>IF($B3903="", "", IF($G3903="", IFERROR(INDEX('Job List'!$E$9:$E$508, MATCH($B3903, 'Job List'!$B$9:$B$508, 0)), ""), $G3903))</f>
        <v/>
      </c>
      <c r="N3903" s="126" t="str">
        <f t="shared" si="721"/>
        <v/>
      </c>
      <c r="O3903" s="77"/>
      <c r="AB3903" s="14" t="str">
        <f t="shared" si="722"/>
        <v/>
      </c>
      <c r="AC3903" s="20" t="str">
        <f t="shared" si="723"/>
        <v/>
      </c>
      <c r="AD3903" s="55" t="str">
        <f t="shared" si="724"/>
        <v/>
      </c>
      <c r="AE3903" s="88" t="str">
        <f t="shared" si="725"/>
        <v/>
      </c>
      <c r="AG3903" s="55" t="str">
        <f t="shared" si="726"/>
        <v/>
      </c>
      <c r="AH3903" s="88" t="str">
        <f t="shared" si="727"/>
        <v/>
      </c>
      <c r="AJ3903" s="55" t="str">
        <f t="shared" si="728"/>
        <v/>
      </c>
      <c r="AK3903" s="88" t="str">
        <f t="shared" si="729"/>
        <v/>
      </c>
      <c r="AM3903" s="55" t="str">
        <f t="shared" si="730"/>
        <v/>
      </c>
      <c r="AN3903" s="88" t="str">
        <f t="shared" si="731"/>
        <v/>
      </c>
    </row>
    <row r="3904" spans="1:40" x14ac:dyDescent="0.25">
      <c r="A3904" s="77"/>
      <c r="B3904" s="107"/>
      <c r="C3904" s="108"/>
      <c r="D3904" s="109"/>
      <c r="E3904" s="109"/>
      <c r="F3904" s="110"/>
      <c r="G3904" s="111"/>
      <c r="H3904" s="112"/>
      <c r="I3904" s="77"/>
      <c r="J3904" s="112" t="str">
        <f>IF($B3904="", "", IFERROR(INDEX('Job List'!$C$9:$C$508, MATCH($B3904, 'Job List'!$B$9:$B$508, 0)), ""))</f>
        <v/>
      </c>
      <c r="K3904" s="112" t="str">
        <f>IF($B3904="", "", IFERROR(INDEX('Job List'!$D$9:$D$508, MATCH($B3904, 'Job List'!$B$9:$B$508, 0)), ""))</f>
        <v/>
      </c>
      <c r="L3904" s="125" t="str">
        <f t="shared" si="720"/>
        <v/>
      </c>
      <c r="M3904" s="111" t="str">
        <f>IF($B3904="", "", IF($G3904="", IFERROR(INDEX('Job List'!$E$9:$E$508, MATCH($B3904, 'Job List'!$B$9:$B$508, 0)), ""), $G3904))</f>
        <v/>
      </c>
      <c r="N3904" s="126" t="str">
        <f t="shared" si="721"/>
        <v/>
      </c>
      <c r="O3904" s="77"/>
      <c r="AB3904" s="14" t="str">
        <f t="shared" si="722"/>
        <v/>
      </c>
      <c r="AC3904" s="20" t="str">
        <f t="shared" si="723"/>
        <v/>
      </c>
      <c r="AD3904" s="55" t="str">
        <f t="shared" si="724"/>
        <v/>
      </c>
      <c r="AE3904" s="88" t="str">
        <f t="shared" si="725"/>
        <v/>
      </c>
      <c r="AG3904" s="55" t="str">
        <f t="shared" si="726"/>
        <v/>
      </c>
      <c r="AH3904" s="88" t="str">
        <f t="shared" si="727"/>
        <v/>
      </c>
      <c r="AJ3904" s="55" t="str">
        <f t="shared" si="728"/>
        <v/>
      </c>
      <c r="AK3904" s="88" t="str">
        <f t="shared" si="729"/>
        <v/>
      </c>
      <c r="AM3904" s="55" t="str">
        <f t="shared" si="730"/>
        <v/>
      </c>
      <c r="AN3904" s="88" t="str">
        <f t="shared" si="731"/>
        <v/>
      </c>
    </row>
    <row r="3905" spans="1:40" x14ac:dyDescent="0.25">
      <c r="A3905" s="77"/>
      <c r="B3905" s="107"/>
      <c r="C3905" s="108"/>
      <c r="D3905" s="109"/>
      <c r="E3905" s="109"/>
      <c r="F3905" s="110"/>
      <c r="G3905" s="111"/>
      <c r="H3905" s="112"/>
      <c r="I3905" s="77"/>
      <c r="J3905" s="112" t="str">
        <f>IF($B3905="", "", IFERROR(INDEX('Job List'!$C$9:$C$508, MATCH($B3905, 'Job List'!$B$9:$B$508, 0)), ""))</f>
        <v/>
      </c>
      <c r="K3905" s="112" t="str">
        <f>IF($B3905="", "", IFERROR(INDEX('Job List'!$D$9:$D$508, MATCH($B3905, 'Job List'!$B$9:$B$508, 0)), ""))</f>
        <v/>
      </c>
      <c r="L3905" s="125" t="str">
        <f t="shared" si="720"/>
        <v/>
      </c>
      <c r="M3905" s="111" t="str">
        <f>IF($B3905="", "", IF($G3905="", IFERROR(INDEX('Job List'!$E$9:$E$508, MATCH($B3905, 'Job List'!$B$9:$B$508, 0)), ""), $G3905))</f>
        <v/>
      </c>
      <c r="N3905" s="126" t="str">
        <f t="shared" si="721"/>
        <v/>
      </c>
      <c r="O3905" s="77"/>
      <c r="AB3905" s="14" t="str">
        <f t="shared" si="722"/>
        <v/>
      </c>
      <c r="AC3905" s="20" t="str">
        <f t="shared" si="723"/>
        <v/>
      </c>
      <c r="AD3905" s="55" t="str">
        <f t="shared" si="724"/>
        <v/>
      </c>
      <c r="AE3905" s="88" t="str">
        <f t="shared" si="725"/>
        <v/>
      </c>
      <c r="AG3905" s="55" t="str">
        <f t="shared" si="726"/>
        <v/>
      </c>
      <c r="AH3905" s="88" t="str">
        <f t="shared" si="727"/>
        <v/>
      </c>
      <c r="AJ3905" s="55" t="str">
        <f t="shared" si="728"/>
        <v/>
      </c>
      <c r="AK3905" s="88" t="str">
        <f t="shared" si="729"/>
        <v/>
      </c>
      <c r="AM3905" s="55" t="str">
        <f t="shared" si="730"/>
        <v/>
      </c>
      <c r="AN3905" s="88" t="str">
        <f t="shared" si="731"/>
        <v/>
      </c>
    </row>
    <row r="3906" spans="1:40" x14ac:dyDescent="0.25">
      <c r="A3906" s="77"/>
      <c r="B3906" s="107"/>
      <c r="C3906" s="108"/>
      <c r="D3906" s="109"/>
      <c r="E3906" s="109"/>
      <c r="F3906" s="110"/>
      <c r="G3906" s="111"/>
      <c r="H3906" s="112"/>
      <c r="I3906" s="77"/>
      <c r="J3906" s="112" t="str">
        <f>IF($B3906="", "", IFERROR(INDEX('Job List'!$C$9:$C$508, MATCH($B3906, 'Job List'!$B$9:$B$508, 0)), ""))</f>
        <v/>
      </c>
      <c r="K3906" s="112" t="str">
        <f>IF($B3906="", "", IFERROR(INDEX('Job List'!$D$9:$D$508, MATCH($B3906, 'Job List'!$B$9:$B$508, 0)), ""))</f>
        <v/>
      </c>
      <c r="L3906" s="125" t="str">
        <f t="shared" si="720"/>
        <v/>
      </c>
      <c r="M3906" s="111" t="str">
        <f>IF($B3906="", "", IF($G3906="", IFERROR(INDEX('Job List'!$E$9:$E$508, MATCH($B3906, 'Job List'!$B$9:$B$508, 0)), ""), $G3906))</f>
        <v/>
      </c>
      <c r="N3906" s="126" t="str">
        <f t="shared" si="721"/>
        <v/>
      </c>
      <c r="O3906" s="77"/>
      <c r="AB3906" s="14" t="str">
        <f t="shared" si="722"/>
        <v/>
      </c>
      <c r="AC3906" s="20" t="str">
        <f t="shared" si="723"/>
        <v/>
      </c>
      <c r="AD3906" s="55" t="str">
        <f t="shared" si="724"/>
        <v/>
      </c>
      <c r="AE3906" s="88" t="str">
        <f t="shared" si="725"/>
        <v/>
      </c>
      <c r="AG3906" s="55" t="str">
        <f t="shared" si="726"/>
        <v/>
      </c>
      <c r="AH3906" s="88" t="str">
        <f t="shared" si="727"/>
        <v/>
      </c>
      <c r="AJ3906" s="55" t="str">
        <f t="shared" si="728"/>
        <v/>
      </c>
      <c r="AK3906" s="88" t="str">
        <f t="shared" si="729"/>
        <v/>
      </c>
      <c r="AM3906" s="55" t="str">
        <f t="shared" si="730"/>
        <v/>
      </c>
      <c r="AN3906" s="88" t="str">
        <f t="shared" si="731"/>
        <v/>
      </c>
    </row>
    <row r="3907" spans="1:40" x14ac:dyDescent="0.25">
      <c r="A3907" s="77"/>
      <c r="B3907" s="107"/>
      <c r="C3907" s="108"/>
      <c r="D3907" s="109"/>
      <c r="E3907" s="109"/>
      <c r="F3907" s="110"/>
      <c r="G3907" s="111"/>
      <c r="H3907" s="112"/>
      <c r="I3907" s="77"/>
      <c r="J3907" s="112" t="str">
        <f>IF($B3907="", "", IFERROR(INDEX('Job List'!$C$9:$C$508, MATCH($B3907, 'Job List'!$B$9:$B$508, 0)), ""))</f>
        <v/>
      </c>
      <c r="K3907" s="112" t="str">
        <f>IF($B3907="", "", IFERROR(INDEX('Job List'!$D$9:$D$508, MATCH($B3907, 'Job List'!$B$9:$B$508, 0)), ""))</f>
        <v/>
      </c>
      <c r="L3907" s="125" t="str">
        <f t="shared" si="720"/>
        <v/>
      </c>
      <c r="M3907" s="111" t="str">
        <f>IF($B3907="", "", IF($G3907="", IFERROR(INDEX('Job List'!$E$9:$E$508, MATCH($B3907, 'Job List'!$B$9:$B$508, 0)), ""), $G3907))</f>
        <v/>
      </c>
      <c r="N3907" s="126" t="str">
        <f t="shared" si="721"/>
        <v/>
      </c>
      <c r="O3907" s="77"/>
      <c r="AB3907" s="14" t="str">
        <f t="shared" si="722"/>
        <v/>
      </c>
      <c r="AC3907" s="20" t="str">
        <f t="shared" si="723"/>
        <v/>
      </c>
      <c r="AD3907" s="55" t="str">
        <f t="shared" si="724"/>
        <v/>
      </c>
      <c r="AE3907" s="88" t="str">
        <f t="shared" si="725"/>
        <v/>
      </c>
      <c r="AG3907" s="55" t="str">
        <f t="shared" si="726"/>
        <v/>
      </c>
      <c r="AH3907" s="88" t="str">
        <f t="shared" si="727"/>
        <v/>
      </c>
      <c r="AJ3907" s="55" t="str">
        <f t="shared" si="728"/>
        <v/>
      </c>
      <c r="AK3907" s="88" t="str">
        <f t="shared" si="729"/>
        <v/>
      </c>
      <c r="AM3907" s="55" t="str">
        <f t="shared" si="730"/>
        <v/>
      </c>
      <c r="AN3907" s="88" t="str">
        <f t="shared" si="731"/>
        <v/>
      </c>
    </row>
    <row r="3908" spans="1:40" x14ac:dyDescent="0.25">
      <c r="A3908" s="77"/>
      <c r="B3908" s="107"/>
      <c r="C3908" s="108"/>
      <c r="D3908" s="109"/>
      <c r="E3908" s="109"/>
      <c r="F3908" s="110"/>
      <c r="G3908" s="111"/>
      <c r="H3908" s="112"/>
      <c r="I3908" s="77"/>
      <c r="J3908" s="112" t="str">
        <f>IF($B3908="", "", IFERROR(INDEX('Job List'!$C$9:$C$508, MATCH($B3908, 'Job List'!$B$9:$B$508, 0)), ""))</f>
        <v/>
      </c>
      <c r="K3908" s="112" t="str">
        <f>IF($B3908="", "", IFERROR(INDEX('Job List'!$D$9:$D$508, MATCH($B3908, 'Job List'!$B$9:$B$508, 0)), ""))</f>
        <v/>
      </c>
      <c r="L3908" s="125" t="str">
        <f t="shared" si="720"/>
        <v/>
      </c>
      <c r="M3908" s="111" t="str">
        <f>IF($B3908="", "", IF($G3908="", IFERROR(INDEX('Job List'!$E$9:$E$508, MATCH($B3908, 'Job List'!$B$9:$B$508, 0)), ""), $G3908))</f>
        <v/>
      </c>
      <c r="N3908" s="126" t="str">
        <f t="shared" si="721"/>
        <v/>
      </c>
      <c r="O3908" s="77"/>
      <c r="AB3908" s="14" t="str">
        <f t="shared" si="722"/>
        <v/>
      </c>
      <c r="AC3908" s="20" t="str">
        <f t="shared" si="723"/>
        <v/>
      </c>
      <c r="AD3908" s="55" t="str">
        <f t="shared" si="724"/>
        <v/>
      </c>
      <c r="AE3908" s="88" t="str">
        <f t="shared" si="725"/>
        <v/>
      </c>
      <c r="AG3908" s="55" t="str">
        <f t="shared" si="726"/>
        <v/>
      </c>
      <c r="AH3908" s="88" t="str">
        <f t="shared" si="727"/>
        <v/>
      </c>
      <c r="AJ3908" s="55" t="str">
        <f t="shared" si="728"/>
        <v/>
      </c>
      <c r="AK3908" s="88" t="str">
        <f t="shared" si="729"/>
        <v/>
      </c>
      <c r="AM3908" s="55" t="str">
        <f t="shared" si="730"/>
        <v/>
      </c>
      <c r="AN3908" s="88" t="str">
        <f t="shared" si="731"/>
        <v/>
      </c>
    </row>
    <row r="3909" spans="1:40" x14ac:dyDescent="0.25">
      <c r="A3909" s="77"/>
      <c r="B3909" s="107"/>
      <c r="C3909" s="108"/>
      <c r="D3909" s="109"/>
      <c r="E3909" s="109"/>
      <c r="F3909" s="110"/>
      <c r="G3909" s="111"/>
      <c r="H3909" s="112"/>
      <c r="I3909" s="77"/>
      <c r="J3909" s="112" t="str">
        <f>IF($B3909="", "", IFERROR(INDEX('Job List'!$C$9:$C$508, MATCH($B3909, 'Job List'!$B$9:$B$508, 0)), ""))</f>
        <v/>
      </c>
      <c r="K3909" s="112" t="str">
        <f>IF($B3909="", "", IFERROR(INDEX('Job List'!$D$9:$D$508, MATCH($B3909, 'Job List'!$B$9:$B$508, 0)), ""))</f>
        <v/>
      </c>
      <c r="L3909" s="125" t="str">
        <f t="shared" si="720"/>
        <v/>
      </c>
      <c r="M3909" s="111" t="str">
        <f>IF($B3909="", "", IF($G3909="", IFERROR(INDEX('Job List'!$E$9:$E$508, MATCH($B3909, 'Job List'!$B$9:$B$508, 0)), ""), $G3909))</f>
        <v/>
      </c>
      <c r="N3909" s="126" t="str">
        <f t="shared" si="721"/>
        <v/>
      </c>
      <c r="O3909" s="77"/>
      <c r="AB3909" s="14" t="str">
        <f t="shared" si="722"/>
        <v/>
      </c>
      <c r="AC3909" s="20" t="str">
        <f t="shared" si="723"/>
        <v/>
      </c>
      <c r="AD3909" s="55" t="str">
        <f t="shared" si="724"/>
        <v/>
      </c>
      <c r="AE3909" s="88" t="str">
        <f t="shared" si="725"/>
        <v/>
      </c>
      <c r="AG3909" s="55" t="str">
        <f t="shared" si="726"/>
        <v/>
      </c>
      <c r="AH3909" s="88" t="str">
        <f t="shared" si="727"/>
        <v/>
      </c>
      <c r="AJ3909" s="55" t="str">
        <f t="shared" si="728"/>
        <v/>
      </c>
      <c r="AK3909" s="88" t="str">
        <f t="shared" si="729"/>
        <v/>
      </c>
      <c r="AM3909" s="55" t="str">
        <f t="shared" si="730"/>
        <v/>
      </c>
      <c r="AN3909" s="88" t="str">
        <f t="shared" si="731"/>
        <v/>
      </c>
    </row>
    <row r="3910" spans="1:40" x14ac:dyDescent="0.25">
      <c r="A3910" s="77"/>
      <c r="B3910" s="107"/>
      <c r="C3910" s="108"/>
      <c r="D3910" s="109"/>
      <c r="E3910" s="109"/>
      <c r="F3910" s="110"/>
      <c r="G3910" s="111"/>
      <c r="H3910" s="112"/>
      <c r="I3910" s="77"/>
      <c r="J3910" s="112" t="str">
        <f>IF($B3910="", "", IFERROR(INDEX('Job List'!$C$9:$C$508, MATCH($B3910, 'Job List'!$B$9:$B$508, 0)), ""))</f>
        <v/>
      </c>
      <c r="K3910" s="112" t="str">
        <f>IF($B3910="", "", IFERROR(INDEX('Job List'!$D$9:$D$508, MATCH($B3910, 'Job List'!$B$9:$B$508, 0)), ""))</f>
        <v/>
      </c>
      <c r="L3910" s="125" t="str">
        <f t="shared" si="720"/>
        <v/>
      </c>
      <c r="M3910" s="111" t="str">
        <f>IF($B3910="", "", IF($G3910="", IFERROR(INDEX('Job List'!$E$9:$E$508, MATCH($B3910, 'Job List'!$B$9:$B$508, 0)), ""), $G3910))</f>
        <v/>
      </c>
      <c r="N3910" s="126" t="str">
        <f t="shared" si="721"/>
        <v/>
      </c>
      <c r="O3910" s="77"/>
      <c r="AB3910" s="14" t="str">
        <f t="shared" si="722"/>
        <v/>
      </c>
      <c r="AC3910" s="20" t="str">
        <f t="shared" si="723"/>
        <v/>
      </c>
      <c r="AD3910" s="55" t="str">
        <f t="shared" si="724"/>
        <v/>
      </c>
      <c r="AE3910" s="88" t="str">
        <f t="shared" si="725"/>
        <v/>
      </c>
      <c r="AG3910" s="55" t="str">
        <f t="shared" si="726"/>
        <v/>
      </c>
      <c r="AH3910" s="88" t="str">
        <f t="shared" si="727"/>
        <v/>
      </c>
      <c r="AJ3910" s="55" t="str">
        <f t="shared" si="728"/>
        <v/>
      </c>
      <c r="AK3910" s="88" t="str">
        <f t="shared" si="729"/>
        <v/>
      </c>
      <c r="AM3910" s="55" t="str">
        <f t="shared" si="730"/>
        <v/>
      </c>
      <c r="AN3910" s="88" t="str">
        <f t="shared" si="731"/>
        <v/>
      </c>
    </row>
    <row r="3911" spans="1:40" x14ac:dyDescent="0.25">
      <c r="A3911" s="77"/>
      <c r="B3911" s="107"/>
      <c r="C3911" s="108"/>
      <c r="D3911" s="109"/>
      <c r="E3911" s="109"/>
      <c r="F3911" s="110"/>
      <c r="G3911" s="111"/>
      <c r="H3911" s="112"/>
      <c r="I3911" s="77"/>
      <c r="J3911" s="112" t="str">
        <f>IF($B3911="", "", IFERROR(INDEX('Job List'!$C$9:$C$508, MATCH($B3911, 'Job List'!$B$9:$B$508, 0)), ""))</f>
        <v/>
      </c>
      <c r="K3911" s="112" t="str">
        <f>IF($B3911="", "", IFERROR(INDEX('Job List'!$D$9:$D$508, MATCH($B3911, 'Job List'!$B$9:$B$508, 0)), ""))</f>
        <v/>
      </c>
      <c r="L3911" s="125" t="str">
        <f t="shared" si="720"/>
        <v/>
      </c>
      <c r="M3911" s="111" t="str">
        <f>IF($B3911="", "", IF($G3911="", IFERROR(INDEX('Job List'!$E$9:$E$508, MATCH($B3911, 'Job List'!$B$9:$B$508, 0)), ""), $G3911))</f>
        <v/>
      </c>
      <c r="N3911" s="126" t="str">
        <f t="shared" si="721"/>
        <v/>
      </c>
      <c r="O3911" s="77"/>
      <c r="AB3911" s="14" t="str">
        <f t="shared" si="722"/>
        <v/>
      </c>
      <c r="AC3911" s="20" t="str">
        <f t="shared" si="723"/>
        <v/>
      </c>
      <c r="AD3911" s="55" t="str">
        <f t="shared" si="724"/>
        <v/>
      </c>
      <c r="AE3911" s="88" t="str">
        <f t="shared" si="725"/>
        <v/>
      </c>
      <c r="AG3911" s="55" t="str">
        <f t="shared" si="726"/>
        <v/>
      </c>
      <c r="AH3911" s="88" t="str">
        <f t="shared" si="727"/>
        <v/>
      </c>
      <c r="AJ3911" s="55" t="str">
        <f t="shared" si="728"/>
        <v/>
      </c>
      <c r="AK3911" s="88" t="str">
        <f t="shared" si="729"/>
        <v/>
      </c>
      <c r="AM3911" s="55" t="str">
        <f t="shared" si="730"/>
        <v/>
      </c>
      <c r="AN3911" s="88" t="str">
        <f t="shared" si="731"/>
        <v/>
      </c>
    </row>
    <row r="3912" spans="1:40" x14ac:dyDescent="0.25">
      <c r="A3912" s="77"/>
      <c r="B3912" s="107"/>
      <c r="C3912" s="108"/>
      <c r="D3912" s="109"/>
      <c r="E3912" s="109"/>
      <c r="F3912" s="110"/>
      <c r="G3912" s="111"/>
      <c r="H3912" s="112"/>
      <c r="I3912" s="77"/>
      <c r="J3912" s="112" t="str">
        <f>IF($B3912="", "", IFERROR(INDEX('Job List'!$C$9:$C$508, MATCH($B3912, 'Job List'!$B$9:$B$508, 0)), ""))</f>
        <v/>
      </c>
      <c r="K3912" s="112" t="str">
        <f>IF($B3912="", "", IFERROR(INDEX('Job List'!$D$9:$D$508, MATCH($B3912, 'Job List'!$B$9:$B$508, 0)), ""))</f>
        <v/>
      </c>
      <c r="L3912" s="125" t="str">
        <f t="shared" si="720"/>
        <v/>
      </c>
      <c r="M3912" s="111" t="str">
        <f>IF($B3912="", "", IF($G3912="", IFERROR(INDEX('Job List'!$E$9:$E$508, MATCH($B3912, 'Job List'!$B$9:$B$508, 0)), ""), $G3912))</f>
        <v/>
      </c>
      <c r="N3912" s="126" t="str">
        <f t="shared" si="721"/>
        <v/>
      </c>
      <c r="O3912" s="77"/>
      <c r="AB3912" s="14" t="str">
        <f t="shared" si="722"/>
        <v/>
      </c>
      <c r="AC3912" s="20" t="str">
        <f t="shared" si="723"/>
        <v/>
      </c>
      <c r="AD3912" s="55" t="str">
        <f t="shared" si="724"/>
        <v/>
      </c>
      <c r="AE3912" s="88" t="str">
        <f t="shared" si="725"/>
        <v/>
      </c>
      <c r="AG3912" s="55" t="str">
        <f t="shared" si="726"/>
        <v/>
      </c>
      <c r="AH3912" s="88" t="str">
        <f t="shared" si="727"/>
        <v/>
      </c>
      <c r="AJ3912" s="55" t="str">
        <f t="shared" si="728"/>
        <v/>
      </c>
      <c r="AK3912" s="88" t="str">
        <f t="shared" si="729"/>
        <v/>
      </c>
      <c r="AM3912" s="55" t="str">
        <f t="shared" si="730"/>
        <v/>
      </c>
      <c r="AN3912" s="88" t="str">
        <f t="shared" si="731"/>
        <v/>
      </c>
    </row>
    <row r="3913" spans="1:40" x14ac:dyDescent="0.25">
      <c r="A3913" s="77"/>
      <c r="B3913" s="107"/>
      <c r="C3913" s="108"/>
      <c r="D3913" s="109"/>
      <c r="E3913" s="109"/>
      <c r="F3913" s="110"/>
      <c r="G3913" s="111"/>
      <c r="H3913" s="112"/>
      <c r="I3913" s="77"/>
      <c r="J3913" s="112" t="str">
        <f>IF($B3913="", "", IFERROR(INDEX('Job List'!$C$9:$C$508, MATCH($B3913, 'Job List'!$B$9:$B$508, 0)), ""))</f>
        <v/>
      </c>
      <c r="K3913" s="112" t="str">
        <f>IF($B3913="", "", IFERROR(INDEX('Job List'!$D$9:$D$508, MATCH($B3913, 'Job List'!$B$9:$B$508, 0)), ""))</f>
        <v/>
      </c>
      <c r="L3913" s="125" t="str">
        <f t="shared" si="720"/>
        <v/>
      </c>
      <c r="M3913" s="111" t="str">
        <f>IF($B3913="", "", IF($G3913="", IFERROR(INDEX('Job List'!$E$9:$E$508, MATCH($B3913, 'Job List'!$B$9:$B$508, 0)), ""), $G3913))</f>
        <v/>
      </c>
      <c r="N3913" s="126" t="str">
        <f t="shared" si="721"/>
        <v/>
      </c>
      <c r="O3913" s="77"/>
      <c r="AB3913" s="14" t="str">
        <f t="shared" si="722"/>
        <v/>
      </c>
      <c r="AC3913" s="20" t="str">
        <f t="shared" si="723"/>
        <v/>
      </c>
      <c r="AD3913" s="55" t="str">
        <f t="shared" si="724"/>
        <v/>
      </c>
      <c r="AE3913" s="88" t="str">
        <f t="shared" si="725"/>
        <v/>
      </c>
      <c r="AG3913" s="55" t="str">
        <f t="shared" si="726"/>
        <v/>
      </c>
      <c r="AH3913" s="88" t="str">
        <f t="shared" si="727"/>
        <v/>
      </c>
      <c r="AJ3913" s="55" t="str">
        <f t="shared" si="728"/>
        <v/>
      </c>
      <c r="AK3913" s="88" t="str">
        <f t="shared" si="729"/>
        <v/>
      </c>
      <c r="AM3913" s="55" t="str">
        <f t="shared" si="730"/>
        <v/>
      </c>
      <c r="AN3913" s="88" t="str">
        <f t="shared" si="731"/>
        <v/>
      </c>
    </row>
    <row r="3914" spans="1:40" x14ac:dyDescent="0.25">
      <c r="A3914" s="77"/>
      <c r="B3914" s="107"/>
      <c r="C3914" s="108"/>
      <c r="D3914" s="109"/>
      <c r="E3914" s="109"/>
      <c r="F3914" s="110"/>
      <c r="G3914" s="111"/>
      <c r="H3914" s="112"/>
      <c r="I3914" s="77"/>
      <c r="J3914" s="112" t="str">
        <f>IF($B3914="", "", IFERROR(INDEX('Job List'!$C$9:$C$508, MATCH($B3914, 'Job List'!$B$9:$B$508, 0)), ""))</f>
        <v/>
      </c>
      <c r="K3914" s="112" t="str">
        <f>IF($B3914="", "", IFERROR(INDEX('Job List'!$D$9:$D$508, MATCH($B3914, 'Job List'!$B$9:$B$508, 0)), ""))</f>
        <v/>
      </c>
      <c r="L3914" s="125" t="str">
        <f t="shared" ref="L3914:L3977" si="732">IFERROR(IF(B3914="", "", AC3914-F3914), "")</f>
        <v/>
      </c>
      <c r="M3914" s="111" t="str">
        <f>IF($B3914="", "", IF($G3914="", IFERROR(INDEX('Job List'!$E$9:$E$508, MATCH($B3914, 'Job List'!$B$9:$B$508, 0)), ""), $G3914))</f>
        <v/>
      </c>
      <c r="N3914" s="126" t="str">
        <f t="shared" ref="N3914:N3977" si="733">IF(OR(B3914="", L3914="", M3914=""), "", L3914*24*M3914)</f>
        <v/>
      </c>
      <c r="O3914" s="77"/>
      <c r="AB3914" s="14" t="str">
        <f t="shared" ref="AB3914:AB3977" si="734">IF(C3914="", "", TEXT(C3914, "mmm yyyy"))</f>
        <v/>
      </c>
      <c r="AC3914" s="20" t="str">
        <f t="shared" ref="AC3914:AC3977" si="735">IF(OR(D3914="", E3914=""), "", IF(IF(E3914&gt;D3914, E3914-D3914, E3914-D3914+1)=0, 1, IF(E3914&gt;D3914, E3914-D3914, E3914-D3914+1)))</f>
        <v/>
      </c>
      <c r="AD3914" s="55" t="str">
        <f t="shared" ref="AD3914:AD3977" si="736">IF($AB3914="", "", IF($AD$6="", L3914, IF($AD$6=$B3914, L3914, "")))</f>
        <v/>
      </c>
      <c r="AE3914" s="88" t="str">
        <f t="shared" ref="AE3914:AE3977" si="737">IF($AB3914="", "", IF($AD$6="", N3914, IF($AD$6=$B3914, N3914, "")))</f>
        <v/>
      </c>
      <c r="AG3914" s="55" t="str">
        <f t="shared" ref="AG3914:AG3977" si="738">IF($AB3914="", "", IF($AG$6="", AJ3914, IF($AG$6=$J3914, AJ3914, "")))</f>
        <v/>
      </c>
      <c r="AH3914" s="88" t="str">
        <f t="shared" ref="AH3914:AH3977" si="739">IF($AB3914="", "", IF($AG$6="", AK3914, IF($AG$6=$J3914, AK3914, "")))</f>
        <v/>
      </c>
      <c r="AJ3914" s="55" t="str">
        <f t="shared" ref="AJ3914:AJ3977" si="740">IFERROR(IF($AB3914="", "", IF(AND($C3914&gt;=$AJ$6, $C3914&lt;=$AK$6), L3914, "")), "")</f>
        <v/>
      </c>
      <c r="AK3914" s="88" t="str">
        <f t="shared" ref="AK3914:AK3977" si="741">IFERROR(IF($AB3914="", "", IF(AND($C3914&gt;=$AJ$6, $C3914&lt;=$AK$6), N3914, "")), "")</f>
        <v/>
      </c>
      <c r="AM3914" s="55" t="str">
        <f t="shared" ref="AM3914:AM3977" si="742">IFERROR(IF($J3914="", "", IF(AND($C3914&gt;=$AM$4, $C3914&lt;=$AN$4, $J3914=$AM$3), L3914, "")), "")</f>
        <v/>
      </c>
      <c r="AN3914" s="88" t="str">
        <f t="shared" ref="AN3914:AN3977" si="743">IFERROR(IF($J3914="", "", IF(AND($C3914&gt;=$AM$4, $C3914&lt;=$AN$4, $J3914=$AM$3), N3914, "")), "")</f>
        <v/>
      </c>
    </row>
    <row r="3915" spans="1:40" x14ac:dyDescent="0.25">
      <c r="A3915" s="77"/>
      <c r="B3915" s="107"/>
      <c r="C3915" s="108"/>
      <c r="D3915" s="109"/>
      <c r="E3915" s="109"/>
      <c r="F3915" s="110"/>
      <c r="G3915" s="111"/>
      <c r="H3915" s="112"/>
      <c r="I3915" s="77"/>
      <c r="J3915" s="112" t="str">
        <f>IF($B3915="", "", IFERROR(INDEX('Job List'!$C$9:$C$508, MATCH($B3915, 'Job List'!$B$9:$B$508, 0)), ""))</f>
        <v/>
      </c>
      <c r="K3915" s="112" t="str">
        <f>IF($B3915="", "", IFERROR(INDEX('Job List'!$D$9:$D$508, MATCH($B3915, 'Job List'!$B$9:$B$508, 0)), ""))</f>
        <v/>
      </c>
      <c r="L3915" s="125" t="str">
        <f t="shared" si="732"/>
        <v/>
      </c>
      <c r="M3915" s="111" t="str">
        <f>IF($B3915="", "", IF($G3915="", IFERROR(INDEX('Job List'!$E$9:$E$508, MATCH($B3915, 'Job List'!$B$9:$B$508, 0)), ""), $G3915))</f>
        <v/>
      </c>
      <c r="N3915" s="126" t="str">
        <f t="shared" si="733"/>
        <v/>
      </c>
      <c r="O3915" s="77"/>
      <c r="AB3915" s="14" t="str">
        <f t="shared" si="734"/>
        <v/>
      </c>
      <c r="AC3915" s="20" t="str">
        <f t="shared" si="735"/>
        <v/>
      </c>
      <c r="AD3915" s="55" t="str">
        <f t="shared" si="736"/>
        <v/>
      </c>
      <c r="AE3915" s="88" t="str">
        <f t="shared" si="737"/>
        <v/>
      </c>
      <c r="AG3915" s="55" t="str">
        <f t="shared" si="738"/>
        <v/>
      </c>
      <c r="AH3915" s="88" t="str">
        <f t="shared" si="739"/>
        <v/>
      </c>
      <c r="AJ3915" s="55" t="str">
        <f t="shared" si="740"/>
        <v/>
      </c>
      <c r="AK3915" s="88" t="str">
        <f t="shared" si="741"/>
        <v/>
      </c>
      <c r="AM3915" s="55" t="str">
        <f t="shared" si="742"/>
        <v/>
      </c>
      <c r="AN3915" s="88" t="str">
        <f t="shared" si="743"/>
        <v/>
      </c>
    </row>
    <row r="3916" spans="1:40" x14ac:dyDescent="0.25">
      <c r="A3916" s="77"/>
      <c r="B3916" s="107"/>
      <c r="C3916" s="108"/>
      <c r="D3916" s="109"/>
      <c r="E3916" s="109"/>
      <c r="F3916" s="110"/>
      <c r="G3916" s="111"/>
      <c r="H3916" s="112"/>
      <c r="I3916" s="77"/>
      <c r="J3916" s="112" t="str">
        <f>IF($B3916="", "", IFERROR(INDEX('Job List'!$C$9:$C$508, MATCH($B3916, 'Job List'!$B$9:$B$508, 0)), ""))</f>
        <v/>
      </c>
      <c r="K3916" s="112" t="str">
        <f>IF($B3916="", "", IFERROR(INDEX('Job List'!$D$9:$D$508, MATCH($B3916, 'Job List'!$B$9:$B$508, 0)), ""))</f>
        <v/>
      </c>
      <c r="L3916" s="125" t="str">
        <f t="shared" si="732"/>
        <v/>
      </c>
      <c r="M3916" s="111" t="str">
        <f>IF($B3916="", "", IF($G3916="", IFERROR(INDEX('Job List'!$E$9:$E$508, MATCH($B3916, 'Job List'!$B$9:$B$508, 0)), ""), $G3916))</f>
        <v/>
      </c>
      <c r="N3916" s="126" t="str">
        <f t="shared" si="733"/>
        <v/>
      </c>
      <c r="O3916" s="77"/>
      <c r="AB3916" s="14" t="str">
        <f t="shared" si="734"/>
        <v/>
      </c>
      <c r="AC3916" s="20" t="str">
        <f t="shared" si="735"/>
        <v/>
      </c>
      <c r="AD3916" s="55" t="str">
        <f t="shared" si="736"/>
        <v/>
      </c>
      <c r="AE3916" s="88" t="str">
        <f t="shared" si="737"/>
        <v/>
      </c>
      <c r="AG3916" s="55" t="str">
        <f t="shared" si="738"/>
        <v/>
      </c>
      <c r="AH3916" s="88" t="str">
        <f t="shared" si="739"/>
        <v/>
      </c>
      <c r="AJ3916" s="55" t="str">
        <f t="shared" si="740"/>
        <v/>
      </c>
      <c r="AK3916" s="88" t="str">
        <f t="shared" si="741"/>
        <v/>
      </c>
      <c r="AM3916" s="55" t="str">
        <f t="shared" si="742"/>
        <v/>
      </c>
      <c r="AN3916" s="88" t="str">
        <f t="shared" si="743"/>
        <v/>
      </c>
    </row>
    <row r="3917" spans="1:40" x14ac:dyDescent="0.25">
      <c r="A3917" s="77"/>
      <c r="B3917" s="107"/>
      <c r="C3917" s="108"/>
      <c r="D3917" s="109"/>
      <c r="E3917" s="109"/>
      <c r="F3917" s="110"/>
      <c r="G3917" s="111"/>
      <c r="H3917" s="112"/>
      <c r="I3917" s="77"/>
      <c r="J3917" s="112" t="str">
        <f>IF($B3917="", "", IFERROR(INDEX('Job List'!$C$9:$C$508, MATCH($B3917, 'Job List'!$B$9:$B$508, 0)), ""))</f>
        <v/>
      </c>
      <c r="K3917" s="112" t="str">
        <f>IF($B3917="", "", IFERROR(INDEX('Job List'!$D$9:$D$508, MATCH($B3917, 'Job List'!$B$9:$B$508, 0)), ""))</f>
        <v/>
      </c>
      <c r="L3917" s="125" t="str">
        <f t="shared" si="732"/>
        <v/>
      </c>
      <c r="M3917" s="111" t="str">
        <f>IF($B3917="", "", IF($G3917="", IFERROR(INDEX('Job List'!$E$9:$E$508, MATCH($B3917, 'Job List'!$B$9:$B$508, 0)), ""), $G3917))</f>
        <v/>
      </c>
      <c r="N3917" s="126" t="str">
        <f t="shared" si="733"/>
        <v/>
      </c>
      <c r="O3917" s="77"/>
      <c r="AB3917" s="14" t="str">
        <f t="shared" si="734"/>
        <v/>
      </c>
      <c r="AC3917" s="20" t="str">
        <f t="shared" si="735"/>
        <v/>
      </c>
      <c r="AD3917" s="55" t="str">
        <f t="shared" si="736"/>
        <v/>
      </c>
      <c r="AE3917" s="88" t="str">
        <f t="shared" si="737"/>
        <v/>
      </c>
      <c r="AG3917" s="55" t="str">
        <f t="shared" si="738"/>
        <v/>
      </c>
      <c r="AH3917" s="88" t="str">
        <f t="shared" si="739"/>
        <v/>
      </c>
      <c r="AJ3917" s="55" t="str">
        <f t="shared" si="740"/>
        <v/>
      </c>
      <c r="AK3917" s="88" t="str">
        <f t="shared" si="741"/>
        <v/>
      </c>
      <c r="AM3917" s="55" t="str">
        <f t="shared" si="742"/>
        <v/>
      </c>
      <c r="AN3917" s="88" t="str">
        <f t="shared" si="743"/>
        <v/>
      </c>
    </row>
    <row r="3918" spans="1:40" x14ac:dyDescent="0.25">
      <c r="A3918" s="77"/>
      <c r="B3918" s="107"/>
      <c r="C3918" s="108"/>
      <c r="D3918" s="109"/>
      <c r="E3918" s="109"/>
      <c r="F3918" s="110"/>
      <c r="G3918" s="111"/>
      <c r="H3918" s="112"/>
      <c r="I3918" s="77"/>
      <c r="J3918" s="112" t="str">
        <f>IF($B3918="", "", IFERROR(INDEX('Job List'!$C$9:$C$508, MATCH($B3918, 'Job List'!$B$9:$B$508, 0)), ""))</f>
        <v/>
      </c>
      <c r="K3918" s="112" t="str">
        <f>IF($B3918="", "", IFERROR(INDEX('Job List'!$D$9:$D$508, MATCH($B3918, 'Job List'!$B$9:$B$508, 0)), ""))</f>
        <v/>
      </c>
      <c r="L3918" s="125" t="str">
        <f t="shared" si="732"/>
        <v/>
      </c>
      <c r="M3918" s="111" t="str">
        <f>IF($B3918="", "", IF($G3918="", IFERROR(INDEX('Job List'!$E$9:$E$508, MATCH($B3918, 'Job List'!$B$9:$B$508, 0)), ""), $G3918))</f>
        <v/>
      </c>
      <c r="N3918" s="126" t="str">
        <f t="shared" si="733"/>
        <v/>
      </c>
      <c r="O3918" s="77"/>
      <c r="AB3918" s="14" t="str">
        <f t="shared" si="734"/>
        <v/>
      </c>
      <c r="AC3918" s="20" t="str">
        <f t="shared" si="735"/>
        <v/>
      </c>
      <c r="AD3918" s="55" t="str">
        <f t="shared" si="736"/>
        <v/>
      </c>
      <c r="AE3918" s="88" t="str">
        <f t="shared" si="737"/>
        <v/>
      </c>
      <c r="AG3918" s="55" t="str">
        <f t="shared" si="738"/>
        <v/>
      </c>
      <c r="AH3918" s="88" t="str">
        <f t="shared" si="739"/>
        <v/>
      </c>
      <c r="AJ3918" s="55" t="str">
        <f t="shared" si="740"/>
        <v/>
      </c>
      <c r="AK3918" s="88" t="str">
        <f t="shared" si="741"/>
        <v/>
      </c>
      <c r="AM3918" s="55" t="str">
        <f t="shared" si="742"/>
        <v/>
      </c>
      <c r="AN3918" s="88" t="str">
        <f t="shared" si="743"/>
        <v/>
      </c>
    </row>
    <row r="3919" spans="1:40" x14ac:dyDescent="0.25">
      <c r="A3919" s="77"/>
      <c r="B3919" s="107"/>
      <c r="C3919" s="108"/>
      <c r="D3919" s="109"/>
      <c r="E3919" s="109"/>
      <c r="F3919" s="110"/>
      <c r="G3919" s="111"/>
      <c r="H3919" s="112"/>
      <c r="I3919" s="77"/>
      <c r="J3919" s="112" t="str">
        <f>IF($B3919="", "", IFERROR(INDEX('Job List'!$C$9:$C$508, MATCH($B3919, 'Job List'!$B$9:$B$508, 0)), ""))</f>
        <v/>
      </c>
      <c r="K3919" s="112" t="str">
        <f>IF($B3919="", "", IFERROR(INDEX('Job List'!$D$9:$D$508, MATCH($B3919, 'Job List'!$B$9:$B$508, 0)), ""))</f>
        <v/>
      </c>
      <c r="L3919" s="125" t="str">
        <f t="shared" si="732"/>
        <v/>
      </c>
      <c r="M3919" s="111" t="str">
        <f>IF($B3919="", "", IF($G3919="", IFERROR(INDEX('Job List'!$E$9:$E$508, MATCH($B3919, 'Job List'!$B$9:$B$508, 0)), ""), $G3919))</f>
        <v/>
      </c>
      <c r="N3919" s="126" t="str">
        <f t="shared" si="733"/>
        <v/>
      </c>
      <c r="O3919" s="77"/>
      <c r="AB3919" s="14" t="str">
        <f t="shared" si="734"/>
        <v/>
      </c>
      <c r="AC3919" s="20" t="str">
        <f t="shared" si="735"/>
        <v/>
      </c>
      <c r="AD3919" s="55" t="str">
        <f t="shared" si="736"/>
        <v/>
      </c>
      <c r="AE3919" s="88" t="str">
        <f t="shared" si="737"/>
        <v/>
      </c>
      <c r="AG3919" s="55" t="str">
        <f t="shared" si="738"/>
        <v/>
      </c>
      <c r="AH3919" s="88" t="str">
        <f t="shared" si="739"/>
        <v/>
      </c>
      <c r="AJ3919" s="55" t="str">
        <f t="shared" si="740"/>
        <v/>
      </c>
      <c r="AK3919" s="88" t="str">
        <f t="shared" si="741"/>
        <v/>
      </c>
      <c r="AM3919" s="55" t="str">
        <f t="shared" si="742"/>
        <v/>
      </c>
      <c r="AN3919" s="88" t="str">
        <f t="shared" si="743"/>
        <v/>
      </c>
    </row>
    <row r="3920" spans="1:40" x14ac:dyDescent="0.25">
      <c r="A3920" s="77"/>
      <c r="B3920" s="107"/>
      <c r="C3920" s="108"/>
      <c r="D3920" s="109"/>
      <c r="E3920" s="109"/>
      <c r="F3920" s="110"/>
      <c r="G3920" s="111"/>
      <c r="H3920" s="112"/>
      <c r="I3920" s="77"/>
      <c r="J3920" s="112" t="str">
        <f>IF($B3920="", "", IFERROR(INDEX('Job List'!$C$9:$C$508, MATCH($B3920, 'Job List'!$B$9:$B$508, 0)), ""))</f>
        <v/>
      </c>
      <c r="K3920" s="112" t="str">
        <f>IF($B3920="", "", IFERROR(INDEX('Job List'!$D$9:$D$508, MATCH($B3920, 'Job List'!$B$9:$B$508, 0)), ""))</f>
        <v/>
      </c>
      <c r="L3920" s="125" t="str">
        <f t="shared" si="732"/>
        <v/>
      </c>
      <c r="M3920" s="111" t="str">
        <f>IF($B3920="", "", IF($G3920="", IFERROR(INDEX('Job List'!$E$9:$E$508, MATCH($B3920, 'Job List'!$B$9:$B$508, 0)), ""), $G3920))</f>
        <v/>
      </c>
      <c r="N3920" s="126" t="str">
        <f t="shared" si="733"/>
        <v/>
      </c>
      <c r="O3920" s="77"/>
      <c r="AB3920" s="14" t="str">
        <f t="shared" si="734"/>
        <v/>
      </c>
      <c r="AC3920" s="20" t="str">
        <f t="shared" si="735"/>
        <v/>
      </c>
      <c r="AD3920" s="55" t="str">
        <f t="shared" si="736"/>
        <v/>
      </c>
      <c r="AE3920" s="88" t="str">
        <f t="shared" si="737"/>
        <v/>
      </c>
      <c r="AG3920" s="55" t="str">
        <f t="shared" si="738"/>
        <v/>
      </c>
      <c r="AH3920" s="88" t="str">
        <f t="shared" si="739"/>
        <v/>
      </c>
      <c r="AJ3920" s="55" t="str">
        <f t="shared" si="740"/>
        <v/>
      </c>
      <c r="AK3920" s="88" t="str">
        <f t="shared" si="741"/>
        <v/>
      </c>
      <c r="AM3920" s="55" t="str">
        <f t="shared" si="742"/>
        <v/>
      </c>
      <c r="AN3920" s="88" t="str">
        <f t="shared" si="743"/>
        <v/>
      </c>
    </row>
    <row r="3921" spans="1:40" x14ac:dyDescent="0.25">
      <c r="A3921" s="77"/>
      <c r="B3921" s="107"/>
      <c r="C3921" s="108"/>
      <c r="D3921" s="109"/>
      <c r="E3921" s="109"/>
      <c r="F3921" s="110"/>
      <c r="G3921" s="111"/>
      <c r="H3921" s="112"/>
      <c r="I3921" s="77"/>
      <c r="J3921" s="112" t="str">
        <f>IF($B3921="", "", IFERROR(INDEX('Job List'!$C$9:$C$508, MATCH($B3921, 'Job List'!$B$9:$B$508, 0)), ""))</f>
        <v/>
      </c>
      <c r="K3921" s="112" t="str">
        <f>IF($B3921="", "", IFERROR(INDEX('Job List'!$D$9:$D$508, MATCH($B3921, 'Job List'!$B$9:$B$508, 0)), ""))</f>
        <v/>
      </c>
      <c r="L3921" s="125" t="str">
        <f t="shared" si="732"/>
        <v/>
      </c>
      <c r="M3921" s="111" t="str">
        <f>IF($B3921="", "", IF($G3921="", IFERROR(INDEX('Job List'!$E$9:$E$508, MATCH($B3921, 'Job List'!$B$9:$B$508, 0)), ""), $G3921))</f>
        <v/>
      </c>
      <c r="N3921" s="126" t="str">
        <f t="shared" si="733"/>
        <v/>
      </c>
      <c r="O3921" s="77"/>
      <c r="AB3921" s="14" t="str">
        <f t="shared" si="734"/>
        <v/>
      </c>
      <c r="AC3921" s="20" t="str">
        <f t="shared" si="735"/>
        <v/>
      </c>
      <c r="AD3921" s="55" t="str">
        <f t="shared" si="736"/>
        <v/>
      </c>
      <c r="AE3921" s="88" t="str">
        <f t="shared" si="737"/>
        <v/>
      </c>
      <c r="AG3921" s="55" t="str">
        <f t="shared" si="738"/>
        <v/>
      </c>
      <c r="AH3921" s="88" t="str">
        <f t="shared" si="739"/>
        <v/>
      </c>
      <c r="AJ3921" s="55" t="str">
        <f t="shared" si="740"/>
        <v/>
      </c>
      <c r="AK3921" s="88" t="str">
        <f t="shared" si="741"/>
        <v/>
      </c>
      <c r="AM3921" s="55" t="str">
        <f t="shared" si="742"/>
        <v/>
      </c>
      <c r="AN3921" s="88" t="str">
        <f t="shared" si="743"/>
        <v/>
      </c>
    </row>
    <row r="3922" spans="1:40" x14ac:dyDescent="0.25">
      <c r="A3922" s="77"/>
      <c r="B3922" s="107"/>
      <c r="C3922" s="108"/>
      <c r="D3922" s="109"/>
      <c r="E3922" s="109"/>
      <c r="F3922" s="110"/>
      <c r="G3922" s="111"/>
      <c r="H3922" s="112"/>
      <c r="I3922" s="77"/>
      <c r="J3922" s="112" t="str">
        <f>IF($B3922="", "", IFERROR(INDEX('Job List'!$C$9:$C$508, MATCH($B3922, 'Job List'!$B$9:$B$508, 0)), ""))</f>
        <v/>
      </c>
      <c r="K3922" s="112" t="str">
        <f>IF($B3922="", "", IFERROR(INDEX('Job List'!$D$9:$D$508, MATCH($B3922, 'Job List'!$B$9:$B$508, 0)), ""))</f>
        <v/>
      </c>
      <c r="L3922" s="125" t="str">
        <f t="shared" si="732"/>
        <v/>
      </c>
      <c r="M3922" s="111" t="str">
        <f>IF($B3922="", "", IF($G3922="", IFERROR(INDEX('Job List'!$E$9:$E$508, MATCH($B3922, 'Job List'!$B$9:$B$508, 0)), ""), $G3922))</f>
        <v/>
      </c>
      <c r="N3922" s="126" t="str">
        <f t="shared" si="733"/>
        <v/>
      </c>
      <c r="O3922" s="77"/>
      <c r="AB3922" s="14" t="str">
        <f t="shared" si="734"/>
        <v/>
      </c>
      <c r="AC3922" s="20" t="str">
        <f t="shared" si="735"/>
        <v/>
      </c>
      <c r="AD3922" s="55" t="str">
        <f t="shared" si="736"/>
        <v/>
      </c>
      <c r="AE3922" s="88" t="str">
        <f t="shared" si="737"/>
        <v/>
      </c>
      <c r="AG3922" s="55" t="str">
        <f t="shared" si="738"/>
        <v/>
      </c>
      <c r="AH3922" s="88" t="str">
        <f t="shared" si="739"/>
        <v/>
      </c>
      <c r="AJ3922" s="55" t="str">
        <f t="shared" si="740"/>
        <v/>
      </c>
      <c r="AK3922" s="88" t="str">
        <f t="shared" si="741"/>
        <v/>
      </c>
      <c r="AM3922" s="55" t="str">
        <f t="shared" si="742"/>
        <v/>
      </c>
      <c r="AN3922" s="88" t="str">
        <f t="shared" si="743"/>
        <v/>
      </c>
    </row>
    <row r="3923" spans="1:40" x14ac:dyDescent="0.25">
      <c r="A3923" s="77"/>
      <c r="B3923" s="107"/>
      <c r="C3923" s="108"/>
      <c r="D3923" s="109"/>
      <c r="E3923" s="109"/>
      <c r="F3923" s="110"/>
      <c r="G3923" s="111"/>
      <c r="H3923" s="112"/>
      <c r="I3923" s="77"/>
      <c r="J3923" s="112" t="str">
        <f>IF($B3923="", "", IFERROR(INDEX('Job List'!$C$9:$C$508, MATCH($B3923, 'Job List'!$B$9:$B$508, 0)), ""))</f>
        <v/>
      </c>
      <c r="K3923" s="112" t="str">
        <f>IF($B3923="", "", IFERROR(INDEX('Job List'!$D$9:$D$508, MATCH($B3923, 'Job List'!$B$9:$B$508, 0)), ""))</f>
        <v/>
      </c>
      <c r="L3923" s="125" t="str">
        <f t="shared" si="732"/>
        <v/>
      </c>
      <c r="M3923" s="111" t="str">
        <f>IF($B3923="", "", IF($G3923="", IFERROR(INDEX('Job List'!$E$9:$E$508, MATCH($B3923, 'Job List'!$B$9:$B$508, 0)), ""), $G3923))</f>
        <v/>
      </c>
      <c r="N3923" s="126" t="str">
        <f t="shared" si="733"/>
        <v/>
      </c>
      <c r="O3923" s="77"/>
      <c r="AB3923" s="14" t="str">
        <f t="shared" si="734"/>
        <v/>
      </c>
      <c r="AC3923" s="20" t="str">
        <f t="shared" si="735"/>
        <v/>
      </c>
      <c r="AD3923" s="55" t="str">
        <f t="shared" si="736"/>
        <v/>
      </c>
      <c r="AE3923" s="88" t="str">
        <f t="shared" si="737"/>
        <v/>
      </c>
      <c r="AG3923" s="55" t="str">
        <f t="shared" si="738"/>
        <v/>
      </c>
      <c r="AH3923" s="88" t="str">
        <f t="shared" si="739"/>
        <v/>
      </c>
      <c r="AJ3923" s="55" t="str">
        <f t="shared" si="740"/>
        <v/>
      </c>
      <c r="AK3923" s="88" t="str">
        <f t="shared" si="741"/>
        <v/>
      </c>
      <c r="AM3923" s="55" t="str">
        <f t="shared" si="742"/>
        <v/>
      </c>
      <c r="AN3923" s="88" t="str">
        <f t="shared" si="743"/>
        <v/>
      </c>
    </row>
    <row r="3924" spans="1:40" x14ac:dyDescent="0.25">
      <c r="A3924" s="77"/>
      <c r="B3924" s="107"/>
      <c r="C3924" s="108"/>
      <c r="D3924" s="109"/>
      <c r="E3924" s="109"/>
      <c r="F3924" s="110"/>
      <c r="G3924" s="111"/>
      <c r="H3924" s="112"/>
      <c r="I3924" s="77"/>
      <c r="J3924" s="112" t="str">
        <f>IF($B3924="", "", IFERROR(INDEX('Job List'!$C$9:$C$508, MATCH($B3924, 'Job List'!$B$9:$B$508, 0)), ""))</f>
        <v/>
      </c>
      <c r="K3924" s="112" t="str">
        <f>IF($B3924="", "", IFERROR(INDEX('Job List'!$D$9:$D$508, MATCH($B3924, 'Job List'!$B$9:$B$508, 0)), ""))</f>
        <v/>
      </c>
      <c r="L3924" s="125" t="str">
        <f t="shared" si="732"/>
        <v/>
      </c>
      <c r="M3924" s="111" t="str">
        <f>IF($B3924="", "", IF($G3924="", IFERROR(INDEX('Job List'!$E$9:$E$508, MATCH($B3924, 'Job List'!$B$9:$B$508, 0)), ""), $G3924))</f>
        <v/>
      </c>
      <c r="N3924" s="126" t="str">
        <f t="shared" si="733"/>
        <v/>
      </c>
      <c r="O3924" s="77"/>
      <c r="AB3924" s="14" t="str">
        <f t="shared" si="734"/>
        <v/>
      </c>
      <c r="AC3924" s="20" t="str">
        <f t="shared" si="735"/>
        <v/>
      </c>
      <c r="AD3924" s="55" t="str">
        <f t="shared" si="736"/>
        <v/>
      </c>
      <c r="AE3924" s="88" t="str">
        <f t="shared" si="737"/>
        <v/>
      </c>
      <c r="AG3924" s="55" t="str">
        <f t="shared" si="738"/>
        <v/>
      </c>
      <c r="AH3924" s="88" t="str">
        <f t="shared" si="739"/>
        <v/>
      </c>
      <c r="AJ3924" s="55" t="str">
        <f t="shared" si="740"/>
        <v/>
      </c>
      <c r="AK3924" s="88" t="str">
        <f t="shared" si="741"/>
        <v/>
      </c>
      <c r="AM3924" s="55" t="str">
        <f t="shared" si="742"/>
        <v/>
      </c>
      <c r="AN3924" s="88" t="str">
        <f t="shared" si="743"/>
        <v/>
      </c>
    </row>
    <row r="3925" spans="1:40" x14ac:dyDescent="0.25">
      <c r="A3925" s="77"/>
      <c r="B3925" s="107"/>
      <c r="C3925" s="108"/>
      <c r="D3925" s="109"/>
      <c r="E3925" s="109"/>
      <c r="F3925" s="110"/>
      <c r="G3925" s="111"/>
      <c r="H3925" s="112"/>
      <c r="I3925" s="77"/>
      <c r="J3925" s="112" t="str">
        <f>IF($B3925="", "", IFERROR(INDEX('Job List'!$C$9:$C$508, MATCH($B3925, 'Job List'!$B$9:$B$508, 0)), ""))</f>
        <v/>
      </c>
      <c r="K3925" s="112" t="str">
        <f>IF($B3925="", "", IFERROR(INDEX('Job List'!$D$9:$D$508, MATCH($B3925, 'Job List'!$B$9:$B$508, 0)), ""))</f>
        <v/>
      </c>
      <c r="L3925" s="125" t="str">
        <f t="shared" si="732"/>
        <v/>
      </c>
      <c r="M3925" s="111" t="str">
        <f>IF($B3925="", "", IF($G3925="", IFERROR(INDEX('Job List'!$E$9:$E$508, MATCH($B3925, 'Job List'!$B$9:$B$508, 0)), ""), $G3925))</f>
        <v/>
      </c>
      <c r="N3925" s="126" t="str">
        <f t="shared" si="733"/>
        <v/>
      </c>
      <c r="O3925" s="77"/>
      <c r="AB3925" s="14" t="str">
        <f t="shared" si="734"/>
        <v/>
      </c>
      <c r="AC3925" s="20" t="str">
        <f t="shared" si="735"/>
        <v/>
      </c>
      <c r="AD3925" s="55" t="str">
        <f t="shared" si="736"/>
        <v/>
      </c>
      <c r="AE3925" s="88" t="str">
        <f t="shared" si="737"/>
        <v/>
      </c>
      <c r="AG3925" s="55" t="str">
        <f t="shared" si="738"/>
        <v/>
      </c>
      <c r="AH3925" s="88" t="str">
        <f t="shared" si="739"/>
        <v/>
      </c>
      <c r="AJ3925" s="55" t="str">
        <f t="shared" si="740"/>
        <v/>
      </c>
      <c r="AK3925" s="88" t="str">
        <f t="shared" si="741"/>
        <v/>
      </c>
      <c r="AM3925" s="55" t="str">
        <f t="shared" si="742"/>
        <v/>
      </c>
      <c r="AN3925" s="88" t="str">
        <f t="shared" si="743"/>
        <v/>
      </c>
    </row>
    <row r="3926" spans="1:40" x14ac:dyDescent="0.25">
      <c r="A3926" s="77"/>
      <c r="B3926" s="107"/>
      <c r="C3926" s="108"/>
      <c r="D3926" s="109"/>
      <c r="E3926" s="109"/>
      <c r="F3926" s="110"/>
      <c r="G3926" s="111"/>
      <c r="H3926" s="112"/>
      <c r="I3926" s="77"/>
      <c r="J3926" s="112" t="str">
        <f>IF($B3926="", "", IFERROR(INDEX('Job List'!$C$9:$C$508, MATCH($B3926, 'Job List'!$B$9:$B$508, 0)), ""))</f>
        <v/>
      </c>
      <c r="K3926" s="112" t="str">
        <f>IF($B3926="", "", IFERROR(INDEX('Job List'!$D$9:$D$508, MATCH($B3926, 'Job List'!$B$9:$B$508, 0)), ""))</f>
        <v/>
      </c>
      <c r="L3926" s="125" t="str">
        <f t="shared" si="732"/>
        <v/>
      </c>
      <c r="M3926" s="111" t="str">
        <f>IF($B3926="", "", IF($G3926="", IFERROR(INDEX('Job List'!$E$9:$E$508, MATCH($B3926, 'Job List'!$B$9:$B$508, 0)), ""), $G3926))</f>
        <v/>
      </c>
      <c r="N3926" s="126" t="str">
        <f t="shared" si="733"/>
        <v/>
      </c>
      <c r="O3926" s="77"/>
      <c r="AB3926" s="14" t="str">
        <f t="shared" si="734"/>
        <v/>
      </c>
      <c r="AC3926" s="20" t="str">
        <f t="shared" si="735"/>
        <v/>
      </c>
      <c r="AD3926" s="55" t="str">
        <f t="shared" si="736"/>
        <v/>
      </c>
      <c r="AE3926" s="88" t="str">
        <f t="shared" si="737"/>
        <v/>
      </c>
      <c r="AG3926" s="55" t="str">
        <f t="shared" si="738"/>
        <v/>
      </c>
      <c r="AH3926" s="88" t="str">
        <f t="shared" si="739"/>
        <v/>
      </c>
      <c r="AJ3926" s="55" t="str">
        <f t="shared" si="740"/>
        <v/>
      </c>
      <c r="AK3926" s="88" t="str">
        <f t="shared" si="741"/>
        <v/>
      </c>
      <c r="AM3926" s="55" t="str">
        <f t="shared" si="742"/>
        <v/>
      </c>
      <c r="AN3926" s="88" t="str">
        <f t="shared" si="743"/>
        <v/>
      </c>
    </row>
    <row r="3927" spans="1:40" x14ac:dyDescent="0.25">
      <c r="A3927" s="77"/>
      <c r="B3927" s="107"/>
      <c r="C3927" s="108"/>
      <c r="D3927" s="109"/>
      <c r="E3927" s="109"/>
      <c r="F3927" s="110"/>
      <c r="G3927" s="111"/>
      <c r="H3927" s="112"/>
      <c r="I3927" s="77"/>
      <c r="J3927" s="112" t="str">
        <f>IF($B3927="", "", IFERROR(INDEX('Job List'!$C$9:$C$508, MATCH($B3927, 'Job List'!$B$9:$B$508, 0)), ""))</f>
        <v/>
      </c>
      <c r="K3927" s="112" t="str">
        <f>IF($B3927="", "", IFERROR(INDEX('Job List'!$D$9:$D$508, MATCH($B3927, 'Job List'!$B$9:$B$508, 0)), ""))</f>
        <v/>
      </c>
      <c r="L3927" s="125" t="str">
        <f t="shared" si="732"/>
        <v/>
      </c>
      <c r="M3927" s="111" t="str">
        <f>IF($B3927="", "", IF($G3927="", IFERROR(INDEX('Job List'!$E$9:$E$508, MATCH($B3927, 'Job List'!$B$9:$B$508, 0)), ""), $G3927))</f>
        <v/>
      </c>
      <c r="N3927" s="126" t="str">
        <f t="shared" si="733"/>
        <v/>
      </c>
      <c r="O3927" s="77"/>
      <c r="AB3927" s="14" t="str">
        <f t="shared" si="734"/>
        <v/>
      </c>
      <c r="AC3927" s="20" t="str">
        <f t="shared" si="735"/>
        <v/>
      </c>
      <c r="AD3927" s="55" t="str">
        <f t="shared" si="736"/>
        <v/>
      </c>
      <c r="AE3927" s="88" t="str">
        <f t="shared" si="737"/>
        <v/>
      </c>
      <c r="AG3927" s="55" t="str">
        <f t="shared" si="738"/>
        <v/>
      </c>
      <c r="AH3927" s="88" t="str">
        <f t="shared" si="739"/>
        <v/>
      </c>
      <c r="AJ3927" s="55" t="str">
        <f t="shared" si="740"/>
        <v/>
      </c>
      <c r="AK3927" s="88" t="str">
        <f t="shared" si="741"/>
        <v/>
      </c>
      <c r="AM3927" s="55" t="str">
        <f t="shared" si="742"/>
        <v/>
      </c>
      <c r="AN3927" s="88" t="str">
        <f t="shared" si="743"/>
        <v/>
      </c>
    </row>
    <row r="3928" spans="1:40" x14ac:dyDescent="0.25">
      <c r="A3928" s="77"/>
      <c r="B3928" s="107"/>
      <c r="C3928" s="108"/>
      <c r="D3928" s="109"/>
      <c r="E3928" s="109"/>
      <c r="F3928" s="110"/>
      <c r="G3928" s="111"/>
      <c r="H3928" s="112"/>
      <c r="I3928" s="77"/>
      <c r="J3928" s="112" t="str">
        <f>IF($B3928="", "", IFERROR(INDEX('Job List'!$C$9:$C$508, MATCH($B3928, 'Job List'!$B$9:$B$508, 0)), ""))</f>
        <v/>
      </c>
      <c r="K3928" s="112" t="str">
        <f>IF($B3928="", "", IFERROR(INDEX('Job List'!$D$9:$D$508, MATCH($B3928, 'Job List'!$B$9:$B$508, 0)), ""))</f>
        <v/>
      </c>
      <c r="L3928" s="125" t="str">
        <f t="shared" si="732"/>
        <v/>
      </c>
      <c r="M3928" s="111" t="str">
        <f>IF($B3928="", "", IF($G3928="", IFERROR(INDEX('Job List'!$E$9:$E$508, MATCH($B3928, 'Job List'!$B$9:$B$508, 0)), ""), $G3928))</f>
        <v/>
      </c>
      <c r="N3928" s="126" t="str">
        <f t="shared" si="733"/>
        <v/>
      </c>
      <c r="O3928" s="77"/>
      <c r="AB3928" s="14" t="str">
        <f t="shared" si="734"/>
        <v/>
      </c>
      <c r="AC3928" s="20" t="str">
        <f t="shared" si="735"/>
        <v/>
      </c>
      <c r="AD3928" s="55" t="str">
        <f t="shared" si="736"/>
        <v/>
      </c>
      <c r="AE3928" s="88" t="str">
        <f t="shared" si="737"/>
        <v/>
      </c>
      <c r="AG3928" s="55" t="str">
        <f t="shared" si="738"/>
        <v/>
      </c>
      <c r="AH3928" s="88" t="str">
        <f t="shared" si="739"/>
        <v/>
      </c>
      <c r="AJ3928" s="55" t="str">
        <f t="shared" si="740"/>
        <v/>
      </c>
      <c r="AK3928" s="88" t="str">
        <f t="shared" si="741"/>
        <v/>
      </c>
      <c r="AM3928" s="55" t="str">
        <f t="shared" si="742"/>
        <v/>
      </c>
      <c r="AN3928" s="88" t="str">
        <f t="shared" si="743"/>
        <v/>
      </c>
    </row>
    <row r="3929" spans="1:40" x14ac:dyDescent="0.25">
      <c r="A3929" s="77"/>
      <c r="B3929" s="107"/>
      <c r="C3929" s="108"/>
      <c r="D3929" s="109"/>
      <c r="E3929" s="109"/>
      <c r="F3929" s="110"/>
      <c r="G3929" s="111"/>
      <c r="H3929" s="112"/>
      <c r="I3929" s="77"/>
      <c r="J3929" s="112" t="str">
        <f>IF($B3929="", "", IFERROR(INDEX('Job List'!$C$9:$C$508, MATCH($B3929, 'Job List'!$B$9:$B$508, 0)), ""))</f>
        <v/>
      </c>
      <c r="K3929" s="112" t="str">
        <f>IF($B3929="", "", IFERROR(INDEX('Job List'!$D$9:$D$508, MATCH($B3929, 'Job List'!$B$9:$B$508, 0)), ""))</f>
        <v/>
      </c>
      <c r="L3929" s="125" t="str">
        <f t="shared" si="732"/>
        <v/>
      </c>
      <c r="M3929" s="111" t="str">
        <f>IF($B3929="", "", IF($G3929="", IFERROR(INDEX('Job List'!$E$9:$E$508, MATCH($B3929, 'Job List'!$B$9:$B$508, 0)), ""), $G3929))</f>
        <v/>
      </c>
      <c r="N3929" s="126" t="str">
        <f t="shared" si="733"/>
        <v/>
      </c>
      <c r="O3929" s="77"/>
      <c r="AB3929" s="14" t="str">
        <f t="shared" si="734"/>
        <v/>
      </c>
      <c r="AC3929" s="20" t="str">
        <f t="shared" si="735"/>
        <v/>
      </c>
      <c r="AD3929" s="55" t="str">
        <f t="shared" si="736"/>
        <v/>
      </c>
      <c r="AE3929" s="88" t="str">
        <f t="shared" si="737"/>
        <v/>
      </c>
      <c r="AG3929" s="55" t="str">
        <f t="shared" si="738"/>
        <v/>
      </c>
      <c r="AH3929" s="88" t="str">
        <f t="shared" si="739"/>
        <v/>
      </c>
      <c r="AJ3929" s="55" t="str">
        <f t="shared" si="740"/>
        <v/>
      </c>
      <c r="AK3929" s="88" t="str">
        <f t="shared" si="741"/>
        <v/>
      </c>
      <c r="AM3929" s="55" t="str">
        <f t="shared" si="742"/>
        <v/>
      </c>
      <c r="AN3929" s="88" t="str">
        <f t="shared" si="743"/>
        <v/>
      </c>
    </row>
    <row r="3930" spans="1:40" x14ac:dyDescent="0.25">
      <c r="A3930" s="77"/>
      <c r="B3930" s="107"/>
      <c r="C3930" s="108"/>
      <c r="D3930" s="109"/>
      <c r="E3930" s="109"/>
      <c r="F3930" s="110"/>
      <c r="G3930" s="111"/>
      <c r="H3930" s="112"/>
      <c r="I3930" s="77"/>
      <c r="J3930" s="112" t="str">
        <f>IF($B3930="", "", IFERROR(INDEX('Job List'!$C$9:$C$508, MATCH($B3930, 'Job List'!$B$9:$B$508, 0)), ""))</f>
        <v/>
      </c>
      <c r="K3930" s="112" t="str">
        <f>IF($B3930="", "", IFERROR(INDEX('Job List'!$D$9:$D$508, MATCH($B3930, 'Job List'!$B$9:$B$508, 0)), ""))</f>
        <v/>
      </c>
      <c r="L3930" s="125" t="str">
        <f t="shared" si="732"/>
        <v/>
      </c>
      <c r="M3930" s="111" t="str">
        <f>IF($B3930="", "", IF($G3930="", IFERROR(INDEX('Job List'!$E$9:$E$508, MATCH($B3930, 'Job List'!$B$9:$B$508, 0)), ""), $G3930))</f>
        <v/>
      </c>
      <c r="N3930" s="126" t="str">
        <f t="shared" si="733"/>
        <v/>
      </c>
      <c r="O3930" s="77"/>
      <c r="AB3930" s="14" t="str">
        <f t="shared" si="734"/>
        <v/>
      </c>
      <c r="AC3930" s="20" t="str">
        <f t="shared" si="735"/>
        <v/>
      </c>
      <c r="AD3930" s="55" t="str">
        <f t="shared" si="736"/>
        <v/>
      </c>
      <c r="AE3930" s="88" t="str">
        <f t="shared" si="737"/>
        <v/>
      </c>
      <c r="AG3930" s="55" t="str">
        <f t="shared" si="738"/>
        <v/>
      </c>
      <c r="AH3930" s="88" t="str">
        <f t="shared" si="739"/>
        <v/>
      </c>
      <c r="AJ3930" s="55" t="str">
        <f t="shared" si="740"/>
        <v/>
      </c>
      <c r="AK3930" s="88" t="str">
        <f t="shared" si="741"/>
        <v/>
      </c>
      <c r="AM3930" s="55" t="str">
        <f t="shared" si="742"/>
        <v/>
      </c>
      <c r="AN3930" s="88" t="str">
        <f t="shared" si="743"/>
        <v/>
      </c>
    </row>
    <row r="3931" spans="1:40" x14ac:dyDescent="0.25">
      <c r="A3931" s="77"/>
      <c r="B3931" s="107"/>
      <c r="C3931" s="108"/>
      <c r="D3931" s="109"/>
      <c r="E3931" s="109"/>
      <c r="F3931" s="110"/>
      <c r="G3931" s="111"/>
      <c r="H3931" s="112"/>
      <c r="I3931" s="77"/>
      <c r="J3931" s="112" t="str">
        <f>IF($B3931="", "", IFERROR(INDEX('Job List'!$C$9:$C$508, MATCH($B3931, 'Job List'!$B$9:$B$508, 0)), ""))</f>
        <v/>
      </c>
      <c r="K3931" s="112" t="str">
        <f>IF($B3931="", "", IFERROR(INDEX('Job List'!$D$9:$D$508, MATCH($B3931, 'Job List'!$B$9:$B$508, 0)), ""))</f>
        <v/>
      </c>
      <c r="L3931" s="125" t="str">
        <f t="shared" si="732"/>
        <v/>
      </c>
      <c r="M3931" s="111" t="str">
        <f>IF($B3931="", "", IF($G3931="", IFERROR(INDEX('Job List'!$E$9:$E$508, MATCH($B3931, 'Job List'!$B$9:$B$508, 0)), ""), $G3931))</f>
        <v/>
      </c>
      <c r="N3931" s="126" t="str">
        <f t="shared" si="733"/>
        <v/>
      </c>
      <c r="O3931" s="77"/>
      <c r="AB3931" s="14" t="str">
        <f t="shared" si="734"/>
        <v/>
      </c>
      <c r="AC3931" s="20" t="str">
        <f t="shared" si="735"/>
        <v/>
      </c>
      <c r="AD3931" s="55" t="str">
        <f t="shared" si="736"/>
        <v/>
      </c>
      <c r="AE3931" s="88" t="str">
        <f t="shared" si="737"/>
        <v/>
      </c>
      <c r="AG3931" s="55" t="str">
        <f t="shared" si="738"/>
        <v/>
      </c>
      <c r="AH3931" s="88" t="str">
        <f t="shared" si="739"/>
        <v/>
      </c>
      <c r="AJ3931" s="55" t="str">
        <f t="shared" si="740"/>
        <v/>
      </c>
      <c r="AK3931" s="88" t="str">
        <f t="shared" si="741"/>
        <v/>
      </c>
      <c r="AM3931" s="55" t="str">
        <f t="shared" si="742"/>
        <v/>
      </c>
      <c r="AN3931" s="88" t="str">
        <f t="shared" si="743"/>
        <v/>
      </c>
    </row>
    <row r="3932" spans="1:40" x14ac:dyDescent="0.25">
      <c r="A3932" s="77"/>
      <c r="B3932" s="107"/>
      <c r="C3932" s="108"/>
      <c r="D3932" s="109"/>
      <c r="E3932" s="109"/>
      <c r="F3932" s="110"/>
      <c r="G3932" s="111"/>
      <c r="H3932" s="112"/>
      <c r="I3932" s="77"/>
      <c r="J3932" s="112" t="str">
        <f>IF($B3932="", "", IFERROR(INDEX('Job List'!$C$9:$C$508, MATCH($B3932, 'Job List'!$B$9:$B$508, 0)), ""))</f>
        <v/>
      </c>
      <c r="K3932" s="112" t="str">
        <f>IF($B3932="", "", IFERROR(INDEX('Job List'!$D$9:$D$508, MATCH($B3932, 'Job List'!$B$9:$B$508, 0)), ""))</f>
        <v/>
      </c>
      <c r="L3932" s="125" t="str">
        <f t="shared" si="732"/>
        <v/>
      </c>
      <c r="M3932" s="111" t="str">
        <f>IF($B3932="", "", IF($G3932="", IFERROR(INDEX('Job List'!$E$9:$E$508, MATCH($B3932, 'Job List'!$B$9:$B$508, 0)), ""), $G3932))</f>
        <v/>
      </c>
      <c r="N3932" s="126" t="str">
        <f t="shared" si="733"/>
        <v/>
      </c>
      <c r="O3932" s="77"/>
      <c r="AB3932" s="14" t="str">
        <f t="shared" si="734"/>
        <v/>
      </c>
      <c r="AC3932" s="20" t="str">
        <f t="shared" si="735"/>
        <v/>
      </c>
      <c r="AD3932" s="55" t="str">
        <f t="shared" si="736"/>
        <v/>
      </c>
      <c r="AE3932" s="88" t="str">
        <f t="shared" si="737"/>
        <v/>
      </c>
      <c r="AG3932" s="55" t="str">
        <f t="shared" si="738"/>
        <v/>
      </c>
      <c r="AH3932" s="88" t="str">
        <f t="shared" si="739"/>
        <v/>
      </c>
      <c r="AJ3932" s="55" t="str">
        <f t="shared" si="740"/>
        <v/>
      </c>
      <c r="AK3932" s="88" t="str">
        <f t="shared" si="741"/>
        <v/>
      </c>
      <c r="AM3932" s="55" t="str">
        <f t="shared" si="742"/>
        <v/>
      </c>
      <c r="AN3932" s="88" t="str">
        <f t="shared" si="743"/>
        <v/>
      </c>
    </row>
    <row r="3933" spans="1:40" x14ac:dyDescent="0.25">
      <c r="A3933" s="77"/>
      <c r="B3933" s="107"/>
      <c r="C3933" s="108"/>
      <c r="D3933" s="109"/>
      <c r="E3933" s="109"/>
      <c r="F3933" s="110"/>
      <c r="G3933" s="111"/>
      <c r="H3933" s="112"/>
      <c r="I3933" s="77"/>
      <c r="J3933" s="112" t="str">
        <f>IF($B3933="", "", IFERROR(INDEX('Job List'!$C$9:$C$508, MATCH($B3933, 'Job List'!$B$9:$B$508, 0)), ""))</f>
        <v/>
      </c>
      <c r="K3933" s="112" t="str">
        <f>IF($B3933="", "", IFERROR(INDEX('Job List'!$D$9:$D$508, MATCH($B3933, 'Job List'!$B$9:$B$508, 0)), ""))</f>
        <v/>
      </c>
      <c r="L3933" s="125" t="str">
        <f t="shared" si="732"/>
        <v/>
      </c>
      <c r="M3933" s="111" t="str">
        <f>IF($B3933="", "", IF($G3933="", IFERROR(INDEX('Job List'!$E$9:$E$508, MATCH($B3933, 'Job List'!$B$9:$B$508, 0)), ""), $G3933))</f>
        <v/>
      </c>
      <c r="N3933" s="126" t="str">
        <f t="shared" si="733"/>
        <v/>
      </c>
      <c r="O3933" s="77"/>
      <c r="AB3933" s="14" t="str">
        <f t="shared" si="734"/>
        <v/>
      </c>
      <c r="AC3933" s="20" t="str">
        <f t="shared" si="735"/>
        <v/>
      </c>
      <c r="AD3933" s="55" t="str">
        <f t="shared" si="736"/>
        <v/>
      </c>
      <c r="AE3933" s="88" t="str">
        <f t="shared" si="737"/>
        <v/>
      </c>
      <c r="AG3933" s="55" t="str">
        <f t="shared" si="738"/>
        <v/>
      </c>
      <c r="AH3933" s="88" t="str">
        <f t="shared" si="739"/>
        <v/>
      </c>
      <c r="AJ3933" s="55" t="str">
        <f t="shared" si="740"/>
        <v/>
      </c>
      <c r="AK3933" s="88" t="str">
        <f t="shared" si="741"/>
        <v/>
      </c>
      <c r="AM3933" s="55" t="str">
        <f t="shared" si="742"/>
        <v/>
      </c>
      <c r="AN3933" s="88" t="str">
        <f t="shared" si="743"/>
        <v/>
      </c>
    </row>
    <row r="3934" spans="1:40" x14ac:dyDescent="0.25">
      <c r="A3934" s="77"/>
      <c r="B3934" s="107"/>
      <c r="C3934" s="108"/>
      <c r="D3934" s="109"/>
      <c r="E3934" s="109"/>
      <c r="F3934" s="110"/>
      <c r="G3934" s="111"/>
      <c r="H3934" s="112"/>
      <c r="I3934" s="77"/>
      <c r="J3934" s="112" t="str">
        <f>IF($B3934="", "", IFERROR(INDEX('Job List'!$C$9:$C$508, MATCH($B3934, 'Job List'!$B$9:$B$508, 0)), ""))</f>
        <v/>
      </c>
      <c r="K3934" s="112" t="str">
        <f>IF($B3934="", "", IFERROR(INDEX('Job List'!$D$9:$D$508, MATCH($B3934, 'Job List'!$B$9:$B$508, 0)), ""))</f>
        <v/>
      </c>
      <c r="L3934" s="125" t="str">
        <f t="shared" si="732"/>
        <v/>
      </c>
      <c r="M3934" s="111" t="str">
        <f>IF($B3934="", "", IF($G3934="", IFERROR(INDEX('Job List'!$E$9:$E$508, MATCH($B3934, 'Job List'!$B$9:$B$508, 0)), ""), $G3934))</f>
        <v/>
      </c>
      <c r="N3934" s="126" t="str">
        <f t="shared" si="733"/>
        <v/>
      </c>
      <c r="O3934" s="77"/>
      <c r="AB3934" s="14" t="str">
        <f t="shared" si="734"/>
        <v/>
      </c>
      <c r="AC3934" s="20" t="str">
        <f t="shared" si="735"/>
        <v/>
      </c>
      <c r="AD3934" s="55" t="str">
        <f t="shared" si="736"/>
        <v/>
      </c>
      <c r="AE3934" s="88" t="str">
        <f t="shared" si="737"/>
        <v/>
      </c>
      <c r="AG3934" s="55" t="str">
        <f t="shared" si="738"/>
        <v/>
      </c>
      <c r="AH3934" s="88" t="str">
        <f t="shared" si="739"/>
        <v/>
      </c>
      <c r="AJ3934" s="55" t="str">
        <f t="shared" si="740"/>
        <v/>
      </c>
      <c r="AK3934" s="88" t="str">
        <f t="shared" si="741"/>
        <v/>
      </c>
      <c r="AM3934" s="55" t="str">
        <f t="shared" si="742"/>
        <v/>
      </c>
      <c r="AN3934" s="88" t="str">
        <f t="shared" si="743"/>
        <v/>
      </c>
    </row>
    <row r="3935" spans="1:40" x14ac:dyDescent="0.25">
      <c r="A3935" s="77"/>
      <c r="B3935" s="107"/>
      <c r="C3935" s="108"/>
      <c r="D3935" s="109"/>
      <c r="E3935" s="109"/>
      <c r="F3935" s="110"/>
      <c r="G3935" s="111"/>
      <c r="H3935" s="112"/>
      <c r="I3935" s="77"/>
      <c r="J3935" s="112" t="str">
        <f>IF($B3935="", "", IFERROR(INDEX('Job List'!$C$9:$C$508, MATCH($B3935, 'Job List'!$B$9:$B$508, 0)), ""))</f>
        <v/>
      </c>
      <c r="K3935" s="112" t="str">
        <f>IF($B3935="", "", IFERROR(INDEX('Job List'!$D$9:$D$508, MATCH($B3935, 'Job List'!$B$9:$B$508, 0)), ""))</f>
        <v/>
      </c>
      <c r="L3935" s="125" t="str">
        <f t="shared" si="732"/>
        <v/>
      </c>
      <c r="M3935" s="111" t="str">
        <f>IF($B3935="", "", IF($G3935="", IFERROR(INDEX('Job List'!$E$9:$E$508, MATCH($B3935, 'Job List'!$B$9:$B$508, 0)), ""), $G3935))</f>
        <v/>
      </c>
      <c r="N3935" s="126" t="str">
        <f t="shared" si="733"/>
        <v/>
      </c>
      <c r="O3935" s="77"/>
      <c r="AB3935" s="14" t="str">
        <f t="shared" si="734"/>
        <v/>
      </c>
      <c r="AC3935" s="20" t="str">
        <f t="shared" si="735"/>
        <v/>
      </c>
      <c r="AD3935" s="55" t="str">
        <f t="shared" si="736"/>
        <v/>
      </c>
      <c r="AE3935" s="88" t="str">
        <f t="shared" si="737"/>
        <v/>
      </c>
      <c r="AG3935" s="55" t="str">
        <f t="shared" si="738"/>
        <v/>
      </c>
      <c r="AH3935" s="88" t="str">
        <f t="shared" si="739"/>
        <v/>
      </c>
      <c r="AJ3935" s="55" t="str">
        <f t="shared" si="740"/>
        <v/>
      </c>
      <c r="AK3935" s="88" t="str">
        <f t="shared" si="741"/>
        <v/>
      </c>
      <c r="AM3935" s="55" t="str">
        <f t="shared" si="742"/>
        <v/>
      </c>
      <c r="AN3935" s="88" t="str">
        <f t="shared" si="743"/>
        <v/>
      </c>
    </row>
    <row r="3936" spans="1:40" x14ac:dyDescent="0.25">
      <c r="A3936" s="77"/>
      <c r="B3936" s="107"/>
      <c r="C3936" s="108"/>
      <c r="D3936" s="109"/>
      <c r="E3936" s="109"/>
      <c r="F3936" s="110"/>
      <c r="G3936" s="111"/>
      <c r="H3936" s="112"/>
      <c r="I3936" s="77"/>
      <c r="J3936" s="112" t="str">
        <f>IF($B3936="", "", IFERROR(INDEX('Job List'!$C$9:$C$508, MATCH($B3936, 'Job List'!$B$9:$B$508, 0)), ""))</f>
        <v/>
      </c>
      <c r="K3936" s="112" t="str">
        <f>IF($B3936="", "", IFERROR(INDEX('Job List'!$D$9:$D$508, MATCH($B3936, 'Job List'!$B$9:$B$508, 0)), ""))</f>
        <v/>
      </c>
      <c r="L3936" s="125" t="str">
        <f t="shared" si="732"/>
        <v/>
      </c>
      <c r="M3936" s="111" t="str">
        <f>IF($B3936="", "", IF($G3936="", IFERROR(INDEX('Job List'!$E$9:$E$508, MATCH($B3936, 'Job List'!$B$9:$B$508, 0)), ""), $G3936))</f>
        <v/>
      </c>
      <c r="N3936" s="126" t="str">
        <f t="shared" si="733"/>
        <v/>
      </c>
      <c r="O3936" s="77"/>
      <c r="AB3936" s="14" t="str">
        <f t="shared" si="734"/>
        <v/>
      </c>
      <c r="AC3936" s="20" t="str">
        <f t="shared" si="735"/>
        <v/>
      </c>
      <c r="AD3936" s="55" t="str">
        <f t="shared" si="736"/>
        <v/>
      </c>
      <c r="AE3936" s="88" t="str">
        <f t="shared" si="737"/>
        <v/>
      </c>
      <c r="AG3936" s="55" t="str">
        <f t="shared" si="738"/>
        <v/>
      </c>
      <c r="AH3936" s="88" t="str">
        <f t="shared" si="739"/>
        <v/>
      </c>
      <c r="AJ3936" s="55" t="str">
        <f t="shared" si="740"/>
        <v/>
      </c>
      <c r="AK3936" s="88" t="str">
        <f t="shared" si="741"/>
        <v/>
      </c>
      <c r="AM3936" s="55" t="str">
        <f t="shared" si="742"/>
        <v/>
      </c>
      <c r="AN3936" s="88" t="str">
        <f t="shared" si="743"/>
        <v/>
      </c>
    </row>
    <row r="3937" spans="1:40" x14ac:dyDescent="0.25">
      <c r="A3937" s="77"/>
      <c r="B3937" s="107"/>
      <c r="C3937" s="108"/>
      <c r="D3937" s="109"/>
      <c r="E3937" s="109"/>
      <c r="F3937" s="110"/>
      <c r="G3937" s="111"/>
      <c r="H3937" s="112"/>
      <c r="I3937" s="77"/>
      <c r="J3937" s="112" t="str">
        <f>IF($B3937="", "", IFERROR(INDEX('Job List'!$C$9:$C$508, MATCH($B3937, 'Job List'!$B$9:$B$508, 0)), ""))</f>
        <v/>
      </c>
      <c r="K3937" s="112" t="str">
        <f>IF($B3937="", "", IFERROR(INDEX('Job List'!$D$9:$D$508, MATCH($B3937, 'Job List'!$B$9:$B$508, 0)), ""))</f>
        <v/>
      </c>
      <c r="L3937" s="125" t="str">
        <f t="shared" si="732"/>
        <v/>
      </c>
      <c r="M3937" s="111" t="str">
        <f>IF($B3937="", "", IF($G3937="", IFERROR(INDEX('Job List'!$E$9:$E$508, MATCH($B3937, 'Job List'!$B$9:$B$508, 0)), ""), $G3937))</f>
        <v/>
      </c>
      <c r="N3937" s="126" t="str">
        <f t="shared" si="733"/>
        <v/>
      </c>
      <c r="O3937" s="77"/>
      <c r="AB3937" s="14" t="str">
        <f t="shared" si="734"/>
        <v/>
      </c>
      <c r="AC3937" s="20" t="str">
        <f t="shared" si="735"/>
        <v/>
      </c>
      <c r="AD3937" s="55" t="str">
        <f t="shared" si="736"/>
        <v/>
      </c>
      <c r="AE3937" s="88" t="str">
        <f t="shared" si="737"/>
        <v/>
      </c>
      <c r="AG3937" s="55" t="str">
        <f t="shared" si="738"/>
        <v/>
      </c>
      <c r="AH3937" s="88" t="str">
        <f t="shared" si="739"/>
        <v/>
      </c>
      <c r="AJ3937" s="55" t="str">
        <f t="shared" si="740"/>
        <v/>
      </c>
      <c r="AK3937" s="88" t="str">
        <f t="shared" si="741"/>
        <v/>
      </c>
      <c r="AM3937" s="55" t="str">
        <f t="shared" si="742"/>
        <v/>
      </c>
      <c r="AN3937" s="88" t="str">
        <f t="shared" si="743"/>
        <v/>
      </c>
    </row>
    <row r="3938" spans="1:40" x14ac:dyDescent="0.25">
      <c r="A3938" s="77"/>
      <c r="B3938" s="107"/>
      <c r="C3938" s="108"/>
      <c r="D3938" s="109"/>
      <c r="E3938" s="109"/>
      <c r="F3938" s="110"/>
      <c r="G3938" s="111"/>
      <c r="H3938" s="112"/>
      <c r="I3938" s="77"/>
      <c r="J3938" s="112" t="str">
        <f>IF($B3938="", "", IFERROR(INDEX('Job List'!$C$9:$C$508, MATCH($B3938, 'Job List'!$B$9:$B$508, 0)), ""))</f>
        <v/>
      </c>
      <c r="K3938" s="112" t="str">
        <f>IF($B3938="", "", IFERROR(INDEX('Job List'!$D$9:$D$508, MATCH($B3938, 'Job List'!$B$9:$B$508, 0)), ""))</f>
        <v/>
      </c>
      <c r="L3938" s="125" t="str">
        <f t="shared" si="732"/>
        <v/>
      </c>
      <c r="M3938" s="111" t="str">
        <f>IF($B3938="", "", IF($G3938="", IFERROR(INDEX('Job List'!$E$9:$E$508, MATCH($B3938, 'Job List'!$B$9:$B$508, 0)), ""), $G3938))</f>
        <v/>
      </c>
      <c r="N3938" s="126" t="str">
        <f t="shared" si="733"/>
        <v/>
      </c>
      <c r="O3938" s="77"/>
      <c r="AB3938" s="14" t="str">
        <f t="shared" si="734"/>
        <v/>
      </c>
      <c r="AC3938" s="20" t="str">
        <f t="shared" si="735"/>
        <v/>
      </c>
      <c r="AD3938" s="55" t="str">
        <f t="shared" si="736"/>
        <v/>
      </c>
      <c r="AE3938" s="88" t="str">
        <f t="shared" si="737"/>
        <v/>
      </c>
      <c r="AG3938" s="55" t="str">
        <f t="shared" si="738"/>
        <v/>
      </c>
      <c r="AH3938" s="88" t="str">
        <f t="shared" si="739"/>
        <v/>
      </c>
      <c r="AJ3938" s="55" t="str">
        <f t="shared" si="740"/>
        <v/>
      </c>
      <c r="AK3938" s="88" t="str">
        <f t="shared" si="741"/>
        <v/>
      </c>
      <c r="AM3938" s="55" t="str">
        <f t="shared" si="742"/>
        <v/>
      </c>
      <c r="AN3938" s="88" t="str">
        <f t="shared" si="743"/>
        <v/>
      </c>
    </row>
    <row r="3939" spans="1:40" x14ac:dyDescent="0.25">
      <c r="A3939" s="77"/>
      <c r="B3939" s="107"/>
      <c r="C3939" s="108"/>
      <c r="D3939" s="109"/>
      <c r="E3939" s="109"/>
      <c r="F3939" s="110"/>
      <c r="G3939" s="111"/>
      <c r="H3939" s="112"/>
      <c r="I3939" s="77"/>
      <c r="J3939" s="112" t="str">
        <f>IF($B3939="", "", IFERROR(INDEX('Job List'!$C$9:$C$508, MATCH($B3939, 'Job List'!$B$9:$B$508, 0)), ""))</f>
        <v/>
      </c>
      <c r="K3939" s="112" t="str">
        <f>IF($B3939="", "", IFERROR(INDEX('Job List'!$D$9:$D$508, MATCH($B3939, 'Job List'!$B$9:$B$508, 0)), ""))</f>
        <v/>
      </c>
      <c r="L3939" s="125" t="str">
        <f t="shared" si="732"/>
        <v/>
      </c>
      <c r="M3939" s="111" t="str">
        <f>IF($B3939="", "", IF($G3939="", IFERROR(INDEX('Job List'!$E$9:$E$508, MATCH($B3939, 'Job List'!$B$9:$B$508, 0)), ""), $G3939))</f>
        <v/>
      </c>
      <c r="N3939" s="126" t="str">
        <f t="shared" si="733"/>
        <v/>
      </c>
      <c r="O3939" s="77"/>
      <c r="AB3939" s="14" t="str">
        <f t="shared" si="734"/>
        <v/>
      </c>
      <c r="AC3939" s="20" t="str">
        <f t="shared" si="735"/>
        <v/>
      </c>
      <c r="AD3939" s="55" t="str">
        <f t="shared" si="736"/>
        <v/>
      </c>
      <c r="AE3939" s="88" t="str">
        <f t="shared" si="737"/>
        <v/>
      </c>
      <c r="AG3939" s="55" t="str">
        <f t="shared" si="738"/>
        <v/>
      </c>
      <c r="AH3939" s="88" t="str">
        <f t="shared" si="739"/>
        <v/>
      </c>
      <c r="AJ3939" s="55" t="str">
        <f t="shared" si="740"/>
        <v/>
      </c>
      <c r="AK3939" s="88" t="str">
        <f t="shared" si="741"/>
        <v/>
      </c>
      <c r="AM3939" s="55" t="str">
        <f t="shared" si="742"/>
        <v/>
      </c>
      <c r="AN3939" s="88" t="str">
        <f t="shared" si="743"/>
        <v/>
      </c>
    </row>
    <row r="3940" spans="1:40" x14ac:dyDescent="0.25">
      <c r="A3940" s="77"/>
      <c r="B3940" s="107"/>
      <c r="C3940" s="108"/>
      <c r="D3940" s="109"/>
      <c r="E3940" s="109"/>
      <c r="F3940" s="110"/>
      <c r="G3940" s="111"/>
      <c r="H3940" s="112"/>
      <c r="I3940" s="77"/>
      <c r="J3940" s="112" t="str">
        <f>IF($B3940="", "", IFERROR(INDEX('Job List'!$C$9:$C$508, MATCH($B3940, 'Job List'!$B$9:$B$508, 0)), ""))</f>
        <v/>
      </c>
      <c r="K3940" s="112" t="str">
        <f>IF($B3940="", "", IFERROR(INDEX('Job List'!$D$9:$D$508, MATCH($B3940, 'Job List'!$B$9:$B$508, 0)), ""))</f>
        <v/>
      </c>
      <c r="L3940" s="125" t="str">
        <f t="shared" si="732"/>
        <v/>
      </c>
      <c r="M3940" s="111" t="str">
        <f>IF($B3940="", "", IF($G3940="", IFERROR(INDEX('Job List'!$E$9:$E$508, MATCH($B3940, 'Job List'!$B$9:$B$508, 0)), ""), $G3940))</f>
        <v/>
      </c>
      <c r="N3940" s="126" t="str">
        <f t="shared" si="733"/>
        <v/>
      </c>
      <c r="O3940" s="77"/>
      <c r="AB3940" s="14" t="str">
        <f t="shared" si="734"/>
        <v/>
      </c>
      <c r="AC3940" s="20" t="str">
        <f t="shared" si="735"/>
        <v/>
      </c>
      <c r="AD3940" s="55" t="str">
        <f t="shared" si="736"/>
        <v/>
      </c>
      <c r="AE3940" s="88" t="str">
        <f t="shared" si="737"/>
        <v/>
      </c>
      <c r="AG3940" s="55" t="str">
        <f t="shared" si="738"/>
        <v/>
      </c>
      <c r="AH3940" s="88" t="str">
        <f t="shared" si="739"/>
        <v/>
      </c>
      <c r="AJ3940" s="55" t="str">
        <f t="shared" si="740"/>
        <v/>
      </c>
      <c r="AK3940" s="88" t="str">
        <f t="shared" si="741"/>
        <v/>
      </c>
      <c r="AM3940" s="55" t="str">
        <f t="shared" si="742"/>
        <v/>
      </c>
      <c r="AN3940" s="88" t="str">
        <f t="shared" si="743"/>
        <v/>
      </c>
    </row>
    <row r="3941" spans="1:40" x14ac:dyDescent="0.25">
      <c r="A3941" s="77"/>
      <c r="B3941" s="107"/>
      <c r="C3941" s="108"/>
      <c r="D3941" s="109"/>
      <c r="E3941" s="109"/>
      <c r="F3941" s="110"/>
      <c r="G3941" s="111"/>
      <c r="H3941" s="112"/>
      <c r="I3941" s="77"/>
      <c r="J3941" s="112" t="str">
        <f>IF($B3941="", "", IFERROR(INDEX('Job List'!$C$9:$C$508, MATCH($B3941, 'Job List'!$B$9:$B$508, 0)), ""))</f>
        <v/>
      </c>
      <c r="K3941" s="112" t="str">
        <f>IF($B3941="", "", IFERROR(INDEX('Job List'!$D$9:$D$508, MATCH($B3941, 'Job List'!$B$9:$B$508, 0)), ""))</f>
        <v/>
      </c>
      <c r="L3941" s="125" t="str">
        <f t="shared" si="732"/>
        <v/>
      </c>
      <c r="M3941" s="111" t="str">
        <f>IF($B3941="", "", IF($G3941="", IFERROR(INDEX('Job List'!$E$9:$E$508, MATCH($B3941, 'Job List'!$B$9:$B$508, 0)), ""), $G3941))</f>
        <v/>
      </c>
      <c r="N3941" s="126" t="str">
        <f t="shared" si="733"/>
        <v/>
      </c>
      <c r="O3941" s="77"/>
      <c r="AB3941" s="14" t="str">
        <f t="shared" si="734"/>
        <v/>
      </c>
      <c r="AC3941" s="20" t="str">
        <f t="shared" si="735"/>
        <v/>
      </c>
      <c r="AD3941" s="55" t="str">
        <f t="shared" si="736"/>
        <v/>
      </c>
      <c r="AE3941" s="88" t="str">
        <f t="shared" si="737"/>
        <v/>
      </c>
      <c r="AG3941" s="55" t="str">
        <f t="shared" si="738"/>
        <v/>
      </c>
      <c r="AH3941" s="88" t="str">
        <f t="shared" si="739"/>
        <v/>
      </c>
      <c r="AJ3941" s="55" t="str">
        <f t="shared" si="740"/>
        <v/>
      </c>
      <c r="AK3941" s="88" t="str">
        <f t="shared" si="741"/>
        <v/>
      </c>
      <c r="AM3941" s="55" t="str">
        <f t="shared" si="742"/>
        <v/>
      </c>
      <c r="AN3941" s="88" t="str">
        <f t="shared" si="743"/>
        <v/>
      </c>
    </row>
    <row r="3942" spans="1:40" x14ac:dyDescent="0.25">
      <c r="A3942" s="77"/>
      <c r="B3942" s="107"/>
      <c r="C3942" s="108"/>
      <c r="D3942" s="109"/>
      <c r="E3942" s="109"/>
      <c r="F3942" s="110"/>
      <c r="G3942" s="111"/>
      <c r="H3942" s="112"/>
      <c r="I3942" s="77"/>
      <c r="J3942" s="112" t="str">
        <f>IF($B3942="", "", IFERROR(INDEX('Job List'!$C$9:$C$508, MATCH($B3942, 'Job List'!$B$9:$B$508, 0)), ""))</f>
        <v/>
      </c>
      <c r="K3942" s="112" t="str">
        <f>IF($B3942="", "", IFERROR(INDEX('Job List'!$D$9:$D$508, MATCH($B3942, 'Job List'!$B$9:$B$508, 0)), ""))</f>
        <v/>
      </c>
      <c r="L3942" s="125" t="str">
        <f t="shared" si="732"/>
        <v/>
      </c>
      <c r="M3942" s="111" t="str">
        <f>IF($B3942="", "", IF($G3942="", IFERROR(INDEX('Job List'!$E$9:$E$508, MATCH($B3942, 'Job List'!$B$9:$B$508, 0)), ""), $G3942))</f>
        <v/>
      </c>
      <c r="N3942" s="126" t="str">
        <f t="shared" si="733"/>
        <v/>
      </c>
      <c r="O3942" s="77"/>
      <c r="AB3942" s="14" t="str">
        <f t="shared" si="734"/>
        <v/>
      </c>
      <c r="AC3942" s="20" t="str">
        <f t="shared" si="735"/>
        <v/>
      </c>
      <c r="AD3942" s="55" t="str">
        <f t="shared" si="736"/>
        <v/>
      </c>
      <c r="AE3942" s="88" t="str">
        <f t="shared" si="737"/>
        <v/>
      </c>
      <c r="AG3942" s="55" t="str">
        <f t="shared" si="738"/>
        <v/>
      </c>
      <c r="AH3942" s="88" t="str">
        <f t="shared" si="739"/>
        <v/>
      </c>
      <c r="AJ3942" s="55" t="str">
        <f t="shared" si="740"/>
        <v/>
      </c>
      <c r="AK3942" s="88" t="str">
        <f t="shared" si="741"/>
        <v/>
      </c>
      <c r="AM3942" s="55" t="str">
        <f t="shared" si="742"/>
        <v/>
      </c>
      <c r="AN3942" s="88" t="str">
        <f t="shared" si="743"/>
        <v/>
      </c>
    </row>
    <row r="3943" spans="1:40" x14ac:dyDescent="0.25">
      <c r="A3943" s="77"/>
      <c r="B3943" s="107"/>
      <c r="C3943" s="108"/>
      <c r="D3943" s="109"/>
      <c r="E3943" s="109"/>
      <c r="F3943" s="110"/>
      <c r="G3943" s="111"/>
      <c r="H3943" s="112"/>
      <c r="I3943" s="77"/>
      <c r="J3943" s="112" t="str">
        <f>IF($B3943="", "", IFERROR(INDEX('Job List'!$C$9:$C$508, MATCH($B3943, 'Job List'!$B$9:$B$508, 0)), ""))</f>
        <v/>
      </c>
      <c r="K3943" s="112" t="str">
        <f>IF($B3943="", "", IFERROR(INDEX('Job List'!$D$9:$D$508, MATCH($B3943, 'Job List'!$B$9:$B$508, 0)), ""))</f>
        <v/>
      </c>
      <c r="L3943" s="125" t="str">
        <f t="shared" si="732"/>
        <v/>
      </c>
      <c r="M3943" s="111" t="str">
        <f>IF($B3943="", "", IF($G3943="", IFERROR(INDEX('Job List'!$E$9:$E$508, MATCH($B3943, 'Job List'!$B$9:$B$508, 0)), ""), $G3943))</f>
        <v/>
      </c>
      <c r="N3943" s="126" t="str">
        <f t="shared" si="733"/>
        <v/>
      </c>
      <c r="O3943" s="77"/>
      <c r="AB3943" s="14" t="str">
        <f t="shared" si="734"/>
        <v/>
      </c>
      <c r="AC3943" s="20" t="str">
        <f t="shared" si="735"/>
        <v/>
      </c>
      <c r="AD3943" s="55" t="str">
        <f t="shared" si="736"/>
        <v/>
      </c>
      <c r="AE3943" s="88" t="str">
        <f t="shared" si="737"/>
        <v/>
      </c>
      <c r="AG3943" s="55" t="str">
        <f t="shared" si="738"/>
        <v/>
      </c>
      <c r="AH3943" s="88" t="str">
        <f t="shared" si="739"/>
        <v/>
      </c>
      <c r="AJ3943" s="55" t="str">
        <f t="shared" si="740"/>
        <v/>
      </c>
      <c r="AK3943" s="88" t="str">
        <f t="shared" si="741"/>
        <v/>
      </c>
      <c r="AM3943" s="55" t="str">
        <f t="shared" si="742"/>
        <v/>
      </c>
      <c r="AN3943" s="88" t="str">
        <f t="shared" si="743"/>
        <v/>
      </c>
    </row>
    <row r="3944" spans="1:40" x14ac:dyDescent="0.25">
      <c r="A3944" s="77"/>
      <c r="B3944" s="107"/>
      <c r="C3944" s="108"/>
      <c r="D3944" s="109"/>
      <c r="E3944" s="109"/>
      <c r="F3944" s="110"/>
      <c r="G3944" s="111"/>
      <c r="H3944" s="112"/>
      <c r="I3944" s="77"/>
      <c r="J3944" s="112" t="str">
        <f>IF($B3944="", "", IFERROR(INDEX('Job List'!$C$9:$C$508, MATCH($B3944, 'Job List'!$B$9:$B$508, 0)), ""))</f>
        <v/>
      </c>
      <c r="K3944" s="112" t="str">
        <f>IF($B3944="", "", IFERROR(INDEX('Job List'!$D$9:$D$508, MATCH($B3944, 'Job List'!$B$9:$B$508, 0)), ""))</f>
        <v/>
      </c>
      <c r="L3944" s="125" t="str">
        <f t="shared" si="732"/>
        <v/>
      </c>
      <c r="M3944" s="111" t="str">
        <f>IF($B3944="", "", IF($G3944="", IFERROR(INDEX('Job List'!$E$9:$E$508, MATCH($B3944, 'Job List'!$B$9:$B$508, 0)), ""), $G3944))</f>
        <v/>
      </c>
      <c r="N3944" s="126" t="str">
        <f t="shared" si="733"/>
        <v/>
      </c>
      <c r="O3944" s="77"/>
      <c r="AB3944" s="14" t="str">
        <f t="shared" si="734"/>
        <v/>
      </c>
      <c r="AC3944" s="20" t="str">
        <f t="shared" si="735"/>
        <v/>
      </c>
      <c r="AD3944" s="55" t="str">
        <f t="shared" si="736"/>
        <v/>
      </c>
      <c r="AE3944" s="88" t="str">
        <f t="shared" si="737"/>
        <v/>
      </c>
      <c r="AG3944" s="55" t="str">
        <f t="shared" si="738"/>
        <v/>
      </c>
      <c r="AH3944" s="88" t="str">
        <f t="shared" si="739"/>
        <v/>
      </c>
      <c r="AJ3944" s="55" t="str">
        <f t="shared" si="740"/>
        <v/>
      </c>
      <c r="AK3944" s="88" t="str">
        <f t="shared" si="741"/>
        <v/>
      </c>
      <c r="AM3944" s="55" t="str">
        <f t="shared" si="742"/>
        <v/>
      </c>
      <c r="AN3944" s="88" t="str">
        <f t="shared" si="743"/>
        <v/>
      </c>
    </row>
    <row r="3945" spans="1:40" x14ac:dyDescent="0.25">
      <c r="A3945" s="77"/>
      <c r="B3945" s="107"/>
      <c r="C3945" s="108"/>
      <c r="D3945" s="109"/>
      <c r="E3945" s="109"/>
      <c r="F3945" s="110"/>
      <c r="G3945" s="111"/>
      <c r="H3945" s="112"/>
      <c r="I3945" s="77"/>
      <c r="J3945" s="112" t="str">
        <f>IF($B3945="", "", IFERROR(INDEX('Job List'!$C$9:$C$508, MATCH($B3945, 'Job List'!$B$9:$B$508, 0)), ""))</f>
        <v/>
      </c>
      <c r="K3945" s="112" t="str">
        <f>IF($B3945="", "", IFERROR(INDEX('Job List'!$D$9:$D$508, MATCH($B3945, 'Job List'!$B$9:$B$508, 0)), ""))</f>
        <v/>
      </c>
      <c r="L3945" s="125" t="str">
        <f t="shared" si="732"/>
        <v/>
      </c>
      <c r="M3945" s="111" t="str">
        <f>IF($B3945="", "", IF($G3945="", IFERROR(INDEX('Job List'!$E$9:$E$508, MATCH($B3945, 'Job List'!$B$9:$B$508, 0)), ""), $G3945))</f>
        <v/>
      </c>
      <c r="N3945" s="126" t="str">
        <f t="shared" si="733"/>
        <v/>
      </c>
      <c r="O3945" s="77"/>
      <c r="AB3945" s="14" t="str">
        <f t="shared" si="734"/>
        <v/>
      </c>
      <c r="AC3945" s="20" t="str">
        <f t="shared" si="735"/>
        <v/>
      </c>
      <c r="AD3945" s="55" t="str">
        <f t="shared" si="736"/>
        <v/>
      </c>
      <c r="AE3945" s="88" t="str">
        <f t="shared" si="737"/>
        <v/>
      </c>
      <c r="AG3945" s="55" t="str">
        <f t="shared" si="738"/>
        <v/>
      </c>
      <c r="AH3945" s="88" t="str">
        <f t="shared" si="739"/>
        <v/>
      </c>
      <c r="AJ3945" s="55" t="str">
        <f t="shared" si="740"/>
        <v/>
      </c>
      <c r="AK3945" s="88" t="str">
        <f t="shared" si="741"/>
        <v/>
      </c>
      <c r="AM3945" s="55" t="str">
        <f t="shared" si="742"/>
        <v/>
      </c>
      <c r="AN3945" s="88" t="str">
        <f t="shared" si="743"/>
        <v/>
      </c>
    </row>
    <row r="3946" spans="1:40" x14ac:dyDescent="0.25">
      <c r="A3946" s="77"/>
      <c r="B3946" s="107"/>
      <c r="C3946" s="108"/>
      <c r="D3946" s="109"/>
      <c r="E3946" s="109"/>
      <c r="F3946" s="110"/>
      <c r="G3946" s="111"/>
      <c r="H3946" s="112"/>
      <c r="I3946" s="77"/>
      <c r="J3946" s="112" t="str">
        <f>IF($B3946="", "", IFERROR(INDEX('Job List'!$C$9:$C$508, MATCH($B3946, 'Job List'!$B$9:$B$508, 0)), ""))</f>
        <v/>
      </c>
      <c r="K3946" s="112" t="str">
        <f>IF($B3946="", "", IFERROR(INDEX('Job List'!$D$9:$D$508, MATCH($B3946, 'Job List'!$B$9:$B$508, 0)), ""))</f>
        <v/>
      </c>
      <c r="L3946" s="125" t="str">
        <f t="shared" si="732"/>
        <v/>
      </c>
      <c r="M3946" s="111" t="str">
        <f>IF($B3946="", "", IF($G3946="", IFERROR(INDEX('Job List'!$E$9:$E$508, MATCH($B3946, 'Job List'!$B$9:$B$508, 0)), ""), $G3946))</f>
        <v/>
      </c>
      <c r="N3946" s="126" t="str">
        <f t="shared" si="733"/>
        <v/>
      </c>
      <c r="O3946" s="77"/>
      <c r="AB3946" s="14" t="str">
        <f t="shared" si="734"/>
        <v/>
      </c>
      <c r="AC3946" s="20" t="str">
        <f t="shared" si="735"/>
        <v/>
      </c>
      <c r="AD3946" s="55" t="str">
        <f t="shared" si="736"/>
        <v/>
      </c>
      <c r="AE3946" s="88" t="str">
        <f t="shared" si="737"/>
        <v/>
      </c>
      <c r="AG3946" s="55" t="str">
        <f t="shared" si="738"/>
        <v/>
      </c>
      <c r="AH3946" s="88" t="str">
        <f t="shared" si="739"/>
        <v/>
      </c>
      <c r="AJ3946" s="55" t="str">
        <f t="shared" si="740"/>
        <v/>
      </c>
      <c r="AK3946" s="88" t="str">
        <f t="shared" si="741"/>
        <v/>
      </c>
      <c r="AM3946" s="55" t="str">
        <f t="shared" si="742"/>
        <v/>
      </c>
      <c r="AN3946" s="88" t="str">
        <f t="shared" si="743"/>
        <v/>
      </c>
    </row>
    <row r="3947" spans="1:40" x14ac:dyDescent="0.25">
      <c r="A3947" s="77"/>
      <c r="B3947" s="107"/>
      <c r="C3947" s="108"/>
      <c r="D3947" s="109"/>
      <c r="E3947" s="109"/>
      <c r="F3947" s="110"/>
      <c r="G3947" s="111"/>
      <c r="H3947" s="112"/>
      <c r="I3947" s="77"/>
      <c r="J3947" s="112" t="str">
        <f>IF($B3947="", "", IFERROR(INDEX('Job List'!$C$9:$C$508, MATCH($B3947, 'Job List'!$B$9:$B$508, 0)), ""))</f>
        <v/>
      </c>
      <c r="K3947" s="112" t="str">
        <f>IF($B3947="", "", IFERROR(INDEX('Job List'!$D$9:$D$508, MATCH($B3947, 'Job List'!$B$9:$B$508, 0)), ""))</f>
        <v/>
      </c>
      <c r="L3947" s="125" t="str">
        <f t="shared" si="732"/>
        <v/>
      </c>
      <c r="M3947" s="111" t="str">
        <f>IF($B3947="", "", IF($G3947="", IFERROR(INDEX('Job List'!$E$9:$E$508, MATCH($B3947, 'Job List'!$B$9:$B$508, 0)), ""), $G3947))</f>
        <v/>
      </c>
      <c r="N3947" s="126" t="str">
        <f t="shared" si="733"/>
        <v/>
      </c>
      <c r="O3947" s="77"/>
      <c r="AB3947" s="14" t="str">
        <f t="shared" si="734"/>
        <v/>
      </c>
      <c r="AC3947" s="20" t="str">
        <f t="shared" si="735"/>
        <v/>
      </c>
      <c r="AD3947" s="55" t="str">
        <f t="shared" si="736"/>
        <v/>
      </c>
      <c r="AE3947" s="88" t="str">
        <f t="shared" si="737"/>
        <v/>
      </c>
      <c r="AG3947" s="55" t="str">
        <f t="shared" si="738"/>
        <v/>
      </c>
      <c r="AH3947" s="88" t="str">
        <f t="shared" si="739"/>
        <v/>
      </c>
      <c r="AJ3947" s="55" t="str">
        <f t="shared" si="740"/>
        <v/>
      </c>
      <c r="AK3947" s="88" t="str">
        <f t="shared" si="741"/>
        <v/>
      </c>
      <c r="AM3947" s="55" t="str">
        <f t="shared" si="742"/>
        <v/>
      </c>
      <c r="AN3947" s="88" t="str">
        <f t="shared" si="743"/>
        <v/>
      </c>
    </row>
    <row r="3948" spans="1:40" x14ac:dyDescent="0.25">
      <c r="A3948" s="77"/>
      <c r="B3948" s="107"/>
      <c r="C3948" s="108"/>
      <c r="D3948" s="109"/>
      <c r="E3948" s="109"/>
      <c r="F3948" s="110"/>
      <c r="G3948" s="111"/>
      <c r="H3948" s="112"/>
      <c r="I3948" s="77"/>
      <c r="J3948" s="112" t="str">
        <f>IF($B3948="", "", IFERROR(INDEX('Job List'!$C$9:$C$508, MATCH($B3948, 'Job List'!$B$9:$B$508, 0)), ""))</f>
        <v/>
      </c>
      <c r="K3948" s="112" t="str">
        <f>IF($B3948="", "", IFERROR(INDEX('Job List'!$D$9:$D$508, MATCH($B3948, 'Job List'!$B$9:$B$508, 0)), ""))</f>
        <v/>
      </c>
      <c r="L3948" s="125" t="str">
        <f t="shared" si="732"/>
        <v/>
      </c>
      <c r="M3948" s="111" t="str">
        <f>IF($B3948="", "", IF($G3948="", IFERROR(INDEX('Job List'!$E$9:$E$508, MATCH($B3948, 'Job List'!$B$9:$B$508, 0)), ""), $G3948))</f>
        <v/>
      </c>
      <c r="N3948" s="126" t="str">
        <f t="shared" si="733"/>
        <v/>
      </c>
      <c r="O3948" s="77"/>
      <c r="AB3948" s="14" t="str">
        <f t="shared" si="734"/>
        <v/>
      </c>
      <c r="AC3948" s="20" t="str">
        <f t="shared" si="735"/>
        <v/>
      </c>
      <c r="AD3948" s="55" t="str">
        <f t="shared" si="736"/>
        <v/>
      </c>
      <c r="AE3948" s="88" t="str">
        <f t="shared" si="737"/>
        <v/>
      </c>
      <c r="AG3948" s="55" t="str">
        <f t="shared" si="738"/>
        <v/>
      </c>
      <c r="AH3948" s="88" t="str">
        <f t="shared" si="739"/>
        <v/>
      </c>
      <c r="AJ3948" s="55" t="str">
        <f t="shared" si="740"/>
        <v/>
      </c>
      <c r="AK3948" s="88" t="str">
        <f t="shared" si="741"/>
        <v/>
      </c>
      <c r="AM3948" s="55" t="str">
        <f t="shared" si="742"/>
        <v/>
      </c>
      <c r="AN3948" s="88" t="str">
        <f t="shared" si="743"/>
        <v/>
      </c>
    </row>
    <row r="3949" spans="1:40" x14ac:dyDescent="0.25">
      <c r="A3949" s="77"/>
      <c r="B3949" s="107"/>
      <c r="C3949" s="108"/>
      <c r="D3949" s="109"/>
      <c r="E3949" s="109"/>
      <c r="F3949" s="110"/>
      <c r="G3949" s="111"/>
      <c r="H3949" s="112"/>
      <c r="I3949" s="77"/>
      <c r="J3949" s="112" t="str">
        <f>IF($B3949="", "", IFERROR(INDEX('Job List'!$C$9:$C$508, MATCH($B3949, 'Job List'!$B$9:$B$508, 0)), ""))</f>
        <v/>
      </c>
      <c r="K3949" s="112" t="str">
        <f>IF($B3949="", "", IFERROR(INDEX('Job List'!$D$9:$D$508, MATCH($B3949, 'Job List'!$B$9:$B$508, 0)), ""))</f>
        <v/>
      </c>
      <c r="L3949" s="125" t="str">
        <f t="shared" si="732"/>
        <v/>
      </c>
      <c r="M3949" s="111" t="str">
        <f>IF($B3949="", "", IF($G3949="", IFERROR(INDEX('Job List'!$E$9:$E$508, MATCH($B3949, 'Job List'!$B$9:$B$508, 0)), ""), $G3949))</f>
        <v/>
      </c>
      <c r="N3949" s="126" t="str">
        <f t="shared" si="733"/>
        <v/>
      </c>
      <c r="O3949" s="77"/>
      <c r="AB3949" s="14" t="str">
        <f t="shared" si="734"/>
        <v/>
      </c>
      <c r="AC3949" s="20" t="str">
        <f t="shared" si="735"/>
        <v/>
      </c>
      <c r="AD3949" s="55" t="str">
        <f t="shared" si="736"/>
        <v/>
      </c>
      <c r="AE3949" s="88" t="str">
        <f t="shared" si="737"/>
        <v/>
      </c>
      <c r="AG3949" s="55" t="str">
        <f t="shared" si="738"/>
        <v/>
      </c>
      <c r="AH3949" s="88" t="str">
        <f t="shared" si="739"/>
        <v/>
      </c>
      <c r="AJ3949" s="55" t="str">
        <f t="shared" si="740"/>
        <v/>
      </c>
      <c r="AK3949" s="88" t="str">
        <f t="shared" si="741"/>
        <v/>
      </c>
      <c r="AM3949" s="55" t="str">
        <f t="shared" si="742"/>
        <v/>
      </c>
      <c r="AN3949" s="88" t="str">
        <f t="shared" si="743"/>
        <v/>
      </c>
    </row>
    <row r="3950" spans="1:40" x14ac:dyDescent="0.25">
      <c r="A3950" s="77"/>
      <c r="B3950" s="107"/>
      <c r="C3950" s="108"/>
      <c r="D3950" s="109"/>
      <c r="E3950" s="109"/>
      <c r="F3950" s="110"/>
      <c r="G3950" s="111"/>
      <c r="H3950" s="112"/>
      <c r="I3950" s="77"/>
      <c r="J3950" s="112" t="str">
        <f>IF($B3950="", "", IFERROR(INDEX('Job List'!$C$9:$C$508, MATCH($B3950, 'Job List'!$B$9:$B$508, 0)), ""))</f>
        <v/>
      </c>
      <c r="K3950" s="112" t="str">
        <f>IF($B3950="", "", IFERROR(INDEX('Job List'!$D$9:$D$508, MATCH($B3950, 'Job List'!$B$9:$B$508, 0)), ""))</f>
        <v/>
      </c>
      <c r="L3950" s="125" t="str">
        <f t="shared" si="732"/>
        <v/>
      </c>
      <c r="M3950" s="111" t="str">
        <f>IF($B3950="", "", IF($G3950="", IFERROR(INDEX('Job List'!$E$9:$E$508, MATCH($B3950, 'Job List'!$B$9:$B$508, 0)), ""), $G3950))</f>
        <v/>
      </c>
      <c r="N3950" s="126" t="str">
        <f t="shared" si="733"/>
        <v/>
      </c>
      <c r="O3950" s="77"/>
      <c r="AB3950" s="14" t="str">
        <f t="shared" si="734"/>
        <v/>
      </c>
      <c r="AC3950" s="20" t="str">
        <f t="shared" si="735"/>
        <v/>
      </c>
      <c r="AD3950" s="55" t="str">
        <f t="shared" si="736"/>
        <v/>
      </c>
      <c r="AE3950" s="88" t="str">
        <f t="shared" si="737"/>
        <v/>
      </c>
      <c r="AG3950" s="55" t="str">
        <f t="shared" si="738"/>
        <v/>
      </c>
      <c r="AH3950" s="88" t="str">
        <f t="shared" si="739"/>
        <v/>
      </c>
      <c r="AJ3950" s="55" t="str">
        <f t="shared" si="740"/>
        <v/>
      </c>
      <c r="AK3950" s="88" t="str">
        <f t="shared" si="741"/>
        <v/>
      </c>
      <c r="AM3950" s="55" t="str">
        <f t="shared" si="742"/>
        <v/>
      </c>
      <c r="AN3950" s="88" t="str">
        <f t="shared" si="743"/>
        <v/>
      </c>
    </row>
    <row r="3951" spans="1:40" x14ac:dyDescent="0.25">
      <c r="A3951" s="77"/>
      <c r="B3951" s="107"/>
      <c r="C3951" s="108"/>
      <c r="D3951" s="109"/>
      <c r="E3951" s="109"/>
      <c r="F3951" s="110"/>
      <c r="G3951" s="111"/>
      <c r="H3951" s="112"/>
      <c r="I3951" s="77"/>
      <c r="J3951" s="112" t="str">
        <f>IF($B3951="", "", IFERROR(INDEX('Job List'!$C$9:$C$508, MATCH($B3951, 'Job List'!$B$9:$B$508, 0)), ""))</f>
        <v/>
      </c>
      <c r="K3951" s="112" t="str">
        <f>IF($B3951="", "", IFERROR(INDEX('Job List'!$D$9:$D$508, MATCH($B3951, 'Job List'!$B$9:$B$508, 0)), ""))</f>
        <v/>
      </c>
      <c r="L3951" s="125" t="str">
        <f t="shared" si="732"/>
        <v/>
      </c>
      <c r="M3951" s="111" t="str">
        <f>IF($B3951="", "", IF($G3951="", IFERROR(INDEX('Job List'!$E$9:$E$508, MATCH($B3951, 'Job List'!$B$9:$B$508, 0)), ""), $G3951))</f>
        <v/>
      </c>
      <c r="N3951" s="126" t="str">
        <f t="shared" si="733"/>
        <v/>
      </c>
      <c r="O3951" s="77"/>
      <c r="AB3951" s="14" t="str">
        <f t="shared" si="734"/>
        <v/>
      </c>
      <c r="AC3951" s="20" t="str">
        <f t="shared" si="735"/>
        <v/>
      </c>
      <c r="AD3951" s="55" t="str">
        <f t="shared" si="736"/>
        <v/>
      </c>
      <c r="AE3951" s="88" t="str">
        <f t="shared" si="737"/>
        <v/>
      </c>
      <c r="AG3951" s="55" t="str">
        <f t="shared" si="738"/>
        <v/>
      </c>
      <c r="AH3951" s="88" t="str">
        <f t="shared" si="739"/>
        <v/>
      </c>
      <c r="AJ3951" s="55" t="str">
        <f t="shared" si="740"/>
        <v/>
      </c>
      <c r="AK3951" s="88" t="str">
        <f t="shared" si="741"/>
        <v/>
      </c>
      <c r="AM3951" s="55" t="str">
        <f t="shared" si="742"/>
        <v/>
      </c>
      <c r="AN3951" s="88" t="str">
        <f t="shared" si="743"/>
        <v/>
      </c>
    </row>
    <row r="3952" spans="1:40" x14ac:dyDescent="0.25">
      <c r="A3952" s="77"/>
      <c r="B3952" s="107"/>
      <c r="C3952" s="108"/>
      <c r="D3952" s="109"/>
      <c r="E3952" s="109"/>
      <c r="F3952" s="110"/>
      <c r="G3952" s="111"/>
      <c r="H3952" s="112"/>
      <c r="I3952" s="77"/>
      <c r="J3952" s="112" t="str">
        <f>IF($B3952="", "", IFERROR(INDEX('Job List'!$C$9:$C$508, MATCH($B3952, 'Job List'!$B$9:$B$508, 0)), ""))</f>
        <v/>
      </c>
      <c r="K3952" s="112" t="str">
        <f>IF($B3952="", "", IFERROR(INDEX('Job List'!$D$9:$D$508, MATCH($B3952, 'Job List'!$B$9:$B$508, 0)), ""))</f>
        <v/>
      </c>
      <c r="L3952" s="125" t="str">
        <f t="shared" si="732"/>
        <v/>
      </c>
      <c r="M3952" s="111" t="str">
        <f>IF($B3952="", "", IF($G3952="", IFERROR(INDEX('Job List'!$E$9:$E$508, MATCH($B3952, 'Job List'!$B$9:$B$508, 0)), ""), $G3952))</f>
        <v/>
      </c>
      <c r="N3952" s="126" t="str">
        <f t="shared" si="733"/>
        <v/>
      </c>
      <c r="O3952" s="77"/>
      <c r="AB3952" s="14" t="str">
        <f t="shared" si="734"/>
        <v/>
      </c>
      <c r="AC3952" s="20" t="str">
        <f t="shared" si="735"/>
        <v/>
      </c>
      <c r="AD3952" s="55" t="str">
        <f t="shared" si="736"/>
        <v/>
      </c>
      <c r="AE3952" s="88" t="str">
        <f t="shared" si="737"/>
        <v/>
      </c>
      <c r="AG3952" s="55" t="str">
        <f t="shared" si="738"/>
        <v/>
      </c>
      <c r="AH3952" s="88" t="str">
        <f t="shared" si="739"/>
        <v/>
      </c>
      <c r="AJ3952" s="55" t="str">
        <f t="shared" si="740"/>
        <v/>
      </c>
      <c r="AK3952" s="88" t="str">
        <f t="shared" si="741"/>
        <v/>
      </c>
      <c r="AM3952" s="55" t="str">
        <f t="shared" si="742"/>
        <v/>
      </c>
      <c r="AN3952" s="88" t="str">
        <f t="shared" si="743"/>
        <v/>
      </c>
    </row>
    <row r="3953" spans="1:40" x14ac:dyDescent="0.25">
      <c r="A3953" s="77"/>
      <c r="B3953" s="107"/>
      <c r="C3953" s="108"/>
      <c r="D3953" s="109"/>
      <c r="E3953" s="109"/>
      <c r="F3953" s="110"/>
      <c r="G3953" s="111"/>
      <c r="H3953" s="112"/>
      <c r="I3953" s="77"/>
      <c r="J3953" s="112" t="str">
        <f>IF($B3953="", "", IFERROR(INDEX('Job List'!$C$9:$C$508, MATCH($B3953, 'Job List'!$B$9:$B$508, 0)), ""))</f>
        <v/>
      </c>
      <c r="K3953" s="112" t="str">
        <f>IF($B3953="", "", IFERROR(INDEX('Job List'!$D$9:$D$508, MATCH($B3953, 'Job List'!$B$9:$B$508, 0)), ""))</f>
        <v/>
      </c>
      <c r="L3953" s="125" t="str">
        <f t="shared" si="732"/>
        <v/>
      </c>
      <c r="M3953" s="111" t="str">
        <f>IF($B3953="", "", IF($G3953="", IFERROR(INDEX('Job List'!$E$9:$E$508, MATCH($B3953, 'Job List'!$B$9:$B$508, 0)), ""), $G3953))</f>
        <v/>
      </c>
      <c r="N3953" s="126" t="str">
        <f t="shared" si="733"/>
        <v/>
      </c>
      <c r="O3953" s="77"/>
      <c r="AB3953" s="14" t="str">
        <f t="shared" si="734"/>
        <v/>
      </c>
      <c r="AC3953" s="20" t="str">
        <f t="shared" si="735"/>
        <v/>
      </c>
      <c r="AD3953" s="55" t="str">
        <f t="shared" si="736"/>
        <v/>
      </c>
      <c r="AE3953" s="88" t="str">
        <f t="shared" si="737"/>
        <v/>
      </c>
      <c r="AG3953" s="55" t="str">
        <f t="shared" si="738"/>
        <v/>
      </c>
      <c r="AH3953" s="88" t="str">
        <f t="shared" si="739"/>
        <v/>
      </c>
      <c r="AJ3953" s="55" t="str">
        <f t="shared" si="740"/>
        <v/>
      </c>
      <c r="AK3953" s="88" t="str">
        <f t="shared" si="741"/>
        <v/>
      </c>
      <c r="AM3953" s="55" t="str">
        <f t="shared" si="742"/>
        <v/>
      </c>
      <c r="AN3953" s="88" t="str">
        <f t="shared" si="743"/>
        <v/>
      </c>
    </row>
    <row r="3954" spans="1:40" x14ac:dyDescent="0.25">
      <c r="A3954" s="77"/>
      <c r="B3954" s="107"/>
      <c r="C3954" s="108"/>
      <c r="D3954" s="109"/>
      <c r="E3954" s="109"/>
      <c r="F3954" s="110"/>
      <c r="G3954" s="111"/>
      <c r="H3954" s="112"/>
      <c r="I3954" s="77"/>
      <c r="J3954" s="112" t="str">
        <f>IF($B3954="", "", IFERROR(INDEX('Job List'!$C$9:$C$508, MATCH($B3954, 'Job List'!$B$9:$B$508, 0)), ""))</f>
        <v/>
      </c>
      <c r="K3954" s="112" t="str">
        <f>IF($B3954="", "", IFERROR(INDEX('Job List'!$D$9:$D$508, MATCH($B3954, 'Job List'!$B$9:$B$508, 0)), ""))</f>
        <v/>
      </c>
      <c r="L3954" s="125" t="str">
        <f t="shared" si="732"/>
        <v/>
      </c>
      <c r="M3954" s="111" t="str">
        <f>IF($B3954="", "", IF($G3954="", IFERROR(INDEX('Job List'!$E$9:$E$508, MATCH($B3954, 'Job List'!$B$9:$B$508, 0)), ""), $G3954))</f>
        <v/>
      </c>
      <c r="N3954" s="126" t="str">
        <f t="shared" si="733"/>
        <v/>
      </c>
      <c r="O3954" s="77"/>
      <c r="AB3954" s="14" t="str">
        <f t="shared" si="734"/>
        <v/>
      </c>
      <c r="AC3954" s="20" t="str">
        <f t="shared" si="735"/>
        <v/>
      </c>
      <c r="AD3954" s="55" t="str">
        <f t="shared" si="736"/>
        <v/>
      </c>
      <c r="AE3954" s="88" t="str">
        <f t="shared" si="737"/>
        <v/>
      </c>
      <c r="AG3954" s="55" t="str">
        <f t="shared" si="738"/>
        <v/>
      </c>
      <c r="AH3954" s="88" t="str">
        <f t="shared" si="739"/>
        <v/>
      </c>
      <c r="AJ3954" s="55" t="str">
        <f t="shared" si="740"/>
        <v/>
      </c>
      <c r="AK3954" s="88" t="str">
        <f t="shared" si="741"/>
        <v/>
      </c>
      <c r="AM3954" s="55" t="str">
        <f t="shared" si="742"/>
        <v/>
      </c>
      <c r="AN3954" s="88" t="str">
        <f t="shared" si="743"/>
        <v/>
      </c>
    </row>
    <row r="3955" spans="1:40" x14ac:dyDescent="0.25">
      <c r="A3955" s="77"/>
      <c r="B3955" s="107"/>
      <c r="C3955" s="108"/>
      <c r="D3955" s="109"/>
      <c r="E3955" s="109"/>
      <c r="F3955" s="110"/>
      <c r="G3955" s="111"/>
      <c r="H3955" s="112"/>
      <c r="I3955" s="77"/>
      <c r="J3955" s="112" t="str">
        <f>IF($B3955="", "", IFERROR(INDEX('Job List'!$C$9:$C$508, MATCH($B3955, 'Job List'!$B$9:$B$508, 0)), ""))</f>
        <v/>
      </c>
      <c r="K3955" s="112" t="str">
        <f>IF($B3955="", "", IFERROR(INDEX('Job List'!$D$9:$D$508, MATCH($B3955, 'Job List'!$B$9:$B$508, 0)), ""))</f>
        <v/>
      </c>
      <c r="L3955" s="125" t="str">
        <f t="shared" si="732"/>
        <v/>
      </c>
      <c r="M3955" s="111" t="str">
        <f>IF($B3955="", "", IF($G3955="", IFERROR(INDEX('Job List'!$E$9:$E$508, MATCH($B3955, 'Job List'!$B$9:$B$508, 0)), ""), $G3955))</f>
        <v/>
      </c>
      <c r="N3955" s="126" t="str">
        <f t="shared" si="733"/>
        <v/>
      </c>
      <c r="O3955" s="77"/>
      <c r="AB3955" s="14" t="str">
        <f t="shared" si="734"/>
        <v/>
      </c>
      <c r="AC3955" s="20" t="str">
        <f t="shared" si="735"/>
        <v/>
      </c>
      <c r="AD3955" s="55" t="str">
        <f t="shared" si="736"/>
        <v/>
      </c>
      <c r="AE3955" s="88" t="str">
        <f t="shared" si="737"/>
        <v/>
      </c>
      <c r="AG3955" s="55" t="str">
        <f t="shared" si="738"/>
        <v/>
      </c>
      <c r="AH3955" s="88" t="str">
        <f t="shared" si="739"/>
        <v/>
      </c>
      <c r="AJ3955" s="55" t="str">
        <f t="shared" si="740"/>
        <v/>
      </c>
      <c r="AK3955" s="88" t="str">
        <f t="shared" si="741"/>
        <v/>
      </c>
      <c r="AM3955" s="55" t="str">
        <f t="shared" si="742"/>
        <v/>
      </c>
      <c r="AN3955" s="88" t="str">
        <f t="shared" si="743"/>
        <v/>
      </c>
    </row>
    <row r="3956" spans="1:40" x14ac:dyDescent="0.25">
      <c r="A3956" s="77"/>
      <c r="B3956" s="107"/>
      <c r="C3956" s="108"/>
      <c r="D3956" s="109"/>
      <c r="E3956" s="109"/>
      <c r="F3956" s="110"/>
      <c r="G3956" s="111"/>
      <c r="H3956" s="112"/>
      <c r="I3956" s="77"/>
      <c r="J3956" s="112" t="str">
        <f>IF($B3956="", "", IFERROR(INDEX('Job List'!$C$9:$C$508, MATCH($B3956, 'Job List'!$B$9:$B$508, 0)), ""))</f>
        <v/>
      </c>
      <c r="K3956" s="112" t="str">
        <f>IF($B3956="", "", IFERROR(INDEX('Job List'!$D$9:$D$508, MATCH($B3956, 'Job List'!$B$9:$B$508, 0)), ""))</f>
        <v/>
      </c>
      <c r="L3956" s="125" t="str">
        <f t="shared" si="732"/>
        <v/>
      </c>
      <c r="M3956" s="111" t="str">
        <f>IF($B3956="", "", IF($G3956="", IFERROR(INDEX('Job List'!$E$9:$E$508, MATCH($B3956, 'Job List'!$B$9:$B$508, 0)), ""), $G3956))</f>
        <v/>
      </c>
      <c r="N3956" s="126" t="str">
        <f t="shared" si="733"/>
        <v/>
      </c>
      <c r="O3956" s="77"/>
      <c r="AB3956" s="14" t="str">
        <f t="shared" si="734"/>
        <v/>
      </c>
      <c r="AC3956" s="20" t="str">
        <f t="shared" si="735"/>
        <v/>
      </c>
      <c r="AD3956" s="55" t="str">
        <f t="shared" si="736"/>
        <v/>
      </c>
      <c r="AE3956" s="88" t="str">
        <f t="shared" si="737"/>
        <v/>
      </c>
      <c r="AG3956" s="55" t="str">
        <f t="shared" si="738"/>
        <v/>
      </c>
      <c r="AH3956" s="88" t="str">
        <f t="shared" si="739"/>
        <v/>
      </c>
      <c r="AJ3956" s="55" t="str">
        <f t="shared" si="740"/>
        <v/>
      </c>
      <c r="AK3956" s="88" t="str">
        <f t="shared" si="741"/>
        <v/>
      </c>
      <c r="AM3956" s="55" t="str">
        <f t="shared" si="742"/>
        <v/>
      </c>
      <c r="AN3956" s="88" t="str">
        <f t="shared" si="743"/>
        <v/>
      </c>
    </row>
    <row r="3957" spans="1:40" x14ac:dyDescent="0.25">
      <c r="A3957" s="77"/>
      <c r="B3957" s="107"/>
      <c r="C3957" s="108"/>
      <c r="D3957" s="109"/>
      <c r="E3957" s="109"/>
      <c r="F3957" s="110"/>
      <c r="G3957" s="111"/>
      <c r="H3957" s="112"/>
      <c r="I3957" s="77"/>
      <c r="J3957" s="112" t="str">
        <f>IF($B3957="", "", IFERROR(INDEX('Job List'!$C$9:$C$508, MATCH($B3957, 'Job List'!$B$9:$B$508, 0)), ""))</f>
        <v/>
      </c>
      <c r="K3957" s="112" t="str">
        <f>IF($B3957="", "", IFERROR(INDEX('Job List'!$D$9:$D$508, MATCH($B3957, 'Job List'!$B$9:$B$508, 0)), ""))</f>
        <v/>
      </c>
      <c r="L3957" s="125" t="str">
        <f t="shared" si="732"/>
        <v/>
      </c>
      <c r="M3957" s="111" t="str">
        <f>IF($B3957="", "", IF($G3957="", IFERROR(INDEX('Job List'!$E$9:$E$508, MATCH($B3957, 'Job List'!$B$9:$B$508, 0)), ""), $G3957))</f>
        <v/>
      </c>
      <c r="N3957" s="126" t="str">
        <f t="shared" si="733"/>
        <v/>
      </c>
      <c r="O3957" s="77"/>
      <c r="AB3957" s="14" t="str">
        <f t="shared" si="734"/>
        <v/>
      </c>
      <c r="AC3957" s="20" t="str">
        <f t="shared" si="735"/>
        <v/>
      </c>
      <c r="AD3957" s="55" t="str">
        <f t="shared" si="736"/>
        <v/>
      </c>
      <c r="AE3957" s="88" t="str">
        <f t="shared" si="737"/>
        <v/>
      </c>
      <c r="AG3957" s="55" t="str">
        <f t="shared" si="738"/>
        <v/>
      </c>
      <c r="AH3957" s="88" t="str">
        <f t="shared" si="739"/>
        <v/>
      </c>
      <c r="AJ3957" s="55" t="str">
        <f t="shared" si="740"/>
        <v/>
      </c>
      <c r="AK3957" s="88" t="str">
        <f t="shared" si="741"/>
        <v/>
      </c>
      <c r="AM3957" s="55" t="str">
        <f t="shared" si="742"/>
        <v/>
      </c>
      <c r="AN3957" s="88" t="str">
        <f t="shared" si="743"/>
        <v/>
      </c>
    </row>
    <row r="3958" spans="1:40" x14ac:dyDescent="0.25">
      <c r="A3958" s="77"/>
      <c r="B3958" s="107"/>
      <c r="C3958" s="108"/>
      <c r="D3958" s="109"/>
      <c r="E3958" s="109"/>
      <c r="F3958" s="110"/>
      <c r="G3958" s="111"/>
      <c r="H3958" s="112"/>
      <c r="I3958" s="77"/>
      <c r="J3958" s="112" t="str">
        <f>IF($B3958="", "", IFERROR(INDEX('Job List'!$C$9:$C$508, MATCH($B3958, 'Job List'!$B$9:$B$508, 0)), ""))</f>
        <v/>
      </c>
      <c r="K3958" s="112" t="str">
        <f>IF($B3958="", "", IFERROR(INDEX('Job List'!$D$9:$D$508, MATCH($B3958, 'Job List'!$B$9:$B$508, 0)), ""))</f>
        <v/>
      </c>
      <c r="L3958" s="125" t="str">
        <f t="shared" si="732"/>
        <v/>
      </c>
      <c r="M3958" s="111" t="str">
        <f>IF($B3958="", "", IF($G3958="", IFERROR(INDEX('Job List'!$E$9:$E$508, MATCH($B3958, 'Job List'!$B$9:$B$508, 0)), ""), $G3958))</f>
        <v/>
      </c>
      <c r="N3958" s="126" t="str">
        <f t="shared" si="733"/>
        <v/>
      </c>
      <c r="O3958" s="77"/>
      <c r="AB3958" s="14" t="str">
        <f t="shared" si="734"/>
        <v/>
      </c>
      <c r="AC3958" s="20" t="str">
        <f t="shared" si="735"/>
        <v/>
      </c>
      <c r="AD3958" s="55" t="str">
        <f t="shared" si="736"/>
        <v/>
      </c>
      <c r="AE3958" s="88" t="str">
        <f t="shared" si="737"/>
        <v/>
      </c>
      <c r="AG3958" s="55" t="str">
        <f t="shared" si="738"/>
        <v/>
      </c>
      <c r="AH3958" s="88" t="str">
        <f t="shared" si="739"/>
        <v/>
      </c>
      <c r="AJ3958" s="55" t="str">
        <f t="shared" si="740"/>
        <v/>
      </c>
      <c r="AK3958" s="88" t="str">
        <f t="shared" si="741"/>
        <v/>
      </c>
      <c r="AM3958" s="55" t="str">
        <f t="shared" si="742"/>
        <v/>
      </c>
      <c r="AN3958" s="88" t="str">
        <f t="shared" si="743"/>
        <v/>
      </c>
    </row>
    <row r="3959" spans="1:40" x14ac:dyDescent="0.25">
      <c r="A3959" s="77"/>
      <c r="B3959" s="107"/>
      <c r="C3959" s="108"/>
      <c r="D3959" s="109"/>
      <c r="E3959" s="109"/>
      <c r="F3959" s="110"/>
      <c r="G3959" s="111"/>
      <c r="H3959" s="112"/>
      <c r="I3959" s="77"/>
      <c r="J3959" s="112" t="str">
        <f>IF($B3959="", "", IFERROR(INDEX('Job List'!$C$9:$C$508, MATCH($B3959, 'Job List'!$B$9:$B$508, 0)), ""))</f>
        <v/>
      </c>
      <c r="K3959" s="112" t="str">
        <f>IF($B3959="", "", IFERROR(INDEX('Job List'!$D$9:$D$508, MATCH($B3959, 'Job List'!$B$9:$B$508, 0)), ""))</f>
        <v/>
      </c>
      <c r="L3959" s="125" t="str">
        <f t="shared" si="732"/>
        <v/>
      </c>
      <c r="M3959" s="111" t="str">
        <f>IF($B3959="", "", IF($G3959="", IFERROR(INDEX('Job List'!$E$9:$E$508, MATCH($B3959, 'Job List'!$B$9:$B$508, 0)), ""), $G3959))</f>
        <v/>
      </c>
      <c r="N3959" s="126" t="str">
        <f t="shared" si="733"/>
        <v/>
      </c>
      <c r="O3959" s="77"/>
      <c r="AB3959" s="14" t="str">
        <f t="shared" si="734"/>
        <v/>
      </c>
      <c r="AC3959" s="20" t="str">
        <f t="shared" si="735"/>
        <v/>
      </c>
      <c r="AD3959" s="55" t="str">
        <f t="shared" si="736"/>
        <v/>
      </c>
      <c r="AE3959" s="88" t="str">
        <f t="shared" si="737"/>
        <v/>
      </c>
      <c r="AG3959" s="55" t="str">
        <f t="shared" si="738"/>
        <v/>
      </c>
      <c r="AH3959" s="88" t="str">
        <f t="shared" si="739"/>
        <v/>
      </c>
      <c r="AJ3959" s="55" t="str">
        <f t="shared" si="740"/>
        <v/>
      </c>
      <c r="AK3959" s="88" t="str">
        <f t="shared" si="741"/>
        <v/>
      </c>
      <c r="AM3959" s="55" t="str">
        <f t="shared" si="742"/>
        <v/>
      </c>
      <c r="AN3959" s="88" t="str">
        <f t="shared" si="743"/>
        <v/>
      </c>
    </row>
    <row r="3960" spans="1:40" x14ac:dyDescent="0.25">
      <c r="A3960" s="77"/>
      <c r="B3960" s="107"/>
      <c r="C3960" s="108"/>
      <c r="D3960" s="109"/>
      <c r="E3960" s="109"/>
      <c r="F3960" s="110"/>
      <c r="G3960" s="111"/>
      <c r="H3960" s="112"/>
      <c r="I3960" s="77"/>
      <c r="J3960" s="112" t="str">
        <f>IF($B3960="", "", IFERROR(INDEX('Job List'!$C$9:$C$508, MATCH($B3960, 'Job List'!$B$9:$B$508, 0)), ""))</f>
        <v/>
      </c>
      <c r="K3960" s="112" t="str">
        <f>IF($B3960="", "", IFERROR(INDEX('Job List'!$D$9:$D$508, MATCH($B3960, 'Job List'!$B$9:$B$508, 0)), ""))</f>
        <v/>
      </c>
      <c r="L3960" s="125" t="str">
        <f t="shared" si="732"/>
        <v/>
      </c>
      <c r="M3960" s="111" t="str">
        <f>IF($B3960="", "", IF($G3960="", IFERROR(INDEX('Job List'!$E$9:$E$508, MATCH($B3960, 'Job List'!$B$9:$B$508, 0)), ""), $G3960))</f>
        <v/>
      </c>
      <c r="N3960" s="126" t="str">
        <f t="shared" si="733"/>
        <v/>
      </c>
      <c r="O3960" s="77"/>
      <c r="AB3960" s="14" t="str">
        <f t="shared" si="734"/>
        <v/>
      </c>
      <c r="AC3960" s="20" t="str">
        <f t="shared" si="735"/>
        <v/>
      </c>
      <c r="AD3960" s="55" t="str">
        <f t="shared" si="736"/>
        <v/>
      </c>
      <c r="AE3960" s="88" t="str">
        <f t="shared" si="737"/>
        <v/>
      </c>
      <c r="AG3960" s="55" t="str">
        <f t="shared" si="738"/>
        <v/>
      </c>
      <c r="AH3960" s="88" t="str">
        <f t="shared" si="739"/>
        <v/>
      </c>
      <c r="AJ3960" s="55" t="str">
        <f t="shared" si="740"/>
        <v/>
      </c>
      <c r="AK3960" s="88" t="str">
        <f t="shared" si="741"/>
        <v/>
      </c>
      <c r="AM3960" s="55" t="str">
        <f t="shared" si="742"/>
        <v/>
      </c>
      <c r="AN3960" s="88" t="str">
        <f t="shared" si="743"/>
        <v/>
      </c>
    </row>
    <row r="3961" spans="1:40" x14ac:dyDescent="0.25">
      <c r="A3961" s="77"/>
      <c r="B3961" s="107"/>
      <c r="C3961" s="108"/>
      <c r="D3961" s="109"/>
      <c r="E3961" s="109"/>
      <c r="F3961" s="110"/>
      <c r="G3961" s="111"/>
      <c r="H3961" s="112"/>
      <c r="I3961" s="77"/>
      <c r="J3961" s="112" t="str">
        <f>IF($B3961="", "", IFERROR(INDEX('Job List'!$C$9:$C$508, MATCH($B3961, 'Job List'!$B$9:$B$508, 0)), ""))</f>
        <v/>
      </c>
      <c r="K3961" s="112" t="str">
        <f>IF($B3961="", "", IFERROR(INDEX('Job List'!$D$9:$D$508, MATCH($B3961, 'Job List'!$B$9:$B$508, 0)), ""))</f>
        <v/>
      </c>
      <c r="L3961" s="125" t="str">
        <f t="shared" si="732"/>
        <v/>
      </c>
      <c r="M3961" s="111" t="str">
        <f>IF($B3961="", "", IF($G3961="", IFERROR(INDEX('Job List'!$E$9:$E$508, MATCH($B3961, 'Job List'!$B$9:$B$508, 0)), ""), $G3961))</f>
        <v/>
      </c>
      <c r="N3961" s="126" t="str">
        <f t="shared" si="733"/>
        <v/>
      </c>
      <c r="O3961" s="77"/>
      <c r="AB3961" s="14" t="str">
        <f t="shared" si="734"/>
        <v/>
      </c>
      <c r="AC3961" s="20" t="str">
        <f t="shared" si="735"/>
        <v/>
      </c>
      <c r="AD3961" s="55" t="str">
        <f t="shared" si="736"/>
        <v/>
      </c>
      <c r="AE3961" s="88" t="str">
        <f t="shared" si="737"/>
        <v/>
      </c>
      <c r="AG3961" s="55" t="str">
        <f t="shared" si="738"/>
        <v/>
      </c>
      <c r="AH3961" s="88" t="str">
        <f t="shared" si="739"/>
        <v/>
      </c>
      <c r="AJ3961" s="55" t="str">
        <f t="shared" si="740"/>
        <v/>
      </c>
      <c r="AK3961" s="88" t="str">
        <f t="shared" si="741"/>
        <v/>
      </c>
      <c r="AM3961" s="55" t="str">
        <f t="shared" si="742"/>
        <v/>
      </c>
      <c r="AN3961" s="88" t="str">
        <f t="shared" si="743"/>
        <v/>
      </c>
    </row>
    <row r="3962" spans="1:40" x14ac:dyDescent="0.25">
      <c r="A3962" s="77"/>
      <c r="B3962" s="107"/>
      <c r="C3962" s="108"/>
      <c r="D3962" s="109"/>
      <c r="E3962" s="109"/>
      <c r="F3962" s="110"/>
      <c r="G3962" s="111"/>
      <c r="H3962" s="112"/>
      <c r="I3962" s="77"/>
      <c r="J3962" s="112" t="str">
        <f>IF($B3962="", "", IFERROR(INDEX('Job List'!$C$9:$C$508, MATCH($B3962, 'Job List'!$B$9:$B$508, 0)), ""))</f>
        <v/>
      </c>
      <c r="K3962" s="112" t="str">
        <f>IF($B3962="", "", IFERROR(INDEX('Job List'!$D$9:$D$508, MATCH($B3962, 'Job List'!$B$9:$B$508, 0)), ""))</f>
        <v/>
      </c>
      <c r="L3962" s="125" t="str">
        <f t="shared" si="732"/>
        <v/>
      </c>
      <c r="M3962" s="111" t="str">
        <f>IF($B3962="", "", IF($G3962="", IFERROR(INDEX('Job List'!$E$9:$E$508, MATCH($B3962, 'Job List'!$B$9:$B$508, 0)), ""), $G3962))</f>
        <v/>
      </c>
      <c r="N3962" s="126" t="str">
        <f t="shared" si="733"/>
        <v/>
      </c>
      <c r="O3962" s="77"/>
      <c r="AB3962" s="14" t="str">
        <f t="shared" si="734"/>
        <v/>
      </c>
      <c r="AC3962" s="20" t="str">
        <f t="shared" si="735"/>
        <v/>
      </c>
      <c r="AD3962" s="55" t="str">
        <f t="shared" si="736"/>
        <v/>
      </c>
      <c r="AE3962" s="88" t="str">
        <f t="shared" si="737"/>
        <v/>
      </c>
      <c r="AG3962" s="55" t="str">
        <f t="shared" si="738"/>
        <v/>
      </c>
      <c r="AH3962" s="88" t="str">
        <f t="shared" si="739"/>
        <v/>
      </c>
      <c r="AJ3962" s="55" t="str">
        <f t="shared" si="740"/>
        <v/>
      </c>
      <c r="AK3962" s="88" t="str">
        <f t="shared" si="741"/>
        <v/>
      </c>
      <c r="AM3962" s="55" t="str">
        <f t="shared" si="742"/>
        <v/>
      </c>
      <c r="AN3962" s="88" t="str">
        <f t="shared" si="743"/>
        <v/>
      </c>
    </row>
    <row r="3963" spans="1:40" x14ac:dyDescent="0.25">
      <c r="A3963" s="77"/>
      <c r="B3963" s="107"/>
      <c r="C3963" s="108"/>
      <c r="D3963" s="109"/>
      <c r="E3963" s="109"/>
      <c r="F3963" s="110"/>
      <c r="G3963" s="111"/>
      <c r="H3963" s="112"/>
      <c r="I3963" s="77"/>
      <c r="J3963" s="112" t="str">
        <f>IF($B3963="", "", IFERROR(INDEX('Job List'!$C$9:$C$508, MATCH($B3963, 'Job List'!$B$9:$B$508, 0)), ""))</f>
        <v/>
      </c>
      <c r="K3963" s="112" t="str">
        <f>IF($B3963="", "", IFERROR(INDEX('Job List'!$D$9:$D$508, MATCH($B3963, 'Job List'!$B$9:$B$508, 0)), ""))</f>
        <v/>
      </c>
      <c r="L3963" s="125" t="str">
        <f t="shared" si="732"/>
        <v/>
      </c>
      <c r="M3963" s="111" t="str">
        <f>IF($B3963="", "", IF($G3963="", IFERROR(INDEX('Job List'!$E$9:$E$508, MATCH($B3963, 'Job List'!$B$9:$B$508, 0)), ""), $G3963))</f>
        <v/>
      </c>
      <c r="N3963" s="126" t="str">
        <f t="shared" si="733"/>
        <v/>
      </c>
      <c r="O3963" s="77"/>
      <c r="AB3963" s="14" t="str">
        <f t="shared" si="734"/>
        <v/>
      </c>
      <c r="AC3963" s="20" t="str">
        <f t="shared" si="735"/>
        <v/>
      </c>
      <c r="AD3963" s="55" t="str">
        <f t="shared" si="736"/>
        <v/>
      </c>
      <c r="AE3963" s="88" t="str">
        <f t="shared" si="737"/>
        <v/>
      </c>
      <c r="AG3963" s="55" t="str">
        <f t="shared" si="738"/>
        <v/>
      </c>
      <c r="AH3963" s="88" t="str">
        <f t="shared" si="739"/>
        <v/>
      </c>
      <c r="AJ3963" s="55" t="str">
        <f t="shared" si="740"/>
        <v/>
      </c>
      <c r="AK3963" s="88" t="str">
        <f t="shared" si="741"/>
        <v/>
      </c>
      <c r="AM3963" s="55" t="str">
        <f t="shared" si="742"/>
        <v/>
      </c>
      <c r="AN3963" s="88" t="str">
        <f t="shared" si="743"/>
        <v/>
      </c>
    </row>
    <row r="3964" spans="1:40" x14ac:dyDescent="0.25">
      <c r="A3964" s="77"/>
      <c r="B3964" s="107"/>
      <c r="C3964" s="108"/>
      <c r="D3964" s="109"/>
      <c r="E3964" s="109"/>
      <c r="F3964" s="110"/>
      <c r="G3964" s="111"/>
      <c r="H3964" s="112"/>
      <c r="I3964" s="77"/>
      <c r="J3964" s="112" t="str">
        <f>IF($B3964="", "", IFERROR(INDEX('Job List'!$C$9:$C$508, MATCH($B3964, 'Job List'!$B$9:$B$508, 0)), ""))</f>
        <v/>
      </c>
      <c r="K3964" s="112" t="str">
        <f>IF($B3964="", "", IFERROR(INDEX('Job List'!$D$9:$D$508, MATCH($B3964, 'Job List'!$B$9:$B$508, 0)), ""))</f>
        <v/>
      </c>
      <c r="L3964" s="125" t="str">
        <f t="shared" si="732"/>
        <v/>
      </c>
      <c r="M3964" s="111" t="str">
        <f>IF($B3964="", "", IF($G3964="", IFERROR(INDEX('Job List'!$E$9:$E$508, MATCH($B3964, 'Job List'!$B$9:$B$508, 0)), ""), $G3964))</f>
        <v/>
      </c>
      <c r="N3964" s="126" t="str">
        <f t="shared" si="733"/>
        <v/>
      </c>
      <c r="O3964" s="77"/>
      <c r="AB3964" s="14" t="str">
        <f t="shared" si="734"/>
        <v/>
      </c>
      <c r="AC3964" s="20" t="str">
        <f t="shared" si="735"/>
        <v/>
      </c>
      <c r="AD3964" s="55" t="str">
        <f t="shared" si="736"/>
        <v/>
      </c>
      <c r="AE3964" s="88" t="str">
        <f t="shared" si="737"/>
        <v/>
      </c>
      <c r="AG3964" s="55" t="str">
        <f t="shared" si="738"/>
        <v/>
      </c>
      <c r="AH3964" s="88" t="str">
        <f t="shared" si="739"/>
        <v/>
      </c>
      <c r="AJ3964" s="55" t="str">
        <f t="shared" si="740"/>
        <v/>
      </c>
      <c r="AK3964" s="88" t="str">
        <f t="shared" si="741"/>
        <v/>
      </c>
      <c r="AM3964" s="55" t="str">
        <f t="shared" si="742"/>
        <v/>
      </c>
      <c r="AN3964" s="88" t="str">
        <f t="shared" si="743"/>
        <v/>
      </c>
    </row>
    <row r="3965" spans="1:40" x14ac:dyDescent="0.25">
      <c r="A3965" s="77"/>
      <c r="B3965" s="107"/>
      <c r="C3965" s="108"/>
      <c r="D3965" s="109"/>
      <c r="E3965" s="109"/>
      <c r="F3965" s="110"/>
      <c r="G3965" s="111"/>
      <c r="H3965" s="112"/>
      <c r="I3965" s="77"/>
      <c r="J3965" s="112" t="str">
        <f>IF($B3965="", "", IFERROR(INDEX('Job List'!$C$9:$C$508, MATCH($B3965, 'Job List'!$B$9:$B$508, 0)), ""))</f>
        <v/>
      </c>
      <c r="K3965" s="112" t="str">
        <f>IF($B3965="", "", IFERROR(INDEX('Job List'!$D$9:$D$508, MATCH($B3965, 'Job List'!$B$9:$B$508, 0)), ""))</f>
        <v/>
      </c>
      <c r="L3965" s="125" t="str">
        <f t="shared" si="732"/>
        <v/>
      </c>
      <c r="M3965" s="111" t="str">
        <f>IF($B3965="", "", IF($G3965="", IFERROR(INDEX('Job List'!$E$9:$E$508, MATCH($B3965, 'Job List'!$B$9:$B$508, 0)), ""), $G3965))</f>
        <v/>
      </c>
      <c r="N3965" s="126" t="str">
        <f t="shared" si="733"/>
        <v/>
      </c>
      <c r="O3965" s="77"/>
      <c r="AB3965" s="14" t="str">
        <f t="shared" si="734"/>
        <v/>
      </c>
      <c r="AC3965" s="20" t="str">
        <f t="shared" si="735"/>
        <v/>
      </c>
      <c r="AD3965" s="55" t="str">
        <f t="shared" si="736"/>
        <v/>
      </c>
      <c r="AE3965" s="88" t="str">
        <f t="shared" si="737"/>
        <v/>
      </c>
      <c r="AG3965" s="55" t="str">
        <f t="shared" si="738"/>
        <v/>
      </c>
      <c r="AH3965" s="88" t="str">
        <f t="shared" si="739"/>
        <v/>
      </c>
      <c r="AJ3965" s="55" t="str">
        <f t="shared" si="740"/>
        <v/>
      </c>
      <c r="AK3965" s="88" t="str">
        <f t="shared" si="741"/>
        <v/>
      </c>
      <c r="AM3965" s="55" t="str">
        <f t="shared" si="742"/>
        <v/>
      </c>
      <c r="AN3965" s="88" t="str">
        <f t="shared" si="743"/>
        <v/>
      </c>
    </row>
    <row r="3966" spans="1:40" x14ac:dyDescent="0.25">
      <c r="A3966" s="77"/>
      <c r="B3966" s="107"/>
      <c r="C3966" s="108"/>
      <c r="D3966" s="109"/>
      <c r="E3966" s="109"/>
      <c r="F3966" s="110"/>
      <c r="G3966" s="111"/>
      <c r="H3966" s="112"/>
      <c r="I3966" s="77"/>
      <c r="J3966" s="112" t="str">
        <f>IF($B3966="", "", IFERROR(INDEX('Job List'!$C$9:$C$508, MATCH($B3966, 'Job List'!$B$9:$B$508, 0)), ""))</f>
        <v/>
      </c>
      <c r="K3966" s="112" t="str">
        <f>IF($B3966="", "", IFERROR(INDEX('Job List'!$D$9:$D$508, MATCH($B3966, 'Job List'!$B$9:$B$508, 0)), ""))</f>
        <v/>
      </c>
      <c r="L3966" s="125" t="str">
        <f t="shared" si="732"/>
        <v/>
      </c>
      <c r="M3966" s="111" t="str">
        <f>IF($B3966="", "", IF($G3966="", IFERROR(INDEX('Job List'!$E$9:$E$508, MATCH($B3966, 'Job List'!$B$9:$B$508, 0)), ""), $G3966))</f>
        <v/>
      </c>
      <c r="N3966" s="126" t="str">
        <f t="shared" si="733"/>
        <v/>
      </c>
      <c r="O3966" s="77"/>
      <c r="AB3966" s="14" t="str">
        <f t="shared" si="734"/>
        <v/>
      </c>
      <c r="AC3966" s="20" t="str">
        <f t="shared" si="735"/>
        <v/>
      </c>
      <c r="AD3966" s="55" t="str">
        <f t="shared" si="736"/>
        <v/>
      </c>
      <c r="AE3966" s="88" t="str">
        <f t="shared" si="737"/>
        <v/>
      </c>
      <c r="AG3966" s="55" t="str">
        <f t="shared" si="738"/>
        <v/>
      </c>
      <c r="AH3966" s="88" t="str">
        <f t="shared" si="739"/>
        <v/>
      </c>
      <c r="AJ3966" s="55" t="str">
        <f t="shared" si="740"/>
        <v/>
      </c>
      <c r="AK3966" s="88" t="str">
        <f t="shared" si="741"/>
        <v/>
      </c>
      <c r="AM3966" s="55" t="str">
        <f t="shared" si="742"/>
        <v/>
      </c>
      <c r="AN3966" s="88" t="str">
        <f t="shared" si="743"/>
        <v/>
      </c>
    </row>
    <row r="3967" spans="1:40" x14ac:dyDescent="0.25">
      <c r="A3967" s="77"/>
      <c r="B3967" s="107"/>
      <c r="C3967" s="108"/>
      <c r="D3967" s="109"/>
      <c r="E3967" s="109"/>
      <c r="F3967" s="110"/>
      <c r="G3967" s="111"/>
      <c r="H3967" s="112"/>
      <c r="I3967" s="77"/>
      <c r="J3967" s="112" t="str">
        <f>IF($B3967="", "", IFERROR(INDEX('Job List'!$C$9:$C$508, MATCH($B3967, 'Job List'!$B$9:$B$508, 0)), ""))</f>
        <v/>
      </c>
      <c r="K3967" s="112" t="str">
        <f>IF($B3967="", "", IFERROR(INDEX('Job List'!$D$9:$D$508, MATCH($B3967, 'Job List'!$B$9:$B$508, 0)), ""))</f>
        <v/>
      </c>
      <c r="L3967" s="125" t="str">
        <f t="shared" si="732"/>
        <v/>
      </c>
      <c r="M3967" s="111" t="str">
        <f>IF($B3967="", "", IF($G3967="", IFERROR(INDEX('Job List'!$E$9:$E$508, MATCH($B3967, 'Job List'!$B$9:$B$508, 0)), ""), $G3967))</f>
        <v/>
      </c>
      <c r="N3967" s="126" t="str">
        <f t="shared" si="733"/>
        <v/>
      </c>
      <c r="O3967" s="77"/>
      <c r="AB3967" s="14" t="str">
        <f t="shared" si="734"/>
        <v/>
      </c>
      <c r="AC3967" s="20" t="str">
        <f t="shared" si="735"/>
        <v/>
      </c>
      <c r="AD3967" s="55" t="str">
        <f t="shared" si="736"/>
        <v/>
      </c>
      <c r="AE3967" s="88" t="str">
        <f t="shared" si="737"/>
        <v/>
      </c>
      <c r="AG3967" s="55" t="str">
        <f t="shared" si="738"/>
        <v/>
      </c>
      <c r="AH3967" s="88" t="str">
        <f t="shared" si="739"/>
        <v/>
      </c>
      <c r="AJ3967" s="55" t="str">
        <f t="shared" si="740"/>
        <v/>
      </c>
      <c r="AK3967" s="88" t="str">
        <f t="shared" si="741"/>
        <v/>
      </c>
      <c r="AM3967" s="55" t="str">
        <f t="shared" si="742"/>
        <v/>
      </c>
      <c r="AN3967" s="88" t="str">
        <f t="shared" si="743"/>
        <v/>
      </c>
    </row>
    <row r="3968" spans="1:40" x14ac:dyDescent="0.25">
      <c r="A3968" s="77"/>
      <c r="B3968" s="107"/>
      <c r="C3968" s="108"/>
      <c r="D3968" s="109"/>
      <c r="E3968" s="109"/>
      <c r="F3968" s="110"/>
      <c r="G3968" s="111"/>
      <c r="H3968" s="112"/>
      <c r="I3968" s="77"/>
      <c r="J3968" s="112" t="str">
        <f>IF($B3968="", "", IFERROR(INDEX('Job List'!$C$9:$C$508, MATCH($B3968, 'Job List'!$B$9:$B$508, 0)), ""))</f>
        <v/>
      </c>
      <c r="K3968" s="112" t="str">
        <f>IF($B3968="", "", IFERROR(INDEX('Job List'!$D$9:$D$508, MATCH($B3968, 'Job List'!$B$9:$B$508, 0)), ""))</f>
        <v/>
      </c>
      <c r="L3968" s="125" t="str">
        <f t="shared" si="732"/>
        <v/>
      </c>
      <c r="M3968" s="111" t="str">
        <f>IF($B3968="", "", IF($G3968="", IFERROR(INDEX('Job List'!$E$9:$E$508, MATCH($B3968, 'Job List'!$B$9:$B$508, 0)), ""), $G3968))</f>
        <v/>
      </c>
      <c r="N3968" s="126" t="str">
        <f t="shared" si="733"/>
        <v/>
      </c>
      <c r="O3968" s="77"/>
      <c r="AB3968" s="14" t="str">
        <f t="shared" si="734"/>
        <v/>
      </c>
      <c r="AC3968" s="20" t="str">
        <f t="shared" si="735"/>
        <v/>
      </c>
      <c r="AD3968" s="55" t="str">
        <f t="shared" si="736"/>
        <v/>
      </c>
      <c r="AE3968" s="88" t="str">
        <f t="shared" si="737"/>
        <v/>
      </c>
      <c r="AG3968" s="55" t="str">
        <f t="shared" si="738"/>
        <v/>
      </c>
      <c r="AH3968" s="88" t="str">
        <f t="shared" si="739"/>
        <v/>
      </c>
      <c r="AJ3968" s="55" t="str">
        <f t="shared" si="740"/>
        <v/>
      </c>
      <c r="AK3968" s="88" t="str">
        <f t="shared" si="741"/>
        <v/>
      </c>
      <c r="AM3968" s="55" t="str">
        <f t="shared" si="742"/>
        <v/>
      </c>
      <c r="AN3968" s="88" t="str">
        <f t="shared" si="743"/>
        <v/>
      </c>
    </row>
    <row r="3969" spans="1:40" x14ac:dyDescent="0.25">
      <c r="A3969" s="77"/>
      <c r="B3969" s="107"/>
      <c r="C3969" s="108"/>
      <c r="D3969" s="109"/>
      <c r="E3969" s="109"/>
      <c r="F3969" s="110"/>
      <c r="G3969" s="111"/>
      <c r="H3969" s="112"/>
      <c r="I3969" s="77"/>
      <c r="J3969" s="112" t="str">
        <f>IF($B3969="", "", IFERROR(INDEX('Job List'!$C$9:$C$508, MATCH($B3969, 'Job List'!$B$9:$B$508, 0)), ""))</f>
        <v/>
      </c>
      <c r="K3969" s="112" t="str">
        <f>IF($B3969="", "", IFERROR(INDEX('Job List'!$D$9:$D$508, MATCH($B3969, 'Job List'!$B$9:$B$508, 0)), ""))</f>
        <v/>
      </c>
      <c r="L3969" s="125" t="str">
        <f t="shared" si="732"/>
        <v/>
      </c>
      <c r="M3969" s="111" t="str">
        <f>IF($B3969="", "", IF($G3969="", IFERROR(INDEX('Job List'!$E$9:$E$508, MATCH($B3969, 'Job List'!$B$9:$B$508, 0)), ""), $G3969))</f>
        <v/>
      </c>
      <c r="N3969" s="126" t="str">
        <f t="shared" si="733"/>
        <v/>
      </c>
      <c r="O3969" s="77"/>
      <c r="AB3969" s="14" t="str">
        <f t="shared" si="734"/>
        <v/>
      </c>
      <c r="AC3969" s="20" t="str">
        <f t="shared" si="735"/>
        <v/>
      </c>
      <c r="AD3969" s="55" t="str">
        <f t="shared" si="736"/>
        <v/>
      </c>
      <c r="AE3969" s="88" t="str">
        <f t="shared" si="737"/>
        <v/>
      </c>
      <c r="AG3969" s="55" t="str">
        <f t="shared" si="738"/>
        <v/>
      </c>
      <c r="AH3969" s="88" t="str">
        <f t="shared" si="739"/>
        <v/>
      </c>
      <c r="AJ3969" s="55" t="str">
        <f t="shared" si="740"/>
        <v/>
      </c>
      <c r="AK3969" s="88" t="str">
        <f t="shared" si="741"/>
        <v/>
      </c>
      <c r="AM3969" s="55" t="str">
        <f t="shared" si="742"/>
        <v/>
      </c>
      <c r="AN3969" s="88" t="str">
        <f t="shared" si="743"/>
        <v/>
      </c>
    </row>
    <row r="3970" spans="1:40" x14ac:dyDescent="0.25">
      <c r="A3970" s="77"/>
      <c r="B3970" s="107"/>
      <c r="C3970" s="108"/>
      <c r="D3970" s="109"/>
      <c r="E3970" s="109"/>
      <c r="F3970" s="110"/>
      <c r="G3970" s="111"/>
      <c r="H3970" s="112"/>
      <c r="I3970" s="77"/>
      <c r="J3970" s="112" t="str">
        <f>IF($B3970="", "", IFERROR(INDEX('Job List'!$C$9:$C$508, MATCH($B3970, 'Job List'!$B$9:$B$508, 0)), ""))</f>
        <v/>
      </c>
      <c r="K3970" s="112" t="str">
        <f>IF($B3970="", "", IFERROR(INDEX('Job List'!$D$9:$D$508, MATCH($B3970, 'Job List'!$B$9:$B$508, 0)), ""))</f>
        <v/>
      </c>
      <c r="L3970" s="125" t="str">
        <f t="shared" si="732"/>
        <v/>
      </c>
      <c r="M3970" s="111" t="str">
        <f>IF($B3970="", "", IF($G3970="", IFERROR(INDEX('Job List'!$E$9:$E$508, MATCH($B3970, 'Job List'!$B$9:$B$508, 0)), ""), $G3970))</f>
        <v/>
      </c>
      <c r="N3970" s="126" t="str">
        <f t="shared" si="733"/>
        <v/>
      </c>
      <c r="O3970" s="77"/>
      <c r="AB3970" s="14" t="str">
        <f t="shared" si="734"/>
        <v/>
      </c>
      <c r="AC3970" s="20" t="str">
        <f t="shared" si="735"/>
        <v/>
      </c>
      <c r="AD3970" s="55" t="str">
        <f t="shared" si="736"/>
        <v/>
      </c>
      <c r="AE3970" s="88" t="str">
        <f t="shared" si="737"/>
        <v/>
      </c>
      <c r="AG3970" s="55" t="str">
        <f t="shared" si="738"/>
        <v/>
      </c>
      <c r="AH3970" s="88" t="str">
        <f t="shared" si="739"/>
        <v/>
      </c>
      <c r="AJ3970" s="55" t="str">
        <f t="shared" si="740"/>
        <v/>
      </c>
      <c r="AK3970" s="88" t="str">
        <f t="shared" si="741"/>
        <v/>
      </c>
      <c r="AM3970" s="55" t="str">
        <f t="shared" si="742"/>
        <v/>
      </c>
      <c r="AN3970" s="88" t="str">
        <f t="shared" si="743"/>
        <v/>
      </c>
    </row>
    <row r="3971" spans="1:40" x14ac:dyDescent="0.25">
      <c r="A3971" s="77"/>
      <c r="B3971" s="107"/>
      <c r="C3971" s="108"/>
      <c r="D3971" s="109"/>
      <c r="E3971" s="109"/>
      <c r="F3971" s="110"/>
      <c r="G3971" s="111"/>
      <c r="H3971" s="112"/>
      <c r="I3971" s="77"/>
      <c r="J3971" s="112" t="str">
        <f>IF($B3971="", "", IFERROR(INDEX('Job List'!$C$9:$C$508, MATCH($B3971, 'Job List'!$B$9:$B$508, 0)), ""))</f>
        <v/>
      </c>
      <c r="K3971" s="112" t="str">
        <f>IF($B3971="", "", IFERROR(INDEX('Job List'!$D$9:$D$508, MATCH($B3971, 'Job List'!$B$9:$B$508, 0)), ""))</f>
        <v/>
      </c>
      <c r="L3971" s="125" t="str">
        <f t="shared" si="732"/>
        <v/>
      </c>
      <c r="M3971" s="111" t="str">
        <f>IF($B3971="", "", IF($G3971="", IFERROR(INDEX('Job List'!$E$9:$E$508, MATCH($B3971, 'Job List'!$B$9:$B$508, 0)), ""), $G3971))</f>
        <v/>
      </c>
      <c r="N3971" s="126" t="str">
        <f t="shared" si="733"/>
        <v/>
      </c>
      <c r="O3971" s="77"/>
      <c r="AB3971" s="14" t="str">
        <f t="shared" si="734"/>
        <v/>
      </c>
      <c r="AC3971" s="20" t="str">
        <f t="shared" si="735"/>
        <v/>
      </c>
      <c r="AD3971" s="55" t="str">
        <f t="shared" si="736"/>
        <v/>
      </c>
      <c r="AE3971" s="88" t="str">
        <f t="shared" si="737"/>
        <v/>
      </c>
      <c r="AG3971" s="55" t="str">
        <f t="shared" si="738"/>
        <v/>
      </c>
      <c r="AH3971" s="88" t="str">
        <f t="shared" si="739"/>
        <v/>
      </c>
      <c r="AJ3971" s="55" t="str">
        <f t="shared" si="740"/>
        <v/>
      </c>
      <c r="AK3971" s="88" t="str">
        <f t="shared" si="741"/>
        <v/>
      </c>
      <c r="AM3971" s="55" t="str">
        <f t="shared" si="742"/>
        <v/>
      </c>
      <c r="AN3971" s="88" t="str">
        <f t="shared" si="743"/>
        <v/>
      </c>
    </row>
    <row r="3972" spans="1:40" x14ac:dyDescent="0.25">
      <c r="A3972" s="77"/>
      <c r="B3972" s="107"/>
      <c r="C3972" s="108"/>
      <c r="D3972" s="109"/>
      <c r="E3972" s="109"/>
      <c r="F3972" s="110"/>
      <c r="G3972" s="111"/>
      <c r="H3972" s="112"/>
      <c r="I3972" s="77"/>
      <c r="J3972" s="112" t="str">
        <f>IF($B3972="", "", IFERROR(INDEX('Job List'!$C$9:$C$508, MATCH($B3972, 'Job List'!$B$9:$B$508, 0)), ""))</f>
        <v/>
      </c>
      <c r="K3972" s="112" t="str">
        <f>IF($B3972="", "", IFERROR(INDEX('Job List'!$D$9:$D$508, MATCH($B3972, 'Job List'!$B$9:$B$508, 0)), ""))</f>
        <v/>
      </c>
      <c r="L3972" s="125" t="str">
        <f t="shared" si="732"/>
        <v/>
      </c>
      <c r="M3972" s="111" t="str">
        <f>IF($B3972="", "", IF($G3972="", IFERROR(INDEX('Job List'!$E$9:$E$508, MATCH($B3972, 'Job List'!$B$9:$B$508, 0)), ""), $G3972))</f>
        <v/>
      </c>
      <c r="N3972" s="126" t="str">
        <f t="shared" si="733"/>
        <v/>
      </c>
      <c r="O3972" s="77"/>
      <c r="AB3972" s="14" t="str">
        <f t="shared" si="734"/>
        <v/>
      </c>
      <c r="AC3972" s="20" t="str">
        <f t="shared" si="735"/>
        <v/>
      </c>
      <c r="AD3972" s="55" t="str">
        <f t="shared" si="736"/>
        <v/>
      </c>
      <c r="AE3972" s="88" t="str">
        <f t="shared" si="737"/>
        <v/>
      </c>
      <c r="AG3972" s="55" t="str">
        <f t="shared" si="738"/>
        <v/>
      </c>
      <c r="AH3972" s="88" t="str">
        <f t="shared" si="739"/>
        <v/>
      </c>
      <c r="AJ3972" s="55" t="str">
        <f t="shared" si="740"/>
        <v/>
      </c>
      <c r="AK3972" s="88" t="str">
        <f t="shared" si="741"/>
        <v/>
      </c>
      <c r="AM3972" s="55" t="str">
        <f t="shared" si="742"/>
        <v/>
      </c>
      <c r="AN3972" s="88" t="str">
        <f t="shared" si="743"/>
        <v/>
      </c>
    </row>
    <row r="3973" spans="1:40" x14ac:dyDescent="0.25">
      <c r="A3973" s="77"/>
      <c r="B3973" s="107"/>
      <c r="C3973" s="108"/>
      <c r="D3973" s="109"/>
      <c r="E3973" s="109"/>
      <c r="F3973" s="110"/>
      <c r="G3973" s="111"/>
      <c r="H3973" s="112"/>
      <c r="I3973" s="77"/>
      <c r="J3973" s="112" t="str">
        <f>IF($B3973="", "", IFERROR(INDEX('Job List'!$C$9:$C$508, MATCH($B3973, 'Job List'!$B$9:$B$508, 0)), ""))</f>
        <v/>
      </c>
      <c r="K3973" s="112" t="str">
        <f>IF($B3973="", "", IFERROR(INDEX('Job List'!$D$9:$D$508, MATCH($B3973, 'Job List'!$B$9:$B$508, 0)), ""))</f>
        <v/>
      </c>
      <c r="L3973" s="125" t="str">
        <f t="shared" si="732"/>
        <v/>
      </c>
      <c r="M3973" s="111" t="str">
        <f>IF($B3973="", "", IF($G3973="", IFERROR(INDEX('Job List'!$E$9:$E$508, MATCH($B3973, 'Job List'!$B$9:$B$508, 0)), ""), $G3973))</f>
        <v/>
      </c>
      <c r="N3973" s="126" t="str">
        <f t="shared" si="733"/>
        <v/>
      </c>
      <c r="O3973" s="77"/>
      <c r="AB3973" s="14" t="str">
        <f t="shared" si="734"/>
        <v/>
      </c>
      <c r="AC3973" s="20" t="str">
        <f t="shared" si="735"/>
        <v/>
      </c>
      <c r="AD3973" s="55" t="str">
        <f t="shared" si="736"/>
        <v/>
      </c>
      <c r="AE3973" s="88" t="str">
        <f t="shared" si="737"/>
        <v/>
      </c>
      <c r="AG3973" s="55" t="str">
        <f t="shared" si="738"/>
        <v/>
      </c>
      <c r="AH3973" s="88" t="str">
        <f t="shared" si="739"/>
        <v/>
      </c>
      <c r="AJ3973" s="55" t="str">
        <f t="shared" si="740"/>
        <v/>
      </c>
      <c r="AK3973" s="88" t="str">
        <f t="shared" si="741"/>
        <v/>
      </c>
      <c r="AM3973" s="55" t="str">
        <f t="shared" si="742"/>
        <v/>
      </c>
      <c r="AN3973" s="88" t="str">
        <f t="shared" si="743"/>
        <v/>
      </c>
    </row>
    <row r="3974" spans="1:40" x14ac:dyDescent="0.25">
      <c r="A3974" s="77"/>
      <c r="B3974" s="107"/>
      <c r="C3974" s="108"/>
      <c r="D3974" s="109"/>
      <c r="E3974" s="109"/>
      <c r="F3974" s="110"/>
      <c r="G3974" s="111"/>
      <c r="H3974" s="112"/>
      <c r="I3974" s="77"/>
      <c r="J3974" s="112" t="str">
        <f>IF($B3974="", "", IFERROR(INDEX('Job List'!$C$9:$C$508, MATCH($B3974, 'Job List'!$B$9:$B$508, 0)), ""))</f>
        <v/>
      </c>
      <c r="K3974" s="112" t="str">
        <f>IF($B3974="", "", IFERROR(INDEX('Job List'!$D$9:$D$508, MATCH($B3974, 'Job List'!$B$9:$B$508, 0)), ""))</f>
        <v/>
      </c>
      <c r="L3974" s="125" t="str">
        <f t="shared" si="732"/>
        <v/>
      </c>
      <c r="M3974" s="111" t="str">
        <f>IF($B3974="", "", IF($G3974="", IFERROR(INDEX('Job List'!$E$9:$E$508, MATCH($B3974, 'Job List'!$B$9:$B$508, 0)), ""), $G3974))</f>
        <v/>
      </c>
      <c r="N3974" s="126" t="str">
        <f t="shared" si="733"/>
        <v/>
      </c>
      <c r="O3974" s="77"/>
      <c r="AB3974" s="14" t="str">
        <f t="shared" si="734"/>
        <v/>
      </c>
      <c r="AC3974" s="20" t="str">
        <f t="shared" si="735"/>
        <v/>
      </c>
      <c r="AD3974" s="55" t="str">
        <f t="shared" si="736"/>
        <v/>
      </c>
      <c r="AE3974" s="88" t="str">
        <f t="shared" si="737"/>
        <v/>
      </c>
      <c r="AG3974" s="55" t="str">
        <f t="shared" si="738"/>
        <v/>
      </c>
      <c r="AH3974" s="88" t="str">
        <f t="shared" si="739"/>
        <v/>
      </c>
      <c r="AJ3974" s="55" t="str">
        <f t="shared" si="740"/>
        <v/>
      </c>
      <c r="AK3974" s="88" t="str">
        <f t="shared" si="741"/>
        <v/>
      </c>
      <c r="AM3974" s="55" t="str">
        <f t="shared" si="742"/>
        <v/>
      </c>
      <c r="AN3974" s="88" t="str">
        <f t="shared" si="743"/>
        <v/>
      </c>
    </row>
    <row r="3975" spans="1:40" x14ac:dyDescent="0.25">
      <c r="A3975" s="77"/>
      <c r="B3975" s="107"/>
      <c r="C3975" s="108"/>
      <c r="D3975" s="109"/>
      <c r="E3975" s="109"/>
      <c r="F3975" s="110"/>
      <c r="G3975" s="111"/>
      <c r="H3975" s="112"/>
      <c r="I3975" s="77"/>
      <c r="J3975" s="112" t="str">
        <f>IF($B3975="", "", IFERROR(INDEX('Job List'!$C$9:$C$508, MATCH($B3975, 'Job List'!$B$9:$B$508, 0)), ""))</f>
        <v/>
      </c>
      <c r="K3975" s="112" t="str">
        <f>IF($B3975="", "", IFERROR(INDEX('Job List'!$D$9:$D$508, MATCH($B3975, 'Job List'!$B$9:$B$508, 0)), ""))</f>
        <v/>
      </c>
      <c r="L3975" s="125" t="str">
        <f t="shared" si="732"/>
        <v/>
      </c>
      <c r="M3975" s="111" t="str">
        <f>IF($B3975="", "", IF($G3975="", IFERROR(INDEX('Job List'!$E$9:$E$508, MATCH($B3975, 'Job List'!$B$9:$B$508, 0)), ""), $G3975))</f>
        <v/>
      </c>
      <c r="N3975" s="126" t="str">
        <f t="shared" si="733"/>
        <v/>
      </c>
      <c r="O3975" s="77"/>
      <c r="AB3975" s="14" t="str">
        <f t="shared" si="734"/>
        <v/>
      </c>
      <c r="AC3975" s="20" t="str">
        <f t="shared" si="735"/>
        <v/>
      </c>
      <c r="AD3975" s="55" t="str">
        <f t="shared" si="736"/>
        <v/>
      </c>
      <c r="AE3975" s="88" t="str">
        <f t="shared" si="737"/>
        <v/>
      </c>
      <c r="AG3975" s="55" t="str">
        <f t="shared" si="738"/>
        <v/>
      </c>
      <c r="AH3975" s="88" t="str">
        <f t="shared" si="739"/>
        <v/>
      </c>
      <c r="AJ3975" s="55" t="str">
        <f t="shared" si="740"/>
        <v/>
      </c>
      <c r="AK3975" s="88" t="str">
        <f t="shared" si="741"/>
        <v/>
      </c>
      <c r="AM3975" s="55" t="str">
        <f t="shared" si="742"/>
        <v/>
      </c>
      <c r="AN3975" s="88" t="str">
        <f t="shared" si="743"/>
        <v/>
      </c>
    </row>
    <row r="3976" spans="1:40" x14ac:dyDescent="0.25">
      <c r="A3976" s="77"/>
      <c r="B3976" s="107"/>
      <c r="C3976" s="108"/>
      <c r="D3976" s="109"/>
      <c r="E3976" s="109"/>
      <c r="F3976" s="110"/>
      <c r="G3976" s="111"/>
      <c r="H3976" s="112"/>
      <c r="I3976" s="77"/>
      <c r="J3976" s="112" t="str">
        <f>IF($B3976="", "", IFERROR(INDEX('Job List'!$C$9:$C$508, MATCH($B3976, 'Job List'!$B$9:$B$508, 0)), ""))</f>
        <v/>
      </c>
      <c r="K3976" s="112" t="str">
        <f>IF($B3976="", "", IFERROR(INDEX('Job List'!$D$9:$D$508, MATCH($B3976, 'Job List'!$B$9:$B$508, 0)), ""))</f>
        <v/>
      </c>
      <c r="L3976" s="125" t="str">
        <f t="shared" si="732"/>
        <v/>
      </c>
      <c r="M3976" s="111" t="str">
        <f>IF($B3976="", "", IF($G3976="", IFERROR(INDEX('Job List'!$E$9:$E$508, MATCH($B3976, 'Job List'!$B$9:$B$508, 0)), ""), $G3976))</f>
        <v/>
      </c>
      <c r="N3976" s="126" t="str">
        <f t="shared" si="733"/>
        <v/>
      </c>
      <c r="O3976" s="77"/>
      <c r="AB3976" s="14" t="str">
        <f t="shared" si="734"/>
        <v/>
      </c>
      <c r="AC3976" s="20" t="str">
        <f t="shared" si="735"/>
        <v/>
      </c>
      <c r="AD3976" s="55" t="str">
        <f t="shared" si="736"/>
        <v/>
      </c>
      <c r="AE3976" s="88" t="str">
        <f t="shared" si="737"/>
        <v/>
      </c>
      <c r="AG3976" s="55" t="str">
        <f t="shared" si="738"/>
        <v/>
      </c>
      <c r="AH3976" s="88" t="str">
        <f t="shared" si="739"/>
        <v/>
      </c>
      <c r="AJ3976" s="55" t="str">
        <f t="shared" si="740"/>
        <v/>
      </c>
      <c r="AK3976" s="88" t="str">
        <f t="shared" si="741"/>
        <v/>
      </c>
      <c r="AM3976" s="55" t="str">
        <f t="shared" si="742"/>
        <v/>
      </c>
      <c r="AN3976" s="88" t="str">
        <f t="shared" si="743"/>
        <v/>
      </c>
    </row>
    <row r="3977" spans="1:40" x14ac:dyDescent="0.25">
      <c r="A3977" s="77"/>
      <c r="B3977" s="107"/>
      <c r="C3977" s="108"/>
      <c r="D3977" s="109"/>
      <c r="E3977" s="109"/>
      <c r="F3977" s="110"/>
      <c r="G3977" s="111"/>
      <c r="H3977" s="112"/>
      <c r="I3977" s="77"/>
      <c r="J3977" s="112" t="str">
        <f>IF($B3977="", "", IFERROR(INDEX('Job List'!$C$9:$C$508, MATCH($B3977, 'Job List'!$B$9:$B$508, 0)), ""))</f>
        <v/>
      </c>
      <c r="K3977" s="112" t="str">
        <f>IF($B3977="", "", IFERROR(INDEX('Job List'!$D$9:$D$508, MATCH($B3977, 'Job List'!$B$9:$B$508, 0)), ""))</f>
        <v/>
      </c>
      <c r="L3977" s="125" t="str">
        <f t="shared" si="732"/>
        <v/>
      </c>
      <c r="M3977" s="111" t="str">
        <f>IF($B3977="", "", IF($G3977="", IFERROR(INDEX('Job List'!$E$9:$E$508, MATCH($B3977, 'Job List'!$B$9:$B$508, 0)), ""), $G3977))</f>
        <v/>
      </c>
      <c r="N3977" s="126" t="str">
        <f t="shared" si="733"/>
        <v/>
      </c>
      <c r="O3977" s="77"/>
      <c r="AB3977" s="14" t="str">
        <f t="shared" si="734"/>
        <v/>
      </c>
      <c r="AC3977" s="20" t="str">
        <f t="shared" si="735"/>
        <v/>
      </c>
      <c r="AD3977" s="55" t="str">
        <f t="shared" si="736"/>
        <v/>
      </c>
      <c r="AE3977" s="88" t="str">
        <f t="shared" si="737"/>
        <v/>
      </c>
      <c r="AG3977" s="55" t="str">
        <f t="shared" si="738"/>
        <v/>
      </c>
      <c r="AH3977" s="88" t="str">
        <f t="shared" si="739"/>
        <v/>
      </c>
      <c r="AJ3977" s="55" t="str">
        <f t="shared" si="740"/>
        <v/>
      </c>
      <c r="AK3977" s="88" t="str">
        <f t="shared" si="741"/>
        <v/>
      </c>
      <c r="AM3977" s="55" t="str">
        <f t="shared" si="742"/>
        <v/>
      </c>
      <c r="AN3977" s="88" t="str">
        <f t="shared" si="743"/>
        <v/>
      </c>
    </row>
    <row r="3978" spans="1:40" x14ac:dyDescent="0.25">
      <c r="A3978" s="77"/>
      <c r="B3978" s="107"/>
      <c r="C3978" s="108"/>
      <c r="D3978" s="109"/>
      <c r="E3978" s="109"/>
      <c r="F3978" s="110"/>
      <c r="G3978" s="111"/>
      <c r="H3978" s="112"/>
      <c r="I3978" s="77"/>
      <c r="J3978" s="112" t="str">
        <f>IF($B3978="", "", IFERROR(INDEX('Job List'!$C$9:$C$508, MATCH($B3978, 'Job List'!$B$9:$B$508, 0)), ""))</f>
        <v/>
      </c>
      <c r="K3978" s="112" t="str">
        <f>IF($B3978="", "", IFERROR(INDEX('Job List'!$D$9:$D$508, MATCH($B3978, 'Job List'!$B$9:$B$508, 0)), ""))</f>
        <v/>
      </c>
      <c r="L3978" s="125" t="str">
        <f t="shared" ref="L3978:L4041" si="744">IFERROR(IF(B3978="", "", AC3978-F3978), "")</f>
        <v/>
      </c>
      <c r="M3978" s="111" t="str">
        <f>IF($B3978="", "", IF($G3978="", IFERROR(INDEX('Job List'!$E$9:$E$508, MATCH($B3978, 'Job List'!$B$9:$B$508, 0)), ""), $G3978))</f>
        <v/>
      </c>
      <c r="N3978" s="126" t="str">
        <f t="shared" ref="N3978:N4041" si="745">IF(OR(B3978="", L3978="", M3978=""), "", L3978*24*M3978)</f>
        <v/>
      </c>
      <c r="O3978" s="77"/>
      <c r="AB3978" s="14" t="str">
        <f t="shared" ref="AB3978:AB4041" si="746">IF(C3978="", "", TEXT(C3978, "mmm yyyy"))</f>
        <v/>
      </c>
      <c r="AC3978" s="20" t="str">
        <f t="shared" ref="AC3978:AC4041" si="747">IF(OR(D3978="", E3978=""), "", IF(IF(E3978&gt;D3978, E3978-D3978, E3978-D3978+1)=0, 1, IF(E3978&gt;D3978, E3978-D3978, E3978-D3978+1)))</f>
        <v/>
      </c>
      <c r="AD3978" s="55" t="str">
        <f t="shared" ref="AD3978:AD4041" si="748">IF($AB3978="", "", IF($AD$6="", L3978, IF($AD$6=$B3978, L3978, "")))</f>
        <v/>
      </c>
      <c r="AE3978" s="88" t="str">
        <f t="shared" ref="AE3978:AE4041" si="749">IF($AB3978="", "", IF($AD$6="", N3978, IF($AD$6=$B3978, N3978, "")))</f>
        <v/>
      </c>
      <c r="AG3978" s="55" t="str">
        <f t="shared" ref="AG3978:AG4041" si="750">IF($AB3978="", "", IF($AG$6="", AJ3978, IF($AG$6=$J3978, AJ3978, "")))</f>
        <v/>
      </c>
      <c r="AH3978" s="88" t="str">
        <f t="shared" ref="AH3978:AH4041" si="751">IF($AB3978="", "", IF($AG$6="", AK3978, IF($AG$6=$J3978, AK3978, "")))</f>
        <v/>
      </c>
      <c r="AJ3978" s="55" t="str">
        <f t="shared" ref="AJ3978:AJ4041" si="752">IFERROR(IF($AB3978="", "", IF(AND($C3978&gt;=$AJ$6, $C3978&lt;=$AK$6), L3978, "")), "")</f>
        <v/>
      </c>
      <c r="AK3978" s="88" t="str">
        <f t="shared" ref="AK3978:AK4041" si="753">IFERROR(IF($AB3978="", "", IF(AND($C3978&gt;=$AJ$6, $C3978&lt;=$AK$6), N3978, "")), "")</f>
        <v/>
      </c>
      <c r="AM3978" s="55" t="str">
        <f t="shared" ref="AM3978:AM4041" si="754">IFERROR(IF($J3978="", "", IF(AND($C3978&gt;=$AM$4, $C3978&lt;=$AN$4, $J3978=$AM$3), L3978, "")), "")</f>
        <v/>
      </c>
      <c r="AN3978" s="88" t="str">
        <f t="shared" ref="AN3978:AN4041" si="755">IFERROR(IF($J3978="", "", IF(AND($C3978&gt;=$AM$4, $C3978&lt;=$AN$4, $J3978=$AM$3), N3978, "")), "")</f>
        <v/>
      </c>
    </row>
    <row r="3979" spans="1:40" x14ac:dyDescent="0.25">
      <c r="A3979" s="77"/>
      <c r="B3979" s="107"/>
      <c r="C3979" s="108"/>
      <c r="D3979" s="109"/>
      <c r="E3979" s="109"/>
      <c r="F3979" s="110"/>
      <c r="G3979" s="111"/>
      <c r="H3979" s="112"/>
      <c r="I3979" s="77"/>
      <c r="J3979" s="112" t="str">
        <f>IF($B3979="", "", IFERROR(INDEX('Job List'!$C$9:$C$508, MATCH($B3979, 'Job List'!$B$9:$B$508, 0)), ""))</f>
        <v/>
      </c>
      <c r="K3979" s="112" t="str">
        <f>IF($B3979="", "", IFERROR(INDEX('Job List'!$D$9:$D$508, MATCH($B3979, 'Job List'!$B$9:$B$508, 0)), ""))</f>
        <v/>
      </c>
      <c r="L3979" s="125" t="str">
        <f t="shared" si="744"/>
        <v/>
      </c>
      <c r="M3979" s="111" t="str">
        <f>IF($B3979="", "", IF($G3979="", IFERROR(INDEX('Job List'!$E$9:$E$508, MATCH($B3979, 'Job List'!$B$9:$B$508, 0)), ""), $G3979))</f>
        <v/>
      </c>
      <c r="N3979" s="126" t="str">
        <f t="shared" si="745"/>
        <v/>
      </c>
      <c r="O3979" s="77"/>
      <c r="AB3979" s="14" t="str">
        <f t="shared" si="746"/>
        <v/>
      </c>
      <c r="AC3979" s="20" t="str">
        <f t="shared" si="747"/>
        <v/>
      </c>
      <c r="AD3979" s="55" t="str">
        <f t="shared" si="748"/>
        <v/>
      </c>
      <c r="AE3979" s="88" t="str">
        <f t="shared" si="749"/>
        <v/>
      </c>
      <c r="AG3979" s="55" t="str">
        <f t="shared" si="750"/>
        <v/>
      </c>
      <c r="AH3979" s="88" t="str">
        <f t="shared" si="751"/>
        <v/>
      </c>
      <c r="AJ3979" s="55" t="str">
        <f t="shared" si="752"/>
        <v/>
      </c>
      <c r="AK3979" s="88" t="str">
        <f t="shared" si="753"/>
        <v/>
      </c>
      <c r="AM3979" s="55" t="str">
        <f t="shared" si="754"/>
        <v/>
      </c>
      <c r="AN3979" s="88" t="str">
        <f t="shared" si="755"/>
        <v/>
      </c>
    </row>
    <row r="3980" spans="1:40" x14ac:dyDescent="0.25">
      <c r="A3980" s="77"/>
      <c r="B3980" s="107"/>
      <c r="C3980" s="108"/>
      <c r="D3980" s="109"/>
      <c r="E3980" s="109"/>
      <c r="F3980" s="110"/>
      <c r="G3980" s="111"/>
      <c r="H3980" s="112"/>
      <c r="I3980" s="77"/>
      <c r="J3980" s="112" t="str">
        <f>IF($B3980="", "", IFERROR(INDEX('Job List'!$C$9:$C$508, MATCH($B3980, 'Job List'!$B$9:$B$508, 0)), ""))</f>
        <v/>
      </c>
      <c r="K3980" s="112" t="str">
        <f>IF($B3980="", "", IFERROR(INDEX('Job List'!$D$9:$D$508, MATCH($B3980, 'Job List'!$B$9:$B$508, 0)), ""))</f>
        <v/>
      </c>
      <c r="L3980" s="125" t="str">
        <f t="shared" si="744"/>
        <v/>
      </c>
      <c r="M3980" s="111" t="str">
        <f>IF($B3980="", "", IF($G3980="", IFERROR(INDEX('Job List'!$E$9:$E$508, MATCH($B3980, 'Job List'!$B$9:$B$508, 0)), ""), $G3980))</f>
        <v/>
      </c>
      <c r="N3980" s="126" t="str">
        <f t="shared" si="745"/>
        <v/>
      </c>
      <c r="O3980" s="77"/>
      <c r="AB3980" s="14" t="str">
        <f t="shared" si="746"/>
        <v/>
      </c>
      <c r="AC3980" s="20" t="str">
        <f t="shared" si="747"/>
        <v/>
      </c>
      <c r="AD3980" s="55" t="str">
        <f t="shared" si="748"/>
        <v/>
      </c>
      <c r="AE3980" s="88" t="str">
        <f t="shared" si="749"/>
        <v/>
      </c>
      <c r="AG3980" s="55" t="str">
        <f t="shared" si="750"/>
        <v/>
      </c>
      <c r="AH3980" s="88" t="str">
        <f t="shared" si="751"/>
        <v/>
      </c>
      <c r="AJ3980" s="55" t="str">
        <f t="shared" si="752"/>
        <v/>
      </c>
      <c r="AK3980" s="88" t="str">
        <f t="shared" si="753"/>
        <v/>
      </c>
      <c r="AM3980" s="55" t="str">
        <f t="shared" si="754"/>
        <v/>
      </c>
      <c r="AN3980" s="88" t="str">
        <f t="shared" si="755"/>
        <v/>
      </c>
    </row>
    <row r="3981" spans="1:40" x14ac:dyDescent="0.25">
      <c r="A3981" s="77"/>
      <c r="B3981" s="107"/>
      <c r="C3981" s="108"/>
      <c r="D3981" s="109"/>
      <c r="E3981" s="109"/>
      <c r="F3981" s="110"/>
      <c r="G3981" s="111"/>
      <c r="H3981" s="112"/>
      <c r="I3981" s="77"/>
      <c r="J3981" s="112" t="str">
        <f>IF($B3981="", "", IFERROR(INDEX('Job List'!$C$9:$C$508, MATCH($B3981, 'Job List'!$B$9:$B$508, 0)), ""))</f>
        <v/>
      </c>
      <c r="K3981" s="112" t="str">
        <f>IF($B3981="", "", IFERROR(INDEX('Job List'!$D$9:$D$508, MATCH($B3981, 'Job List'!$B$9:$B$508, 0)), ""))</f>
        <v/>
      </c>
      <c r="L3981" s="125" t="str">
        <f t="shared" si="744"/>
        <v/>
      </c>
      <c r="M3981" s="111" t="str">
        <f>IF($B3981="", "", IF($G3981="", IFERROR(INDEX('Job List'!$E$9:$E$508, MATCH($B3981, 'Job List'!$B$9:$B$508, 0)), ""), $G3981))</f>
        <v/>
      </c>
      <c r="N3981" s="126" t="str">
        <f t="shared" si="745"/>
        <v/>
      </c>
      <c r="O3981" s="77"/>
      <c r="AB3981" s="14" t="str">
        <f t="shared" si="746"/>
        <v/>
      </c>
      <c r="AC3981" s="20" t="str">
        <f t="shared" si="747"/>
        <v/>
      </c>
      <c r="AD3981" s="55" t="str">
        <f t="shared" si="748"/>
        <v/>
      </c>
      <c r="AE3981" s="88" t="str">
        <f t="shared" si="749"/>
        <v/>
      </c>
      <c r="AG3981" s="55" t="str">
        <f t="shared" si="750"/>
        <v/>
      </c>
      <c r="AH3981" s="88" t="str">
        <f t="shared" si="751"/>
        <v/>
      </c>
      <c r="AJ3981" s="55" t="str">
        <f t="shared" si="752"/>
        <v/>
      </c>
      <c r="AK3981" s="88" t="str">
        <f t="shared" si="753"/>
        <v/>
      </c>
      <c r="AM3981" s="55" t="str">
        <f t="shared" si="754"/>
        <v/>
      </c>
      <c r="AN3981" s="88" t="str">
        <f t="shared" si="755"/>
        <v/>
      </c>
    </row>
    <row r="3982" spans="1:40" x14ac:dyDescent="0.25">
      <c r="A3982" s="77"/>
      <c r="B3982" s="107"/>
      <c r="C3982" s="108"/>
      <c r="D3982" s="109"/>
      <c r="E3982" s="109"/>
      <c r="F3982" s="110"/>
      <c r="G3982" s="111"/>
      <c r="H3982" s="112"/>
      <c r="I3982" s="77"/>
      <c r="J3982" s="112" t="str">
        <f>IF($B3982="", "", IFERROR(INDEX('Job List'!$C$9:$C$508, MATCH($B3982, 'Job List'!$B$9:$B$508, 0)), ""))</f>
        <v/>
      </c>
      <c r="K3982" s="112" t="str">
        <f>IF($B3982="", "", IFERROR(INDEX('Job List'!$D$9:$D$508, MATCH($B3982, 'Job List'!$B$9:$B$508, 0)), ""))</f>
        <v/>
      </c>
      <c r="L3982" s="125" t="str">
        <f t="shared" si="744"/>
        <v/>
      </c>
      <c r="M3982" s="111" t="str">
        <f>IF($B3982="", "", IF($G3982="", IFERROR(INDEX('Job List'!$E$9:$E$508, MATCH($B3982, 'Job List'!$B$9:$B$508, 0)), ""), $G3982))</f>
        <v/>
      </c>
      <c r="N3982" s="126" t="str">
        <f t="shared" si="745"/>
        <v/>
      </c>
      <c r="O3982" s="77"/>
      <c r="AB3982" s="14" t="str">
        <f t="shared" si="746"/>
        <v/>
      </c>
      <c r="AC3982" s="20" t="str">
        <f t="shared" si="747"/>
        <v/>
      </c>
      <c r="AD3982" s="55" t="str">
        <f t="shared" si="748"/>
        <v/>
      </c>
      <c r="AE3982" s="88" t="str">
        <f t="shared" si="749"/>
        <v/>
      </c>
      <c r="AG3982" s="55" t="str">
        <f t="shared" si="750"/>
        <v/>
      </c>
      <c r="AH3982" s="88" t="str">
        <f t="shared" si="751"/>
        <v/>
      </c>
      <c r="AJ3982" s="55" t="str">
        <f t="shared" si="752"/>
        <v/>
      </c>
      <c r="AK3982" s="88" t="str">
        <f t="shared" si="753"/>
        <v/>
      </c>
      <c r="AM3982" s="55" t="str">
        <f t="shared" si="754"/>
        <v/>
      </c>
      <c r="AN3982" s="88" t="str">
        <f t="shared" si="755"/>
        <v/>
      </c>
    </row>
    <row r="3983" spans="1:40" x14ac:dyDescent="0.25">
      <c r="A3983" s="77"/>
      <c r="B3983" s="107"/>
      <c r="C3983" s="108"/>
      <c r="D3983" s="109"/>
      <c r="E3983" s="109"/>
      <c r="F3983" s="110"/>
      <c r="G3983" s="111"/>
      <c r="H3983" s="112"/>
      <c r="I3983" s="77"/>
      <c r="J3983" s="112" t="str">
        <f>IF($B3983="", "", IFERROR(INDEX('Job List'!$C$9:$C$508, MATCH($B3983, 'Job List'!$B$9:$B$508, 0)), ""))</f>
        <v/>
      </c>
      <c r="K3983" s="112" t="str">
        <f>IF($B3983="", "", IFERROR(INDEX('Job List'!$D$9:$D$508, MATCH($B3983, 'Job List'!$B$9:$B$508, 0)), ""))</f>
        <v/>
      </c>
      <c r="L3983" s="125" t="str">
        <f t="shared" si="744"/>
        <v/>
      </c>
      <c r="M3983" s="111" t="str">
        <f>IF($B3983="", "", IF($G3983="", IFERROR(INDEX('Job List'!$E$9:$E$508, MATCH($B3983, 'Job List'!$B$9:$B$508, 0)), ""), $G3983))</f>
        <v/>
      </c>
      <c r="N3983" s="126" t="str">
        <f t="shared" si="745"/>
        <v/>
      </c>
      <c r="O3983" s="77"/>
      <c r="AB3983" s="14" t="str">
        <f t="shared" si="746"/>
        <v/>
      </c>
      <c r="AC3983" s="20" t="str">
        <f t="shared" si="747"/>
        <v/>
      </c>
      <c r="AD3983" s="55" t="str">
        <f t="shared" si="748"/>
        <v/>
      </c>
      <c r="AE3983" s="88" t="str">
        <f t="shared" si="749"/>
        <v/>
      </c>
      <c r="AG3983" s="55" t="str">
        <f t="shared" si="750"/>
        <v/>
      </c>
      <c r="AH3983" s="88" t="str">
        <f t="shared" si="751"/>
        <v/>
      </c>
      <c r="AJ3983" s="55" t="str">
        <f t="shared" si="752"/>
        <v/>
      </c>
      <c r="AK3983" s="88" t="str">
        <f t="shared" si="753"/>
        <v/>
      </c>
      <c r="AM3983" s="55" t="str">
        <f t="shared" si="754"/>
        <v/>
      </c>
      <c r="AN3983" s="88" t="str">
        <f t="shared" si="755"/>
        <v/>
      </c>
    </row>
    <row r="3984" spans="1:40" x14ac:dyDescent="0.25">
      <c r="A3984" s="77"/>
      <c r="B3984" s="107"/>
      <c r="C3984" s="108"/>
      <c r="D3984" s="109"/>
      <c r="E3984" s="109"/>
      <c r="F3984" s="110"/>
      <c r="G3984" s="111"/>
      <c r="H3984" s="112"/>
      <c r="I3984" s="77"/>
      <c r="J3984" s="112" t="str">
        <f>IF($B3984="", "", IFERROR(INDEX('Job List'!$C$9:$C$508, MATCH($B3984, 'Job List'!$B$9:$B$508, 0)), ""))</f>
        <v/>
      </c>
      <c r="K3984" s="112" t="str">
        <f>IF($B3984="", "", IFERROR(INDEX('Job List'!$D$9:$D$508, MATCH($B3984, 'Job List'!$B$9:$B$508, 0)), ""))</f>
        <v/>
      </c>
      <c r="L3984" s="125" t="str">
        <f t="shared" si="744"/>
        <v/>
      </c>
      <c r="M3984" s="111" t="str">
        <f>IF($B3984="", "", IF($G3984="", IFERROR(INDEX('Job List'!$E$9:$E$508, MATCH($B3984, 'Job List'!$B$9:$B$508, 0)), ""), $G3984))</f>
        <v/>
      </c>
      <c r="N3984" s="126" t="str">
        <f t="shared" si="745"/>
        <v/>
      </c>
      <c r="O3984" s="77"/>
      <c r="AB3984" s="14" t="str">
        <f t="shared" si="746"/>
        <v/>
      </c>
      <c r="AC3984" s="20" t="str">
        <f t="shared" si="747"/>
        <v/>
      </c>
      <c r="AD3984" s="55" t="str">
        <f t="shared" si="748"/>
        <v/>
      </c>
      <c r="AE3984" s="88" t="str">
        <f t="shared" si="749"/>
        <v/>
      </c>
      <c r="AG3984" s="55" t="str">
        <f t="shared" si="750"/>
        <v/>
      </c>
      <c r="AH3984" s="88" t="str">
        <f t="shared" si="751"/>
        <v/>
      </c>
      <c r="AJ3984" s="55" t="str">
        <f t="shared" si="752"/>
        <v/>
      </c>
      <c r="AK3984" s="88" t="str">
        <f t="shared" si="753"/>
        <v/>
      </c>
      <c r="AM3984" s="55" t="str">
        <f t="shared" si="754"/>
        <v/>
      </c>
      <c r="AN3984" s="88" t="str">
        <f t="shared" si="755"/>
        <v/>
      </c>
    </row>
    <row r="3985" spans="1:40" x14ac:dyDescent="0.25">
      <c r="A3985" s="77"/>
      <c r="B3985" s="107"/>
      <c r="C3985" s="108"/>
      <c r="D3985" s="109"/>
      <c r="E3985" s="109"/>
      <c r="F3985" s="110"/>
      <c r="G3985" s="111"/>
      <c r="H3985" s="112"/>
      <c r="I3985" s="77"/>
      <c r="J3985" s="112" t="str">
        <f>IF($B3985="", "", IFERROR(INDEX('Job List'!$C$9:$C$508, MATCH($B3985, 'Job List'!$B$9:$B$508, 0)), ""))</f>
        <v/>
      </c>
      <c r="K3985" s="112" t="str">
        <f>IF($B3985="", "", IFERROR(INDEX('Job List'!$D$9:$D$508, MATCH($B3985, 'Job List'!$B$9:$B$508, 0)), ""))</f>
        <v/>
      </c>
      <c r="L3985" s="125" t="str">
        <f t="shared" si="744"/>
        <v/>
      </c>
      <c r="M3985" s="111" t="str">
        <f>IF($B3985="", "", IF($G3985="", IFERROR(INDEX('Job List'!$E$9:$E$508, MATCH($B3985, 'Job List'!$B$9:$B$508, 0)), ""), $G3985))</f>
        <v/>
      </c>
      <c r="N3985" s="126" t="str">
        <f t="shared" si="745"/>
        <v/>
      </c>
      <c r="O3985" s="77"/>
      <c r="AB3985" s="14" t="str">
        <f t="shared" si="746"/>
        <v/>
      </c>
      <c r="AC3985" s="20" t="str">
        <f t="shared" si="747"/>
        <v/>
      </c>
      <c r="AD3985" s="55" t="str">
        <f t="shared" si="748"/>
        <v/>
      </c>
      <c r="AE3985" s="88" t="str">
        <f t="shared" si="749"/>
        <v/>
      </c>
      <c r="AG3985" s="55" t="str">
        <f t="shared" si="750"/>
        <v/>
      </c>
      <c r="AH3985" s="88" t="str">
        <f t="shared" si="751"/>
        <v/>
      </c>
      <c r="AJ3985" s="55" t="str">
        <f t="shared" si="752"/>
        <v/>
      </c>
      <c r="AK3985" s="88" t="str">
        <f t="shared" si="753"/>
        <v/>
      </c>
      <c r="AM3985" s="55" t="str">
        <f t="shared" si="754"/>
        <v/>
      </c>
      <c r="AN3985" s="88" t="str">
        <f t="shared" si="755"/>
        <v/>
      </c>
    </row>
    <row r="3986" spans="1:40" x14ac:dyDescent="0.25">
      <c r="A3986" s="77"/>
      <c r="B3986" s="107"/>
      <c r="C3986" s="108"/>
      <c r="D3986" s="109"/>
      <c r="E3986" s="109"/>
      <c r="F3986" s="110"/>
      <c r="G3986" s="111"/>
      <c r="H3986" s="112"/>
      <c r="I3986" s="77"/>
      <c r="J3986" s="112" t="str">
        <f>IF($B3986="", "", IFERROR(INDEX('Job List'!$C$9:$C$508, MATCH($B3986, 'Job List'!$B$9:$B$508, 0)), ""))</f>
        <v/>
      </c>
      <c r="K3986" s="112" t="str">
        <f>IF($B3986="", "", IFERROR(INDEX('Job List'!$D$9:$D$508, MATCH($B3986, 'Job List'!$B$9:$B$508, 0)), ""))</f>
        <v/>
      </c>
      <c r="L3986" s="125" t="str">
        <f t="shared" si="744"/>
        <v/>
      </c>
      <c r="M3986" s="111" t="str">
        <f>IF($B3986="", "", IF($G3986="", IFERROR(INDEX('Job List'!$E$9:$E$508, MATCH($B3986, 'Job List'!$B$9:$B$508, 0)), ""), $G3986))</f>
        <v/>
      </c>
      <c r="N3986" s="126" t="str">
        <f t="shared" si="745"/>
        <v/>
      </c>
      <c r="O3986" s="77"/>
      <c r="AB3986" s="14" t="str">
        <f t="shared" si="746"/>
        <v/>
      </c>
      <c r="AC3986" s="20" t="str">
        <f t="shared" si="747"/>
        <v/>
      </c>
      <c r="AD3986" s="55" t="str">
        <f t="shared" si="748"/>
        <v/>
      </c>
      <c r="AE3986" s="88" t="str">
        <f t="shared" si="749"/>
        <v/>
      </c>
      <c r="AG3986" s="55" t="str">
        <f t="shared" si="750"/>
        <v/>
      </c>
      <c r="AH3986" s="88" t="str">
        <f t="shared" si="751"/>
        <v/>
      </c>
      <c r="AJ3986" s="55" t="str">
        <f t="shared" si="752"/>
        <v/>
      </c>
      <c r="AK3986" s="88" t="str">
        <f t="shared" si="753"/>
        <v/>
      </c>
      <c r="AM3986" s="55" t="str">
        <f t="shared" si="754"/>
        <v/>
      </c>
      <c r="AN3986" s="88" t="str">
        <f t="shared" si="755"/>
        <v/>
      </c>
    </row>
    <row r="3987" spans="1:40" x14ac:dyDescent="0.25">
      <c r="A3987" s="77"/>
      <c r="B3987" s="107"/>
      <c r="C3987" s="108"/>
      <c r="D3987" s="109"/>
      <c r="E3987" s="109"/>
      <c r="F3987" s="110"/>
      <c r="G3987" s="111"/>
      <c r="H3987" s="112"/>
      <c r="I3987" s="77"/>
      <c r="J3987" s="112" t="str">
        <f>IF($B3987="", "", IFERROR(INDEX('Job List'!$C$9:$C$508, MATCH($B3987, 'Job List'!$B$9:$B$508, 0)), ""))</f>
        <v/>
      </c>
      <c r="K3987" s="112" t="str">
        <f>IF($B3987="", "", IFERROR(INDEX('Job List'!$D$9:$D$508, MATCH($B3987, 'Job List'!$B$9:$B$508, 0)), ""))</f>
        <v/>
      </c>
      <c r="L3987" s="125" t="str">
        <f t="shared" si="744"/>
        <v/>
      </c>
      <c r="M3987" s="111" t="str">
        <f>IF($B3987="", "", IF($G3987="", IFERROR(INDEX('Job List'!$E$9:$E$508, MATCH($B3987, 'Job List'!$B$9:$B$508, 0)), ""), $G3987))</f>
        <v/>
      </c>
      <c r="N3987" s="126" t="str">
        <f t="shared" si="745"/>
        <v/>
      </c>
      <c r="O3987" s="77"/>
      <c r="AB3987" s="14" t="str">
        <f t="shared" si="746"/>
        <v/>
      </c>
      <c r="AC3987" s="20" t="str">
        <f t="shared" si="747"/>
        <v/>
      </c>
      <c r="AD3987" s="55" t="str">
        <f t="shared" si="748"/>
        <v/>
      </c>
      <c r="AE3987" s="88" t="str">
        <f t="shared" si="749"/>
        <v/>
      </c>
      <c r="AG3987" s="55" t="str">
        <f t="shared" si="750"/>
        <v/>
      </c>
      <c r="AH3987" s="88" t="str">
        <f t="shared" si="751"/>
        <v/>
      </c>
      <c r="AJ3987" s="55" t="str">
        <f t="shared" si="752"/>
        <v/>
      </c>
      <c r="AK3987" s="88" t="str">
        <f t="shared" si="753"/>
        <v/>
      </c>
      <c r="AM3987" s="55" t="str">
        <f t="shared" si="754"/>
        <v/>
      </c>
      <c r="AN3987" s="88" t="str">
        <f t="shared" si="755"/>
        <v/>
      </c>
    </row>
    <row r="3988" spans="1:40" x14ac:dyDescent="0.25">
      <c r="A3988" s="77"/>
      <c r="B3988" s="107"/>
      <c r="C3988" s="108"/>
      <c r="D3988" s="109"/>
      <c r="E3988" s="109"/>
      <c r="F3988" s="110"/>
      <c r="G3988" s="111"/>
      <c r="H3988" s="112"/>
      <c r="I3988" s="77"/>
      <c r="J3988" s="112" t="str">
        <f>IF($B3988="", "", IFERROR(INDEX('Job List'!$C$9:$C$508, MATCH($B3988, 'Job List'!$B$9:$B$508, 0)), ""))</f>
        <v/>
      </c>
      <c r="K3988" s="112" t="str">
        <f>IF($B3988="", "", IFERROR(INDEX('Job List'!$D$9:$D$508, MATCH($B3988, 'Job List'!$B$9:$B$508, 0)), ""))</f>
        <v/>
      </c>
      <c r="L3988" s="125" t="str">
        <f t="shared" si="744"/>
        <v/>
      </c>
      <c r="M3988" s="111" t="str">
        <f>IF($B3988="", "", IF($G3988="", IFERROR(INDEX('Job List'!$E$9:$E$508, MATCH($B3988, 'Job List'!$B$9:$B$508, 0)), ""), $G3988))</f>
        <v/>
      </c>
      <c r="N3988" s="126" t="str">
        <f t="shared" si="745"/>
        <v/>
      </c>
      <c r="O3988" s="77"/>
      <c r="AB3988" s="14" t="str">
        <f t="shared" si="746"/>
        <v/>
      </c>
      <c r="AC3988" s="20" t="str">
        <f t="shared" si="747"/>
        <v/>
      </c>
      <c r="AD3988" s="55" t="str">
        <f t="shared" si="748"/>
        <v/>
      </c>
      <c r="AE3988" s="88" t="str">
        <f t="shared" si="749"/>
        <v/>
      </c>
      <c r="AG3988" s="55" t="str">
        <f t="shared" si="750"/>
        <v/>
      </c>
      <c r="AH3988" s="88" t="str">
        <f t="shared" si="751"/>
        <v/>
      </c>
      <c r="AJ3988" s="55" t="str">
        <f t="shared" si="752"/>
        <v/>
      </c>
      <c r="AK3988" s="88" t="str">
        <f t="shared" si="753"/>
        <v/>
      </c>
      <c r="AM3988" s="55" t="str">
        <f t="shared" si="754"/>
        <v/>
      </c>
      <c r="AN3988" s="88" t="str">
        <f t="shared" si="755"/>
        <v/>
      </c>
    </row>
    <row r="3989" spans="1:40" x14ac:dyDescent="0.25">
      <c r="A3989" s="77"/>
      <c r="B3989" s="107"/>
      <c r="C3989" s="108"/>
      <c r="D3989" s="109"/>
      <c r="E3989" s="109"/>
      <c r="F3989" s="110"/>
      <c r="G3989" s="111"/>
      <c r="H3989" s="112"/>
      <c r="I3989" s="77"/>
      <c r="J3989" s="112" t="str">
        <f>IF($B3989="", "", IFERROR(INDEX('Job List'!$C$9:$C$508, MATCH($B3989, 'Job List'!$B$9:$B$508, 0)), ""))</f>
        <v/>
      </c>
      <c r="K3989" s="112" t="str">
        <f>IF($B3989="", "", IFERROR(INDEX('Job List'!$D$9:$D$508, MATCH($B3989, 'Job List'!$B$9:$B$508, 0)), ""))</f>
        <v/>
      </c>
      <c r="L3989" s="125" t="str">
        <f t="shared" si="744"/>
        <v/>
      </c>
      <c r="M3989" s="111" t="str">
        <f>IF($B3989="", "", IF($G3989="", IFERROR(INDEX('Job List'!$E$9:$E$508, MATCH($B3989, 'Job List'!$B$9:$B$508, 0)), ""), $G3989))</f>
        <v/>
      </c>
      <c r="N3989" s="126" t="str">
        <f t="shared" si="745"/>
        <v/>
      </c>
      <c r="O3989" s="77"/>
      <c r="AB3989" s="14" t="str">
        <f t="shared" si="746"/>
        <v/>
      </c>
      <c r="AC3989" s="20" t="str">
        <f t="shared" si="747"/>
        <v/>
      </c>
      <c r="AD3989" s="55" t="str">
        <f t="shared" si="748"/>
        <v/>
      </c>
      <c r="AE3989" s="88" t="str">
        <f t="shared" si="749"/>
        <v/>
      </c>
      <c r="AG3989" s="55" t="str">
        <f t="shared" si="750"/>
        <v/>
      </c>
      <c r="AH3989" s="88" t="str">
        <f t="shared" si="751"/>
        <v/>
      </c>
      <c r="AJ3989" s="55" t="str">
        <f t="shared" si="752"/>
        <v/>
      </c>
      <c r="AK3989" s="88" t="str">
        <f t="shared" si="753"/>
        <v/>
      </c>
      <c r="AM3989" s="55" t="str">
        <f t="shared" si="754"/>
        <v/>
      </c>
      <c r="AN3989" s="88" t="str">
        <f t="shared" si="755"/>
        <v/>
      </c>
    </row>
    <row r="3990" spans="1:40" x14ac:dyDescent="0.25">
      <c r="A3990" s="77"/>
      <c r="B3990" s="107"/>
      <c r="C3990" s="108"/>
      <c r="D3990" s="109"/>
      <c r="E3990" s="109"/>
      <c r="F3990" s="110"/>
      <c r="G3990" s="111"/>
      <c r="H3990" s="112"/>
      <c r="I3990" s="77"/>
      <c r="J3990" s="112" t="str">
        <f>IF($B3990="", "", IFERROR(INDEX('Job List'!$C$9:$C$508, MATCH($B3990, 'Job List'!$B$9:$B$508, 0)), ""))</f>
        <v/>
      </c>
      <c r="K3990" s="112" t="str">
        <f>IF($B3990="", "", IFERROR(INDEX('Job List'!$D$9:$D$508, MATCH($B3990, 'Job List'!$B$9:$B$508, 0)), ""))</f>
        <v/>
      </c>
      <c r="L3990" s="125" t="str">
        <f t="shared" si="744"/>
        <v/>
      </c>
      <c r="M3990" s="111" t="str">
        <f>IF($B3990="", "", IF($G3990="", IFERROR(INDEX('Job List'!$E$9:$E$508, MATCH($B3990, 'Job List'!$B$9:$B$508, 0)), ""), $G3990))</f>
        <v/>
      </c>
      <c r="N3990" s="126" t="str">
        <f t="shared" si="745"/>
        <v/>
      </c>
      <c r="O3990" s="77"/>
      <c r="AB3990" s="14" t="str">
        <f t="shared" si="746"/>
        <v/>
      </c>
      <c r="AC3990" s="20" t="str">
        <f t="shared" si="747"/>
        <v/>
      </c>
      <c r="AD3990" s="55" t="str">
        <f t="shared" si="748"/>
        <v/>
      </c>
      <c r="AE3990" s="88" t="str">
        <f t="shared" si="749"/>
        <v/>
      </c>
      <c r="AG3990" s="55" t="str">
        <f t="shared" si="750"/>
        <v/>
      </c>
      <c r="AH3990" s="88" t="str">
        <f t="shared" si="751"/>
        <v/>
      </c>
      <c r="AJ3990" s="55" t="str">
        <f t="shared" si="752"/>
        <v/>
      </c>
      <c r="AK3990" s="88" t="str">
        <f t="shared" si="753"/>
        <v/>
      </c>
      <c r="AM3990" s="55" t="str">
        <f t="shared" si="754"/>
        <v/>
      </c>
      <c r="AN3990" s="88" t="str">
        <f t="shared" si="755"/>
        <v/>
      </c>
    </row>
    <row r="3991" spans="1:40" x14ac:dyDescent="0.25">
      <c r="A3991" s="77"/>
      <c r="B3991" s="107"/>
      <c r="C3991" s="108"/>
      <c r="D3991" s="109"/>
      <c r="E3991" s="109"/>
      <c r="F3991" s="110"/>
      <c r="G3991" s="111"/>
      <c r="H3991" s="112"/>
      <c r="I3991" s="77"/>
      <c r="J3991" s="112" t="str">
        <f>IF($B3991="", "", IFERROR(INDEX('Job List'!$C$9:$C$508, MATCH($B3991, 'Job List'!$B$9:$B$508, 0)), ""))</f>
        <v/>
      </c>
      <c r="K3991" s="112" t="str">
        <f>IF($B3991="", "", IFERROR(INDEX('Job List'!$D$9:$D$508, MATCH($B3991, 'Job List'!$B$9:$B$508, 0)), ""))</f>
        <v/>
      </c>
      <c r="L3991" s="125" t="str">
        <f t="shared" si="744"/>
        <v/>
      </c>
      <c r="M3991" s="111" t="str">
        <f>IF($B3991="", "", IF($G3991="", IFERROR(INDEX('Job List'!$E$9:$E$508, MATCH($B3991, 'Job List'!$B$9:$B$508, 0)), ""), $G3991))</f>
        <v/>
      </c>
      <c r="N3991" s="126" t="str">
        <f t="shared" si="745"/>
        <v/>
      </c>
      <c r="O3991" s="77"/>
      <c r="AB3991" s="14" t="str">
        <f t="shared" si="746"/>
        <v/>
      </c>
      <c r="AC3991" s="20" t="str">
        <f t="shared" si="747"/>
        <v/>
      </c>
      <c r="AD3991" s="55" t="str">
        <f t="shared" si="748"/>
        <v/>
      </c>
      <c r="AE3991" s="88" t="str">
        <f t="shared" si="749"/>
        <v/>
      </c>
      <c r="AG3991" s="55" t="str">
        <f t="shared" si="750"/>
        <v/>
      </c>
      <c r="AH3991" s="88" t="str">
        <f t="shared" si="751"/>
        <v/>
      </c>
      <c r="AJ3991" s="55" t="str">
        <f t="shared" si="752"/>
        <v/>
      </c>
      <c r="AK3991" s="88" t="str">
        <f t="shared" si="753"/>
        <v/>
      </c>
      <c r="AM3991" s="55" t="str">
        <f t="shared" si="754"/>
        <v/>
      </c>
      <c r="AN3991" s="88" t="str">
        <f t="shared" si="755"/>
        <v/>
      </c>
    </row>
    <row r="3992" spans="1:40" x14ac:dyDescent="0.25">
      <c r="A3992" s="77"/>
      <c r="B3992" s="107"/>
      <c r="C3992" s="108"/>
      <c r="D3992" s="109"/>
      <c r="E3992" s="109"/>
      <c r="F3992" s="110"/>
      <c r="G3992" s="111"/>
      <c r="H3992" s="112"/>
      <c r="I3992" s="77"/>
      <c r="J3992" s="112" t="str">
        <f>IF($B3992="", "", IFERROR(INDEX('Job List'!$C$9:$C$508, MATCH($B3992, 'Job List'!$B$9:$B$508, 0)), ""))</f>
        <v/>
      </c>
      <c r="K3992" s="112" t="str">
        <f>IF($B3992="", "", IFERROR(INDEX('Job List'!$D$9:$D$508, MATCH($B3992, 'Job List'!$B$9:$B$508, 0)), ""))</f>
        <v/>
      </c>
      <c r="L3992" s="125" t="str">
        <f t="shared" si="744"/>
        <v/>
      </c>
      <c r="M3992" s="111" t="str">
        <f>IF($B3992="", "", IF($G3992="", IFERROR(INDEX('Job List'!$E$9:$E$508, MATCH($B3992, 'Job List'!$B$9:$B$508, 0)), ""), $G3992))</f>
        <v/>
      </c>
      <c r="N3992" s="126" t="str">
        <f t="shared" si="745"/>
        <v/>
      </c>
      <c r="O3992" s="77"/>
      <c r="AB3992" s="14" t="str">
        <f t="shared" si="746"/>
        <v/>
      </c>
      <c r="AC3992" s="20" t="str">
        <f t="shared" si="747"/>
        <v/>
      </c>
      <c r="AD3992" s="55" t="str">
        <f t="shared" si="748"/>
        <v/>
      </c>
      <c r="AE3992" s="88" t="str">
        <f t="shared" si="749"/>
        <v/>
      </c>
      <c r="AG3992" s="55" t="str">
        <f t="shared" si="750"/>
        <v/>
      </c>
      <c r="AH3992" s="88" t="str">
        <f t="shared" si="751"/>
        <v/>
      </c>
      <c r="AJ3992" s="55" t="str">
        <f t="shared" si="752"/>
        <v/>
      </c>
      <c r="AK3992" s="88" t="str">
        <f t="shared" si="753"/>
        <v/>
      </c>
      <c r="AM3992" s="55" t="str">
        <f t="shared" si="754"/>
        <v/>
      </c>
      <c r="AN3992" s="88" t="str">
        <f t="shared" si="755"/>
        <v/>
      </c>
    </row>
    <row r="3993" spans="1:40" x14ac:dyDescent="0.25">
      <c r="A3993" s="77"/>
      <c r="B3993" s="107"/>
      <c r="C3993" s="108"/>
      <c r="D3993" s="109"/>
      <c r="E3993" s="109"/>
      <c r="F3993" s="110"/>
      <c r="G3993" s="111"/>
      <c r="H3993" s="112"/>
      <c r="I3993" s="77"/>
      <c r="J3993" s="112" t="str">
        <f>IF($B3993="", "", IFERROR(INDEX('Job List'!$C$9:$C$508, MATCH($B3993, 'Job List'!$B$9:$B$508, 0)), ""))</f>
        <v/>
      </c>
      <c r="K3993" s="112" t="str">
        <f>IF($B3993="", "", IFERROR(INDEX('Job List'!$D$9:$D$508, MATCH($B3993, 'Job List'!$B$9:$B$508, 0)), ""))</f>
        <v/>
      </c>
      <c r="L3993" s="125" t="str">
        <f t="shared" si="744"/>
        <v/>
      </c>
      <c r="M3993" s="111" t="str">
        <f>IF($B3993="", "", IF($G3993="", IFERROR(INDEX('Job List'!$E$9:$E$508, MATCH($B3993, 'Job List'!$B$9:$B$508, 0)), ""), $G3993))</f>
        <v/>
      </c>
      <c r="N3993" s="126" t="str">
        <f t="shared" si="745"/>
        <v/>
      </c>
      <c r="O3993" s="77"/>
      <c r="AB3993" s="14" t="str">
        <f t="shared" si="746"/>
        <v/>
      </c>
      <c r="AC3993" s="20" t="str">
        <f t="shared" si="747"/>
        <v/>
      </c>
      <c r="AD3993" s="55" t="str">
        <f t="shared" si="748"/>
        <v/>
      </c>
      <c r="AE3993" s="88" t="str">
        <f t="shared" si="749"/>
        <v/>
      </c>
      <c r="AG3993" s="55" t="str">
        <f t="shared" si="750"/>
        <v/>
      </c>
      <c r="AH3993" s="88" t="str">
        <f t="shared" si="751"/>
        <v/>
      </c>
      <c r="AJ3993" s="55" t="str">
        <f t="shared" si="752"/>
        <v/>
      </c>
      <c r="AK3993" s="88" t="str">
        <f t="shared" si="753"/>
        <v/>
      </c>
      <c r="AM3993" s="55" t="str">
        <f t="shared" si="754"/>
        <v/>
      </c>
      <c r="AN3993" s="88" t="str">
        <f t="shared" si="755"/>
        <v/>
      </c>
    </row>
    <row r="3994" spans="1:40" x14ac:dyDescent="0.25">
      <c r="A3994" s="77"/>
      <c r="B3994" s="107"/>
      <c r="C3994" s="108"/>
      <c r="D3994" s="109"/>
      <c r="E3994" s="109"/>
      <c r="F3994" s="110"/>
      <c r="G3994" s="111"/>
      <c r="H3994" s="112"/>
      <c r="I3994" s="77"/>
      <c r="J3994" s="112" t="str">
        <f>IF($B3994="", "", IFERROR(INDEX('Job List'!$C$9:$C$508, MATCH($B3994, 'Job List'!$B$9:$B$508, 0)), ""))</f>
        <v/>
      </c>
      <c r="K3994" s="112" t="str">
        <f>IF($B3994="", "", IFERROR(INDEX('Job List'!$D$9:$D$508, MATCH($B3994, 'Job List'!$B$9:$B$508, 0)), ""))</f>
        <v/>
      </c>
      <c r="L3994" s="125" t="str">
        <f t="shared" si="744"/>
        <v/>
      </c>
      <c r="M3994" s="111" t="str">
        <f>IF($B3994="", "", IF($G3994="", IFERROR(INDEX('Job List'!$E$9:$E$508, MATCH($B3994, 'Job List'!$B$9:$B$508, 0)), ""), $G3994))</f>
        <v/>
      </c>
      <c r="N3994" s="126" t="str">
        <f t="shared" si="745"/>
        <v/>
      </c>
      <c r="O3994" s="77"/>
      <c r="AB3994" s="14" t="str">
        <f t="shared" si="746"/>
        <v/>
      </c>
      <c r="AC3994" s="20" t="str">
        <f t="shared" si="747"/>
        <v/>
      </c>
      <c r="AD3994" s="55" t="str">
        <f t="shared" si="748"/>
        <v/>
      </c>
      <c r="AE3994" s="88" t="str">
        <f t="shared" si="749"/>
        <v/>
      </c>
      <c r="AG3994" s="55" t="str">
        <f t="shared" si="750"/>
        <v/>
      </c>
      <c r="AH3994" s="88" t="str">
        <f t="shared" si="751"/>
        <v/>
      </c>
      <c r="AJ3994" s="55" t="str">
        <f t="shared" si="752"/>
        <v/>
      </c>
      <c r="AK3994" s="88" t="str">
        <f t="shared" si="753"/>
        <v/>
      </c>
      <c r="AM3994" s="55" t="str">
        <f t="shared" si="754"/>
        <v/>
      </c>
      <c r="AN3994" s="88" t="str">
        <f t="shared" si="755"/>
        <v/>
      </c>
    </row>
    <row r="3995" spans="1:40" x14ac:dyDescent="0.25">
      <c r="A3995" s="77"/>
      <c r="B3995" s="107"/>
      <c r="C3995" s="108"/>
      <c r="D3995" s="109"/>
      <c r="E3995" s="109"/>
      <c r="F3995" s="110"/>
      <c r="G3995" s="111"/>
      <c r="H3995" s="112"/>
      <c r="I3995" s="77"/>
      <c r="J3995" s="112" t="str">
        <f>IF($B3995="", "", IFERROR(INDEX('Job List'!$C$9:$C$508, MATCH($B3995, 'Job List'!$B$9:$B$508, 0)), ""))</f>
        <v/>
      </c>
      <c r="K3995" s="112" t="str">
        <f>IF($B3995="", "", IFERROR(INDEX('Job List'!$D$9:$D$508, MATCH($B3995, 'Job List'!$B$9:$B$508, 0)), ""))</f>
        <v/>
      </c>
      <c r="L3995" s="125" t="str">
        <f t="shared" si="744"/>
        <v/>
      </c>
      <c r="M3995" s="111" t="str">
        <f>IF($B3995="", "", IF($G3995="", IFERROR(INDEX('Job List'!$E$9:$E$508, MATCH($B3995, 'Job List'!$B$9:$B$508, 0)), ""), $G3995))</f>
        <v/>
      </c>
      <c r="N3995" s="126" t="str">
        <f t="shared" si="745"/>
        <v/>
      </c>
      <c r="O3995" s="77"/>
      <c r="AB3995" s="14" t="str">
        <f t="shared" si="746"/>
        <v/>
      </c>
      <c r="AC3995" s="20" t="str">
        <f t="shared" si="747"/>
        <v/>
      </c>
      <c r="AD3995" s="55" t="str">
        <f t="shared" si="748"/>
        <v/>
      </c>
      <c r="AE3995" s="88" t="str">
        <f t="shared" si="749"/>
        <v/>
      </c>
      <c r="AG3995" s="55" t="str">
        <f t="shared" si="750"/>
        <v/>
      </c>
      <c r="AH3995" s="88" t="str">
        <f t="shared" si="751"/>
        <v/>
      </c>
      <c r="AJ3995" s="55" t="str">
        <f t="shared" si="752"/>
        <v/>
      </c>
      <c r="AK3995" s="88" t="str">
        <f t="shared" si="753"/>
        <v/>
      </c>
      <c r="AM3995" s="55" t="str">
        <f t="shared" si="754"/>
        <v/>
      </c>
      <c r="AN3995" s="88" t="str">
        <f t="shared" si="755"/>
        <v/>
      </c>
    </row>
    <row r="3996" spans="1:40" x14ac:dyDescent="0.25">
      <c r="A3996" s="77"/>
      <c r="B3996" s="107"/>
      <c r="C3996" s="108"/>
      <c r="D3996" s="109"/>
      <c r="E3996" s="109"/>
      <c r="F3996" s="110"/>
      <c r="G3996" s="111"/>
      <c r="H3996" s="112"/>
      <c r="I3996" s="77"/>
      <c r="J3996" s="112" t="str">
        <f>IF($B3996="", "", IFERROR(INDEX('Job List'!$C$9:$C$508, MATCH($B3996, 'Job List'!$B$9:$B$508, 0)), ""))</f>
        <v/>
      </c>
      <c r="K3996" s="112" t="str">
        <f>IF($B3996="", "", IFERROR(INDEX('Job List'!$D$9:$D$508, MATCH($B3996, 'Job List'!$B$9:$B$508, 0)), ""))</f>
        <v/>
      </c>
      <c r="L3996" s="125" t="str">
        <f t="shared" si="744"/>
        <v/>
      </c>
      <c r="M3996" s="111" t="str">
        <f>IF($B3996="", "", IF($G3996="", IFERROR(INDEX('Job List'!$E$9:$E$508, MATCH($B3996, 'Job List'!$B$9:$B$508, 0)), ""), $G3996))</f>
        <v/>
      </c>
      <c r="N3996" s="126" t="str">
        <f t="shared" si="745"/>
        <v/>
      </c>
      <c r="O3996" s="77"/>
      <c r="AB3996" s="14" t="str">
        <f t="shared" si="746"/>
        <v/>
      </c>
      <c r="AC3996" s="20" t="str">
        <f t="shared" si="747"/>
        <v/>
      </c>
      <c r="AD3996" s="55" t="str">
        <f t="shared" si="748"/>
        <v/>
      </c>
      <c r="AE3996" s="88" t="str">
        <f t="shared" si="749"/>
        <v/>
      </c>
      <c r="AG3996" s="55" t="str">
        <f t="shared" si="750"/>
        <v/>
      </c>
      <c r="AH3996" s="88" t="str">
        <f t="shared" si="751"/>
        <v/>
      </c>
      <c r="AJ3996" s="55" t="str">
        <f t="shared" si="752"/>
        <v/>
      </c>
      <c r="AK3996" s="88" t="str">
        <f t="shared" si="753"/>
        <v/>
      </c>
      <c r="AM3996" s="55" t="str">
        <f t="shared" si="754"/>
        <v/>
      </c>
      <c r="AN3996" s="88" t="str">
        <f t="shared" si="755"/>
        <v/>
      </c>
    </row>
    <row r="3997" spans="1:40" x14ac:dyDescent="0.25">
      <c r="A3997" s="77"/>
      <c r="B3997" s="107"/>
      <c r="C3997" s="108"/>
      <c r="D3997" s="109"/>
      <c r="E3997" s="109"/>
      <c r="F3997" s="110"/>
      <c r="G3997" s="111"/>
      <c r="H3997" s="112"/>
      <c r="I3997" s="77"/>
      <c r="J3997" s="112" t="str">
        <f>IF($B3997="", "", IFERROR(INDEX('Job List'!$C$9:$C$508, MATCH($B3997, 'Job List'!$B$9:$B$508, 0)), ""))</f>
        <v/>
      </c>
      <c r="K3997" s="112" t="str">
        <f>IF($B3997="", "", IFERROR(INDEX('Job List'!$D$9:$D$508, MATCH($B3997, 'Job List'!$B$9:$B$508, 0)), ""))</f>
        <v/>
      </c>
      <c r="L3997" s="125" t="str">
        <f t="shared" si="744"/>
        <v/>
      </c>
      <c r="M3997" s="111" t="str">
        <f>IF($B3997="", "", IF($G3997="", IFERROR(INDEX('Job List'!$E$9:$E$508, MATCH($B3997, 'Job List'!$B$9:$B$508, 0)), ""), $G3997))</f>
        <v/>
      </c>
      <c r="N3997" s="126" t="str">
        <f t="shared" si="745"/>
        <v/>
      </c>
      <c r="O3997" s="77"/>
      <c r="AB3997" s="14" t="str">
        <f t="shared" si="746"/>
        <v/>
      </c>
      <c r="AC3997" s="20" t="str">
        <f t="shared" si="747"/>
        <v/>
      </c>
      <c r="AD3997" s="55" t="str">
        <f t="shared" si="748"/>
        <v/>
      </c>
      <c r="AE3997" s="88" t="str">
        <f t="shared" si="749"/>
        <v/>
      </c>
      <c r="AG3997" s="55" t="str">
        <f t="shared" si="750"/>
        <v/>
      </c>
      <c r="AH3997" s="88" t="str">
        <f t="shared" si="751"/>
        <v/>
      </c>
      <c r="AJ3997" s="55" t="str">
        <f t="shared" si="752"/>
        <v/>
      </c>
      <c r="AK3997" s="88" t="str">
        <f t="shared" si="753"/>
        <v/>
      </c>
      <c r="AM3997" s="55" t="str">
        <f t="shared" si="754"/>
        <v/>
      </c>
      <c r="AN3997" s="88" t="str">
        <f t="shared" si="755"/>
        <v/>
      </c>
    </row>
    <row r="3998" spans="1:40" x14ac:dyDescent="0.25">
      <c r="A3998" s="77"/>
      <c r="B3998" s="107"/>
      <c r="C3998" s="108"/>
      <c r="D3998" s="109"/>
      <c r="E3998" s="109"/>
      <c r="F3998" s="110"/>
      <c r="G3998" s="111"/>
      <c r="H3998" s="112"/>
      <c r="I3998" s="77"/>
      <c r="J3998" s="112" t="str">
        <f>IF($B3998="", "", IFERROR(INDEX('Job List'!$C$9:$C$508, MATCH($B3998, 'Job List'!$B$9:$B$508, 0)), ""))</f>
        <v/>
      </c>
      <c r="K3998" s="112" t="str">
        <f>IF($B3998="", "", IFERROR(INDEX('Job List'!$D$9:$D$508, MATCH($B3998, 'Job List'!$B$9:$B$508, 0)), ""))</f>
        <v/>
      </c>
      <c r="L3998" s="125" t="str">
        <f t="shared" si="744"/>
        <v/>
      </c>
      <c r="M3998" s="111" t="str">
        <f>IF($B3998="", "", IF($G3998="", IFERROR(INDEX('Job List'!$E$9:$E$508, MATCH($B3998, 'Job List'!$B$9:$B$508, 0)), ""), $G3998))</f>
        <v/>
      </c>
      <c r="N3998" s="126" t="str">
        <f t="shared" si="745"/>
        <v/>
      </c>
      <c r="O3998" s="77"/>
      <c r="AB3998" s="14" t="str">
        <f t="shared" si="746"/>
        <v/>
      </c>
      <c r="AC3998" s="20" t="str">
        <f t="shared" si="747"/>
        <v/>
      </c>
      <c r="AD3998" s="55" t="str">
        <f t="shared" si="748"/>
        <v/>
      </c>
      <c r="AE3998" s="88" t="str">
        <f t="shared" si="749"/>
        <v/>
      </c>
      <c r="AG3998" s="55" t="str">
        <f t="shared" si="750"/>
        <v/>
      </c>
      <c r="AH3998" s="88" t="str">
        <f t="shared" si="751"/>
        <v/>
      </c>
      <c r="AJ3998" s="55" t="str">
        <f t="shared" si="752"/>
        <v/>
      </c>
      <c r="AK3998" s="88" t="str">
        <f t="shared" si="753"/>
        <v/>
      </c>
      <c r="AM3998" s="55" t="str">
        <f t="shared" si="754"/>
        <v/>
      </c>
      <c r="AN3998" s="88" t="str">
        <f t="shared" si="755"/>
        <v/>
      </c>
    </row>
    <row r="3999" spans="1:40" x14ac:dyDescent="0.25">
      <c r="A3999" s="77"/>
      <c r="B3999" s="107"/>
      <c r="C3999" s="108"/>
      <c r="D3999" s="109"/>
      <c r="E3999" s="109"/>
      <c r="F3999" s="110"/>
      <c r="G3999" s="111"/>
      <c r="H3999" s="112"/>
      <c r="I3999" s="77"/>
      <c r="J3999" s="112" t="str">
        <f>IF($B3999="", "", IFERROR(INDEX('Job List'!$C$9:$C$508, MATCH($B3999, 'Job List'!$B$9:$B$508, 0)), ""))</f>
        <v/>
      </c>
      <c r="K3999" s="112" t="str">
        <f>IF($B3999="", "", IFERROR(INDEX('Job List'!$D$9:$D$508, MATCH($B3999, 'Job List'!$B$9:$B$508, 0)), ""))</f>
        <v/>
      </c>
      <c r="L3999" s="125" t="str">
        <f t="shared" si="744"/>
        <v/>
      </c>
      <c r="M3999" s="111" t="str">
        <f>IF($B3999="", "", IF($G3999="", IFERROR(INDEX('Job List'!$E$9:$E$508, MATCH($B3999, 'Job List'!$B$9:$B$508, 0)), ""), $G3999))</f>
        <v/>
      </c>
      <c r="N3999" s="126" t="str">
        <f t="shared" si="745"/>
        <v/>
      </c>
      <c r="O3999" s="77"/>
      <c r="AB3999" s="14" t="str">
        <f t="shared" si="746"/>
        <v/>
      </c>
      <c r="AC3999" s="20" t="str">
        <f t="shared" si="747"/>
        <v/>
      </c>
      <c r="AD3999" s="55" t="str">
        <f t="shared" si="748"/>
        <v/>
      </c>
      <c r="AE3999" s="88" t="str">
        <f t="shared" si="749"/>
        <v/>
      </c>
      <c r="AG3999" s="55" t="str">
        <f t="shared" si="750"/>
        <v/>
      </c>
      <c r="AH3999" s="88" t="str">
        <f t="shared" si="751"/>
        <v/>
      </c>
      <c r="AJ3999" s="55" t="str">
        <f t="shared" si="752"/>
        <v/>
      </c>
      <c r="AK3999" s="88" t="str">
        <f t="shared" si="753"/>
        <v/>
      </c>
      <c r="AM3999" s="55" t="str">
        <f t="shared" si="754"/>
        <v/>
      </c>
      <c r="AN3999" s="88" t="str">
        <f t="shared" si="755"/>
        <v/>
      </c>
    </row>
    <row r="4000" spans="1:40" x14ac:dyDescent="0.25">
      <c r="A4000" s="77"/>
      <c r="B4000" s="107"/>
      <c r="C4000" s="108"/>
      <c r="D4000" s="109"/>
      <c r="E4000" s="109"/>
      <c r="F4000" s="110"/>
      <c r="G4000" s="111"/>
      <c r="H4000" s="112"/>
      <c r="I4000" s="77"/>
      <c r="J4000" s="112" t="str">
        <f>IF($B4000="", "", IFERROR(INDEX('Job List'!$C$9:$C$508, MATCH($B4000, 'Job List'!$B$9:$B$508, 0)), ""))</f>
        <v/>
      </c>
      <c r="K4000" s="112" t="str">
        <f>IF($B4000="", "", IFERROR(INDEX('Job List'!$D$9:$D$508, MATCH($B4000, 'Job List'!$B$9:$B$508, 0)), ""))</f>
        <v/>
      </c>
      <c r="L4000" s="125" t="str">
        <f t="shared" si="744"/>
        <v/>
      </c>
      <c r="M4000" s="111" t="str">
        <f>IF($B4000="", "", IF($G4000="", IFERROR(INDEX('Job List'!$E$9:$E$508, MATCH($B4000, 'Job List'!$B$9:$B$508, 0)), ""), $G4000))</f>
        <v/>
      </c>
      <c r="N4000" s="126" t="str">
        <f t="shared" si="745"/>
        <v/>
      </c>
      <c r="O4000" s="77"/>
      <c r="AB4000" s="14" t="str">
        <f t="shared" si="746"/>
        <v/>
      </c>
      <c r="AC4000" s="20" t="str">
        <f t="shared" si="747"/>
        <v/>
      </c>
      <c r="AD4000" s="55" t="str">
        <f t="shared" si="748"/>
        <v/>
      </c>
      <c r="AE4000" s="88" t="str">
        <f t="shared" si="749"/>
        <v/>
      </c>
      <c r="AG4000" s="55" t="str">
        <f t="shared" si="750"/>
        <v/>
      </c>
      <c r="AH4000" s="88" t="str">
        <f t="shared" si="751"/>
        <v/>
      </c>
      <c r="AJ4000" s="55" t="str">
        <f t="shared" si="752"/>
        <v/>
      </c>
      <c r="AK4000" s="88" t="str">
        <f t="shared" si="753"/>
        <v/>
      </c>
      <c r="AM4000" s="55" t="str">
        <f t="shared" si="754"/>
        <v/>
      </c>
      <c r="AN4000" s="88" t="str">
        <f t="shared" si="755"/>
        <v/>
      </c>
    </row>
    <row r="4001" spans="1:40" x14ac:dyDescent="0.25">
      <c r="A4001" s="77"/>
      <c r="B4001" s="107"/>
      <c r="C4001" s="108"/>
      <c r="D4001" s="109"/>
      <c r="E4001" s="109"/>
      <c r="F4001" s="110"/>
      <c r="G4001" s="111"/>
      <c r="H4001" s="112"/>
      <c r="I4001" s="77"/>
      <c r="J4001" s="112" t="str">
        <f>IF($B4001="", "", IFERROR(INDEX('Job List'!$C$9:$C$508, MATCH($B4001, 'Job List'!$B$9:$B$508, 0)), ""))</f>
        <v/>
      </c>
      <c r="K4001" s="112" t="str">
        <f>IF($B4001="", "", IFERROR(INDEX('Job List'!$D$9:$D$508, MATCH($B4001, 'Job List'!$B$9:$B$508, 0)), ""))</f>
        <v/>
      </c>
      <c r="L4001" s="125" t="str">
        <f t="shared" si="744"/>
        <v/>
      </c>
      <c r="M4001" s="111" t="str">
        <f>IF($B4001="", "", IF($G4001="", IFERROR(INDEX('Job List'!$E$9:$E$508, MATCH($B4001, 'Job List'!$B$9:$B$508, 0)), ""), $G4001))</f>
        <v/>
      </c>
      <c r="N4001" s="126" t="str">
        <f t="shared" si="745"/>
        <v/>
      </c>
      <c r="O4001" s="77"/>
      <c r="AB4001" s="14" t="str">
        <f t="shared" si="746"/>
        <v/>
      </c>
      <c r="AC4001" s="20" t="str">
        <f t="shared" si="747"/>
        <v/>
      </c>
      <c r="AD4001" s="55" t="str">
        <f t="shared" si="748"/>
        <v/>
      </c>
      <c r="AE4001" s="88" t="str">
        <f t="shared" si="749"/>
        <v/>
      </c>
      <c r="AG4001" s="55" t="str">
        <f t="shared" si="750"/>
        <v/>
      </c>
      <c r="AH4001" s="88" t="str">
        <f t="shared" si="751"/>
        <v/>
      </c>
      <c r="AJ4001" s="55" t="str">
        <f t="shared" si="752"/>
        <v/>
      </c>
      <c r="AK4001" s="88" t="str">
        <f t="shared" si="753"/>
        <v/>
      </c>
      <c r="AM4001" s="55" t="str">
        <f t="shared" si="754"/>
        <v/>
      </c>
      <c r="AN4001" s="88" t="str">
        <f t="shared" si="755"/>
        <v/>
      </c>
    </row>
    <row r="4002" spans="1:40" x14ac:dyDescent="0.25">
      <c r="A4002" s="77"/>
      <c r="B4002" s="107"/>
      <c r="C4002" s="108"/>
      <c r="D4002" s="109"/>
      <c r="E4002" s="109"/>
      <c r="F4002" s="110"/>
      <c r="G4002" s="111"/>
      <c r="H4002" s="112"/>
      <c r="I4002" s="77"/>
      <c r="J4002" s="112" t="str">
        <f>IF($B4002="", "", IFERROR(INDEX('Job List'!$C$9:$C$508, MATCH($B4002, 'Job List'!$B$9:$B$508, 0)), ""))</f>
        <v/>
      </c>
      <c r="K4002" s="112" t="str">
        <f>IF($B4002="", "", IFERROR(INDEX('Job List'!$D$9:$D$508, MATCH($B4002, 'Job List'!$B$9:$B$508, 0)), ""))</f>
        <v/>
      </c>
      <c r="L4002" s="125" t="str">
        <f t="shared" si="744"/>
        <v/>
      </c>
      <c r="M4002" s="111" t="str">
        <f>IF($B4002="", "", IF($G4002="", IFERROR(INDEX('Job List'!$E$9:$E$508, MATCH($B4002, 'Job List'!$B$9:$B$508, 0)), ""), $G4002))</f>
        <v/>
      </c>
      <c r="N4002" s="126" t="str">
        <f t="shared" si="745"/>
        <v/>
      </c>
      <c r="O4002" s="77"/>
      <c r="AB4002" s="14" t="str">
        <f t="shared" si="746"/>
        <v/>
      </c>
      <c r="AC4002" s="20" t="str">
        <f t="shared" si="747"/>
        <v/>
      </c>
      <c r="AD4002" s="55" t="str">
        <f t="shared" si="748"/>
        <v/>
      </c>
      <c r="AE4002" s="88" t="str">
        <f t="shared" si="749"/>
        <v/>
      </c>
      <c r="AG4002" s="55" t="str">
        <f t="shared" si="750"/>
        <v/>
      </c>
      <c r="AH4002" s="88" t="str">
        <f t="shared" si="751"/>
        <v/>
      </c>
      <c r="AJ4002" s="55" t="str">
        <f t="shared" si="752"/>
        <v/>
      </c>
      <c r="AK4002" s="88" t="str">
        <f t="shared" si="753"/>
        <v/>
      </c>
      <c r="AM4002" s="55" t="str">
        <f t="shared" si="754"/>
        <v/>
      </c>
      <c r="AN4002" s="88" t="str">
        <f t="shared" si="755"/>
        <v/>
      </c>
    </row>
    <row r="4003" spans="1:40" x14ac:dyDescent="0.25">
      <c r="A4003" s="77"/>
      <c r="B4003" s="107"/>
      <c r="C4003" s="108"/>
      <c r="D4003" s="109"/>
      <c r="E4003" s="109"/>
      <c r="F4003" s="110"/>
      <c r="G4003" s="111"/>
      <c r="H4003" s="112"/>
      <c r="I4003" s="77"/>
      <c r="J4003" s="112" t="str">
        <f>IF($B4003="", "", IFERROR(INDEX('Job List'!$C$9:$C$508, MATCH($B4003, 'Job List'!$B$9:$B$508, 0)), ""))</f>
        <v/>
      </c>
      <c r="K4003" s="112" t="str">
        <f>IF($B4003="", "", IFERROR(INDEX('Job List'!$D$9:$D$508, MATCH($B4003, 'Job List'!$B$9:$B$508, 0)), ""))</f>
        <v/>
      </c>
      <c r="L4003" s="125" t="str">
        <f t="shared" si="744"/>
        <v/>
      </c>
      <c r="M4003" s="111" t="str">
        <f>IF($B4003="", "", IF($G4003="", IFERROR(INDEX('Job List'!$E$9:$E$508, MATCH($B4003, 'Job List'!$B$9:$B$508, 0)), ""), $G4003))</f>
        <v/>
      </c>
      <c r="N4003" s="126" t="str">
        <f t="shared" si="745"/>
        <v/>
      </c>
      <c r="O4003" s="77"/>
      <c r="AB4003" s="14" t="str">
        <f t="shared" si="746"/>
        <v/>
      </c>
      <c r="AC4003" s="20" t="str">
        <f t="shared" si="747"/>
        <v/>
      </c>
      <c r="AD4003" s="55" t="str">
        <f t="shared" si="748"/>
        <v/>
      </c>
      <c r="AE4003" s="88" t="str">
        <f t="shared" si="749"/>
        <v/>
      </c>
      <c r="AG4003" s="55" t="str">
        <f t="shared" si="750"/>
        <v/>
      </c>
      <c r="AH4003" s="88" t="str">
        <f t="shared" si="751"/>
        <v/>
      </c>
      <c r="AJ4003" s="55" t="str">
        <f t="shared" si="752"/>
        <v/>
      </c>
      <c r="AK4003" s="88" t="str">
        <f t="shared" si="753"/>
        <v/>
      </c>
      <c r="AM4003" s="55" t="str">
        <f t="shared" si="754"/>
        <v/>
      </c>
      <c r="AN4003" s="88" t="str">
        <f t="shared" si="755"/>
        <v/>
      </c>
    </row>
    <row r="4004" spans="1:40" x14ac:dyDescent="0.25">
      <c r="A4004" s="77"/>
      <c r="B4004" s="107"/>
      <c r="C4004" s="108"/>
      <c r="D4004" s="109"/>
      <c r="E4004" s="109"/>
      <c r="F4004" s="110"/>
      <c r="G4004" s="111"/>
      <c r="H4004" s="112"/>
      <c r="I4004" s="77"/>
      <c r="J4004" s="112" t="str">
        <f>IF($B4004="", "", IFERROR(INDEX('Job List'!$C$9:$C$508, MATCH($B4004, 'Job List'!$B$9:$B$508, 0)), ""))</f>
        <v/>
      </c>
      <c r="K4004" s="112" t="str">
        <f>IF($B4004="", "", IFERROR(INDEX('Job List'!$D$9:$D$508, MATCH($B4004, 'Job List'!$B$9:$B$508, 0)), ""))</f>
        <v/>
      </c>
      <c r="L4004" s="125" t="str">
        <f t="shared" si="744"/>
        <v/>
      </c>
      <c r="M4004" s="111" t="str">
        <f>IF($B4004="", "", IF($G4004="", IFERROR(INDEX('Job List'!$E$9:$E$508, MATCH($B4004, 'Job List'!$B$9:$B$508, 0)), ""), $G4004))</f>
        <v/>
      </c>
      <c r="N4004" s="126" t="str">
        <f t="shared" si="745"/>
        <v/>
      </c>
      <c r="O4004" s="77"/>
      <c r="AB4004" s="14" t="str">
        <f t="shared" si="746"/>
        <v/>
      </c>
      <c r="AC4004" s="20" t="str">
        <f t="shared" si="747"/>
        <v/>
      </c>
      <c r="AD4004" s="55" t="str">
        <f t="shared" si="748"/>
        <v/>
      </c>
      <c r="AE4004" s="88" t="str">
        <f t="shared" si="749"/>
        <v/>
      </c>
      <c r="AG4004" s="55" t="str">
        <f t="shared" si="750"/>
        <v/>
      </c>
      <c r="AH4004" s="88" t="str">
        <f t="shared" si="751"/>
        <v/>
      </c>
      <c r="AJ4004" s="55" t="str">
        <f t="shared" si="752"/>
        <v/>
      </c>
      <c r="AK4004" s="88" t="str">
        <f t="shared" si="753"/>
        <v/>
      </c>
      <c r="AM4004" s="55" t="str">
        <f t="shared" si="754"/>
        <v/>
      </c>
      <c r="AN4004" s="88" t="str">
        <f t="shared" si="755"/>
        <v/>
      </c>
    </row>
    <row r="4005" spans="1:40" x14ac:dyDescent="0.25">
      <c r="A4005" s="77"/>
      <c r="B4005" s="107"/>
      <c r="C4005" s="108"/>
      <c r="D4005" s="109"/>
      <c r="E4005" s="109"/>
      <c r="F4005" s="110"/>
      <c r="G4005" s="111"/>
      <c r="H4005" s="112"/>
      <c r="I4005" s="77"/>
      <c r="J4005" s="112" t="str">
        <f>IF($B4005="", "", IFERROR(INDEX('Job List'!$C$9:$C$508, MATCH($B4005, 'Job List'!$B$9:$B$508, 0)), ""))</f>
        <v/>
      </c>
      <c r="K4005" s="112" t="str">
        <f>IF($B4005="", "", IFERROR(INDEX('Job List'!$D$9:$D$508, MATCH($B4005, 'Job List'!$B$9:$B$508, 0)), ""))</f>
        <v/>
      </c>
      <c r="L4005" s="125" t="str">
        <f t="shared" si="744"/>
        <v/>
      </c>
      <c r="M4005" s="111" t="str">
        <f>IF($B4005="", "", IF($G4005="", IFERROR(INDEX('Job List'!$E$9:$E$508, MATCH($B4005, 'Job List'!$B$9:$B$508, 0)), ""), $G4005))</f>
        <v/>
      </c>
      <c r="N4005" s="126" t="str">
        <f t="shared" si="745"/>
        <v/>
      </c>
      <c r="O4005" s="77"/>
      <c r="AB4005" s="14" t="str">
        <f t="shared" si="746"/>
        <v/>
      </c>
      <c r="AC4005" s="20" t="str">
        <f t="shared" si="747"/>
        <v/>
      </c>
      <c r="AD4005" s="55" t="str">
        <f t="shared" si="748"/>
        <v/>
      </c>
      <c r="AE4005" s="88" t="str">
        <f t="shared" si="749"/>
        <v/>
      </c>
      <c r="AG4005" s="55" t="str">
        <f t="shared" si="750"/>
        <v/>
      </c>
      <c r="AH4005" s="88" t="str">
        <f t="shared" si="751"/>
        <v/>
      </c>
      <c r="AJ4005" s="55" t="str">
        <f t="shared" si="752"/>
        <v/>
      </c>
      <c r="AK4005" s="88" t="str">
        <f t="shared" si="753"/>
        <v/>
      </c>
      <c r="AM4005" s="55" t="str">
        <f t="shared" si="754"/>
        <v/>
      </c>
      <c r="AN4005" s="88" t="str">
        <f t="shared" si="755"/>
        <v/>
      </c>
    </row>
    <row r="4006" spans="1:40" x14ac:dyDescent="0.25">
      <c r="A4006" s="77"/>
      <c r="B4006" s="107"/>
      <c r="C4006" s="108"/>
      <c r="D4006" s="109"/>
      <c r="E4006" s="109"/>
      <c r="F4006" s="110"/>
      <c r="G4006" s="111"/>
      <c r="H4006" s="112"/>
      <c r="I4006" s="77"/>
      <c r="J4006" s="112" t="str">
        <f>IF($B4006="", "", IFERROR(INDEX('Job List'!$C$9:$C$508, MATCH($B4006, 'Job List'!$B$9:$B$508, 0)), ""))</f>
        <v/>
      </c>
      <c r="K4006" s="112" t="str">
        <f>IF($B4006="", "", IFERROR(INDEX('Job List'!$D$9:$D$508, MATCH($B4006, 'Job List'!$B$9:$B$508, 0)), ""))</f>
        <v/>
      </c>
      <c r="L4006" s="125" t="str">
        <f t="shared" si="744"/>
        <v/>
      </c>
      <c r="M4006" s="111" t="str">
        <f>IF($B4006="", "", IF($G4006="", IFERROR(INDEX('Job List'!$E$9:$E$508, MATCH($B4006, 'Job List'!$B$9:$B$508, 0)), ""), $G4006))</f>
        <v/>
      </c>
      <c r="N4006" s="126" t="str">
        <f t="shared" si="745"/>
        <v/>
      </c>
      <c r="O4006" s="77"/>
      <c r="AB4006" s="14" t="str">
        <f t="shared" si="746"/>
        <v/>
      </c>
      <c r="AC4006" s="20" t="str">
        <f t="shared" si="747"/>
        <v/>
      </c>
      <c r="AD4006" s="55" t="str">
        <f t="shared" si="748"/>
        <v/>
      </c>
      <c r="AE4006" s="88" t="str">
        <f t="shared" si="749"/>
        <v/>
      </c>
      <c r="AG4006" s="55" t="str">
        <f t="shared" si="750"/>
        <v/>
      </c>
      <c r="AH4006" s="88" t="str">
        <f t="shared" si="751"/>
        <v/>
      </c>
      <c r="AJ4006" s="55" t="str">
        <f t="shared" si="752"/>
        <v/>
      </c>
      <c r="AK4006" s="88" t="str">
        <f t="shared" si="753"/>
        <v/>
      </c>
      <c r="AM4006" s="55" t="str">
        <f t="shared" si="754"/>
        <v/>
      </c>
      <c r="AN4006" s="88" t="str">
        <f t="shared" si="755"/>
        <v/>
      </c>
    </row>
    <row r="4007" spans="1:40" x14ac:dyDescent="0.25">
      <c r="A4007" s="77"/>
      <c r="B4007" s="107"/>
      <c r="C4007" s="108"/>
      <c r="D4007" s="109"/>
      <c r="E4007" s="109"/>
      <c r="F4007" s="110"/>
      <c r="G4007" s="111"/>
      <c r="H4007" s="112"/>
      <c r="I4007" s="77"/>
      <c r="J4007" s="112" t="str">
        <f>IF($B4007="", "", IFERROR(INDEX('Job List'!$C$9:$C$508, MATCH($B4007, 'Job List'!$B$9:$B$508, 0)), ""))</f>
        <v/>
      </c>
      <c r="K4007" s="112" t="str">
        <f>IF($B4007="", "", IFERROR(INDEX('Job List'!$D$9:$D$508, MATCH($B4007, 'Job List'!$B$9:$B$508, 0)), ""))</f>
        <v/>
      </c>
      <c r="L4007" s="125" t="str">
        <f t="shared" si="744"/>
        <v/>
      </c>
      <c r="M4007" s="111" t="str">
        <f>IF($B4007="", "", IF($G4007="", IFERROR(INDEX('Job List'!$E$9:$E$508, MATCH($B4007, 'Job List'!$B$9:$B$508, 0)), ""), $G4007))</f>
        <v/>
      </c>
      <c r="N4007" s="126" t="str">
        <f t="shared" si="745"/>
        <v/>
      </c>
      <c r="O4007" s="77"/>
      <c r="AB4007" s="14" t="str">
        <f t="shared" si="746"/>
        <v/>
      </c>
      <c r="AC4007" s="20" t="str">
        <f t="shared" si="747"/>
        <v/>
      </c>
      <c r="AD4007" s="55" t="str">
        <f t="shared" si="748"/>
        <v/>
      </c>
      <c r="AE4007" s="88" t="str">
        <f t="shared" si="749"/>
        <v/>
      </c>
      <c r="AG4007" s="55" t="str">
        <f t="shared" si="750"/>
        <v/>
      </c>
      <c r="AH4007" s="88" t="str">
        <f t="shared" si="751"/>
        <v/>
      </c>
      <c r="AJ4007" s="55" t="str">
        <f t="shared" si="752"/>
        <v/>
      </c>
      <c r="AK4007" s="88" t="str">
        <f t="shared" si="753"/>
        <v/>
      </c>
      <c r="AM4007" s="55" t="str">
        <f t="shared" si="754"/>
        <v/>
      </c>
      <c r="AN4007" s="88" t="str">
        <f t="shared" si="755"/>
        <v/>
      </c>
    </row>
    <row r="4008" spans="1:40" x14ac:dyDescent="0.25">
      <c r="A4008" s="77"/>
      <c r="B4008" s="107"/>
      <c r="C4008" s="108"/>
      <c r="D4008" s="109"/>
      <c r="E4008" s="109"/>
      <c r="F4008" s="110"/>
      <c r="G4008" s="111"/>
      <c r="H4008" s="112"/>
      <c r="I4008" s="77"/>
      <c r="J4008" s="112" t="str">
        <f>IF($B4008="", "", IFERROR(INDEX('Job List'!$C$9:$C$508, MATCH($B4008, 'Job List'!$B$9:$B$508, 0)), ""))</f>
        <v/>
      </c>
      <c r="K4008" s="112" t="str">
        <f>IF($B4008="", "", IFERROR(INDEX('Job List'!$D$9:$D$508, MATCH($B4008, 'Job List'!$B$9:$B$508, 0)), ""))</f>
        <v/>
      </c>
      <c r="L4008" s="125" t="str">
        <f t="shared" si="744"/>
        <v/>
      </c>
      <c r="M4008" s="111" t="str">
        <f>IF($B4008="", "", IF($G4008="", IFERROR(INDEX('Job List'!$E$9:$E$508, MATCH($B4008, 'Job List'!$B$9:$B$508, 0)), ""), $G4008))</f>
        <v/>
      </c>
      <c r="N4008" s="126" t="str">
        <f t="shared" si="745"/>
        <v/>
      </c>
      <c r="O4008" s="77"/>
      <c r="AB4008" s="14" t="str">
        <f t="shared" si="746"/>
        <v/>
      </c>
      <c r="AC4008" s="20" t="str">
        <f t="shared" si="747"/>
        <v/>
      </c>
      <c r="AD4008" s="55" t="str">
        <f t="shared" si="748"/>
        <v/>
      </c>
      <c r="AE4008" s="88" t="str">
        <f t="shared" si="749"/>
        <v/>
      </c>
      <c r="AG4008" s="55" t="str">
        <f t="shared" si="750"/>
        <v/>
      </c>
      <c r="AH4008" s="88" t="str">
        <f t="shared" si="751"/>
        <v/>
      </c>
      <c r="AJ4008" s="55" t="str">
        <f t="shared" si="752"/>
        <v/>
      </c>
      <c r="AK4008" s="88" t="str">
        <f t="shared" si="753"/>
        <v/>
      </c>
      <c r="AM4008" s="55" t="str">
        <f t="shared" si="754"/>
        <v/>
      </c>
      <c r="AN4008" s="88" t="str">
        <f t="shared" si="755"/>
        <v/>
      </c>
    </row>
    <row r="4009" spans="1:40" x14ac:dyDescent="0.25">
      <c r="A4009" s="77"/>
      <c r="B4009" s="107"/>
      <c r="C4009" s="108"/>
      <c r="D4009" s="109"/>
      <c r="E4009" s="109"/>
      <c r="F4009" s="110"/>
      <c r="G4009" s="111"/>
      <c r="H4009" s="112"/>
      <c r="I4009" s="77"/>
      <c r="J4009" s="112" t="str">
        <f>IF($B4009="", "", IFERROR(INDEX('Job List'!$C$9:$C$508, MATCH($B4009, 'Job List'!$B$9:$B$508, 0)), ""))</f>
        <v/>
      </c>
      <c r="K4009" s="112" t="str">
        <f>IF($B4009="", "", IFERROR(INDEX('Job List'!$D$9:$D$508, MATCH($B4009, 'Job List'!$B$9:$B$508, 0)), ""))</f>
        <v/>
      </c>
      <c r="L4009" s="125" t="str">
        <f t="shared" si="744"/>
        <v/>
      </c>
      <c r="M4009" s="111" t="str">
        <f>IF($B4009="", "", IF($G4009="", IFERROR(INDEX('Job List'!$E$9:$E$508, MATCH($B4009, 'Job List'!$B$9:$B$508, 0)), ""), $G4009))</f>
        <v/>
      </c>
      <c r="N4009" s="126" t="str">
        <f t="shared" si="745"/>
        <v/>
      </c>
      <c r="O4009" s="77"/>
      <c r="AB4009" s="14" t="str">
        <f t="shared" si="746"/>
        <v/>
      </c>
      <c r="AC4009" s="20" t="str">
        <f t="shared" si="747"/>
        <v/>
      </c>
      <c r="AD4009" s="55" t="str">
        <f t="shared" si="748"/>
        <v/>
      </c>
      <c r="AE4009" s="88" t="str">
        <f t="shared" si="749"/>
        <v/>
      </c>
      <c r="AG4009" s="55" t="str">
        <f t="shared" si="750"/>
        <v/>
      </c>
      <c r="AH4009" s="88" t="str">
        <f t="shared" si="751"/>
        <v/>
      </c>
      <c r="AJ4009" s="55" t="str">
        <f t="shared" si="752"/>
        <v/>
      </c>
      <c r="AK4009" s="88" t="str">
        <f t="shared" si="753"/>
        <v/>
      </c>
      <c r="AM4009" s="55" t="str">
        <f t="shared" si="754"/>
        <v/>
      </c>
      <c r="AN4009" s="88" t="str">
        <f t="shared" si="755"/>
        <v/>
      </c>
    </row>
    <row r="4010" spans="1:40" x14ac:dyDescent="0.25">
      <c r="A4010" s="77"/>
      <c r="B4010" s="107"/>
      <c r="C4010" s="108"/>
      <c r="D4010" s="109"/>
      <c r="E4010" s="109"/>
      <c r="F4010" s="110"/>
      <c r="G4010" s="111"/>
      <c r="H4010" s="112"/>
      <c r="I4010" s="77"/>
      <c r="J4010" s="112" t="str">
        <f>IF($B4010="", "", IFERROR(INDEX('Job List'!$C$9:$C$508, MATCH($B4010, 'Job List'!$B$9:$B$508, 0)), ""))</f>
        <v/>
      </c>
      <c r="K4010" s="112" t="str">
        <f>IF($B4010="", "", IFERROR(INDEX('Job List'!$D$9:$D$508, MATCH($B4010, 'Job List'!$B$9:$B$508, 0)), ""))</f>
        <v/>
      </c>
      <c r="L4010" s="125" t="str">
        <f t="shared" si="744"/>
        <v/>
      </c>
      <c r="M4010" s="111" t="str">
        <f>IF($B4010="", "", IF($G4010="", IFERROR(INDEX('Job List'!$E$9:$E$508, MATCH($B4010, 'Job List'!$B$9:$B$508, 0)), ""), $G4010))</f>
        <v/>
      </c>
      <c r="N4010" s="126" t="str">
        <f t="shared" si="745"/>
        <v/>
      </c>
      <c r="O4010" s="77"/>
      <c r="AB4010" s="14" t="str">
        <f t="shared" si="746"/>
        <v/>
      </c>
      <c r="AC4010" s="20" t="str">
        <f t="shared" si="747"/>
        <v/>
      </c>
      <c r="AD4010" s="55" t="str">
        <f t="shared" si="748"/>
        <v/>
      </c>
      <c r="AE4010" s="88" t="str">
        <f t="shared" si="749"/>
        <v/>
      </c>
      <c r="AG4010" s="55" t="str">
        <f t="shared" si="750"/>
        <v/>
      </c>
      <c r="AH4010" s="88" t="str">
        <f t="shared" si="751"/>
        <v/>
      </c>
      <c r="AJ4010" s="55" t="str">
        <f t="shared" si="752"/>
        <v/>
      </c>
      <c r="AK4010" s="88" t="str">
        <f t="shared" si="753"/>
        <v/>
      </c>
      <c r="AM4010" s="55" t="str">
        <f t="shared" si="754"/>
        <v/>
      </c>
      <c r="AN4010" s="88" t="str">
        <f t="shared" si="755"/>
        <v/>
      </c>
    </row>
    <row r="4011" spans="1:40" x14ac:dyDescent="0.25">
      <c r="A4011" s="77"/>
      <c r="B4011" s="107"/>
      <c r="C4011" s="108"/>
      <c r="D4011" s="109"/>
      <c r="E4011" s="109"/>
      <c r="F4011" s="110"/>
      <c r="G4011" s="111"/>
      <c r="H4011" s="112"/>
      <c r="I4011" s="77"/>
      <c r="J4011" s="112" t="str">
        <f>IF($B4011="", "", IFERROR(INDEX('Job List'!$C$9:$C$508, MATCH($B4011, 'Job List'!$B$9:$B$508, 0)), ""))</f>
        <v/>
      </c>
      <c r="K4011" s="112" t="str">
        <f>IF($B4011="", "", IFERROR(INDEX('Job List'!$D$9:$D$508, MATCH($B4011, 'Job List'!$B$9:$B$508, 0)), ""))</f>
        <v/>
      </c>
      <c r="L4011" s="125" t="str">
        <f t="shared" si="744"/>
        <v/>
      </c>
      <c r="M4011" s="111" t="str">
        <f>IF($B4011="", "", IF($G4011="", IFERROR(INDEX('Job List'!$E$9:$E$508, MATCH($B4011, 'Job List'!$B$9:$B$508, 0)), ""), $G4011))</f>
        <v/>
      </c>
      <c r="N4011" s="126" t="str">
        <f t="shared" si="745"/>
        <v/>
      </c>
      <c r="O4011" s="77"/>
      <c r="AB4011" s="14" t="str">
        <f t="shared" si="746"/>
        <v/>
      </c>
      <c r="AC4011" s="20" t="str">
        <f t="shared" si="747"/>
        <v/>
      </c>
      <c r="AD4011" s="55" t="str">
        <f t="shared" si="748"/>
        <v/>
      </c>
      <c r="AE4011" s="88" t="str">
        <f t="shared" si="749"/>
        <v/>
      </c>
      <c r="AG4011" s="55" t="str">
        <f t="shared" si="750"/>
        <v/>
      </c>
      <c r="AH4011" s="88" t="str">
        <f t="shared" si="751"/>
        <v/>
      </c>
      <c r="AJ4011" s="55" t="str">
        <f t="shared" si="752"/>
        <v/>
      </c>
      <c r="AK4011" s="88" t="str">
        <f t="shared" si="753"/>
        <v/>
      </c>
      <c r="AM4011" s="55" t="str">
        <f t="shared" si="754"/>
        <v/>
      </c>
      <c r="AN4011" s="88" t="str">
        <f t="shared" si="755"/>
        <v/>
      </c>
    </row>
    <row r="4012" spans="1:40" x14ac:dyDescent="0.25">
      <c r="A4012" s="77"/>
      <c r="B4012" s="107"/>
      <c r="C4012" s="108"/>
      <c r="D4012" s="109"/>
      <c r="E4012" s="109"/>
      <c r="F4012" s="110"/>
      <c r="G4012" s="111"/>
      <c r="H4012" s="112"/>
      <c r="I4012" s="77"/>
      <c r="J4012" s="112" t="str">
        <f>IF($B4012="", "", IFERROR(INDEX('Job List'!$C$9:$C$508, MATCH($B4012, 'Job List'!$B$9:$B$508, 0)), ""))</f>
        <v/>
      </c>
      <c r="K4012" s="112" t="str">
        <f>IF($B4012="", "", IFERROR(INDEX('Job List'!$D$9:$D$508, MATCH($B4012, 'Job List'!$B$9:$B$508, 0)), ""))</f>
        <v/>
      </c>
      <c r="L4012" s="125" t="str">
        <f t="shared" si="744"/>
        <v/>
      </c>
      <c r="M4012" s="111" t="str">
        <f>IF($B4012="", "", IF($G4012="", IFERROR(INDEX('Job List'!$E$9:$E$508, MATCH($B4012, 'Job List'!$B$9:$B$508, 0)), ""), $G4012))</f>
        <v/>
      </c>
      <c r="N4012" s="126" t="str">
        <f t="shared" si="745"/>
        <v/>
      </c>
      <c r="O4012" s="77"/>
      <c r="AB4012" s="14" t="str">
        <f t="shared" si="746"/>
        <v/>
      </c>
      <c r="AC4012" s="20" t="str">
        <f t="shared" si="747"/>
        <v/>
      </c>
      <c r="AD4012" s="55" t="str">
        <f t="shared" si="748"/>
        <v/>
      </c>
      <c r="AE4012" s="88" t="str">
        <f t="shared" si="749"/>
        <v/>
      </c>
      <c r="AG4012" s="55" t="str">
        <f t="shared" si="750"/>
        <v/>
      </c>
      <c r="AH4012" s="88" t="str">
        <f t="shared" si="751"/>
        <v/>
      </c>
      <c r="AJ4012" s="55" t="str">
        <f t="shared" si="752"/>
        <v/>
      </c>
      <c r="AK4012" s="88" t="str">
        <f t="shared" si="753"/>
        <v/>
      </c>
      <c r="AM4012" s="55" t="str">
        <f t="shared" si="754"/>
        <v/>
      </c>
      <c r="AN4012" s="88" t="str">
        <f t="shared" si="755"/>
        <v/>
      </c>
    </row>
    <row r="4013" spans="1:40" x14ac:dyDescent="0.25">
      <c r="A4013" s="77"/>
      <c r="B4013" s="107"/>
      <c r="C4013" s="108"/>
      <c r="D4013" s="109"/>
      <c r="E4013" s="109"/>
      <c r="F4013" s="110"/>
      <c r="G4013" s="111"/>
      <c r="H4013" s="112"/>
      <c r="I4013" s="77"/>
      <c r="J4013" s="112" t="str">
        <f>IF($B4013="", "", IFERROR(INDEX('Job List'!$C$9:$C$508, MATCH($B4013, 'Job List'!$B$9:$B$508, 0)), ""))</f>
        <v/>
      </c>
      <c r="K4013" s="112" t="str">
        <f>IF($B4013="", "", IFERROR(INDEX('Job List'!$D$9:$D$508, MATCH($B4013, 'Job List'!$B$9:$B$508, 0)), ""))</f>
        <v/>
      </c>
      <c r="L4013" s="125" t="str">
        <f t="shared" si="744"/>
        <v/>
      </c>
      <c r="M4013" s="111" t="str">
        <f>IF($B4013="", "", IF($G4013="", IFERROR(INDEX('Job List'!$E$9:$E$508, MATCH($B4013, 'Job List'!$B$9:$B$508, 0)), ""), $G4013))</f>
        <v/>
      </c>
      <c r="N4013" s="126" t="str">
        <f t="shared" si="745"/>
        <v/>
      </c>
      <c r="O4013" s="77"/>
      <c r="AB4013" s="14" t="str">
        <f t="shared" si="746"/>
        <v/>
      </c>
      <c r="AC4013" s="20" t="str">
        <f t="shared" si="747"/>
        <v/>
      </c>
      <c r="AD4013" s="55" t="str">
        <f t="shared" si="748"/>
        <v/>
      </c>
      <c r="AE4013" s="88" t="str">
        <f t="shared" si="749"/>
        <v/>
      </c>
      <c r="AG4013" s="55" t="str">
        <f t="shared" si="750"/>
        <v/>
      </c>
      <c r="AH4013" s="88" t="str">
        <f t="shared" si="751"/>
        <v/>
      </c>
      <c r="AJ4013" s="55" t="str">
        <f t="shared" si="752"/>
        <v/>
      </c>
      <c r="AK4013" s="88" t="str">
        <f t="shared" si="753"/>
        <v/>
      </c>
      <c r="AM4013" s="55" t="str">
        <f t="shared" si="754"/>
        <v/>
      </c>
      <c r="AN4013" s="88" t="str">
        <f t="shared" si="755"/>
        <v/>
      </c>
    </row>
    <row r="4014" spans="1:40" x14ac:dyDescent="0.25">
      <c r="A4014" s="77"/>
      <c r="B4014" s="107"/>
      <c r="C4014" s="108"/>
      <c r="D4014" s="109"/>
      <c r="E4014" s="109"/>
      <c r="F4014" s="110"/>
      <c r="G4014" s="111"/>
      <c r="H4014" s="112"/>
      <c r="I4014" s="77"/>
      <c r="J4014" s="112" t="str">
        <f>IF($B4014="", "", IFERROR(INDEX('Job List'!$C$9:$C$508, MATCH($B4014, 'Job List'!$B$9:$B$508, 0)), ""))</f>
        <v/>
      </c>
      <c r="K4014" s="112" t="str">
        <f>IF($B4014="", "", IFERROR(INDEX('Job List'!$D$9:$D$508, MATCH($B4014, 'Job List'!$B$9:$B$508, 0)), ""))</f>
        <v/>
      </c>
      <c r="L4014" s="125" t="str">
        <f t="shared" si="744"/>
        <v/>
      </c>
      <c r="M4014" s="111" t="str">
        <f>IF($B4014="", "", IF($G4014="", IFERROR(INDEX('Job List'!$E$9:$E$508, MATCH($B4014, 'Job List'!$B$9:$B$508, 0)), ""), $G4014))</f>
        <v/>
      </c>
      <c r="N4014" s="126" t="str">
        <f t="shared" si="745"/>
        <v/>
      </c>
      <c r="O4014" s="77"/>
      <c r="AB4014" s="14" t="str">
        <f t="shared" si="746"/>
        <v/>
      </c>
      <c r="AC4014" s="20" t="str">
        <f t="shared" si="747"/>
        <v/>
      </c>
      <c r="AD4014" s="55" t="str">
        <f t="shared" si="748"/>
        <v/>
      </c>
      <c r="AE4014" s="88" t="str">
        <f t="shared" si="749"/>
        <v/>
      </c>
      <c r="AG4014" s="55" t="str">
        <f t="shared" si="750"/>
        <v/>
      </c>
      <c r="AH4014" s="88" t="str">
        <f t="shared" si="751"/>
        <v/>
      </c>
      <c r="AJ4014" s="55" t="str">
        <f t="shared" si="752"/>
        <v/>
      </c>
      <c r="AK4014" s="88" t="str">
        <f t="shared" si="753"/>
        <v/>
      </c>
      <c r="AM4014" s="55" t="str">
        <f t="shared" si="754"/>
        <v/>
      </c>
      <c r="AN4014" s="88" t="str">
        <f t="shared" si="755"/>
        <v/>
      </c>
    </row>
    <row r="4015" spans="1:40" x14ac:dyDescent="0.25">
      <c r="A4015" s="77"/>
      <c r="B4015" s="107"/>
      <c r="C4015" s="108"/>
      <c r="D4015" s="109"/>
      <c r="E4015" s="109"/>
      <c r="F4015" s="110"/>
      <c r="G4015" s="111"/>
      <c r="H4015" s="112"/>
      <c r="I4015" s="77"/>
      <c r="J4015" s="112" t="str">
        <f>IF($B4015="", "", IFERROR(INDEX('Job List'!$C$9:$C$508, MATCH($B4015, 'Job List'!$B$9:$B$508, 0)), ""))</f>
        <v/>
      </c>
      <c r="K4015" s="112" t="str">
        <f>IF($B4015="", "", IFERROR(INDEX('Job List'!$D$9:$D$508, MATCH($B4015, 'Job List'!$B$9:$B$508, 0)), ""))</f>
        <v/>
      </c>
      <c r="L4015" s="125" t="str">
        <f t="shared" si="744"/>
        <v/>
      </c>
      <c r="M4015" s="111" t="str">
        <f>IF($B4015="", "", IF($G4015="", IFERROR(INDEX('Job List'!$E$9:$E$508, MATCH($B4015, 'Job List'!$B$9:$B$508, 0)), ""), $G4015))</f>
        <v/>
      </c>
      <c r="N4015" s="126" t="str">
        <f t="shared" si="745"/>
        <v/>
      </c>
      <c r="O4015" s="77"/>
      <c r="AB4015" s="14" t="str">
        <f t="shared" si="746"/>
        <v/>
      </c>
      <c r="AC4015" s="20" t="str">
        <f t="shared" si="747"/>
        <v/>
      </c>
      <c r="AD4015" s="55" t="str">
        <f t="shared" si="748"/>
        <v/>
      </c>
      <c r="AE4015" s="88" t="str">
        <f t="shared" si="749"/>
        <v/>
      </c>
      <c r="AG4015" s="55" t="str">
        <f t="shared" si="750"/>
        <v/>
      </c>
      <c r="AH4015" s="88" t="str">
        <f t="shared" si="751"/>
        <v/>
      </c>
      <c r="AJ4015" s="55" t="str">
        <f t="shared" si="752"/>
        <v/>
      </c>
      <c r="AK4015" s="88" t="str">
        <f t="shared" si="753"/>
        <v/>
      </c>
      <c r="AM4015" s="55" t="str">
        <f t="shared" si="754"/>
        <v/>
      </c>
      <c r="AN4015" s="88" t="str">
        <f t="shared" si="755"/>
        <v/>
      </c>
    </row>
    <row r="4016" spans="1:40" x14ac:dyDescent="0.25">
      <c r="A4016" s="77"/>
      <c r="B4016" s="107"/>
      <c r="C4016" s="108"/>
      <c r="D4016" s="109"/>
      <c r="E4016" s="109"/>
      <c r="F4016" s="110"/>
      <c r="G4016" s="111"/>
      <c r="H4016" s="112"/>
      <c r="I4016" s="77"/>
      <c r="J4016" s="112" t="str">
        <f>IF($B4016="", "", IFERROR(INDEX('Job List'!$C$9:$C$508, MATCH($B4016, 'Job List'!$B$9:$B$508, 0)), ""))</f>
        <v/>
      </c>
      <c r="K4016" s="112" t="str">
        <f>IF($B4016="", "", IFERROR(INDEX('Job List'!$D$9:$D$508, MATCH($B4016, 'Job List'!$B$9:$B$508, 0)), ""))</f>
        <v/>
      </c>
      <c r="L4016" s="125" t="str">
        <f t="shared" si="744"/>
        <v/>
      </c>
      <c r="M4016" s="111" t="str">
        <f>IF($B4016="", "", IF($G4016="", IFERROR(INDEX('Job List'!$E$9:$E$508, MATCH($B4016, 'Job List'!$B$9:$B$508, 0)), ""), $G4016))</f>
        <v/>
      </c>
      <c r="N4016" s="126" t="str">
        <f t="shared" si="745"/>
        <v/>
      </c>
      <c r="O4016" s="77"/>
      <c r="AB4016" s="14" t="str">
        <f t="shared" si="746"/>
        <v/>
      </c>
      <c r="AC4016" s="20" t="str">
        <f t="shared" si="747"/>
        <v/>
      </c>
      <c r="AD4016" s="55" t="str">
        <f t="shared" si="748"/>
        <v/>
      </c>
      <c r="AE4016" s="88" t="str">
        <f t="shared" si="749"/>
        <v/>
      </c>
      <c r="AG4016" s="55" t="str">
        <f t="shared" si="750"/>
        <v/>
      </c>
      <c r="AH4016" s="88" t="str">
        <f t="shared" si="751"/>
        <v/>
      </c>
      <c r="AJ4016" s="55" t="str">
        <f t="shared" si="752"/>
        <v/>
      </c>
      <c r="AK4016" s="88" t="str">
        <f t="shared" si="753"/>
        <v/>
      </c>
      <c r="AM4016" s="55" t="str">
        <f t="shared" si="754"/>
        <v/>
      </c>
      <c r="AN4016" s="88" t="str">
        <f t="shared" si="755"/>
        <v/>
      </c>
    </row>
    <row r="4017" spans="1:40" x14ac:dyDescent="0.25">
      <c r="A4017" s="77"/>
      <c r="B4017" s="107"/>
      <c r="C4017" s="108"/>
      <c r="D4017" s="109"/>
      <c r="E4017" s="109"/>
      <c r="F4017" s="110"/>
      <c r="G4017" s="111"/>
      <c r="H4017" s="112"/>
      <c r="I4017" s="77"/>
      <c r="J4017" s="112" t="str">
        <f>IF($B4017="", "", IFERROR(INDEX('Job List'!$C$9:$C$508, MATCH($B4017, 'Job List'!$B$9:$B$508, 0)), ""))</f>
        <v/>
      </c>
      <c r="K4017" s="112" t="str">
        <f>IF($B4017="", "", IFERROR(INDEX('Job List'!$D$9:$D$508, MATCH($B4017, 'Job List'!$B$9:$B$508, 0)), ""))</f>
        <v/>
      </c>
      <c r="L4017" s="125" t="str">
        <f t="shared" si="744"/>
        <v/>
      </c>
      <c r="M4017" s="111" t="str">
        <f>IF($B4017="", "", IF($G4017="", IFERROR(INDEX('Job List'!$E$9:$E$508, MATCH($B4017, 'Job List'!$B$9:$B$508, 0)), ""), $G4017))</f>
        <v/>
      </c>
      <c r="N4017" s="126" t="str">
        <f t="shared" si="745"/>
        <v/>
      </c>
      <c r="O4017" s="77"/>
      <c r="AB4017" s="14" t="str">
        <f t="shared" si="746"/>
        <v/>
      </c>
      <c r="AC4017" s="20" t="str">
        <f t="shared" si="747"/>
        <v/>
      </c>
      <c r="AD4017" s="55" t="str">
        <f t="shared" si="748"/>
        <v/>
      </c>
      <c r="AE4017" s="88" t="str">
        <f t="shared" si="749"/>
        <v/>
      </c>
      <c r="AG4017" s="55" t="str">
        <f t="shared" si="750"/>
        <v/>
      </c>
      <c r="AH4017" s="88" t="str">
        <f t="shared" si="751"/>
        <v/>
      </c>
      <c r="AJ4017" s="55" t="str">
        <f t="shared" si="752"/>
        <v/>
      </c>
      <c r="AK4017" s="88" t="str">
        <f t="shared" si="753"/>
        <v/>
      </c>
      <c r="AM4017" s="55" t="str">
        <f t="shared" si="754"/>
        <v/>
      </c>
      <c r="AN4017" s="88" t="str">
        <f t="shared" si="755"/>
        <v/>
      </c>
    </row>
    <row r="4018" spans="1:40" x14ac:dyDescent="0.25">
      <c r="A4018" s="77"/>
      <c r="B4018" s="107"/>
      <c r="C4018" s="108"/>
      <c r="D4018" s="109"/>
      <c r="E4018" s="109"/>
      <c r="F4018" s="110"/>
      <c r="G4018" s="111"/>
      <c r="H4018" s="112"/>
      <c r="I4018" s="77"/>
      <c r="J4018" s="112" t="str">
        <f>IF($B4018="", "", IFERROR(INDEX('Job List'!$C$9:$C$508, MATCH($B4018, 'Job List'!$B$9:$B$508, 0)), ""))</f>
        <v/>
      </c>
      <c r="K4018" s="112" t="str">
        <f>IF($B4018="", "", IFERROR(INDEX('Job List'!$D$9:$D$508, MATCH($B4018, 'Job List'!$B$9:$B$508, 0)), ""))</f>
        <v/>
      </c>
      <c r="L4018" s="125" t="str">
        <f t="shared" si="744"/>
        <v/>
      </c>
      <c r="M4018" s="111" t="str">
        <f>IF($B4018="", "", IF($G4018="", IFERROR(INDEX('Job List'!$E$9:$E$508, MATCH($B4018, 'Job List'!$B$9:$B$508, 0)), ""), $G4018))</f>
        <v/>
      </c>
      <c r="N4018" s="126" t="str">
        <f t="shared" si="745"/>
        <v/>
      </c>
      <c r="O4018" s="77"/>
      <c r="AB4018" s="14" t="str">
        <f t="shared" si="746"/>
        <v/>
      </c>
      <c r="AC4018" s="20" t="str">
        <f t="shared" si="747"/>
        <v/>
      </c>
      <c r="AD4018" s="55" t="str">
        <f t="shared" si="748"/>
        <v/>
      </c>
      <c r="AE4018" s="88" t="str">
        <f t="shared" si="749"/>
        <v/>
      </c>
      <c r="AG4018" s="55" t="str">
        <f t="shared" si="750"/>
        <v/>
      </c>
      <c r="AH4018" s="88" t="str">
        <f t="shared" si="751"/>
        <v/>
      </c>
      <c r="AJ4018" s="55" t="str">
        <f t="shared" si="752"/>
        <v/>
      </c>
      <c r="AK4018" s="88" t="str">
        <f t="shared" si="753"/>
        <v/>
      </c>
      <c r="AM4018" s="55" t="str">
        <f t="shared" si="754"/>
        <v/>
      </c>
      <c r="AN4018" s="88" t="str">
        <f t="shared" si="755"/>
        <v/>
      </c>
    </row>
    <row r="4019" spans="1:40" x14ac:dyDescent="0.25">
      <c r="A4019" s="77"/>
      <c r="B4019" s="107"/>
      <c r="C4019" s="108"/>
      <c r="D4019" s="109"/>
      <c r="E4019" s="109"/>
      <c r="F4019" s="110"/>
      <c r="G4019" s="111"/>
      <c r="H4019" s="112"/>
      <c r="I4019" s="77"/>
      <c r="J4019" s="112" t="str">
        <f>IF($B4019="", "", IFERROR(INDEX('Job List'!$C$9:$C$508, MATCH($B4019, 'Job List'!$B$9:$B$508, 0)), ""))</f>
        <v/>
      </c>
      <c r="K4019" s="112" t="str">
        <f>IF($B4019="", "", IFERROR(INDEX('Job List'!$D$9:$D$508, MATCH($B4019, 'Job List'!$B$9:$B$508, 0)), ""))</f>
        <v/>
      </c>
      <c r="L4019" s="125" t="str">
        <f t="shared" si="744"/>
        <v/>
      </c>
      <c r="M4019" s="111" t="str">
        <f>IF($B4019="", "", IF($G4019="", IFERROR(INDEX('Job List'!$E$9:$E$508, MATCH($B4019, 'Job List'!$B$9:$B$508, 0)), ""), $G4019))</f>
        <v/>
      </c>
      <c r="N4019" s="126" t="str">
        <f t="shared" si="745"/>
        <v/>
      </c>
      <c r="O4019" s="77"/>
      <c r="AB4019" s="14" t="str">
        <f t="shared" si="746"/>
        <v/>
      </c>
      <c r="AC4019" s="20" t="str">
        <f t="shared" si="747"/>
        <v/>
      </c>
      <c r="AD4019" s="55" t="str">
        <f t="shared" si="748"/>
        <v/>
      </c>
      <c r="AE4019" s="88" t="str">
        <f t="shared" si="749"/>
        <v/>
      </c>
      <c r="AG4019" s="55" t="str">
        <f t="shared" si="750"/>
        <v/>
      </c>
      <c r="AH4019" s="88" t="str">
        <f t="shared" si="751"/>
        <v/>
      </c>
      <c r="AJ4019" s="55" t="str">
        <f t="shared" si="752"/>
        <v/>
      </c>
      <c r="AK4019" s="88" t="str">
        <f t="shared" si="753"/>
        <v/>
      </c>
      <c r="AM4019" s="55" t="str">
        <f t="shared" si="754"/>
        <v/>
      </c>
      <c r="AN4019" s="88" t="str">
        <f t="shared" si="755"/>
        <v/>
      </c>
    </row>
    <row r="4020" spans="1:40" x14ac:dyDescent="0.25">
      <c r="A4020" s="77"/>
      <c r="B4020" s="107"/>
      <c r="C4020" s="108"/>
      <c r="D4020" s="109"/>
      <c r="E4020" s="109"/>
      <c r="F4020" s="110"/>
      <c r="G4020" s="111"/>
      <c r="H4020" s="112"/>
      <c r="I4020" s="77"/>
      <c r="J4020" s="112" t="str">
        <f>IF($B4020="", "", IFERROR(INDEX('Job List'!$C$9:$C$508, MATCH($B4020, 'Job List'!$B$9:$B$508, 0)), ""))</f>
        <v/>
      </c>
      <c r="K4020" s="112" t="str">
        <f>IF($B4020="", "", IFERROR(INDEX('Job List'!$D$9:$D$508, MATCH($B4020, 'Job List'!$B$9:$B$508, 0)), ""))</f>
        <v/>
      </c>
      <c r="L4020" s="125" t="str">
        <f t="shared" si="744"/>
        <v/>
      </c>
      <c r="M4020" s="111" t="str">
        <f>IF($B4020="", "", IF($G4020="", IFERROR(INDEX('Job List'!$E$9:$E$508, MATCH($B4020, 'Job List'!$B$9:$B$508, 0)), ""), $G4020))</f>
        <v/>
      </c>
      <c r="N4020" s="126" t="str">
        <f t="shared" si="745"/>
        <v/>
      </c>
      <c r="O4020" s="77"/>
      <c r="AB4020" s="14" t="str">
        <f t="shared" si="746"/>
        <v/>
      </c>
      <c r="AC4020" s="20" t="str">
        <f t="shared" si="747"/>
        <v/>
      </c>
      <c r="AD4020" s="55" t="str">
        <f t="shared" si="748"/>
        <v/>
      </c>
      <c r="AE4020" s="88" t="str">
        <f t="shared" si="749"/>
        <v/>
      </c>
      <c r="AG4020" s="55" t="str">
        <f t="shared" si="750"/>
        <v/>
      </c>
      <c r="AH4020" s="88" t="str">
        <f t="shared" si="751"/>
        <v/>
      </c>
      <c r="AJ4020" s="55" t="str">
        <f t="shared" si="752"/>
        <v/>
      </c>
      <c r="AK4020" s="88" t="str">
        <f t="shared" si="753"/>
        <v/>
      </c>
      <c r="AM4020" s="55" t="str">
        <f t="shared" si="754"/>
        <v/>
      </c>
      <c r="AN4020" s="88" t="str">
        <f t="shared" si="755"/>
        <v/>
      </c>
    </row>
    <row r="4021" spans="1:40" x14ac:dyDescent="0.25">
      <c r="A4021" s="77"/>
      <c r="B4021" s="107"/>
      <c r="C4021" s="108"/>
      <c r="D4021" s="109"/>
      <c r="E4021" s="109"/>
      <c r="F4021" s="110"/>
      <c r="G4021" s="111"/>
      <c r="H4021" s="112"/>
      <c r="I4021" s="77"/>
      <c r="J4021" s="112" t="str">
        <f>IF($B4021="", "", IFERROR(INDEX('Job List'!$C$9:$C$508, MATCH($B4021, 'Job List'!$B$9:$B$508, 0)), ""))</f>
        <v/>
      </c>
      <c r="K4021" s="112" t="str">
        <f>IF($B4021="", "", IFERROR(INDEX('Job List'!$D$9:$D$508, MATCH($B4021, 'Job List'!$B$9:$B$508, 0)), ""))</f>
        <v/>
      </c>
      <c r="L4021" s="125" t="str">
        <f t="shared" si="744"/>
        <v/>
      </c>
      <c r="M4021" s="111" t="str">
        <f>IF($B4021="", "", IF($G4021="", IFERROR(INDEX('Job List'!$E$9:$E$508, MATCH($B4021, 'Job List'!$B$9:$B$508, 0)), ""), $G4021))</f>
        <v/>
      </c>
      <c r="N4021" s="126" t="str">
        <f t="shared" si="745"/>
        <v/>
      </c>
      <c r="O4021" s="77"/>
      <c r="AB4021" s="14" t="str">
        <f t="shared" si="746"/>
        <v/>
      </c>
      <c r="AC4021" s="20" t="str">
        <f t="shared" si="747"/>
        <v/>
      </c>
      <c r="AD4021" s="55" t="str">
        <f t="shared" si="748"/>
        <v/>
      </c>
      <c r="AE4021" s="88" t="str">
        <f t="shared" si="749"/>
        <v/>
      </c>
      <c r="AG4021" s="55" t="str">
        <f t="shared" si="750"/>
        <v/>
      </c>
      <c r="AH4021" s="88" t="str">
        <f t="shared" si="751"/>
        <v/>
      </c>
      <c r="AJ4021" s="55" t="str">
        <f t="shared" si="752"/>
        <v/>
      </c>
      <c r="AK4021" s="88" t="str">
        <f t="shared" si="753"/>
        <v/>
      </c>
      <c r="AM4021" s="55" t="str">
        <f t="shared" si="754"/>
        <v/>
      </c>
      <c r="AN4021" s="88" t="str">
        <f t="shared" si="755"/>
        <v/>
      </c>
    </row>
    <row r="4022" spans="1:40" x14ac:dyDescent="0.25">
      <c r="A4022" s="77"/>
      <c r="B4022" s="107"/>
      <c r="C4022" s="108"/>
      <c r="D4022" s="109"/>
      <c r="E4022" s="109"/>
      <c r="F4022" s="110"/>
      <c r="G4022" s="111"/>
      <c r="H4022" s="112"/>
      <c r="I4022" s="77"/>
      <c r="J4022" s="112" t="str">
        <f>IF($B4022="", "", IFERROR(INDEX('Job List'!$C$9:$C$508, MATCH($B4022, 'Job List'!$B$9:$B$508, 0)), ""))</f>
        <v/>
      </c>
      <c r="K4022" s="112" t="str">
        <f>IF($B4022="", "", IFERROR(INDEX('Job List'!$D$9:$D$508, MATCH($B4022, 'Job List'!$B$9:$B$508, 0)), ""))</f>
        <v/>
      </c>
      <c r="L4022" s="125" t="str">
        <f t="shared" si="744"/>
        <v/>
      </c>
      <c r="M4022" s="111" t="str">
        <f>IF($B4022="", "", IF($G4022="", IFERROR(INDEX('Job List'!$E$9:$E$508, MATCH($B4022, 'Job List'!$B$9:$B$508, 0)), ""), $G4022))</f>
        <v/>
      </c>
      <c r="N4022" s="126" t="str">
        <f t="shared" si="745"/>
        <v/>
      </c>
      <c r="O4022" s="77"/>
      <c r="AB4022" s="14" t="str">
        <f t="shared" si="746"/>
        <v/>
      </c>
      <c r="AC4022" s="20" t="str">
        <f t="shared" si="747"/>
        <v/>
      </c>
      <c r="AD4022" s="55" t="str">
        <f t="shared" si="748"/>
        <v/>
      </c>
      <c r="AE4022" s="88" t="str">
        <f t="shared" si="749"/>
        <v/>
      </c>
      <c r="AG4022" s="55" t="str">
        <f t="shared" si="750"/>
        <v/>
      </c>
      <c r="AH4022" s="88" t="str">
        <f t="shared" si="751"/>
        <v/>
      </c>
      <c r="AJ4022" s="55" t="str">
        <f t="shared" si="752"/>
        <v/>
      </c>
      <c r="AK4022" s="88" t="str">
        <f t="shared" si="753"/>
        <v/>
      </c>
      <c r="AM4022" s="55" t="str">
        <f t="shared" si="754"/>
        <v/>
      </c>
      <c r="AN4022" s="88" t="str">
        <f t="shared" si="755"/>
        <v/>
      </c>
    </row>
    <row r="4023" spans="1:40" x14ac:dyDescent="0.25">
      <c r="A4023" s="77"/>
      <c r="B4023" s="107"/>
      <c r="C4023" s="108"/>
      <c r="D4023" s="109"/>
      <c r="E4023" s="109"/>
      <c r="F4023" s="110"/>
      <c r="G4023" s="111"/>
      <c r="H4023" s="112"/>
      <c r="I4023" s="77"/>
      <c r="J4023" s="112" t="str">
        <f>IF($B4023="", "", IFERROR(INDEX('Job List'!$C$9:$C$508, MATCH($B4023, 'Job List'!$B$9:$B$508, 0)), ""))</f>
        <v/>
      </c>
      <c r="K4023" s="112" t="str">
        <f>IF($B4023="", "", IFERROR(INDEX('Job List'!$D$9:$D$508, MATCH($B4023, 'Job List'!$B$9:$B$508, 0)), ""))</f>
        <v/>
      </c>
      <c r="L4023" s="125" t="str">
        <f t="shared" si="744"/>
        <v/>
      </c>
      <c r="M4023" s="111" t="str">
        <f>IF($B4023="", "", IF($G4023="", IFERROR(INDEX('Job List'!$E$9:$E$508, MATCH($B4023, 'Job List'!$B$9:$B$508, 0)), ""), $G4023))</f>
        <v/>
      </c>
      <c r="N4023" s="126" t="str">
        <f t="shared" si="745"/>
        <v/>
      </c>
      <c r="O4023" s="77"/>
      <c r="AB4023" s="14" t="str">
        <f t="shared" si="746"/>
        <v/>
      </c>
      <c r="AC4023" s="20" t="str">
        <f t="shared" si="747"/>
        <v/>
      </c>
      <c r="AD4023" s="55" t="str">
        <f t="shared" si="748"/>
        <v/>
      </c>
      <c r="AE4023" s="88" t="str">
        <f t="shared" si="749"/>
        <v/>
      </c>
      <c r="AG4023" s="55" t="str">
        <f t="shared" si="750"/>
        <v/>
      </c>
      <c r="AH4023" s="88" t="str">
        <f t="shared" si="751"/>
        <v/>
      </c>
      <c r="AJ4023" s="55" t="str">
        <f t="shared" si="752"/>
        <v/>
      </c>
      <c r="AK4023" s="88" t="str">
        <f t="shared" si="753"/>
        <v/>
      </c>
      <c r="AM4023" s="55" t="str">
        <f t="shared" si="754"/>
        <v/>
      </c>
      <c r="AN4023" s="88" t="str">
        <f t="shared" si="755"/>
        <v/>
      </c>
    </row>
    <row r="4024" spans="1:40" x14ac:dyDescent="0.25">
      <c r="A4024" s="77"/>
      <c r="B4024" s="107"/>
      <c r="C4024" s="108"/>
      <c r="D4024" s="109"/>
      <c r="E4024" s="109"/>
      <c r="F4024" s="110"/>
      <c r="G4024" s="111"/>
      <c r="H4024" s="112"/>
      <c r="I4024" s="77"/>
      <c r="J4024" s="112" t="str">
        <f>IF($B4024="", "", IFERROR(INDEX('Job List'!$C$9:$C$508, MATCH($B4024, 'Job List'!$B$9:$B$508, 0)), ""))</f>
        <v/>
      </c>
      <c r="K4024" s="112" t="str">
        <f>IF($B4024="", "", IFERROR(INDEX('Job List'!$D$9:$D$508, MATCH($B4024, 'Job List'!$B$9:$B$508, 0)), ""))</f>
        <v/>
      </c>
      <c r="L4024" s="125" t="str">
        <f t="shared" si="744"/>
        <v/>
      </c>
      <c r="M4024" s="111" t="str">
        <f>IF($B4024="", "", IF($G4024="", IFERROR(INDEX('Job List'!$E$9:$E$508, MATCH($B4024, 'Job List'!$B$9:$B$508, 0)), ""), $G4024))</f>
        <v/>
      </c>
      <c r="N4024" s="126" t="str">
        <f t="shared" si="745"/>
        <v/>
      </c>
      <c r="O4024" s="77"/>
      <c r="AB4024" s="14" t="str">
        <f t="shared" si="746"/>
        <v/>
      </c>
      <c r="AC4024" s="20" t="str">
        <f t="shared" si="747"/>
        <v/>
      </c>
      <c r="AD4024" s="55" t="str">
        <f t="shared" si="748"/>
        <v/>
      </c>
      <c r="AE4024" s="88" t="str">
        <f t="shared" si="749"/>
        <v/>
      </c>
      <c r="AG4024" s="55" t="str">
        <f t="shared" si="750"/>
        <v/>
      </c>
      <c r="AH4024" s="88" t="str">
        <f t="shared" si="751"/>
        <v/>
      </c>
      <c r="AJ4024" s="55" t="str">
        <f t="shared" si="752"/>
        <v/>
      </c>
      <c r="AK4024" s="88" t="str">
        <f t="shared" si="753"/>
        <v/>
      </c>
      <c r="AM4024" s="55" t="str">
        <f t="shared" si="754"/>
        <v/>
      </c>
      <c r="AN4024" s="88" t="str">
        <f t="shared" si="755"/>
        <v/>
      </c>
    </row>
    <row r="4025" spans="1:40" x14ac:dyDescent="0.25">
      <c r="A4025" s="77"/>
      <c r="B4025" s="107"/>
      <c r="C4025" s="108"/>
      <c r="D4025" s="109"/>
      <c r="E4025" s="109"/>
      <c r="F4025" s="110"/>
      <c r="G4025" s="111"/>
      <c r="H4025" s="112"/>
      <c r="I4025" s="77"/>
      <c r="J4025" s="112" t="str">
        <f>IF($B4025="", "", IFERROR(INDEX('Job List'!$C$9:$C$508, MATCH($B4025, 'Job List'!$B$9:$B$508, 0)), ""))</f>
        <v/>
      </c>
      <c r="K4025" s="112" t="str">
        <f>IF($B4025="", "", IFERROR(INDEX('Job List'!$D$9:$D$508, MATCH($B4025, 'Job List'!$B$9:$B$508, 0)), ""))</f>
        <v/>
      </c>
      <c r="L4025" s="125" t="str">
        <f t="shared" si="744"/>
        <v/>
      </c>
      <c r="M4025" s="111" t="str">
        <f>IF($B4025="", "", IF($G4025="", IFERROR(INDEX('Job List'!$E$9:$E$508, MATCH($B4025, 'Job List'!$B$9:$B$508, 0)), ""), $G4025))</f>
        <v/>
      </c>
      <c r="N4025" s="126" t="str">
        <f t="shared" si="745"/>
        <v/>
      </c>
      <c r="O4025" s="77"/>
      <c r="AB4025" s="14" t="str">
        <f t="shared" si="746"/>
        <v/>
      </c>
      <c r="AC4025" s="20" t="str">
        <f t="shared" si="747"/>
        <v/>
      </c>
      <c r="AD4025" s="55" t="str">
        <f t="shared" si="748"/>
        <v/>
      </c>
      <c r="AE4025" s="88" t="str">
        <f t="shared" si="749"/>
        <v/>
      </c>
      <c r="AG4025" s="55" t="str">
        <f t="shared" si="750"/>
        <v/>
      </c>
      <c r="AH4025" s="88" t="str">
        <f t="shared" si="751"/>
        <v/>
      </c>
      <c r="AJ4025" s="55" t="str">
        <f t="shared" si="752"/>
        <v/>
      </c>
      <c r="AK4025" s="88" t="str">
        <f t="shared" si="753"/>
        <v/>
      </c>
      <c r="AM4025" s="55" t="str">
        <f t="shared" si="754"/>
        <v/>
      </c>
      <c r="AN4025" s="88" t="str">
        <f t="shared" si="755"/>
        <v/>
      </c>
    </row>
    <row r="4026" spans="1:40" x14ac:dyDescent="0.25">
      <c r="A4026" s="77"/>
      <c r="B4026" s="107"/>
      <c r="C4026" s="108"/>
      <c r="D4026" s="109"/>
      <c r="E4026" s="109"/>
      <c r="F4026" s="110"/>
      <c r="G4026" s="111"/>
      <c r="H4026" s="112"/>
      <c r="I4026" s="77"/>
      <c r="J4026" s="112" t="str">
        <f>IF($B4026="", "", IFERROR(INDEX('Job List'!$C$9:$C$508, MATCH($B4026, 'Job List'!$B$9:$B$508, 0)), ""))</f>
        <v/>
      </c>
      <c r="K4026" s="112" t="str">
        <f>IF($B4026="", "", IFERROR(INDEX('Job List'!$D$9:$D$508, MATCH($B4026, 'Job List'!$B$9:$B$508, 0)), ""))</f>
        <v/>
      </c>
      <c r="L4026" s="125" t="str">
        <f t="shared" si="744"/>
        <v/>
      </c>
      <c r="M4026" s="111" t="str">
        <f>IF($B4026="", "", IF($G4026="", IFERROR(INDEX('Job List'!$E$9:$E$508, MATCH($B4026, 'Job List'!$B$9:$B$508, 0)), ""), $G4026))</f>
        <v/>
      </c>
      <c r="N4026" s="126" t="str">
        <f t="shared" si="745"/>
        <v/>
      </c>
      <c r="O4026" s="77"/>
      <c r="AB4026" s="14" t="str">
        <f t="shared" si="746"/>
        <v/>
      </c>
      <c r="AC4026" s="20" t="str">
        <f t="shared" si="747"/>
        <v/>
      </c>
      <c r="AD4026" s="55" t="str">
        <f t="shared" si="748"/>
        <v/>
      </c>
      <c r="AE4026" s="88" t="str">
        <f t="shared" si="749"/>
        <v/>
      </c>
      <c r="AG4026" s="55" t="str">
        <f t="shared" si="750"/>
        <v/>
      </c>
      <c r="AH4026" s="88" t="str">
        <f t="shared" si="751"/>
        <v/>
      </c>
      <c r="AJ4026" s="55" t="str">
        <f t="shared" si="752"/>
        <v/>
      </c>
      <c r="AK4026" s="88" t="str">
        <f t="shared" si="753"/>
        <v/>
      </c>
      <c r="AM4026" s="55" t="str">
        <f t="shared" si="754"/>
        <v/>
      </c>
      <c r="AN4026" s="88" t="str">
        <f t="shared" si="755"/>
        <v/>
      </c>
    </row>
    <row r="4027" spans="1:40" x14ac:dyDescent="0.25">
      <c r="A4027" s="77"/>
      <c r="B4027" s="107"/>
      <c r="C4027" s="108"/>
      <c r="D4027" s="109"/>
      <c r="E4027" s="109"/>
      <c r="F4027" s="110"/>
      <c r="G4027" s="111"/>
      <c r="H4027" s="112"/>
      <c r="I4027" s="77"/>
      <c r="J4027" s="112" t="str">
        <f>IF($B4027="", "", IFERROR(INDEX('Job List'!$C$9:$C$508, MATCH($B4027, 'Job List'!$B$9:$B$508, 0)), ""))</f>
        <v/>
      </c>
      <c r="K4027" s="112" t="str">
        <f>IF($B4027="", "", IFERROR(INDEX('Job List'!$D$9:$D$508, MATCH($B4027, 'Job List'!$B$9:$B$508, 0)), ""))</f>
        <v/>
      </c>
      <c r="L4027" s="125" t="str">
        <f t="shared" si="744"/>
        <v/>
      </c>
      <c r="M4027" s="111" t="str">
        <f>IF($B4027="", "", IF($G4027="", IFERROR(INDEX('Job List'!$E$9:$E$508, MATCH($B4027, 'Job List'!$B$9:$B$508, 0)), ""), $G4027))</f>
        <v/>
      </c>
      <c r="N4027" s="126" t="str">
        <f t="shared" si="745"/>
        <v/>
      </c>
      <c r="O4027" s="77"/>
      <c r="AB4027" s="14" t="str">
        <f t="shared" si="746"/>
        <v/>
      </c>
      <c r="AC4027" s="20" t="str">
        <f t="shared" si="747"/>
        <v/>
      </c>
      <c r="AD4027" s="55" t="str">
        <f t="shared" si="748"/>
        <v/>
      </c>
      <c r="AE4027" s="88" t="str">
        <f t="shared" si="749"/>
        <v/>
      </c>
      <c r="AG4027" s="55" t="str">
        <f t="shared" si="750"/>
        <v/>
      </c>
      <c r="AH4027" s="88" t="str">
        <f t="shared" si="751"/>
        <v/>
      </c>
      <c r="AJ4027" s="55" t="str">
        <f t="shared" si="752"/>
        <v/>
      </c>
      <c r="AK4027" s="88" t="str">
        <f t="shared" si="753"/>
        <v/>
      </c>
      <c r="AM4027" s="55" t="str">
        <f t="shared" si="754"/>
        <v/>
      </c>
      <c r="AN4027" s="88" t="str">
        <f t="shared" si="755"/>
        <v/>
      </c>
    </row>
    <row r="4028" spans="1:40" x14ac:dyDescent="0.25">
      <c r="A4028" s="77"/>
      <c r="B4028" s="107"/>
      <c r="C4028" s="108"/>
      <c r="D4028" s="109"/>
      <c r="E4028" s="109"/>
      <c r="F4028" s="110"/>
      <c r="G4028" s="111"/>
      <c r="H4028" s="112"/>
      <c r="I4028" s="77"/>
      <c r="J4028" s="112" t="str">
        <f>IF($B4028="", "", IFERROR(INDEX('Job List'!$C$9:$C$508, MATCH($B4028, 'Job List'!$B$9:$B$508, 0)), ""))</f>
        <v/>
      </c>
      <c r="K4028" s="112" t="str">
        <f>IF($B4028="", "", IFERROR(INDEX('Job List'!$D$9:$D$508, MATCH($B4028, 'Job List'!$B$9:$B$508, 0)), ""))</f>
        <v/>
      </c>
      <c r="L4028" s="125" t="str">
        <f t="shared" si="744"/>
        <v/>
      </c>
      <c r="M4028" s="111" t="str">
        <f>IF($B4028="", "", IF($G4028="", IFERROR(INDEX('Job List'!$E$9:$E$508, MATCH($B4028, 'Job List'!$B$9:$B$508, 0)), ""), $G4028))</f>
        <v/>
      </c>
      <c r="N4028" s="126" t="str">
        <f t="shared" si="745"/>
        <v/>
      </c>
      <c r="O4028" s="77"/>
      <c r="AB4028" s="14" t="str">
        <f t="shared" si="746"/>
        <v/>
      </c>
      <c r="AC4028" s="20" t="str">
        <f t="shared" si="747"/>
        <v/>
      </c>
      <c r="AD4028" s="55" t="str">
        <f t="shared" si="748"/>
        <v/>
      </c>
      <c r="AE4028" s="88" t="str">
        <f t="shared" si="749"/>
        <v/>
      </c>
      <c r="AG4028" s="55" t="str">
        <f t="shared" si="750"/>
        <v/>
      </c>
      <c r="AH4028" s="88" t="str">
        <f t="shared" si="751"/>
        <v/>
      </c>
      <c r="AJ4028" s="55" t="str">
        <f t="shared" si="752"/>
        <v/>
      </c>
      <c r="AK4028" s="88" t="str">
        <f t="shared" si="753"/>
        <v/>
      </c>
      <c r="AM4028" s="55" t="str">
        <f t="shared" si="754"/>
        <v/>
      </c>
      <c r="AN4028" s="88" t="str">
        <f t="shared" si="755"/>
        <v/>
      </c>
    </row>
    <row r="4029" spans="1:40" x14ac:dyDescent="0.25">
      <c r="A4029" s="77"/>
      <c r="B4029" s="107"/>
      <c r="C4029" s="108"/>
      <c r="D4029" s="109"/>
      <c r="E4029" s="109"/>
      <c r="F4029" s="110"/>
      <c r="G4029" s="111"/>
      <c r="H4029" s="112"/>
      <c r="I4029" s="77"/>
      <c r="J4029" s="112" t="str">
        <f>IF($B4029="", "", IFERROR(INDEX('Job List'!$C$9:$C$508, MATCH($B4029, 'Job List'!$B$9:$B$508, 0)), ""))</f>
        <v/>
      </c>
      <c r="K4029" s="112" t="str">
        <f>IF($B4029="", "", IFERROR(INDEX('Job List'!$D$9:$D$508, MATCH($B4029, 'Job List'!$B$9:$B$508, 0)), ""))</f>
        <v/>
      </c>
      <c r="L4029" s="125" t="str">
        <f t="shared" si="744"/>
        <v/>
      </c>
      <c r="M4029" s="111" t="str">
        <f>IF($B4029="", "", IF($G4029="", IFERROR(INDEX('Job List'!$E$9:$E$508, MATCH($B4029, 'Job List'!$B$9:$B$508, 0)), ""), $G4029))</f>
        <v/>
      </c>
      <c r="N4029" s="126" t="str">
        <f t="shared" si="745"/>
        <v/>
      </c>
      <c r="O4029" s="77"/>
      <c r="AB4029" s="14" t="str">
        <f t="shared" si="746"/>
        <v/>
      </c>
      <c r="AC4029" s="20" t="str">
        <f t="shared" si="747"/>
        <v/>
      </c>
      <c r="AD4029" s="55" t="str">
        <f t="shared" si="748"/>
        <v/>
      </c>
      <c r="AE4029" s="88" t="str">
        <f t="shared" si="749"/>
        <v/>
      </c>
      <c r="AG4029" s="55" t="str">
        <f t="shared" si="750"/>
        <v/>
      </c>
      <c r="AH4029" s="88" t="str">
        <f t="shared" si="751"/>
        <v/>
      </c>
      <c r="AJ4029" s="55" t="str">
        <f t="shared" si="752"/>
        <v/>
      </c>
      <c r="AK4029" s="88" t="str">
        <f t="shared" si="753"/>
        <v/>
      </c>
      <c r="AM4029" s="55" t="str">
        <f t="shared" si="754"/>
        <v/>
      </c>
      <c r="AN4029" s="88" t="str">
        <f t="shared" si="755"/>
        <v/>
      </c>
    </row>
    <row r="4030" spans="1:40" x14ac:dyDescent="0.25">
      <c r="A4030" s="77"/>
      <c r="B4030" s="107"/>
      <c r="C4030" s="108"/>
      <c r="D4030" s="109"/>
      <c r="E4030" s="109"/>
      <c r="F4030" s="110"/>
      <c r="G4030" s="111"/>
      <c r="H4030" s="112"/>
      <c r="I4030" s="77"/>
      <c r="J4030" s="112" t="str">
        <f>IF($B4030="", "", IFERROR(INDEX('Job List'!$C$9:$C$508, MATCH($B4030, 'Job List'!$B$9:$B$508, 0)), ""))</f>
        <v/>
      </c>
      <c r="K4030" s="112" t="str">
        <f>IF($B4030="", "", IFERROR(INDEX('Job List'!$D$9:$D$508, MATCH($B4030, 'Job List'!$B$9:$B$508, 0)), ""))</f>
        <v/>
      </c>
      <c r="L4030" s="125" t="str">
        <f t="shared" si="744"/>
        <v/>
      </c>
      <c r="M4030" s="111" t="str">
        <f>IF($B4030="", "", IF($G4030="", IFERROR(INDEX('Job List'!$E$9:$E$508, MATCH($B4030, 'Job List'!$B$9:$B$508, 0)), ""), $G4030))</f>
        <v/>
      </c>
      <c r="N4030" s="126" t="str">
        <f t="shared" si="745"/>
        <v/>
      </c>
      <c r="O4030" s="77"/>
      <c r="AB4030" s="14" t="str">
        <f t="shared" si="746"/>
        <v/>
      </c>
      <c r="AC4030" s="20" t="str">
        <f t="shared" si="747"/>
        <v/>
      </c>
      <c r="AD4030" s="55" t="str">
        <f t="shared" si="748"/>
        <v/>
      </c>
      <c r="AE4030" s="88" t="str">
        <f t="shared" si="749"/>
        <v/>
      </c>
      <c r="AG4030" s="55" t="str">
        <f t="shared" si="750"/>
        <v/>
      </c>
      <c r="AH4030" s="88" t="str">
        <f t="shared" si="751"/>
        <v/>
      </c>
      <c r="AJ4030" s="55" t="str">
        <f t="shared" si="752"/>
        <v/>
      </c>
      <c r="AK4030" s="88" t="str">
        <f t="shared" si="753"/>
        <v/>
      </c>
      <c r="AM4030" s="55" t="str">
        <f t="shared" si="754"/>
        <v/>
      </c>
      <c r="AN4030" s="88" t="str">
        <f t="shared" si="755"/>
        <v/>
      </c>
    </row>
    <row r="4031" spans="1:40" x14ac:dyDescent="0.25">
      <c r="A4031" s="77"/>
      <c r="B4031" s="107"/>
      <c r="C4031" s="108"/>
      <c r="D4031" s="109"/>
      <c r="E4031" s="109"/>
      <c r="F4031" s="110"/>
      <c r="G4031" s="111"/>
      <c r="H4031" s="112"/>
      <c r="I4031" s="77"/>
      <c r="J4031" s="112" t="str">
        <f>IF($B4031="", "", IFERROR(INDEX('Job List'!$C$9:$C$508, MATCH($B4031, 'Job List'!$B$9:$B$508, 0)), ""))</f>
        <v/>
      </c>
      <c r="K4031" s="112" t="str">
        <f>IF($B4031="", "", IFERROR(INDEX('Job List'!$D$9:$D$508, MATCH($B4031, 'Job List'!$B$9:$B$508, 0)), ""))</f>
        <v/>
      </c>
      <c r="L4031" s="125" t="str">
        <f t="shared" si="744"/>
        <v/>
      </c>
      <c r="M4031" s="111" t="str">
        <f>IF($B4031="", "", IF($G4031="", IFERROR(INDEX('Job List'!$E$9:$E$508, MATCH($B4031, 'Job List'!$B$9:$B$508, 0)), ""), $G4031))</f>
        <v/>
      </c>
      <c r="N4031" s="126" t="str">
        <f t="shared" si="745"/>
        <v/>
      </c>
      <c r="O4031" s="77"/>
      <c r="AB4031" s="14" t="str">
        <f t="shared" si="746"/>
        <v/>
      </c>
      <c r="AC4031" s="20" t="str">
        <f t="shared" si="747"/>
        <v/>
      </c>
      <c r="AD4031" s="55" t="str">
        <f t="shared" si="748"/>
        <v/>
      </c>
      <c r="AE4031" s="88" t="str">
        <f t="shared" si="749"/>
        <v/>
      </c>
      <c r="AG4031" s="55" t="str">
        <f t="shared" si="750"/>
        <v/>
      </c>
      <c r="AH4031" s="88" t="str">
        <f t="shared" si="751"/>
        <v/>
      </c>
      <c r="AJ4031" s="55" t="str">
        <f t="shared" si="752"/>
        <v/>
      </c>
      <c r="AK4031" s="88" t="str">
        <f t="shared" si="753"/>
        <v/>
      </c>
      <c r="AM4031" s="55" t="str">
        <f t="shared" si="754"/>
        <v/>
      </c>
      <c r="AN4031" s="88" t="str">
        <f t="shared" si="755"/>
        <v/>
      </c>
    </row>
    <row r="4032" spans="1:40" x14ac:dyDescent="0.25">
      <c r="A4032" s="77"/>
      <c r="B4032" s="107"/>
      <c r="C4032" s="108"/>
      <c r="D4032" s="109"/>
      <c r="E4032" s="109"/>
      <c r="F4032" s="110"/>
      <c r="G4032" s="111"/>
      <c r="H4032" s="112"/>
      <c r="I4032" s="77"/>
      <c r="J4032" s="112" t="str">
        <f>IF($B4032="", "", IFERROR(INDEX('Job List'!$C$9:$C$508, MATCH($B4032, 'Job List'!$B$9:$B$508, 0)), ""))</f>
        <v/>
      </c>
      <c r="K4032" s="112" t="str">
        <f>IF($B4032="", "", IFERROR(INDEX('Job List'!$D$9:$D$508, MATCH($B4032, 'Job List'!$B$9:$B$508, 0)), ""))</f>
        <v/>
      </c>
      <c r="L4032" s="125" t="str">
        <f t="shared" si="744"/>
        <v/>
      </c>
      <c r="M4032" s="111" t="str">
        <f>IF($B4032="", "", IF($G4032="", IFERROR(INDEX('Job List'!$E$9:$E$508, MATCH($B4032, 'Job List'!$B$9:$B$508, 0)), ""), $G4032))</f>
        <v/>
      </c>
      <c r="N4032" s="126" t="str">
        <f t="shared" si="745"/>
        <v/>
      </c>
      <c r="O4032" s="77"/>
      <c r="AB4032" s="14" t="str">
        <f t="shared" si="746"/>
        <v/>
      </c>
      <c r="AC4032" s="20" t="str">
        <f t="shared" si="747"/>
        <v/>
      </c>
      <c r="AD4032" s="55" t="str">
        <f t="shared" si="748"/>
        <v/>
      </c>
      <c r="AE4032" s="88" t="str">
        <f t="shared" si="749"/>
        <v/>
      </c>
      <c r="AG4032" s="55" t="str">
        <f t="shared" si="750"/>
        <v/>
      </c>
      <c r="AH4032" s="88" t="str">
        <f t="shared" si="751"/>
        <v/>
      </c>
      <c r="AJ4032" s="55" t="str">
        <f t="shared" si="752"/>
        <v/>
      </c>
      <c r="AK4032" s="88" t="str">
        <f t="shared" si="753"/>
        <v/>
      </c>
      <c r="AM4032" s="55" t="str">
        <f t="shared" si="754"/>
        <v/>
      </c>
      <c r="AN4032" s="88" t="str">
        <f t="shared" si="755"/>
        <v/>
      </c>
    </row>
    <row r="4033" spans="1:40" x14ac:dyDescent="0.25">
      <c r="A4033" s="77"/>
      <c r="B4033" s="107"/>
      <c r="C4033" s="108"/>
      <c r="D4033" s="109"/>
      <c r="E4033" s="109"/>
      <c r="F4033" s="110"/>
      <c r="G4033" s="111"/>
      <c r="H4033" s="112"/>
      <c r="I4033" s="77"/>
      <c r="J4033" s="112" t="str">
        <f>IF($B4033="", "", IFERROR(INDEX('Job List'!$C$9:$C$508, MATCH($B4033, 'Job List'!$B$9:$B$508, 0)), ""))</f>
        <v/>
      </c>
      <c r="K4033" s="112" t="str">
        <f>IF($B4033="", "", IFERROR(INDEX('Job List'!$D$9:$D$508, MATCH($B4033, 'Job List'!$B$9:$B$508, 0)), ""))</f>
        <v/>
      </c>
      <c r="L4033" s="125" t="str">
        <f t="shared" si="744"/>
        <v/>
      </c>
      <c r="M4033" s="111" t="str">
        <f>IF($B4033="", "", IF($G4033="", IFERROR(INDEX('Job List'!$E$9:$E$508, MATCH($B4033, 'Job List'!$B$9:$B$508, 0)), ""), $G4033))</f>
        <v/>
      </c>
      <c r="N4033" s="126" t="str">
        <f t="shared" si="745"/>
        <v/>
      </c>
      <c r="O4033" s="77"/>
      <c r="AB4033" s="14" t="str">
        <f t="shared" si="746"/>
        <v/>
      </c>
      <c r="AC4033" s="20" t="str">
        <f t="shared" si="747"/>
        <v/>
      </c>
      <c r="AD4033" s="55" t="str">
        <f t="shared" si="748"/>
        <v/>
      </c>
      <c r="AE4033" s="88" t="str">
        <f t="shared" si="749"/>
        <v/>
      </c>
      <c r="AG4033" s="55" t="str">
        <f t="shared" si="750"/>
        <v/>
      </c>
      <c r="AH4033" s="88" t="str">
        <f t="shared" si="751"/>
        <v/>
      </c>
      <c r="AJ4033" s="55" t="str">
        <f t="shared" si="752"/>
        <v/>
      </c>
      <c r="AK4033" s="88" t="str">
        <f t="shared" si="753"/>
        <v/>
      </c>
      <c r="AM4033" s="55" t="str">
        <f t="shared" si="754"/>
        <v/>
      </c>
      <c r="AN4033" s="88" t="str">
        <f t="shared" si="755"/>
        <v/>
      </c>
    </row>
    <row r="4034" spans="1:40" x14ac:dyDescent="0.25">
      <c r="A4034" s="77"/>
      <c r="B4034" s="107"/>
      <c r="C4034" s="108"/>
      <c r="D4034" s="109"/>
      <c r="E4034" s="109"/>
      <c r="F4034" s="110"/>
      <c r="G4034" s="111"/>
      <c r="H4034" s="112"/>
      <c r="I4034" s="77"/>
      <c r="J4034" s="112" t="str">
        <f>IF($B4034="", "", IFERROR(INDEX('Job List'!$C$9:$C$508, MATCH($B4034, 'Job List'!$B$9:$B$508, 0)), ""))</f>
        <v/>
      </c>
      <c r="K4034" s="112" t="str">
        <f>IF($B4034="", "", IFERROR(INDEX('Job List'!$D$9:$D$508, MATCH($B4034, 'Job List'!$B$9:$B$508, 0)), ""))</f>
        <v/>
      </c>
      <c r="L4034" s="125" t="str">
        <f t="shared" si="744"/>
        <v/>
      </c>
      <c r="M4034" s="111" t="str">
        <f>IF($B4034="", "", IF($G4034="", IFERROR(INDEX('Job List'!$E$9:$E$508, MATCH($B4034, 'Job List'!$B$9:$B$508, 0)), ""), $G4034))</f>
        <v/>
      </c>
      <c r="N4034" s="126" t="str">
        <f t="shared" si="745"/>
        <v/>
      </c>
      <c r="O4034" s="77"/>
      <c r="AB4034" s="14" t="str">
        <f t="shared" si="746"/>
        <v/>
      </c>
      <c r="AC4034" s="20" t="str">
        <f t="shared" si="747"/>
        <v/>
      </c>
      <c r="AD4034" s="55" t="str">
        <f t="shared" si="748"/>
        <v/>
      </c>
      <c r="AE4034" s="88" t="str">
        <f t="shared" si="749"/>
        <v/>
      </c>
      <c r="AG4034" s="55" t="str">
        <f t="shared" si="750"/>
        <v/>
      </c>
      <c r="AH4034" s="88" t="str">
        <f t="shared" si="751"/>
        <v/>
      </c>
      <c r="AJ4034" s="55" t="str">
        <f t="shared" si="752"/>
        <v/>
      </c>
      <c r="AK4034" s="88" t="str">
        <f t="shared" si="753"/>
        <v/>
      </c>
      <c r="AM4034" s="55" t="str">
        <f t="shared" si="754"/>
        <v/>
      </c>
      <c r="AN4034" s="88" t="str">
        <f t="shared" si="755"/>
        <v/>
      </c>
    </row>
    <row r="4035" spans="1:40" x14ac:dyDescent="0.25">
      <c r="A4035" s="77"/>
      <c r="B4035" s="107"/>
      <c r="C4035" s="108"/>
      <c r="D4035" s="109"/>
      <c r="E4035" s="109"/>
      <c r="F4035" s="110"/>
      <c r="G4035" s="111"/>
      <c r="H4035" s="112"/>
      <c r="I4035" s="77"/>
      <c r="J4035" s="112" t="str">
        <f>IF($B4035="", "", IFERROR(INDEX('Job List'!$C$9:$C$508, MATCH($B4035, 'Job List'!$B$9:$B$508, 0)), ""))</f>
        <v/>
      </c>
      <c r="K4035" s="112" t="str">
        <f>IF($B4035="", "", IFERROR(INDEX('Job List'!$D$9:$D$508, MATCH($B4035, 'Job List'!$B$9:$B$508, 0)), ""))</f>
        <v/>
      </c>
      <c r="L4035" s="125" t="str">
        <f t="shared" si="744"/>
        <v/>
      </c>
      <c r="M4035" s="111" t="str">
        <f>IF($B4035="", "", IF($G4035="", IFERROR(INDEX('Job List'!$E$9:$E$508, MATCH($B4035, 'Job List'!$B$9:$B$508, 0)), ""), $G4035))</f>
        <v/>
      </c>
      <c r="N4035" s="126" t="str">
        <f t="shared" si="745"/>
        <v/>
      </c>
      <c r="O4035" s="77"/>
      <c r="AB4035" s="14" t="str">
        <f t="shared" si="746"/>
        <v/>
      </c>
      <c r="AC4035" s="20" t="str">
        <f t="shared" si="747"/>
        <v/>
      </c>
      <c r="AD4035" s="55" t="str">
        <f t="shared" si="748"/>
        <v/>
      </c>
      <c r="AE4035" s="88" t="str">
        <f t="shared" si="749"/>
        <v/>
      </c>
      <c r="AG4035" s="55" t="str">
        <f t="shared" si="750"/>
        <v/>
      </c>
      <c r="AH4035" s="88" t="str">
        <f t="shared" si="751"/>
        <v/>
      </c>
      <c r="AJ4035" s="55" t="str">
        <f t="shared" si="752"/>
        <v/>
      </c>
      <c r="AK4035" s="88" t="str">
        <f t="shared" si="753"/>
        <v/>
      </c>
      <c r="AM4035" s="55" t="str">
        <f t="shared" si="754"/>
        <v/>
      </c>
      <c r="AN4035" s="88" t="str">
        <f t="shared" si="755"/>
        <v/>
      </c>
    </row>
    <row r="4036" spans="1:40" x14ac:dyDescent="0.25">
      <c r="A4036" s="77"/>
      <c r="B4036" s="107"/>
      <c r="C4036" s="108"/>
      <c r="D4036" s="109"/>
      <c r="E4036" s="109"/>
      <c r="F4036" s="110"/>
      <c r="G4036" s="111"/>
      <c r="H4036" s="112"/>
      <c r="I4036" s="77"/>
      <c r="J4036" s="112" t="str">
        <f>IF($B4036="", "", IFERROR(INDEX('Job List'!$C$9:$C$508, MATCH($B4036, 'Job List'!$B$9:$B$508, 0)), ""))</f>
        <v/>
      </c>
      <c r="K4036" s="112" t="str">
        <f>IF($B4036="", "", IFERROR(INDEX('Job List'!$D$9:$D$508, MATCH($B4036, 'Job List'!$B$9:$B$508, 0)), ""))</f>
        <v/>
      </c>
      <c r="L4036" s="125" t="str">
        <f t="shared" si="744"/>
        <v/>
      </c>
      <c r="M4036" s="111" t="str">
        <f>IF($B4036="", "", IF($G4036="", IFERROR(INDEX('Job List'!$E$9:$E$508, MATCH($B4036, 'Job List'!$B$9:$B$508, 0)), ""), $G4036))</f>
        <v/>
      </c>
      <c r="N4036" s="126" t="str">
        <f t="shared" si="745"/>
        <v/>
      </c>
      <c r="O4036" s="77"/>
      <c r="AB4036" s="14" t="str">
        <f t="shared" si="746"/>
        <v/>
      </c>
      <c r="AC4036" s="20" t="str">
        <f t="shared" si="747"/>
        <v/>
      </c>
      <c r="AD4036" s="55" t="str">
        <f t="shared" si="748"/>
        <v/>
      </c>
      <c r="AE4036" s="88" t="str">
        <f t="shared" si="749"/>
        <v/>
      </c>
      <c r="AG4036" s="55" t="str">
        <f t="shared" si="750"/>
        <v/>
      </c>
      <c r="AH4036" s="88" t="str">
        <f t="shared" si="751"/>
        <v/>
      </c>
      <c r="AJ4036" s="55" t="str">
        <f t="shared" si="752"/>
        <v/>
      </c>
      <c r="AK4036" s="88" t="str">
        <f t="shared" si="753"/>
        <v/>
      </c>
      <c r="AM4036" s="55" t="str">
        <f t="shared" si="754"/>
        <v/>
      </c>
      <c r="AN4036" s="88" t="str">
        <f t="shared" si="755"/>
        <v/>
      </c>
    </row>
    <row r="4037" spans="1:40" x14ac:dyDescent="0.25">
      <c r="A4037" s="77"/>
      <c r="B4037" s="107"/>
      <c r="C4037" s="108"/>
      <c r="D4037" s="109"/>
      <c r="E4037" s="109"/>
      <c r="F4037" s="110"/>
      <c r="G4037" s="111"/>
      <c r="H4037" s="112"/>
      <c r="I4037" s="77"/>
      <c r="J4037" s="112" t="str">
        <f>IF($B4037="", "", IFERROR(INDEX('Job List'!$C$9:$C$508, MATCH($B4037, 'Job List'!$B$9:$B$508, 0)), ""))</f>
        <v/>
      </c>
      <c r="K4037" s="112" t="str">
        <f>IF($B4037="", "", IFERROR(INDEX('Job List'!$D$9:$D$508, MATCH($B4037, 'Job List'!$B$9:$B$508, 0)), ""))</f>
        <v/>
      </c>
      <c r="L4037" s="125" t="str">
        <f t="shared" si="744"/>
        <v/>
      </c>
      <c r="M4037" s="111" t="str">
        <f>IF($B4037="", "", IF($G4037="", IFERROR(INDEX('Job List'!$E$9:$E$508, MATCH($B4037, 'Job List'!$B$9:$B$508, 0)), ""), $G4037))</f>
        <v/>
      </c>
      <c r="N4037" s="126" t="str">
        <f t="shared" si="745"/>
        <v/>
      </c>
      <c r="O4037" s="77"/>
      <c r="AB4037" s="14" t="str">
        <f t="shared" si="746"/>
        <v/>
      </c>
      <c r="AC4037" s="20" t="str">
        <f t="shared" si="747"/>
        <v/>
      </c>
      <c r="AD4037" s="55" t="str">
        <f t="shared" si="748"/>
        <v/>
      </c>
      <c r="AE4037" s="88" t="str">
        <f t="shared" si="749"/>
        <v/>
      </c>
      <c r="AG4037" s="55" t="str">
        <f t="shared" si="750"/>
        <v/>
      </c>
      <c r="AH4037" s="88" t="str">
        <f t="shared" si="751"/>
        <v/>
      </c>
      <c r="AJ4037" s="55" t="str">
        <f t="shared" si="752"/>
        <v/>
      </c>
      <c r="AK4037" s="88" t="str">
        <f t="shared" si="753"/>
        <v/>
      </c>
      <c r="AM4037" s="55" t="str">
        <f t="shared" si="754"/>
        <v/>
      </c>
      <c r="AN4037" s="88" t="str">
        <f t="shared" si="755"/>
        <v/>
      </c>
    </row>
    <row r="4038" spans="1:40" x14ac:dyDescent="0.25">
      <c r="A4038" s="77"/>
      <c r="B4038" s="107"/>
      <c r="C4038" s="108"/>
      <c r="D4038" s="109"/>
      <c r="E4038" s="109"/>
      <c r="F4038" s="110"/>
      <c r="G4038" s="111"/>
      <c r="H4038" s="112"/>
      <c r="I4038" s="77"/>
      <c r="J4038" s="112" t="str">
        <f>IF($B4038="", "", IFERROR(INDEX('Job List'!$C$9:$C$508, MATCH($B4038, 'Job List'!$B$9:$B$508, 0)), ""))</f>
        <v/>
      </c>
      <c r="K4038" s="112" t="str">
        <f>IF($B4038="", "", IFERROR(INDEX('Job List'!$D$9:$D$508, MATCH($B4038, 'Job List'!$B$9:$B$508, 0)), ""))</f>
        <v/>
      </c>
      <c r="L4038" s="125" t="str">
        <f t="shared" si="744"/>
        <v/>
      </c>
      <c r="M4038" s="111" t="str">
        <f>IF($B4038="", "", IF($G4038="", IFERROR(INDEX('Job List'!$E$9:$E$508, MATCH($B4038, 'Job List'!$B$9:$B$508, 0)), ""), $G4038))</f>
        <v/>
      </c>
      <c r="N4038" s="126" t="str">
        <f t="shared" si="745"/>
        <v/>
      </c>
      <c r="O4038" s="77"/>
      <c r="AB4038" s="14" t="str">
        <f t="shared" si="746"/>
        <v/>
      </c>
      <c r="AC4038" s="20" t="str">
        <f t="shared" si="747"/>
        <v/>
      </c>
      <c r="AD4038" s="55" t="str">
        <f t="shared" si="748"/>
        <v/>
      </c>
      <c r="AE4038" s="88" t="str">
        <f t="shared" si="749"/>
        <v/>
      </c>
      <c r="AG4038" s="55" t="str">
        <f t="shared" si="750"/>
        <v/>
      </c>
      <c r="AH4038" s="88" t="str">
        <f t="shared" si="751"/>
        <v/>
      </c>
      <c r="AJ4038" s="55" t="str">
        <f t="shared" si="752"/>
        <v/>
      </c>
      <c r="AK4038" s="88" t="str">
        <f t="shared" si="753"/>
        <v/>
      </c>
      <c r="AM4038" s="55" t="str">
        <f t="shared" si="754"/>
        <v/>
      </c>
      <c r="AN4038" s="88" t="str">
        <f t="shared" si="755"/>
        <v/>
      </c>
    </row>
    <row r="4039" spans="1:40" x14ac:dyDescent="0.25">
      <c r="A4039" s="77"/>
      <c r="B4039" s="107"/>
      <c r="C4039" s="108"/>
      <c r="D4039" s="109"/>
      <c r="E4039" s="109"/>
      <c r="F4039" s="110"/>
      <c r="G4039" s="111"/>
      <c r="H4039" s="112"/>
      <c r="I4039" s="77"/>
      <c r="J4039" s="112" t="str">
        <f>IF($B4039="", "", IFERROR(INDEX('Job List'!$C$9:$C$508, MATCH($B4039, 'Job List'!$B$9:$B$508, 0)), ""))</f>
        <v/>
      </c>
      <c r="K4039" s="112" t="str">
        <f>IF($B4039="", "", IFERROR(INDEX('Job List'!$D$9:$D$508, MATCH($B4039, 'Job List'!$B$9:$B$508, 0)), ""))</f>
        <v/>
      </c>
      <c r="L4039" s="125" t="str">
        <f t="shared" si="744"/>
        <v/>
      </c>
      <c r="M4039" s="111" t="str">
        <f>IF($B4039="", "", IF($G4039="", IFERROR(INDEX('Job List'!$E$9:$E$508, MATCH($B4039, 'Job List'!$B$9:$B$508, 0)), ""), $G4039))</f>
        <v/>
      </c>
      <c r="N4039" s="126" t="str">
        <f t="shared" si="745"/>
        <v/>
      </c>
      <c r="O4039" s="77"/>
      <c r="AB4039" s="14" t="str">
        <f t="shared" si="746"/>
        <v/>
      </c>
      <c r="AC4039" s="20" t="str">
        <f t="shared" si="747"/>
        <v/>
      </c>
      <c r="AD4039" s="55" t="str">
        <f t="shared" si="748"/>
        <v/>
      </c>
      <c r="AE4039" s="88" t="str">
        <f t="shared" si="749"/>
        <v/>
      </c>
      <c r="AG4039" s="55" t="str">
        <f t="shared" si="750"/>
        <v/>
      </c>
      <c r="AH4039" s="88" t="str">
        <f t="shared" si="751"/>
        <v/>
      </c>
      <c r="AJ4039" s="55" t="str">
        <f t="shared" si="752"/>
        <v/>
      </c>
      <c r="AK4039" s="88" t="str">
        <f t="shared" si="753"/>
        <v/>
      </c>
      <c r="AM4039" s="55" t="str">
        <f t="shared" si="754"/>
        <v/>
      </c>
      <c r="AN4039" s="88" t="str">
        <f t="shared" si="755"/>
        <v/>
      </c>
    </row>
    <row r="4040" spans="1:40" x14ac:dyDescent="0.25">
      <c r="A4040" s="77"/>
      <c r="B4040" s="107"/>
      <c r="C4040" s="108"/>
      <c r="D4040" s="109"/>
      <c r="E4040" s="109"/>
      <c r="F4040" s="110"/>
      <c r="G4040" s="111"/>
      <c r="H4040" s="112"/>
      <c r="I4040" s="77"/>
      <c r="J4040" s="112" t="str">
        <f>IF($B4040="", "", IFERROR(INDEX('Job List'!$C$9:$C$508, MATCH($B4040, 'Job List'!$B$9:$B$508, 0)), ""))</f>
        <v/>
      </c>
      <c r="K4040" s="112" t="str">
        <f>IF($B4040="", "", IFERROR(INDEX('Job List'!$D$9:$D$508, MATCH($B4040, 'Job List'!$B$9:$B$508, 0)), ""))</f>
        <v/>
      </c>
      <c r="L4040" s="125" t="str">
        <f t="shared" si="744"/>
        <v/>
      </c>
      <c r="M4040" s="111" t="str">
        <f>IF($B4040="", "", IF($G4040="", IFERROR(INDEX('Job List'!$E$9:$E$508, MATCH($B4040, 'Job List'!$B$9:$B$508, 0)), ""), $G4040))</f>
        <v/>
      </c>
      <c r="N4040" s="126" t="str">
        <f t="shared" si="745"/>
        <v/>
      </c>
      <c r="O4040" s="77"/>
      <c r="AB4040" s="14" t="str">
        <f t="shared" si="746"/>
        <v/>
      </c>
      <c r="AC4040" s="20" t="str">
        <f t="shared" si="747"/>
        <v/>
      </c>
      <c r="AD4040" s="55" t="str">
        <f t="shared" si="748"/>
        <v/>
      </c>
      <c r="AE4040" s="88" t="str">
        <f t="shared" si="749"/>
        <v/>
      </c>
      <c r="AG4040" s="55" t="str">
        <f t="shared" si="750"/>
        <v/>
      </c>
      <c r="AH4040" s="88" t="str">
        <f t="shared" si="751"/>
        <v/>
      </c>
      <c r="AJ4040" s="55" t="str">
        <f t="shared" si="752"/>
        <v/>
      </c>
      <c r="AK4040" s="88" t="str">
        <f t="shared" si="753"/>
        <v/>
      </c>
      <c r="AM4040" s="55" t="str">
        <f t="shared" si="754"/>
        <v/>
      </c>
      <c r="AN4040" s="88" t="str">
        <f t="shared" si="755"/>
        <v/>
      </c>
    </row>
    <row r="4041" spans="1:40" x14ac:dyDescent="0.25">
      <c r="A4041" s="77"/>
      <c r="B4041" s="107"/>
      <c r="C4041" s="108"/>
      <c r="D4041" s="109"/>
      <c r="E4041" s="109"/>
      <c r="F4041" s="110"/>
      <c r="G4041" s="111"/>
      <c r="H4041" s="112"/>
      <c r="I4041" s="77"/>
      <c r="J4041" s="112" t="str">
        <f>IF($B4041="", "", IFERROR(INDEX('Job List'!$C$9:$C$508, MATCH($B4041, 'Job List'!$B$9:$B$508, 0)), ""))</f>
        <v/>
      </c>
      <c r="K4041" s="112" t="str">
        <f>IF($B4041="", "", IFERROR(INDEX('Job List'!$D$9:$D$508, MATCH($B4041, 'Job List'!$B$9:$B$508, 0)), ""))</f>
        <v/>
      </c>
      <c r="L4041" s="125" t="str">
        <f t="shared" si="744"/>
        <v/>
      </c>
      <c r="M4041" s="111" t="str">
        <f>IF($B4041="", "", IF($G4041="", IFERROR(INDEX('Job List'!$E$9:$E$508, MATCH($B4041, 'Job List'!$B$9:$B$508, 0)), ""), $G4041))</f>
        <v/>
      </c>
      <c r="N4041" s="126" t="str">
        <f t="shared" si="745"/>
        <v/>
      </c>
      <c r="O4041" s="77"/>
      <c r="AB4041" s="14" t="str">
        <f t="shared" si="746"/>
        <v/>
      </c>
      <c r="AC4041" s="20" t="str">
        <f t="shared" si="747"/>
        <v/>
      </c>
      <c r="AD4041" s="55" t="str">
        <f t="shared" si="748"/>
        <v/>
      </c>
      <c r="AE4041" s="88" t="str">
        <f t="shared" si="749"/>
        <v/>
      </c>
      <c r="AG4041" s="55" t="str">
        <f t="shared" si="750"/>
        <v/>
      </c>
      <c r="AH4041" s="88" t="str">
        <f t="shared" si="751"/>
        <v/>
      </c>
      <c r="AJ4041" s="55" t="str">
        <f t="shared" si="752"/>
        <v/>
      </c>
      <c r="AK4041" s="88" t="str">
        <f t="shared" si="753"/>
        <v/>
      </c>
      <c r="AM4041" s="55" t="str">
        <f t="shared" si="754"/>
        <v/>
      </c>
      <c r="AN4041" s="88" t="str">
        <f t="shared" si="755"/>
        <v/>
      </c>
    </row>
    <row r="4042" spans="1:40" x14ac:dyDescent="0.25">
      <c r="A4042" s="77"/>
      <c r="B4042" s="107"/>
      <c r="C4042" s="108"/>
      <c r="D4042" s="109"/>
      <c r="E4042" s="109"/>
      <c r="F4042" s="110"/>
      <c r="G4042" s="111"/>
      <c r="H4042" s="112"/>
      <c r="I4042" s="77"/>
      <c r="J4042" s="112" t="str">
        <f>IF($B4042="", "", IFERROR(INDEX('Job List'!$C$9:$C$508, MATCH($B4042, 'Job List'!$B$9:$B$508, 0)), ""))</f>
        <v/>
      </c>
      <c r="K4042" s="112" t="str">
        <f>IF($B4042="", "", IFERROR(INDEX('Job List'!$D$9:$D$508, MATCH($B4042, 'Job List'!$B$9:$B$508, 0)), ""))</f>
        <v/>
      </c>
      <c r="L4042" s="125" t="str">
        <f t="shared" ref="L4042:L4105" si="756">IFERROR(IF(B4042="", "", AC4042-F4042), "")</f>
        <v/>
      </c>
      <c r="M4042" s="111" t="str">
        <f>IF($B4042="", "", IF($G4042="", IFERROR(INDEX('Job List'!$E$9:$E$508, MATCH($B4042, 'Job List'!$B$9:$B$508, 0)), ""), $G4042))</f>
        <v/>
      </c>
      <c r="N4042" s="126" t="str">
        <f t="shared" ref="N4042:N4105" si="757">IF(OR(B4042="", L4042="", M4042=""), "", L4042*24*M4042)</f>
        <v/>
      </c>
      <c r="O4042" s="77"/>
      <c r="AB4042" s="14" t="str">
        <f t="shared" ref="AB4042:AB4105" si="758">IF(C4042="", "", TEXT(C4042, "mmm yyyy"))</f>
        <v/>
      </c>
      <c r="AC4042" s="20" t="str">
        <f t="shared" ref="AC4042:AC4105" si="759">IF(OR(D4042="", E4042=""), "", IF(IF(E4042&gt;D4042, E4042-D4042, E4042-D4042+1)=0, 1, IF(E4042&gt;D4042, E4042-D4042, E4042-D4042+1)))</f>
        <v/>
      </c>
      <c r="AD4042" s="55" t="str">
        <f t="shared" ref="AD4042:AD4105" si="760">IF($AB4042="", "", IF($AD$6="", L4042, IF($AD$6=$B4042, L4042, "")))</f>
        <v/>
      </c>
      <c r="AE4042" s="88" t="str">
        <f t="shared" ref="AE4042:AE4105" si="761">IF($AB4042="", "", IF($AD$6="", N4042, IF($AD$6=$B4042, N4042, "")))</f>
        <v/>
      </c>
      <c r="AG4042" s="55" t="str">
        <f t="shared" ref="AG4042:AG4105" si="762">IF($AB4042="", "", IF($AG$6="", AJ4042, IF($AG$6=$J4042, AJ4042, "")))</f>
        <v/>
      </c>
      <c r="AH4042" s="88" t="str">
        <f t="shared" ref="AH4042:AH4105" si="763">IF($AB4042="", "", IF($AG$6="", AK4042, IF($AG$6=$J4042, AK4042, "")))</f>
        <v/>
      </c>
      <c r="AJ4042" s="55" t="str">
        <f t="shared" ref="AJ4042:AJ4105" si="764">IFERROR(IF($AB4042="", "", IF(AND($C4042&gt;=$AJ$6, $C4042&lt;=$AK$6), L4042, "")), "")</f>
        <v/>
      </c>
      <c r="AK4042" s="88" t="str">
        <f t="shared" ref="AK4042:AK4105" si="765">IFERROR(IF($AB4042="", "", IF(AND($C4042&gt;=$AJ$6, $C4042&lt;=$AK$6), N4042, "")), "")</f>
        <v/>
      </c>
      <c r="AM4042" s="55" t="str">
        <f t="shared" ref="AM4042:AM4105" si="766">IFERROR(IF($J4042="", "", IF(AND($C4042&gt;=$AM$4, $C4042&lt;=$AN$4, $J4042=$AM$3), L4042, "")), "")</f>
        <v/>
      </c>
      <c r="AN4042" s="88" t="str">
        <f t="shared" ref="AN4042:AN4105" si="767">IFERROR(IF($J4042="", "", IF(AND($C4042&gt;=$AM$4, $C4042&lt;=$AN$4, $J4042=$AM$3), N4042, "")), "")</f>
        <v/>
      </c>
    </row>
    <row r="4043" spans="1:40" x14ac:dyDescent="0.25">
      <c r="A4043" s="77"/>
      <c r="B4043" s="107"/>
      <c r="C4043" s="108"/>
      <c r="D4043" s="109"/>
      <c r="E4043" s="109"/>
      <c r="F4043" s="110"/>
      <c r="G4043" s="111"/>
      <c r="H4043" s="112"/>
      <c r="I4043" s="77"/>
      <c r="J4043" s="112" t="str">
        <f>IF($B4043="", "", IFERROR(INDEX('Job List'!$C$9:$C$508, MATCH($B4043, 'Job List'!$B$9:$B$508, 0)), ""))</f>
        <v/>
      </c>
      <c r="K4043" s="112" t="str">
        <f>IF($B4043="", "", IFERROR(INDEX('Job List'!$D$9:$D$508, MATCH($B4043, 'Job List'!$B$9:$B$508, 0)), ""))</f>
        <v/>
      </c>
      <c r="L4043" s="125" t="str">
        <f t="shared" si="756"/>
        <v/>
      </c>
      <c r="M4043" s="111" t="str">
        <f>IF($B4043="", "", IF($G4043="", IFERROR(INDEX('Job List'!$E$9:$E$508, MATCH($B4043, 'Job List'!$B$9:$B$508, 0)), ""), $G4043))</f>
        <v/>
      </c>
      <c r="N4043" s="126" t="str">
        <f t="shared" si="757"/>
        <v/>
      </c>
      <c r="O4043" s="77"/>
      <c r="AB4043" s="14" t="str">
        <f t="shared" si="758"/>
        <v/>
      </c>
      <c r="AC4043" s="20" t="str">
        <f t="shared" si="759"/>
        <v/>
      </c>
      <c r="AD4043" s="55" t="str">
        <f t="shared" si="760"/>
        <v/>
      </c>
      <c r="AE4043" s="88" t="str">
        <f t="shared" si="761"/>
        <v/>
      </c>
      <c r="AG4043" s="55" t="str">
        <f t="shared" si="762"/>
        <v/>
      </c>
      <c r="AH4043" s="88" t="str">
        <f t="shared" si="763"/>
        <v/>
      </c>
      <c r="AJ4043" s="55" t="str">
        <f t="shared" si="764"/>
        <v/>
      </c>
      <c r="AK4043" s="88" t="str">
        <f t="shared" si="765"/>
        <v/>
      </c>
      <c r="AM4043" s="55" t="str">
        <f t="shared" si="766"/>
        <v/>
      </c>
      <c r="AN4043" s="88" t="str">
        <f t="shared" si="767"/>
        <v/>
      </c>
    </row>
    <row r="4044" spans="1:40" x14ac:dyDescent="0.25">
      <c r="A4044" s="77"/>
      <c r="B4044" s="107"/>
      <c r="C4044" s="108"/>
      <c r="D4044" s="109"/>
      <c r="E4044" s="109"/>
      <c r="F4044" s="110"/>
      <c r="G4044" s="111"/>
      <c r="H4044" s="112"/>
      <c r="I4044" s="77"/>
      <c r="J4044" s="112" t="str">
        <f>IF($B4044="", "", IFERROR(INDEX('Job List'!$C$9:$C$508, MATCH($B4044, 'Job List'!$B$9:$B$508, 0)), ""))</f>
        <v/>
      </c>
      <c r="K4044" s="112" t="str">
        <f>IF($B4044="", "", IFERROR(INDEX('Job List'!$D$9:$D$508, MATCH($B4044, 'Job List'!$B$9:$B$508, 0)), ""))</f>
        <v/>
      </c>
      <c r="L4044" s="125" t="str">
        <f t="shared" si="756"/>
        <v/>
      </c>
      <c r="M4044" s="111" t="str">
        <f>IF($B4044="", "", IF($G4044="", IFERROR(INDEX('Job List'!$E$9:$E$508, MATCH($B4044, 'Job List'!$B$9:$B$508, 0)), ""), $G4044))</f>
        <v/>
      </c>
      <c r="N4044" s="126" t="str">
        <f t="shared" si="757"/>
        <v/>
      </c>
      <c r="O4044" s="77"/>
      <c r="AB4044" s="14" t="str">
        <f t="shared" si="758"/>
        <v/>
      </c>
      <c r="AC4044" s="20" t="str">
        <f t="shared" si="759"/>
        <v/>
      </c>
      <c r="AD4044" s="55" t="str">
        <f t="shared" si="760"/>
        <v/>
      </c>
      <c r="AE4044" s="88" t="str">
        <f t="shared" si="761"/>
        <v/>
      </c>
      <c r="AG4044" s="55" t="str">
        <f t="shared" si="762"/>
        <v/>
      </c>
      <c r="AH4044" s="88" t="str">
        <f t="shared" si="763"/>
        <v/>
      </c>
      <c r="AJ4044" s="55" t="str">
        <f t="shared" si="764"/>
        <v/>
      </c>
      <c r="AK4044" s="88" t="str">
        <f t="shared" si="765"/>
        <v/>
      </c>
      <c r="AM4044" s="55" t="str">
        <f t="shared" si="766"/>
        <v/>
      </c>
      <c r="AN4044" s="88" t="str">
        <f t="shared" si="767"/>
        <v/>
      </c>
    </row>
    <row r="4045" spans="1:40" x14ac:dyDescent="0.25">
      <c r="A4045" s="77"/>
      <c r="B4045" s="107"/>
      <c r="C4045" s="108"/>
      <c r="D4045" s="109"/>
      <c r="E4045" s="109"/>
      <c r="F4045" s="110"/>
      <c r="G4045" s="111"/>
      <c r="H4045" s="112"/>
      <c r="I4045" s="77"/>
      <c r="J4045" s="112" t="str">
        <f>IF($B4045="", "", IFERROR(INDEX('Job List'!$C$9:$C$508, MATCH($B4045, 'Job List'!$B$9:$B$508, 0)), ""))</f>
        <v/>
      </c>
      <c r="K4045" s="112" t="str">
        <f>IF($B4045="", "", IFERROR(INDEX('Job List'!$D$9:$D$508, MATCH($B4045, 'Job List'!$B$9:$B$508, 0)), ""))</f>
        <v/>
      </c>
      <c r="L4045" s="125" t="str">
        <f t="shared" si="756"/>
        <v/>
      </c>
      <c r="M4045" s="111" t="str">
        <f>IF($B4045="", "", IF($G4045="", IFERROR(INDEX('Job List'!$E$9:$E$508, MATCH($B4045, 'Job List'!$B$9:$B$508, 0)), ""), $G4045))</f>
        <v/>
      </c>
      <c r="N4045" s="126" t="str">
        <f t="shared" si="757"/>
        <v/>
      </c>
      <c r="O4045" s="77"/>
      <c r="AB4045" s="14" t="str">
        <f t="shared" si="758"/>
        <v/>
      </c>
      <c r="AC4045" s="20" t="str">
        <f t="shared" si="759"/>
        <v/>
      </c>
      <c r="AD4045" s="55" t="str">
        <f t="shared" si="760"/>
        <v/>
      </c>
      <c r="AE4045" s="88" t="str">
        <f t="shared" si="761"/>
        <v/>
      </c>
      <c r="AG4045" s="55" t="str">
        <f t="shared" si="762"/>
        <v/>
      </c>
      <c r="AH4045" s="88" t="str">
        <f t="shared" si="763"/>
        <v/>
      </c>
      <c r="AJ4045" s="55" t="str">
        <f t="shared" si="764"/>
        <v/>
      </c>
      <c r="AK4045" s="88" t="str">
        <f t="shared" si="765"/>
        <v/>
      </c>
      <c r="AM4045" s="55" t="str">
        <f t="shared" si="766"/>
        <v/>
      </c>
      <c r="AN4045" s="88" t="str">
        <f t="shared" si="767"/>
        <v/>
      </c>
    </row>
    <row r="4046" spans="1:40" x14ac:dyDescent="0.25">
      <c r="A4046" s="77"/>
      <c r="B4046" s="107"/>
      <c r="C4046" s="108"/>
      <c r="D4046" s="109"/>
      <c r="E4046" s="109"/>
      <c r="F4046" s="110"/>
      <c r="G4046" s="111"/>
      <c r="H4046" s="112"/>
      <c r="I4046" s="77"/>
      <c r="J4046" s="112" t="str">
        <f>IF($B4046="", "", IFERROR(INDEX('Job List'!$C$9:$C$508, MATCH($B4046, 'Job List'!$B$9:$B$508, 0)), ""))</f>
        <v/>
      </c>
      <c r="K4046" s="112" t="str">
        <f>IF($B4046="", "", IFERROR(INDEX('Job List'!$D$9:$D$508, MATCH($B4046, 'Job List'!$B$9:$B$508, 0)), ""))</f>
        <v/>
      </c>
      <c r="L4046" s="125" t="str">
        <f t="shared" si="756"/>
        <v/>
      </c>
      <c r="M4046" s="111" t="str">
        <f>IF($B4046="", "", IF($G4046="", IFERROR(INDEX('Job List'!$E$9:$E$508, MATCH($B4046, 'Job List'!$B$9:$B$508, 0)), ""), $G4046))</f>
        <v/>
      </c>
      <c r="N4046" s="126" t="str">
        <f t="shared" si="757"/>
        <v/>
      </c>
      <c r="O4046" s="77"/>
      <c r="AB4046" s="14" t="str">
        <f t="shared" si="758"/>
        <v/>
      </c>
      <c r="AC4046" s="20" t="str">
        <f t="shared" si="759"/>
        <v/>
      </c>
      <c r="AD4046" s="55" t="str">
        <f t="shared" si="760"/>
        <v/>
      </c>
      <c r="AE4046" s="88" t="str">
        <f t="shared" si="761"/>
        <v/>
      </c>
      <c r="AG4046" s="55" t="str">
        <f t="shared" si="762"/>
        <v/>
      </c>
      <c r="AH4046" s="88" t="str">
        <f t="shared" si="763"/>
        <v/>
      </c>
      <c r="AJ4046" s="55" t="str">
        <f t="shared" si="764"/>
        <v/>
      </c>
      <c r="AK4046" s="88" t="str">
        <f t="shared" si="765"/>
        <v/>
      </c>
      <c r="AM4046" s="55" t="str">
        <f t="shared" si="766"/>
        <v/>
      </c>
      <c r="AN4046" s="88" t="str">
        <f t="shared" si="767"/>
        <v/>
      </c>
    </row>
    <row r="4047" spans="1:40" x14ac:dyDescent="0.25">
      <c r="A4047" s="77"/>
      <c r="B4047" s="107"/>
      <c r="C4047" s="108"/>
      <c r="D4047" s="109"/>
      <c r="E4047" s="109"/>
      <c r="F4047" s="110"/>
      <c r="G4047" s="111"/>
      <c r="H4047" s="112"/>
      <c r="I4047" s="77"/>
      <c r="J4047" s="112" t="str">
        <f>IF($B4047="", "", IFERROR(INDEX('Job List'!$C$9:$C$508, MATCH($B4047, 'Job List'!$B$9:$B$508, 0)), ""))</f>
        <v/>
      </c>
      <c r="K4047" s="112" t="str">
        <f>IF($B4047="", "", IFERROR(INDEX('Job List'!$D$9:$D$508, MATCH($B4047, 'Job List'!$B$9:$B$508, 0)), ""))</f>
        <v/>
      </c>
      <c r="L4047" s="125" t="str">
        <f t="shared" si="756"/>
        <v/>
      </c>
      <c r="M4047" s="111" t="str">
        <f>IF($B4047="", "", IF($G4047="", IFERROR(INDEX('Job List'!$E$9:$E$508, MATCH($B4047, 'Job List'!$B$9:$B$508, 0)), ""), $G4047))</f>
        <v/>
      </c>
      <c r="N4047" s="126" t="str">
        <f t="shared" si="757"/>
        <v/>
      </c>
      <c r="O4047" s="77"/>
      <c r="AB4047" s="14" t="str">
        <f t="shared" si="758"/>
        <v/>
      </c>
      <c r="AC4047" s="20" t="str">
        <f t="shared" si="759"/>
        <v/>
      </c>
      <c r="AD4047" s="55" t="str">
        <f t="shared" si="760"/>
        <v/>
      </c>
      <c r="AE4047" s="88" t="str">
        <f t="shared" si="761"/>
        <v/>
      </c>
      <c r="AG4047" s="55" t="str">
        <f t="shared" si="762"/>
        <v/>
      </c>
      <c r="AH4047" s="88" t="str">
        <f t="shared" si="763"/>
        <v/>
      </c>
      <c r="AJ4047" s="55" t="str">
        <f t="shared" si="764"/>
        <v/>
      </c>
      <c r="AK4047" s="88" t="str">
        <f t="shared" si="765"/>
        <v/>
      </c>
      <c r="AM4047" s="55" t="str">
        <f t="shared" si="766"/>
        <v/>
      </c>
      <c r="AN4047" s="88" t="str">
        <f t="shared" si="767"/>
        <v/>
      </c>
    </row>
    <row r="4048" spans="1:40" x14ac:dyDescent="0.25">
      <c r="A4048" s="77"/>
      <c r="B4048" s="107"/>
      <c r="C4048" s="108"/>
      <c r="D4048" s="109"/>
      <c r="E4048" s="109"/>
      <c r="F4048" s="110"/>
      <c r="G4048" s="111"/>
      <c r="H4048" s="112"/>
      <c r="I4048" s="77"/>
      <c r="J4048" s="112" t="str">
        <f>IF($B4048="", "", IFERROR(INDEX('Job List'!$C$9:$C$508, MATCH($B4048, 'Job List'!$B$9:$B$508, 0)), ""))</f>
        <v/>
      </c>
      <c r="K4048" s="112" t="str">
        <f>IF($B4048="", "", IFERROR(INDEX('Job List'!$D$9:$D$508, MATCH($B4048, 'Job List'!$B$9:$B$508, 0)), ""))</f>
        <v/>
      </c>
      <c r="L4048" s="125" t="str">
        <f t="shared" si="756"/>
        <v/>
      </c>
      <c r="M4048" s="111" t="str">
        <f>IF($B4048="", "", IF($G4048="", IFERROR(INDEX('Job List'!$E$9:$E$508, MATCH($B4048, 'Job List'!$B$9:$B$508, 0)), ""), $G4048))</f>
        <v/>
      </c>
      <c r="N4048" s="126" t="str">
        <f t="shared" si="757"/>
        <v/>
      </c>
      <c r="O4048" s="77"/>
      <c r="AB4048" s="14" t="str">
        <f t="shared" si="758"/>
        <v/>
      </c>
      <c r="AC4048" s="20" t="str">
        <f t="shared" si="759"/>
        <v/>
      </c>
      <c r="AD4048" s="55" t="str">
        <f t="shared" si="760"/>
        <v/>
      </c>
      <c r="AE4048" s="88" t="str">
        <f t="shared" si="761"/>
        <v/>
      </c>
      <c r="AG4048" s="55" t="str">
        <f t="shared" si="762"/>
        <v/>
      </c>
      <c r="AH4048" s="88" t="str">
        <f t="shared" si="763"/>
        <v/>
      </c>
      <c r="AJ4048" s="55" t="str">
        <f t="shared" si="764"/>
        <v/>
      </c>
      <c r="AK4048" s="88" t="str">
        <f t="shared" si="765"/>
        <v/>
      </c>
      <c r="AM4048" s="55" t="str">
        <f t="shared" si="766"/>
        <v/>
      </c>
      <c r="AN4048" s="88" t="str">
        <f t="shared" si="767"/>
        <v/>
      </c>
    </row>
    <row r="4049" spans="1:40" x14ac:dyDescent="0.25">
      <c r="A4049" s="77"/>
      <c r="B4049" s="107"/>
      <c r="C4049" s="108"/>
      <c r="D4049" s="109"/>
      <c r="E4049" s="109"/>
      <c r="F4049" s="110"/>
      <c r="G4049" s="111"/>
      <c r="H4049" s="112"/>
      <c r="I4049" s="77"/>
      <c r="J4049" s="112" t="str">
        <f>IF($B4049="", "", IFERROR(INDEX('Job List'!$C$9:$C$508, MATCH($B4049, 'Job List'!$B$9:$B$508, 0)), ""))</f>
        <v/>
      </c>
      <c r="K4049" s="112" t="str">
        <f>IF($B4049="", "", IFERROR(INDEX('Job List'!$D$9:$D$508, MATCH($B4049, 'Job List'!$B$9:$B$508, 0)), ""))</f>
        <v/>
      </c>
      <c r="L4049" s="125" t="str">
        <f t="shared" si="756"/>
        <v/>
      </c>
      <c r="M4049" s="111" t="str">
        <f>IF($B4049="", "", IF($G4049="", IFERROR(INDEX('Job List'!$E$9:$E$508, MATCH($B4049, 'Job List'!$B$9:$B$508, 0)), ""), $G4049))</f>
        <v/>
      </c>
      <c r="N4049" s="126" t="str">
        <f t="shared" si="757"/>
        <v/>
      </c>
      <c r="O4049" s="77"/>
      <c r="AB4049" s="14" t="str">
        <f t="shared" si="758"/>
        <v/>
      </c>
      <c r="AC4049" s="20" t="str">
        <f t="shared" si="759"/>
        <v/>
      </c>
      <c r="AD4049" s="55" t="str">
        <f t="shared" si="760"/>
        <v/>
      </c>
      <c r="AE4049" s="88" t="str">
        <f t="shared" si="761"/>
        <v/>
      </c>
      <c r="AG4049" s="55" t="str">
        <f t="shared" si="762"/>
        <v/>
      </c>
      <c r="AH4049" s="88" t="str">
        <f t="shared" si="763"/>
        <v/>
      </c>
      <c r="AJ4049" s="55" t="str">
        <f t="shared" si="764"/>
        <v/>
      </c>
      <c r="AK4049" s="88" t="str">
        <f t="shared" si="765"/>
        <v/>
      </c>
      <c r="AM4049" s="55" t="str">
        <f t="shared" si="766"/>
        <v/>
      </c>
      <c r="AN4049" s="88" t="str">
        <f t="shared" si="767"/>
        <v/>
      </c>
    </row>
    <row r="4050" spans="1:40" x14ac:dyDescent="0.25">
      <c r="A4050" s="77"/>
      <c r="B4050" s="107"/>
      <c r="C4050" s="108"/>
      <c r="D4050" s="109"/>
      <c r="E4050" s="109"/>
      <c r="F4050" s="110"/>
      <c r="G4050" s="111"/>
      <c r="H4050" s="112"/>
      <c r="I4050" s="77"/>
      <c r="J4050" s="112" t="str">
        <f>IF($B4050="", "", IFERROR(INDEX('Job List'!$C$9:$C$508, MATCH($B4050, 'Job List'!$B$9:$B$508, 0)), ""))</f>
        <v/>
      </c>
      <c r="K4050" s="112" t="str">
        <f>IF($B4050="", "", IFERROR(INDEX('Job List'!$D$9:$D$508, MATCH($B4050, 'Job List'!$B$9:$B$508, 0)), ""))</f>
        <v/>
      </c>
      <c r="L4050" s="125" t="str">
        <f t="shared" si="756"/>
        <v/>
      </c>
      <c r="M4050" s="111" t="str">
        <f>IF($B4050="", "", IF($G4050="", IFERROR(INDEX('Job List'!$E$9:$E$508, MATCH($B4050, 'Job List'!$B$9:$B$508, 0)), ""), $G4050))</f>
        <v/>
      </c>
      <c r="N4050" s="126" t="str">
        <f t="shared" si="757"/>
        <v/>
      </c>
      <c r="O4050" s="77"/>
      <c r="AB4050" s="14" t="str">
        <f t="shared" si="758"/>
        <v/>
      </c>
      <c r="AC4050" s="20" t="str">
        <f t="shared" si="759"/>
        <v/>
      </c>
      <c r="AD4050" s="55" t="str">
        <f t="shared" si="760"/>
        <v/>
      </c>
      <c r="AE4050" s="88" t="str">
        <f t="shared" si="761"/>
        <v/>
      </c>
      <c r="AG4050" s="55" t="str">
        <f t="shared" si="762"/>
        <v/>
      </c>
      <c r="AH4050" s="88" t="str">
        <f t="shared" si="763"/>
        <v/>
      </c>
      <c r="AJ4050" s="55" t="str">
        <f t="shared" si="764"/>
        <v/>
      </c>
      <c r="AK4050" s="88" t="str">
        <f t="shared" si="765"/>
        <v/>
      </c>
      <c r="AM4050" s="55" t="str">
        <f t="shared" si="766"/>
        <v/>
      </c>
      <c r="AN4050" s="88" t="str">
        <f t="shared" si="767"/>
        <v/>
      </c>
    </row>
    <row r="4051" spans="1:40" x14ac:dyDescent="0.25">
      <c r="A4051" s="77"/>
      <c r="B4051" s="107"/>
      <c r="C4051" s="108"/>
      <c r="D4051" s="109"/>
      <c r="E4051" s="109"/>
      <c r="F4051" s="110"/>
      <c r="G4051" s="111"/>
      <c r="H4051" s="112"/>
      <c r="I4051" s="77"/>
      <c r="J4051" s="112" t="str">
        <f>IF($B4051="", "", IFERROR(INDEX('Job List'!$C$9:$C$508, MATCH($B4051, 'Job List'!$B$9:$B$508, 0)), ""))</f>
        <v/>
      </c>
      <c r="K4051" s="112" t="str">
        <f>IF($B4051="", "", IFERROR(INDEX('Job List'!$D$9:$D$508, MATCH($B4051, 'Job List'!$B$9:$B$508, 0)), ""))</f>
        <v/>
      </c>
      <c r="L4051" s="125" t="str">
        <f t="shared" si="756"/>
        <v/>
      </c>
      <c r="M4051" s="111" t="str">
        <f>IF($B4051="", "", IF($G4051="", IFERROR(INDEX('Job List'!$E$9:$E$508, MATCH($B4051, 'Job List'!$B$9:$B$508, 0)), ""), $G4051))</f>
        <v/>
      </c>
      <c r="N4051" s="126" t="str">
        <f t="shared" si="757"/>
        <v/>
      </c>
      <c r="O4051" s="77"/>
      <c r="AB4051" s="14" t="str">
        <f t="shared" si="758"/>
        <v/>
      </c>
      <c r="AC4051" s="20" t="str">
        <f t="shared" si="759"/>
        <v/>
      </c>
      <c r="AD4051" s="55" t="str">
        <f t="shared" si="760"/>
        <v/>
      </c>
      <c r="AE4051" s="88" t="str">
        <f t="shared" si="761"/>
        <v/>
      </c>
      <c r="AG4051" s="55" t="str">
        <f t="shared" si="762"/>
        <v/>
      </c>
      <c r="AH4051" s="88" t="str">
        <f t="shared" si="763"/>
        <v/>
      </c>
      <c r="AJ4051" s="55" t="str">
        <f t="shared" si="764"/>
        <v/>
      </c>
      <c r="AK4051" s="88" t="str">
        <f t="shared" si="765"/>
        <v/>
      </c>
      <c r="AM4051" s="55" t="str">
        <f t="shared" si="766"/>
        <v/>
      </c>
      <c r="AN4051" s="88" t="str">
        <f t="shared" si="767"/>
        <v/>
      </c>
    </row>
    <row r="4052" spans="1:40" x14ac:dyDescent="0.25">
      <c r="A4052" s="77"/>
      <c r="B4052" s="107"/>
      <c r="C4052" s="108"/>
      <c r="D4052" s="109"/>
      <c r="E4052" s="109"/>
      <c r="F4052" s="110"/>
      <c r="G4052" s="111"/>
      <c r="H4052" s="112"/>
      <c r="I4052" s="77"/>
      <c r="J4052" s="112" t="str">
        <f>IF($B4052="", "", IFERROR(INDEX('Job List'!$C$9:$C$508, MATCH($B4052, 'Job List'!$B$9:$B$508, 0)), ""))</f>
        <v/>
      </c>
      <c r="K4052" s="112" t="str">
        <f>IF($B4052="", "", IFERROR(INDEX('Job List'!$D$9:$D$508, MATCH($B4052, 'Job List'!$B$9:$B$508, 0)), ""))</f>
        <v/>
      </c>
      <c r="L4052" s="125" t="str">
        <f t="shared" si="756"/>
        <v/>
      </c>
      <c r="M4052" s="111" t="str">
        <f>IF($B4052="", "", IF($G4052="", IFERROR(INDEX('Job List'!$E$9:$E$508, MATCH($B4052, 'Job List'!$B$9:$B$508, 0)), ""), $G4052))</f>
        <v/>
      </c>
      <c r="N4052" s="126" t="str">
        <f t="shared" si="757"/>
        <v/>
      </c>
      <c r="O4052" s="77"/>
      <c r="AB4052" s="14" t="str">
        <f t="shared" si="758"/>
        <v/>
      </c>
      <c r="AC4052" s="20" t="str">
        <f t="shared" si="759"/>
        <v/>
      </c>
      <c r="AD4052" s="55" t="str">
        <f t="shared" si="760"/>
        <v/>
      </c>
      <c r="AE4052" s="88" t="str">
        <f t="shared" si="761"/>
        <v/>
      </c>
      <c r="AG4052" s="55" t="str">
        <f t="shared" si="762"/>
        <v/>
      </c>
      <c r="AH4052" s="88" t="str">
        <f t="shared" si="763"/>
        <v/>
      </c>
      <c r="AJ4052" s="55" t="str">
        <f t="shared" si="764"/>
        <v/>
      </c>
      <c r="AK4052" s="88" t="str">
        <f t="shared" si="765"/>
        <v/>
      </c>
      <c r="AM4052" s="55" t="str">
        <f t="shared" si="766"/>
        <v/>
      </c>
      <c r="AN4052" s="88" t="str">
        <f t="shared" si="767"/>
        <v/>
      </c>
    </row>
    <row r="4053" spans="1:40" x14ac:dyDescent="0.25">
      <c r="A4053" s="77"/>
      <c r="B4053" s="107"/>
      <c r="C4053" s="108"/>
      <c r="D4053" s="109"/>
      <c r="E4053" s="109"/>
      <c r="F4053" s="110"/>
      <c r="G4053" s="111"/>
      <c r="H4053" s="112"/>
      <c r="I4053" s="77"/>
      <c r="J4053" s="112" t="str">
        <f>IF($B4053="", "", IFERROR(INDEX('Job List'!$C$9:$C$508, MATCH($B4053, 'Job List'!$B$9:$B$508, 0)), ""))</f>
        <v/>
      </c>
      <c r="K4053" s="112" t="str">
        <f>IF($B4053="", "", IFERROR(INDEX('Job List'!$D$9:$D$508, MATCH($B4053, 'Job List'!$B$9:$B$508, 0)), ""))</f>
        <v/>
      </c>
      <c r="L4053" s="125" t="str">
        <f t="shared" si="756"/>
        <v/>
      </c>
      <c r="M4053" s="111" t="str">
        <f>IF($B4053="", "", IF($G4053="", IFERROR(INDEX('Job List'!$E$9:$E$508, MATCH($B4053, 'Job List'!$B$9:$B$508, 0)), ""), $G4053))</f>
        <v/>
      </c>
      <c r="N4053" s="126" t="str">
        <f t="shared" si="757"/>
        <v/>
      </c>
      <c r="O4053" s="77"/>
      <c r="AB4053" s="14" t="str">
        <f t="shared" si="758"/>
        <v/>
      </c>
      <c r="AC4053" s="20" t="str">
        <f t="shared" si="759"/>
        <v/>
      </c>
      <c r="AD4053" s="55" t="str">
        <f t="shared" si="760"/>
        <v/>
      </c>
      <c r="AE4053" s="88" t="str">
        <f t="shared" si="761"/>
        <v/>
      </c>
      <c r="AG4053" s="55" t="str">
        <f t="shared" si="762"/>
        <v/>
      </c>
      <c r="AH4053" s="88" t="str">
        <f t="shared" si="763"/>
        <v/>
      </c>
      <c r="AJ4053" s="55" t="str">
        <f t="shared" si="764"/>
        <v/>
      </c>
      <c r="AK4053" s="88" t="str">
        <f t="shared" si="765"/>
        <v/>
      </c>
      <c r="AM4053" s="55" t="str">
        <f t="shared" si="766"/>
        <v/>
      </c>
      <c r="AN4053" s="88" t="str">
        <f t="shared" si="767"/>
        <v/>
      </c>
    </row>
    <row r="4054" spans="1:40" x14ac:dyDescent="0.25">
      <c r="A4054" s="77"/>
      <c r="B4054" s="107"/>
      <c r="C4054" s="108"/>
      <c r="D4054" s="109"/>
      <c r="E4054" s="109"/>
      <c r="F4054" s="110"/>
      <c r="G4054" s="111"/>
      <c r="H4054" s="112"/>
      <c r="I4054" s="77"/>
      <c r="J4054" s="112" t="str">
        <f>IF($B4054="", "", IFERROR(INDEX('Job List'!$C$9:$C$508, MATCH($B4054, 'Job List'!$B$9:$B$508, 0)), ""))</f>
        <v/>
      </c>
      <c r="K4054" s="112" t="str">
        <f>IF($B4054="", "", IFERROR(INDEX('Job List'!$D$9:$D$508, MATCH($B4054, 'Job List'!$B$9:$B$508, 0)), ""))</f>
        <v/>
      </c>
      <c r="L4054" s="125" t="str">
        <f t="shared" si="756"/>
        <v/>
      </c>
      <c r="M4054" s="111" t="str">
        <f>IF($B4054="", "", IF($G4054="", IFERROR(INDEX('Job List'!$E$9:$E$508, MATCH($B4054, 'Job List'!$B$9:$B$508, 0)), ""), $G4054))</f>
        <v/>
      </c>
      <c r="N4054" s="126" t="str">
        <f t="shared" si="757"/>
        <v/>
      </c>
      <c r="O4054" s="77"/>
      <c r="AB4054" s="14" t="str">
        <f t="shared" si="758"/>
        <v/>
      </c>
      <c r="AC4054" s="20" t="str">
        <f t="shared" si="759"/>
        <v/>
      </c>
      <c r="AD4054" s="55" t="str">
        <f t="shared" si="760"/>
        <v/>
      </c>
      <c r="AE4054" s="88" t="str">
        <f t="shared" si="761"/>
        <v/>
      </c>
      <c r="AG4054" s="55" t="str">
        <f t="shared" si="762"/>
        <v/>
      </c>
      <c r="AH4054" s="88" t="str">
        <f t="shared" si="763"/>
        <v/>
      </c>
      <c r="AJ4054" s="55" t="str">
        <f t="shared" si="764"/>
        <v/>
      </c>
      <c r="AK4054" s="88" t="str">
        <f t="shared" si="765"/>
        <v/>
      </c>
      <c r="AM4054" s="55" t="str">
        <f t="shared" si="766"/>
        <v/>
      </c>
      <c r="AN4054" s="88" t="str">
        <f t="shared" si="767"/>
        <v/>
      </c>
    </row>
    <row r="4055" spans="1:40" x14ac:dyDescent="0.25">
      <c r="A4055" s="77"/>
      <c r="B4055" s="107"/>
      <c r="C4055" s="108"/>
      <c r="D4055" s="109"/>
      <c r="E4055" s="109"/>
      <c r="F4055" s="110"/>
      <c r="G4055" s="111"/>
      <c r="H4055" s="112"/>
      <c r="I4055" s="77"/>
      <c r="J4055" s="112" t="str">
        <f>IF($B4055="", "", IFERROR(INDEX('Job List'!$C$9:$C$508, MATCH($B4055, 'Job List'!$B$9:$B$508, 0)), ""))</f>
        <v/>
      </c>
      <c r="K4055" s="112" t="str">
        <f>IF($B4055="", "", IFERROR(INDEX('Job List'!$D$9:$D$508, MATCH($B4055, 'Job List'!$B$9:$B$508, 0)), ""))</f>
        <v/>
      </c>
      <c r="L4055" s="125" t="str">
        <f t="shared" si="756"/>
        <v/>
      </c>
      <c r="M4055" s="111" t="str">
        <f>IF($B4055="", "", IF($G4055="", IFERROR(INDEX('Job List'!$E$9:$E$508, MATCH($B4055, 'Job List'!$B$9:$B$508, 0)), ""), $G4055))</f>
        <v/>
      </c>
      <c r="N4055" s="126" t="str">
        <f t="shared" si="757"/>
        <v/>
      </c>
      <c r="O4055" s="77"/>
      <c r="AB4055" s="14" t="str">
        <f t="shared" si="758"/>
        <v/>
      </c>
      <c r="AC4055" s="20" t="str">
        <f t="shared" si="759"/>
        <v/>
      </c>
      <c r="AD4055" s="55" t="str">
        <f t="shared" si="760"/>
        <v/>
      </c>
      <c r="AE4055" s="88" t="str">
        <f t="shared" si="761"/>
        <v/>
      </c>
      <c r="AG4055" s="55" t="str">
        <f t="shared" si="762"/>
        <v/>
      </c>
      <c r="AH4055" s="88" t="str">
        <f t="shared" si="763"/>
        <v/>
      </c>
      <c r="AJ4055" s="55" t="str">
        <f t="shared" si="764"/>
        <v/>
      </c>
      <c r="AK4055" s="88" t="str">
        <f t="shared" si="765"/>
        <v/>
      </c>
      <c r="AM4055" s="55" t="str">
        <f t="shared" si="766"/>
        <v/>
      </c>
      <c r="AN4055" s="88" t="str">
        <f t="shared" si="767"/>
        <v/>
      </c>
    </row>
    <row r="4056" spans="1:40" x14ac:dyDescent="0.25">
      <c r="A4056" s="77"/>
      <c r="B4056" s="107"/>
      <c r="C4056" s="108"/>
      <c r="D4056" s="109"/>
      <c r="E4056" s="109"/>
      <c r="F4056" s="110"/>
      <c r="G4056" s="111"/>
      <c r="H4056" s="112"/>
      <c r="I4056" s="77"/>
      <c r="J4056" s="112" t="str">
        <f>IF($B4056="", "", IFERROR(INDEX('Job List'!$C$9:$C$508, MATCH($B4056, 'Job List'!$B$9:$B$508, 0)), ""))</f>
        <v/>
      </c>
      <c r="K4056" s="112" t="str">
        <f>IF($B4056="", "", IFERROR(INDEX('Job List'!$D$9:$D$508, MATCH($B4056, 'Job List'!$B$9:$B$508, 0)), ""))</f>
        <v/>
      </c>
      <c r="L4056" s="125" t="str">
        <f t="shared" si="756"/>
        <v/>
      </c>
      <c r="M4056" s="111" t="str">
        <f>IF($B4056="", "", IF($G4056="", IFERROR(INDEX('Job List'!$E$9:$E$508, MATCH($B4056, 'Job List'!$B$9:$B$508, 0)), ""), $G4056))</f>
        <v/>
      </c>
      <c r="N4056" s="126" t="str">
        <f t="shared" si="757"/>
        <v/>
      </c>
      <c r="O4056" s="77"/>
      <c r="AB4056" s="14" t="str">
        <f t="shared" si="758"/>
        <v/>
      </c>
      <c r="AC4056" s="20" t="str">
        <f t="shared" si="759"/>
        <v/>
      </c>
      <c r="AD4056" s="55" t="str">
        <f t="shared" si="760"/>
        <v/>
      </c>
      <c r="AE4056" s="88" t="str">
        <f t="shared" si="761"/>
        <v/>
      </c>
      <c r="AG4056" s="55" t="str">
        <f t="shared" si="762"/>
        <v/>
      </c>
      <c r="AH4056" s="88" t="str">
        <f t="shared" si="763"/>
        <v/>
      </c>
      <c r="AJ4056" s="55" t="str">
        <f t="shared" si="764"/>
        <v/>
      </c>
      <c r="AK4056" s="88" t="str">
        <f t="shared" si="765"/>
        <v/>
      </c>
      <c r="AM4056" s="55" t="str">
        <f t="shared" si="766"/>
        <v/>
      </c>
      <c r="AN4056" s="88" t="str">
        <f t="shared" si="767"/>
        <v/>
      </c>
    </row>
    <row r="4057" spans="1:40" x14ac:dyDescent="0.25">
      <c r="A4057" s="77"/>
      <c r="B4057" s="107"/>
      <c r="C4057" s="108"/>
      <c r="D4057" s="109"/>
      <c r="E4057" s="109"/>
      <c r="F4057" s="110"/>
      <c r="G4057" s="111"/>
      <c r="H4057" s="112"/>
      <c r="I4057" s="77"/>
      <c r="J4057" s="112" t="str">
        <f>IF($B4057="", "", IFERROR(INDEX('Job List'!$C$9:$C$508, MATCH($B4057, 'Job List'!$B$9:$B$508, 0)), ""))</f>
        <v/>
      </c>
      <c r="K4057" s="112" t="str">
        <f>IF($B4057="", "", IFERROR(INDEX('Job List'!$D$9:$D$508, MATCH($B4057, 'Job List'!$B$9:$B$508, 0)), ""))</f>
        <v/>
      </c>
      <c r="L4057" s="125" t="str">
        <f t="shared" si="756"/>
        <v/>
      </c>
      <c r="M4057" s="111" t="str">
        <f>IF($B4057="", "", IF($G4057="", IFERROR(INDEX('Job List'!$E$9:$E$508, MATCH($B4057, 'Job List'!$B$9:$B$508, 0)), ""), $G4057))</f>
        <v/>
      </c>
      <c r="N4057" s="126" t="str">
        <f t="shared" si="757"/>
        <v/>
      </c>
      <c r="O4057" s="77"/>
      <c r="AB4057" s="14" t="str">
        <f t="shared" si="758"/>
        <v/>
      </c>
      <c r="AC4057" s="20" t="str">
        <f t="shared" si="759"/>
        <v/>
      </c>
      <c r="AD4057" s="55" t="str">
        <f t="shared" si="760"/>
        <v/>
      </c>
      <c r="AE4057" s="88" t="str">
        <f t="shared" si="761"/>
        <v/>
      </c>
      <c r="AG4057" s="55" t="str">
        <f t="shared" si="762"/>
        <v/>
      </c>
      <c r="AH4057" s="88" t="str">
        <f t="shared" si="763"/>
        <v/>
      </c>
      <c r="AJ4057" s="55" t="str">
        <f t="shared" si="764"/>
        <v/>
      </c>
      <c r="AK4057" s="88" t="str">
        <f t="shared" si="765"/>
        <v/>
      </c>
      <c r="AM4057" s="55" t="str">
        <f t="shared" si="766"/>
        <v/>
      </c>
      <c r="AN4057" s="88" t="str">
        <f t="shared" si="767"/>
        <v/>
      </c>
    </row>
    <row r="4058" spans="1:40" x14ac:dyDescent="0.25">
      <c r="A4058" s="77"/>
      <c r="B4058" s="107"/>
      <c r="C4058" s="108"/>
      <c r="D4058" s="109"/>
      <c r="E4058" s="109"/>
      <c r="F4058" s="110"/>
      <c r="G4058" s="111"/>
      <c r="H4058" s="112"/>
      <c r="I4058" s="77"/>
      <c r="J4058" s="112" t="str">
        <f>IF($B4058="", "", IFERROR(INDEX('Job List'!$C$9:$C$508, MATCH($B4058, 'Job List'!$B$9:$B$508, 0)), ""))</f>
        <v/>
      </c>
      <c r="K4058" s="112" t="str">
        <f>IF($B4058="", "", IFERROR(INDEX('Job List'!$D$9:$D$508, MATCH($B4058, 'Job List'!$B$9:$B$508, 0)), ""))</f>
        <v/>
      </c>
      <c r="L4058" s="125" t="str">
        <f t="shared" si="756"/>
        <v/>
      </c>
      <c r="M4058" s="111" t="str">
        <f>IF($B4058="", "", IF($G4058="", IFERROR(INDEX('Job List'!$E$9:$E$508, MATCH($B4058, 'Job List'!$B$9:$B$508, 0)), ""), $G4058))</f>
        <v/>
      </c>
      <c r="N4058" s="126" t="str">
        <f t="shared" si="757"/>
        <v/>
      </c>
      <c r="O4058" s="77"/>
      <c r="AB4058" s="14" t="str">
        <f t="shared" si="758"/>
        <v/>
      </c>
      <c r="AC4058" s="20" t="str">
        <f t="shared" si="759"/>
        <v/>
      </c>
      <c r="AD4058" s="55" t="str">
        <f t="shared" si="760"/>
        <v/>
      </c>
      <c r="AE4058" s="88" t="str">
        <f t="shared" si="761"/>
        <v/>
      </c>
      <c r="AG4058" s="55" t="str">
        <f t="shared" si="762"/>
        <v/>
      </c>
      <c r="AH4058" s="88" t="str">
        <f t="shared" si="763"/>
        <v/>
      </c>
      <c r="AJ4058" s="55" t="str">
        <f t="shared" si="764"/>
        <v/>
      </c>
      <c r="AK4058" s="88" t="str">
        <f t="shared" si="765"/>
        <v/>
      </c>
      <c r="AM4058" s="55" t="str">
        <f t="shared" si="766"/>
        <v/>
      </c>
      <c r="AN4058" s="88" t="str">
        <f t="shared" si="767"/>
        <v/>
      </c>
    </row>
    <row r="4059" spans="1:40" x14ac:dyDescent="0.25">
      <c r="A4059" s="77"/>
      <c r="B4059" s="107"/>
      <c r="C4059" s="108"/>
      <c r="D4059" s="109"/>
      <c r="E4059" s="109"/>
      <c r="F4059" s="110"/>
      <c r="G4059" s="111"/>
      <c r="H4059" s="112"/>
      <c r="I4059" s="77"/>
      <c r="J4059" s="112" t="str">
        <f>IF($B4059="", "", IFERROR(INDEX('Job List'!$C$9:$C$508, MATCH($B4059, 'Job List'!$B$9:$B$508, 0)), ""))</f>
        <v/>
      </c>
      <c r="K4059" s="112" t="str">
        <f>IF($B4059="", "", IFERROR(INDEX('Job List'!$D$9:$D$508, MATCH($B4059, 'Job List'!$B$9:$B$508, 0)), ""))</f>
        <v/>
      </c>
      <c r="L4059" s="125" t="str">
        <f t="shared" si="756"/>
        <v/>
      </c>
      <c r="M4059" s="111" t="str">
        <f>IF($B4059="", "", IF($G4059="", IFERROR(INDEX('Job List'!$E$9:$E$508, MATCH($B4059, 'Job List'!$B$9:$B$508, 0)), ""), $G4059))</f>
        <v/>
      </c>
      <c r="N4059" s="126" t="str">
        <f t="shared" si="757"/>
        <v/>
      </c>
      <c r="O4059" s="77"/>
      <c r="AB4059" s="14" t="str">
        <f t="shared" si="758"/>
        <v/>
      </c>
      <c r="AC4059" s="20" t="str">
        <f t="shared" si="759"/>
        <v/>
      </c>
      <c r="AD4059" s="55" t="str">
        <f t="shared" si="760"/>
        <v/>
      </c>
      <c r="AE4059" s="88" t="str">
        <f t="shared" si="761"/>
        <v/>
      </c>
      <c r="AG4059" s="55" t="str">
        <f t="shared" si="762"/>
        <v/>
      </c>
      <c r="AH4059" s="88" t="str">
        <f t="shared" si="763"/>
        <v/>
      </c>
      <c r="AJ4059" s="55" t="str">
        <f t="shared" si="764"/>
        <v/>
      </c>
      <c r="AK4059" s="88" t="str">
        <f t="shared" si="765"/>
        <v/>
      </c>
      <c r="AM4059" s="55" t="str">
        <f t="shared" si="766"/>
        <v/>
      </c>
      <c r="AN4059" s="88" t="str">
        <f t="shared" si="767"/>
        <v/>
      </c>
    </row>
    <row r="4060" spans="1:40" x14ac:dyDescent="0.25">
      <c r="A4060" s="77"/>
      <c r="B4060" s="107"/>
      <c r="C4060" s="108"/>
      <c r="D4060" s="109"/>
      <c r="E4060" s="109"/>
      <c r="F4060" s="110"/>
      <c r="G4060" s="111"/>
      <c r="H4060" s="112"/>
      <c r="I4060" s="77"/>
      <c r="J4060" s="112" t="str">
        <f>IF($B4060="", "", IFERROR(INDEX('Job List'!$C$9:$C$508, MATCH($B4060, 'Job List'!$B$9:$B$508, 0)), ""))</f>
        <v/>
      </c>
      <c r="K4060" s="112" t="str">
        <f>IF($B4060="", "", IFERROR(INDEX('Job List'!$D$9:$D$508, MATCH($B4060, 'Job List'!$B$9:$B$508, 0)), ""))</f>
        <v/>
      </c>
      <c r="L4060" s="125" t="str">
        <f t="shared" si="756"/>
        <v/>
      </c>
      <c r="M4060" s="111" t="str">
        <f>IF($B4060="", "", IF($G4060="", IFERROR(INDEX('Job List'!$E$9:$E$508, MATCH($B4060, 'Job List'!$B$9:$B$508, 0)), ""), $G4060))</f>
        <v/>
      </c>
      <c r="N4060" s="126" t="str">
        <f t="shared" si="757"/>
        <v/>
      </c>
      <c r="O4060" s="77"/>
      <c r="AB4060" s="14" t="str">
        <f t="shared" si="758"/>
        <v/>
      </c>
      <c r="AC4060" s="20" t="str">
        <f t="shared" si="759"/>
        <v/>
      </c>
      <c r="AD4060" s="55" t="str">
        <f t="shared" si="760"/>
        <v/>
      </c>
      <c r="AE4060" s="88" t="str">
        <f t="shared" si="761"/>
        <v/>
      </c>
      <c r="AG4060" s="55" t="str">
        <f t="shared" si="762"/>
        <v/>
      </c>
      <c r="AH4060" s="88" t="str">
        <f t="shared" si="763"/>
        <v/>
      </c>
      <c r="AJ4060" s="55" t="str">
        <f t="shared" si="764"/>
        <v/>
      </c>
      <c r="AK4060" s="88" t="str">
        <f t="shared" si="765"/>
        <v/>
      </c>
      <c r="AM4060" s="55" t="str">
        <f t="shared" si="766"/>
        <v/>
      </c>
      <c r="AN4060" s="88" t="str">
        <f t="shared" si="767"/>
        <v/>
      </c>
    </row>
    <row r="4061" spans="1:40" x14ac:dyDescent="0.25">
      <c r="A4061" s="77"/>
      <c r="B4061" s="107"/>
      <c r="C4061" s="108"/>
      <c r="D4061" s="109"/>
      <c r="E4061" s="109"/>
      <c r="F4061" s="110"/>
      <c r="G4061" s="111"/>
      <c r="H4061" s="112"/>
      <c r="I4061" s="77"/>
      <c r="J4061" s="112" t="str">
        <f>IF($B4061="", "", IFERROR(INDEX('Job List'!$C$9:$C$508, MATCH($B4061, 'Job List'!$B$9:$B$508, 0)), ""))</f>
        <v/>
      </c>
      <c r="K4061" s="112" t="str">
        <f>IF($B4061="", "", IFERROR(INDEX('Job List'!$D$9:$D$508, MATCH($B4061, 'Job List'!$B$9:$B$508, 0)), ""))</f>
        <v/>
      </c>
      <c r="L4061" s="125" t="str">
        <f t="shared" si="756"/>
        <v/>
      </c>
      <c r="M4061" s="111" t="str">
        <f>IF($B4061="", "", IF($G4061="", IFERROR(INDEX('Job List'!$E$9:$E$508, MATCH($B4061, 'Job List'!$B$9:$B$508, 0)), ""), $G4061))</f>
        <v/>
      </c>
      <c r="N4061" s="126" t="str">
        <f t="shared" si="757"/>
        <v/>
      </c>
      <c r="O4061" s="77"/>
      <c r="AB4061" s="14" t="str">
        <f t="shared" si="758"/>
        <v/>
      </c>
      <c r="AC4061" s="20" t="str">
        <f t="shared" si="759"/>
        <v/>
      </c>
      <c r="AD4061" s="55" t="str">
        <f t="shared" si="760"/>
        <v/>
      </c>
      <c r="AE4061" s="88" t="str">
        <f t="shared" si="761"/>
        <v/>
      </c>
      <c r="AG4061" s="55" t="str">
        <f t="shared" si="762"/>
        <v/>
      </c>
      <c r="AH4061" s="88" t="str">
        <f t="shared" si="763"/>
        <v/>
      </c>
      <c r="AJ4061" s="55" t="str">
        <f t="shared" si="764"/>
        <v/>
      </c>
      <c r="AK4061" s="88" t="str">
        <f t="shared" si="765"/>
        <v/>
      </c>
      <c r="AM4061" s="55" t="str">
        <f t="shared" si="766"/>
        <v/>
      </c>
      <c r="AN4061" s="88" t="str">
        <f t="shared" si="767"/>
        <v/>
      </c>
    </row>
    <row r="4062" spans="1:40" x14ac:dyDescent="0.25">
      <c r="A4062" s="77"/>
      <c r="B4062" s="107"/>
      <c r="C4062" s="108"/>
      <c r="D4062" s="109"/>
      <c r="E4062" s="109"/>
      <c r="F4062" s="110"/>
      <c r="G4062" s="111"/>
      <c r="H4062" s="112"/>
      <c r="I4062" s="77"/>
      <c r="J4062" s="112" t="str">
        <f>IF($B4062="", "", IFERROR(INDEX('Job List'!$C$9:$C$508, MATCH($B4062, 'Job List'!$B$9:$B$508, 0)), ""))</f>
        <v/>
      </c>
      <c r="K4062" s="112" t="str">
        <f>IF($B4062="", "", IFERROR(INDEX('Job List'!$D$9:$D$508, MATCH($B4062, 'Job List'!$B$9:$B$508, 0)), ""))</f>
        <v/>
      </c>
      <c r="L4062" s="125" t="str">
        <f t="shared" si="756"/>
        <v/>
      </c>
      <c r="M4062" s="111" t="str">
        <f>IF($B4062="", "", IF($G4062="", IFERROR(INDEX('Job List'!$E$9:$E$508, MATCH($B4062, 'Job List'!$B$9:$B$508, 0)), ""), $G4062))</f>
        <v/>
      </c>
      <c r="N4062" s="126" t="str">
        <f t="shared" si="757"/>
        <v/>
      </c>
      <c r="O4062" s="77"/>
      <c r="AB4062" s="14" t="str">
        <f t="shared" si="758"/>
        <v/>
      </c>
      <c r="AC4062" s="20" t="str">
        <f t="shared" si="759"/>
        <v/>
      </c>
      <c r="AD4062" s="55" t="str">
        <f t="shared" si="760"/>
        <v/>
      </c>
      <c r="AE4062" s="88" t="str">
        <f t="shared" si="761"/>
        <v/>
      </c>
      <c r="AG4062" s="55" t="str">
        <f t="shared" si="762"/>
        <v/>
      </c>
      <c r="AH4062" s="88" t="str">
        <f t="shared" si="763"/>
        <v/>
      </c>
      <c r="AJ4062" s="55" t="str">
        <f t="shared" si="764"/>
        <v/>
      </c>
      <c r="AK4062" s="88" t="str">
        <f t="shared" si="765"/>
        <v/>
      </c>
      <c r="AM4062" s="55" t="str">
        <f t="shared" si="766"/>
        <v/>
      </c>
      <c r="AN4062" s="88" t="str">
        <f t="shared" si="767"/>
        <v/>
      </c>
    </row>
    <row r="4063" spans="1:40" x14ac:dyDescent="0.25">
      <c r="A4063" s="77"/>
      <c r="B4063" s="107"/>
      <c r="C4063" s="108"/>
      <c r="D4063" s="109"/>
      <c r="E4063" s="109"/>
      <c r="F4063" s="110"/>
      <c r="G4063" s="111"/>
      <c r="H4063" s="112"/>
      <c r="I4063" s="77"/>
      <c r="J4063" s="112" t="str">
        <f>IF($B4063="", "", IFERROR(INDEX('Job List'!$C$9:$C$508, MATCH($B4063, 'Job List'!$B$9:$B$508, 0)), ""))</f>
        <v/>
      </c>
      <c r="K4063" s="112" t="str">
        <f>IF($B4063="", "", IFERROR(INDEX('Job List'!$D$9:$D$508, MATCH($B4063, 'Job List'!$B$9:$B$508, 0)), ""))</f>
        <v/>
      </c>
      <c r="L4063" s="125" t="str">
        <f t="shared" si="756"/>
        <v/>
      </c>
      <c r="M4063" s="111" t="str">
        <f>IF($B4063="", "", IF($G4063="", IFERROR(INDEX('Job List'!$E$9:$E$508, MATCH($B4063, 'Job List'!$B$9:$B$508, 0)), ""), $G4063))</f>
        <v/>
      </c>
      <c r="N4063" s="126" t="str">
        <f t="shared" si="757"/>
        <v/>
      </c>
      <c r="O4063" s="77"/>
      <c r="AB4063" s="14" t="str">
        <f t="shared" si="758"/>
        <v/>
      </c>
      <c r="AC4063" s="20" t="str">
        <f t="shared" si="759"/>
        <v/>
      </c>
      <c r="AD4063" s="55" t="str">
        <f t="shared" si="760"/>
        <v/>
      </c>
      <c r="AE4063" s="88" t="str">
        <f t="shared" si="761"/>
        <v/>
      </c>
      <c r="AG4063" s="55" t="str">
        <f t="shared" si="762"/>
        <v/>
      </c>
      <c r="AH4063" s="88" t="str">
        <f t="shared" si="763"/>
        <v/>
      </c>
      <c r="AJ4063" s="55" t="str">
        <f t="shared" si="764"/>
        <v/>
      </c>
      <c r="AK4063" s="88" t="str">
        <f t="shared" si="765"/>
        <v/>
      </c>
      <c r="AM4063" s="55" t="str">
        <f t="shared" si="766"/>
        <v/>
      </c>
      <c r="AN4063" s="88" t="str">
        <f t="shared" si="767"/>
        <v/>
      </c>
    </row>
    <row r="4064" spans="1:40" x14ac:dyDescent="0.25">
      <c r="A4064" s="77"/>
      <c r="B4064" s="107"/>
      <c r="C4064" s="108"/>
      <c r="D4064" s="109"/>
      <c r="E4064" s="109"/>
      <c r="F4064" s="110"/>
      <c r="G4064" s="111"/>
      <c r="H4064" s="112"/>
      <c r="I4064" s="77"/>
      <c r="J4064" s="112" t="str">
        <f>IF($B4064="", "", IFERROR(INDEX('Job List'!$C$9:$C$508, MATCH($B4064, 'Job List'!$B$9:$B$508, 0)), ""))</f>
        <v/>
      </c>
      <c r="K4064" s="112" t="str">
        <f>IF($B4064="", "", IFERROR(INDEX('Job List'!$D$9:$D$508, MATCH($B4064, 'Job List'!$B$9:$B$508, 0)), ""))</f>
        <v/>
      </c>
      <c r="L4064" s="125" t="str">
        <f t="shared" si="756"/>
        <v/>
      </c>
      <c r="M4064" s="111" t="str">
        <f>IF($B4064="", "", IF($G4064="", IFERROR(INDEX('Job List'!$E$9:$E$508, MATCH($B4064, 'Job List'!$B$9:$B$508, 0)), ""), $G4064))</f>
        <v/>
      </c>
      <c r="N4064" s="126" t="str">
        <f t="shared" si="757"/>
        <v/>
      </c>
      <c r="O4064" s="77"/>
      <c r="AB4064" s="14" t="str">
        <f t="shared" si="758"/>
        <v/>
      </c>
      <c r="AC4064" s="20" t="str">
        <f t="shared" si="759"/>
        <v/>
      </c>
      <c r="AD4064" s="55" t="str">
        <f t="shared" si="760"/>
        <v/>
      </c>
      <c r="AE4064" s="88" t="str">
        <f t="shared" si="761"/>
        <v/>
      </c>
      <c r="AG4064" s="55" t="str">
        <f t="shared" si="762"/>
        <v/>
      </c>
      <c r="AH4064" s="88" t="str">
        <f t="shared" si="763"/>
        <v/>
      </c>
      <c r="AJ4064" s="55" t="str">
        <f t="shared" si="764"/>
        <v/>
      </c>
      <c r="AK4064" s="88" t="str">
        <f t="shared" si="765"/>
        <v/>
      </c>
      <c r="AM4064" s="55" t="str">
        <f t="shared" si="766"/>
        <v/>
      </c>
      <c r="AN4064" s="88" t="str">
        <f t="shared" si="767"/>
        <v/>
      </c>
    </row>
    <row r="4065" spans="1:40" x14ac:dyDescent="0.25">
      <c r="A4065" s="77"/>
      <c r="B4065" s="107"/>
      <c r="C4065" s="108"/>
      <c r="D4065" s="109"/>
      <c r="E4065" s="109"/>
      <c r="F4065" s="110"/>
      <c r="G4065" s="111"/>
      <c r="H4065" s="112"/>
      <c r="I4065" s="77"/>
      <c r="J4065" s="112" t="str">
        <f>IF($B4065="", "", IFERROR(INDEX('Job List'!$C$9:$C$508, MATCH($B4065, 'Job List'!$B$9:$B$508, 0)), ""))</f>
        <v/>
      </c>
      <c r="K4065" s="112" t="str">
        <f>IF($B4065="", "", IFERROR(INDEX('Job List'!$D$9:$D$508, MATCH($B4065, 'Job List'!$B$9:$B$508, 0)), ""))</f>
        <v/>
      </c>
      <c r="L4065" s="125" t="str">
        <f t="shared" si="756"/>
        <v/>
      </c>
      <c r="M4065" s="111" t="str">
        <f>IF($B4065="", "", IF($G4065="", IFERROR(INDEX('Job List'!$E$9:$E$508, MATCH($B4065, 'Job List'!$B$9:$B$508, 0)), ""), $G4065))</f>
        <v/>
      </c>
      <c r="N4065" s="126" t="str">
        <f t="shared" si="757"/>
        <v/>
      </c>
      <c r="O4065" s="77"/>
      <c r="AB4065" s="14" t="str">
        <f t="shared" si="758"/>
        <v/>
      </c>
      <c r="AC4065" s="20" t="str">
        <f t="shared" si="759"/>
        <v/>
      </c>
      <c r="AD4065" s="55" t="str">
        <f t="shared" si="760"/>
        <v/>
      </c>
      <c r="AE4065" s="88" t="str">
        <f t="shared" si="761"/>
        <v/>
      </c>
      <c r="AG4065" s="55" t="str">
        <f t="shared" si="762"/>
        <v/>
      </c>
      <c r="AH4065" s="88" t="str">
        <f t="shared" si="763"/>
        <v/>
      </c>
      <c r="AJ4065" s="55" t="str">
        <f t="shared" si="764"/>
        <v/>
      </c>
      <c r="AK4065" s="88" t="str">
        <f t="shared" si="765"/>
        <v/>
      </c>
      <c r="AM4065" s="55" t="str">
        <f t="shared" si="766"/>
        <v/>
      </c>
      <c r="AN4065" s="88" t="str">
        <f t="shared" si="767"/>
        <v/>
      </c>
    </row>
    <row r="4066" spans="1:40" x14ac:dyDescent="0.25">
      <c r="A4066" s="77"/>
      <c r="B4066" s="107"/>
      <c r="C4066" s="108"/>
      <c r="D4066" s="109"/>
      <c r="E4066" s="109"/>
      <c r="F4066" s="110"/>
      <c r="G4066" s="111"/>
      <c r="H4066" s="112"/>
      <c r="I4066" s="77"/>
      <c r="J4066" s="112" t="str">
        <f>IF($B4066="", "", IFERROR(INDEX('Job List'!$C$9:$C$508, MATCH($B4066, 'Job List'!$B$9:$B$508, 0)), ""))</f>
        <v/>
      </c>
      <c r="K4066" s="112" t="str">
        <f>IF($B4066="", "", IFERROR(INDEX('Job List'!$D$9:$D$508, MATCH($B4066, 'Job List'!$B$9:$B$508, 0)), ""))</f>
        <v/>
      </c>
      <c r="L4066" s="125" t="str">
        <f t="shared" si="756"/>
        <v/>
      </c>
      <c r="M4066" s="111" t="str">
        <f>IF($B4066="", "", IF($G4066="", IFERROR(INDEX('Job List'!$E$9:$E$508, MATCH($B4066, 'Job List'!$B$9:$B$508, 0)), ""), $G4066))</f>
        <v/>
      </c>
      <c r="N4066" s="126" t="str">
        <f t="shared" si="757"/>
        <v/>
      </c>
      <c r="O4066" s="77"/>
      <c r="AB4066" s="14" t="str">
        <f t="shared" si="758"/>
        <v/>
      </c>
      <c r="AC4066" s="20" t="str">
        <f t="shared" si="759"/>
        <v/>
      </c>
      <c r="AD4066" s="55" t="str">
        <f t="shared" si="760"/>
        <v/>
      </c>
      <c r="AE4066" s="88" t="str">
        <f t="shared" si="761"/>
        <v/>
      </c>
      <c r="AG4066" s="55" t="str">
        <f t="shared" si="762"/>
        <v/>
      </c>
      <c r="AH4066" s="88" t="str">
        <f t="shared" si="763"/>
        <v/>
      </c>
      <c r="AJ4066" s="55" t="str">
        <f t="shared" si="764"/>
        <v/>
      </c>
      <c r="AK4066" s="88" t="str">
        <f t="shared" si="765"/>
        <v/>
      </c>
      <c r="AM4066" s="55" t="str">
        <f t="shared" si="766"/>
        <v/>
      </c>
      <c r="AN4066" s="88" t="str">
        <f t="shared" si="767"/>
        <v/>
      </c>
    </row>
    <row r="4067" spans="1:40" x14ac:dyDescent="0.25">
      <c r="A4067" s="77"/>
      <c r="B4067" s="107"/>
      <c r="C4067" s="108"/>
      <c r="D4067" s="109"/>
      <c r="E4067" s="109"/>
      <c r="F4067" s="110"/>
      <c r="G4067" s="111"/>
      <c r="H4067" s="112"/>
      <c r="I4067" s="77"/>
      <c r="J4067" s="112" t="str">
        <f>IF($B4067="", "", IFERROR(INDEX('Job List'!$C$9:$C$508, MATCH($B4067, 'Job List'!$B$9:$B$508, 0)), ""))</f>
        <v/>
      </c>
      <c r="K4067" s="112" t="str">
        <f>IF($B4067="", "", IFERROR(INDEX('Job List'!$D$9:$D$508, MATCH($B4067, 'Job List'!$B$9:$B$508, 0)), ""))</f>
        <v/>
      </c>
      <c r="L4067" s="125" t="str">
        <f t="shared" si="756"/>
        <v/>
      </c>
      <c r="M4067" s="111" t="str">
        <f>IF($B4067="", "", IF($G4067="", IFERROR(INDEX('Job List'!$E$9:$E$508, MATCH($B4067, 'Job List'!$B$9:$B$508, 0)), ""), $G4067))</f>
        <v/>
      </c>
      <c r="N4067" s="126" t="str">
        <f t="shared" si="757"/>
        <v/>
      </c>
      <c r="O4067" s="77"/>
      <c r="AB4067" s="14" t="str">
        <f t="shared" si="758"/>
        <v/>
      </c>
      <c r="AC4067" s="20" t="str">
        <f t="shared" si="759"/>
        <v/>
      </c>
      <c r="AD4067" s="55" t="str">
        <f t="shared" si="760"/>
        <v/>
      </c>
      <c r="AE4067" s="88" t="str">
        <f t="shared" si="761"/>
        <v/>
      </c>
      <c r="AG4067" s="55" t="str">
        <f t="shared" si="762"/>
        <v/>
      </c>
      <c r="AH4067" s="88" t="str">
        <f t="shared" si="763"/>
        <v/>
      </c>
      <c r="AJ4067" s="55" t="str">
        <f t="shared" si="764"/>
        <v/>
      </c>
      <c r="AK4067" s="88" t="str">
        <f t="shared" si="765"/>
        <v/>
      </c>
      <c r="AM4067" s="55" t="str">
        <f t="shared" si="766"/>
        <v/>
      </c>
      <c r="AN4067" s="88" t="str">
        <f t="shared" si="767"/>
        <v/>
      </c>
    </row>
    <row r="4068" spans="1:40" x14ac:dyDescent="0.25">
      <c r="A4068" s="77"/>
      <c r="B4068" s="107"/>
      <c r="C4068" s="108"/>
      <c r="D4068" s="109"/>
      <c r="E4068" s="109"/>
      <c r="F4068" s="110"/>
      <c r="G4068" s="111"/>
      <c r="H4068" s="112"/>
      <c r="I4068" s="77"/>
      <c r="J4068" s="112" t="str">
        <f>IF($B4068="", "", IFERROR(INDEX('Job List'!$C$9:$C$508, MATCH($B4068, 'Job List'!$B$9:$B$508, 0)), ""))</f>
        <v/>
      </c>
      <c r="K4068" s="112" t="str">
        <f>IF($B4068="", "", IFERROR(INDEX('Job List'!$D$9:$D$508, MATCH($B4068, 'Job List'!$B$9:$B$508, 0)), ""))</f>
        <v/>
      </c>
      <c r="L4068" s="125" t="str">
        <f t="shared" si="756"/>
        <v/>
      </c>
      <c r="M4068" s="111" t="str">
        <f>IF($B4068="", "", IF($G4068="", IFERROR(INDEX('Job List'!$E$9:$E$508, MATCH($B4068, 'Job List'!$B$9:$B$508, 0)), ""), $G4068))</f>
        <v/>
      </c>
      <c r="N4068" s="126" t="str">
        <f t="shared" si="757"/>
        <v/>
      </c>
      <c r="O4068" s="77"/>
      <c r="AB4068" s="14" t="str">
        <f t="shared" si="758"/>
        <v/>
      </c>
      <c r="AC4068" s="20" t="str">
        <f t="shared" si="759"/>
        <v/>
      </c>
      <c r="AD4068" s="55" t="str">
        <f t="shared" si="760"/>
        <v/>
      </c>
      <c r="AE4068" s="88" t="str">
        <f t="shared" si="761"/>
        <v/>
      </c>
      <c r="AG4068" s="55" t="str">
        <f t="shared" si="762"/>
        <v/>
      </c>
      <c r="AH4068" s="88" t="str">
        <f t="shared" si="763"/>
        <v/>
      </c>
      <c r="AJ4068" s="55" t="str">
        <f t="shared" si="764"/>
        <v/>
      </c>
      <c r="AK4068" s="88" t="str">
        <f t="shared" si="765"/>
        <v/>
      </c>
      <c r="AM4068" s="55" t="str">
        <f t="shared" si="766"/>
        <v/>
      </c>
      <c r="AN4068" s="88" t="str">
        <f t="shared" si="767"/>
        <v/>
      </c>
    </row>
    <row r="4069" spans="1:40" x14ac:dyDescent="0.25">
      <c r="A4069" s="77"/>
      <c r="B4069" s="107"/>
      <c r="C4069" s="108"/>
      <c r="D4069" s="109"/>
      <c r="E4069" s="109"/>
      <c r="F4069" s="110"/>
      <c r="G4069" s="111"/>
      <c r="H4069" s="112"/>
      <c r="I4069" s="77"/>
      <c r="J4069" s="112" t="str">
        <f>IF($B4069="", "", IFERROR(INDEX('Job List'!$C$9:$C$508, MATCH($B4069, 'Job List'!$B$9:$B$508, 0)), ""))</f>
        <v/>
      </c>
      <c r="K4069" s="112" t="str">
        <f>IF($B4069="", "", IFERROR(INDEX('Job List'!$D$9:$D$508, MATCH($B4069, 'Job List'!$B$9:$B$508, 0)), ""))</f>
        <v/>
      </c>
      <c r="L4069" s="125" t="str">
        <f t="shared" si="756"/>
        <v/>
      </c>
      <c r="M4069" s="111" t="str">
        <f>IF($B4069="", "", IF($G4069="", IFERROR(INDEX('Job List'!$E$9:$E$508, MATCH($B4069, 'Job List'!$B$9:$B$508, 0)), ""), $G4069))</f>
        <v/>
      </c>
      <c r="N4069" s="126" t="str">
        <f t="shared" si="757"/>
        <v/>
      </c>
      <c r="O4069" s="77"/>
      <c r="AB4069" s="14" t="str">
        <f t="shared" si="758"/>
        <v/>
      </c>
      <c r="AC4069" s="20" t="str">
        <f t="shared" si="759"/>
        <v/>
      </c>
      <c r="AD4069" s="55" t="str">
        <f t="shared" si="760"/>
        <v/>
      </c>
      <c r="AE4069" s="88" t="str">
        <f t="shared" si="761"/>
        <v/>
      </c>
      <c r="AG4069" s="55" t="str">
        <f t="shared" si="762"/>
        <v/>
      </c>
      <c r="AH4069" s="88" t="str">
        <f t="shared" si="763"/>
        <v/>
      </c>
      <c r="AJ4069" s="55" t="str">
        <f t="shared" si="764"/>
        <v/>
      </c>
      <c r="AK4069" s="88" t="str">
        <f t="shared" si="765"/>
        <v/>
      </c>
      <c r="AM4069" s="55" t="str">
        <f t="shared" si="766"/>
        <v/>
      </c>
      <c r="AN4069" s="88" t="str">
        <f t="shared" si="767"/>
        <v/>
      </c>
    </row>
    <row r="4070" spans="1:40" x14ac:dyDescent="0.25">
      <c r="A4070" s="77"/>
      <c r="B4070" s="107"/>
      <c r="C4070" s="108"/>
      <c r="D4070" s="109"/>
      <c r="E4070" s="109"/>
      <c r="F4070" s="110"/>
      <c r="G4070" s="111"/>
      <c r="H4070" s="112"/>
      <c r="I4070" s="77"/>
      <c r="J4070" s="112" t="str">
        <f>IF($B4070="", "", IFERROR(INDEX('Job List'!$C$9:$C$508, MATCH($B4070, 'Job List'!$B$9:$B$508, 0)), ""))</f>
        <v/>
      </c>
      <c r="K4070" s="112" t="str">
        <f>IF($B4070="", "", IFERROR(INDEX('Job List'!$D$9:$D$508, MATCH($B4070, 'Job List'!$B$9:$B$508, 0)), ""))</f>
        <v/>
      </c>
      <c r="L4070" s="125" t="str">
        <f t="shared" si="756"/>
        <v/>
      </c>
      <c r="M4070" s="111" t="str">
        <f>IF($B4070="", "", IF($G4070="", IFERROR(INDEX('Job List'!$E$9:$E$508, MATCH($B4070, 'Job List'!$B$9:$B$508, 0)), ""), $G4070))</f>
        <v/>
      </c>
      <c r="N4070" s="126" t="str">
        <f t="shared" si="757"/>
        <v/>
      </c>
      <c r="O4070" s="77"/>
      <c r="AB4070" s="14" t="str">
        <f t="shared" si="758"/>
        <v/>
      </c>
      <c r="AC4070" s="20" t="str">
        <f t="shared" si="759"/>
        <v/>
      </c>
      <c r="AD4070" s="55" t="str">
        <f t="shared" si="760"/>
        <v/>
      </c>
      <c r="AE4070" s="88" t="str">
        <f t="shared" si="761"/>
        <v/>
      </c>
      <c r="AG4070" s="55" t="str">
        <f t="shared" si="762"/>
        <v/>
      </c>
      <c r="AH4070" s="88" t="str">
        <f t="shared" si="763"/>
        <v/>
      </c>
      <c r="AJ4070" s="55" t="str">
        <f t="shared" si="764"/>
        <v/>
      </c>
      <c r="AK4070" s="88" t="str">
        <f t="shared" si="765"/>
        <v/>
      </c>
      <c r="AM4070" s="55" t="str">
        <f t="shared" si="766"/>
        <v/>
      </c>
      <c r="AN4070" s="88" t="str">
        <f t="shared" si="767"/>
        <v/>
      </c>
    </row>
    <row r="4071" spans="1:40" x14ac:dyDescent="0.25">
      <c r="A4071" s="77"/>
      <c r="B4071" s="107"/>
      <c r="C4071" s="108"/>
      <c r="D4071" s="109"/>
      <c r="E4071" s="109"/>
      <c r="F4071" s="110"/>
      <c r="G4071" s="111"/>
      <c r="H4071" s="112"/>
      <c r="I4071" s="77"/>
      <c r="J4071" s="112" t="str">
        <f>IF($B4071="", "", IFERROR(INDEX('Job List'!$C$9:$C$508, MATCH($B4071, 'Job List'!$B$9:$B$508, 0)), ""))</f>
        <v/>
      </c>
      <c r="K4071" s="112" t="str">
        <f>IF($B4071="", "", IFERROR(INDEX('Job List'!$D$9:$D$508, MATCH($B4071, 'Job List'!$B$9:$B$508, 0)), ""))</f>
        <v/>
      </c>
      <c r="L4071" s="125" t="str">
        <f t="shared" si="756"/>
        <v/>
      </c>
      <c r="M4071" s="111" t="str">
        <f>IF($B4071="", "", IF($G4071="", IFERROR(INDEX('Job List'!$E$9:$E$508, MATCH($B4071, 'Job List'!$B$9:$B$508, 0)), ""), $G4071))</f>
        <v/>
      </c>
      <c r="N4071" s="126" t="str">
        <f t="shared" si="757"/>
        <v/>
      </c>
      <c r="O4071" s="77"/>
      <c r="AB4071" s="14" t="str">
        <f t="shared" si="758"/>
        <v/>
      </c>
      <c r="AC4071" s="20" t="str">
        <f t="shared" si="759"/>
        <v/>
      </c>
      <c r="AD4071" s="55" t="str">
        <f t="shared" si="760"/>
        <v/>
      </c>
      <c r="AE4071" s="88" t="str">
        <f t="shared" si="761"/>
        <v/>
      </c>
      <c r="AG4071" s="55" t="str">
        <f t="shared" si="762"/>
        <v/>
      </c>
      <c r="AH4071" s="88" t="str">
        <f t="shared" si="763"/>
        <v/>
      </c>
      <c r="AJ4071" s="55" t="str">
        <f t="shared" si="764"/>
        <v/>
      </c>
      <c r="AK4071" s="88" t="str">
        <f t="shared" si="765"/>
        <v/>
      </c>
      <c r="AM4071" s="55" t="str">
        <f t="shared" si="766"/>
        <v/>
      </c>
      <c r="AN4071" s="88" t="str">
        <f t="shared" si="767"/>
        <v/>
      </c>
    </row>
    <row r="4072" spans="1:40" x14ac:dyDescent="0.25">
      <c r="A4072" s="77"/>
      <c r="B4072" s="107"/>
      <c r="C4072" s="108"/>
      <c r="D4072" s="109"/>
      <c r="E4072" s="109"/>
      <c r="F4072" s="110"/>
      <c r="G4072" s="111"/>
      <c r="H4072" s="112"/>
      <c r="I4072" s="77"/>
      <c r="J4072" s="112" t="str">
        <f>IF($B4072="", "", IFERROR(INDEX('Job List'!$C$9:$C$508, MATCH($B4072, 'Job List'!$B$9:$B$508, 0)), ""))</f>
        <v/>
      </c>
      <c r="K4072" s="112" t="str">
        <f>IF($B4072="", "", IFERROR(INDEX('Job List'!$D$9:$D$508, MATCH($B4072, 'Job List'!$B$9:$B$508, 0)), ""))</f>
        <v/>
      </c>
      <c r="L4072" s="125" t="str">
        <f t="shared" si="756"/>
        <v/>
      </c>
      <c r="M4072" s="111" t="str">
        <f>IF($B4072="", "", IF($G4072="", IFERROR(INDEX('Job List'!$E$9:$E$508, MATCH($B4072, 'Job List'!$B$9:$B$508, 0)), ""), $G4072))</f>
        <v/>
      </c>
      <c r="N4072" s="126" t="str">
        <f t="shared" si="757"/>
        <v/>
      </c>
      <c r="O4072" s="77"/>
      <c r="AB4072" s="14" t="str">
        <f t="shared" si="758"/>
        <v/>
      </c>
      <c r="AC4072" s="20" t="str">
        <f t="shared" si="759"/>
        <v/>
      </c>
      <c r="AD4072" s="55" t="str">
        <f t="shared" si="760"/>
        <v/>
      </c>
      <c r="AE4072" s="88" t="str">
        <f t="shared" si="761"/>
        <v/>
      </c>
      <c r="AG4072" s="55" t="str">
        <f t="shared" si="762"/>
        <v/>
      </c>
      <c r="AH4072" s="88" t="str">
        <f t="shared" si="763"/>
        <v/>
      </c>
      <c r="AJ4072" s="55" t="str">
        <f t="shared" si="764"/>
        <v/>
      </c>
      <c r="AK4072" s="88" t="str">
        <f t="shared" si="765"/>
        <v/>
      </c>
      <c r="AM4072" s="55" t="str">
        <f t="shared" si="766"/>
        <v/>
      </c>
      <c r="AN4072" s="88" t="str">
        <f t="shared" si="767"/>
        <v/>
      </c>
    </row>
    <row r="4073" spans="1:40" x14ac:dyDescent="0.25">
      <c r="A4073" s="77"/>
      <c r="B4073" s="107"/>
      <c r="C4073" s="108"/>
      <c r="D4073" s="109"/>
      <c r="E4073" s="109"/>
      <c r="F4073" s="110"/>
      <c r="G4073" s="111"/>
      <c r="H4073" s="112"/>
      <c r="I4073" s="77"/>
      <c r="J4073" s="112" t="str">
        <f>IF($B4073="", "", IFERROR(INDEX('Job List'!$C$9:$C$508, MATCH($B4073, 'Job List'!$B$9:$B$508, 0)), ""))</f>
        <v/>
      </c>
      <c r="K4073" s="112" t="str">
        <f>IF($B4073="", "", IFERROR(INDEX('Job List'!$D$9:$D$508, MATCH($B4073, 'Job List'!$B$9:$B$508, 0)), ""))</f>
        <v/>
      </c>
      <c r="L4073" s="125" t="str">
        <f t="shared" si="756"/>
        <v/>
      </c>
      <c r="M4073" s="111" t="str">
        <f>IF($B4073="", "", IF($G4073="", IFERROR(INDEX('Job List'!$E$9:$E$508, MATCH($B4073, 'Job List'!$B$9:$B$508, 0)), ""), $G4073))</f>
        <v/>
      </c>
      <c r="N4073" s="126" t="str">
        <f t="shared" si="757"/>
        <v/>
      </c>
      <c r="O4073" s="77"/>
      <c r="AB4073" s="14" t="str">
        <f t="shared" si="758"/>
        <v/>
      </c>
      <c r="AC4073" s="20" t="str">
        <f t="shared" si="759"/>
        <v/>
      </c>
      <c r="AD4073" s="55" t="str">
        <f t="shared" si="760"/>
        <v/>
      </c>
      <c r="AE4073" s="88" t="str">
        <f t="shared" si="761"/>
        <v/>
      </c>
      <c r="AG4073" s="55" t="str">
        <f t="shared" si="762"/>
        <v/>
      </c>
      <c r="AH4073" s="88" t="str">
        <f t="shared" si="763"/>
        <v/>
      </c>
      <c r="AJ4073" s="55" t="str">
        <f t="shared" si="764"/>
        <v/>
      </c>
      <c r="AK4073" s="88" t="str">
        <f t="shared" si="765"/>
        <v/>
      </c>
      <c r="AM4073" s="55" t="str">
        <f t="shared" si="766"/>
        <v/>
      </c>
      <c r="AN4073" s="88" t="str">
        <f t="shared" si="767"/>
        <v/>
      </c>
    </row>
    <row r="4074" spans="1:40" x14ac:dyDescent="0.25">
      <c r="A4074" s="77"/>
      <c r="B4074" s="107"/>
      <c r="C4074" s="108"/>
      <c r="D4074" s="109"/>
      <c r="E4074" s="109"/>
      <c r="F4074" s="110"/>
      <c r="G4074" s="111"/>
      <c r="H4074" s="112"/>
      <c r="I4074" s="77"/>
      <c r="J4074" s="112" t="str">
        <f>IF($B4074="", "", IFERROR(INDEX('Job List'!$C$9:$C$508, MATCH($B4074, 'Job List'!$B$9:$B$508, 0)), ""))</f>
        <v/>
      </c>
      <c r="K4074" s="112" t="str">
        <f>IF($B4074="", "", IFERROR(INDEX('Job List'!$D$9:$D$508, MATCH($B4074, 'Job List'!$B$9:$B$508, 0)), ""))</f>
        <v/>
      </c>
      <c r="L4074" s="125" t="str">
        <f t="shared" si="756"/>
        <v/>
      </c>
      <c r="M4074" s="111" t="str">
        <f>IF($B4074="", "", IF($G4074="", IFERROR(INDEX('Job List'!$E$9:$E$508, MATCH($B4074, 'Job List'!$B$9:$B$508, 0)), ""), $G4074))</f>
        <v/>
      </c>
      <c r="N4074" s="126" t="str">
        <f t="shared" si="757"/>
        <v/>
      </c>
      <c r="O4074" s="77"/>
      <c r="AB4074" s="14" t="str">
        <f t="shared" si="758"/>
        <v/>
      </c>
      <c r="AC4074" s="20" t="str">
        <f t="shared" si="759"/>
        <v/>
      </c>
      <c r="AD4074" s="55" t="str">
        <f t="shared" si="760"/>
        <v/>
      </c>
      <c r="AE4074" s="88" t="str">
        <f t="shared" si="761"/>
        <v/>
      </c>
      <c r="AG4074" s="55" t="str">
        <f t="shared" si="762"/>
        <v/>
      </c>
      <c r="AH4074" s="88" t="str">
        <f t="shared" si="763"/>
        <v/>
      </c>
      <c r="AJ4074" s="55" t="str">
        <f t="shared" si="764"/>
        <v/>
      </c>
      <c r="AK4074" s="88" t="str">
        <f t="shared" si="765"/>
        <v/>
      </c>
      <c r="AM4074" s="55" t="str">
        <f t="shared" si="766"/>
        <v/>
      </c>
      <c r="AN4074" s="88" t="str">
        <f t="shared" si="767"/>
        <v/>
      </c>
    </row>
    <row r="4075" spans="1:40" x14ac:dyDescent="0.25">
      <c r="A4075" s="77"/>
      <c r="B4075" s="107"/>
      <c r="C4075" s="108"/>
      <c r="D4075" s="109"/>
      <c r="E4075" s="109"/>
      <c r="F4075" s="110"/>
      <c r="G4075" s="111"/>
      <c r="H4075" s="112"/>
      <c r="I4075" s="77"/>
      <c r="J4075" s="112" t="str">
        <f>IF($B4075="", "", IFERROR(INDEX('Job List'!$C$9:$C$508, MATCH($B4075, 'Job List'!$B$9:$B$508, 0)), ""))</f>
        <v/>
      </c>
      <c r="K4075" s="112" t="str">
        <f>IF($B4075="", "", IFERROR(INDEX('Job List'!$D$9:$D$508, MATCH($B4075, 'Job List'!$B$9:$B$508, 0)), ""))</f>
        <v/>
      </c>
      <c r="L4075" s="125" t="str">
        <f t="shared" si="756"/>
        <v/>
      </c>
      <c r="M4075" s="111" t="str">
        <f>IF($B4075="", "", IF($G4075="", IFERROR(INDEX('Job List'!$E$9:$E$508, MATCH($B4075, 'Job List'!$B$9:$B$508, 0)), ""), $G4075))</f>
        <v/>
      </c>
      <c r="N4075" s="126" t="str">
        <f t="shared" si="757"/>
        <v/>
      </c>
      <c r="O4075" s="77"/>
      <c r="AB4075" s="14" t="str">
        <f t="shared" si="758"/>
        <v/>
      </c>
      <c r="AC4075" s="20" t="str">
        <f t="shared" si="759"/>
        <v/>
      </c>
      <c r="AD4075" s="55" t="str">
        <f t="shared" si="760"/>
        <v/>
      </c>
      <c r="AE4075" s="88" t="str">
        <f t="shared" si="761"/>
        <v/>
      </c>
      <c r="AG4075" s="55" t="str">
        <f t="shared" si="762"/>
        <v/>
      </c>
      <c r="AH4075" s="88" t="str">
        <f t="shared" si="763"/>
        <v/>
      </c>
      <c r="AJ4075" s="55" t="str">
        <f t="shared" si="764"/>
        <v/>
      </c>
      <c r="AK4075" s="88" t="str">
        <f t="shared" si="765"/>
        <v/>
      </c>
      <c r="AM4075" s="55" t="str">
        <f t="shared" si="766"/>
        <v/>
      </c>
      <c r="AN4075" s="88" t="str">
        <f t="shared" si="767"/>
        <v/>
      </c>
    </row>
    <row r="4076" spans="1:40" x14ac:dyDescent="0.25">
      <c r="A4076" s="77"/>
      <c r="B4076" s="107"/>
      <c r="C4076" s="108"/>
      <c r="D4076" s="109"/>
      <c r="E4076" s="109"/>
      <c r="F4076" s="110"/>
      <c r="G4076" s="111"/>
      <c r="H4076" s="112"/>
      <c r="I4076" s="77"/>
      <c r="J4076" s="112" t="str">
        <f>IF($B4076="", "", IFERROR(INDEX('Job List'!$C$9:$C$508, MATCH($B4076, 'Job List'!$B$9:$B$508, 0)), ""))</f>
        <v/>
      </c>
      <c r="K4076" s="112" t="str">
        <f>IF($B4076="", "", IFERROR(INDEX('Job List'!$D$9:$D$508, MATCH($B4076, 'Job List'!$B$9:$B$508, 0)), ""))</f>
        <v/>
      </c>
      <c r="L4076" s="125" t="str">
        <f t="shared" si="756"/>
        <v/>
      </c>
      <c r="M4076" s="111" t="str">
        <f>IF($B4076="", "", IF($G4076="", IFERROR(INDEX('Job List'!$E$9:$E$508, MATCH($B4076, 'Job List'!$B$9:$B$508, 0)), ""), $G4076))</f>
        <v/>
      </c>
      <c r="N4076" s="126" t="str">
        <f t="shared" si="757"/>
        <v/>
      </c>
      <c r="O4076" s="77"/>
      <c r="AB4076" s="14" t="str">
        <f t="shared" si="758"/>
        <v/>
      </c>
      <c r="AC4076" s="20" t="str">
        <f t="shared" si="759"/>
        <v/>
      </c>
      <c r="AD4076" s="55" t="str">
        <f t="shared" si="760"/>
        <v/>
      </c>
      <c r="AE4076" s="88" t="str">
        <f t="shared" si="761"/>
        <v/>
      </c>
      <c r="AG4076" s="55" t="str">
        <f t="shared" si="762"/>
        <v/>
      </c>
      <c r="AH4076" s="88" t="str">
        <f t="shared" si="763"/>
        <v/>
      </c>
      <c r="AJ4076" s="55" t="str">
        <f t="shared" si="764"/>
        <v/>
      </c>
      <c r="AK4076" s="88" t="str">
        <f t="shared" si="765"/>
        <v/>
      </c>
      <c r="AM4076" s="55" t="str">
        <f t="shared" si="766"/>
        <v/>
      </c>
      <c r="AN4076" s="88" t="str">
        <f t="shared" si="767"/>
        <v/>
      </c>
    </row>
    <row r="4077" spans="1:40" x14ac:dyDescent="0.25">
      <c r="A4077" s="77"/>
      <c r="B4077" s="107"/>
      <c r="C4077" s="108"/>
      <c r="D4077" s="109"/>
      <c r="E4077" s="109"/>
      <c r="F4077" s="110"/>
      <c r="G4077" s="111"/>
      <c r="H4077" s="112"/>
      <c r="I4077" s="77"/>
      <c r="J4077" s="112" t="str">
        <f>IF($B4077="", "", IFERROR(INDEX('Job List'!$C$9:$C$508, MATCH($B4077, 'Job List'!$B$9:$B$508, 0)), ""))</f>
        <v/>
      </c>
      <c r="K4077" s="112" t="str">
        <f>IF($B4077="", "", IFERROR(INDEX('Job List'!$D$9:$D$508, MATCH($B4077, 'Job List'!$B$9:$B$508, 0)), ""))</f>
        <v/>
      </c>
      <c r="L4077" s="125" t="str">
        <f t="shared" si="756"/>
        <v/>
      </c>
      <c r="M4077" s="111" t="str">
        <f>IF($B4077="", "", IF($G4077="", IFERROR(INDEX('Job List'!$E$9:$E$508, MATCH($B4077, 'Job List'!$B$9:$B$508, 0)), ""), $G4077))</f>
        <v/>
      </c>
      <c r="N4077" s="126" t="str">
        <f t="shared" si="757"/>
        <v/>
      </c>
      <c r="O4077" s="77"/>
      <c r="AB4077" s="14" t="str">
        <f t="shared" si="758"/>
        <v/>
      </c>
      <c r="AC4077" s="20" t="str">
        <f t="shared" si="759"/>
        <v/>
      </c>
      <c r="AD4077" s="55" t="str">
        <f t="shared" si="760"/>
        <v/>
      </c>
      <c r="AE4077" s="88" t="str">
        <f t="shared" si="761"/>
        <v/>
      </c>
      <c r="AG4077" s="55" t="str">
        <f t="shared" si="762"/>
        <v/>
      </c>
      <c r="AH4077" s="88" t="str">
        <f t="shared" si="763"/>
        <v/>
      </c>
      <c r="AJ4077" s="55" t="str">
        <f t="shared" si="764"/>
        <v/>
      </c>
      <c r="AK4077" s="88" t="str">
        <f t="shared" si="765"/>
        <v/>
      </c>
      <c r="AM4077" s="55" t="str">
        <f t="shared" si="766"/>
        <v/>
      </c>
      <c r="AN4077" s="88" t="str">
        <f t="shared" si="767"/>
        <v/>
      </c>
    </row>
    <row r="4078" spans="1:40" x14ac:dyDescent="0.25">
      <c r="A4078" s="77"/>
      <c r="B4078" s="107"/>
      <c r="C4078" s="108"/>
      <c r="D4078" s="109"/>
      <c r="E4078" s="109"/>
      <c r="F4078" s="110"/>
      <c r="G4078" s="111"/>
      <c r="H4078" s="112"/>
      <c r="I4078" s="77"/>
      <c r="J4078" s="112" t="str">
        <f>IF($B4078="", "", IFERROR(INDEX('Job List'!$C$9:$C$508, MATCH($B4078, 'Job List'!$B$9:$B$508, 0)), ""))</f>
        <v/>
      </c>
      <c r="K4078" s="112" t="str">
        <f>IF($B4078="", "", IFERROR(INDEX('Job List'!$D$9:$D$508, MATCH($B4078, 'Job List'!$B$9:$B$508, 0)), ""))</f>
        <v/>
      </c>
      <c r="L4078" s="125" t="str">
        <f t="shared" si="756"/>
        <v/>
      </c>
      <c r="M4078" s="111" t="str">
        <f>IF($B4078="", "", IF($G4078="", IFERROR(INDEX('Job List'!$E$9:$E$508, MATCH($B4078, 'Job List'!$B$9:$B$508, 0)), ""), $G4078))</f>
        <v/>
      </c>
      <c r="N4078" s="126" t="str">
        <f t="shared" si="757"/>
        <v/>
      </c>
      <c r="O4078" s="77"/>
      <c r="AB4078" s="14" t="str">
        <f t="shared" si="758"/>
        <v/>
      </c>
      <c r="AC4078" s="20" t="str">
        <f t="shared" si="759"/>
        <v/>
      </c>
      <c r="AD4078" s="55" t="str">
        <f t="shared" si="760"/>
        <v/>
      </c>
      <c r="AE4078" s="88" t="str">
        <f t="shared" si="761"/>
        <v/>
      </c>
      <c r="AG4078" s="55" t="str">
        <f t="shared" si="762"/>
        <v/>
      </c>
      <c r="AH4078" s="88" t="str">
        <f t="shared" si="763"/>
        <v/>
      </c>
      <c r="AJ4078" s="55" t="str">
        <f t="shared" si="764"/>
        <v/>
      </c>
      <c r="AK4078" s="88" t="str">
        <f t="shared" si="765"/>
        <v/>
      </c>
      <c r="AM4078" s="55" t="str">
        <f t="shared" si="766"/>
        <v/>
      </c>
      <c r="AN4078" s="88" t="str">
        <f t="shared" si="767"/>
        <v/>
      </c>
    </row>
    <row r="4079" spans="1:40" x14ac:dyDescent="0.25">
      <c r="A4079" s="77"/>
      <c r="B4079" s="107"/>
      <c r="C4079" s="108"/>
      <c r="D4079" s="109"/>
      <c r="E4079" s="109"/>
      <c r="F4079" s="110"/>
      <c r="G4079" s="111"/>
      <c r="H4079" s="112"/>
      <c r="I4079" s="77"/>
      <c r="J4079" s="112" t="str">
        <f>IF($B4079="", "", IFERROR(INDEX('Job List'!$C$9:$C$508, MATCH($B4079, 'Job List'!$B$9:$B$508, 0)), ""))</f>
        <v/>
      </c>
      <c r="K4079" s="112" t="str">
        <f>IF($B4079="", "", IFERROR(INDEX('Job List'!$D$9:$D$508, MATCH($B4079, 'Job List'!$B$9:$B$508, 0)), ""))</f>
        <v/>
      </c>
      <c r="L4079" s="125" t="str">
        <f t="shared" si="756"/>
        <v/>
      </c>
      <c r="M4079" s="111" t="str">
        <f>IF($B4079="", "", IF($G4079="", IFERROR(INDEX('Job List'!$E$9:$E$508, MATCH($B4079, 'Job List'!$B$9:$B$508, 0)), ""), $G4079))</f>
        <v/>
      </c>
      <c r="N4079" s="126" t="str">
        <f t="shared" si="757"/>
        <v/>
      </c>
      <c r="O4079" s="77"/>
      <c r="AB4079" s="14" t="str">
        <f t="shared" si="758"/>
        <v/>
      </c>
      <c r="AC4079" s="20" t="str">
        <f t="shared" si="759"/>
        <v/>
      </c>
      <c r="AD4079" s="55" t="str">
        <f t="shared" si="760"/>
        <v/>
      </c>
      <c r="AE4079" s="88" t="str">
        <f t="shared" si="761"/>
        <v/>
      </c>
      <c r="AG4079" s="55" t="str">
        <f t="shared" si="762"/>
        <v/>
      </c>
      <c r="AH4079" s="88" t="str">
        <f t="shared" si="763"/>
        <v/>
      </c>
      <c r="AJ4079" s="55" t="str">
        <f t="shared" si="764"/>
        <v/>
      </c>
      <c r="AK4079" s="88" t="str">
        <f t="shared" si="765"/>
        <v/>
      </c>
      <c r="AM4079" s="55" t="str">
        <f t="shared" si="766"/>
        <v/>
      </c>
      <c r="AN4079" s="88" t="str">
        <f t="shared" si="767"/>
        <v/>
      </c>
    </row>
    <row r="4080" spans="1:40" x14ac:dyDescent="0.25">
      <c r="A4080" s="77"/>
      <c r="B4080" s="107"/>
      <c r="C4080" s="108"/>
      <c r="D4080" s="109"/>
      <c r="E4080" s="109"/>
      <c r="F4080" s="110"/>
      <c r="G4080" s="111"/>
      <c r="H4080" s="112"/>
      <c r="I4080" s="77"/>
      <c r="J4080" s="112" t="str">
        <f>IF($B4080="", "", IFERROR(INDEX('Job List'!$C$9:$C$508, MATCH($B4080, 'Job List'!$B$9:$B$508, 0)), ""))</f>
        <v/>
      </c>
      <c r="K4080" s="112" t="str">
        <f>IF($B4080="", "", IFERROR(INDEX('Job List'!$D$9:$D$508, MATCH($B4080, 'Job List'!$B$9:$B$508, 0)), ""))</f>
        <v/>
      </c>
      <c r="L4080" s="125" t="str">
        <f t="shared" si="756"/>
        <v/>
      </c>
      <c r="M4080" s="111" t="str">
        <f>IF($B4080="", "", IF($G4080="", IFERROR(INDEX('Job List'!$E$9:$E$508, MATCH($B4080, 'Job List'!$B$9:$B$508, 0)), ""), $G4080))</f>
        <v/>
      </c>
      <c r="N4080" s="126" t="str">
        <f t="shared" si="757"/>
        <v/>
      </c>
      <c r="O4080" s="77"/>
      <c r="AB4080" s="14" t="str">
        <f t="shared" si="758"/>
        <v/>
      </c>
      <c r="AC4080" s="20" t="str">
        <f t="shared" si="759"/>
        <v/>
      </c>
      <c r="AD4080" s="55" t="str">
        <f t="shared" si="760"/>
        <v/>
      </c>
      <c r="AE4080" s="88" t="str">
        <f t="shared" si="761"/>
        <v/>
      </c>
      <c r="AG4080" s="55" t="str">
        <f t="shared" si="762"/>
        <v/>
      </c>
      <c r="AH4080" s="88" t="str">
        <f t="shared" si="763"/>
        <v/>
      </c>
      <c r="AJ4080" s="55" t="str">
        <f t="shared" si="764"/>
        <v/>
      </c>
      <c r="AK4080" s="88" t="str">
        <f t="shared" si="765"/>
        <v/>
      </c>
      <c r="AM4080" s="55" t="str">
        <f t="shared" si="766"/>
        <v/>
      </c>
      <c r="AN4080" s="88" t="str">
        <f t="shared" si="767"/>
        <v/>
      </c>
    </row>
    <row r="4081" spans="1:40" x14ac:dyDescent="0.25">
      <c r="A4081" s="77"/>
      <c r="B4081" s="107"/>
      <c r="C4081" s="108"/>
      <c r="D4081" s="109"/>
      <c r="E4081" s="109"/>
      <c r="F4081" s="110"/>
      <c r="G4081" s="111"/>
      <c r="H4081" s="112"/>
      <c r="I4081" s="77"/>
      <c r="J4081" s="112" t="str">
        <f>IF($B4081="", "", IFERROR(INDEX('Job List'!$C$9:$C$508, MATCH($B4081, 'Job List'!$B$9:$B$508, 0)), ""))</f>
        <v/>
      </c>
      <c r="K4081" s="112" t="str">
        <f>IF($B4081="", "", IFERROR(INDEX('Job List'!$D$9:$D$508, MATCH($B4081, 'Job List'!$B$9:$B$508, 0)), ""))</f>
        <v/>
      </c>
      <c r="L4081" s="125" t="str">
        <f t="shared" si="756"/>
        <v/>
      </c>
      <c r="M4081" s="111" t="str">
        <f>IF($B4081="", "", IF($G4081="", IFERROR(INDEX('Job List'!$E$9:$E$508, MATCH($B4081, 'Job List'!$B$9:$B$508, 0)), ""), $G4081))</f>
        <v/>
      </c>
      <c r="N4081" s="126" t="str">
        <f t="shared" si="757"/>
        <v/>
      </c>
      <c r="O4081" s="77"/>
      <c r="AB4081" s="14" t="str">
        <f t="shared" si="758"/>
        <v/>
      </c>
      <c r="AC4081" s="20" t="str">
        <f t="shared" si="759"/>
        <v/>
      </c>
      <c r="AD4081" s="55" t="str">
        <f t="shared" si="760"/>
        <v/>
      </c>
      <c r="AE4081" s="88" t="str">
        <f t="shared" si="761"/>
        <v/>
      </c>
      <c r="AG4081" s="55" t="str">
        <f t="shared" si="762"/>
        <v/>
      </c>
      <c r="AH4081" s="88" t="str">
        <f t="shared" si="763"/>
        <v/>
      </c>
      <c r="AJ4081" s="55" t="str">
        <f t="shared" si="764"/>
        <v/>
      </c>
      <c r="AK4081" s="88" t="str">
        <f t="shared" si="765"/>
        <v/>
      </c>
      <c r="AM4081" s="55" t="str">
        <f t="shared" si="766"/>
        <v/>
      </c>
      <c r="AN4081" s="88" t="str">
        <f t="shared" si="767"/>
        <v/>
      </c>
    </row>
    <row r="4082" spans="1:40" x14ac:dyDescent="0.25">
      <c r="A4082" s="77"/>
      <c r="B4082" s="107"/>
      <c r="C4082" s="108"/>
      <c r="D4082" s="109"/>
      <c r="E4082" s="109"/>
      <c r="F4082" s="110"/>
      <c r="G4082" s="111"/>
      <c r="H4082" s="112"/>
      <c r="I4082" s="77"/>
      <c r="J4082" s="112" t="str">
        <f>IF($B4082="", "", IFERROR(INDEX('Job List'!$C$9:$C$508, MATCH($B4082, 'Job List'!$B$9:$B$508, 0)), ""))</f>
        <v/>
      </c>
      <c r="K4082" s="112" t="str">
        <f>IF($B4082="", "", IFERROR(INDEX('Job List'!$D$9:$D$508, MATCH($B4082, 'Job List'!$B$9:$B$508, 0)), ""))</f>
        <v/>
      </c>
      <c r="L4082" s="125" t="str">
        <f t="shared" si="756"/>
        <v/>
      </c>
      <c r="M4082" s="111" t="str">
        <f>IF($B4082="", "", IF($G4082="", IFERROR(INDEX('Job List'!$E$9:$E$508, MATCH($B4082, 'Job List'!$B$9:$B$508, 0)), ""), $G4082))</f>
        <v/>
      </c>
      <c r="N4082" s="126" t="str">
        <f t="shared" si="757"/>
        <v/>
      </c>
      <c r="O4082" s="77"/>
      <c r="AB4082" s="14" t="str">
        <f t="shared" si="758"/>
        <v/>
      </c>
      <c r="AC4082" s="20" t="str">
        <f t="shared" si="759"/>
        <v/>
      </c>
      <c r="AD4082" s="55" t="str">
        <f t="shared" si="760"/>
        <v/>
      </c>
      <c r="AE4082" s="88" t="str">
        <f t="shared" si="761"/>
        <v/>
      </c>
      <c r="AG4082" s="55" t="str">
        <f t="shared" si="762"/>
        <v/>
      </c>
      <c r="AH4082" s="88" t="str">
        <f t="shared" si="763"/>
        <v/>
      </c>
      <c r="AJ4082" s="55" t="str">
        <f t="shared" si="764"/>
        <v/>
      </c>
      <c r="AK4082" s="88" t="str">
        <f t="shared" si="765"/>
        <v/>
      </c>
      <c r="AM4082" s="55" t="str">
        <f t="shared" si="766"/>
        <v/>
      </c>
      <c r="AN4082" s="88" t="str">
        <f t="shared" si="767"/>
        <v/>
      </c>
    </row>
    <row r="4083" spans="1:40" x14ac:dyDescent="0.25">
      <c r="A4083" s="77"/>
      <c r="B4083" s="107"/>
      <c r="C4083" s="108"/>
      <c r="D4083" s="109"/>
      <c r="E4083" s="109"/>
      <c r="F4083" s="110"/>
      <c r="G4083" s="111"/>
      <c r="H4083" s="112"/>
      <c r="I4083" s="77"/>
      <c r="J4083" s="112" t="str">
        <f>IF($B4083="", "", IFERROR(INDEX('Job List'!$C$9:$C$508, MATCH($B4083, 'Job List'!$B$9:$B$508, 0)), ""))</f>
        <v/>
      </c>
      <c r="K4083" s="112" t="str">
        <f>IF($B4083="", "", IFERROR(INDEX('Job List'!$D$9:$D$508, MATCH($B4083, 'Job List'!$B$9:$B$508, 0)), ""))</f>
        <v/>
      </c>
      <c r="L4083" s="125" t="str">
        <f t="shared" si="756"/>
        <v/>
      </c>
      <c r="M4083" s="111" t="str">
        <f>IF($B4083="", "", IF($G4083="", IFERROR(INDEX('Job List'!$E$9:$E$508, MATCH($B4083, 'Job List'!$B$9:$B$508, 0)), ""), $G4083))</f>
        <v/>
      </c>
      <c r="N4083" s="126" t="str">
        <f t="shared" si="757"/>
        <v/>
      </c>
      <c r="O4083" s="77"/>
      <c r="AB4083" s="14" t="str">
        <f t="shared" si="758"/>
        <v/>
      </c>
      <c r="AC4083" s="20" t="str">
        <f t="shared" si="759"/>
        <v/>
      </c>
      <c r="AD4083" s="55" t="str">
        <f t="shared" si="760"/>
        <v/>
      </c>
      <c r="AE4083" s="88" t="str">
        <f t="shared" si="761"/>
        <v/>
      </c>
      <c r="AG4083" s="55" t="str">
        <f t="shared" si="762"/>
        <v/>
      </c>
      <c r="AH4083" s="88" t="str">
        <f t="shared" si="763"/>
        <v/>
      </c>
      <c r="AJ4083" s="55" t="str">
        <f t="shared" si="764"/>
        <v/>
      </c>
      <c r="AK4083" s="88" t="str">
        <f t="shared" si="765"/>
        <v/>
      </c>
      <c r="AM4083" s="55" t="str">
        <f t="shared" si="766"/>
        <v/>
      </c>
      <c r="AN4083" s="88" t="str">
        <f t="shared" si="767"/>
        <v/>
      </c>
    </row>
    <row r="4084" spans="1:40" x14ac:dyDescent="0.25">
      <c r="A4084" s="77"/>
      <c r="B4084" s="107"/>
      <c r="C4084" s="108"/>
      <c r="D4084" s="109"/>
      <c r="E4084" s="109"/>
      <c r="F4084" s="110"/>
      <c r="G4084" s="111"/>
      <c r="H4084" s="112"/>
      <c r="I4084" s="77"/>
      <c r="J4084" s="112" t="str">
        <f>IF($B4084="", "", IFERROR(INDEX('Job List'!$C$9:$C$508, MATCH($B4084, 'Job List'!$B$9:$B$508, 0)), ""))</f>
        <v/>
      </c>
      <c r="K4084" s="112" t="str">
        <f>IF($B4084="", "", IFERROR(INDEX('Job List'!$D$9:$D$508, MATCH($B4084, 'Job List'!$B$9:$B$508, 0)), ""))</f>
        <v/>
      </c>
      <c r="L4084" s="125" t="str">
        <f t="shared" si="756"/>
        <v/>
      </c>
      <c r="M4084" s="111" t="str">
        <f>IF($B4084="", "", IF($G4084="", IFERROR(INDEX('Job List'!$E$9:$E$508, MATCH($B4084, 'Job List'!$B$9:$B$508, 0)), ""), $G4084))</f>
        <v/>
      </c>
      <c r="N4084" s="126" t="str">
        <f t="shared" si="757"/>
        <v/>
      </c>
      <c r="O4084" s="77"/>
      <c r="AB4084" s="14" t="str">
        <f t="shared" si="758"/>
        <v/>
      </c>
      <c r="AC4084" s="20" t="str">
        <f t="shared" si="759"/>
        <v/>
      </c>
      <c r="AD4084" s="55" t="str">
        <f t="shared" si="760"/>
        <v/>
      </c>
      <c r="AE4084" s="88" t="str">
        <f t="shared" si="761"/>
        <v/>
      </c>
      <c r="AG4084" s="55" t="str">
        <f t="shared" si="762"/>
        <v/>
      </c>
      <c r="AH4084" s="88" t="str">
        <f t="shared" si="763"/>
        <v/>
      </c>
      <c r="AJ4084" s="55" t="str">
        <f t="shared" si="764"/>
        <v/>
      </c>
      <c r="AK4084" s="88" t="str">
        <f t="shared" si="765"/>
        <v/>
      </c>
      <c r="AM4084" s="55" t="str">
        <f t="shared" si="766"/>
        <v/>
      </c>
      <c r="AN4084" s="88" t="str">
        <f t="shared" si="767"/>
        <v/>
      </c>
    </row>
    <row r="4085" spans="1:40" x14ac:dyDescent="0.25">
      <c r="A4085" s="77"/>
      <c r="B4085" s="107"/>
      <c r="C4085" s="108"/>
      <c r="D4085" s="109"/>
      <c r="E4085" s="109"/>
      <c r="F4085" s="110"/>
      <c r="G4085" s="111"/>
      <c r="H4085" s="112"/>
      <c r="I4085" s="77"/>
      <c r="J4085" s="112" t="str">
        <f>IF($B4085="", "", IFERROR(INDEX('Job List'!$C$9:$C$508, MATCH($B4085, 'Job List'!$B$9:$B$508, 0)), ""))</f>
        <v/>
      </c>
      <c r="K4085" s="112" t="str">
        <f>IF($B4085="", "", IFERROR(INDEX('Job List'!$D$9:$D$508, MATCH($B4085, 'Job List'!$B$9:$B$508, 0)), ""))</f>
        <v/>
      </c>
      <c r="L4085" s="125" t="str">
        <f t="shared" si="756"/>
        <v/>
      </c>
      <c r="M4085" s="111" t="str">
        <f>IF($B4085="", "", IF($G4085="", IFERROR(INDEX('Job List'!$E$9:$E$508, MATCH($B4085, 'Job List'!$B$9:$B$508, 0)), ""), $G4085))</f>
        <v/>
      </c>
      <c r="N4085" s="126" t="str">
        <f t="shared" si="757"/>
        <v/>
      </c>
      <c r="O4085" s="77"/>
      <c r="AB4085" s="14" t="str">
        <f t="shared" si="758"/>
        <v/>
      </c>
      <c r="AC4085" s="20" t="str">
        <f t="shared" si="759"/>
        <v/>
      </c>
      <c r="AD4085" s="55" t="str">
        <f t="shared" si="760"/>
        <v/>
      </c>
      <c r="AE4085" s="88" t="str">
        <f t="shared" si="761"/>
        <v/>
      </c>
      <c r="AG4085" s="55" t="str">
        <f t="shared" si="762"/>
        <v/>
      </c>
      <c r="AH4085" s="88" t="str">
        <f t="shared" si="763"/>
        <v/>
      </c>
      <c r="AJ4085" s="55" t="str">
        <f t="shared" si="764"/>
        <v/>
      </c>
      <c r="AK4085" s="88" t="str">
        <f t="shared" si="765"/>
        <v/>
      </c>
      <c r="AM4085" s="55" t="str">
        <f t="shared" si="766"/>
        <v/>
      </c>
      <c r="AN4085" s="88" t="str">
        <f t="shared" si="767"/>
        <v/>
      </c>
    </row>
    <row r="4086" spans="1:40" x14ac:dyDescent="0.25">
      <c r="A4086" s="77"/>
      <c r="B4086" s="107"/>
      <c r="C4086" s="108"/>
      <c r="D4086" s="109"/>
      <c r="E4086" s="109"/>
      <c r="F4086" s="110"/>
      <c r="G4086" s="111"/>
      <c r="H4086" s="112"/>
      <c r="I4086" s="77"/>
      <c r="J4086" s="112" t="str">
        <f>IF($B4086="", "", IFERROR(INDEX('Job List'!$C$9:$C$508, MATCH($B4086, 'Job List'!$B$9:$B$508, 0)), ""))</f>
        <v/>
      </c>
      <c r="K4086" s="112" t="str">
        <f>IF($B4086="", "", IFERROR(INDEX('Job List'!$D$9:$D$508, MATCH($B4086, 'Job List'!$B$9:$B$508, 0)), ""))</f>
        <v/>
      </c>
      <c r="L4086" s="125" t="str">
        <f t="shared" si="756"/>
        <v/>
      </c>
      <c r="M4086" s="111" t="str">
        <f>IF($B4086="", "", IF($G4086="", IFERROR(INDEX('Job List'!$E$9:$E$508, MATCH($B4086, 'Job List'!$B$9:$B$508, 0)), ""), $G4086))</f>
        <v/>
      </c>
      <c r="N4086" s="126" t="str">
        <f t="shared" si="757"/>
        <v/>
      </c>
      <c r="O4086" s="77"/>
      <c r="AB4086" s="14" t="str">
        <f t="shared" si="758"/>
        <v/>
      </c>
      <c r="AC4086" s="20" t="str">
        <f t="shared" si="759"/>
        <v/>
      </c>
      <c r="AD4086" s="55" t="str">
        <f t="shared" si="760"/>
        <v/>
      </c>
      <c r="AE4086" s="88" t="str">
        <f t="shared" si="761"/>
        <v/>
      </c>
      <c r="AG4086" s="55" t="str">
        <f t="shared" si="762"/>
        <v/>
      </c>
      <c r="AH4086" s="88" t="str">
        <f t="shared" si="763"/>
        <v/>
      </c>
      <c r="AJ4086" s="55" t="str">
        <f t="shared" si="764"/>
        <v/>
      </c>
      <c r="AK4086" s="88" t="str">
        <f t="shared" si="765"/>
        <v/>
      </c>
      <c r="AM4086" s="55" t="str">
        <f t="shared" si="766"/>
        <v/>
      </c>
      <c r="AN4086" s="88" t="str">
        <f t="shared" si="767"/>
        <v/>
      </c>
    </row>
    <row r="4087" spans="1:40" x14ac:dyDescent="0.25">
      <c r="A4087" s="77"/>
      <c r="B4087" s="107"/>
      <c r="C4087" s="108"/>
      <c r="D4087" s="109"/>
      <c r="E4087" s="109"/>
      <c r="F4087" s="110"/>
      <c r="G4087" s="111"/>
      <c r="H4087" s="112"/>
      <c r="I4087" s="77"/>
      <c r="J4087" s="112" t="str">
        <f>IF($B4087="", "", IFERROR(INDEX('Job List'!$C$9:$C$508, MATCH($B4087, 'Job List'!$B$9:$B$508, 0)), ""))</f>
        <v/>
      </c>
      <c r="K4087" s="112" t="str">
        <f>IF($B4087="", "", IFERROR(INDEX('Job List'!$D$9:$D$508, MATCH($B4087, 'Job List'!$B$9:$B$508, 0)), ""))</f>
        <v/>
      </c>
      <c r="L4087" s="125" t="str">
        <f t="shared" si="756"/>
        <v/>
      </c>
      <c r="M4087" s="111" t="str">
        <f>IF($B4087="", "", IF($G4087="", IFERROR(INDEX('Job List'!$E$9:$E$508, MATCH($B4087, 'Job List'!$B$9:$B$508, 0)), ""), $G4087))</f>
        <v/>
      </c>
      <c r="N4087" s="126" t="str">
        <f t="shared" si="757"/>
        <v/>
      </c>
      <c r="O4087" s="77"/>
      <c r="AB4087" s="14" t="str">
        <f t="shared" si="758"/>
        <v/>
      </c>
      <c r="AC4087" s="20" t="str">
        <f t="shared" si="759"/>
        <v/>
      </c>
      <c r="AD4087" s="55" t="str">
        <f t="shared" si="760"/>
        <v/>
      </c>
      <c r="AE4087" s="88" t="str">
        <f t="shared" si="761"/>
        <v/>
      </c>
      <c r="AG4087" s="55" t="str">
        <f t="shared" si="762"/>
        <v/>
      </c>
      <c r="AH4087" s="88" t="str">
        <f t="shared" si="763"/>
        <v/>
      </c>
      <c r="AJ4087" s="55" t="str">
        <f t="shared" si="764"/>
        <v/>
      </c>
      <c r="AK4087" s="88" t="str">
        <f t="shared" si="765"/>
        <v/>
      </c>
      <c r="AM4087" s="55" t="str">
        <f t="shared" si="766"/>
        <v/>
      </c>
      <c r="AN4087" s="88" t="str">
        <f t="shared" si="767"/>
        <v/>
      </c>
    </row>
    <row r="4088" spans="1:40" x14ac:dyDescent="0.25">
      <c r="A4088" s="77"/>
      <c r="B4088" s="107"/>
      <c r="C4088" s="108"/>
      <c r="D4088" s="109"/>
      <c r="E4088" s="109"/>
      <c r="F4088" s="110"/>
      <c r="G4088" s="111"/>
      <c r="H4088" s="112"/>
      <c r="I4088" s="77"/>
      <c r="J4088" s="112" t="str">
        <f>IF($B4088="", "", IFERROR(INDEX('Job List'!$C$9:$C$508, MATCH($B4088, 'Job List'!$B$9:$B$508, 0)), ""))</f>
        <v/>
      </c>
      <c r="K4088" s="112" t="str">
        <f>IF($B4088="", "", IFERROR(INDEX('Job List'!$D$9:$D$508, MATCH($B4088, 'Job List'!$B$9:$B$508, 0)), ""))</f>
        <v/>
      </c>
      <c r="L4088" s="125" t="str">
        <f t="shared" si="756"/>
        <v/>
      </c>
      <c r="M4088" s="111" t="str">
        <f>IF($B4088="", "", IF($G4088="", IFERROR(INDEX('Job List'!$E$9:$E$508, MATCH($B4088, 'Job List'!$B$9:$B$508, 0)), ""), $G4088))</f>
        <v/>
      </c>
      <c r="N4088" s="126" t="str">
        <f t="shared" si="757"/>
        <v/>
      </c>
      <c r="O4088" s="77"/>
      <c r="AB4088" s="14" t="str">
        <f t="shared" si="758"/>
        <v/>
      </c>
      <c r="AC4088" s="20" t="str">
        <f t="shared" si="759"/>
        <v/>
      </c>
      <c r="AD4088" s="55" t="str">
        <f t="shared" si="760"/>
        <v/>
      </c>
      <c r="AE4088" s="88" t="str">
        <f t="shared" si="761"/>
        <v/>
      </c>
      <c r="AG4088" s="55" t="str">
        <f t="shared" si="762"/>
        <v/>
      </c>
      <c r="AH4088" s="88" t="str">
        <f t="shared" si="763"/>
        <v/>
      </c>
      <c r="AJ4088" s="55" t="str">
        <f t="shared" si="764"/>
        <v/>
      </c>
      <c r="AK4088" s="88" t="str">
        <f t="shared" si="765"/>
        <v/>
      </c>
      <c r="AM4088" s="55" t="str">
        <f t="shared" si="766"/>
        <v/>
      </c>
      <c r="AN4088" s="88" t="str">
        <f t="shared" si="767"/>
        <v/>
      </c>
    </row>
    <row r="4089" spans="1:40" x14ac:dyDescent="0.25">
      <c r="A4089" s="77"/>
      <c r="B4089" s="107"/>
      <c r="C4089" s="108"/>
      <c r="D4089" s="109"/>
      <c r="E4089" s="109"/>
      <c r="F4089" s="110"/>
      <c r="G4089" s="111"/>
      <c r="H4089" s="112"/>
      <c r="I4089" s="77"/>
      <c r="J4089" s="112" t="str">
        <f>IF($B4089="", "", IFERROR(INDEX('Job List'!$C$9:$C$508, MATCH($B4089, 'Job List'!$B$9:$B$508, 0)), ""))</f>
        <v/>
      </c>
      <c r="K4089" s="112" t="str">
        <f>IF($B4089="", "", IFERROR(INDEX('Job List'!$D$9:$D$508, MATCH($B4089, 'Job List'!$B$9:$B$508, 0)), ""))</f>
        <v/>
      </c>
      <c r="L4089" s="125" t="str">
        <f t="shared" si="756"/>
        <v/>
      </c>
      <c r="M4089" s="111" t="str">
        <f>IF($B4089="", "", IF($G4089="", IFERROR(INDEX('Job List'!$E$9:$E$508, MATCH($B4089, 'Job List'!$B$9:$B$508, 0)), ""), $G4089))</f>
        <v/>
      </c>
      <c r="N4089" s="126" t="str">
        <f t="shared" si="757"/>
        <v/>
      </c>
      <c r="O4089" s="77"/>
      <c r="AB4089" s="14" t="str">
        <f t="shared" si="758"/>
        <v/>
      </c>
      <c r="AC4089" s="20" t="str">
        <f t="shared" si="759"/>
        <v/>
      </c>
      <c r="AD4089" s="55" t="str">
        <f t="shared" si="760"/>
        <v/>
      </c>
      <c r="AE4089" s="88" t="str">
        <f t="shared" si="761"/>
        <v/>
      </c>
      <c r="AG4089" s="55" t="str">
        <f t="shared" si="762"/>
        <v/>
      </c>
      <c r="AH4089" s="88" t="str">
        <f t="shared" si="763"/>
        <v/>
      </c>
      <c r="AJ4089" s="55" t="str">
        <f t="shared" si="764"/>
        <v/>
      </c>
      <c r="AK4089" s="88" t="str">
        <f t="shared" si="765"/>
        <v/>
      </c>
      <c r="AM4089" s="55" t="str">
        <f t="shared" si="766"/>
        <v/>
      </c>
      <c r="AN4089" s="88" t="str">
        <f t="shared" si="767"/>
        <v/>
      </c>
    </row>
    <row r="4090" spans="1:40" x14ac:dyDescent="0.25">
      <c r="A4090" s="77"/>
      <c r="B4090" s="107"/>
      <c r="C4090" s="108"/>
      <c r="D4090" s="109"/>
      <c r="E4090" s="109"/>
      <c r="F4090" s="110"/>
      <c r="G4090" s="111"/>
      <c r="H4090" s="112"/>
      <c r="I4090" s="77"/>
      <c r="J4090" s="112" t="str">
        <f>IF($B4090="", "", IFERROR(INDEX('Job List'!$C$9:$C$508, MATCH($B4090, 'Job List'!$B$9:$B$508, 0)), ""))</f>
        <v/>
      </c>
      <c r="K4090" s="112" t="str">
        <f>IF($B4090="", "", IFERROR(INDEX('Job List'!$D$9:$D$508, MATCH($B4090, 'Job List'!$B$9:$B$508, 0)), ""))</f>
        <v/>
      </c>
      <c r="L4090" s="125" t="str">
        <f t="shared" si="756"/>
        <v/>
      </c>
      <c r="M4090" s="111" t="str">
        <f>IF($B4090="", "", IF($G4090="", IFERROR(INDEX('Job List'!$E$9:$E$508, MATCH($B4090, 'Job List'!$B$9:$B$508, 0)), ""), $G4090))</f>
        <v/>
      </c>
      <c r="N4090" s="126" t="str">
        <f t="shared" si="757"/>
        <v/>
      </c>
      <c r="O4090" s="77"/>
      <c r="AB4090" s="14" t="str">
        <f t="shared" si="758"/>
        <v/>
      </c>
      <c r="AC4090" s="20" t="str">
        <f t="shared" si="759"/>
        <v/>
      </c>
      <c r="AD4090" s="55" t="str">
        <f t="shared" si="760"/>
        <v/>
      </c>
      <c r="AE4090" s="88" t="str">
        <f t="shared" si="761"/>
        <v/>
      </c>
      <c r="AG4090" s="55" t="str">
        <f t="shared" si="762"/>
        <v/>
      </c>
      <c r="AH4090" s="88" t="str">
        <f t="shared" si="763"/>
        <v/>
      </c>
      <c r="AJ4090" s="55" t="str">
        <f t="shared" si="764"/>
        <v/>
      </c>
      <c r="AK4090" s="88" t="str">
        <f t="shared" si="765"/>
        <v/>
      </c>
      <c r="AM4090" s="55" t="str">
        <f t="shared" si="766"/>
        <v/>
      </c>
      <c r="AN4090" s="88" t="str">
        <f t="shared" si="767"/>
        <v/>
      </c>
    </row>
    <row r="4091" spans="1:40" x14ac:dyDescent="0.25">
      <c r="A4091" s="77"/>
      <c r="B4091" s="107"/>
      <c r="C4091" s="108"/>
      <c r="D4091" s="109"/>
      <c r="E4091" s="109"/>
      <c r="F4091" s="110"/>
      <c r="G4091" s="111"/>
      <c r="H4091" s="112"/>
      <c r="I4091" s="77"/>
      <c r="J4091" s="112" t="str">
        <f>IF($B4091="", "", IFERROR(INDEX('Job List'!$C$9:$C$508, MATCH($B4091, 'Job List'!$B$9:$B$508, 0)), ""))</f>
        <v/>
      </c>
      <c r="K4091" s="112" t="str">
        <f>IF($B4091="", "", IFERROR(INDEX('Job List'!$D$9:$D$508, MATCH($B4091, 'Job List'!$B$9:$B$508, 0)), ""))</f>
        <v/>
      </c>
      <c r="L4091" s="125" t="str">
        <f t="shared" si="756"/>
        <v/>
      </c>
      <c r="M4091" s="111" t="str">
        <f>IF($B4091="", "", IF($G4091="", IFERROR(INDEX('Job List'!$E$9:$E$508, MATCH($B4091, 'Job List'!$B$9:$B$508, 0)), ""), $G4091))</f>
        <v/>
      </c>
      <c r="N4091" s="126" t="str">
        <f t="shared" si="757"/>
        <v/>
      </c>
      <c r="O4091" s="77"/>
      <c r="AB4091" s="14" t="str">
        <f t="shared" si="758"/>
        <v/>
      </c>
      <c r="AC4091" s="20" t="str">
        <f t="shared" si="759"/>
        <v/>
      </c>
      <c r="AD4091" s="55" t="str">
        <f t="shared" si="760"/>
        <v/>
      </c>
      <c r="AE4091" s="88" t="str">
        <f t="shared" si="761"/>
        <v/>
      </c>
      <c r="AG4091" s="55" t="str">
        <f t="shared" si="762"/>
        <v/>
      </c>
      <c r="AH4091" s="88" t="str">
        <f t="shared" si="763"/>
        <v/>
      </c>
      <c r="AJ4091" s="55" t="str">
        <f t="shared" si="764"/>
        <v/>
      </c>
      <c r="AK4091" s="88" t="str">
        <f t="shared" si="765"/>
        <v/>
      </c>
      <c r="AM4091" s="55" t="str">
        <f t="shared" si="766"/>
        <v/>
      </c>
      <c r="AN4091" s="88" t="str">
        <f t="shared" si="767"/>
        <v/>
      </c>
    </row>
    <row r="4092" spans="1:40" x14ac:dyDescent="0.25">
      <c r="A4092" s="77"/>
      <c r="B4092" s="107"/>
      <c r="C4092" s="108"/>
      <c r="D4092" s="109"/>
      <c r="E4092" s="109"/>
      <c r="F4092" s="110"/>
      <c r="G4092" s="111"/>
      <c r="H4092" s="112"/>
      <c r="I4092" s="77"/>
      <c r="J4092" s="112" t="str">
        <f>IF($B4092="", "", IFERROR(INDEX('Job List'!$C$9:$C$508, MATCH($B4092, 'Job List'!$B$9:$B$508, 0)), ""))</f>
        <v/>
      </c>
      <c r="K4092" s="112" t="str">
        <f>IF($B4092="", "", IFERROR(INDEX('Job List'!$D$9:$D$508, MATCH($B4092, 'Job List'!$B$9:$B$508, 0)), ""))</f>
        <v/>
      </c>
      <c r="L4092" s="125" t="str">
        <f t="shared" si="756"/>
        <v/>
      </c>
      <c r="M4092" s="111" t="str">
        <f>IF($B4092="", "", IF($G4092="", IFERROR(INDEX('Job List'!$E$9:$E$508, MATCH($B4092, 'Job List'!$B$9:$B$508, 0)), ""), $G4092))</f>
        <v/>
      </c>
      <c r="N4092" s="126" t="str">
        <f t="shared" si="757"/>
        <v/>
      </c>
      <c r="O4092" s="77"/>
      <c r="AB4092" s="14" t="str">
        <f t="shared" si="758"/>
        <v/>
      </c>
      <c r="AC4092" s="20" t="str">
        <f t="shared" si="759"/>
        <v/>
      </c>
      <c r="AD4092" s="55" t="str">
        <f t="shared" si="760"/>
        <v/>
      </c>
      <c r="AE4092" s="88" t="str">
        <f t="shared" si="761"/>
        <v/>
      </c>
      <c r="AG4092" s="55" t="str">
        <f t="shared" si="762"/>
        <v/>
      </c>
      <c r="AH4092" s="88" t="str">
        <f t="shared" si="763"/>
        <v/>
      </c>
      <c r="AJ4092" s="55" t="str">
        <f t="shared" si="764"/>
        <v/>
      </c>
      <c r="AK4092" s="88" t="str">
        <f t="shared" si="765"/>
        <v/>
      </c>
      <c r="AM4092" s="55" t="str">
        <f t="shared" si="766"/>
        <v/>
      </c>
      <c r="AN4092" s="88" t="str">
        <f t="shared" si="767"/>
        <v/>
      </c>
    </row>
    <row r="4093" spans="1:40" x14ac:dyDescent="0.25">
      <c r="A4093" s="77"/>
      <c r="B4093" s="107"/>
      <c r="C4093" s="108"/>
      <c r="D4093" s="109"/>
      <c r="E4093" s="109"/>
      <c r="F4093" s="110"/>
      <c r="G4093" s="111"/>
      <c r="H4093" s="112"/>
      <c r="I4093" s="77"/>
      <c r="J4093" s="112" t="str">
        <f>IF($B4093="", "", IFERROR(INDEX('Job List'!$C$9:$C$508, MATCH($B4093, 'Job List'!$B$9:$B$508, 0)), ""))</f>
        <v/>
      </c>
      <c r="K4093" s="112" t="str">
        <f>IF($B4093="", "", IFERROR(INDEX('Job List'!$D$9:$D$508, MATCH($B4093, 'Job List'!$B$9:$B$508, 0)), ""))</f>
        <v/>
      </c>
      <c r="L4093" s="125" t="str">
        <f t="shared" si="756"/>
        <v/>
      </c>
      <c r="M4093" s="111" t="str">
        <f>IF($B4093="", "", IF($G4093="", IFERROR(INDEX('Job List'!$E$9:$E$508, MATCH($B4093, 'Job List'!$B$9:$B$508, 0)), ""), $G4093))</f>
        <v/>
      </c>
      <c r="N4093" s="126" t="str">
        <f t="shared" si="757"/>
        <v/>
      </c>
      <c r="O4093" s="77"/>
      <c r="AB4093" s="14" t="str">
        <f t="shared" si="758"/>
        <v/>
      </c>
      <c r="AC4093" s="20" t="str">
        <f t="shared" si="759"/>
        <v/>
      </c>
      <c r="AD4093" s="55" t="str">
        <f t="shared" si="760"/>
        <v/>
      </c>
      <c r="AE4093" s="88" t="str">
        <f t="shared" si="761"/>
        <v/>
      </c>
      <c r="AG4093" s="55" t="str">
        <f t="shared" si="762"/>
        <v/>
      </c>
      <c r="AH4093" s="88" t="str">
        <f t="shared" si="763"/>
        <v/>
      </c>
      <c r="AJ4093" s="55" t="str">
        <f t="shared" si="764"/>
        <v/>
      </c>
      <c r="AK4093" s="88" t="str">
        <f t="shared" si="765"/>
        <v/>
      </c>
      <c r="AM4093" s="55" t="str">
        <f t="shared" si="766"/>
        <v/>
      </c>
      <c r="AN4093" s="88" t="str">
        <f t="shared" si="767"/>
        <v/>
      </c>
    </row>
    <row r="4094" spans="1:40" x14ac:dyDescent="0.25">
      <c r="A4094" s="77"/>
      <c r="B4094" s="107"/>
      <c r="C4094" s="108"/>
      <c r="D4094" s="109"/>
      <c r="E4094" s="109"/>
      <c r="F4094" s="110"/>
      <c r="G4094" s="111"/>
      <c r="H4094" s="112"/>
      <c r="I4094" s="77"/>
      <c r="J4094" s="112" t="str">
        <f>IF($B4094="", "", IFERROR(INDEX('Job List'!$C$9:$C$508, MATCH($B4094, 'Job List'!$B$9:$B$508, 0)), ""))</f>
        <v/>
      </c>
      <c r="K4094" s="112" t="str">
        <f>IF($B4094="", "", IFERROR(INDEX('Job List'!$D$9:$D$508, MATCH($B4094, 'Job List'!$B$9:$B$508, 0)), ""))</f>
        <v/>
      </c>
      <c r="L4094" s="125" t="str">
        <f t="shared" si="756"/>
        <v/>
      </c>
      <c r="M4094" s="111" t="str">
        <f>IF($B4094="", "", IF($G4094="", IFERROR(INDEX('Job List'!$E$9:$E$508, MATCH($B4094, 'Job List'!$B$9:$B$508, 0)), ""), $G4094))</f>
        <v/>
      </c>
      <c r="N4094" s="126" t="str">
        <f t="shared" si="757"/>
        <v/>
      </c>
      <c r="O4094" s="77"/>
      <c r="AB4094" s="14" t="str">
        <f t="shared" si="758"/>
        <v/>
      </c>
      <c r="AC4094" s="20" t="str">
        <f t="shared" si="759"/>
        <v/>
      </c>
      <c r="AD4094" s="55" t="str">
        <f t="shared" si="760"/>
        <v/>
      </c>
      <c r="AE4094" s="88" t="str">
        <f t="shared" si="761"/>
        <v/>
      </c>
      <c r="AG4094" s="55" t="str">
        <f t="shared" si="762"/>
        <v/>
      </c>
      <c r="AH4094" s="88" t="str">
        <f t="shared" si="763"/>
        <v/>
      </c>
      <c r="AJ4094" s="55" t="str">
        <f t="shared" si="764"/>
        <v/>
      </c>
      <c r="AK4094" s="88" t="str">
        <f t="shared" si="765"/>
        <v/>
      </c>
      <c r="AM4094" s="55" t="str">
        <f t="shared" si="766"/>
        <v/>
      </c>
      <c r="AN4094" s="88" t="str">
        <f t="shared" si="767"/>
        <v/>
      </c>
    </row>
    <row r="4095" spans="1:40" x14ac:dyDescent="0.25">
      <c r="A4095" s="77"/>
      <c r="B4095" s="107"/>
      <c r="C4095" s="108"/>
      <c r="D4095" s="109"/>
      <c r="E4095" s="109"/>
      <c r="F4095" s="110"/>
      <c r="G4095" s="111"/>
      <c r="H4095" s="112"/>
      <c r="I4095" s="77"/>
      <c r="J4095" s="112" t="str">
        <f>IF($B4095="", "", IFERROR(INDEX('Job List'!$C$9:$C$508, MATCH($B4095, 'Job List'!$B$9:$B$508, 0)), ""))</f>
        <v/>
      </c>
      <c r="K4095" s="112" t="str">
        <f>IF($B4095="", "", IFERROR(INDEX('Job List'!$D$9:$D$508, MATCH($B4095, 'Job List'!$B$9:$B$508, 0)), ""))</f>
        <v/>
      </c>
      <c r="L4095" s="125" t="str">
        <f t="shared" si="756"/>
        <v/>
      </c>
      <c r="M4095" s="111" t="str">
        <f>IF($B4095="", "", IF($G4095="", IFERROR(INDEX('Job List'!$E$9:$E$508, MATCH($B4095, 'Job List'!$B$9:$B$508, 0)), ""), $G4095))</f>
        <v/>
      </c>
      <c r="N4095" s="126" t="str">
        <f t="shared" si="757"/>
        <v/>
      </c>
      <c r="O4095" s="77"/>
      <c r="AB4095" s="14" t="str">
        <f t="shared" si="758"/>
        <v/>
      </c>
      <c r="AC4095" s="20" t="str">
        <f t="shared" si="759"/>
        <v/>
      </c>
      <c r="AD4095" s="55" t="str">
        <f t="shared" si="760"/>
        <v/>
      </c>
      <c r="AE4095" s="88" t="str">
        <f t="shared" si="761"/>
        <v/>
      </c>
      <c r="AG4095" s="55" t="str">
        <f t="shared" si="762"/>
        <v/>
      </c>
      <c r="AH4095" s="88" t="str">
        <f t="shared" si="763"/>
        <v/>
      </c>
      <c r="AJ4095" s="55" t="str">
        <f t="shared" si="764"/>
        <v/>
      </c>
      <c r="AK4095" s="88" t="str">
        <f t="shared" si="765"/>
        <v/>
      </c>
      <c r="AM4095" s="55" t="str">
        <f t="shared" si="766"/>
        <v/>
      </c>
      <c r="AN4095" s="88" t="str">
        <f t="shared" si="767"/>
        <v/>
      </c>
    </row>
    <row r="4096" spans="1:40" x14ac:dyDescent="0.25">
      <c r="A4096" s="77"/>
      <c r="B4096" s="107"/>
      <c r="C4096" s="108"/>
      <c r="D4096" s="109"/>
      <c r="E4096" s="109"/>
      <c r="F4096" s="110"/>
      <c r="G4096" s="111"/>
      <c r="H4096" s="112"/>
      <c r="I4096" s="77"/>
      <c r="J4096" s="112" t="str">
        <f>IF($B4096="", "", IFERROR(INDEX('Job List'!$C$9:$C$508, MATCH($B4096, 'Job List'!$B$9:$B$508, 0)), ""))</f>
        <v/>
      </c>
      <c r="K4096" s="112" t="str">
        <f>IF($B4096="", "", IFERROR(INDEX('Job List'!$D$9:$D$508, MATCH($B4096, 'Job List'!$B$9:$B$508, 0)), ""))</f>
        <v/>
      </c>
      <c r="L4096" s="125" t="str">
        <f t="shared" si="756"/>
        <v/>
      </c>
      <c r="M4096" s="111" t="str">
        <f>IF($B4096="", "", IF($G4096="", IFERROR(INDEX('Job List'!$E$9:$E$508, MATCH($B4096, 'Job List'!$B$9:$B$508, 0)), ""), $G4096))</f>
        <v/>
      </c>
      <c r="N4096" s="126" t="str">
        <f t="shared" si="757"/>
        <v/>
      </c>
      <c r="O4096" s="77"/>
      <c r="AB4096" s="14" t="str">
        <f t="shared" si="758"/>
        <v/>
      </c>
      <c r="AC4096" s="20" t="str">
        <f t="shared" si="759"/>
        <v/>
      </c>
      <c r="AD4096" s="55" t="str">
        <f t="shared" si="760"/>
        <v/>
      </c>
      <c r="AE4096" s="88" t="str">
        <f t="shared" si="761"/>
        <v/>
      </c>
      <c r="AG4096" s="55" t="str">
        <f t="shared" si="762"/>
        <v/>
      </c>
      <c r="AH4096" s="88" t="str">
        <f t="shared" si="763"/>
        <v/>
      </c>
      <c r="AJ4096" s="55" t="str">
        <f t="shared" si="764"/>
        <v/>
      </c>
      <c r="AK4096" s="88" t="str">
        <f t="shared" si="765"/>
        <v/>
      </c>
      <c r="AM4096" s="55" t="str">
        <f t="shared" si="766"/>
        <v/>
      </c>
      <c r="AN4096" s="88" t="str">
        <f t="shared" si="767"/>
        <v/>
      </c>
    </row>
    <row r="4097" spans="1:40" x14ac:dyDescent="0.25">
      <c r="A4097" s="77"/>
      <c r="B4097" s="107"/>
      <c r="C4097" s="108"/>
      <c r="D4097" s="109"/>
      <c r="E4097" s="109"/>
      <c r="F4097" s="110"/>
      <c r="G4097" s="111"/>
      <c r="H4097" s="112"/>
      <c r="I4097" s="77"/>
      <c r="J4097" s="112" t="str">
        <f>IF($B4097="", "", IFERROR(INDEX('Job List'!$C$9:$C$508, MATCH($B4097, 'Job List'!$B$9:$B$508, 0)), ""))</f>
        <v/>
      </c>
      <c r="K4097" s="112" t="str">
        <f>IF($B4097="", "", IFERROR(INDEX('Job List'!$D$9:$D$508, MATCH($B4097, 'Job List'!$B$9:$B$508, 0)), ""))</f>
        <v/>
      </c>
      <c r="L4097" s="125" t="str">
        <f t="shared" si="756"/>
        <v/>
      </c>
      <c r="M4097" s="111" t="str">
        <f>IF($B4097="", "", IF($G4097="", IFERROR(INDEX('Job List'!$E$9:$E$508, MATCH($B4097, 'Job List'!$B$9:$B$508, 0)), ""), $G4097))</f>
        <v/>
      </c>
      <c r="N4097" s="126" t="str">
        <f t="shared" si="757"/>
        <v/>
      </c>
      <c r="O4097" s="77"/>
      <c r="AB4097" s="14" t="str">
        <f t="shared" si="758"/>
        <v/>
      </c>
      <c r="AC4097" s="20" t="str">
        <f t="shared" si="759"/>
        <v/>
      </c>
      <c r="AD4097" s="55" t="str">
        <f t="shared" si="760"/>
        <v/>
      </c>
      <c r="AE4097" s="88" t="str">
        <f t="shared" si="761"/>
        <v/>
      </c>
      <c r="AG4097" s="55" t="str">
        <f t="shared" si="762"/>
        <v/>
      </c>
      <c r="AH4097" s="88" t="str">
        <f t="shared" si="763"/>
        <v/>
      </c>
      <c r="AJ4097" s="55" t="str">
        <f t="shared" si="764"/>
        <v/>
      </c>
      <c r="AK4097" s="88" t="str">
        <f t="shared" si="765"/>
        <v/>
      </c>
      <c r="AM4097" s="55" t="str">
        <f t="shared" si="766"/>
        <v/>
      </c>
      <c r="AN4097" s="88" t="str">
        <f t="shared" si="767"/>
        <v/>
      </c>
    </row>
    <row r="4098" spans="1:40" x14ac:dyDescent="0.25">
      <c r="A4098" s="77"/>
      <c r="B4098" s="107"/>
      <c r="C4098" s="108"/>
      <c r="D4098" s="109"/>
      <c r="E4098" s="109"/>
      <c r="F4098" s="110"/>
      <c r="G4098" s="111"/>
      <c r="H4098" s="112"/>
      <c r="I4098" s="77"/>
      <c r="J4098" s="112" t="str">
        <f>IF($B4098="", "", IFERROR(INDEX('Job List'!$C$9:$C$508, MATCH($B4098, 'Job List'!$B$9:$B$508, 0)), ""))</f>
        <v/>
      </c>
      <c r="K4098" s="112" t="str">
        <f>IF($B4098="", "", IFERROR(INDEX('Job List'!$D$9:$D$508, MATCH($B4098, 'Job List'!$B$9:$B$508, 0)), ""))</f>
        <v/>
      </c>
      <c r="L4098" s="125" t="str">
        <f t="shared" si="756"/>
        <v/>
      </c>
      <c r="M4098" s="111" t="str">
        <f>IF($B4098="", "", IF($G4098="", IFERROR(INDEX('Job List'!$E$9:$E$508, MATCH($B4098, 'Job List'!$B$9:$B$508, 0)), ""), $G4098))</f>
        <v/>
      </c>
      <c r="N4098" s="126" t="str">
        <f t="shared" si="757"/>
        <v/>
      </c>
      <c r="O4098" s="77"/>
      <c r="AB4098" s="14" t="str">
        <f t="shared" si="758"/>
        <v/>
      </c>
      <c r="AC4098" s="20" t="str">
        <f t="shared" si="759"/>
        <v/>
      </c>
      <c r="AD4098" s="55" t="str">
        <f t="shared" si="760"/>
        <v/>
      </c>
      <c r="AE4098" s="88" t="str">
        <f t="shared" si="761"/>
        <v/>
      </c>
      <c r="AG4098" s="55" t="str">
        <f t="shared" si="762"/>
        <v/>
      </c>
      <c r="AH4098" s="88" t="str">
        <f t="shared" si="763"/>
        <v/>
      </c>
      <c r="AJ4098" s="55" t="str">
        <f t="shared" si="764"/>
        <v/>
      </c>
      <c r="AK4098" s="88" t="str">
        <f t="shared" si="765"/>
        <v/>
      </c>
      <c r="AM4098" s="55" t="str">
        <f t="shared" si="766"/>
        <v/>
      </c>
      <c r="AN4098" s="88" t="str">
        <f t="shared" si="767"/>
        <v/>
      </c>
    </row>
    <row r="4099" spans="1:40" x14ac:dyDescent="0.25">
      <c r="A4099" s="77"/>
      <c r="B4099" s="107"/>
      <c r="C4099" s="108"/>
      <c r="D4099" s="109"/>
      <c r="E4099" s="109"/>
      <c r="F4099" s="110"/>
      <c r="G4099" s="111"/>
      <c r="H4099" s="112"/>
      <c r="I4099" s="77"/>
      <c r="J4099" s="112" t="str">
        <f>IF($B4099="", "", IFERROR(INDEX('Job List'!$C$9:$C$508, MATCH($B4099, 'Job List'!$B$9:$B$508, 0)), ""))</f>
        <v/>
      </c>
      <c r="K4099" s="112" t="str">
        <f>IF($B4099="", "", IFERROR(INDEX('Job List'!$D$9:$D$508, MATCH($B4099, 'Job List'!$B$9:$B$508, 0)), ""))</f>
        <v/>
      </c>
      <c r="L4099" s="125" t="str">
        <f t="shared" si="756"/>
        <v/>
      </c>
      <c r="M4099" s="111" t="str">
        <f>IF($B4099="", "", IF($G4099="", IFERROR(INDEX('Job List'!$E$9:$E$508, MATCH($B4099, 'Job List'!$B$9:$B$508, 0)), ""), $G4099))</f>
        <v/>
      </c>
      <c r="N4099" s="126" t="str">
        <f t="shared" si="757"/>
        <v/>
      </c>
      <c r="O4099" s="77"/>
      <c r="AB4099" s="14" t="str">
        <f t="shared" si="758"/>
        <v/>
      </c>
      <c r="AC4099" s="20" t="str">
        <f t="shared" si="759"/>
        <v/>
      </c>
      <c r="AD4099" s="55" t="str">
        <f t="shared" si="760"/>
        <v/>
      </c>
      <c r="AE4099" s="88" t="str">
        <f t="shared" si="761"/>
        <v/>
      </c>
      <c r="AG4099" s="55" t="str">
        <f t="shared" si="762"/>
        <v/>
      </c>
      <c r="AH4099" s="88" t="str">
        <f t="shared" si="763"/>
        <v/>
      </c>
      <c r="AJ4099" s="55" t="str">
        <f t="shared" si="764"/>
        <v/>
      </c>
      <c r="AK4099" s="88" t="str">
        <f t="shared" si="765"/>
        <v/>
      </c>
      <c r="AM4099" s="55" t="str">
        <f t="shared" si="766"/>
        <v/>
      </c>
      <c r="AN4099" s="88" t="str">
        <f t="shared" si="767"/>
        <v/>
      </c>
    </row>
    <row r="4100" spans="1:40" x14ac:dyDescent="0.25">
      <c r="A4100" s="77"/>
      <c r="B4100" s="107"/>
      <c r="C4100" s="108"/>
      <c r="D4100" s="109"/>
      <c r="E4100" s="109"/>
      <c r="F4100" s="110"/>
      <c r="G4100" s="111"/>
      <c r="H4100" s="112"/>
      <c r="I4100" s="77"/>
      <c r="J4100" s="112" t="str">
        <f>IF($B4100="", "", IFERROR(INDEX('Job List'!$C$9:$C$508, MATCH($B4100, 'Job List'!$B$9:$B$508, 0)), ""))</f>
        <v/>
      </c>
      <c r="K4100" s="112" t="str">
        <f>IF($B4100="", "", IFERROR(INDEX('Job List'!$D$9:$D$508, MATCH($B4100, 'Job List'!$B$9:$B$508, 0)), ""))</f>
        <v/>
      </c>
      <c r="L4100" s="125" t="str">
        <f t="shared" si="756"/>
        <v/>
      </c>
      <c r="M4100" s="111" t="str">
        <f>IF($B4100="", "", IF($G4100="", IFERROR(INDEX('Job List'!$E$9:$E$508, MATCH($B4100, 'Job List'!$B$9:$B$508, 0)), ""), $G4100))</f>
        <v/>
      </c>
      <c r="N4100" s="126" t="str">
        <f t="shared" si="757"/>
        <v/>
      </c>
      <c r="O4100" s="77"/>
      <c r="AB4100" s="14" t="str">
        <f t="shared" si="758"/>
        <v/>
      </c>
      <c r="AC4100" s="20" t="str">
        <f t="shared" si="759"/>
        <v/>
      </c>
      <c r="AD4100" s="55" t="str">
        <f t="shared" si="760"/>
        <v/>
      </c>
      <c r="AE4100" s="88" t="str">
        <f t="shared" si="761"/>
        <v/>
      </c>
      <c r="AG4100" s="55" t="str">
        <f t="shared" si="762"/>
        <v/>
      </c>
      <c r="AH4100" s="88" t="str">
        <f t="shared" si="763"/>
        <v/>
      </c>
      <c r="AJ4100" s="55" t="str">
        <f t="shared" si="764"/>
        <v/>
      </c>
      <c r="AK4100" s="88" t="str">
        <f t="shared" si="765"/>
        <v/>
      </c>
      <c r="AM4100" s="55" t="str">
        <f t="shared" si="766"/>
        <v/>
      </c>
      <c r="AN4100" s="88" t="str">
        <f t="shared" si="767"/>
        <v/>
      </c>
    </row>
    <row r="4101" spans="1:40" x14ac:dyDescent="0.25">
      <c r="A4101" s="77"/>
      <c r="B4101" s="107"/>
      <c r="C4101" s="108"/>
      <c r="D4101" s="109"/>
      <c r="E4101" s="109"/>
      <c r="F4101" s="110"/>
      <c r="G4101" s="111"/>
      <c r="H4101" s="112"/>
      <c r="I4101" s="77"/>
      <c r="J4101" s="112" t="str">
        <f>IF($B4101="", "", IFERROR(INDEX('Job List'!$C$9:$C$508, MATCH($B4101, 'Job List'!$B$9:$B$508, 0)), ""))</f>
        <v/>
      </c>
      <c r="K4101" s="112" t="str">
        <f>IF($B4101="", "", IFERROR(INDEX('Job List'!$D$9:$D$508, MATCH($B4101, 'Job List'!$B$9:$B$508, 0)), ""))</f>
        <v/>
      </c>
      <c r="L4101" s="125" t="str">
        <f t="shared" si="756"/>
        <v/>
      </c>
      <c r="M4101" s="111" t="str">
        <f>IF($B4101="", "", IF($G4101="", IFERROR(INDEX('Job List'!$E$9:$E$508, MATCH($B4101, 'Job List'!$B$9:$B$508, 0)), ""), $G4101))</f>
        <v/>
      </c>
      <c r="N4101" s="126" t="str">
        <f t="shared" si="757"/>
        <v/>
      </c>
      <c r="O4101" s="77"/>
      <c r="AB4101" s="14" t="str">
        <f t="shared" si="758"/>
        <v/>
      </c>
      <c r="AC4101" s="20" t="str">
        <f t="shared" si="759"/>
        <v/>
      </c>
      <c r="AD4101" s="55" t="str">
        <f t="shared" si="760"/>
        <v/>
      </c>
      <c r="AE4101" s="88" t="str">
        <f t="shared" si="761"/>
        <v/>
      </c>
      <c r="AG4101" s="55" t="str">
        <f t="shared" si="762"/>
        <v/>
      </c>
      <c r="AH4101" s="88" t="str">
        <f t="shared" si="763"/>
        <v/>
      </c>
      <c r="AJ4101" s="55" t="str">
        <f t="shared" si="764"/>
        <v/>
      </c>
      <c r="AK4101" s="88" t="str">
        <f t="shared" si="765"/>
        <v/>
      </c>
      <c r="AM4101" s="55" t="str">
        <f t="shared" si="766"/>
        <v/>
      </c>
      <c r="AN4101" s="88" t="str">
        <f t="shared" si="767"/>
        <v/>
      </c>
    </row>
    <row r="4102" spans="1:40" x14ac:dyDescent="0.25">
      <c r="A4102" s="77"/>
      <c r="B4102" s="107"/>
      <c r="C4102" s="108"/>
      <c r="D4102" s="109"/>
      <c r="E4102" s="109"/>
      <c r="F4102" s="110"/>
      <c r="G4102" s="111"/>
      <c r="H4102" s="112"/>
      <c r="I4102" s="77"/>
      <c r="J4102" s="112" t="str">
        <f>IF($B4102="", "", IFERROR(INDEX('Job List'!$C$9:$C$508, MATCH($B4102, 'Job List'!$B$9:$B$508, 0)), ""))</f>
        <v/>
      </c>
      <c r="K4102" s="112" t="str">
        <f>IF($B4102="", "", IFERROR(INDEX('Job List'!$D$9:$D$508, MATCH($B4102, 'Job List'!$B$9:$B$508, 0)), ""))</f>
        <v/>
      </c>
      <c r="L4102" s="125" t="str">
        <f t="shared" si="756"/>
        <v/>
      </c>
      <c r="M4102" s="111" t="str">
        <f>IF($B4102="", "", IF($G4102="", IFERROR(INDEX('Job List'!$E$9:$E$508, MATCH($B4102, 'Job List'!$B$9:$B$508, 0)), ""), $G4102))</f>
        <v/>
      </c>
      <c r="N4102" s="126" t="str">
        <f t="shared" si="757"/>
        <v/>
      </c>
      <c r="O4102" s="77"/>
      <c r="AB4102" s="14" t="str">
        <f t="shared" si="758"/>
        <v/>
      </c>
      <c r="AC4102" s="20" t="str">
        <f t="shared" si="759"/>
        <v/>
      </c>
      <c r="AD4102" s="55" t="str">
        <f t="shared" si="760"/>
        <v/>
      </c>
      <c r="AE4102" s="88" t="str">
        <f t="shared" si="761"/>
        <v/>
      </c>
      <c r="AG4102" s="55" t="str">
        <f t="shared" si="762"/>
        <v/>
      </c>
      <c r="AH4102" s="88" t="str">
        <f t="shared" si="763"/>
        <v/>
      </c>
      <c r="AJ4102" s="55" t="str">
        <f t="shared" si="764"/>
        <v/>
      </c>
      <c r="AK4102" s="88" t="str">
        <f t="shared" si="765"/>
        <v/>
      </c>
      <c r="AM4102" s="55" t="str">
        <f t="shared" si="766"/>
        <v/>
      </c>
      <c r="AN4102" s="88" t="str">
        <f t="shared" si="767"/>
        <v/>
      </c>
    </row>
    <row r="4103" spans="1:40" x14ac:dyDescent="0.25">
      <c r="A4103" s="77"/>
      <c r="B4103" s="107"/>
      <c r="C4103" s="108"/>
      <c r="D4103" s="109"/>
      <c r="E4103" s="109"/>
      <c r="F4103" s="110"/>
      <c r="G4103" s="111"/>
      <c r="H4103" s="112"/>
      <c r="I4103" s="77"/>
      <c r="J4103" s="112" t="str">
        <f>IF($B4103="", "", IFERROR(INDEX('Job List'!$C$9:$C$508, MATCH($B4103, 'Job List'!$B$9:$B$508, 0)), ""))</f>
        <v/>
      </c>
      <c r="K4103" s="112" t="str">
        <f>IF($B4103="", "", IFERROR(INDEX('Job List'!$D$9:$D$508, MATCH($B4103, 'Job List'!$B$9:$B$508, 0)), ""))</f>
        <v/>
      </c>
      <c r="L4103" s="125" t="str">
        <f t="shared" si="756"/>
        <v/>
      </c>
      <c r="M4103" s="111" t="str">
        <f>IF($B4103="", "", IF($G4103="", IFERROR(INDEX('Job List'!$E$9:$E$508, MATCH($B4103, 'Job List'!$B$9:$B$508, 0)), ""), $G4103))</f>
        <v/>
      </c>
      <c r="N4103" s="126" t="str">
        <f t="shared" si="757"/>
        <v/>
      </c>
      <c r="O4103" s="77"/>
      <c r="AB4103" s="14" t="str">
        <f t="shared" si="758"/>
        <v/>
      </c>
      <c r="AC4103" s="20" t="str">
        <f t="shared" si="759"/>
        <v/>
      </c>
      <c r="AD4103" s="55" t="str">
        <f t="shared" si="760"/>
        <v/>
      </c>
      <c r="AE4103" s="88" t="str">
        <f t="shared" si="761"/>
        <v/>
      </c>
      <c r="AG4103" s="55" t="str">
        <f t="shared" si="762"/>
        <v/>
      </c>
      <c r="AH4103" s="88" t="str">
        <f t="shared" si="763"/>
        <v/>
      </c>
      <c r="AJ4103" s="55" t="str">
        <f t="shared" si="764"/>
        <v/>
      </c>
      <c r="AK4103" s="88" t="str">
        <f t="shared" si="765"/>
        <v/>
      </c>
      <c r="AM4103" s="55" t="str">
        <f t="shared" si="766"/>
        <v/>
      </c>
      <c r="AN4103" s="88" t="str">
        <f t="shared" si="767"/>
        <v/>
      </c>
    </row>
    <row r="4104" spans="1:40" x14ac:dyDescent="0.25">
      <c r="A4104" s="77"/>
      <c r="B4104" s="107"/>
      <c r="C4104" s="108"/>
      <c r="D4104" s="109"/>
      <c r="E4104" s="109"/>
      <c r="F4104" s="110"/>
      <c r="G4104" s="111"/>
      <c r="H4104" s="112"/>
      <c r="I4104" s="77"/>
      <c r="J4104" s="112" t="str">
        <f>IF($B4104="", "", IFERROR(INDEX('Job List'!$C$9:$C$508, MATCH($B4104, 'Job List'!$B$9:$B$508, 0)), ""))</f>
        <v/>
      </c>
      <c r="K4104" s="112" t="str">
        <f>IF($B4104="", "", IFERROR(INDEX('Job List'!$D$9:$D$508, MATCH($B4104, 'Job List'!$B$9:$B$508, 0)), ""))</f>
        <v/>
      </c>
      <c r="L4104" s="125" t="str">
        <f t="shared" si="756"/>
        <v/>
      </c>
      <c r="M4104" s="111" t="str">
        <f>IF($B4104="", "", IF($G4104="", IFERROR(INDEX('Job List'!$E$9:$E$508, MATCH($B4104, 'Job List'!$B$9:$B$508, 0)), ""), $G4104))</f>
        <v/>
      </c>
      <c r="N4104" s="126" t="str">
        <f t="shared" si="757"/>
        <v/>
      </c>
      <c r="O4104" s="77"/>
      <c r="AB4104" s="14" t="str">
        <f t="shared" si="758"/>
        <v/>
      </c>
      <c r="AC4104" s="20" t="str">
        <f t="shared" si="759"/>
        <v/>
      </c>
      <c r="AD4104" s="55" t="str">
        <f t="shared" si="760"/>
        <v/>
      </c>
      <c r="AE4104" s="88" t="str">
        <f t="shared" si="761"/>
        <v/>
      </c>
      <c r="AG4104" s="55" t="str">
        <f t="shared" si="762"/>
        <v/>
      </c>
      <c r="AH4104" s="88" t="str">
        <f t="shared" si="763"/>
        <v/>
      </c>
      <c r="AJ4104" s="55" t="str">
        <f t="shared" si="764"/>
        <v/>
      </c>
      <c r="AK4104" s="88" t="str">
        <f t="shared" si="765"/>
        <v/>
      </c>
      <c r="AM4104" s="55" t="str">
        <f t="shared" si="766"/>
        <v/>
      </c>
      <c r="AN4104" s="88" t="str">
        <f t="shared" si="767"/>
        <v/>
      </c>
    </row>
    <row r="4105" spans="1:40" x14ac:dyDescent="0.25">
      <c r="A4105" s="77"/>
      <c r="B4105" s="107"/>
      <c r="C4105" s="108"/>
      <c r="D4105" s="109"/>
      <c r="E4105" s="109"/>
      <c r="F4105" s="110"/>
      <c r="G4105" s="111"/>
      <c r="H4105" s="112"/>
      <c r="I4105" s="77"/>
      <c r="J4105" s="112" t="str">
        <f>IF($B4105="", "", IFERROR(INDEX('Job List'!$C$9:$C$508, MATCH($B4105, 'Job List'!$B$9:$B$508, 0)), ""))</f>
        <v/>
      </c>
      <c r="K4105" s="112" t="str">
        <f>IF($B4105="", "", IFERROR(INDEX('Job List'!$D$9:$D$508, MATCH($B4105, 'Job List'!$B$9:$B$508, 0)), ""))</f>
        <v/>
      </c>
      <c r="L4105" s="125" t="str">
        <f t="shared" si="756"/>
        <v/>
      </c>
      <c r="M4105" s="111" t="str">
        <f>IF($B4105="", "", IF($G4105="", IFERROR(INDEX('Job List'!$E$9:$E$508, MATCH($B4105, 'Job List'!$B$9:$B$508, 0)), ""), $G4105))</f>
        <v/>
      </c>
      <c r="N4105" s="126" t="str">
        <f t="shared" si="757"/>
        <v/>
      </c>
      <c r="O4105" s="77"/>
      <c r="AB4105" s="14" t="str">
        <f t="shared" si="758"/>
        <v/>
      </c>
      <c r="AC4105" s="20" t="str">
        <f t="shared" si="759"/>
        <v/>
      </c>
      <c r="AD4105" s="55" t="str">
        <f t="shared" si="760"/>
        <v/>
      </c>
      <c r="AE4105" s="88" t="str">
        <f t="shared" si="761"/>
        <v/>
      </c>
      <c r="AG4105" s="55" t="str">
        <f t="shared" si="762"/>
        <v/>
      </c>
      <c r="AH4105" s="88" t="str">
        <f t="shared" si="763"/>
        <v/>
      </c>
      <c r="AJ4105" s="55" t="str">
        <f t="shared" si="764"/>
        <v/>
      </c>
      <c r="AK4105" s="88" t="str">
        <f t="shared" si="765"/>
        <v/>
      </c>
      <c r="AM4105" s="55" t="str">
        <f t="shared" si="766"/>
        <v/>
      </c>
      <c r="AN4105" s="88" t="str">
        <f t="shared" si="767"/>
        <v/>
      </c>
    </row>
    <row r="4106" spans="1:40" x14ac:dyDescent="0.25">
      <c r="A4106" s="77"/>
      <c r="B4106" s="107"/>
      <c r="C4106" s="108"/>
      <c r="D4106" s="109"/>
      <c r="E4106" s="109"/>
      <c r="F4106" s="110"/>
      <c r="G4106" s="111"/>
      <c r="H4106" s="112"/>
      <c r="I4106" s="77"/>
      <c r="J4106" s="112" t="str">
        <f>IF($B4106="", "", IFERROR(INDEX('Job List'!$C$9:$C$508, MATCH($B4106, 'Job List'!$B$9:$B$508, 0)), ""))</f>
        <v/>
      </c>
      <c r="K4106" s="112" t="str">
        <f>IF($B4106="", "", IFERROR(INDEX('Job List'!$D$9:$D$508, MATCH($B4106, 'Job List'!$B$9:$B$508, 0)), ""))</f>
        <v/>
      </c>
      <c r="L4106" s="125" t="str">
        <f t="shared" ref="L4106:L4169" si="768">IFERROR(IF(B4106="", "", AC4106-F4106), "")</f>
        <v/>
      </c>
      <c r="M4106" s="111" t="str">
        <f>IF($B4106="", "", IF($G4106="", IFERROR(INDEX('Job List'!$E$9:$E$508, MATCH($B4106, 'Job List'!$B$9:$B$508, 0)), ""), $G4106))</f>
        <v/>
      </c>
      <c r="N4106" s="126" t="str">
        <f t="shared" ref="N4106:N4169" si="769">IF(OR(B4106="", L4106="", M4106=""), "", L4106*24*M4106)</f>
        <v/>
      </c>
      <c r="O4106" s="77"/>
      <c r="AB4106" s="14" t="str">
        <f t="shared" ref="AB4106:AB4169" si="770">IF(C4106="", "", TEXT(C4106, "mmm yyyy"))</f>
        <v/>
      </c>
      <c r="AC4106" s="20" t="str">
        <f t="shared" ref="AC4106:AC4169" si="771">IF(OR(D4106="", E4106=""), "", IF(IF(E4106&gt;D4106, E4106-D4106, E4106-D4106+1)=0, 1, IF(E4106&gt;D4106, E4106-D4106, E4106-D4106+1)))</f>
        <v/>
      </c>
      <c r="AD4106" s="55" t="str">
        <f t="shared" ref="AD4106:AD4169" si="772">IF($AB4106="", "", IF($AD$6="", L4106, IF($AD$6=$B4106, L4106, "")))</f>
        <v/>
      </c>
      <c r="AE4106" s="88" t="str">
        <f t="shared" ref="AE4106:AE4169" si="773">IF($AB4106="", "", IF($AD$6="", N4106, IF($AD$6=$B4106, N4106, "")))</f>
        <v/>
      </c>
      <c r="AG4106" s="55" t="str">
        <f t="shared" ref="AG4106:AG4169" si="774">IF($AB4106="", "", IF($AG$6="", AJ4106, IF($AG$6=$J4106, AJ4106, "")))</f>
        <v/>
      </c>
      <c r="AH4106" s="88" t="str">
        <f t="shared" ref="AH4106:AH4169" si="775">IF($AB4106="", "", IF($AG$6="", AK4106, IF($AG$6=$J4106, AK4106, "")))</f>
        <v/>
      </c>
      <c r="AJ4106" s="55" t="str">
        <f t="shared" ref="AJ4106:AJ4169" si="776">IFERROR(IF($AB4106="", "", IF(AND($C4106&gt;=$AJ$6, $C4106&lt;=$AK$6), L4106, "")), "")</f>
        <v/>
      </c>
      <c r="AK4106" s="88" t="str">
        <f t="shared" ref="AK4106:AK4169" si="777">IFERROR(IF($AB4106="", "", IF(AND($C4106&gt;=$AJ$6, $C4106&lt;=$AK$6), N4106, "")), "")</f>
        <v/>
      </c>
      <c r="AM4106" s="55" t="str">
        <f t="shared" ref="AM4106:AM4169" si="778">IFERROR(IF($J4106="", "", IF(AND($C4106&gt;=$AM$4, $C4106&lt;=$AN$4, $J4106=$AM$3), L4106, "")), "")</f>
        <v/>
      </c>
      <c r="AN4106" s="88" t="str">
        <f t="shared" ref="AN4106:AN4169" si="779">IFERROR(IF($J4106="", "", IF(AND($C4106&gt;=$AM$4, $C4106&lt;=$AN$4, $J4106=$AM$3), N4106, "")), "")</f>
        <v/>
      </c>
    </row>
    <row r="4107" spans="1:40" x14ac:dyDescent="0.25">
      <c r="A4107" s="77"/>
      <c r="B4107" s="107"/>
      <c r="C4107" s="108"/>
      <c r="D4107" s="109"/>
      <c r="E4107" s="109"/>
      <c r="F4107" s="110"/>
      <c r="G4107" s="111"/>
      <c r="H4107" s="112"/>
      <c r="I4107" s="77"/>
      <c r="J4107" s="112" t="str">
        <f>IF($B4107="", "", IFERROR(INDEX('Job List'!$C$9:$C$508, MATCH($B4107, 'Job List'!$B$9:$B$508, 0)), ""))</f>
        <v/>
      </c>
      <c r="K4107" s="112" t="str">
        <f>IF($B4107="", "", IFERROR(INDEX('Job List'!$D$9:$D$508, MATCH($B4107, 'Job List'!$B$9:$B$508, 0)), ""))</f>
        <v/>
      </c>
      <c r="L4107" s="125" t="str">
        <f t="shared" si="768"/>
        <v/>
      </c>
      <c r="M4107" s="111" t="str">
        <f>IF($B4107="", "", IF($G4107="", IFERROR(INDEX('Job List'!$E$9:$E$508, MATCH($B4107, 'Job List'!$B$9:$B$508, 0)), ""), $G4107))</f>
        <v/>
      </c>
      <c r="N4107" s="126" t="str">
        <f t="shared" si="769"/>
        <v/>
      </c>
      <c r="O4107" s="77"/>
      <c r="AB4107" s="14" t="str">
        <f t="shared" si="770"/>
        <v/>
      </c>
      <c r="AC4107" s="20" t="str">
        <f t="shared" si="771"/>
        <v/>
      </c>
      <c r="AD4107" s="55" t="str">
        <f t="shared" si="772"/>
        <v/>
      </c>
      <c r="AE4107" s="88" t="str">
        <f t="shared" si="773"/>
        <v/>
      </c>
      <c r="AG4107" s="55" t="str">
        <f t="shared" si="774"/>
        <v/>
      </c>
      <c r="AH4107" s="88" t="str">
        <f t="shared" si="775"/>
        <v/>
      </c>
      <c r="AJ4107" s="55" t="str">
        <f t="shared" si="776"/>
        <v/>
      </c>
      <c r="AK4107" s="88" t="str">
        <f t="shared" si="777"/>
        <v/>
      </c>
      <c r="AM4107" s="55" t="str">
        <f t="shared" si="778"/>
        <v/>
      </c>
      <c r="AN4107" s="88" t="str">
        <f t="shared" si="779"/>
        <v/>
      </c>
    </row>
    <row r="4108" spans="1:40" x14ac:dyDescent="0.25">
      <c r="A4108" s="77"/>
      <c r="B4108" s="107"/>
      <c r="C4108" s="108"/>
      <c r="D4108" s="109"/>
      <c r="E4108" s="109"/>
      <c r="F4108" s="110"/>
      <c r="G4108" s="111"/>
      <c r="H4108" s="112"/>
      <c r="I4108" s="77"/>
      <c r="J4108" s="112" t="str">
        <f>IF($B4108="", "", IFERROR(INDEX('Job List'!$C$9:$C$508, MATCH($B4108, 'Job List'!$B$9:$B$508, 0)), ""))</f>
        <v/>
      </c>
      <c r="K4108" s="112" t="str">
        <f>IF($B4108="", "", IFERROR(INDEX('Job List'!$D$9:$D$508, MATCH($B4108, 'Job List'!$B$9:$B$508, 0)), ""))</f>
        <v/>
      </c>
      <c r="L4108" s="125" t="str">
        <f t="shared" si="768"/>
        <v/>
      </c>
      <c r="M4108" s="111" t="str">
        <f>IF($B4108="", "", IF($G4108="", IFERROR(INDEX('Job List'!$E$9:$E$508, MATCH($B4108, 'Job List'!$B$9:$B$508, 0)), ""), $G4108))</f>
        <v/>
      </c>
      <c r="N4108" s="126" t="str">
        <f t="shared" si="769"/>
        <v/>
      </c>
      <c r="O4108" s="77"/>
      <c r="AB4108" s="14" t="str">
        <f t="shared" si="770"/>
        <v/>
      </c>
      <c r="AC4108" s="20" t="str">
        <f t="shared" si="771"/>
        <v/>
      </c>
      <c r="AD4108" s="55" t="str">
        <f t="shared" si="772"/>
        <v/>
      </c>
      <c r="AE4108" s="88" t="str">
        <f t="shared" si="773"/>
        <v/>
      </c>
      <c r="AG4108" s="55" t="str">
        <f t="shared" si="774"/>
        <v/>
      </c>
      <c r="AH4108" s="88" t="str">
        <f t="shared" si="775"/>
        <v/>
      </c>
      <c r="AJ4108" s="55" t="str">
        <f t="shared" si="776"/>
        <v/>
      </c>
      <c r="AK4108" s="88" t="str">
        <f t="shared" si="777"/>
        <v/>
      </c>
      <c r="AM4108" s="55" t="str">
        <f t="shared" si="778"/>
        <v/>
      </c>
      <c r="AN4108" s="88" t="str">
        <f t="shared" si="779"/>
        <v/>
      </c>
    </row>
    <row r="4109" spans="1:40" x14ac:dyDescent="0.25">
      <c r="A4109" s="77"/>
      <c r="B4109" s="107"/>
      <c r="C4109" s="108"/>
      <c r="D4109" s="109"/>
      <c r="E4109" s="109"/>
      <c r="F4109" s="110"/>
      <c r="G4109" s="111"/>
      <c r="H4109" s="112"/>
      <c r="I4109" s="77"/>
      <c r="J4109" s="112" t="str">
        <f>IF($B4109="", "", IFERROR(INDEX('Job List'!$C$9:$C$508, MATCH($B4109, 'Job List'!$B$9:$B$508, 0)), ""))</f>
        <v/>
      </c>
      <c r="K4109" s="112" t="str">
        <f>IF($B4109="", "", IFERROR(INDEX('Job List'!$D$9:$D$508, MATCH($B4109, 'Job List'!$B$9:$B$508, 0)), ""))</f>
        <v/>
      </c>
      <c r="L4109" s="125" t="str">
        <f t="shared" si="768"/>
        <v/>
      </c>
      <c r="M4109" s="111" t="str">
        <f>IF($B4109="", "", IF($G4109="", IFERROR(INDEX('Job List'!$E$9:$E$508, MATCH($B4109, 'Job List'!$B$9:$B$508, 0)), ""), $G4109))</f>
        <v/>
      </c>
      <c r="N4109" s="126" t="str">
        <f t="shared" si="769"/>
        <v/>
      </c>
      <c r="O4109" s="77"/>
      <c r="AB4109" s="14" t="str">
        <f t="shared" si="770"/>
        <v/>
      </c>
      <c r="AC4109" s="20" t="str">
        <f t="shared" si="771"/>
        <v/>
      </c>
      <c r="AD4109" s="55" t="str">
        <f t="shared" si="772"/>
        <v/>
      </c>
      <c r="AE4109" s="88" t="str">
        <f t="shared" si="773"/>
        <v/>
      </c>
      <c r="AG4109" s="55" t="str">
        <f t="shared" si="774"/>
        <v/>
      </c>
      <c r="AH4109" s="88" t="str">
        <f t="shared" si="775"/>
        <v/>
      </c>
      <c r="AJ4109" s="55" t="str">
        <f t="shared" si="776"/>
        <v/>
      </c>
      <c r="AK4109" s="88" t="str">
        <f t="shared" si="777"/>
        <v/>
      </c>
      <c r="AM4109" s="55" t="str">
        <f t="shared" si="778"/>
        <v/>
      </c>
      <c r="AN4109" s="88" t="str">
        <f t="shared" si="779"/>
        <v/>
      </c>
    </row>
    <row r="4110" spans="1:40" x14ac:dyDescent="0.25">
      <c r="A4110" s="77"/>
      <c r="B4110" s="107"/>
      <c r="C4110" s="108"/>
      <c r="D4110" s="109"/>
      <c r="E4110" s="109"/>
      <c r="F4110" s="110"/>
      <c r="G4110" s="111"/>
      <c r="H4110" s="112"/>
      <c r="I4110" s="77"/>
      <c r="J4110" s="112" t="str">
        <f>IF($B4110="", "", IFERROR(INDEX('Job List'!$C$9:$C$508, MATCH($B4110, 'Job List'!$B$9:$B$508, 0)), ""))</f>
        <v/>
      </c>
      <c r="K4110" s="112" t="str">
        <f>IF($B4110="", "", IFERROR(INDEX('Job List'!$D$9:$D$508, MATCH($B4110, 'Job List'!$B$9:$B$508, 0)), ""))</f>
        <v/>
      </c>
      <c r="L4110" s="125" t="str">
        <f t="shared" si="768"/>
        <v/>
      </c>
      <c r="M4110" s="111" t="str">
        <f>IF($B4110="", "", IF($G4110="", IFERROR(INDEX('Job List'!$E$9:$E$508, MATCH($B4110, 'Job List'!$B$9:$B$508, 0)), ""), $G4110))</f>
        <v/>
      </c>
      <c r="N4110" s="126" t="str">
        <f t="shared" si="769"/>
        <v/>
      </c>
      <c r="O4110" s="77"/>
      <c r="AB4110" s="14" t="str">
        <f t="shared" si="770"/>
        <v/>
      </c>
      <c r="AC4110" s="20" t="str">
        <f t="shared" si="771"/>
        <v/>
      </c>
      <c r="AD4110" s="55" t="str">
        <f t="shared" si="772"/>
        <v/>
      </c>
      <c r="AE4110" s="88" t="str">
        <f t="shared" si="773"/>
        <v/>
      </c>
      <c r="AG4110" s="55" t="str">
        <f t="shared" si="774"/>
        <v/>
      </c>
      <c r="AH4110" s="88" t="str">
        <f t="shared" si="775"/>
        <v/>
      </c>
      <c r="AJ4110" s="55" t="str">
        <f t="shared" si="776"/>
        <v/>
      </c>
      <c r="AK4110" s="88" t="str">
        <f t="shared" si="777"/>
        <v/>
      </c>
      <c r="AM4110" s="55" t="str">
        <f t="shared" si="778"/>
        <v/>
      </c>
      <c r="AN4110" s="88" t="str">
        <f t="shared" si="779"/>
        <v/>
      </c>
    </row>
    <row r="4111" spans="1:40" x14ac:dyDescent="0.25">
      <c r="A4111" s="77"/>
      <c r="B4111" s="107"/>
      <c r="C4111" s="108"/>
      <c r="D4111" s="109"/>
      <c r="E4111" s="109"/>
      <c r="F4111" s="110"/>
      <c r="G4111" s="111"/>
      <c r="H4111" s="112"/>
      <c r="I4111" s="77"/>
      <c r="J4111" s="112" t="str">
        <f>IF($B4111="", "", IFERROR(INDEX('Job List'!$C$9:$C$508, MATCH($B4111, 'Job List'!$B$9:$B$508, 0)), ""))</f>
        <v/>
      </c>
      <c r="K4111" s="112" t="str">
        <f>IF($B4111="", "", IFERROR(INDEX('Job List'!$D$9:$D$508, MATCH($B4111, 'Job List'!$B$9:$B$508, 0)), ""))</f>
        <v/>
      </c>
      <c r="L4111" s="125" t="str">
        <f t="shared" si="768"/>
        <v/>
      </c>
      <c r="M4111" s="111" t="str">
        <f>IF($B4111="", "", IF($G4111="", IFERROR(INDEX('Job List'!$E$9:$E$508, MATCH($B4111, 'Job List'!$B$9:$B$508, 0)), ""), $G4111))</f>
        <v/>
      </c>
      <c r="N4111" s="126" t="str">
        <f t="shared" si="769"/>
        <v/>
      </c>
      <c r="O4111" s="77"/>
      <c r="AB4111" s="14" t="str">
        <f t="shared" si="770"/>
        <v/>
      </c>
      <c r="AC4111" s="20" t="str">
        <f t="shared" si="771"/>
        <v/>
      </c>
      <c r="AD4111" s="55" t="str">
        <f t="shared" si="772"/>
        <v/>
      </c>
      <c r="AE4111" s="88" t="str">
        <f t="shared" si="773"/>
        <v/>
      </c>
      <c r="AG4111" s="55" t="str">
        <f t="shared" si="774"/>
        <v/>
      </c>
      <c r="AH4111" s="88" t="str">
        <f t="shared" si="775"/>
        <v/>
      </c>
      <c r="AJ4111" s="55" t="str">
        <f t="shared" si="776"/>
        <v/>
      </c>
      <c r="AK4111" s="88" t="str">
        <f t="shared" si="777"/>
        <v/>
      </c>
      <c r="AM4111" s="55" t="str">
        <f t="shared" si="778"/>
        <v/>
      </c>
      <c r="AN4111" s="88" t="str">
        <f t="shared" si="779"/>
        <v/>
      </c>
    </row>
    <row r="4112" spans="1:40" x14ac:dyDescent="0.25">
      <c r="A4112" s="77"/>
      <c r="B4112" s="107"/>
      <c r="C4112" s="108"/>
      <c r="D4112" s="109"/>
      <c r="E4112" s="109"/>
      <c r="F4112" s="110"/>
      <c r="G4112" s="111"/>
      <c r="H4112" s="112"/>
      <c r="I4112" s="77"/>
      <c r="J4112" s="112" t="str">
        <f>IF($B4112="", "", IFERROR(INDEX('Job List'!$C$9:$C$508, MATCH($B4112, 'Job List'!$B$9:$B$508, 0)), ""))</f>
        <v/>
      </c>
      <c r="K4112" s="112" t="str">
        <f>IF($B4112="", "", IFERROR(INDEX('Job List'!$D$9:$D$508, MATCH($B4112, 'Job List'!$B$9:$B$508, 0)), ""))</f>
        <v/>
      </c>
      <c r="L4112" s="125" t="str">
        <f t="shared" si="768"/>
        <v/>
      </c>
      <c r="M4112" s="111" t="str">
        <f>IF($B4112="", "", IF($G4112="", IFERROR(INDEX('Job List'!$E$9:$E$508, MATCH($B4112, 'Job List'!$B$9:$B$508, 0)), ""), $G4112))</f>
        <v/>
      </c>
      <c r="N4112" s="126" t="str">
        <f t="shared" si="769"/>
        <v/>
      </c>
      <c r="O4112" s="77"/>
      <c r="AB4112" s="14" t="str">
        <f t="shared" si="770"/>
        <v/>
      </c>
      <c r="AC4112" s="20" t="str">
        <f t="shared" si="771"/>
        <v/>
      </c>
      <c r="AD4112" s="55" t="str">
        <f t="shared" si="772"/>
        <v/>
      </c>
      <c r="AE4112" s="88" t="str">
        <f t="shared" si="773"/>
        <v/>
      </c>
      <c r="AG4112" s="55" t="str">
        <f t="shared" si="774"/>
        <v/>
      </c>
      <c r="AH4112" s="88" t="str">
        <f t="shared" si="775"/>
        <v/>
      </c>
      <c r="AJ4112" s="55" t="str">
        <f t="shared" si="776"/>
        <v/>
      </c>
      <c r="AK4112" s="88" t="str">
        <f t="shared" si="777"/>
        <v/>
      </c>
      <c r="AM4112" s="55" t="str">
        <f t="shared" si="778"/>
        <v/>
      </c>
      <c r="AN4112" s="88" t="str">
        <f t="shared" si="779"/>
        <v/>
      </c>
    </row>
    <row r="4113" spans="1:40" x14ac:dyDescent="0.25">
      <c r="A4113" s="77"/>
      <c r="B4113" s="107"/>
      <c r="C4113" s="108"/>
      <c r="D4113" s="109"/>
      <c r="E4113" s="109"/>
      <c r="F4113" s="110"/>
      <c r="G4113" s="111"/>
      <c r="H4113" s="112"/>
      <c r="I4113" s="77"/>
      <c r="J4113" s="112" t="str">
        <f>IF($B4113="", "", IFERROR(INDEX('Job List'!$C$9:$C$508, MATCH($B4113, 'Job List'!$B$9:$B$508, 0)), ""))</f>
        <v/>
      </c>
      <c r="K4113" s="112" t="str">
        <f>IF($B4113="", "", IFERROR(INDEX('Job List'!$D$9:$D$508, MATCH($B4113, 'Job List'!$B$9:$B$508, 0)), ""))</f>
        <v/>
      </c>
      <c r="L4113" s="125" t="str">
        <f t="shared" si="768"/>
        <v/>
      </c>
      <c r="M4113" s="111" t="str">
        <f>IF($B4113="", "", IF($G4113="", IFERROR(INDEX('Job List'!$E$9:$E$508, MATCH($B4113, 'Job List'!$B$9:$B$508, 0)), ""), $G4113))</f>
        <v/>
      </c>
      <c r="N4113" s="126" t="str">
        <f t="shared" si="769"/>
        <v/>
      </c>
      <c r="O4113" s="77"/>
      <c r="AB4113" s="14" t="str">
        <f t="shared" si="770"/>
        <v/>
      </c>
      <c r="AC4113" s="20" t="str">
        <f t="shared" si="771"/>
        <v/>
      </c>
      <c r="AD4113" s="55" t="str">
        <f t="shared" si="772"/>
        <v/>
      </c>
      <c r="AE4113" s="88" t="str">
        <f t="shared" si="773"/>
        <v/>
      </c>
      <c r="AG4113" s="55" t="str">
        <f t="shared" si="774"/>
        <v/>
      </c>
      <c r="AH4113" s="88" t="str">
        <f t="shared" si="775"/>
        <v/>
      </c>
      <c r="AJ4113" s="55" t="str">
        <f t="shared" si="776"/>
        <v/>
      </c>
      <c r="AK4113" s="88" t="str">
        <f t="shared" si="777"/>
        <v/>
      </c>
      <c r="AM4113" s="55" t="str">
        <f t="shared" si="778"/>
        <v/>
      </c>
      <c r="AN4113" s="88" t="str">
        <f t="shared" si="779"/>
        <v/>
      </c>
    </row>
    <row r="4114" spans="1:40" x14ac:dyDescent="0.25">
      <c r="A4114" s="77"/>
      <c r="B4114" s="107"/>
      <c r="C4114" s="108"/>
      <c r="D4114" s="109"/>
      <c r="E4114" s="109"/>
      <c r="F4114" s="110"/>
      <c r="G4114" s="111"/>
      <c r="H4114" s="112"/>
      <c r="I4114" s="77"/>
      <c r="J4114" s="112" t="str">
        <f>IF($B4114="", "", IFERROR(INDEX('Job List'!$C$9:$C$508, MATCH($B4114, 'Job List'!$B$9:$B$508, 0)), ""))</f>
        <v/>
      </c>
      <c r="K4114" s="112" t="str">
        <f>IF($B4114="", "", IFERROR(INDEX('Job List'!$D$9:$D$508, MATCH($B4114, 'Job List'!$B$9:$B$508, 0)), ""))</f>
        <v/>
      </c>
      <c r="L4114" s="125" t="str">
        <f t="shared" si="768"/>
        <v/>
      </c>
      <c r="M4114" s="111" t="str">
        <f>IF($B4114="", "", IF($G4114="", IFERROR(INDEX('Job List'!$E$9:$E$508, MATCH($B4114, 'Job List'!$B$9:$B$508, 0)), ""), $G4114))</f>
        <v/>
      </c>
      <c r="N4114" s="126" t="str">
        <f t="shared" si="769"/>
        <v/>
      </c>
      <c r="O4114" s="77"/>
      <c r="AB4114" s="14" t="str">
        <f t="shared" si="770"/>
        <v/>
      </c>
      <c r="AC4114" s="20" t="str">
        <f t="shared" si="771"/>
        <v/>
      </c>
      <c r="AD4114" s="55" t="str">
        <f t="shared" si="772"/>
        <v/>
      </c>
      <c r="AE4114" s="88" t="str">
        <f t="shared" si="773"/>
        <v/>
      </c>
      <c r="AG4114" s="55" t="str">
        <f t="shared" si="774"/>
        <v/>
      </c>
      <c r="AH4114" s="88" t="str">
        <f t="shared" si="775"/>
        <v/>
      </c>
      <c r="AJ4114" s="55" t="str">
        <f t="shared" si="776"/>
        <v/>
      </c>
      <c r="AK4114" s="88" t="str">
        <f t="shared" si="777"/>
        <v/>
      </c>
      <c r="AM4114" s="55" t="str">
        <f t="shared" si="778"/>
        <v/>
      </c>
      <c r="AN4114" s="88" t="str">
        <f t="shared" si="779"/>
        <v/>
      </c>
    </row>
    <row r="4115" spans="1:40" x14ac:dyDescent="0.25">
      <c r="A4115" s="77"/>
      <c r="B4115" s="107"/>
      <c r="C4115" s="108"/>
      <c r="D4115" s="109"/>
      <c r="E4115" s="109"/>
      <c r="F4115" s="110"/>
      <c r="G4115" s="111"/>
      <c r="H4115" s="112"/>
      <c r="I4115" s="77"/>
      <c r="J4115" s="112" t="str">
        <f>IF($B4115="", "", IFERROR(INDEX('Job List'!$C$9:$C$508, MATCH($B4115, 'Job List'!$B$9:$B$508, 0)), ""))</f>
        <v/>
      </c>
      <c r="K4115" s="112" t="str">
        <f>IF($B4115="", "", IFERROR(INDEX('Job List'!$D$9:$D$508, MATCH($B4115, 'Job List'!$B$9:$B$508, 0)), ""))</f>
        <v/>
      </c>
      <c r="L4115" s="125" t="str">
        <f t="shared" si="768"/>
        <v/>
      </c>
      <c r="M4115" s="111" t="str">
        <f>IF($B4115="", "", IF($G4115="", IFERROR(INDEX('Job List'!$E$9:$E$508, MATCH($B4115, 'Job List'!$B$9:$B$508, 0)), ""), $G4115))</f>
        <v/>
      </c>
      <c r="N4115" s="126" t="str">
        <f t="shared" si="769"/>
        <v/>
      </c>
      <c r="O4115" s="77"/>
      <c r="AB4115" s="14" t="str">
        <f t="shared" si="770"/>
        <v/>
      </c>
      <c r="AC4115" s="20" t="str">
        <f t="shared" si="771"/>
        <v/>
      </c>
      <c r="AD4115" s="55" t="str">
        <f t="shared" si="772"/>
        <v/>
      </c>
      <c r="AE4115" s="88" t="str">
        <f t="shared" si="773"/>
        <v/>
      </c>
      <c r="AG4115" s="55" t="str">
        <f t="shared" si="774"/>
        <v/>
      </c>
      <c r="AH4115" s="88" t="str">
        <f t="shared" si="775"/>
        <v/>
      </c>
      <c r="AJ4115" s="55" t="str">
        <f t="shared" si="776"/>
        <v/>
      </c>
      <c r="AK4115" s="88" t="str">
        <f t="shared" si="777"/>
        <v/>
      </c>
      <c r="AM4115" s="55" t="str">
        <f t="shared" si="778"/>
        <v/>
      </c>
      <c r="AN4115" s="88" t="str">
        <f t="shared" si="779"/>
        <v/>
      </c>
    </row>
    <row r="4116" spans="1:40" x14ac:dyDescent="0.25">
      <c r="A4116" s="77"/>
      <c r="B4116" s="107"/>
      <c r="C4116" s="108"/>
      <c r="D4116" s="109"/>
      <c r="E4116" s="109"/>
      <c r="F4116" s="110"/>
      <c r="G4116" s="111"/>
      <c r="H4116" s="112"/>
      <c r="I4116" s="77"/>
      <c r="J4116" s="112" t="str">
        <f>IF($B4116="", "", IFERROR(INDEX('Job List'!$C$9:$C$508, MATCH($B4116, 'Job List'!$B$9:$B$508, 0)), ""))</f>
        <v/>
      </c>
      <c r="K4116" s="112" t="str">
        <f>IF($B4116="", "", IFERROR(INDEX('Job List'!$D$9:$D$508, MATCH($B4116, 'Job List'!$B$9:$B$508, 0)), ""))</f>
        <v/>
      </c>
      <c r="L4116" s="125" t="str">
        <f t="shared" si="768"/>
        <v/>
      </c>
      <c r="M4116" s="111" t="str">
        <f>IF($B4116="", "", IF($G4116="", IFERROR(INDEX('Job List'!$E$9:$E$508, MATCH($B4116, 'Job List'!$B$9:$B$508, 0)), ""), $G4116))</f>
        <v/>
      </c>
      <c r="N4116" s="126" t="str">
        <f t="shared" si="769"/>
        <v/>
      </c>
      <c r="O4116" s="77"/>
      <c r="AB4116" s="14" t="str">
        <f t="shared" si="770"/>
        <v/>
      </c>
      <c r="AC4116" s="20" t="str">
        <f t="shared" si="771"/>
        <v/>
      </c>
      <c r="AD4116" s="55" t="str">
        <f t="shared" si="772"/>
        <v/>
      </c>
      <c r="AE4116" s="88" t="str">
        <f t="shared" si="773"/>
        <v/>
      </c>
      <c r="AG4116" s="55" t="str">
        <f t="shared" si="774"/>
        <v/>
      </c>
      <c r="AH4116" s="88" t="str">
        <f t="shared" si="775"/>
        <v/>
      </c>
      <c r="AJ4116" s="55" t="str">
        <f t="shared" si="776"/>
        <v/>
      </c>
      <c r="AK4116" s="88" t="str">
        <f t="shared" si="777"/>
        <v/>
      </c>
      <c r="AM4116" s="55" t="str">
        <f t="shared" si="778"/>
        <v/>
      </c>
      <c r="AN4116" s="88" t="str">
        <f t="shared" si="779"/>
        <v/>
      </c>
    </row>
    <row r="4117" spans="1:40" x14ac:dyDescent="0.25">
      <c r="A4117" s="77"/>
      <c r="B4117" s="107"/>
      <c r="C4117" s="108"/>
      <c r="D4117" s="109"/>
      <c r="E4117" s="109"/>
      <c r="F4117" s="110"/>
      <c r="G4117" s="111"/>
      <c r="H4117" s="112"/>
      <c r="I4117" s="77"/>
      <c r="J4117" s="112" t="str">
        <f>IF($B4117="", "", IFERROR(INDEX('Job List'!$C$9:$C$508, MATCH($B4117, 'Job List'!$B$9:$B$508, 0)), ""))</f>
        <v/>
      </c>
      <c r="K4117" s="112" t="str">
        <f>IF($B4117="", "", IFERROR(INDEX('Job List'!$D$9:$D$508, MATCH($B4117, 'Job List'!$B$9:$B$508, 0)), ""))</f>
        <v/>
      </c>
      <c r="L4117" s="125" t="str">
        <f t="shared" si="768"/>
        <v/>
      </c>
      <c r="M4117" s="111" t="str">
        <f>IF($B4117="", "", IF($G4117="", IFERROR(INDEX('Job List'!$E$9:$E$508, MATCH($B4117, 'Job List'!$B$9:$B$508, 0)), ""), $G4117))</f>
        <v/>
      </c>
      <c r="N4117" s="126" t="str">
        <f t="shared" si="769"/>
        <v/>
      </c>
      <c r="O4117" s="77"/>
      <c r="AB4117" s="14" t="str">
        <f t="shared" si="770"/>
        <v/>
      </c>
      <c r="AC4117" s="20" t="str">
        <f t="shared" si="771"/>
        <v/>
      </c>
      <c r="AD4117" s="55" t="str">
        <f t="shared" si="772"/>
        <v/>
      </c>
      <c r="AE4117" s="88" t="str">
        <f t="shared" si="773"/>
        <v/>
      </c>
      <c r="AG4117" s="55" t="str">
        <f t="shared" si="774"/>
        <v/>
      </c>
      <c r="AH4117" s="88" t="str">
        <f t="shared" si="775"/>
        <v/>
      </c>
      <c r="AJ4117" s="55" t="str">
        <f t="shared" si="776"/>
        <v/>
      </c>
      <c r="AK4117" s="88" t="str">
        <f t="shared" si="777"/>
        <v/>
      </c>
      <c r="AM4117" s="55" t="str">
        <f t="shared" si="778"/>
        <v/>
      </c>
      <c r="AN4117" s="88" t="str">
        <f t="shared" si="779"/>
        <v/>
      </c>
    </row>
    <row r="4118" spans="1:40" x14ac:dyDescent="0.25">
      <c r="A4118" s="77"/>
      <c r="B4118" s="107"/>
      <c r="C4118" s="108"/>
      <c r="D4118" s="109"/>
      <c r="E4118" s="109"/>
      <c r="F4118" s="110"/>
      <c r="G4118" s="111"/>
      <c r="H4118" s="112"/>
      <c r="I4118" s="77"/>
      <c r="J4118" s="112" t="str">
        <f>IF($B4118="", "", IFERROR(INDEX('Job List'!$C$9:$C$508, MATCH($B4118, 'Job List'!$B$9:$B$508, 0)), ""))</f>
        <v/>
      </c>
      <c r="K4118" s="112" t="str">
        <f>IF($B4118="", "", IFERROR(INDEX('Job List'!$D$9:$D$508, MATCH($B4118, 'Job List'!$B$9:$B$508, 0)), ""))</f>
        <v/>
      </c>
      <c r="L4118" s="125" t="str">
        <f t="shared" si="768"/>
        <v/>
      </c>
      <c r="M4118" s="111" t="str">
        <f>IF($B4118="", "", IF($G4118="", IFERROR(INDEX('Job List'!$E$9:$E$508, MATCH($B4118, 'Job List'!$B$9:$B$508, 0)), ""), $G4118))</f>
        <v/>
      </c>
      <c r="N4118" s="126" t="str">
        <f t="shared" si="769"/>
        <v/>
      </c>
      <c r="O4118" s="77"/>
      <c r="AB4118" s="14" t="str">
        <f t="shared" si="770"/>
        <v/>
      </c>
      <c r="AC4118" s="20" t="str">
        <f t="shared" si="771"/>
        <v/>
      </c>
      <c r="AD4118" s="55" t="str">
        <f t="shared" si="772"/>
        <v/>
      </c>
      <c r="AE4118" s="88" t="str">
        <f t="shared" si="773"/>
        <v/>
      </c>
      <c r="AG4118" s="55" t="str">
        <f t="shared" si="774"/>
        <v/>
      </c>
      <c r="AH4118" s="88" t="str">
        <f t="shared" si="775"/>
        <v/>
      </c>
      <c r="AJ4118" s="55" t="str">
        <f t="shared" si="776"/>
        <v/>
      </c>
      <c r="AK4118" s="88" t="str">
        <f t="shared" si="777"/>
        <v/>
      </c>
      <c r="AM4118" s="55" t="str">
        <f t="shared" si="778"/>
        <v/>
      </c>
      <c r="AN4118" s="88" t="str">
        <f t="shared" si="779"/>
        <v/>
      </c>
    </row>
    <row r="4119" spans="1:40" x14ac:dyDescent="0.25">
      <c r="A4119" s="77"/>
      <c r="B4119" s="107"/>
      <c r="C4119" s="108"/>
      <c r="D4119" s="109"/>
      <c r="E4119" s="109"/>
      <c r="F4119" s="110"/>
      <c r="G4119" s="111"/>
      <c r="H4119" s="112"/>
      <c r="I4119" s="77"/>
      <c r="J4119" s="112" t="str">
        <f>IF($B4119="", "", IFERROR(INDEX('Job List'!$C$9:$C$508, MATCH($B4119, 'Job List'!$B$9:$B$508, 0)), ""))</f>
        <v/>
      </c>
      <c r="K4119" s="112" t="str">
        <f>IF($B4119="", "", IFERROR(INDEX('Job List'!$D$9:$D$508, MATCH($B4119, 'Job List'!$B$9:$B$508, 0)), ""))</f>
        <v/>
      </c>
      <c r="L4119" s="125" t="str">
        <f t="shared" si="768"/>
        <v/>
      </c>
      <c r="M4119" s="111" t="str">
        <f>IF($B4119="", "", IF($G4119="", IFERROR(INDEX('Job List'!$E$9:$E$508, MATCH($B4119, 'Job List'!$B$9:$B$508, 0)), ""), $G4119))</f>
        <v/>
      </c>
      <c r="N4119" s="126" t="str">
        <f t="shared" si="769"/>
        <v/>
      </c>
      <c r="O4119" s="77"/>
      <c r="AB4119" s="14" t="str">
        <f t="shared" si="770"/>
        <v/>
      </c>
      <c r="AC4119" s="20" t="str">
        <f t="shared" si="771"/>
        <v/>
      </c>
      <c r="AD4119" s="55" t="str">
        <f t="shared" si="772"/>
        <v/>
      </c>
      <c r="AE4119" s="88" t="str">
        <f t="shared" si="773"/>
        <v/>
      </c>
      <c r="AG4119" s="55" t="str">
        <f t="shared" si="774"/>
        <v/>
      </c>
      <c r="AH4119" s="88" t="str">
        <f t="shared" si="775"/>
        <v/>
      </c>
      <c r="AJ4119" s="55" t="str">
        <f t="shared" si="776"/>
        <v/>
      </c>
      <c r="AK4119" s="88" t="str">
        <f t="shared" si="777"/>
        <v/>
      </c>
      <c r="AM4119" s="55" t="str">
        <f t="shared" si="778"/>
        <v/>
      </c>
      <c r="AN4119" s="88" t="str">
        <f t="shared" si="779"/>
        <v/>
      </c>
    </row>
    <row r="4120" spans="1:40" x14ac:dyDescent="0.25">
      <c r="A4120" s="77"/>
      <c r="B4120" s="107"/>
      <c r="C4120" s="108"/>
      <c r="D4120" s="109"/>
      <c r="E4120" s="109"/>
      <c r="F4120" s="110"/>
      <c r="G4120" s="111"/>
      <c r="H4120" s="112"/>
      <c r="I4120" s="77"/>
      <c r="J4120" s="112" t="str">
        <f>IF($B4120="", "", IFERROR(INDEX('Job List'!$C$9:$C$508, MATCH($B4120, 'Job List'!$B$9:$B$508, 0)), ""))</f>
        <v/>
      </c>
      <c r="K4120" s="112" t="str">
        <f>IF($B4120="", "", IFERROR(INDEX('Job List'!$D$9:$D$508, MATCH($B4120, 'Job List'!$B$9:$B$508, 0)), ""))</f>
        <v/>
      </c>
      <c r="L4120" s="125" t="str">
        <f t="shared" si="768"/>
        <v/>
      </c>
      <c r="M4120" s="111" t="str">
        <f>IF($B4120="", "", IF($G4120="", IFERROR(INDEX('Job List'!$E$9:$E$508, MATCH($B4120, 'Job List'!$B$9:$B$508, 0)), ""), $G4120))</f>
        <v/>
      </c>
      <c r="N4120" s="126" t="str">
        <f t="shared" si="769"/>
        <v/>
      </c>
      <c r="O4120" s="77"/>
      <c r="AB4120" s="14" t="str">
        <f t="shared" si="770"/>
        <v/>
      </c>
      <c r="AC4120" s="20" t="str">
        <f t="shared" si="771"/>
        <v/>
      </c>
      <c r="AD4120" s="55" t="str">
        <f t="shared" si="772"/>
        <v/>
      </c>
      <c r="AE4120" s="88" t="str">
        <f t="shared" si="773"/>
        <v/>
      </c>
      <c r="AG4120" s="55" t="str">
        <f t="shared" si="774"/>
        <v/>
      </c>
      <c r="AH4120" s="88" t="str">
        <f t="shared" si="775"/>
        <v/>
      </c>
      <c r="AJ4120" s="55" t="str">
        <f t="shared" si="776"/>
        <v/>
      </c>
      <c r="AK4120" s="88" t="str">
        <f t="shared" si="777"/>
        <v/>
      </c>
      <c r="AM4120" s="55" t="str">
        <f t="shared" si="778"/>
        <v/>
      </c>
      <c r="AN4120" s="88" t="str">
        <f t="shared" si="779"/>
        <v/>
      </c>
    </row>
    <row r="4121" spans="1:40" x14ac:dyDescent="0.25">
      <c r="A4121" s="77"/>
      <c r="B4121" s="107"/>
      <c r="C4121" s="108"/>
      <c r="D4121" s="109"/>
      <c r="E4121" s="109"/>
      <c r="F4121" s="110"/>
      <c r="G4121" s="111"/>
      <c r="H4121" s="112"/>
      <c r="I4121" s="77"/>
      <c r="J4121" s="112" t="str">
        <f>IF($B4121="", "", IFERROR(INDEX('Job List'!$C$9:$C$508, MATCH($B4121, 'Job List'!$B$9:$B$508, 0)), ""))</f>
        <v/>
      </c>
      <c r="K4121" s="112" t="str">
        <f>IF($B4121="", "", IFERROR(INDEX('Job List'!$D$9:$D$508, MATCH($B4121, 'Job List'!$B$9:$B$508, 0)), ""))</f>
        <v/>
      </c>
      <c r="L4121" s="125" t="str">
        <f t="shared" si="768"/>
        <v/>
      </c>
      <c r="M4121" s="111" t="str">
        <f>IF($B4121="", "", IF($G4121="", IFERROR(INDEX('Job List'!$E$9:$E$508, MATCH($B4121, 'Job List'!$B$9:$B$508, 0)), ""), $G4121))</f>
        <v/>
      </c>
      <c r="N4121" s="126" t="str">
        <f t="shared" si="769"/>
        <v/>
      </c>
      <c r="O4121" s="77"/>
      <c r="AB4121" s="14" t="str">
        <f t="shared" si="770"/>
        <v/>
      </c>
      <c r="AC4121" s="20" t="str">
        <f t="shared" si="771"/>
        <v/>
      </c>
      <c r="AD4121" s="55" t="str">
        <f t="shared" si="772"/>
        <v/>
      </c>
      <c r="AE4121" s="88" t="str">
        <f t="shared" si="773"/>
        <v/>
      </c>
      <c r="AG4121" s="55" t="str">
        <f t="shared" si="774"/>
        <v/>
      </c>
      <c r="AH4121" s="88" t="str">
        <f t="shared" si="775"/>
        <v/>
      </c>
      <c r="AJ4121" s="55" t="str">
        <f t="shared" si="776"/>
        <v/>
      </c>
      <c r="AK4121" s="88" t="str">
        <f t="shared" si="777"/>
        <v/>
      </c>
      <c r="AM4121" s="55" t="str">
        <f t="shared" si="778"/>
        <v/>
      </c>
      <c r="AN4121" s="88" t="str">
        <f t="shared" si="779"/>
        <v/>
      </c>
    </row>
    <row r="4122" spans="1:40" x14ac:dyDescent="0.25">
      <c r="A4122" s="77"/>
      <c r="B4122" s="107"/>
      <c r="C4122" s="108"/>
      <c r="D4122" s="109"/>
      <c r="E4122" s="109"/>
      <c r="F4122" s="110"/>
      <c r="G4122" s="111"/>
      <c r="H4122" s="112"/>
      <c r="I4122" s="77"/>
      <c r="J4122" s="112" t="str">
        <f>IF($B4122="", "", IFERROR(INDEX('Job List'!$C$9:$C$508, MATCH($B4122, 'Job List'!$B$9:$B$508, 0)), ""))</f>
        <v/>
      </c>
      <c r="K4122" s="112" t="str">
        <f>IF($B4122="", "", IFERROR(INDEX('Job List'!$D$9:$D$508, MATCH($B4122, 'Job List'!$B$9:$B$508, 0)), ""))</f>
        <v/>
      </c>
      <c r="L4122" s="125" t="str">
        <f t="shared" si="768"/>
        <v/>
      </c>
      <c r="M4122" s="111" t="str">
        <f>IF($B4122="", "", IF($G4122="", IFERROR(INDEX('Job List'!$E$9:$E$508, MATCH($B4122, 'Job List'!$B$9:$B$508, 0)), ""), $G4122))</f>
        <v/>
      </c>
      <c r="N4122" s="126" t="str">
        <f t="shared" si="769"/>
        <v/>
      </c>
      <c r="O4122" s="77"/>
      <c r="AB4122" s="14" t="str">
        <f t="shared" si="770"/>
        <v/>
      </c>
      <c r="AC4122" s="20" t="str">
        <f t="shared" si="771"/>
        <v/>
      </c>
      <c r="AD4122" s="55" t="str">
        <f t="shared" si="772"/>
        <v/>
      </c>
      <c r="AE4122" s="88" t="str">
        <f t="shared" si="773"/>
        <v/>
      </c>
      <c r="AG4122" s="55" t="str">
        <f t="shared" si="774"/>
        <v/>
      </c>
      <c r="AH4122" s="88" t="str">
        <f t="shared" si="775"/>
        <v/>
      </c>
      <c r="AJ4122" s="55" t="str">
        <f t="shared" si="776"/>
        <v/>
      </c>
      <c r="AK4122" s="88" t="str">
        <f t="shared" si="777"/>
        <v/>
      </c>
      <c r="AM4122" s="55" t="str">
        <f t="shared" si="778"/>
        <v/>
      </c>
      <c r="AN4122" s="88" t="str">
        <f t="shared" si="779"/>
        <v/>
      </c>
    </row>
    <row r="4123" spans="1:40" x14ac:dyDescent="0.25">
      <c r="A4123" s="77"/>
      <c r="B4123" s="107"/>
      <c r="C4123" s="108"/>
      <c r="D4123" s="109"/>
      <c r="E4123" s="109"/>
      <c r="F4123" s="110"/>
      <c r="G4123" s="111"/>
      <c r="H4123" s="112"/>
      <c r="I4123" s="77"/>
      <c r="J4123" s="112" t="str">
        <f>IF($B4123="", "", IFERROR(INDEX('Job List'!$C$9:$C$508, MATCH($B4123, 'Job List'!$B$9:$B$508, 0)), ""))</f>
        <v/>
      </c>
      <c r="K4123" s="112" t="str">
        <f>IF($B4123="", "", IFERROR(INDEX('Job List'!$D$9:$D$508, MATCH($B4123, 'Job List'!$B$9:$B$508, 0)), ""))</f>
        <v/>
      </c>
      <c r="L4123" s="125" t="str">
        <f t="shared" si="768"/>
        <v/>
      </c>
      <c r="M4123" s="111" t="str">
        <f>IF($B4123="", "", IF($G4123="", IFERROR(INDEX('Job List'!$E$9:$E$508, MATCH($B4123, 'Job List'!$B$9:$B$508, 0)), ""), $G4123))</f>
        <v/>
      </c>
      <c r="N4123" s="126" t="str">
        <f t="shared" si="769"/>
        <v/>
      </c>
      <c r="O4123" s="77"/>
      <c r="AB4123" s="14" t="str">
        <f t="shared" si="770"/>
        <v/>
      </c>
      <c r="AC4123" s="20" t="str">
        <f t="shared" si="771"/>
        <v/>
      </c>
      <c r="AD4123" s="55" t="str">
        <f t="shared" si="772"/>
        <v/>
      </c>
      <c r="AE4123" s="88" t="str">
        <f t="shared" si="773"/>
        <v/>
      </c>
      <c r="AG4123" s="55" t="str">
        <f t="shared" si="774"/>
        <v/>
      </c>
      <c r="AH4123" s="88" t="str">
        <f t="shared" si="775"/>
        <v/>
      </c>
      <c r="AJ4123" s="55" t="str">
        <f t="shared" si="776"/>
        <v/>
      </c>
      <c r="AK4123" s="88" t="str">
        <f t="shared" si="777"/>
        <v/>
      </c>
      <c r="AM4123" s="55" t="str">
        <f t="shared" si="778"/>
        <v/>
      </c>
      <c r="AN4123" s="88" t="str">
        <f t="shared" si="779"/>
        <v/>
      </c>
    </row>
    <row r="4124" spans="1:40" x14ac:dyDescent="0.25">
      <c r="A4124" s="77"/>
      <c r="B4124" s="107"/>
      <c r="C4124" s="108"/>
      <c r="D4124" s="109"/>
      <c r="E4124" s="109"/>
      <c r="F4124" s="110"/>
      <c r="G4124" s="111"/>
      <c r="H4124" s="112"/>
      <c r="I4124" s="77"/>
      <c r="J4124" s="112" t="str">
        <f>IF($B4124="", "", IFERROR(INDEX('Job List'!$C$9:$C$508, MATCH($B4124, 'Job List'!$B$9:$B$508, 0)), ""))</f>
        <v/>
      </c>
      <c r="K4124" s="112" t="str">
        <f>IF($B4124="", "", IFERROR(INDEX('Job List'!$D$9:$D$508, MATCH($B4124, 'Job List'!$B$9:$B$508, 0)), ""))</f>
        <v/>
      </c>
      <c r="L4124" s="125" t="str">
        <f t="shared" si="768"/>
        <v/>
      </c>
      <c r="M4124" s="111" t="str">
        <f>IF($B4124="", "", IF($G4124="", IFERROR(INDEX('Job List'!$E$9:$E$508, MATCH($B4124, 'Job List'!$B$9:$B$508, 0)), ""), $G4124))</f>
        <v/>
      </c>
      <c r="N4124" s="126" t="str">
        <f t="shared" si="769"/>
        <v/>
      </c>
      <c r="O4124" s="77"/>
      <c r="AB4124" s="14" t="str">
        <f t="shared" si="770"/>
        <v/>
      </c>
      <c r="AC4124" s="20" t="str">
        <f t="shared" si="771"/>
        <v/>
      </c>
      <c r="AD4124" s="55" t="str">
        <f t="shared" si="772"/>
        <v/>
      </c>
      <c r="AE4124" s="88" t="str">
        <f t="shared" si="773"/>
        <v/>
      </c>
      <c r="AG4124" s="55" t="str">
        <f t="shared" si="774"/>
        <v/>
      </c>
      <c r="AH4124" s="88" t="str">
        <f t="shared" si="775"/>
        <v/>
      </c>
      <c r="AJ4124" s="55" t="str">
        <f t="shared" si="776"/>
        <v/>
      </c>
      <c r="AK4124" s="88" t="str">
        <f t="shared" si="777"/>
        <v/>
      </c>
      <c r="AM4124" s="55" t="str">
        <f t="shared" si="778"/>
        <v/>
      </c>
      <c r="AN4124" s="88" t="str">
        <f t="shared" si="779"/>
        <v/>
      </c>
    </row>
    <row r="4125" spans="1:40" x14ac:dyDescent="0.25">
      <c r="A4125" s="77"/>
      <c r="B4125" s="107"/>
      <c r="C4125" s="108"/>
      <c r="D4125" s="109"/>
      <c r="E4125" s="109"/>
      <c r="F4125" s="110"/>
      <c r="G4125" s="111"/>
      <c r="H4125" s="112"/>
      <c r="I4125" s="77"/>
      <c r="J4125" s="112" t="str">
        <f>IF($B4125="", "", IFERROR(INDEX('Job List'!$C$9:$C$508, MATCH($B4125, 'Job List'!$B$9:$B$508, 0)), ""))</f>
        <v/>
      </c>
      <c r="K4125" s="112" t="str">
        <f>IF($B4125="", "", IFERROR(INDEX('Job List'!$D$9:$D$508, MATCH($B4125, 'Job List'!$B$9:$B$508, 0)), ""))</f>
        <v/>
      </c>
      <c r="L4125" s="125" t="str">
        <f t="shared" si="768"/>
        <v/>
      </c>
      <c r="M4125" s="111" t="str">
        <f>IF($B4125="", "", IF($G4125="", IFERROR(INDEX('Job List'!$E$9:$E$508, MATCH($B4125, 'Job List'!$B$9:$B$508, 0)), ""), $G4125))</f>
        <v/>
      </c>
      <c r="N4125" s="126" t="str">
        <f t="shared" si="769"/>
        <v/>
      </c>
      <c r="O4125" s="77"/>
      <c r="AB4125" s="14" t="str">
        <f t="shared" si="770"/>
        <v/>
      </c>
      <c r="AC4125" s="20" t="str">
        <f t="shared" si="771"/>
        <v/>
      </c>
      <c r="AD4125" s="55" t="str">
        <f t="shared" si="772"/>
        <v/>
      </c>
      <c r="AE4125" s="88" t="str">
        <f t="shared" si="773"/>
        <v/>
      </c>
      <c r="AG4125" s="55" t="str">
        <f t="shared" si="774"/>
        <v/>
      </c>
      <c r="AH4125" s="88" t="str">
        <f t="shared" si="775"/>
        <v/>
      </c>
      <c r="AJ4125" s="55" t="str">
        <f t="shared" si="776"/>
        <v/>
      </c>
      <c r="AK4125" s="88" t="str">
        <f t="shared" si="777"/>
        <v/>
      </c>
      <c r="AM4125" s="55" t="str">
        <f t="shared" si="778"/>
        <v/>
      </c>
      <c r="AN4125" s="88" t="str">
        <f t="shared" si="779"/>
        <v/>
      </c>
    </row>
    <row r="4126" spans="1:40" x14ac:dyDescent="0.25">
      <c r="A4126" s="77"/>
      <c r="B4126" s="107"/>
      <c r="C4126" s="108"/>
      <c r="D4126" s="109"/>
      <c r="E4126" s="109"/>
      <c r="F4126" s="110"/>
      <c r="G4126" s="111"/>
      <c r="H4126" s="112"/>
      <c r="I4126" s="77"/>
      <c r="J4126" s="112" t="str">
        <f>IF($B4126="", "", IFERROR(INDEX('Job List'!$C$9:$C$508, MATCH($B4126, 'Job List'!$B$9:$B$508, 0)), ""))</f>
        <v/>
      </c>
      <c r="K4126" s="112" t="str">
        <f>IF($B4126="", "", IFERROR(INDEX('Job List'!$D$9:$D$508, MATCH($B4126, 'Job List'!$B$9:$B$508, 0)), ""))</f>
        <v/>
      </c>
      <c r="L4126" s="125" t="str">
        <f t="shared" si="768"/>
        <v/>
      </c>
      <c r="M4126" s="111" t="str">
        <f>IF($B4126="", "", IF($G4126="", IFERROR(INDEX('Job List'!$E$9:$E$508, MATCH($B4126, 'Job List'!$B$9:$B$508, 0)), ""), $G4126))</f>
        <v/>
      </c>
      <c r="N4126" s="126" t="str">
        <f t="shared" si="769"/>
        <v/>
      </c>
      <c r="O4126" s="77"/>
      <c r="AB4126" s="14" t="str">
        <f t="shared" si="770"/>
        <v/>
      </c>
      <c r="AC4126" s="20" t="str">
        <f t="shared" si="771"/>
        <v/>
      </c>
      <c r="AD4126" s="55" t="str">
        <f t="shared" si="772"/>
        <v/>
      </c>
      <c r="AE4126" s="88" t="str">
        <f t="shared" si="773"/>
        <v/>
      </c>
      <c r="AG4126" s="55" t="str">
        <f t="shared" si="774"/>
        <v/>
      </c>
      <c r="AH4126" s="88" t="str">
        <f t="shared" si="775"/>
        <v/>
      </c>
      <c r="AJ4126" s="55" t="str">
        <f t="shared" si="776"/>
        <v/>
      </c>
      <c r="AK4126" s="88" t="str">
        <f t="shared" si="777"/>
        <v/>
      </c>
      <c r="AM4126" s="55" t="str">
        <f t="shared" si="778"/>
        <v/>
      </c>
      <c r="AN4126" s="88" t="str">
        <f t="shared" si="779"/>
        <v/>
      </c>
    </row>
    <row r="4127" spans="1:40" x14ac:dyDescent="0.25">
      <c r="A4127" s="77"/>
      <c r="B4127" s="107"/>
      <c r="C4127" s="108"/>
      <c r="D4127" s="109"/>
      <c r="E4127" s="109"/>
      <c r="F4127" s="110"/>
      <c r="G4127" s="111"/>
      <c r="H4127" s="112"/>
      <c r="I4127" s="77"/>
      <c r="J4127" s="112" t="str">
        <f>IF($B4127="", "", IFERROR(INDEX('Job List'!$C$9:$C$508, MATCH($B4127, 'Job List'!$B$9:$B$508, 0)), ""))</f>
        <v/>
      </c>
      <c r="K4127" s="112" t="str">
        <f>IF($B4127="", "", IFERROR(INDEX('Job List'!$D$9:$D$508, MATCH($B4127, 'Job List'!$B$9:$B$508, 0)), ""))</f>
        <v/>
      </c>
      <c r="L4127" s="125" t="str">
        <f t="shared" si="768"/>
        <v/>
      </c>
      <c r="M4127" s="111" t="str">
        <f>IF($B4127="", "", IF($G4127="", IFERROR(INDEX('Job List'!$E$9:$E$508, MATCH($B4127, 'Job List'!$B$9:$B$508, 0)), ""), $G4127))</f>
        <v/>
      </c>
      <c r="N4127" s="126" t="str">
        <f t="shared" si="769"/>
        <v/>
      </c>
      <c r="O4127" s="77"/>
      <c r="AB4127" s="14" t="str">
        <f t="shared" si="770"/>
        <v/>
      </c>
      <c r="AC4127" s="20" t="str">
        <f t="shared" si="771"/>
        <v/>
      </c>
      <c r="AD4127" s="55" t="str">
        <f t="shared" si="772"/>
        <v/>
      </c>
      <c r="AE4127" s="88" t="str">
        <f t="shared" si="773"/>
        <v/>
      </c>
      <c r="AG4127" s="55" t="str">
        <f t="shared" si="774"/>
        <v/>
      </c>
      <c r="AH4127" s="88" t="str">
        <f t="shared" si="775"/>
        <v/>
      </c>
      <c r="AJ4127" s="55" t="str">
        <f t="shared" si="776"/>
        <v/>
      </c>
      <c r="AK4127" s="88" t="str">
        <f t="shared" si="777"/>
        <v/>
      </c>
      <c r="AM4127" s="55" t="str">
        <f t="shared" si="778"/>
        <v/>
      </c>
      <c r="AN4127" s="88" t="str">
        <f t="shared" si="779"/>
        <v/>
      </c>
    </row>
    <row r="4128" spans="1:40" x14ac:dyDescent="0.25">
      <c r="A4128" s="77"/>
      <c r="B4128" s="107"/>
      <c r="C4128" s="108"/>
      <c r="D4128" s="109"/>
      <c r="E4128" s="109"/>
      <c r="F4128" s="110"/>
      <c r="G4128" s="111"/>
      <c r="H4128" s="112"/>
      <c r="I4128" s="77"/>
      <c r="J4128" s="112" t="str">
        <f>IF($B4128="", "", IFERROR(INDEX('Job List'!$C$9:$C$508, MATCH($B4128, 'Job List'!$B$9:$B$508, 0)), ""))</f>
        <v/>
      </c>
      <c r="K4128" s="112" t="str">
        <f>IF($B4128="", "", IFERROR(INDEX('Job List'!$D$9:$D$508, MATCH($B4128, 'Job List'!$B$9:$B$508, 0)), ""))</f>
        <v/>
      </c>
      <c r="L4128" s="125" t="str">
        <f t="shared" si="768"/>
        <v/>
      </c>
      <c r="M4128" s="111" t="str">
        <f>IF($B4128="", "", IF($G4128="", IFERROR(INDEX('Job List'!$E$9:$E$508, MATCH($B4128, 'Job List'!$B$9:$B$508, 0)), ""), $G4128))</f>
        <v/>
      </c>
      <c r="N4128" s="126" t="str">
        <f t="shared" si="769"/>
        <v/>
      </c>
      <c r="O4128" s="77"/>
      <c r="AB4128" s="14" t="str">
        <f t="shared" si="770"/>
        <v/>
      </c>
      <c r="AC4128" s="20" t="str">
        <f t="shared" si="771"/>
        <v/>
      </c>
      <c r="AD4128" s="55" t="str">
        <f t="shared" si="772"/>
        <v/>
      </c>
      <c r="AE4128" s="88" t="str">
        <f t="shared" si="773"/>
        <v/>
      </c>
      <c r="AG4128" s="55" t="str">
        <f t="shared" si="774"/>
        <v/>
      </c>
      <c r="AH4128" s="88" t="str">
        <f t="shared" si="775"/>
        <v/>
      </c>
      <c r="AJ4128" s="55" t="str">
        <f t="shared" si="776"/>
        <v/>
      </c>
      <c r="AK4128" s="88" t="str">
        <f t="shared" si="777"/>
        <v/>
      </c>
      <c r="AM4128" s="55" t="str">
        <f t="shared" si="778"/>
        <v/>
      </c>
      <c r="AN4128" s="88" t="str">
        <f t="shared" si="779"/>
        <v/>
      </c>
    </row>
    <row r="4129" spans="1:40" x14ac:dyDescent="0.25">
      <c r="A4129" s="77"/>
      <c r="B4129" s="107"/>
      <c r="C4129" s="108"/>
      <c r="D4129" s="109"/>
      <c r="E4129" s="109"/>
      <c r="F4129" s="110"/>
      <c r="G4129" s="111"/>
      <c r="H4129" s="112"/>
      <c r="I4129" s="77"/>
      <c r="J4129" s="112" t="str">
        <f>IF($B4129="", "", IFERROR(INDEX('Job List'!$C$9:$C$508, MATCH($B4129, 'Job List'!$B$9:$B$508, 0)), ""))</f>
        <v/>
      </c>
      <c r="K4129" s="112" t="str">
        <f>IF($B4129="", "", IFERROR(INDEX('Job List'!$D$9:$D$508, MATCH($B4129, 'Job List'!$B$9:$B$508, 0)), ""))</f>
        <v/>
      </c>
      <c r="L4129" s="125" t="str">
        <f t="shared" si="768"/>
        <v/>
      </c>
      <c r="M4129" s="111" t="str">
        <f>IF($B4129="", "", IF($G4129="", IFERROR(INDEX('Job List'!$E$9:$E$508, MATCH($B4129, 'Job List'!$B$9:$B$508, 0)), ""), $G4129))</f>
        <v/>
      </c>
      <c r="N4129" s="126" t="str">
        <f t="shared" si="769"/>
        <v/>
      </c>
      <c r="O4129" s="77"/>
      <c r="AB4129" s="14" t="str">
        <f t="shared" si="770"/>
        <v/>
      </c>
      <c r="AC4129" s="20" t="str">
        <f t="shared" si="771"/>
        <v/>
      </c>
      <c r="AD4129" s="55" t="str">
        <f t="shared" si="772"/>
        <v/>
      </c>
      <c r="AE4129" s="88" t="str">
        <f t="shared" si="773"/>
        <v/>
      </c>
      <c r="AG4129" s="55" t="str">
        <f t="shared" si="774"/>
        <v/>
      </c>
      <c r="AH4129" s="88" t="str">
        <f t="shared" si="775"/>
        <v/>
      </c>
      <c r="AJ4129" s="55" t="str">
        <f t="shared" si="776"/>
        <v/>
      </c>
      <c r="AK4129" s="88" t="str">
        <f t="shared" si="777"/>
        <v/>
      </c>
      <c r="AM4129" s="55" t="str">
        <f t="shared" si="778"/>
        <v/>
      </c>
      <c r="AN4129" s="88" t="str">
        <f t="shared" si="779"/>
        <v/>
      </c>
    </row>
    <row r="4130" spans="1:40" x14ac:dyDescent="0.25">
      <c r="A4130" s="77"/>
      <c r="B4130" s="107"/>
      <c r="C4130" s="108"/>
      <c r="D4130" s="109"/>
      <c r="E4130" s="109"/>
      <c r="F4130" s="110"/>
      <c r="G4130" s="111"/>
      <c r="H4130" s="112"/>
      <c r="I4130" s="77"/>
      <c r="J4130" s="112" t="str">
        <f>IF($B4130="", "", IFERROR(INDEX('Job List'!$C$9:$C$508, MATCH($B4130, 'Job List'!$B$9:$B$508, 0)), ""))</f>
        <v/>
      </c>
      <c r="K4130" s="112" t="str">
        <f>IF($B4130="", "", IFERROR(INDEX('Job List'!$D$9:$D$508, MATCH($B4130, 'Job List'!$B$9:$B$508, 0)), ""))</f>
        <v/>
      </c>
      <c r="L4130" s="125" t="str">
        <f t="shared" si="768"/>
        <v/>
      </c>
      <c r="M4130" s="111" t="str">
        <f>IF($B4130="", "", IF($G4130="", IFERROR(INDEX('Job List'!$E$9:$E$508, MATCH($B4130, 'Job List'!$B$9:$B$508, 0)), ""), $G4130))</f>
        <v/>
      </c>
      <c r="N4130" s="126" t="str">
        <f t="shared" si="769"/>
        <v/>
      </c>
      <c r="O4130" s="77"/>
      <c r="AB4130" s="14" t="str">
        <f t="shared" si="770"/>
        <v/>
      </c>
      <c r="AC4130" s="20" t="str">
        <f t="shared" si="771"/>
        <v/>
      </c>
      <c r="AD4130" s="55" t="str">
        <f t="shared" si="772"/>
        <v/>
      </c>
      <c r="AE4130" s="88" t="str">
        <f t="shared" si="773"/>
        <v/>
      </c>
      <c r="AG4130" s="55" t="str">
        <f t="shared" si="774"/>
        <v/>
      </c>
      <c r="AH4130" s="88" t="str">
        <f t="shared" si="775"/>
        <v/>
      </c>
      <c r="AJ4130" s="55" t="str">
        <f t="shared" si="776"/>
        <v/>
      </c>
      <c r="AK4130" s="88" t="str">
        <f t="shared" si="777"/>
        <v/>
      </c>
      <c r="AM4130" s="55" t="str">
        <f t="shared" si="778"/>
        <v/>
      </c>
      <c r="AN4130" s="88" t="str">
        <f t="shared" si="779"/>
        <v/>
      </c>
    </row>
    <row r="4131" spans="1:40" x14ac:dyDescent="0.25">
      <c r="A4131" s="77"/>
      <c r="B4131" s="107"/>
      <c r="C4131" s="108"/>
      <c r="D4131" s="109"/>
      <c r="E4131" s="109"/>
      <c r="F4131" s="110"/>
      <c r="G4131" s="111"/>
      <c r="H4131" s="112"/>
      <c r="I4131" s="77"/>
      <c r="J4131" s="112" t="str">
        <f>IF($B4131="", "", IFERROR(INDEX('Job List'!$C$9:$C$508, MATCH($B4131, 'Job List'!$B$9:$B$508, 0)), ""))</f>
        <v/>
      </c>
      <c r="K4131" s="112" t="str">
        <f>IF($B4131="", "", IFERROR(INDEX('Job List'!$D$9:$D$508, MATCH($B4131, 'Job List'!$B$9:$B$508, 0)), ""))</f>
        <v/>
      </c>
      <c r="L4131" s="125" t="str">
        <f t="shared" si="768"/>
        <v/>
      </c>
      <c r="M4131" s="111" t="str">
        <f>IF($B4131="", "", IF($G4131="", IFERROR(INDEX('Job List'!$E$9:$E$508, MATCH($B4131, 'Job List'!$B$9:$B$508, 0)), ""), $G4131))</f>
        <v/>
      </c>
      <c r="N4131" s="126" t="str">
        <f t="shared" si="769"/>
        <v/>
      </c>
      <c r="O4131" s="77"/>
      <c r="AB4131" s="14" t="str">
        <f t="shared" si="770"/>
        <v/>
      </c>
      <c r="AC4131" s="20" t="str">
        <f t="shared" si="771"/>
        <v/>
      </c>
      <c r="AD4131" s="55" t="str">
        <f t="shared" si="772"/>
        <v/>
      </c>
      <c r="AE4131" s="88" t="str">
        <f t="shared" si="773"/>
        <v/>
      </c>
      <c r="AG4131" s="55" t="str">
        <f t="shared" si="774"/>
        <v/>
      </c>
      <c r="AH4131" s="88" t="str">
        <f t="shared" si="775"/>
        <v/>
      </c>
      <c r="AJ4131" s="55" t="str">
        <f t="shared" si="776"/>
        <v/>
      </c>
      <c r="AK4131" s="88" t="str">
        <f t="shared" si="777"/>
        <v/>
      </c>
      <c r="AM4131" s="55" t="str">
        <f t="shared" si="778"/>
        <v/>
      </c>
      <c r="AN4131" s="88" t="str">
        <f t="shared" si="779"/>
        <v/>
      </c>
    </row>
    <row r="4132" spans="1:40" x14ac:dyDescent="0.25">
      <c r="A4132" s="77"/>
      <c r="B4132" s="107"/>
      <c r="C4132" s="108"/>
      <c r="D4132" s="109"/>
      <c r="E4132" s="109"/>
      <c r="F4132" s="110"/>
      <c r="G4132" s="111"/>
      <c r="H4132" s="112"/>
      <c r="I4132" s="77"/>
      <c r="J4132" s="112" t="str">
        <f>IF($B4132="", "", IFERROR(INDEX('Job List'!$C$9:$C$508, MATCH($B4132, 'Job List'!$B$9:$B$508, 0)), ""))</f>
        <v/>
      </c>
      <c r="K4132" s="112" t="str">
        <f>IF($B4132="", "", IFERROR(INDEX('Job List'!$D$9:$D$508, MATCH($B4132, 'Job List'!$B$9:$B$508, 0)), ""))</f>
        <v/>
      </c>
      <c r="L4132" s="125" t="str">
        <f t="shared" si="768"/>
        <v/>
      </c>
      <c r="M4132" s="111" t="str">
        <f>IF($B4132="", "", IF($G4132="", IFERROR(INDEX('Job List'!$E$9:$E$508, MATCH($B4132, 'Job List'!$B$9:$B$508, 0)), ""), $G4132))</f>
        <v/>
      </c>
      <c r="N4132" s="126" t="str">
        <f t="shared" si="769"/>
        <v/>
      </c>
      <c r="O4132" s="77"/>
      <c r="AB4132" s="14" t="str">
        <f t="shared" si="770"/>
        <v/>
      </c>
      <c r="AC4132" s="20" t="str">
        <f t="shared" si="771"/>
        <v/>
      </c>
      <c r="AD4132" s="55" t="str">
        <f t="shared" si="772"/>
        <v/>
      </c>
      <c r="AE4132" s="88" t="str">
        <f t="shared" si="773"/>
        <v/>
      </c>
      <c r="AG4132" s="55" t="str">
        <f t="shared" si="774"/>
        <v/>
      </c>
      <c r="AH4132" s="88" t="str">
        <f t="shared" si="775"/>
        <v/>
      </c>
      <c r="AJ4132" s="55" t="str">
        <f t="shared" si="776"/>
        <v/>
      </c>
      <c r="AK4132" s="88" t="str">
        <f t="shared" si="777"/>
        <v/>
      </c>
      <c r="AM4132" s="55" t="str">
        <f t="shared" si="778"/>
        <v/>
      </c>
      <c r="AN4132" s="88" t="str">
        <f t="shared" si="779"/>
        <v/>
      </c>
    </row>
    <row r="4133" spans="1:40" x14ac:dyDescent="0.25">
      <c r="A4133" s="77"/>
      <c r="B4133" s="107"/>
      <c r="C4133" s="108"/>
      <c r="D4133" s="109"/>
      <c r="E4133" s="109"/>
      <c r="F4133" s="110"/>
      <c r="G4133" s="111"/>
      <c r="H4133" s="112"/>
      <c r="I4133" s="77"/>
      <c r="J4133" s="112" t="str">
        <f>IF($B4133="", "", IFERROR(INDEX('Job List'!$C$9:$C$508, MATCH($B4133, 'Job List'!$B$9:$B$508, 0)), ""))</f>
        <v/>
      </c>
      <c r="K4133" s="112" t="str">
        <f>IF($B4133="", "", IFERROR(INDEX('Job List'!$D$9:$D$508, MATCH($B4133, 'Job List'!$B$9:$B$508, 0)), ""))</f>
        <v/>
      </c>
      <c r="L4133" s="125" t="str">
        <f t="shared" si="768"/>
        <v/>
      </c>
      <c r="M4133" s="111" t="str">
        <f>IF($B4133="", "", IF($G4133="", IFERROR(INDEX('Job List'!$E$9:$E$508, MATCH($B4133, 'Job List'!$B$9:$B$508, 0)), ""), $G4133))</f>
        <v/>
      </c>
      <c r="N4133" s="126" t="str">
        <f t="shared" si="769"/>
        <v/>
      </c>
      <c r="O4133" s="77"/>
      <c r="AB4133" s="14" t="str">
        <f t="shared" si="770"/>
        <v/>
      </c>
      <c r="AC4133" s="20" t="str">
        <f t="shared" si="771"/>
        <v/>
      </c>
      <c r="AD4133" s="55" t="str">
        <f t="shared" si="772"/>
        <v/>
      </c>
      <c r="AE4133" s="88" t="str">
        <f t="shared" si="773"/>
        <v/>
      </c>
      <c r="AG4133" s="55" t="str">
        <f t="shared" si="774"/>
        <v/>
      </c>
      <c r="AH4133" s="88" t="str">
        <f t="shared" si="775"/>
        <v/>
      </c>
      <c r="AJ4133" s="55" t="str">
        <f t="shared" si="776"/>
        <v/>
      </c>
      <c r="AK4133" s="88" t="str">
        <f t="shared" si="777"/>
        <v/>
      </c>
      <c r="AM4133" s="55" t="str">
        <f t="shared" si="778"/>
        <v/>
      </c>
      <c r="AN4133" s="88" t="str">
        <f t="shared" si="779"/>
        <v/>
      </c>
    </row>
    <row r="4134" spans="1:40" x14ac:dyDescent="0.25">
      <c r="A4134" s="77"/>
      <c r="B4134" s="107"/>
      <c r="C4134" s="108"/>
      <c r="D4134" s="109"/>
      <c r="E4134" s="109"/>
      <c r="F4134" s="110"/>
      <c r="G4134" s="111"/>
      <c r="H4134" s="112"/>
      <c r="I4134" s="77"/>
      <c r="J4134" s="112" t="str">
        <f>IF($B4134="", "", IFERROR(INDEX('Job List'!$C$9:$C$508, MATCH($B4134, 'Job List'!$B$9:$B$508, 0)), ""))</f>
        <v/>
      </c>
      <c r="K4134" s="112" t="str">
        <f>IF($B4134="", "", IFERROR(INDEX('Job List'!$D$9:$D$508, MATCH($B4134, 'Job List'!$B$9:$B$508, 0)), ""))</f>
        <v/>
      </c>
      <c r="L4134" s="125" t="str">
        <f t="shared" si="768"/>
        <v/>
      </c>
      <c r="M4134" s="111" t="str">
        <f>IF($B4134="", "", IF($G4134="", IFERROR(INDEX('Job List'!$E$9:$E$508, MATCH($B4134, 'Job List'!$B$9:$B$508, 0)), ""), $G4134))</f>
        <v/>
      </c>
      <c r="N4134" s="126" t="str">
        <f t="shared" si="769"/>
        <v/>
      </c>
      <c r="O4134" s="77"/>
      <c r="AB4134" s="14" t="str">
        <f t="shared" si="770"/>
        <v/>
      </c>
      <c r="AC4134" s="20" t="str">
        <f t="shared" si="771"/>
        <v/>
      </c>
      <c r="AD4134" s="55" t="str">
        <f t="shared" si="772"/>
        <v/>
      </c>
      <c r="AE4134" s="88" t="str">
        <f t="shared" si="773"/>
        <v/>
      </c>
      <c r="AG4134" s="55" t="str">
        <f t="shared" si="774"/>
        <v/>
      </c>
      <c r="AH4134" s="88" t="str">
        <f t="shared" si="775"/>
        <v/>
      </c>
      <c r="AJ4134" s="55" t="str">
        <f t="shared" si="776"/>
        <v/>
      </c>
      <c r="AK4134" s="88" t="str">
        <f t="shared" si="777"/>
        <v/>
      </c>
      <c r="AM4134" s="55" t="str">
        <f t="shared" si="778"/>
        <v/>
      </c>
      <c r="AN4134" s="88" t="str">
        <f t="shared" si="779"/>
        <v/>
      </c>
    </row>
    <row r="4135" spans="1:40" x14ac:dyDescent="0.25">
      <c r="A4135" s="77"/>
      <c r="B4135" s="107"/>
      <c r="C4135" s="108"/>
      <c r="D4135" s="109"/>
      <c r="E4135" s="109"/>
      <c r="F4135" s="110"/>
      <c r="G4135" s="111"/>
      <c r="H4135" s="112"/>
      <c r="I4135" s="77"/>
      <c r="J4135" s="112" t="str">
        <f>IF($B4135="", "", IFERROR(INDEX('Job List'!$C$9:$C$508, MATCH($B4135, 'Job List'!$B$9:$B$508, 0)), ""))</f>
        <v/>
      </c>
      <c r="K4135" s="112" t="str">
        <f>IF($B4135="", "", IFERROR(INDEX('Job List'!$D$9:$D$508, MATCH($B4135, 'Job List'!$B$9:$B$508, 0)), ""))</f>
        <v/>
      </c>
      <c r="L4135" s="125" t="str">
        <f t="shared" si="768"/>
        <v/>
      </c>
      <c r="M4135" s="111" t="str">
        <f>IF($B4135="", "", IF($G4135="", IFERROR(INDEX('Job List'!$E$9:$E$508, MATCH($B4135, 'Job List'!$B$9:$B$508, 0)), ""), $G4135))</f>
        <v/>
      </c>
      <c r="N4135" s="126" t="str">
        <f t="shared" si="769"/>
        <v/>
      </c>
      <c r="O4135" s="77"/>
      <c r="AB4135" s="14" t="str">
        <f t="shared" si="770"/>
        <v/>
      </c>
      <c r="AC4135" s="20" t="str">
        <f t="shared" si="771"/>
        <v/>
      </c>
      <c r="AD4135" s="55" t="str">
        <f t="shared" si="772"/>
        <v/>
      </c>
      <c r="AE4135" s="88" t="str">
        <f t="shared" si="773"/>
        <v/>
      </c>
      <c r="AG4135" s="55" t="str">
        <f t="shared" si="774"/>
        <v/>
      </c>
      <c r="AH4135" s="88" t="str">
        <f t="shared" si="775"/>
        <v/>
      </c>
      <c r="AJ4135" s="55" t="str">
        <f t="shared" si="776"/>
        <v/>
      </c>
      <c r="AK4135" s="88" t="str">
        <f t="shared" si="777"/>
        <v/>
      </c>
      <c r="AM4135" s="55" t="str">
        <f t="shared" si="778"/>
        <v/>
      </c>
      <c r="AN4135" s="88" t="str">
        <f t="shared" si="779"/>
        <v/>
      </c>
    </row>
    <row r="4136" spans="1:40" x14ac:dyDescent="0.25">
      <c r="A4136" s="77"/>
      <c r="B4136" s="107"/>
      <c r="C4136" s="108"/>
      <c r="D4136" s="109"/>
      <c r="E4136" s="109"/>
      <c r="F4136" s="110"/>
      <c r="G4136" s="111"/>
      <c r="H4136" s="112"/>
      <c r="I4136" s="77"/>
      <c r="J4136" s="112" t="str">
        <f>IF($B4136="", "", IFERROR(INDEX('Job List'!$C$9:$C$508, MATCH($B4136, 'Job List'!$B$9:$B$508, 0)), ""))</f>
        <v/>
      </c>
      <c r="K4136" s="112" t="str">
        <f>IF($B4136="", "", IFERROR(INDEX('Job List'!$D$9:$D$508, MATCH($B4136, 'Job List'!$B$9:$B$508, 0)), ""))</f>
        <v/>
      </c>
      <c r="L4136" s="125" t="str">
        <f t="shared" si="768"/>
        <v/>
      </c>
      <c r="M4136" s="111" t="str">
        <f>IF($B4136="", "", IF($G4136="", IFERROR(INDEX('Job List'!$E$9:$E$508, MATCH($B4136, 'Job List'!$B$9:$B$508, 0)), ""), $G4136))</f>
        <v/>
      </c>
      <c r="N4136" s="126" t="str">
        <f t="shared" si="769"/>
        <v/>
      </c>
      <c r="O4136" s="77"/>
      <c r="AB4136" s="14" t="str">
        <f t="shared" si="770"/>
        <v/>
      </c>
      <c r="AC4136" s="20" t="str">
        <f t="shared" si="771"/>
        <v/>
      </c>
      <c r="AD4136" s="55" t="str">
        <f t="shared" si="772"/>
        <v/>
      </c>
      <c r="AE4136" s="88" t="str">
        <f t="shared" si="773"/>
        <v/>
      </c>
      <c r="AG4136" s="55" t="str">
        <f t="shared" si="774"/>
        <v/>
      </c>
      <c r="AH4136" s="88" t="str">
        <f t="shared" si="775"/>
        <v/>
      </c>
      <c r="AJ4136" s="55" t="str">
        <f t="shared" si="776"/>
        <v/>
      </c>
      <c r="AK4136" s="88" t="str">
        <f t="shared" si="777"/>
        <v/>
      </c>
      <c r="AM4136" s="55" t="str">
        <f t="shared" si="778"/>
        <v/>
      </c>
      <c r="AN4136" s="88" t="str">
        <f t="shared" si="779"/>
        <v/>
      </c>
    </row>
    <row r="4137" spans="1:40" x14ac:dyDescent="0.25">
      <c r="A4137" s="77"/>
      <c r="B4137" s="107"/>
      <c r="C4137" s="108"/>
      <c r="D4137" s="109"/>
      <c r="E4137" s="109"/>
      <c r="F4137" s="110"/>
      <c r="G4137" s="111"/>
      <c r="H4137" s="112"/>
      <c r="I4137" s="77"/>
      <c r="J4137" s="112" t="str">
        <f>IF($B4137="", "", IFERROR(INDEX('Job List'!$C$9:$C$508, MATCH($B4137, 'Job List'!$B$9:$B$508, 0)), ""))</f>
        <v/>
      </c>
      <c r="K4137" s="112" t="str">
        <f>IF($B4137="", "", IFERROR(INDEX('Job List'!$D$9:$D$508, MATCH($B4137, 'Job List'!$B$9:$B$508, 0)), ""))</f>
        <v/>
      </c>
      <c r="L4137" s="125" t="str">
        <f t="shared" si="768"/>
        <v/>
      </c>
      <c r="M4137" s="111" t="str">
        <f>IF($B4137="", "", IF($G4137="", IFERROR(INDEX('Job List'!$E$9:$E$508, MATCH($B4137, 'Job List'!$B$9:$B$508, 0)), ""), $G4137))</f>
        <v/>
      </c>
      <c r="N4137" s="126" t="str">
        <f t="shared" si="769"/>
        <v/>
      </c>
      <c r="O4137" s="77"/>
      <c r="AB4137" s="14" t="str">
        <f t="shared" si="770"/>
        <v/>
      </c>
      <c r="AC4137" s="20" t="str">
        <f t="shared" si="771"/>
        <v/>
      </c>
      <c r="AD4137" s="55" t="str">
        <f t="shared" si="772"/>
        <v/>
      </c>
      <c r="AE4137" s="88" t="str">
        <f t="shared" si="773"/>
        <v/>
      </c>
      <c r="AG4137" s="55" t="str">
        <f t="shared" si="774"/>
        <v/>
      </c>
      <c r="AH4137" s="88" t="str">
        <f t="shared" si="775"/>
        <v/>
      </c>
      <c r="AJ4137" s="55" t="str">
        <f t="shared" si="776"/>
        <v/>
      </c>
      <c r="AK4137" s="88" t="str">
        <f t="shared" si="777"/>
        <v/>
      </c>
      <c r="AM4137" s="55" t="str">
        <f t="shared" si="778"/>
        <v/>
      </c>
      <c r="AN4137" s="88" t="str">
        <f t="shared" si="779"/>
        <v/>
      </c>
    </row>
    <row r="4138" spans="1:40" x14ac:dyDescent="0.25">
      <c r="A4138" s="77"/>
      <c r="B4138" s="107"/>
      <c r="C4138" s="108"/>
      <c r="D4138" s="109"/>
      <c r="E4138" s="109"/>
      <c r="F4138" s="110"/>
      <c r="G4138" s="111"/>
      <c r="H4138" s="112"/>
      <c r="I4138" s="77"/>
      <c r="J4138" s="112" t="str">
        <f>IF($B4138="", "", IFERROR(INDEX('Job List'!$C$9:$C$508, MATCH($B4138, 'Job List'!$B$9:$B$508, 0)), ""))</f>
        <v/>
      </c>
      <c r="K4138" s="112" t="str">
        <f>IF($B4138="", "", IFERROR(INDEX('Job List'!$D$9:$D$508, MATCH($B4138, 'Job List'!$B$9:$B$508, 0)), ""))</f>
        <v/>
      </c>
      <c r="L4138" s="125" t="str">
        <f t="shared" si="768"/>
        <v/>
      </c>
      <c r="M4138" s="111" t="str">
        <f>IF($B4138="", "", IF($G4138="", IFERROR(INDEX('Job List'!$E$9:$E$508, MATCH($B4138, 'Job List'!$B$9:$B$508, 0)), ""), $G4138))</f>
        <v/>
      </c>
      <c r="N4138" s="126" t="str">
        <f t="shared" si="769"/>
        <v/>
      </c>
      <c r="O4138" s="77"/>
      <c r="AB4138" s="14" t="str">
        <f t="shared" si="770"/>
        <v/>
      </c>
      <c r="AC4138" s="20" t="str">
        <f t="shared" si="771"/>
        <v/>
      </c>
      <c r="AD4138" s="55" t="str">
        <f t="shared" si="772"/>
        <v/>
      </c>
      <c r="AE4138" s="88" t="str">
        <f t="shared" si="773"/>
        <v/>
      </c>
      <c r="AG4138" s="55" t="str">
        <f t="shared" si="774"/>
        <v/>
      </c>
      <c r="AH4138" s="88" t="str">
        <f t="shared" si="775"/>
        <v/>
      </c>
      <c r="AJ4138" s="55" t="str">
        <f t="shared" si="776"/>
        <v/>
      </c>
      <c r="AK4138" s="88" t="str">
        <f t="shared" si="777"/>
        <v/>
      </c>
      <c r="AM4138" s="55" t="str">
        <f t="shared" si="778"/>
        <v/>
      </c>
      <c r="AN4138" s="88" t="str">
        <f t="shared" si="779"/>
        <v/>
      </c>
    </row>
    <row r="4139" spans="1:40" x14ac:dyDescent="0.25">
      <c r="A4139" s="77"/>
      <c r="B4139" s="107"/>
      <c r="C4139" s="108"/>
      <c r="D4139" s="109"/>
      <c r="E4139" s="109"/>
      <c r="F4139" s="110"/>
      <c r="G4139" s="111"/>
      <c r="H4139" s="112"/>
      <c r="I4139" s="77"/>
      <c r="J4139" s="112" t="str">
        <f>IF($B4139="", "", IFERROR(INDEX('Job List'!$C$9:$C$508, MATCH($B4139, 'Job List'!$B$9:$B$508, 0)), ""))</f>
        <v/>
      </c>
      <c r="K4139" s="112" t="str">
        <f>IF($B4139="", "", IFERROR(INDEX('Job List'!$D$9:$D$508, MATCH($B4139, 'Job List'!$B$9:$B$508, 0)), ""))</f>
        <v/>
      </c>
      <c r="L4139" s="125" t="str">
        <f t="shared" si="768"/>
        <v/>
      </c>
      <c r="M4139" s="111" t="str">
        <f>IF($B4139="", "", IF($G4139="", IFERROR(INDEX('Job List'!$E$9:$E$508, MATCH($B4139, 'Job List'!$B$9:$B$508, 0)), ""), $G4139))</f>
        <v/>
      </c>
      <c r="N4139" s="126" t="str">
        <f t="shared" si="769"/>
        <v/>
      </c>
      <c r="O4139" s="77"/>
      <c r="AB4139" s="14" t="str">
        <f t="shared" si="770"/>
        <v/>
      </c>
      <c r="AC4139" s="20" t="str">
        <f t="shared" si="771"/>
        <v/>
      </c>
      <c r="AD4139" s="55" t="str">
        <f t="shared" si="772"/>
        <v/>
      </c>
      <c r="AE4139" s="88" t="str">
        <f t="shared" si="773"/>
        <v/>
      </c>
      <c r="AG4139" s="55" t="str">
        <f t="shared" si="774"/>
        <v/>
      </c>
      <c r="AH4139" s="88" t="str">
        <f t="shared" si="775"/>
        <v/>
      </c>
      <c r="AJ4139" s="55" t="str">
        <f t="shared" si="776"/>
        <v/>
      </c>
      <c r="AK4139" s="88" t="str">
        <f t="shared" si="777"/>
        <v/>
      </c>
      <c r="AM4139" s="55" t="str">
        <f t="shared" si="778"/>
        <v/>
      </c>
      <c r="AN4139" s="88" t="str">
        <f t="shared" si="779"/>
        <v/>
      </c>
    </row>
    <row r="4140" spans="1:40" x14ac:dyDescent="0.25">
      <c r="A4140" s="77"/>
      <c r="B4140" s="107"/>
      <c r="C4140" s="108"/>
      <c r="D4140" s="109"/>
      <c r="E4140" s="109"/>
      <c r="F4140" s="110"/>
      <c r="G4140" s="111"/>
      <c r="H4140" s="112"/>
      <c r="I4140" s="77"/>
      <c r="J4140" s="112" t="str">
        <f>IF($B4140="", "", IFERROR(INDEX('Job List'!$C$9:$C$508, MATCH($B4140, 'Job List'!$B$9:$B$508, 0)), ""))</f>
        <v/>
      </c>
      <c r="K4140" s="112" t="str">
        <f>IF($B4140="", "", IFERROR(INDEX('Job List'!$D$9:$D$508, MATCH($B4140, 'Job List'!$B$9:$B$508, 0)), ""))</f>
        <v/>
      </c>
      <c r="L4140" s="125" t="str">
        <f t="shared" si="768"/>
        <v/>
      </c>
      <c r="M4140" s="111" t="str">
        <f>IF($B4140="", "", IF($G4140="", IFERROR(INDEX('Job List'!$E$9:$E$508, MATCH($B4140, 'Job List'!$B$9:$B$508, 0)), ""), $G4140))</f>
        <v/>
      </c>
      <c r="N4140" s="126" t="str">
        <f t="shared" si="769"/>
        <v/>
      </c>
      <c r="O4140" s="77"/>
      <c r="AB4140" s="14" t="str">
        <f t="shared" si="770"/>
        <v/>
      </c>
      <c r="AC4140" s="20" t="str">
        <f t="shared" si="771"/>
        <v/>
      </c>
      <c r="AD4140" s="55" t="str">
        <f t="shared" si="772"/>
        <v/>
      </c>
      <c r="AE4140" s="88" t="str">
        <f t="shared" si="773"/>
        <v/>
      </c>
      <c r="AG4140" s="55" t="str">
        <f t="shared" si="774"/>
        <v/>
      </c>
      <c r="AH4140" s="88" t="str">
        <f t="shared" si="775"/>
        <v/>
      </c>
      <c r="AJ4140" s="55" t="str">
        <f t="shared" si="776"/>
        <v/>
      </c>
      <c r="AK4140" s="88" t="str">
        <f t="shared" si="777"/>
        <v/>
      </c>
      <c r="AM4140" s="55" t="str">
        <f t="shared" si="778"/>
        <v/>
      </c>
      <c r="AN4140" s="88" t="str">
        <f t="shared" si="779"/>
        <v/>
      </c>
    </row>
    <row r="4141" spans="1:40" x14ac:dyDescent="0.25">
      <c r="A4141" s="77"/>
      <c r="B4141" s="107"/>
      <c r="C4141" s="108"/>
      <c r="D4141" s="109"/>
      <c r="E4141" s="109"/>
      <c r="F4141" s="110"/>
      <c r="G4141" s="111"/>
      <c r="H4141" s="112"/>
      <c r="I4141" s="77"/>
      <c r="J4141" s="112" t="str">
        <f>IF($B4141="", "", IFERROR(INDEX('Job List'!$C$9:$C$508, MATCH($B4141, 'Job List'!$B$9:$B$508, 0)), ""))</f>
        <v/>
      </c>
      <c r="K4141" s="112" t="str">
        <f>IF($B4141="", "", IFERROR(INDEX('Job List'!$D$9:$D$508, MATCH($B4141, 'Job List'!$B$9:$B$508, 0)), ""))</f>
        <v/>
      </c>
      <c r="L4141" s="125" t="str">
        <f t="shared" si="768"/>
        <v/>
      </c>
      <c r="M4141" s="111" t="str">
        <f>IF($B4141="", "", IF($G4141="", IFERROR(INDEX('Job List'!$E$9:$E$508, MATCH($B4141, 'Job List'!$B$9:$B$508, 0)), ""), $G4141))</f>
        <v/>
      </c>
      <c r="N4141" s="126" t="str">
        <f t="shared" si="769"/>
        <v/>
      </c>
      <c r="O4141" s="77"/>
      <c r="AB4141" s="14" t="str">
        <f t="shared" si="770"/>
        <v/>
      </c>
      <c r="AC4141" s="20" t="str">
        <f t="shared" si="771"/>
        <v/>
      </c>
      <c r="AD4141" s="55" t="str">
        <f t="shared" si="772"/>
        <v/>
      </c>
      <c r="AE4141" s="88" t="str">
        <f t="shared" si="773"/>
        <v/>
      </c>
      <c r="AG4141" s="55" t="str">
        <f t="shared" si="774"/>
        <v/>
      </c>
      <c r="AH4141" s="88" t="str">
        <f t="shared" si="775"/>
        <v/>
      </c>
      <c r="AJ4141" s="55" t="str">
        <f t="shared" si="776"/>
        <v/>
      </c>
      <c r="AK4141" s="88" t="str">
        <f t="shared" si="777"/>
        <v/>
      </c>
      <c r="AM4141" s="55" t="str">
        <f t="shared" si="778"/>
        <v/>
      </c>
      <c r="AN4141" s="88" t="str">
        <f t="shared" si="779"/>
        <v/>
      </c>
    </row>
    <row r="4142" spans="1:40" x14ac:dyDescent="0.25">
      <c r="A4142" s="77"/>
      <c r="B4142" s="107"/>
      <c r="C4142" s="108"/>
      <c r="D4142" s="109"/>
      <c r="E4142" s="109"/>
      <c r="F4142" s="110"/>
      <c r="G4142" s="111"/>
      <c r="H4142" s="112"/>
      <c r="I4142" s="77"/>
      <c r="J4142" s="112" t="str">
        <f>IF($B4142="", "", IFERROR(INDEX('Job List'!$C$9:$C$508, MATCH($B4142, 'Job List'!$B$9:$B$508, 0)), ""))</f>
        <v/>
      </c>
      <c r="K4142" s="112" t="str">
        <f>IF($B4142="", "", IFERROR(INDEX('Job List'!$D$9:$D$508, MATCH($B4142, 'Job List'!$B$9:$B$508, 0)), ""))</f>
        <v/>
      </c>
      <c r="L4142" s="125" t="str">
        <f t="shared" si="768"/>
        <v/>
      </c>
      <c r="M4142" s="111" t="str">
        <f>IF($B4142="", "", IF($G4142="", IFERROR(INDEX('Job List'!$E$9:$E$508, MATCH($B4142, 'Job List'!$B$9:$B$508, 0)), ""), $G4142))</f>
        <v/>
      </c>
      <c r="N4142" s="126" t="str">
        <f t="shared" si="769"/>
        <v/>
      </c>
      <c r="O4142" s="77"/>
      <c r="AB4142" s="14" t="str">
        <f t="shared" si="770"/>
        <v/>
      </c>
      <c r="AC4142" s="20" t="str">
        <f t="shared" si="771"/>
        <v/>
      </c>
      <c r="AD4142" s="55" t="str">
        <f t="shared" si="772"/>
        <v/>
      </c>
      <c r="AE4142" s="88" t="str">
        <f t="shared" si="773"/>
        <v/>
      </c>
      <c r="AG4142" s="55" t="str">
        <f t="shared" si="774"/>
        <v/>
      </c>
      <c r="AH4142" s="88" t="str">
        <f t="shared" si="775"/>
        <v/>
      </c>
      <c r="AJ4142" s="55" t="str">
        <f t="shared" si="776"/>
        <v/>
      </c>
      <c r="AK4142" s="88" t="str">
        <f t="shared" si="777"/>
        <v/>
      </c>
      <c r="AM4142" s="55" t="str">
        <f t="shared" si="778"/>
        <v/>
      </c>
      <c r="AN4142" s="88" t="str">
        <f t="shared" si="779"/>
        <v/>
      </c>
    </row>
    <row r="4143" spans="1:40" x14ac:dyDescent="0.25">
      <c r="A4143" s="77"/>
      <c r="B4143" s="107"/>
      <c r="C4143" s="108"/>
      <c r="D4143" s="109"/>
      <c r="E4143" s="109"/>
      <c r="F4143" s="110"/>
      <c r="G4143" s="111"/>
      <c r="H4143" s="112"/>
      <c r="I4143" s="77"/>
      <c r="J4143" s="112" t="str">
        <f>IF($B4143="", "", IFERROR(INDEX('Job List'!$C$9:$C$508, MATCH($B4143, 'Job List'!$B$9:$B$508, 0)), ""))</f>
        <v/>
      </c>
      <c r="K4143" s="112" t="str">
        <f>IF($B4143="", "", IFERROR(INDEX('Job List'!$D$9:$D$508, MATCH($B4143, 'Job List'!$B$9:$B$508, 0)), ""))</f>
        <v/>
      </c>
      <c r="L4143" s="125" t="str">
        <f t="shared" si="768"/>
        <v/>
      </c>
      <c r="M4143" s="111" t="str">
        <f>IF($B4143="", "", IF($G4143="", IFERROR(INDEX('Job List'!$E$9:$E$508, MATCH($B4143, 'Job List'!$B$9:$B$508, 0)), ""), $G4143))</f>
        <v/>
      </c>
      <c r="N4143" s="126" t="str">
        <f t="shared" si="769"/>
        <v/>
      </c>
      <c r="O4143" s="77"/>
      <c r="AB4143" s="14" t="str">
        <f t="shared" si="770"/>
        <v/>
      </c>
      <c r="AC4143" s="20" t="str">
        <f t="shared" si="771"/>
        <v/>
      </c>
      <c r="AD4143" s="55" t="str">
        <f t="shared" si="772"/>
        <v/>
      </c>
      <c r="AE4143" s="88" t="str">
        <f t="shared" si="773"/>
        <v/>
      </c>
      <c r="AG4143" s="55" t="str">
        <f t="shared" si="774"/>
        <v/>
      </c>
      <c r="AH4143" s="88" t="str">
        <f t="shared" si="775"/>
        <v/>
      </c>
      <c r="AJ4143" s="55" t="str">
        <f t="shared" si="776"/>
        <v/>
      </c>
      <c r="AK4143" s="88" t="str">
        <f t="shared" si="777"/>
        <v/>
      </c>
      <c r="AM4143" s="55" t="str">
        <f t="shared" si="778"/>
        <v/>
      </c>
      <c r="AN4143" s="88" t="str">
        <f t="shared" si="779"/>
        <v/>
      </c>
    </row>
    <row r="4144" spans="1:40" x14ac:dyDescent="0.25">
      <c r="A4144" s="77"/>
      <c r="B4144" s="107"/>
      <c r="C4144" s="108"/>
      <c r="D4144" s="109"/>
      <c r="E4144" s="109"/>
      <c r="F4144" s="110"/>
      <c r="G4144" s="111"/>
      <c r="H4144" s="112"/>
      <c r="I4144" s="77"/>
      <c r="J4144" s="112" t="str">
        <f>IF($B4144="", "", IFERROR(INDEX('Job List'!$C$9:$C$508, MATCH($B4144, 'Job List'!$B$9:$B$508, 0)), ""))</f>
        <v/>
      </c>
      <c r="K4144" s="112" t="str">
        <f>IF($B4144="", "", IFERROR(INDEX('Job List'!$D$9:$D$508, MATCH($B4144, 'Job List'!$B$9:$B$508, 0)), ""))</f>
        <v/>
      </c>
      <c r="L4144" s="125" t="str">
        <f t="shared" si="768"/>
        <v/>
      </c>
      <c r="M4144" s="111" t="str">
        <f>IF($B4144="", "", IF($G4144="", IFERROR(INDEX('Job List'!$E$9:$E$508, MATCH($B4144, 'Job List'!$B$9:$B$508, 0)), ""), $G4144))</f>
        <v/>
      </c>
      <c r="N4144" s="126" t="str">
        <f t="shared" si="769"/>
        <v/>
      </c>
      <c r="O4144" s="77"/>
      <c r="AB4144" s="14" t="str">
        <f t="shared" si="770"/>
        <v/>
      </c>
      <c r="AC4144" s="20" t="str">
        <f t="shared" si="771"/>
        <v/>
      </c>
      <c r="AD4144" s="55" t="str">
        <f t="shared" si="772"/>
        <v/>
      </c>
      <c r="AE4144" s="88" t="str">
        <f t="shared" si="773"/>
        <v/>
      </c>
      <c r="AG4144" s="55" t="str">
        <f t="shared" si="774"/>
        <v/>
      </c>
      <c r="AH4144" s="88" t="str">
        <f t="shared" si="775"/>
        <v/>
      </c>
      <c r="AJ4144" s="55" t="str">
        <f t="shared" si="776"/>
        <v/>
      </c>
      <c r="AK4144" s="88" t="str">
        <f t="shared" si="777"/>
        <v/>
      </c>
      <c r="AM4144" s="55" t="str">
        <f t="shared" si="778"/>
        <v/>
      </c>
      <c r="AN4144" s="88" t="str">
        <f t="shared" si="779"/>
        <v/>
      </c>
    </row>
    <row r="4145" spans="1:40" x14ac:dyDescent="0.25">
      <c r="A4145" s="77"/>
      <c r="B4145" s="107"/>
      <c r="C4145" s="108"/>
      <c r="D4145" s="109"/>
      <c r="E4145" s="109"/>
      <c r="F4145" s="110"/>
      <c r="G4145" s="111"/>
      <c r="H4145" s="112"/>
      <c r="I4145" s="77"/>
      <c r="J4145" s="112" t="str">
        <f>IF($B4145="", "", IFERROR(INDEX('Job List'!$C$9:$C$508, MATCH($B4145, 'Job List'!$B$9:$B$508, 0)), ""))</f>
        <v/>
      </c>
      <c r="K4145" s="112" t="str">
        <f>IF($B4145="", "", IFERROR(INDEX('Job List'!$D$9:$D$508, MATCH($B4145, 'Job List'!$B$9:$B$508, 0)), ""))</f>
        <v/>
      </c>
      <c r="L4145" s="125" t="str">
        <f t="shared" si="768"/>
        <v/>
      </c>
      <c r="M4145" s="111" t="str">
        <f>IF($B4145="", "", IF($G4145="", IFERROR(INDEX('Job List'!$E$9:$E$508, MATCH($B4145, 'Job List'!$B$9:$B$508, 0)), ""), $G4145))</f>
        <v/>
      </c>
      <c r="N4145" s="126" t="str">
        <f t="shared" si="769"/>
        <v/>
      </c>
      <c r="O4145" s="77"/>
      <c r="AB4145" s="14" t="str">
        <f t="shared" si="770"/>
        <v/>
      </c>
      <c r="AC4145" s="20" t="str">
        <f t="shared" si="771"/>
        <v/>
      </c>
      <c r="AD4145" s="55" t="str">
        <f t="shared" si="772"/>
        <v/>
      </c>
      <c r="AE4145" s="88" t="str">
        <f t="shared" si="773"/>
        <v/>
      </c>
      <c r="AG4145" s="55" t="str">
        <f t="shared" si="774"/>
        <v/>
      </c>
      <c r="AH4145" s="88" t="str">
        <f t="shared" si="775"/>
        <v/>
      </c>
      <c r="AJ4145" s="55" t="str">
        <f t="shared" si="776"/>
        <v/>
      </c>
      <c r="AK4145" s="88" t="str">
        <f t="shared" si="777"/>
        <v/>
      </c>
      <c r="AM4145" s="55" t="str">
        <f t="shared" si="778"/>
        <v/>
      </c>
      <c r="AN4145" s="88" t="str">
        <f t="shared" si="779"/>
        <v/>
      </c>
    </row>
    <row r="4146" spans="1:40" x14ac:dyDescent="0.25">
      <c r="A4146" s="77"/>
      <c r="B4146" s="107"/>
      <c r="C4146" s="108"/>
      <c r="D4146" s="109"/>
      <c r="E4146" s="109"/>
      <c r="F4146" s="110"/>
      <c r="G4146" s="111"/>
      <c r="H4146" s="112"/>
      <c r="I4146" s="77"/>
      <c r="J4146" s="112" t="str">
        <f>IF($B4146="", "", IFERROR(INDEX('Job List'!$C$9:$C$508, MATCH($B4146, 'Job List'!$B$9:$B$508, 0)), ""))</f>
        <v/>
      </c>
      <c r="K4146" s="112" t="str">
        <f>IF($B4146="", "", IFERROR(INDEX('Job List'!$D$9:$D$508, MATCH($B4146, 'Job List'!$B$9:$B$508, 0)), ""))</f>
        <v/>
      </c>
      <c r="L4146" s="125" t="str">
        <f t="shared" si="768"/>
        <v/>
      </c>
      <c r="M4146" s="111" t="str">
        <f>IF($B4146="", "", IF($G4146="", IFERROR(INDEX('Job List'!$E$9:$E$508, MATCH($B4146, 'Job List'!$B$9:$B$508, 0)), ""), $G4146))</f>
        <v/>
      </c>
      <c r="N4146" s="126" t="str">
        <f t="shared" si="769"/>
        <v/>
      </c>
      <c r="O4146" s="77"/>
      <c r="AB4146" s="14" t="str">
        <f t="shared" si="770"/>
        <v/>
      </c>
      <c r="AC4146" s="20" t="str">
        <f t="shared" si="771"/>
        <v/>
      </c>
      <c r="AD4146" s="55" t="str">
        <f t="shared" si="772"/>
        <v/>
      </c>
      <c r="AE4146" s="88" t="str">
        <f t="shared" si="773"/>
        <v/>
      </c>
      <c r="AG4146" s="55" t="str">
        <f t="shared" si="774"/>
        <v/>
      </c>
      <c r="AH4146" s="88" t="str">
        <f t="shared" si="775"/>
        <v/>
      </c>
      <c r="AJ4146" s="55" t="str">
        <f t="shared" si="776"/>
        <v/>
      </c>
      <c r="AK4146" s="88" t="str">
        <f t="shared" si="777"/>
        <v/>
      </c>
      <c r="AM4146" s="55" t="str">
        <f t="shared" si="778"/>
        <v/>
      </c>
      <c r="AN4146" s="88" t="str">
        <f t="shared" si="779"/>
        <v/>
      </c>
    </row>
    <row r="4147" spans="1:40" x14ac:dyDescent="0.25">
      <c r="A4147" s="77"/>
      <c r="B4147" s="107"/>
      <c r="C4147" s="108"/>
      <c r="D4147" s="109"/>
      <c r="E4147" s="109"/>
      <c r="F4147" s="110"/>
      <c r="G4147" s="111"/>
      <c r="H4147" s="112"/>
      <c r="I4147" s="77"/>
      <c r="J4147" s="112" t="str">
        <f>IF($B4147="", "", IFERROR(INDEX('Job List'!$C$9:$C$508, MATCH($B4147, 'Job List'!$B$9:$B$508, 0)), ""))</f>
        <v/>
      </c>
      <c r="K4147" s="112" t="str">
        <f>IF($B4147="", "", IFERROR(INDEX('Job List'!$D$9:$D$508, MATCH($B4147, 'Job List'!$B$9:$B$508, 0)), ""))</f>
        <v/>
      </c>
      <c r="L4147" s="125" t="str">
        <f t="shared" si="768"/>
        <v/>
      </c>
      <c r="M4147" s="111" t="str">
        <f>IF($B4147="", "", IF($G4147="", IFERROR(INDEX('Job List'!$E$9:$E$508, MATCH($B4147, 'Job List'!$B$9:$B$508, 0)), ""), $G4147))</f>
        <v/>
      </c>
      <c r="N4147" s="126" t="str">
        <f t="shared" si="769"/>
        <v/>
      </c>
      <c r="O4147" s="77"/>
      <c r="AB4147" s="14" t="str">
        <f t="shared" si="770"/>
        <v/>
      </c>
      <c r="AC4147" s="20" t="str">
        <f t="shared" si="771"/>
        <v/>
      </c>
      <c r="AD4147" s="55" t="str">
        <f t="shared" si="772"/>
        <v/>
      </c>
      <c r="AE4147" s="88" t="str">
        <f t="shared" si="773"/>
        <v/>
      </c>
      <c r="AG4147" s="55" t="str">
        <f t="shared" si="774"/>
        <v/>
      </c>
      <c r="AH4147" s="88" t="str">
        <f t="shared" si="775"/>
        <v/>
      </c>
      <c r="AJ4147" s="55" t="str">
        <f t="shared" si="776"/>
        <v/>
      </c>
      <c r="AK4147" s="88" t="str">
        <f t="shared" si="777"/>
        <v/>
      </c>
      <c r="AM4147" s="55" t="str">
        <f t="shared" si="778"/>
        <v/>
      </c>
      <c r="AN4147" s="88" t="str">
        <f t="shared" si="779"/>
        <v/>
      </c>
    </row>
    <row r="4148" spans="1:40" x14ac:dyDescent="0.25">
      <c r="A4148" s="77"/>
      <c r="B4148" s="107"/>
      <c r="C4148" s="108"/>
      <c r="D4148" s="109"/>
      <c r="E4148" s="109"/>
      <c r="F4148" s="110"/>
      <c r="G4148" s="111"/>
      <c r="H4148" s="112"/>
      <c r="I4148" s="77"/>
      <c r="J4148" s="112" t="str">
        <f>IF($B4148="", "", IFERROR(INDEX('Job List'!$C$9:$C$508, MATCH($B4148, 'Job List'!$B$9:$B$508, 0)), ""))</f>
        <v/>
      </c>
      <c r="K4148" s="112" t="str">
        <f>IF($B4148="", "", IFERROR(INDEX('Job List'!$D$9:$D$508, MATCH($B4148, 'Job List'!$B$9:$B$508, 0)), ""))</f>
        <v/>
      </c>
      <c r="L4148" s="125" t="str">
        <f t="shared" si="768"/>
        <v/>
      </c>
      <c r="M4148" s="111" t="str">
        <f>IF($B4148="", "", IF($G4148="", IFERROR(INDEX('Job List'!$E$9:$E$508, MATCH($B4148, 'Job List'!$B$9:$B$508, 0)), ""), $G4148))</f>
        <v/>
      </c>
      <c r="N4148" s="126" t="str">
        <f t="shared" si="769"/>
        <v/>
      </c>
      <c r="O4148" s="77"/>
      <c r="AB4148" s="14" t="str">
        <f t="shared" si="770"/>
        <v/>
      </c>
      <c r="AC4148" s="20" t="str">
        <f t="shared" si="771"/>
        <v/>
      </c>
      <c r="AD4148" s="55" t="str">
        <f t="shared" si="772"/>
        <v/>
      </c>
      <c r="AE4148" s="88" t="str">
        <f t="shared" si="773"/>
        <v/>
      </c>
      <c r="AG4148" s="55" t="str">
        <f t="shared" si="774"/>
        <v/>
      </c>
      <c r="AH4148" s="88" t="str">
        <f t="shared" si="775"/>
        <v/>
      </c>
      <c r="AJ4148" s="55" t="str">
        <f t="shared" si="776"/>
        <v/>
      </c>
      <c r="AK4148" s="88" t="str">
        <f t="shared" si="777"/>
        <v/>
      </c>
      <c r="AM4148" s="55" t="str">
        <f t="shared" si="778"/>
        <v/>
      </c>
      <c r="AN4148" s="88" t="str">
        <f t="shared" si="779"/>
        <v/>
      </c>
    </row>
    <row r="4149" spans="1:40" x14ac:dyDescent="0.25">
      <c r="A4149" s="77"/>
      <c r="B4149" s="107"/>
      <c r="C4149" s="108"/>
      <c r="D4149" s="109"/>
      <c r="E4149" s="109"/>
      <c r="F4149" s="110"/>
      <c r="G4149" s="111"/>
      <c r="H4149" s="112"/>
      <c r="I4149" s="77"/>
      <c r="J4149" s="112" t="str">
        <f>IF($B4149="", "", IFERROR(INDEX('Job List'!$C$9:$C$508, MATCH($B4149, 'Job List'!$B$9:$B$508, 0)), ""))</f>
        <v/>
      </c>
      <c r="K4149" s="112" t="str">
        <f>IF($B4149="", "", IFERROR(INDEX('Job List'!$D$9:$D$508, MATCH($B4149, 'Job List'!$B$9:$B$508, 0)), ""))</f>
        <v/>
      </c>
      <c r="L4149" s="125" t="str">
        <f t="shared" si="768"/>
        <v/>
      </c>
      <c r="M4149" s="111" t="str">
        <f>IF($B4149="", "", IF($G4149="", IFERROR(INDEX('Job List'!$E$9:$E$508, MATCH($B4149, 'Job List'!$B$9:$B$508, 0)), ""), $G4149))</f>
        <v/>
      </c>
      <c r="N4149" s="126" t="str">
        <f t="shared" si="769"/>
        <v/>
      </c>
      <c r="O4149" s="77"/>
      <c r="AB4149" s="14" t="str">
        <f t="shared" si="770"/>
        <v/>
      </c>
      <c r="AC4149" s="20" t="str">
        <f t="shared" si="771"/>
        <v/>
      </c>
      <c r="AD4149" s="55" t="str">
        <f t="shared" si="772"/>
        <v/>
      </c>
      <c r="AE4149" s="88" t="str">
        <f t="shared" si="773"/>
        <v/>
      </c>
      <c r="AG4149" s="55" t="str">
        <f t="shared" si="774"/>
        <v/>
      </c>
      <c r="AH4149" s="88" t="str">
        <f t="shared" si="775"/>
        <v/>
      </c>
      <c r="AJ4149" s="55" t="str">
        <f t="shared" si="776"/>
        <v/>
      </c>
      <c r="AK4149" s="88" t="str">
        <f t="shared" si="777"/>
        <v/>
      </c>
      <c r="AM4149" s="55" t="str">
        <f t="shared" si="778"/>
        <v/>
      </c>
      <c r="AN4149" s="88" t="str">
        <f t="shared" si="779"/>
        <v/>
      </c>
    </row>
    <row r="4150" spans="1:40" x14ac:dyDescent="0.25">
      <c r="A4150" s="77"/>
      <c r="B4150" s="107"/>
      <c r="C4150" s="108"/>
      <c r="D4150" s="109"/>
      <c r="E4150" s="109"/>
      <c r="F4150" s="110"/>
      <c r="G4150" s="111"/>
      <c r="H4150" s="112"/>
      <c r="I4150" s="77"/>
      <c r="J4150" s="112" t="str">
        <f>IF($B4150="", "", IFERROR(INDEX('Job List'!$C$9:$C$508, MATCH($B4150, 'Job List'!$B$9:$B$508, 0)), ""))</f>
        <v/>
      </c>
      <c r="K4150" s="112" t="str">
        <f>IF($B4150="", "", IFERROR(INDEX('Job List'!$D$9:$D$508, MATCH($B4150, 'Job List'!$B$9:$B$508, 0)), ""))</f>
        <v/>
      </c>
      <c r="L4150" s="125" t="str">
        <f t="shared" si="768"/>
        <v/>
      </c>
      <c r="M4150" s="111" t="str">
        <f>IF($B4150="", "", IF($G4150="", IFERROR(INDEX('Job List'!$E$9:$E$508, MATCH($B4150, 'Job List'!$B$9:$B$508, 0)), ""), $G4150))</f>
        <v/>
      </c>
      <c r="N4150" s="126" t="str">
        <f t="shared" si="769"/>
        <v/>
      </c>
      <c r="O4150" s="77"/>
      <c r="AB4150" s="14" t="str">
        <f t="shared" si="770"/>
        <v/>
      </c>
      <c r="AC4150" s="20" t="str">
        <f t="shared" si="771"/>
        <v/>
      </c>
      <c r="AD4150" s="55" t="str">
        <f t="shared" si="772"/>
        <v/>
      </c>
      <c r="AE4150" s="88" t="str">
        <f t="shared" si="773"/>
        <v/>
      </c>
      <c r="AG4150" s="55" t="str">
        <f t="shared" si="774"/>
        <v/>
      </c>
      <c r="AH4150" s="88" t="str">
        <f t="shared" si="775"/>
        <v/>
      </c>
      <c r="AJ4150" s="55" t="str">
        <f t="shared" si="776"/>
        <v/>
      </c>
      <c r="AK4150" s="88" t="str">
        <f t="shared" si="777"/>
        <v/>
      </c>
      <c r="AM4150" s="55" t="str">
        <f t="shared" si="778"/>
        <v/>
      </c>
      <c r="AN4150" s="88" t="str">
        <f t="shared" si="779"/>
        <v/>
      </c>
    </row>
    <row r="4151" spans="1:40" x14ac:dyDescent="0.25">
      <c r="A4151" s="77"/>
      <c r="B4151" s="107"/>
      <c r="C4151" s="108"/>
      <c r="D4151" s="109"/>
      <c r="E4151" s="109"/>
      <c r="F4151" s="110"/>
      <c r="G4151" s="111"/>
      <c r="H4151" s="112"/>
      <c r="I4151" s="77"/>
      <c r="J4151" s="112" t="str">
        <f>IF($B4151="", "", IFERROR(INDEX('Job List'!$C$9:$C$508, MATCH($B4151, 'Job List'!$B$9:$B$508, 0)), ""))</f>
        <v/>
      </c>
      <c r="K4151" s="112" t="str">
        <f>IF($B4151="", "", IFERROR(INDEX('Job List'!$D$9:$D$508, MATCH($B4151, 'Job List'!$B$9:$B$508, 0)), ""))</f>
        <v/>
      </c>
      <c r="L4151" s="125" t="str">
        <f t="shared" si="768"/>
        <v/>
      </c>
      <c r="M4151" s="111" t="str">
        <f>IF($B4151="", "", IF($G4151="", IFERROR(INDEX('Job List'!$E$9:$E$508, MATCH($B4151, 'Job List'!$B$9:$B$508, 0)), ""), $G4151))</f>
        <v/>
      </c>
      <c r="N4151" s="126" t="str">
        <f t="shared" si="769"/>
        <v/>
      </c>
      <c r="O4151" s="77"/>
      <c r="AB4151" s="14" t="str">
        <f t="shared" si="770"/>
        <v/>
      </c>
      <c r="AC4151" s="20" t="str">
        <f t="shared" si="771"/>
        <v/>
      </c>
      <c r="AD4151" s="55" t="str">
        <f t="shared" si="772"/>
        <v/>
      </c>
      <c r="AE4151" s="88" t="str">
        <f t="shared" si="773"/>
        <v/>
      </c>
      <c r="AG4151" s="55" t="str">
        <f t="shared" si="774"/>
        <v/>
      </c>
      <c r="AH4151" s="88" t="str">
        <f t="shared" si="775"/>
        <v/>
      </c>
      <c r="AJ4151" s="55" t="str">
        <f t="shared" si="776"/>
        <v/>
      </c>
      <c r="AK4151" s="88" t="str">
        <f t="shared" si="777"/>
        <v/>
      </c>
      <c r="AM4151" s="55" t="str">
        <f t="shared" si="778"/>
        <v/>
      </c>
      <c r="AN4151" s="88" t="str">
        <f t="shared" si="779"/>
        <v/>
      </c>
    </row>
    <row r="4152" spans="1:40" x14ac:dyDescent="0.25">
      <c r="A4152" s="77"/>
      <c r="B4152" s="107"/>
      <c r="C4152" s="108"/>
      <c r="D4152" s="109"/>
      <c r="E4152" s="109"/>
      <c r="F4152" s="110"/>
      <c r="G4152" s="111"/>
      <c r="H4152" s="112"/>
      <c r="I4152" s="77"/>
      <c r="J4152" s="112" t="str">
        <f>IF($B4152="", "", IFERROR(INDEX('Job List'!$C$9:$C$508, MATCH($B4152, 'Job List'!$B$9:$B$508, 0)), ""))</f>
        <v/>
      </c>
      <c r="K4152" s="112" t="str">
        <f>IF($B4152="", "", IFERROR(INDEX('Job List'!$D$9:$D$508, MATCH($B4152, 'Job List'!$B$9:$B$508, 0)), ""))</f>
        <v/>
      </c>
      <c r="L4152" s="125" t="str">
        <f t="shared" si="768"/>
        <v/>
      </c>
      <c r="M4152" s="111" t="str">
        <f>IF($B4152="", "", IF($G4152="", IFERROR(INDEX('Job List'!$E$9:$E$508, MATCH($B4152, 'Job List'!$B$9:$B$508, 0)), ""), $G4152))</f>
        <v/>
      </c>
      <c r="N4152" s="126" t="str">
        <f t="shared" si="769"/>
        <v/>
      </c>
      <c r="O4152" s="77"/>
      <c r="AB4152" s="14" t="str">
        <f t="shared" si="770"/>
        <v/>
      </c>
      <c r="AC4152" s="20" t="str">
        <f t="shared" si="771"/>
        <v/>
      </c>
      <c r="AD4152" s="55" t="str">
        <f t="shared" si="772"/>
        <v/>
      </c>
      <c r="AE4152" s="88" t="str">
        <f t="shared" si="773"/>
        <v/>
      </c>
      <c r="AG4152" s="55" t="str">
        <f t="shared" si="774"/>
        <v/>
      </c>
      <c r="AH4152" s="88" t="str">
        <f t="shared" si="775"/>
        <v/>
      </c>
      <c r="AJ4152" s="55" t="str">
        <f t="shared" si="776"/>
        <v/>
      </c>
      <c r="AK4152" s="88" t="str">
        <f t="shared" si="777"/>
        <v/>
      </c>
      <c r="AM4152" s="55" t="str">
        <f t="shared" si="778"/>
        <v/>
      </c>
      <c r="AN4152" s="88" t="str">
        <f t="shared" si="779"/>
        <v/>
      </c>
    </row>
    <row r="4153" spans="1:40" x14ac:dyDescent="0.25">
      <c r="A4153" s="77"/>
      <c r="B4153" s="107"/>
      <c r="C4153" s="108"/>
      <c r="D4153" s="109"/>
      <c r="E4153" s="109"/>
      <c r="F4153" s="110"/>
      <c r="G4153" s="111"/>
      <c r="H4153" s="112"/>
      <c r="I4153" s="77"/>
      <c r="J4153" s="112" t="str">
        <f>IF($B4153="", "", IFERROR(INDEX('Job List'!$C$9:$C$508, MATCH($B4153, 'Job List'!$B$9:$B$508, 0)), ""))</f>
        <v/>
      </c>
      <c r="K4153" s="112" t="str">
        <f>IF($B4153="", "", IFERROR(INDEX('Job List'!$D$9:$D$508, MATCH($B4153, 'Job List'!$B$9:$B$508, 0)), ""))</f>
        <v/>
      </c>
      <c r="L4153" s="125" t="str">
        <f t="shared" si="768"/>
        <v/>
      </c>
      <c r="M4153" s="111" t="str">
        <f>IF($B4153="", "", IF($G4153="", IFERROR(INDEX('Job List'!$E$9:$E$508, MATCH($B4153, 'Job List'!$B$9:$B$508, 0)), ""), $G4153))</f>
        <v/>
      </c>
      <c r="N4153" s="126" t="str">
        <f t="shared" si="769"/>
        <v/>
      </c>
      <c r="O4153" s="77"/>
      <c r="AB4153" s="14" t="str">
        <f t="shared" si="770"/>
        <v/>
      </c>
      <c r="AC4153" s="20" t="str">
        <f t="shared" si="771"/>
        <v/>
      </c>
      <c r="AD4153" s="55" t="str">
        <f t="shared" si="772"/>
        <v/>
      </c>
      <c r="AE4153" s="88" t="str">
        <f t="shared" si="773"/>
        <v/>
      </c>
      <c r="AG4153" s="55" t="str">
        <f t="shared" si="774"/>
        <v/>
      </c>
      <c r="AH4153" s="88" t="str">
        <f t="shared" si="775"/>
        <v/>
      </c>
      <c r="AJ4153" s="55" t="str">
        <f t="shared" si="776"/>
        <v/>
      </c>
      <c r="AK4153" s="88" t="str">
        <f t="shared" si="777"/>
        <v/>
      </c>
      <c r="AM4153" s="55" t="str">
        <f t="shared" si="778"/>
        <v/>
      </c>
      <c r="AN4153" s="88" t="str">
        <f t="shared" si="779"/>
        <v/>
      </c>
    </row>
    <row r="4154" spans="1:40" x14ac:dyDescent="0.25">
      <c r="A4154" s="77"/>
      <c r="B4154" s="107"/>
      <c r="C4154" s="108"/>
      <c r="D4154" s="109"/>
      <c r="E4154" s="109"/>
      <c r="F4154" s="110"/>
      <c r="G4154" s="111"/>
      <c r="H4154" s="112"/>
      <c r="I4154" s="77"/>
      <c r="J4154" s="112" t="str">
        <f>IF($B4154="", "", IFERROR(INDEX('Job List'!$C$9:$C$508, MATCH($B4154, 'Job List'!$B$9:$B$508, 0)), ""))</f>
        <v/>
      </c>
      <c r="K4154" s="112" t="str">
        <f>IF($B4154="", "", IFERROR(INDEX('Job List'!$D$9:$D$508, MATCH($B4154, 'Job List'!$B$9:$B$508, 0)), ""))</f>
        <v/>
      </c>
      <c r="L4154" s="125" t="str">
        <f t="shared" si="768"/>
        <v/>
      </c>
      <c r="M4154" s="111" t="str">
        <f>IF($B4154="", "", IF($G4154="", IFERROR(INDEX('Job List'!$E$9:$E$508, MATCH($B4154, 'Job List'!$B$9:$B$508, 0)), ""), $G4154))</f>
        <v/>
      </c>
      <c r="N4154" s="126" t="str">
        <f t="shared" si="769"/>
        <v/>
      </c>
      <c r="O4154" s="77"/>
      <c r="AB4154" s="14" t="str">
        <f t="shared" si="770"/>
        <v/>
      </c>
      <c r="AC4154" s="20" t="str">
        <f t="shared" si="771"/>
        <v/>
      </c>
      <c r="AD4154" s="55" t="str">
        <f t="shared" si="772"/>
        <v/>
      </c>
      <c r="AE4154" s="88" t="str">
        <f t="shared" si="773"/>
        <v/>
      </c>
      <c r="AG4154" s="55" t="str">
        <f t="shared" si="774"/>
        <v/>
      </c>
      <c r="AH4154" s="88" t="str">
        <f t="shared" si="775"/>
        <v/>
      </c>
      <c r="AJ4154" s="55" t="str">
        <f t="shared" si="776"/>
        <v/>
      </c>
      <c r="AK4154" s="88" t="str">
        <f t="shared" si="777"/>
        <v/>
      </c>
      <c r="AM4154" s="55" t="str">
        <f t="shared" si="778"/>
        <v/>
      </c>
      <c r="AN4154" s="88" t="str">
        <f t="shared" si="779"/>
        <v/>
      </c>
    </row>
    <row r="4155" spans="1:40" x14ac:dyDescent="0.25">
      <c r="A4155" s="77"/>
      <c r="B4155" s="107"/>
      <c r="C4155" s="108"/>
      <c r="D4155" s="109"/>
      <c r="E4155" s="109"/>
      <c r="F4155" s="110"/>
      <c r="G4155" s="111"/>
      <c r="H4155" s="112"/>
      <c r="I4155" s="77"/>
      <c r="J4155" s="112" t="str">
        <f>IF($B4155="", "", IFERROR(INDEX('Job List'!$C$9:$C$508, MATCH($B4155, 'Job List'!$B$9:$B$508, 0)), ""))</f>
        <v/>
      </c>
      <c r="K4155" s="112" t="str">
        <f>IF($B4155="", "", IFERROR(INDEX('Job List'!$D$9:$D$508, MATCH($B4155, 'Job List'!$B$9:$B$508, 0)), ""))</f>
        <v/>
      </c>
      <c r="L4155" s="125" t="str">
        <f t="shared" si="768"/>
        <v/>
      </c>
      <c r="M4155" s="111" t="str">
        <f>IF($B4155="", "", IF($G4155="", IFERROR(INDEX('Job List'!$E$9:$E$508, MATCH($B4155, 'Job List'!$B$9:$B$508, 0)), ""), $G4155))</f>
        <v/>
      </c>
      <c r="N4155" s="126" t="str">
        <f t="shared" si="769"/>
        <v/>
      </c>
      <c r="O4155" s="77"/>
      <c r="AB4155" s="14" t="str">
        <f t="shared" si="770"/>
        <v/>
      </c>
      <c r="AC4155" s="20" t="str">
        <f t="shared" si="771"/>
        <v/>
      </c>
      <c r="AD4155" s="55" t="str">
        <f t="shared" si="772"/>
        <v/>
      </c>
      <c r="AE4155" s="88" t="str">
        <f t="shared" si="773"/>
        <v/>
      </c>
      <c r="AG4155" s="55" t="str">
        <f t="shared" si="774"/>
        <v/>
      </c>
      <c r="AH4155" s="88" t="str">
        <f t="shared" si="775"/>
        <v/>
      </c>
      <c r="AJ4155" s="55" t="str">
        <f t="shared" si="776"/>
        <v/>
      </c>
      <c r="AK4155" s="88" t="str">
        <f t="shared" si="777"/>
        <v/>
      </c>
      <c r="AM4155" s="55" t="str">
        <f t="shared" si="778"/>
        <v/>
      </c>
      <c r="AN4155" s="88" t="str">
        <f t="shared" si="779"/>
        <v/>
      </c>
    </row>
    <row r="4156" spans="1:40" x14ac:dyDescent="0.25">
      <c r="A4156" s="77"/>
      <c r="B4156" s="107"/>
      <c r="C4156" s="108"/>
      <c r="D4156" s="109"/>
      <c r="E4156" s="109"/>
      <c r="F4156" s="110"/>
      <c r="G4156" s="111"/>
      <c r="H4156" s="112"/>
      <c r="I4156" s="77"/>
      <c r="J4156" s="112" t="str">
        <f>IF($B4156="", "", IFERROR(INDEX('Job List'!$C$9:$C$508, MATCH($B4156, 'Job List'!$B$9:$B$508, 0)), ""))</f>
        <v/>
      </c>
      <c r="K4156" s="112" t="str">
        <f>IF($B4156="", "", IFERROR(INDEX('Job List'!$D$9:$D$508, MATCH($B4156, 'Job List'!$B$9:$B$508, 0)), ""))</f>
        <v/>
      </c>
      <c r="L4156" s="125" t="str">
        <f t="shared" si="768"/>
        <v/>
      </c>
      <c r="M4156" s="111" t="str">
        <f>IF($B4156="", "", IF($G4156="", IFERROR(INDEX('Job List'!$E$9:$E$508, MATCH($B4156, 'Job List'!$B$9:$B$508, 0)), ""), $G4156))</f>
        <v/>
      </c>
      <c r="N4156" s="126" t="str">
        <f t="shared" si="769"/>
        <v/>
      </c>
      <c r="O4156" s="77"/>
      <c r="AB4156" s="14" t="str">
        <f t="shared" si="770"/>
        <v/>
      </c>
      <c r="AC4156" s="20" t="str">
        <f t="shared" si="771"/>
        <v/>
      </c>
      <c r="AD4156" s="55" t="str">
        <f t="shared" si="772"/>
        <v/>
      </c>
      <c r="AE4156" s="88" t="str">
        <f t="shared" si="773"/>
        <v/>
      </c>
      <c r="AG4156" s="55" t="str">
        <f t="shared" si="774"/>
        <v/>
      </c>
      <c r="AH4156" s="88" t="str">
        <f t="shared" si="775"/>
        <v/>
      </c>
      <c r="AJ4156" s="55" t="str">
        <f t="shared" si="776"/>
        <v/>
      </c>
      <c r="AK4156" s="88" t="str">
        <f t="shared" si="777"/>
        <v/>
      </c>
      <c r="AM4156" s="55" t="str">
        <f t="shared" si="778"/>
        <v/>
      </c>
      <c r="AN4156" s="88" t="str">
        <f t="shared" si="779"/>
        <v/>
      </c>
    </row>
    <row r="4157" spans="1:40" x14ac:dyDescent="0.25">
      <c r="A4157" s="77"/>
      <c r="B4157" s="107"/>
      <c r="C4157" s="108"/>
      <c r="D4157" s="109"/>
      <c r="E4157" s="109"/>
      <c r="F4157" s="110"/>
      <c r="G4157" s="111"/>
      <c r="H4157" s="112"/>
      <c r="I4157" s="77"/>
      <c r="J4157" s="112" t="str">
        <f>IF($B4157="", "", IFERROR(INDEX('Job List'!$C$9:$C$508, MATCH($B4157, 'Job List'!$B$9:$B$508, 0)), ""))</f>
        <v/>
      </c>
      <c r="K4157" s="112" t="str">
        <f>IF($B4157="", "", IFERROR(INDEX('Job List'!$D$9:$D$508, MATCH($B4157, 'Job List'!$B$9:$B$508, 0)), ""))</f>
        <v/>
      </c>
      <c r="L4157" s="125" t="str">
        <f t="shared" si="768"/>
        <v/>
      </c>
      <c r="M4157" s="111" t="str">
        <f>IF($B4157="", "", IF($G4157="", IFERROR(INDEX('Job List'!$E$9:$E$508, MATCH($B4157, 'Job List'!$B$9:$B$508, 0)), ""), $G4157))</f>
        <v/>
      </c>
      <c r="N4157" s="126" t="str">
        <f t="shared" si="769"/>
        <v/>
      </c>
      <c r="O4157" s="77"/>
      <c r="AB4157" s="14" t="str">
        <f t="shared" si="770"/>
        <v/>
      </c>
      <c r="AC4157" s="20" t="str">
        <f t="shared" si="771"/>
        <v/>
      </c>
      <c r="AD4157" s="55" t="str">
        <f t="shared" si="772"/>
        <v/>
      </c>
      <c r="AE4157" s="88" t="str">
        <f t="shared" si="773"/>
        <v/>
      </c>
      <c r="AG4157" s="55" t="str">
        <f t="shared" si="774"/>
        <v/>
      </c>
      <c r="AH4157" s="88" t="str">
        <f t="shared" si="775"/>
        <v/>
      </c>
      <c r="AJ4157" s="55" t="str">
        <f t="shared" si="776"/>
        <v/>
      </c>
      <c r="AK4157" s="88" t="str">
        <f t="shared" si="777"/>
        <v/>
      </c>
      <c r="AM4157" s="55" t="str">
        <f t="shared" si="778"/>
        <v/>
      </c>
      <c r="AN4157" s="88" t="str">
        <f t="shared" si="779"/>
        <v/>
      </c>
    </row>
    <row r="4158" spans="1:40" x14ac:dyDescent="0.25">
      <c r="A4158" s="77"/>
      <c r="B4158" s="107"/>
      <c r="C4158" s="108"/>
      <c r="D4158" s="109"/>
      <c r="E4158" s="109"/>
      <c r="F4158" s="110"/>
      <c r="G4158" s="111"/>
      <c r="H4158" s="112"/>
      <c r="I4158" s="77"/>
      <c r="J4158" s="112" t="str">
        <f>IF($B4158="", "", IFERROR(INDEX('Job List'!$C$9:$C$508, MATCH($B4158, 'Job List'!$B$9:$B$508, 0)), ""))</f>
        <v/>
      </c>
      <c r="K4158" s="112" t="str">
        <f>IF($B4158="", "", IFERROR(INDEX('Job List'!$D$9:$D$508, MATCH($B4158, 'Job List'!$B$9:$B$508, 0)), ""))</f>
        <v/>
      </c>
      <c r="L4158" s="125" t="str">
        <f t="shared" si="768"/>
        <v/>
      </c>
      <c r="M4158" s="111" t="str">
        <f>IF($B4158="", "", IF($G4158="", IFERROR(INDEX('Job List'!$E$9:$E$508, MATCH($B4158, 'Job List'!$B$9:$B$508, 0)), ""), $G4158))</f>
        <v/>
      </c>
      <c r="N4158" s="126" t="str">
        <f t="shared" si="769"/>
        <v/>
      </c>
      <c r="O4158" s="77"/>
      <c r="AB4158" s="14" t="str">
        <f t="shared" si="770"/>
        <v/>
      </c>
      <c r="AC4158" s="20" t="str">
        <f t="shared" si="771"/>
        <v/>
      </c>
      <c r="AD4158" s="55" t="str">
        <f t="shared" si="772"/>
        <v/>
      </c>
      <c r="AE4158" s="88" t="str">
        <f t="shared" si="773"/>
        <v/>
      </c>
      <c r="AG4158" s="55" t="str">
        <f t="shared" si="774"/>
        <v/>
      </c>
      <c r="AH4158" s="88" t="str">
        <f t="shared" si="775"/>
        <v/>
      </c>
      <c r="AJ4158" s="55" t="str">
        <f t="shared" si="776"/>
        <v/>
      </c>
      <c r="AK4158" s="88" t="str">
        <f t="shared" si="777"/>
        <v/>
      </c>
      <c r="AM4158" s="55" t="str">
        <f t="shared" si="778"/>
        <v/>
      </c>
      <c r="AN4158" s="88" t="str">
        <f t="shared" si="779"/>
        <v/>
      </c>
    </row>
    <row r="4159" spans="1:40" x14ac:dyDescent="0.25">
      <c r="A4159" s="77"/>
      <c r="B4159" s="107"/>
      <c r="C4159" s="108"/>
      <c r="D4159" s="109"/>
      <c r="E4159" s="109"/>
      <c r="F4159" s="110"/>
      <c r="G4159" s="111"/>
      <c r="H4159" s="112"/>
      <c r="I4159" s="77"/>
      <c r="J4159" s="112" t="str">
        <f>IF($B4159="", "", IFERROR(INDEX('Job List'!$C$9:$C$508, MATCH($B4159, 'Job List'!$B$9:$B$508, 0)), ""))</f>
        <v/>
      </c>
      <c r="K4159" s="112" t="str">
        <f>IF($B4159="", "", IFERROR(INDEX('Job List'!$D$9:$D$508, MATCH($B4159, 'Job List'!$B$9:$B$508, 0)), ""))</f>
        <v/>
      </c>
      <c r="L4159" s="125" t="str">
        <f t="shared" si="768"/>
        <v/>
      </c>
      <c r="M4159" s="111" t="str">
        <f>IF($B4159="", "", IF($G4159="", IFERROR(INDEX('Job List'!$E$9:$E$508, MATCH($B4159, 'Job List'!$B$9:$B$508, 0)), ""), $G4159))</f>
        <v/>
      </c>
      <c r="N4159" s="126" t="str">
        <f t="shared" si="769"/>
        <v/>
      </c>
      <c r="O4159" s="77"/>
      <c r="AB4159" s="14" t="str">
        <f t="shared" si="770"/>
        <v/>
      </c>
      <c r="AC4159" s="20" t="str">
        <f t="shared" si="771"/>
        <v/>
      </c>
      <c r="AD4159" s="55" t="str">
        <f t="shared" si="772"/>
        <v/>
      </c>
      <c r="AE4159" s="88" t="str">
        <f t="shared" si="773"/>
        <v/>
      </c>
      <c r="AG4159" s="55" t="str">
        <f t="shared" si="774"/>
        <v/>
      </c>
      <c r="AH4159" s="88" t="str">
        <f t="shared" si="775"/>
        <v/>
      </c>
      <c r="AJ4159" s="55" t="str">
        <f t="shared" si="776"/>
        <v/>
      </c>
      <c r="AK4159" s="88" t="str">
        <f t="shared" si="777"/>
        <v/>
      </c>
      <c r="AM4159" s="55" t="str">
        <f t="shared" si="778"/>
        <v/>
      </c>
      <c r="AN4159" s="88" t="str">
        <f t="shared" si="779"/>
        <v/>
      </c>
    </row>
    <row r="4160" spans="1:40" x14ac:dyDescent="0.25">
      <c r="A4160" s="77"/>
      <c r="B4160" s="107"/>
      <c r="C4160" s="108"/>
      <c r="D4160" s="109"/>
      <c r="E4160" s="109"/>
      <c r="F4160" s="110"/>
      <c r="G4160" s="111"/>
      <c r="H4160" s="112"/>
      <c r="I4160" s="77"/>
      <c r="J4160" s="112" t="str">
        <f>IF($B4160="", "", IFERROR(INDEX('Job List'!$C$9:$C$508, MATCH($B4160, 'Job List'!$B$9:$B$508, 0)), ""))</f>
        <v/>
      </c>
      <c r="K4160" s="112" t="str">
        <f>IF($B4160="", "", IFERROR(INDEX('Job List'!$D$9:$D$508, MATCH($B4160, 'Job List'!$B$9:$B$508, 0)), ""))</f>
        <v/>
      </c>
      <c r="L4160" s="125" t="str">
        <f t="shared" si="768"/>
        <v/>
      </c>
      <c r="M4160" s="111" t="str">
        <f>IF($B4160="", "", IF($G4160="", IFERROR(INDEX('Job List'!$E$9:$E$508, MATCH($B4160, 'Job List'!$B$9:$B$508, 0)), ""), $G4160))</f>
        <v/>
      </c>
      <c r="N4160" s="126" t="str">
        <f t="shared" si="769"/>
        <v/>
      </c>
      <c r="O4160" s="77"/>
      <c r="AB4160" s="14" t="str">
        <f t="shared" si="770"/>
        <v/>
      </c>
      <c r="AC4160" s="20" t="str">
        <f t="shared" si="771"/>
        <v/>
      </c>
      <c r="AD4160" s="55" t="str">
        <f t="shared" si="772"/>
        <v/>
      </c>
      <c r="AE4160" s="88" t="str">
        <f t="shared" si="773"/>
        <v/>
      </c>
      <c r="AG4160" s="55" t="str">
        <f t="shared" si="774"/>
        <v/>
      </c>
      <c r="AH4160" s="88" t="str">
        <f t="shared" si="775"/>
        <v/>
      </c>
      <c r="AJ4160" s="55" t="str">
        <f t="shared" si="776"/>
        <v/>
      </c>
      <c r="AK4160" s="88" t="str">
        <f t="shared" si="777"/>
        <v/>
      </c>
      <c r="AM4160" s="55" t="str">
        <f t="shared" si="778"/>
        <v/>
      </c>
      <c r="AN4160" s="88" t="str">
        <f t="shared" si="779"/>
        <v/>
      </c>
    </row>
    <row r="4161" spans="1:40" x14ac:dyDescent="0.25">
      <c r="A4161" s="77"/>
      <c r="B4161" s="107"/>
      <c r="C4161" s="108"/>
      <c r="D4161" s="109"/>
      <c r="E4161" s="109"/>
      <c r="F4161" s="110"/>
      <c r="G4161" s="111"/>
      <c r="H4161" s="112"/>
      <c r="I4161" s="77"/>
      <c r="J4161" s="112" t="str">
        <f>IF($B4161="", "", IFERROR(INDEX('Job List'!$C$9:$C$508, MATCH($B4161, 'Job List'!$B$9:$B$508, 0)), ""))</f>
        <v/>
      </c>
      <c r="K4161" s="112" t="str">
        <f>IF($B4161="", "", IFERROR(INDEX('Job List'!$D$9:$D$508, MATCH($B4161, 'Job List'!$B$9:$B$508, 0)), ""))</f>
        <v/>
      </c>
      <c r="L4161" s="125" t="str">
        <f t="shared" si="768"/>
        <v/>
      </c>
      <c r="M4161" s="111" t="str">
        <f>IF($B4161="", "", IF($G4161="", IFERROR(INDEX('Job List'!$E$9:$E$508, MATCH($B4161, 'Job List'!$B$9:$B$508, 0)), ""), $G4161))</f>
        <v/>
      </c>
      <c r="N4161" s="126" t="str">
        <f t="shared" si="769"/>
        <v/>
      </c>
      <c r="O4161" s="77"/>
      <c r="AB4161" s="14" t="str">
        <f t="shared" si="770"/>
        <v/>
      </c>
      <c r="AC4161" s="20" t="str">
        <f t="shared" si="771"/>
        <v/>
      </c>
      <c r="AD4161" s="55" t="str">
        <f t="shared" si="772"/>
        <v/>
      </c>
      <c r="AE4161" s="88" t="str">
        <f t="shared" si="773"/>
        <v/>
      </c>
      <c r="AG4161" s="55" t="str">
        <f t="shared" si="774"/>
        <v/>
      </c>
      <c r="AH4161" s="88" t="str">
        <f t="shared" si="775"/>
        <v/>
      </c>
      <c r="AJ4161" s="55" t="str">
        <f t="shared" si="776"/>
        <v/>
      </c>
      <c r="AK4161" s="88" t="str">
        <f t="shared" si="777"/>
        <v/>
      </c>
      <c r="AM4161" s="55" t="str">
        <f t="shared" si="778"/>
        <v/>
      </c>
      <c r="AN4161" s="88" t="str">
        <f t="shared" si="779"/>
        <v/>
      </c>
    </row>
    <row r="4162" spans="1:40" x14ac:dyDescent="0.25">
      <c r="A4162" s="77"/>
      <c r="B4162" s="107"/>
      <c r="C4162" s="108"/>
      <c r="D4162" s="109"/>
      <c r="E4162" s="109"/>
      <c r="F4162" s="110"/>
      <c r="G4162" s="111"/>
      <c r="H4162" s="112"/>
      <c r="I4162" s="77"/>
      <c r="J4162" s="112" t="str">
        <f>IF($B4162="", "", IFERROR(INDEX('Job List'!$C$9:$C$508, MATCH($B4162, 'Job List'!$B$9:$B$508, 0)), ""))</f>
        <v/>
      </c>
      <c r="K4162" s="112" t="str">
        <f>IF($B4162="", "", IFERROR(INDEX('Job List'!$D$9:$D$508, MATCH($B4162, 'Job List'!$B$9:$B$508, 0)), ""))</f>
        <v/>
      </c>
      <c r="L4162" s="125" t="str">
        <f t="shared" si="768"/>
        <v/>
      </c>
      <c r="M4162" s="111" t="str">
        <f>IF($B4162="", "", IF($G4162="", IFERROR(INDEX('Job List'!$E$9:$E$508, MATCH($B4162, 'Job List'!$B$9:$B$508, 0)), ""), $G4162))</f>
        <v/>
      </c>
      <c r="N4162" s="126" t="str">
        <f t="shared" si="769"/>
        <v/>
      </c>
      <c r="O4162" s="77"/>
      <c r="AB4162" s="14" t="str">
        <f t="shared" si="770"/>
        <v/>
      </c>
      <c r="AC4162" s="20" t="str">
        <f t="shared" si="771"/>
        <v/>
      </c>
      <c r="AD4162" s="55" t="str">
        <f t="shared" si="772"/>
        <v/>
      </c>
      <c r="AE4162" s="88" t="str">
        <f t="shared" si="773"/>
        <v/>
      </c>
      <c r="AG4162" s="55" t="str">
        <f t="shared" si="774"/>
        <v/>
      </c>
      <c r="AH4162" s="88" t="str">
        <f t="shared" si="775"/>
        <v/>
      </c>
      <c r="AJ4162" s="55" t="str">
        <f t="shared" si="776"/>
        <v/>
      </c>
      <c r="AK4162" s="88" t="str">
        <f t="shared" si="777"/>
        <v/>
      </c>
      <c r="AM4162" s="55" t="str">
        <f t="shared" si="778"/>
        <v/>
      </c>
      <c r="AN4162" s="88" t="str">
        <f t="shared" si="779"/>
        <v/>
      </c>
    </row>
    <row r="4163" spans="1:40" x14ac:dyDescent="0.25">
      <c r="A4163" s="77"/>
      <c r="B4163" s="107"/>
      <c r="C4163" s="108"/>
      <c r="D4163" s="109"/>
      <c r="E4163" s="109"/>
      <c r="F4163" s="110"/>
      <c r="G4163" s="111"/>
      <c r="H4163" s="112"/>
      <c r="I4163" s="77"/>
      <c r="J4163" s="112" t="str">
        <f>IF($B4163="", "", IFERROR(INDEX('Job List'!$C$9:$C$508, MATCH($B4163, 'Job List'!$B$9:$B$508, 0)), ""))</f>
        <v/>
      </c>
      <c r="K4163" s="112" t="str">
        <f>IF($B4163="", "", IFERROR(INDEX('Job List'!$D$9:$D$508, MATCH($B4163, 'Job List'!$B$9:$B$508, 0)), ""))</f>
        <v/>
      </c>
      <c r="L4163" s="125" t="str">
        <f t="shared" si="768"/>
        <v/>
      </c>
      <c r="M4163" s="111" t="str">
        <f>IF($B4163="", "", IF($G4163="", IFERROR(INDEX('Job List'!$E$9:$E$508, MATCH($B4163, 'Job List'!$B$9:$B$508, 0)), ""), $G4163))</f>
        <v/>
      </c>
      <c r="N4163" s="126" t="str">
        <f t="shared" si="769"/>
        <v/>
      </c>
      <c r="O4163" s="77"/>
      <c r="AB4163" s="14" t="str">
        <f t="shared" si="770"/>
        <v/>
      </c>
      <c r="AC4163" s="20" t="str">
        <f t="shared" si="771"/>
        <v/>
      </c>
      <c r="AD4163" s="55" t="str">
        <f t="shared" si="772"/>
        <v/>
      </c>
      <c r="AE4163" s="88" t="str">
        <f t="shared" si="773"/>
        <v/>
      </c>
      <c r="AG4163" s="55" t="str">
        <f t="shared" si="774"/>
        <v/>
      </c>
      <c r="AH4163" s="88" t="str">
        <f t="shared" si="775"/>
        <v/>
      </c>
      <c r="AJ4163" s="55" t="str">
        <f t="shared" si="776"/>
        <v/>
      </c>
      <c r="AK4163" s="88" t="str">
        <f t="shared" si="777"/>
        <v/>
      </c>
      <c r="AM4163" s="55" t="str">
        <f t="shared" si="778"/>
        <v/>
      </c>
      <c r="AN4163" s="88" t="str">
        <f t="shared" si="779"/>
        <v/>
      </c>
    </row>
    <row r="4164" spans="1:40" x14ac:dyDescent="0.25">
      <c r="A4164" s="77"/>
      <c r="B4164" s="107"/>
      <c r="C4164" s="108"/>
      <c r="D4164" s="109"/>
      <c r="E4164" s="109"/>
      <c r="F4164" s="110"/>
      <c r="G4164" s="111"/>
      <c r="H4164" s="112"/>
      <c r="I4164" s="77"/>
      <c r="J4164" s="112" t="str">
        <f>IF($B4164="", "", IFERROR(INDEX('Job List'!$C$9:$C$508, MATCH($B4164, 'Job List'!$B$9:$B$508, 0)), ""))</f>
        <v/>
      </c>
      <c r="K4164" s="112" t="str">
        <f>IF($B4164="", "", IFERROR(INDEX('Job List'!$D$9:$D$508, MATCH($B4164, 'Job List'!$B$9:$B$508, 0)), ""))</f>
        <v/>
      </c>
      <c r="L4164" s="125" t="str">
        <f t="shared" si="768"/>
        <v/>
      </c>
      <c r="M4164" s="111" t="str">
        <f>IF($B4164="", "", IF($G4164="", IFERROR(INDEX('Job List'!$E$9:$E$508, MATCH($B4164, 'Job List'!$B$9:$B$508, 0)), ""), $G4164))</f>
        <v/>
      </c>
      <c r="N4164" s="126" t="str">
        <f t="shared" si="769"/>
        <v/>
      </c>
      <c r="O4164" s="77"/>
      <c r="AB4164" s="14" t="str">
        <f t="shared" si="770"/>
        <v/>
      </c>
      <c r="AC4164" s="20" t="str">
        <f t="shared" si="771"/>
        <v/>
      </c>
      <c r="AD4164" s="55" t="str">
        <f t="shared" si="772"/>
        <v/>
      </c>
      <c r="AE4164" s="88" t="str">
        <f t="shared" si="773"/>
        <v/>
      </c>
      <c r="AG4164" s="55" t="str">
        <f t="shared" si="774"/>
        <v/>
      </c>
      <c r="AH4164" s="88" t="str">
        <f t="shared" si="775"/>
        <v/>
      </c>
      <c r="AJ4164" s="55" t="str">
        <f t="shared" si="776"/>
        <v/>
      </c>
      <c r="AK4164" s="88" t="str">
        <f t="shared" si="777"/>
        <v/>
      </c>
      <c r="AM4164" s="55" t="str">
        <f t="shared" si="778"/>
        <v/>
      </c>
      <c r="AN4164" s="88" t="str">
        <f t="shared" si="779"/>
        <v/>
      </c>
    </row>
    <row r="4165" spans="1:40" x14ac:dyDescent="0.25">
      <c r="A4165" s="77"/>
      <c r="B4165" s="107"/>
      <c r="C4165" s="108"/>
      <c r="D4165" s="109"/>
      <c r="E4165" s="109"/>
      <c r="F4165" s="110"/>
      <c r="G4165" s="111"/>
      <c r="H4165" s="112"/>
      <c r="I4165" s="77"/>
      <c r="J4165" s="112" t="str">
        <f>IF($B4165="", "", IFERROR(INDEX('Job List'!$C$9:$C$508, MATCH($B4165, 'Job List'!$B$9:$B$508, 0)), ""))</f>
        <v/>
      </c>
      <c r="K4165" s="112" t="str">
        <f>IF($B4165="", "", IFERROR(INDEX('Job List'!$D$9:$D$508, MATCH($B4165, 'Job List'!$B$9:$B$508, 0)), ""))</f>
        <v/>
      </c>
      <c r="L4165" s="125" t="str">
        <f t="shared" si="768"/>
        <v/>
      </c>
      <c r="M4165" s="111" t="str">
        <f>IF($B4165="", "", IF($G4165="", IFERROR(INDEX('Job List'!$E$9:$E$508, MATCH($B4165, 'Job List'!$B$9:$B$508, 0)), ""), $G4165))</f>
        <v/>
      </c>
      <c r="N4165" s="126" t="str">
        <f t="shared" si="769"/>
        <v/>
      </c>
      <c r="O4165" s="77"/>
      <c r="AB4165" s="14" t="str">
        <f t="shared" si="770"/>
        <v/>
      </c>
      <c r="AC4165" s="20" t="str">
        <f t="shared" si="771"/>
        <v/>
      </c>
      <c r="AD4165" s="55" t="str">
        <f t="shared" si="772"/>
        <v/>
      </c>
      <c r="AE4165" s="88" t="str">
        <f t="shared" si="773"/>
        <v/>
      </c>
      <c r="AG4165" s="55" t="str">
        <f t="shared" si="774"/>
        <v/>
      </c>
      <c r="AH4165" s="88" t="str">
        <f t="shared" si="775"/>
        <v/>
      </c>
      <c r="AJ4165" s="55" t="str">
        <f t="shared" si="776"/>
        <v/>
      </c>
      <c r="AK4165" s="88" t="str">
        <f t="shared" si="777"/>
        <v/>
      </c>
      <c r="AM4165" s="55" t="str">
        <f t="shared" si="778"/>
        <v/>
      </c>
      <c r="AN4165" s="88" t="str">
        <f t="shared" si="779"/>
        <v/>
      </c>
    </row>
    <row r="4166" spans="1:40" x14ac:dyDescent="0.25">
      <c r="A4166" s="77"/>
      <c r="B4166" s="107"/>
      <c r="C4166" s="108"/>
      <c r="D4166" s="109"/>
      <c r="E4166" s="109"/>
      <c r="F4166" s="110"/>
      <c r="G4166" s="111"/>
      <c r="H4166" s="112"/>
      <c r="I4166" s="77"/>
      <c r="J4166" s="112" t="str">
        <f>IF($B4166="", "", IFERROR(INDEX('Job List'!$C$9:$C$508, MATCH($B4166, 'Job List'!$B$9:$B$508, 0)), ""))</f>
        <v/>
      </c>
      <c r="K4166" s="112" t="str">
        <f>IF($B4166="", "", IFERROR(INDEX('Job List'!$D$9:$D$508, MATCH($B4166, 'Job List'!$B$9:$B$508, 0)), ""))</f>
        <v/>
      </c>
      <c r="L4166" s="125" t="str">
        <f t="shared" si="768"/>
        <v/>
      </c>
      <c r="M4166" s="111" t="str">
        <f>IF($B4166="", "", IF($G4166="", IFERROR(INDEX('Job List'!$E$9:$E$508, MATCH($B4166, 'Job List'!$B$9:$B$508, 0)), ""), $G4166))</f>
        <v/>
      </c>
      <c r="N4166" s="126" t="str">
        <f t="shared" si="769"/>
        <v/>
      </c>
      <c r="O4166" s="77"/>
      <c r="AB4166" s="14" t="str">
        <f t="shared" si="770"/>
        <v/>
      </c>
      <c r="AC4166" s="20" t="str">
        <f t="shared" si="771"/>
        <v/>
      </c>
      <c r="AD4166" s="55" t="str">
        <f t="shared" si="772"/>
        <v/>
      </c>
      <c r="AE4166" s="88" t="str">
        <f t="shared" si="773"/>
        <v/>
      </c>
      <c r="AG4166" s="55" t="str">
        <f t="shared" si="774"/>
        <v/>
      </c>
      <c r="AH4166" s="88" t="str">
        <f t="shared" si="775"/>
        <v/>
      </c>
      <c r="AJ4166" s="55" t="str">
        <f t="shared" si="776"/>
        <v/>
      </c>
      <c r="AK4166" s="88" t="str">
        <f t="shared" si="777"/>
        <v/>
      </c>
      <c r="AM4166" s="55" t="str">
        <f t="shared" si="778"/>
        <v/>
      </c>
      <c r="AN4166" s="88" t="str">
        <f t="shared" si="779"/>
        <v/>
      </c>
    </row>
    <row r="4167" spans="1:40" x14ac:dyDescent="0.25">
      <c r="A4167" s="77"/>
      <c r="B4167" s="107"/>
      <c r="C4167" s="108"/>
      <c r="D4167" s="109"/>
      <c r="E4167" s="109"/>
      <c r="F4167" s="110"/>
      <c r="G4167" s="111"/>
      <c r="H4167" s="112"/>
      <c r="I4167" s="77"/>
      <c r="J4167" s="112" t="str">
        <f>IF($B4167="", "", IFERROR(INDEX('Job List'!$C$9:$C$508, MATCH($B4167, 'Job List'!$B$9:$B$508, 0)), ""))</f>
        <v/>
      </c>
      <c r="K4167" s="112" t="str">
        <f>IF($B4167="", "", IFERROR(INDEX('Job List'!$D$9:$D$508, MATCH($B4167, 'Job List'!$B$9:$B$508, 0)), ""))</f>
        <v/>
      </c>
      <c r="L4167" s="125" t="str">
        <f t="shared" si="768"/>
        <v/>
      </c>
      <c r="M4167" s="111" t="str">
        <f>IF($B4167="", "", IF($G4167="", IFERROR(INDEX('Job List'!$E$9:$E$508, MATCH($B4167, 'Job List'!$B$9:$B$508, 0)), ""), $G4167))</f>
        <v/>
      </c>
      <c r="N4167" s="126" t="str">
        <f t="shared" si="769"/>
        <v/>
      </c>
      <c r="O4167" s="77"/>
      <c r="AB4167" s="14" t="str">
        <f t="shared" si="770"/>
        <v/>
      </c>
      <c r="AC4167" s="20" t="str">
        <f t="shared" si="771"/>
        <v/>
      </c>
      <c r="AD4167" s="55" t="str">
        <f t="shared" si="772"/>
        <v/>
      </c>
      <c r="AE4167" s="88" t="str">
        <f t="shared" si="773"/>
        <v/>
      </c>
      <c r="AG4167" s="55" t="str">
        <f t="shared" si="774"/>
        <v/>
      </c>
      <c r="AH4167" s="88" t="str">
        <f t="shared" si="775"/>
        <v/>
      </c>
      <c r="AJ4167" s="55" t="str">
        <f t="shared" si="776"/>
        <v/>
      </c>
      <c r="AK4167" s="88" t="str">
        <f t="shared" si="777"/>
        <v/>
      </c>
      <c r="AM4167" s="55" t="str">
        <f t="shared" si="778"/>
        <v/>
      </c>
      <c r="AN4167" s="88" t="str">
        <f t="shared" si="779"/>
        <v/>
      </c>
    </row>
    <row r="4168" spans="1:40" x14ac:dyDescent="0.25">
      <c r="A4168" s="77"/>
      <c r="B4168" s="107"/>
      <c r="C4168" s="108"/>
      <c r="D4168" s="109"/>
      <c r="E4168" s="109"/>
      <c r="F4168" s="110"/>
      <c r="G4168" s="111"/>
      <c r="H4168" s="112"/>
      <c r="I4168" s="77"/>
      <c r="J4168" s="112" t="str">
        <f>IF($B4168="", "", IFERROR(INDEX('Job List'!$C$9:$C$508, MATCH($B4168, 'Job List'!$B$9:$B$508, 0)), ""))</f>
        <v/>
      </c>
      <c r="K4168" s="112" t="str">
        <f>IF($B4168="", "", IFERROR(INDEX('Job List'!$D$9:$D$508, MATCH($B4168, 'Job List'!$B$9:$B$508, 0)), ""))</f>
        <v/>
      </c>
      <c r="L4168" s="125" t="str">
        <f t="shared" si="768"/>
        <v/>
      </c>
      <c r="M4168" s="111" t="str">
        <f>IF($B4168="", "", IF($G4168="", IFERROR(INDEX('Job List'!$E$9:$E$508, MATCH($B4168, 'Job List'!$B$9:$B$508, 0)), ""), $G4168))</f>
        <v/>
      </c>
      <c r="N4168" s="126" t="str">
        <f t="shared" si="769"/>
        <v/>
      </c>
      <c r="O4168" s="77"/>
      <c r="AB4168" s="14" t="str">
        <f t="shared" si="770"/>
        <v/>
      </c>
      <c r="AC4168" s="20" t="str">
        <f t="shared" si="771"/>
        <v/>
      </c>
      <c r="AD4168" s="55" t="str">
        <f t="shared" si="772"/>
        <v/>
      </c>
      <c r="AE4168" s="88" t="str">
        <f t="shared" si="773"/>
        <v/>
      </c>
      <c r="AG4168" s="55" t="str">
        <f t="shared" si="774"/>
        <v/>
      </c>
      <c r="AH4168" s="88" t="str">
        <f t="shared" si="775"/>
        <v/>
      </c>
      <c r="AJ4168" s="55" t="str">
        <f t="shared" si="776"/>
        <v/>
      </c>
      <c r="AK4168" s="88" t="str">
        <f t="shared" si="777"/>
        <v/>
      </c>
      <c r="AM4168" s="55" t="str">
        <f t="shared" si="778"/>
        <v/>
      </c>
      <c r="AN4168" s="88" t="str">
        <f t="shared" si="779"/>
        <v/>
      </c>
    </row>
    <row r="4169" spans="1:40" x14ac:dyDescent="0.25">
      <c r="A4169" s="77"/>
      <c r="B4169" s="107"/>
      <c r="C4169" s="108"/>
      <c r="D4169" s="109"/>
      <c r="E4169" s="109"/>
      <c r="F4169" s="110"/>
      <c r="G4169" s="111"/>
      <c r="H4169" s="112"/>
      <c r="I4169" s="77"/>
      <c r="J4169" s="112" t="str">
        <f>IF($B4169="", "", IFERROR(INDEX('Job List'!$C$9:$C$508, MATCH($B4169, 'Job List'!$B$9:$B$508, 0)), ""))</f>
        <v/>
      </c>
      <c r="K4169" s="112" t="str">
        <f>IF($B4169="", "", IFERROR(INDEX('Job List'!$D$9:$D$508, MATCH($B4169, 'Job List'!$B$9:$B$508, 0)), ""))</f>
        <v/>
      </c>
      <c r="L4169" s="125" t="str">
        <f t="shared" si="768"/>
        <v/>
      </c>
      <c r="M4169" s="111" t="str">
        <f>IF($B4169="", "", IF($G4169="", IFERROR(INDEX('Job List'!$E$9:$E$508, MATCH($B4169, 'Job List'!$B$9:$B$508, 0)), ""), $G4169))</f>
        <v/>
      </c>
      <c r="N4169" s="126" t="str">
        <f t="shared" si="769"/>
        <v/>
      </c>
      <c r="O4169" s="77"/>
      <c r="AB4169" s="14" t="str">
        <f t="shared" si="770"/>
        <v/>
      </c>
      <c r="AC4169" s="20" t="str">
        <f t="shared" si="771"/>
        <v/>
      </c>
      <c r="AD4169" s="55" t="str">
        <f t="shared" si="772"/>
        <v/>
      </c>
      <c r="AE4169" s="88" t="str">
        <f t="shared" si="773"/>
        <v/>
      </c>
      <c r="AG4169" s="55" t="str">
        <f t="shared" si="774"/>
        <v/>
      </c>
      <c r="AH4169" s="88" t="str">
        <f t="shared" si="775"/>
        <v/>
      </c>
      <c r="AJ4169" s="55" t="str">
        <f t="shared" si="776"/>
        <v/>
      </c>
      <c r="AK4169" s="88" t="str">
        <f t="shared" si="777"/>
        <v/>
      </c>
      <c r="AM4169" s="55" t="str">
        <f t="shared" si="778"/>
        <v/>
      </c>
      <c r="AN4169" s="88" t="str">
        <f t="shared" si="779"/>
        <v/>
      </c>
    </row>
    <row r="4170" spans="1:40" x14ac:dyDescent="0.25">
      <c r="A4170" s="77"/>
      <c r="B4170" s="107"/>
      <c r="C4170" s="108"/>
      <c r="D4170" s="109"/>
      <c r="E4170" s="109"/>
      <c r="F4170" s="110"/>
      <c r="G4170" s="111"/>
      <c r="H4170" s="112"/>
      <c r="I4170" s="77"/>
      <c r="J4170" s="112" t="str">
        <f>IF($B4170="", "", IFERROR(INDEX('Job List'!$C$9:$C$508, MATCH($B4170, 'Job List'!$B$9:$B$508, 0)), ""))</f>
        <v/>
      </c>
      <c r="K4170" s="112" t="str">
        <f>IF($B4170="", "", IFERROR(INDEX('Job List'!$D$9:$D$508, MATCH($B4170, 'Job List'!$B$9:$B$508, 0)), ""))</f>
        <v/>
      </c>
      <c r="L4170" s="125" t="str">
        <f t="shared" ref="L4170:L4233" si="780">IFERROR(IF(B4170="", "", AC4170-F4170), "")</f>
        <v/>
      </c>
      <c r="M4170" s="111" t="str">
        <f>IF($B4170="", "", IF($G4170="", IFERROR(INDEX('Job List'!$E$9:$E$508, MATCH($B4170, 'Job List'!$B$9:$B$508, 0)), ""), $G4170))</f>
        <v/>
      </c>
      <c r="N4170" s="126" t="str">
        <f t="shared" ref="N4170:N4233" si="781">IF(OR(B4170="", L4170="", M4170=""), "", L4170*24*M4170)</f>
        <v/>
      </c>
      <c r="O4170" s="77"/>
      <c r="AB4170" s="14" t="str">
        <f t="shared" ref="AB4170:AB4233" si="782">IF(C4170="", "", TEXT(C4170, "mmm yyyy"))</f>
        <v/>
      </c>
      <c r="AC4170" s="20" t="str">
        <f t="shared" ref="AC4170:AC4233" si="783">IF(OR(D4170="", E4170=""), "", IF(IF(E4170&gt;D4170, E4170-D4170, E4170-D4170+1)=0, 1, IF(E4170&gt;D4170, E4170-D4170, E4170-D4170+1)))</f>
        <v/>
      </c>
      <c r="AD4170" s="55" t="str">
        <f t="shared" ref="AD4170:AD4233" si="784">IF($AB4170="", "", IF($AD$6="", L4170, IF($AD$6=$B4170, L4170, "")))</f>
        <v/>
      </c>
      <c r="AE4170" s="88" t="str">
        <f t="shared" ref="AE4170:AE4233" si="785">IF($AB4170="", "", IF($AD$6="", N4170, IF($AD$6=$B4170, N4170, "")))</f>
        <v/>
      </c>
      <c r="AG4170" s="55" t="str">
        <f t="shared" ref="AG4170:AG4233" si="786">IF($AB4170="", "", IF($AG$6="", AJ4170, IF($AG$6=$J4170, AJ4170, "")))</f>
        <v/>
      </c>
      <c r="AH4170" s="88" t="str">
        <f t="shared" ref="AH4170:AH4233" si="787">IF($AB4170="", "", IF($AG$6="", AK4170, IF($AG$6=$J4170, AK4170, "")))</f>
        <v/>
      </c>
      <c r="AJ4170" s="55" t="str">
        <f t="shared" ref="AJ4170:AJ4233" si="788">IFERROR(IF($AB4170="", "", IF(AND($C4170&gt;=$AJ$6, $C4170&lt;=$AK$6), L4170, "")), "")</f>
        <v/>
      </c>
      <c r="AK4170" s="88" t="str">
        <f t="shared" ref="AK4170:AK4233" si="789">IFERROR(IF($AB4170="", "", IF(AND($C4170&gt;=$AJ$6, $C4170&lt;=$AK$6), N4170, "")), "")</f>
        <v/>
      </c>
      <c r="AM4170" s="55" t="str">
        <f t="shared" ref="AM4170:AM4233" si="790">IFERROR(IF($J4170="", "", IF(AND($C4170&gt;=$AM$4, $C4170&lt;=$AN$4, $J4170=$AM$3), L4170, "")), "")</f>
        <v/>
      </c>
      <c r="AN4170" s="88" t="str">
        <f t="shared" ref="AN4170:AN4233" si="791">IFERROR(IF($J4170="", "", IF(AND($C4170&gt;=$AM$4, $C4170&lt;=$AN$4, $J4170=$AM$3), N4170, "")), "")</f>
        <v/>
      </c>
    </row>
    <row r="4171" spans="1:40" x14ac:dyDescent="0.25">
      <c r="A4171" s="77"/>
      <c r="B4171" s="107"/>
      <c r="C4171" s="108"/>
      <c r="D4171" s="109"/>
      <c r="E4171" s="109"/>
      <c r="F4171" s="110"/>
      <c r="G4171" s="111"/>
      <c r="H4171" s="112"/>
      <c r="I4171" s="77"/>
      <c r="J4171" s="112" t="str">
        <f>IF($B4171="", "", IFERROR(INDEX('Job List'!$C$9:$C$508, MATCH($B4171, 'Job List'!$B$9:$B$508, 0)), ""))</f>
        <v/>
      </c>
      <c r="K4171" s="112" t="str">
        <f>IF($B4171="", "", IFERROR(INDEX('Job List'!$D$9:$D$508, MATCH($B4171, 'Job List'!$B$9:$B$508, 0)), ""))</f>
        <v/>
      </c>
      <c r="L4171" s="125" t="str">
        <f t="shared" si="780"/>
        <v/>
      </c>
      <c r="M4171" s="111" t="str">
        <f>IF($B4171="", "", IF($G4171="", IFERROR(INDEX('Job List'!$E$9:$E$508, MATCH($B4171, 'Job List'!$B$9:$B$508, 0)), ""), $G4171))</f>
        <v/>
      </c>
      <c r="N4171" s="126" t="str">
        <f t="shared" si="781"/>
        <v/>
      </c>
      <c r="O4171" s="77"/>
      <c r="AB4171" s="14" t="str">
        <f t="shared" si="782"/>
        <v/>
      </c>
      <c r="AC4171" s="20" t="str">
        <f t="shared" si="783"/>
        <v/>
      </c>
      <c r="AD4171" s="55" t="str">
        <f t="shared" si="784"/>
        <v/>
      </c>
      <c r="AE4171" s="88" t="str">
        <f t="shared" si="785"/>
        <v/>
      </c>
      <c r="AG4171" s="55" t="str">
        <f t="shared" si="786"/>
        <v/>
      </c>
      <c r="AH4171" s="88" t="str">
        <f t="shared" si="787"/>
        <v/>
      </c>
      <c r="AJ4171" s="55" t="str">
        <f t="shared" si="788"/>
        <v/>
      </c>
      <c r="AK4171" s="88" t="str">
        <f t="shared" si="789"/>
        <v/>
      </c>
      <c r="AM4171" s="55" t="str">
        <f t="shared" si="790"/>
        <v/>
      </c>
      <c r="AN4171" s="88" t="str">
        <f t="shared" si="791"/>
        <v/>
      </c>
    </row>
    <row r="4172" spans="1:40" x14ac:dyDescent="0.25">
      <c r="A4172" s="77"/>
      <c r="B4172" s="107"/>
      <c r="C4172" s="108"/>
      <c r="D4172" s="109"/>
      <c r="E4172" s="109"/>
      <c r="F4172" s="110"/>
      <c r="G4172" s="111"/>
      <c r="H4172" s="112"/>
      <c r="I4172" s="77"/>
      <c r="J4172" s="112" t="str">
        <f>IF($B4172="", "", IFERROR(INDEX('Job List'!$C$9:$C$508, MATCH($B4172, 'Job List'!$B$9:$B$508, 0)), ""))</f>
        <v/>
      </c>
      <c r="K4172" s="112" t="str">
        <f>IF($B4172="", "", IFERROR(INDEX('Job List'!$D$9:$D$508, MATCH($B4172, 'Job List'!$B$9:$B$508, 0)), ""))</f>
        <v/>
      </c>
      <c r="L4172" s="125" t="str">
        <f t="shared" si="780"/>
        <v/>
      </c>
      <c r="M4172" s="111" t="str">
        <f>IF($B4172="", "", IF($G4172="", IFERROR(INDEX('Job List'!$E$9:$E$508, MATCH($B4172, 'Job List'!$B$9:$B$508, 0)), ""), $G4172))</f>
        <v/>
      </c>
      <c r="N4172" s="126" t="str">
        <f t="shared" si="781"/>
        <v/>
      </c>
      <c r="O4172" s="77"/>
      <c r="AB4172" s="14" t="str">
        <f t="shared" si="782"/>
        <v/>
      </c>
      <c r="AC4172" s="20" t="str">
        <f t="shared" si="783"/>
        <v/>
      </c>
      <c r="AD4172" s="55" t="str">
        <f t="shared" si="784"/>
        <v/>
      </c>
      <c r="AE4172" s="88" t="str">
        <f t="shared" si="785"/>
        <v/>
      </c>
      <c r="AG4172" s="55" t="str">
        <f t="shared" si="786"/>
        <v/>
      </c>
      <c r="AH4172" s="88" t="str">
        <f t="shared" si="787"/>
        <v/>
      </c>
      <c r="AJ4172" s="55" t="str">
        <f t="shared" si="788"/>
        <v/>
      </c>
      <c r="AK4172" s="88" t="str">
        <f t="shared" si="789"/>
        <v/>
      </c>
      <c r="AM4172" s="55" t="str">
        <f t="shared" si="790"/>
        <v/>
      </c>
      <c r="AN4172" s="88" t="str">
        <f t="shared" si="791"/>
        <v/>
      </c>
    </row>
    <row r="4173" spans="1:40" x14ac:dyDescent="0.25">
      <c r="A4173" s="77"/>
      <c r="B4173" s="107"/>
      <c r="C4173" s="108"/>
      <c r="D4173" s="109"/>
      <c r="E4173" s="109"/>
      <c r="F4173" s="110"/>
      <c r="G4173" s="111"/>
      <c r="H4173" s="112"/>
      <c r="I4173" s="77"/>
      <c r="J4173" s="112" t="str">
        <f>IF($B4173="", "", IFERROR(INDEX('Job List'!$C$9:$C$508, MATCH($B4173, 'Job List'!$B$9:$B$508, 0)), ""))</f>
        <v/>
      </c>
      <c r="K4173" s="112" t="str">
        <f>IF($B4173="", "", IFERROR(INDEX('Job List'!$D$9:$D$508, MATCH($B4173, 'Job List'!$B$9:$B$508, 0)), ""))</f>
        <v/>
      </c>
      <c r="L4173" s="125" t="str">
        <f t="shared" si="780"/>
        <v/>
      </c>
      <c r="M4173" s="111" t="str">
        <f>IF($B4173="", "", IF($G4173="", IFERROR(INDEX('Job List'!$E$9:$E$508, MATCH($B4173, 'Job List'!$B$9:$B$508, 0)), ""), $G4173))</f>
        <v/>
      </c>
      <c r="N4173" s="126" t="str">
        <f t="shared" si="781"/>
        <v/>
      </c>
      <c r="O4173" s="77"/>
      <c r="AB4173" s="14" t="str">
        <f t="shared" si="782"/>
        <v/>
      </c>
      <c r="AC4173" s="20" t="str">
        <f t="shared" si="783"/>
        <v/>
      </c>
      <c r="AD4173" s="55" t="str">
        <f t="shared" si="784"/>
        <v/>
      </c>
      <c r="AE4173" s="88" t="str">
        <f t="shared" si="785"/>
        <v/>
      </c>
      <c r="AG4173" s="55" t="str">
        <f t="shared" si="786"/>
        <v/>
      </c>
      <c r="AH4173" s="88" t="str">
        <f t="shared" si="787"/>
        <v/>
      </c>
      <c r="AJ4173" s="55" t="str">
        <f t="shared" si="788"/>
        <v/>
      </c>
      <c r="AK4173" s="88" t="str">
        <f t="shared" si="789"/>
        <v/>
      </c>
      <c r="AM4173" s="55" t="str">
        <f t="shared" si="790"/>
        <v/>
      </c>
      <c r="AN4173" s="88" t="str">
        <f t="shared" si="791"/>
        <v/>
      </c>
    </row>
    <row r="4174" spans="1:40" x14ac:dyDescent="0.25">
      <c r="A4174" s="77"/>
      <c r="B4174" s="107"/>
      <c r="C4174" s="108"/>
      <c r="D4174" s="109"/>
      <c r="E4174" s="109"/>
      <c r="F4174" s="110"/>
      <c r="G4174" s="111"/>
      <c r="H4174" s="112"/>
      <c r="I4174" s="77"/>
      <c r="J4174" s="112" t="str">
        <f>IF($B4174="", "", IFERROR(INDEX('Job List'!$C$9:$C$508, MATCH($B4174, 'Job List'!$B$9:$B$508, 0)), ""))</f>
        <v/>
      </c>
      <c r="K4174" s="112" t="str">
        <f>IF($B4174="", "", IFERROR(INDEX('Job List'!$D$9:$D$508, MATCH($B4174, 'Job List'!$B$9:$B$508, 0)), ""))</f>
        <v/>
      </c>
      <c r="L4174" s="125" t="str">
        <f t="shared" si="780"/>
        <v/>
      </c>
      <c r="M4174" s="111" t="str">
        <f>IF($B4174="", "", IF($G4174="", IFERROR(INDEX('Job List'!$E$9:$E$508, MATCH($B4174, 'Job List'!$B$9:$B$508, 0)), ""), $G4174))</f>
        <v/>
      </c>
      <c r="N4174" s="126" t="str">
        <f t="shared" si="781"/>
        <v/>
      </c>
      <c r="O4174" s="77"/>
      <c r="AB4174" s="14" t="str">
        <f t="shared" si="782"/>
        <v/>
      </c>
      <c r="AC4174" s="20" t="str">
        <f t="shared" si="783"/>
        <v/>
      </c>
      <c r="AD4174" s="55" t="str">
        <f t="shared" si="784"/>
        <v/>
      </c>
      <c r="AE4174" s="88" t="str">
        <f t="shared" si="785"/>
        <v/>
      </c>
      <c r="AG4174" s="55" t="str">
        <f t="shared" si="786"/>
        <v/>
      </c>
      <c r="AH4174" s="88" t="str">
        <f t="shared" si="787"/>
        <v/>
      </c>
      <c r="AJ4174" s="55" t="str">
        <f t="shared" si="788"/>
        <v/>
      </c>
      <c r="AK4174" s="88" t="str">
        <f t="shared" si="789"/>
        <v/>
      </c>
      <c r="AM4174" s="55" t="str">
        <f t="shared" si="790"/>
        <v/>
      </c>
      <c r="AN4174" s="88" t="str">
        <f t="shared" si="791"/>
        <v/>
      </c>
    </row>
    <row r="4175" spans="1:40" x14ac:dyDescent="0.25">
      <c r="A4175" s="77"/>
      <c r="B4175" s="107"/>
      <c r="C4175" s="108"/>
      <c r="D4175" s="109"/>
      <c r="E4175" s="109"/>
      <c r="F4175" s="110"/>
      <c r="G4175" s="111"/>
      <c r="H4175" s="112"/>
      <c r="I4175" s="77"/>
      <c r="J4175" s="112" t="str">
        <f>IF($B4175="", "", IFERROR(INDEX('Job List'!$C$9:$C$508, MATCH($B4175, 'Job List'!$B$9:$B$508, 0)), ""))</f>
        <v/>
      </c>
      <c r="K4175" s="112" t="str">
        <f>IF($B4175="", "", IFERROR(INDEX('Job List'!$D$9:$D$508, MATCH($B4175, 'Job List'!$B$9:$B$508, 0)), ""))</f>
        <v/>
      </c>
      <c r="L4175" s="125" t="str">
        <f t="shared" si="780"/>
        <v/>
      </c>
      <c r="M4175" s="111" t="str">
        <f>IF($B4175="", "", IF($G4175="", IFERROR(INDEX('Job List'!$E$9:$E$508, MATCH($B4175, 'Job List'!$B$9:$B$508, 0)), ""), $G4175))</f>
        <v/>
      </c>
      <c r="N4175" s="126" t="str">
        <f t="shared" si="781"/>
        <v/>
      </c>
      <c r="O4175" s="77"/>
      <c r="AB4175" s="14" t="str">
        <f t="shared" si="782"/>
        <v/>
      </c>
      <c r="AC4175" s="20" t="str">
        <f t="shared" si="783"/>
        <v/>
      </c>
      <c r="AD4175" s="55" t="str">
        <f t="shared" si="784"/>
        <v/>
      </c>
      <c r="AE4175" s="88" t="str">
        <f t="shared" si="785"/>
        <v/>
      </c>
      <c r="AG4175" s="55" t="str">
        <f t="shared" si="786"/>
        <v/>
      </c>
      <c r="AH4175" s="88" t="str">
        <f t="shared" si="787"/>
        <v/>
      </c>
      <c r="AJ4175" s="55" t="str">
        <f t="shared" si="788"/>
        <v/>
      </c>
      <c r="AK4175" s="88" t="str">
        <f t="shared" si="789"/>
        <v/>
      </c>
      <c r="AM4175" s="55" t="str">
        <f t="shared" si="790"/>
        <v/>
      </c>
      <c r="AN4175" s="88" t="str">
        <f t="shared" si="791"/>
        <v/>
      </c>
    </row>
    <row r="4176" spans="1:40" x14ac:dyDescent="0.25">
      <c r="A4176" s="77"/>
      <c r="B4176" s="107"/>
      <c r="C4176" s="108"/>
      <c r="D4176" s="109"/>
      <c r="E4176" s="109"/>
      <c r="F4176" s="110"/>
      <c r="G4176" s="111"/>
      <c r="H4176" s="112"/>
      <c r="I4176" s="77"/>
      <c r="J4176" s="112" t="str">
        <f>IF($B4176="", "", IFERROR(INDEX('Job List'!$C$9:$C$508, MATCH($B4176, 'Job List'!$B$9:$B$508, 0)), ""))</f>
        <v/>
      </c>
      <c r="K4176" s="112" t="str">
        <f>IF($B4176="", "", IFERROR(INDEX('Job List'!$D$9:$D$508, MATCH($B4176, 'Job List'!$B$9:$B$508, 0)), ""))</f>
        <v/>
      </c>
      <c r="L4176" s="125" t="str">
        <f t="shared" si="780"/>
        <v/>
      </c>
      <c r="M4176" s="111" t="str">
        <f>IF($B4176="", "", IF($G4176="", IFERROR(INDEX('Job List'!$E$9:$E$508, MATCH($B4176, 'Job List'!$B$9:$B$508, 0)), ""), $G4176))</f>
        <v/>
      </c>
      <c r="N4176" s="126" t="str">
        <f t="shared" si="781"/>
        <v/>
      </c>
      <c r="O4176" s="77"/>
      <c r="AB4176" s="14" t="str">
        <f t="shared" si="782"/>
        <v/>
      </c>
      <c r="AC4176" s="20" t="str">
        <f t="shared" si="783"/>
        <v/>
      </c>
      <c r="AD4176" s="55" t="str">
        <f t="shared" si="784"/>
        <v/>
      </c>
      <c r="AE4176" s="88" t="str">
        <f t="shared" si="785"/>
        <v/>
      </c>
      <c r="AG4176" s="55" t="str">
        <f t="shared" si="786"/>
        <v/>
      </c>
      <c r="AH4176" s="88" t="str">
        <f t="shared" si="787"/>
        <v/>
      </c>
      <c r="AJ4176" s="55" t="str">
        <f t="shared" si="788"/>
        <v/>
      </c>
      <c r="AK4176" s="88" t="str">
        <f t="shared" si="789"/>
        <v/>
      </c>
      <c r="AM4176" s="55" t="str">
        <f t="shared" si="790"/>
        <v/>
      </c>
      <c r="AN4176" s="88" t="str">
        <f t="shared" si="791"/>
        <v/>
      </c>
    </row>
    <row r="4177" spans="1:40" x14ac:dyDescent="0.25">
      <c r="A4177" s="77"/>
      <c r="B4177" s="107"/>
      <c r="C4177" s="108"/>
      <c r="D4177" s="109"/>
      <c r="E4177" s="109"/>
      <c r="F4177" s="110"/>
      <c r="G4177" s="111"/>
      <c r="H4177" s="112"/>
      <c r="I4177" s="77"/>
      <c r="J4177" s="112" t="str">
        <f>IF($B4177="", "", IFERROR(INDEX('Job List'!$C$9:$C$508, MATCH($B4177, 'Job List'!$B$9:$B$508, 0)), ""))</f>
        <v/>
      </c>
      <c r="K4177" s="112" t="str">
        <f>IF($B4177="", "", IFERROR(INDEX('Job List'!$D$9:$D$508, MATCH($B4177, 'Job List'!$B$9:$B$508, 0)), ""))</f>
        <v/>
      </c>
      <c r="L4177" s="125" t="str">
        <f t="shared" si="780"/>
        <v/>
      </c>
      <c r="M4177" s="111" t="str">
        <f>IF($B4177="", "", IF($G4177="", IFERROR(INDEX('Job List'!$E$9:$E$508, MATCH($B4177, 'Job List'!$B$9:$B$508, 0)), ""), $G4177))</f>
        <v/>
      </c>
      <c r="N4177" s="126" t="str">
        <f t="shared" si="781"/>
        <v/>
      </c>
      <c r="O4177" s="77"/>
      <c r="AB4177" s="14" t="str">
        <f t="shared" si="782"/>
        <v/>
      </c>
      <c r="AC4177" s="20" t="str">
        <f t="shared" si="783"/>
        <v/>
      </c>
      <c r="AD4177" s="55" t="str">
        <f t="shared" si="784"/>
        <v/>
      </c>
      <c r="AE4177" s="88" t="str">
        <f t="shared" si="785"/>
        <v/>
      </c>
      <c r="AG4177" s="55" t="str">
        <f t="shared" si="786"/>
        <v/>
      </c>
      <c r="AH4177" s="88" t="str">
        <f t="shared" si="787"/>
        <v/>
      </c>
      <c r="AJ4177" s="55" t="str">
        <f t="shared" si="788"/>
        <v/>
      </c>
      <c r="AK4177" s="88" t="str">
        <f t="shared" si="789"/>
        <v/>
      </c>
      <c r="AM4177" s="55" t="str">
        <f t="shared" si="790"/>
        <v/>
      </c>
      <c r="AN4177" s="88" t="str">
        <f t="shared" si="791"/>
        <v/>
      </c>
    </row>
    <row r="4178" spans="1:40" x14ac:dyDescent="0.25">
      <c r="A4178" s="77"/>
      <c r="B4178" s="107"/>
      <c r="C4178" s="108"/>
      <c r="D4178" s="109"/>
      <c r="E4178" s="109"/>
      <c r="F4178" s="110"/>
      <c r="G4178" s="111"/>
      <c r="H4178" s="112"/>
      <c r="I4178" s="77"/>
      <c r="J4178" s="112" t="str">
        <f>IF($B4178="", "", IFERROR(INDEX('Job List'!$C$9:$C$508, MATCH($B4178, 'Job List'!$B$9:$B$508, 0)), ""))</f>
        <v/>
      </c>
      <c r="K4178" s="112" t="str">
        <f>IF($B4178="", "", IFERROR(INDEX('Job List'!$D$9:$D$508, MATCH($B4178, 'Job List'!$B$9:$B$508, 0)), ""))</f>
        <v/>
      </c>
      <c r="L4178" s="125" t="str">
        <f t="shared" si="780"/>
        <v/>
      </c>
      <c r="M4178" s="111" t="str">
        <f>IF($B4178="", "", IF($G4178="", IFERROR(INDEX('Job List'!$E$9:$E$508, MATCH($B4178, 'Job List'!$B$9:$B$508, 0)), ""), $G4178))</f>
        <v/>
      </c>
      <c r="N4178" s="126" t="str">
        <f t="shared" si="781"/>
        <v/>
      </c>
      <c r="O4178" s="77"/>
      <c r="AB4178" s="14" t="str">
        <f t="shared" si="782"/>
        <v/>
      </c>
      <c r="AC4178" s="20" t="str">
        <f t="shared" si="783"/>
        <v/>
      </c>
      <c r="AD4178" s="55" t="str">
        <f t="shared" si="784"/>
        <v/>
      </c>
      <c r="AE4178" s="88" t="str">
        <f t="shared" si="785"/>
        <v/>
      </c>
      <c r="AG4178" s="55" t="str">
        <f t="shared" si="786"/>
        <v/>
      </c>
      <c r="AH4178" s="88" t="str">
        <f t="shared" si="787"/>
        <v/>
      </c>
      <c r="AJ4178" s="55" t="str">
        <f t="shared" si="788"/>
        <v/>
      </c>
      <c r="AK4178" s="88" t="str">
        <f t="shared" si="789"/>
        <v/>
      </c>
      <c r="AM4178" s="55" t="str">
        <f t="shared" si="790"/>
        <v/>
      </c>
      <c r="AN4178" s="88" t="str">
        <f t="shared" si="791"/>
        <v/>
      </c>
    </row>
    <row r="4179" spans="1:40" x14ac:dyDescent="0.25">
      <c r="A4179" s="77"/>
      <c r="B4179" s="107"/>
      <c r="C4179" s="108"/>
      <c r="D4179" s="109"/>
      <c r="E4179" s="109"/>
      <c r="F4179" s="110"/>
      <c r="G4179" s="111"/>
      <c r="H4179" s="112"/>
      <c r="I4179" s="77"/>
      <c r="J4179" s="112" t="str">
        <f>IF($B4179="", "", IFERROR(INDEX('Job List'!$C$9:$C$508, MATCH($B4179, 'Job List'!$B$9:$B$508, 0)), ""))</f>
        <v/>
      </c>
      <c r="K4179" s="112" t="str">
        <f>IF($B4179="", "", IFERROR(INDEX('Job List'!$D$9:$D$508, MATCH($B4179, 'Job List'!$B$9:$B$508, 0)), ""))</f>
        <v/>
      </c>
      <c r="L4179" s="125" t="str">
        <f t="shared" si="780"/>
        <v/>
      </c>
      <c r="M4179" s="111" t="str">
        <f>IF($B4179="", "", IF($G4179="", IFERROR(INDEX('Job List'!$E$9:$E$508, MATCH($B4179, 'Job List'!$B$9:$B$508, 0)), ""), $G4179))</f>
        <v/>
      </c>
      <c r="N4179" s="126" t="str">
        <f t="shared" si="781"/>
        <v/>
      </c>
      <c r="O4179" s="77"/>
      <c r="AB4179" s="14" t="str">
        <f t="shared" si="782"/>
        <v/>
      </c>
      <c r="AC4179" s="20" t="str">
        <f t="shared" si="783"/>
        <v/>
      </c>
      <c r="AD4179" s="55" t="str">
        <f t="shared" si="784"/>
        <v/>
      </c>
      <c r="AE4179" s="88" t="str">
        <f t="shared" si="785"/>
        <v/>
      </c>
      <c r="AG4179" s="55" t="str">
        <f t="shared" si="786"/>
        <v/>
      </c>
      <c r="AH4179" s="88" t="str">
        <f t="shared" si="787"/>
        <v/>
      </c>
      <c r="AJ4179" s="55" t="str">
        <f t="shared" si="788"/>
        <v/>
      </c>
      <c r="AK4179" s="88" t="str">
        <f t="shared" si="789"/>
        <v/>
      </c>
      <c r="AM4179" s="55" t="str">
        <f t="shared" si="790"/>
        <v/>
      </c>
      <c r="AN4179" s="88" t="str">
        <f t="shared" si="791"/>
        <v/>
      </c>
    </row>
    <row r="4180" spans="1:40" x14ac:dyDescent="0.25">
      <c r="A4180" s="77"/>
      <c r="B4180" s="107"/>
      <c r="C4180" s="108"/>
      <c r="D4180" s="109"/>
      <c r="E4180" s="109"/>
      <c r="F4180" s="110"/>
      <c r="G4180" s="111"/>
      <c r="H4180" s="112"/>
      <c r="I4180" s="77"/>
      <c r="J4180" s="112" t="str">
        <f>IF($B4180="", "", IFERROR(INDEX('Job List'!$C$9:$C$508, MATCH($B4180, 'Job List'!$B$9:$B$508, 0)), ""))</f>
        <v/>
      </c>
      <c r="K4180" s="112" t="str">
        <f>IF($B4180="", "", IFERROR(INDEX('Job List'!$D$9:$D$508, MATCH($B4180, 'Job List'!$B$9:$B$508, 0)), ""))</f>
        <v/>
      </c>
      <c r="L4180" s="125" t="str">
        <f t="shared" si="780"/>
        <v/>
      </c>
      <c r="M4180" s="111" t="str">
        <f>IF($B4180="", "", IF($G4180="", IFERROR(INDEX('Job List'!$E$9:$E$508, MATCH($B4180, 'Job List'!$B$9:$B$508, 0)), ""), $G4180))</f>
        <v/>
      </c>
      <c r="N4180" s="126" t="str">
        <f t="shared" si="781"/>
        <v/>
      </c>
      <c r="O4180" s="77"/>
      <c r="AB4180" s="14" t="str">
        <f t="shared" si="782"/>
        <v/>
      </c>
      <c r="AC4180" s="20" t="str">
        <f t="shared" si="783"/>
        <v/>
      </c>
      <c r="AD4180" s="55" t="str">
        <f t="shared" si="784"/>
        <v/>
      </c>
      <c r="AE4180" s="88" t="str">
        <f t="shared" si="785"/>
        <v/>
      </c>
      <c r="AG4180" s="55" t="str">
        <f t="shared" si="786"/>
        <v/>
      </c>
      <c r="AH4180" s="88" t="str">
        <f t="shared" si="787"/>
        <v/>
      </c>
      <c r="AJ4180" s="55" t="str">
        <f t="shared" si="788"/>
        <v/>
      </c>
      <c r="AK4180" s="88" t="str">
        <f t="shared" si="789"/>
        <v/>
      </c>
      <c r="AM4180" s="55" t="str">
        <f t="shared" si="790"/>
        <v/>
      </c>
      <c r="AN4180" s="88" t="str">
        <f t="shared" si="791"/>
        <v/>
      </c>
    </row>
    <row r="4181" spans="1:40" x14ac:dyDescent="0.25">
      <c r="A4181" s="77"/>
      <c r="B4181" s="107"/>
      <c r="C4181" s="108"/>
      <c r="D4181" s="109"/>
      <c r="E4181" s="109"/>
      <c r="F4181" s="110"/>
      <c r="G4181" s="111"/>
      <c r="H4181" s="112"/>
      <c r="I4181" s="77"/>
      <c r="J4181" s="112" t="str">
        <f>IF($B4181="", "", IFERROR(INDEX('Job List'!$C$9:$C$508, MATCH($B4181, 'Job List'!$B$9:$B$508, 0)), ""))</f>
        <v/>
      </c>
      <c r="K4181" s="112" t="str">
        <f>IF($B4181="", "", IFERROR(INDEX('Job List'!$D$9:$D$508, MATCH($B4181, 'Job List'!$B$9:$B$508, 0)), ""))</f>
        <v/>
      </c>
      <c r="L4181" s="125" t="str">
        <f t="shared" si="780"/>
        <v/>
      </c>
      <c r="M4181" s="111" t="str">
        <f>IF($B4181="", "", IF($G4181="", IFERROR(INDEX('Job List'!$E$9:$E$508, MATCH($B4181, 'Job List'!$B$9:$B$508, 0)), ""), $G4181))</f>
        <v/>
      </c>
      <c r="N4181" s="126" t="str">
        <f t="shared" si="781"/>
        <v/>
      </c>
      <c r="O4181" s="77"/>
      <c r="AB4181" s="14" t="str">
        <f t="shared" si="782"/>
        <v/>
      </c>
      <c r="AC4181" s="20" t="str">
        <f t="shared" si="783"/>
        <v/>
      </c>
      <c r="AD4181" s="55" t="str">
        <f t="shared" si="784"/>
        <v/>
      </c>
      <c r="AE4181" s="88" t="str">
        <f t="shared" si="785"/>
        <v/>
      </c>
      <c r="AG4181" s="55" t="str">
        <f t="shared" si="786"/>
        <v/>
      </c>
      <c r="AH4181" s="88" t="str">
        <f t="shared" si="787"/>
        <v/>
      </c>
      <c r="AJ4181" s="55" t="str">
        <f t="shared" si="788"/>
        <v/>
      </c>
      <c r="AK4181" s="88" t="str">
        <f t="shared" si="789"/>
        <v/>
      </c>
      <c r="AM4181" s="55" t="str">
        <f t="shared" si="790"/>
        <v/>
      </c>
      <c r="AN4181" s="88" t="str">
        <f t="shared" si="791"/>
        <v/>
      </c>
    </row>
    <row r="4182" spans="1:40" x14ac:dyDescent="0.25">
      <c r="A4182" s="77"/>
      <c r="B4182" s="107"/>
      <c r="C4182" s="108"/>
      <c r="D4182" s="109"/>
      <c r="E4182" s="109"/>
      <c r="F4182" s="110"/>
      <c r="G4182" s="111"/>
      <c r="H4182" s="112"/>
      <c r="I4182" s="77"/>
      <c r="J4182" s="112" t="str">
        <f>IF($B4182="", "", IFERROR(INDEX('Job List'!$C$9:$C$508, MATCH($B4182, 'Job List'!$B$9:$B$508, 0)), ""))</f>
        <v/>
      </c>
      <c r="K4182" s="112" t="str">
        <f>IF($B4182="", "", IFERROR(INDEX('Job List'!$D$9:$D$508, MATCH($B4182, 'Job List'!$B$9:$B$508, 0)), ""))</f>
        <v/>
      </c>
      <c r="L4182" s="125" t="str">
        <f t="shared" si="780"/>
        <v/>
      </c>
      <c r="M4182" s="111" t="str">
        <f>IF($B4182="", "", IF($G4182="", IFERROR(INDEX('Job List'!$E$9:$E$508, MATCH($B4182, 'Job List'!$B$9:$B$508, 0)), ""), $G4182))</f>
        <v/>
      </c>
      <c r="N4182" s="126" t="str">
        <f t="shared" si="781"/>
        <v/>
      </c>
      <c r="O4182" s="77"/>
      <c r="AB4182" s="14" t="str">
        <f t="shared" si="782"/>
        <v/>
      </c>
      <c r="AC4182" s="20" t="str">
        <f t="shared" si="783"/>
        <v/>
      </c>
      <c r="AD4182" s="55" t="str">
        <f t="shared" si="784"/>
        <v/>
      </c>
      <c r="AE4182" s="88" t="str">
        <f t="shared" si="785"/>
        <v/>
      </c>
      <c r="AG4182" s="55" t="str">
        <f t="shared" si="786"/>
        <v/>
      </c>
      <c r="AH4182" s="88" t="str">
        <f t="shared" si="787"/>
        <v/>
      </c>
      <c r="AJ4182" s="55" t="str">
        <f t="shared" si="788"/>
        <v/>
      </c>
      <c r="AK4182" s="88" t="str">
        <f t="shared" si="789"/>
        <v/>
      </c>
      <c r="AM4182" s="55" t="str">
        <f t="shared" si="790"/>
        <v/>
      </c>
      <c r="AN4182" s="88" t="str">
        <f t="shared" si="791"/>
        <v/>
      </c>
    </row>
    <row r="4183" spans="1:40" x14ac:dyDescent="0.25">
      <c r="A4183" s="77"/>
      <c r="B4183" s="107"/>
      <c r="C4183" s="108"/>
      <c r="D4183" s="109"/>
      <c r="E4183" s="109"/>
      <c r="F4183" s="110"/>
      <c r="G4183" s="111"/>
      <c r="H4183" s="112"/>
      <c r="I4183" s="77"/>
      <c r="J4183" s="112" t="str">
        <f>IF($B4183="", "", IFERROR(INDEX('Job List'!$C$9:$C$508, MATCH($B4183, 'Job List'!$B$9:$B$508, 0)), ""))</f>
        <v/>
      </c>
      <c r="K4183" s="112" t="str">
        <f>IF($B4183="", "", IFERROR(INDEX('Job List'!$D$9:$D$508, MATCH($B4183, 'Job List'!$B$9:$B$508, 0)), ""))</f>
        <v/>
      </c>
      <c r="L4183" s="125" t="str">
        <f t="shared" si="780"/>
        <v/>
      </c>
      <c r="M4183" s="111" t="str">
        <f>IF($B4183="", "", IF($G4183="", IFERROR(INDEX('Job List'!$E$9:$E$508, MATCH($B4183, 'Job List'!$B$9:$B$508, 0)), ""), $G4183))</f>
        <v/>
      </c>
      <c r="N4183" s="126" t="str">
        <f t="shared" si="781"/>
        <v/>
      </c>
      <c r="O4183" s="77"/>
      <c r="AB4183" s="14" t="str">
        <f t="shared" si="782"/>
        <v/>
      </c>
      <c r="AC4183" s="20" t="str">
        <f t="shared" si="783"/>
        <v/>
      </c>
      <c r="AD4183" s="55" t="str">
        <f t="shared" si="784"/>
        <v/>
      </c>
      <c r="AE4183" s="88" t="str">
        <f t="shared" si="785"/>
        <v/>
      </c>
      <c r="AG4183" s="55" t="str">
        <f t="shared" si="786"/>
        <v/>
      </c>
      <c r="AH4183" s="88" t="str">
        <f t="shared" si="787"/>
        <v/>
      </c>
      <c r="AJ4183" s="55" t="str">
        <f t="shared" si="788"/>
        <v/>
      </c>
      <c r="AK4183" s="88" t="str">
        <f t="shared" si="789"/>
        <v/>
      </c>
      <c r="AM4183" s="55" t="str">
        <f t="shared" si="790"/>
        <v/>
      </c>
      <c r="AN4183" s="88" t="str">
        <f t="shared" si="791"/>
        <v/>
      </c>
    </row>
    <row r="4184" spans="1:40" x14ac:dyDescent="0.25">
      <c r="A4184" s="77"/>
      <c r="B4184" s="107"/>
      <c r="C4184" s="108"/>
      <c r="D4184" s="109"/>
      <c r="E4184" s="109"/>
      <c r="F4184" s="110"/>
      <c r="G4184" s="111"/>
      <c r="H4184" s="112"/>
      <c r="I4184" s="77"/>
      <c r="J4184" s="112" t="str">
        <f>IF($B4184="", "", IFERROR(INDEX('Job List'!$C$9:$C$508, MATCH($B4184, 'Job List'!$B$9:$B$508, 0)), ""))</f>
        <v/>
      </c>
      <c r="K4184" s="112" t="str">
        <f>IF($B4184="", "", IFERROR(INDEX('Job List'!$D$9:$D$508, MATCH($B4184, 'Job List'!$B$9:$B$508, 0)), ""))</f>
        <v/>
      </c>
      <c r="L4184" s="125" t="str">
        <f t="shared" si="780"/>
        <v/>
      </c>
      <c r="M4184" s="111" t="str">
        <f>IF($B4184="", "", IF($G4184="", IFERROR(INDEX('Job List'!$E$9:$E$508, MATCH($B4184, 'Job List'!$B$9:$B$508, 0)), ""), $G4184))</f>
        <v/>
      </c>
      <c r="N4184" s="126" t="str">
        <f t="shared" si="781"/>
        <v/>
      </c>
      <c r="O4184" s="77"/>
      <c r="AB4184" s="14" t="str">
        <f t="shared" si="782"/>
        <v/>
      </c>
      <c r="AC4184" s="20" t="str">
        <f t="shared" si="783"/>
        <v/>
      </c>
      <c r="AD4184" s="55" t="str">
        <f t="shared" si="784"/>
        <v/>
      </c>
      <c r="AE4184" s="88" t="str">
        <f t="shared" si="785"/>
        <v/>
      </c>
      <c r="AG4184" s="55" t="str">
        <f t="shared" si="786"/>
        <v/>
      </c>
      <c r="AH4184" s="88" t="str">
        <f t="shared" si="787"/>
        <v/>
      </c>
      <c r="AJ4184" s="55" t="str">
        <f t="shared" si="788"/>
        <v/>
      </c>
      <c r="AK4184" s="88" t="str">
        <f t="shared" si="789"/>
        <v/>
      </c>
      <c r="AM4184" s="55" t="str">
        <f t="shared" si="790"/>
        <v/>
      </c>
      <c r="AN4184" s="88" t="str">
        <f t="shared" si="791"/>
        <v/>
      </c>
    </row>
    <row r="4185" spans="1:40" x14ac:dyDescent="0.25">
      <c r="A4185" s="77"/>
      <c r="B4185" s="107"/>
      <c r="C4185" s="108"/>
      <c r="D4185" s="109"/>
      <c r="E4185" s="109"/>
      <c r="F4185" s="110"/>
      <c r="G4185" s="111"/>
      <c r="H4185" s="112"/>
      <c r="I4185" s="77"/>
      <c r="J4185" s="112" t="str">
        <f>IF($B4185="", "", IFERROR(INDEX('Job List'!$C$9:$C$508, MATCH($B4185, 'Job List'!$B$9:$B$508, 0)), ""))</f>
        <v/>
      </c>
      <c r="K4185" s="112" t="str">
        <f>IF($B4185="", "", IFERROR(INDEX('Job List'!$D$9:$D$508, MATCH($B4185, 'Job List'!$B$9:$B$508, 0)), ""))</f>
        <v/>
      </c>
      <c r="L4185" s="125" t="str">
        <f t="shared" si="780"/>
        <v/>
      </c>
      <c r="M4185" s="111" t="str">
        <f>IF($B4185="", "", IF($G4185="", IFERROR(INDEX('Job List'!$E$9:$E$508, MATCH($B4185, 'Job List'!$B$9:$B$508, 0)), ""), $G4185))</f>
        <v/>
      </c>
      <c r="N4185" s="126" t="str">
        <f t="shared" si="781"/>
        <v/>
      </c>
      <c r="O4185" s="77"/>
      <c r="AB4185" s="14" t="str">
        <f t="shared" si="782"/>
        <v/>
      </c>
      <c r="AC4185" s="20" t="str">
        <f t="shared" si="783"/>
        <v/>
      </c>
      <c r="AD4185" s="55" t="str">
        <f t="shared" si="784"/>
        <v/>
      </c>
      <c r="AE4185" s="88" t="str">
        <f t="shared" si="785"/>
        <v/>
      </c>
      <c r="AG4185" s="55" t="str">
        <f t="shared" si="786"/>
        <v/>
      </c>
      <c r="AH4185" s="88" t="str">
        <f t="shared" si="787"/>
        <v/>
      </c>
      <c r="AJ4185" s="55" t="str">
        <f t="shared" si="788"/>
        <v/>
      </c>
      <c r="AK4185" s="88" t="str">
        <f t="shared" si="789"/>
        <v/>
      </c>
      <c r="AM4185" s="55" t="str">
        <f t="shared" si="790"/>
        <v/>
      </c>
      <c r="AN4185" s="88" t="str">
        <f t="shared" si="791"/>
        <v/>
      </c>
    </row>
    <row r="4186" spans="1:40" x14ac:dyDescent="0.25">
      <c r="A4186" s="77"/>
      <c r="B4186" s="107"/>
      <c r="C4186" s="108"/>
      <c r="D4186" s="109"/>
      <c r="E4186" s="109"/>
      <c r="F4186" s="110"/>
      <c r="G4186" s="111"/>
      <c r="H4186" s="112"/>
      <c r="I4186" s="77"/>
      <c r="J4186" s="112" t="str">
        <f>IF($B4186="", "", IFERROR(INDEX('Job List'!$C$9:$C$508, MATCH($B4186, 'Job List'!$B$9:$B$508, 0)), ""))</f>
        <v/>
      </c>
      <c r="K4186" s="112" t="str">
        <f>IF($B4186="", "", IFERROR(INDEX('Job List'!$D$9:$D$508, MATCH($B4186, 'Job List'!$B$9:$B$508, 0)), ""))</f>
        <v/>
      </c>
      <c r="L4186" s="125" t="str">
        <f t="shared" si="780"/>
        <v/>
      </c>
      <c r="M4186" s="111" t="str">
        <f>IF($B4186="", "", IF($G4186="", IFERROR(INDEX('Job List'!$E$9:$E$508, MATCH($B4186, 'Job List'!$B$9:$B$508, 0)), ""), $G4186))</f>
        <v/>
      </c>
      <c r="N4186" s="126" t="str">
        <f t="shared" si="781"/>
        <v/>
      </c>
      <c r="O4186" s="77"/>
      <c r="AB4186" s="14" t="str">
        <f t="shared" si="782"/>
        <v/>
      </c>
      <c r="AC4186" s="20" t="str">
        <f t="shared" si="783"/>
        <v/>
      </c>
      <c r="AD4186" s="55" t="str">
        <f t="shared" si="784"/>
        <v/>
      </c>
      <c r="AE4186" s="88" t="str">
        <f t="shared" si="785"/>
        <v/>
      </c>
      <c r="AG4186" s="55" t="str">
        <f t="shared" si="786"/>
        <v/>
      </c>
      <c r="AH4186" s="88" t="str">
        <f t="shared" si="787"/>
        <v/>
      </c>
      <c r="AJ4186" s="55" t="str">
        <f t="shared" si="788"/>
        <v/>
      </c>
      <c r="AK4186" s="88" t="str">
        <f t="shared" si="789"/>
        <v/>
      </c>
      <c r="AM4186" s="55" t="str">
        <f t="shared" si="790"/>
        <v/>
      </c>
      <c r="AN4186" s="88" t="str">
        <f t="shared" si="791"/>
        <v/>
      </c>
    </row>
    <row r="4187" spans="1:40" x14ac:dyDescent="0.25">
      <c r="A4187" s="77"/>
      <c r="B4187" s="107"/>
      <c r="C4187" s="108"/>
      <c r="D4187" s="109"/>
      <c r="E4187" s="109"/>
      <c r="F4187" s="110"/>
      <c r="G4187" s="111"/>
      <c r="H4187" s="112"/>
      <c r="I4187" s="77"/>
      <c r="J4187" s="112" t="str">
        <f>IF($B4187="", "", IFERROR(INDEX('Job List'!$C$9:$C$508, MATCH($B4187, 'Job List'!$B$9:$B$508, 0)), ""))</f>
        <v/>
      </c>
      <c r="K4187" s="112" t="str">
        <f>IF($B4187="", "", IFERROR(INDEX('Job List'!$D$9:$D$508, MATCH($B4187, 'Job List'!$B$9:$B$508, 0)), ""))</f>
        <v/>
      </c>
      <c r="L4187" s="125" t="str">
        <f t="shared" si="780"/>
        <v/>
      </c>
      <c r="M4187" s="111" t="str">
        <f>IF($B4187="", "", IF($G4187="", IFERROR(INDEX('Job List'!$E$9:$E$508, MATCH($B4187, 'Job List'!$B$9:$B$508, 0)), ""), $G4187))</f>
        <v/>
      </c>
      <c r="N4187" s="126" t="str">
        <f t="shared" si="781"/>
        <v/>
      </c>
      <c r="O4187" s="77"/>
      <c r="AB4187" s="14" t="str">
        <f t="shared" si="782"/>
        <v/>
      </c>
      <c r="AC4187" s="20" t="str">
        <f t="shared" si="783"/>
        <v/>
      </c>
      <c r="AD4187" s="55" t="str">
        <f t="shared" si="784"/>
        <v/>
      </c>
      <c r="AE4187" s="88" t="str">
        <f t="shared" si="785"/>
        <v/>
      </c>
      <c r="AG4187" s="55" t="str">
        <f t="shared" si="786"/>
        <v/>
      </c>
      <c r="AH4187" s="88" t="str">
        <f t="shared" si="787"/>
        <v/>
      </c>
      <c r="AJ4187" s="55" t="str">
        <f t="shared" si="788"/>
        <v/>
      </c>
      <c r="AK4187" s="88" t="str">
        <f t="shared" si="789"/>
        <v/>
      </c>
      <c r="AM4187" s="55" t="str">
        <f t="shared" si="790"/>
        <v/>
      </c>
      <c r="AN4187" s="88" t="str">
        <f t="shared" si="791"/>
        <v/>
      </c>
    </row>
    <row r="4188" spans="1:40" x14ac:dyDescent="0.25">
      <c r="A4188" s="77"/>
      <c r="B4188" s="107"/>
      <c r="C4188" s="108"/>
      <c r="D4188" s="109"/>
      <c r="E4188" s="109"/>
      <c r="F4188" s="110"/>
      <c r="G4188" s="111"/>
      <c r="H4188" s="112"/>
      <c r="I4188" s="77"/>
      <c r="J4188" s="112" t="str">
        <f>IF($B4188="", "", IFERROR(INDEX('Job List'!$C$9:$C$508, MATCH($B4188, 'Job List'!$B$9:$B$508, 0)), ""))</f>
        <v/>
      </c>
      <c r="K4188" s="112" t="str">
        <f>IF($B4188="", "", IFERROR(INDEX('Job List'!$D$9:$D$508, MATCH($B4188, 'Job List'!$B$9:$B$508, 0)), ""))</f>
        <v/>
      </c>
      <c r="L4188" s="125" t="str">
        <f t="shared" si="780"/>
        <v/>
      </c>
      <c r="M4188" s="111" t="str">
        <f>IF($B4188="", "", IF($G4188="", IFERROR(INDEX('Job List'!$E$9:$E$508, MATCH($B4188, 'Job List'!$B$9:$B$508, 0)), ""), $G4188))</f>
        <v/>
      </c>
      <c r="N4188" s="126" t="str">
        <f t="shared" si="781"/>
        <v/>
      </c>
      <c r="O4188" s="77"/>
      <c r="AB4188" s="14" t="str">
        <f t="shared" si="782"/>
        <v/>
      </c>
      <c r="AC4188" s="20" t="str">
        <f t="shared" si="783"/>
        <v/>
      </c>
      <c r="AD4188" s="55" t="str">
        <f t="shared" si="784"/>
        <v/>
      </c>
      <c r="AE4188" s="88" t="str">
        <f t="shared" si="785"/>
        <v/>
      </c>
      <c r="AG4188" s="55" t="str">
        <f t="shared" si="786"/>
        <v/>
      </c>
      <c r="AH4188" s="88" t="str">
        <f t="shared" si="787"/>
        <v/>
      </c>
      <c r="AJ4188" s="55" t="str">
        <f t="shared" si="788"/>
        <v/>
      </c>
      <c r="AK4188" s="88" t="str">
        <f t="shared" si="789"/>
        <v/>
      </c>
      <c r="AM4188" s="55" t="str">
        <f t="shared" si="790"/>
        <v/>
      </c>
      <c r="AN4188" s="88" t="str">
        <f t="shared" si="791"/>
        <v/>
      </c>
    </row>
    <row r="4189" spans="1:40" x14ac:dyDescent="0.25">
      <c r="A4189" s="77"/>
      <c r="B4189" s="107"/>
      <c r="C4189" s="108"/>
      <c r="D4189" s="109"/>
      <c r="E4189" s="109"/>
      <c r="F4189" s="110"/>
      <c r="G4189" s="111"/>
      <c r="H4189" s="112"/>
      <c r="I4189" s="77"/>
      <c r="J4189" s="112" t="str">
        <f>IF($B4189="", "", IFERROR(INDEX('Job List'!$C$9:$C$508, MATCH($B4189, 'Job List'!$B$9:$B$508, 0)), ""))</f>
        <v/>
      </c>
      <c r="K4189" s="112" t="str">
        <f>IF($B4189="", "", IFERROR(INDEX('Job List'!$D$9:$D$508, MATCH($B4189, 'Job List'!$B$9:$B$508, 0)), ""))</f>
        <v/>
      </c>
      <c r="L4189" s="125" t="str">
        <f t="shared" si="780"/>
        <v/>
      </c>
      <c r="M4189" s="111" t="str">
        <f>IF($B4189="", "", IF($G4189="", IFERROR(INDEX('Job List'!$E$9:$E$508, MATCH($B4189, 'Job List'!$B$9:$B$508, 0)), ""), $G4189))</f>
        <v/>
      </c>
      <c r="N4189" s="126" t="str">
        <f t="shared" si="781"/>
        <v/>
      </c>
      <c r="O4189" s="77"/>
      <c r="AB4189" s="14" t="str">
        <f t="shared" si="782"/>
        <v/>
      </c>
      <c r="AC4189" s="20" t="str">
        <f t="shared" si="783"/>
        <v/>
      </c>
      <c r="AD4189" s="55" t="str">
        <f t="shared" si="784"/>
        <v/>
      </c>
      <c r="AE4189" s="88" t="str">
        <f t="shared" si="785"/>
        <v/>
      </c>
      <c r="AG4189" s="55" t="str">
        <f t="shared" si="786"/>
        <v/>
      </c>
      <c r="AH4189" s="88" t="str">
        <f t="shared" si="787"/>
        <v/>
      </c>
      <c r="AJ4189" s="55" t="str">
        <f t="shared" si="788"/>
        <v/>
      </c>
      <c r="AK4189" s="88" t="str">
        <f t="shared" si="789"/>
        <v/>
      </c>
      <c r="AM4189" s="55" t="str">
        <f t="shared" si="790"/>
        <v/>
      </c>
      <c r="AN4189" s="88" t="str">
        <f t="shared" si="791"/>
        <v/>
      </c>
    </row>
    <row r="4190" spans="1:40" x14ac:dyDescent="0.25">
      <c r="A4190" s="77"/>
      <c r="B4190" s="107"/>
      <c r="C4190" s="108"/>
      <c r="D4190" s="109"/>
      <c r="E4190" s="109"/>
      <c r="F4190" s="110"/>
      <c r="G4190" s="111"/>
      <c r="H4190" s="112"/>
      <c r="I4190" s="77"/>
      <c r="J4190" s="112" t="str">
        <f>IF($B4190="", "", IFERROR(INDEX('Job List'!$C$9:$C$508, MATCH($B4190, 'Job List'!$B$9:$B$508, 0)), ""))</f>
        <v/>
      </c>
      <c r="K4190" s="112" t="str">
        <f>IF($B4190="", "", IFERROR(INDEX('Job List'!$D$9:$D$508, MATCH($B4190, 'Job List'!$B$9:$B$508, 0)), ""))</f>
        <v/>
      </c>
      <c r="L4190" s="125" t="str">
        <f t="shared" si="780"/>
        <v/>
      </c>
      <c r="M4190" s="111" t="str">
        <f>IF($B4190="", "", IF($G4190="", IFERROR(INDEX('Job List'!$E$9:$E$508, MATCH($B4190, 'Job List'!$B$9:$B$508, 0)), ""), $G4190))</f>
        <v/>
      </c>
      <c r="N4190" s="126" t="str">
        <f t="shared" si="781"/>
        <v/>
      </c>
      <c r="O4190" s="77"/>
      <c r="AB4190" s="14" t="str">
        <f t="shared" si="782"/>
        <v/>
      </c>
      <c r="AC4190" s="20" t="str">
        <f t="shared" si="783"/>
        <v/>
      </c>
      <c r="AD4190" s="55" t="str">
        <f t="shared" si="784"/>
        <v/>
      </c>
      <c r="AE4190" s="88" t="str">
        <f t="shared" si="785"/>
        <v/>
      </c>
      <c r="AG4190" s="55" t="str">
        <f t="shared" si="786"/>
        <v/>
      </c>
      <c r="AH4190" s="88" t="str">
        <f t="shared" si="787"/>
        <v/>
      </c>
      <c r="AJ4190" s="55" t="str">
        <f t="shared" si="788"/>
        <v/>
      </c>
      <c r="AK4190" s="88" t="str">
        <f t="shared" si="789"/>
        <v/>
      </c>
      <c r="AM4190" s="55" t="str">
        <f t="shared" si="790"/>
        <v/>
      </c>
      <c r="AN4190" s="88" t="str">
        <f t="shared" si="791"/>
        <v/>
      </c>
    </row>
    <row r="4191" spans="1:40" x14ac:dyDescent="0.25">
      <c r="A4191" s="77"/>
      <c r="B4191" s="107"/>
      <c r="C4191" s="108"/>
      <c r="D4191" s="109"/>
      <c r="E4191" s="109"/>
      <c r="F4191" s="110"/>
      <c r="G4191" s="111"/>
      <c r="H4191" s="112"/>
      <c r="I4191" s="77"/>
      <c r="J4191" s="112" t="str">
        <f>IF($B4191="", "", IFERROR(INDEX('Job List'!$C$9:$C$508, MATCH($B4191, 'Job List'!$B$9:$B$508, 0)), ""))</f>
        <v/>
      </c>
      <c r="K4191" s="112" t="str">
        <f>IF($B4191="", "", IFERROR(INDEX('Job List'!$D$9:$D$508, MATCH($B4191, 'Job List'!$B$9:$B$508, 0)), ""))</f>
        <v/>
      </c>
      <c r="L4191" s="125" t="str">
        <f t="shared" si="780"/>
        <v/>
      </c>
      <c r="M4191" s="111" t="str">
        <f>IF($B4191="", "", IF($G4191="", IFERROR(INDEX('Job List'!$E$9:$E$508, MATCH($B4191, 'Job List'!$B$9:$B$508, 0)), ""), $G4191))</f>
        <v/>
      </c>
      <c r="N4191" s="126" t="str">
        <f t="shared" si="781"/>
        <v/>
      </c>
      <c r="O4191" s="77"/>
      <c r="AB4191" s="14" t="str">
        <f t="shared" si="782"/>
        <v/>
      </c>
      <c r="AC4191" s="20" t="str">
        <f t="shared" si="783"/>
        <v/>
      </c>
      <c r="AD4191" s="55" t="str">
        <f t="shared" si="784"/>
        <v/>
      </c>
      <c r="AE4191" s="88" t="str">
        <f t="shared" si="785"/>
        <v/>
      </c>
      <c r="AG4191" s="55" t="str">
        <f t="shared" si="786"/>
        <v/>
      </c>
      <c r="AH4191" s="88" t="str">
        <f t="shared" si="787"/>
        <v/>
      </c>
      <c r="AJ4191" s="55" t="str">
        <f t="shared" si="788"/>
        <v/>
      </c>
      <c r="AK4191" s="88" t="str">
        <f t="shared" si="789"/>
        <v/>
      </c>
      <c r="AM4191" s="55" t="str">
        <f t="shared" si="790"/>
        <v/>
      </c>
      <c r="AN4191" s="88" t="str">
        <f t="shared" si="791"/>
        <v/>
      </c>
    </row>
    <row r="4192" spans="1:40" x14ac:dyDescent="0.25">
      <c r="A4192" s="77"/>
      <c r="B4192" s="107"/>
      <c r="C4192" s="108"/>
      <c r="D4192" s="109"/>
      <c r="E4192" s="109"/>
      <c r="F4192" s="110"/>
      <c r="G4192" s="111"/>
      <c r="H4192" s="112"/>
      <c r="I4192" s="77"/>
      <c r="J4192" s="112" t="str">
        <f>IF($B4192="", "", IFERROR(INDEX('Job List'!$C$9:$C$508, MATCH($B4192, 'Job List'!$B$9:$B$508, 0)), ""))</f>
        <v/>
      </c>
      <c r="K4192" s="112" t="str">
        <f>IF($B4192="", "", IFERROR(INDEX('Job List'!$D$9:$D$508, MATCH($B4192, 'Job List'!$B$9:$B$508, 0)), ""))</f>
        <v/>
      </c>
      <c r="L4192" s="125" t="str">
        <f t="shared" si="780"/>
        <v/>
      </c>
      <c r="M4192" s="111" t="str">
        <f>IF($B4192="", "", IF($G4192="", IFERROR(INDEX('Job List'!$E$9:$E$508, MATCH($B4192, 'Job List'!$B$9:$B$508, 0)), ""), $G4192))</f>
        <v/>
      </c>
      <c r="N4192" s="126" t="str">
        <f t="shared" si="781"/>
        <v/>
      </c>
      <c r="O4192" s="77"/>
      <c r="AB4192" s="14" t="str">
        <f t="shared" si="782"/>
        <v/>
      </c>
      <c r="AC4192" s="20" t="str">
        <f t="shared" si="783"/>
        <v/>
      </c>
      <c r="AD4192" s="55" t="str">
        <f t="shared" si="784"/>
        <v/>
      </c>
      <c r="AE4192" s="88" t="str">
        <f t="shared" si="785"/>
        <v/>
      </c>
      <c r="AG4192" s="55" t="str">
        <f t="shared" si="786"/>
        <v/>
      </c>
      <c r="AH4192" s="88" t="str">
        <f t="shared" si="787"/>
        <v/>
      </c>
      <c r="AJ4192" s="55" t="str">
        <f t="shared" si="788"/>
        <v/>
      </c>
      <c r="AK4192" s="88" t="str">
        <f t="shared" si="789"/>
        <v/>
      </c>
      <c r="AM4192" s="55" t="str">
        <f t="shared" si="790"/>
        <v/>
      </c>
      <c r="AN4192" s="88" t="str">
        <f t="shared" si="791"/>
        <v/>
      </c>
    </row>
    <row r="4193" spans="1:40" x14ac:dyDescent="0.25">
      <c r="A4193" s="77"/>
      <c r="B4193" s="107"/>
      <c r="C4193" s="108"/>
      <c r="D4193" s="109"/>
      <c r="E4193" s="109"/>
      <c r="F4193" s="110"/>
      <c r="G4193" s="111"/>
      <c r="H4193" s="112"/>
      <c r="I4193" s="77"/>
      <c r="J4193" s="112" t="str">
        <f>IF($B4193="", "", IFERROR(INDEX('Job List'!$C$9:$C$508, MATCH($B4193, 'Job List'!$B$9:$B$508, 0)), ""))</f>
        <v/>
      </c>
      <c r="K4193" s="112" t="str">
        <f>IF($B4193="", "", IFERROR(INDEX('Job List'!$D$9:$D$508, MATCH($B4193, 'Job List'!$B$9:$B$508, 0)), ""))</f>
        <v/>
      </c>
      <c r="L4193" s="125" t="str">
        <f t="shared" si="780"/>
        <v/>
      </c>
      <c r="M4193" s="111" t="str">
        <f>IF($B4193="", "", IF($G4193="", IFERROR(INDEX('Job List'!$E$9:$E$508, MATCH($B4193, 'Job List'!$B$9:$B$508, 0)), ""), $G4193))</f>
        <v/>
      </c>
      <c r="N4193" s="126" t="str">
        <f t="shared" si="781"/>
        <v/>
      </c>
      <c r="O4193" s="77"/>
      <c r="AB4193" s="14" t="str">
        <f t="shared" si="782"/>
        <v/>
      </c>
      <c r="AC4193" s="20" t="str">
        <f t="shared" si="783"/>
        <v/>
      </c>
      <c r="AD4193" s="55" t="str">
        <f t="shared" si="784"/>
        <v/>
      </c>
      <c r="AE4193" s="88" t="str">
        <f t="shared" si="785"/>
        <v/>
      </c>
      <c r="AG4193" s="55" t="str">
        <f t="shared" si="786"/>
        <v/>
      </c>
      <c r="AH4193" s="88" t="str">
        <f t="shared" si="787"/>
        <v/>
      </c>
      <c r="AJ4193" s="55" t="str">
        <f t="shared" si="788"/>
        <v/>
      </c>
      <c r="AK4193" s="88" t="str">
        <f t="shared" si="789"/>
        <v/>
      </c>
      <c r="AM4193" s="55" t="str">
        <f t="shared" si="790"/>
        <v/>
      </c>
      <c r="AN4193" s="88" t="str">
        <f t="shared" si="791"/>
        <v/>
      </c>
    </row>
    <row r="4194" spans="1:40" x14ac:dyDescent="0.25">
      <c r="A4194" s="77"/>
      <c r="B4194" s="107"/>
      <c r="C4194" s="108"/>
      <c r="D4194" s="109"/>
      <c r="E4194" s="109"/>
      <c r="F4194" s="110"/>
      <c r="G4194" s="111"/>
      <c r="H4194" s="112"/>
      <c r="I4194" s="77"/>
      <c r="J4194" s="112" t="str">
        <f>IF($B4194="", "", IFERROR(INDEX('Job List'!$C$9:$C$508, MATCH($B4194, 'Job List'!$B$9:$B$508, 0)), ""))</f>
        <v/>
      </c>
      <c r="K4194" s="112" t="str">
        <f>IF($B4194="", "", IFERROR(INDEX('Job List'!$D$9:$D$508, MATCH($B4194, 'Job List'!$B$9:$B$508, 0)), ""))</f>
        <v/>
      </c>
      <c r="L4194" s="125" t="str">
        <f t="shared" si="780"/>
        <v/>
      </c>
      <c r="M4194" s="111" t="str">
        <f>IF($B4194="", "", IF($G4194="", IFERROR(INDEX('Job List'!$E$9:$E$508, MATCH($B4194, 'Job List'!$B$9:$B$508, 0)), ""), $G4194))</f>
        <v/>
      </c>
      <c r="N4194" s="126" t="str">
        <f t="shared" si="781"/>
        <v/>
      </c>
      <c r="O4194" s="77"/>
      <c r="AB4194" s="14" t="str">
        <f t="shared" si="782"/>
        <v/>
      </c>
      <c r="AC4194" s="20" t="str">
        <f t="shared" si="783"/>
        <v/>
      </c>
      <c r="AD4194" s="55" t="str">
        <f t="shared" si="784"/>
        <v/>
      </c>
      <c r="AE4194" s="88" t="str">
        <f t="shared" si="785"/>
        <v/>
      </c>
      <c r="AG4194" s="55" t="str">
        <f t="shared" si="786"/>
        <v/>
      </c>
      <c r="AH4194" s="88" t="str">
        <f t="shared" si="787"/>
        <v/>
      </c>
      <c r="AJ4194" s="55" t="str">
        <f t="shared" si="788"/>
        <v/>
      </c>
      <c r="AK4194" s="88" t="str">
        <f t="shared" si="789"/>
        <v/>
      </c>
      <c r="AM4194" s="55" t="str">
        <f t="shared" si="790"/>
        <v/>
      </c>
      <c r="AN4194" s="88" t="str">
        <f t="shared" si="791"/>
        <v/>
      </c>
    </row>
    <row r="4195" spans="1:40" x14ac:dyDescent="0.25">
      <c r="A4195" s="77"/>
      <c r="B4195" s="107"/>
      <c r="C4195" s="108"/>
      <c r="D4195" s="109"/>
      <c r="E4195" s="109"/>
      <c r="F4195" s="110"/>
      <c r="G4195" s="111"/>
      <c r="H4195" s="112"/>
      <c r="I4195" s="77"/>
      <c r="J4195" s="112" t="str">
        <f>IF($B4195="", "", IFERROR(INDEX('Job List'!$C$9:$C$508, MATCH($B4195, 'Job List'!$B$9:$B$508, 0)), ""))</f>
        <v/>
      </c>
      <c r="K4195" s="112" t="str">
        <f>IF($B4195="", "", IFERROR(INDEX('Job List'!$D$9:$D$508, MATCH($B4195, 'Job List'!$B$9:$B$508, 0)), ""))</f>
        <v/>
      </c>
      <c r="L4195" s="125" t="str">
        <f t="shared" si="780"/>
        <v/>
      </c>
      <c r="M4195" s="111" t="str">
        <f>IF($B4195="", "", IF($G4195="", IFERROR(INDEX('Job List'!$E$9:$E$508, MATCH($B4195, 'Job List'!$B$9:$B$508, 0)), ""), $G4195))</f>
        <v/>
      </c>
      <c r="N4195" s="126" t="str">
        <f t="shared" si="781"/>
        <v/>
      </c>
      <c r="O4195" s="77"/>
      <c r="AB4195" s="14" t="str">
        <f t="shared" si="782"/>
        <v/>
      </c>
      <c r="AC4195" s="20" t="str">
        <f t="shared" si="783"/>
        <v/>
      </c>
      <c r="AD4195" s="55" t="str">
        <f t="shared" si="784"/>
        <v/>
      </c>
      <c r="AE4195" s="88" t="str">
        <f t="shared" si="785"/>
        <v/>
      </c>
      <c r="AG4195" s="55" t="str">
        <f t="shared" si="786"/>
        <v/>
      </c>
      <c r="AH4195" s="88" t="str">
        <f t="shared" si="787"/>
        <v/>
      </c>
      <c r="AJ4195" s="55" t="str">
        <f t="shared" si="788"/>
        <v/>
      </c>
      <c r="AK4195" s="88" t="str">
        <f t="shared" si="789"/>
        <v/>
      </c>
      <c r="AM4195" s="55" t="str">
        <f t="shared" si="790"/>
        <v/>
      </c>
      <c r="AN4195" s="88" t="str">
        <f t="shared" si="791"/>
        <v/>
      </c>
    </row>
    <row r="4196" spans="1:40" x14ac:dyDescent="0.25">
      <c r="A4196" s="77"/>
      <c r="B4196" s="107"/>
      <c r="C4196" s="108"/>
      <c r="D4196" s="109"/>
      <c r="E4196" s="109"/>
      <c r="F4196" s="110"/>
      <c r="G4196" s="111"/>
      <c r="H4196" s="112"/>
      <c r="I4196" s="77"/>
      <c r="J4196" s="112" t="str">
        <f>IF($B4196="", "", IFERROR(INDEX('Job List'!$C$9:$C$508, MATCH($B4196, 'Job List'!$B$9:$B$508, 0)), ""))</f>
        <v/>
      </c>
      <c r="K4196" s="112" t="str">
        <f>IF($B4196="", "", IFERROR(INDEX('Job List'!$D$9:$D$508, MATCH($B4196, 'Job List'!$B$9:$B$508, 0)), ""))</f>
        <v/>
      </c>
      <c r="L4196" s="125" t="str">
        <f t="shared" si="780"/>
        <v/>
      </c>
      <c r="M4196" s="111" t="str">
        <f>IF($B4196="", "", IF($G4196="", IFERROR(INDEX('Job List'!$E$9:$E$508, MATCH($B4196, 'Job List'!$B$9:$B$508, 0)), ""), $G4196))</f>
        <v/>
      </c>
      <c r="N4196" s="126" t="str">
        <f t="shared" si="781"/>
        <v/>
      </c>
      <c r="O4196" s="77"/>
      <c r="AB4196" s="14" t="str">
        <f t="shared" si="782"/>
        <v/>
      </c>
      <c r="AC4196" s="20" t="str">
        <f t="shared" si="783"/>
        <v/>
      </c>
      <c r="AD4196" s="55" t="str">
        <f t="shared" si="784"/>
        <v/>
      </c>
      <c r="AE4196" s="88" t="str">
        <f t="shared" si="785"/>
        <v/>
      </c>
      <c r="AG4196" s="55" t="str">
        <f t="shared" si="786"/>
        <v/>
      </c>
      <c r="AH4196" s="88" t="str">
        <f t="shared" si="787"/>
        <v/>
      </c>
      <c r="AJ4196" s="55" t="str">
        <f t="shared" si="788"/>
        <v/>
      </c>
      <c r="AK4196" s="88" t="str">
        <f t="shared" si="789"/>
        <v/>
      </c>
      <c r="AM4196" s="55" t="str">
        <f t="shared" si="790"/>
        <v/>
      </c>
      <c r="AN4196" s="88" t="str">
        <f t="shared" si="791"/>
        <v/>
      </c>
    </row>
    <row r="4197" spans="1:40" x14ac:dyDescent="0.25">
      <c r="A4197" s="77"/>
      <c r="B4197" s="107"/>
      <c r="C4197" s="108"/>
      <c r="D4197" s="109"/>
      <c r="E4197" s="109"/>
      <c r="F4197" s="110"/>
      <c r="G4197" s="111"/>
      <c r="H4197" s="112"/>
      <c r="I4197" s="77"/>
      <c r="J4197" s="112" t="str">
        <f>IF($B4197="", "", IFERROR(INDEX('Job List'!$C$9:$C$508, MATCH($B4197, 'Job List'!$B$9:$B$508, 0)), ""))</f>
        <v/>
      </c>
      <c r="K4197" s="112" t="str">
        <f>IF($B4197="", "", IFERROR(INDEX('Job List'!$D$9:$D$508, MATCH($B4197, 'Job List'!$B$9:$B$508, 0)), ""))</f>
        <v/>
      </c>
      <c r="L4197" s="125" t="str">
        <f t="shared" si="780"/>
        <v/>
      </c>
      <c r="M4197" s="111" t="str">
        <f>IF($B4197="", "", IF($G4197="", IFERROR(INDEX('Job List'!$E$9:$E$508, MATCH($B4197, 'Job List'!$B$9:$B$508, 0)), ""), $G4197))</f>
        <v/>
      </c>
      <c r="N4197" s="126" t="str">
        <f t="shared" si="781"/>
        <v/>
      </c>
      <c r="O4197" s="77"/>
      <c r="AB4197" s="14" t="str">
        <f t="shared" si="782"/>
        <v/>
      </c>
      <c r="AC4197" s="20" t="str">
        <f t="shared" si="783"/>
        <v/>
      </c>
      <c r="AD4197" s="55" t="str">
        <f t="shared" si="784"/>
        <v/>
      </c>
      <c r="AE4197" s="88" t="str">
        <f t="shared" si="785"/>
        <v/>
      </c>
      <c r="AG4197" s="55" t="str">
        <f t="shared" si="786"/>
        <v/>
      </c>
      <c r="AH4197" s="88" t="str">
        <f t="shared" si="787"/>
        <v/>
      </c>
      <c r="AJ4197" s="55" t="str">
        <f t="shared" si="788"/>
        <v/>
      </c>
      <c r="AK4197" s="88" t="str">
        <f t="shared" si="789"/>
        <v/>
      </c>
      <c r="AM4197" s="55" t="str">
        <f t="shared" si="790"/>
        <v/>
      </c>
      <c r="AN4197" s="88" t="str">
        <f t="shared" si="791"/>
        <v/>
      </c>
    </row>
    <row r="4198" spans="1:40" x14ac:dyDescent="0.25">
      <c r="A4198" s="77"/>
      <c r="B4198" s="107"/>
      <c r="C4198" s="108"/>
      <c r="D4198" s="109"/>
      <c r="E4198" s="109"/>
      <c r="F4198" s="110"/>
      <c r="G4198" s="111"/>
      <c r="H4198" s="112"/>
      <c r="I4198" s="77"/>
      <c r="J4198" s="112" t="str">
        <f>IF($B4198="", "", IFERROR(INDEX('Job List'!$C$9:$C$508, MATCH($B4198, 'Job List'!$B$9:$B$508, 0)), ""))</f>
        <v/>
      </c>
      <c r="K4198" s="112" t="str">
        <f>IF($B4198="", "", IFERROR(INDEX('Job List'!$D$9:$D$508, MATCH($B4198, 'Job List'!$B$9:$B$508, 0)), ""))</f>
        <v/>
      </c>
      <c r="L4198" s="125" t="str">
        <f t="shared" si="780"/>
        <v/>
      </c>
      <c r="M4198" s="111" t="str">
        <f>IF($B4198="", "", IF($G4198="", IFERROR(INDEX('Job List'!$E$9:$E$508, MATCH($B4198, 'Job List'!$B$9:$B$508, 0)), ""), $G4198))</f>
        <v/>
      </c>
      <c r="N4198" s="126" t="str">
        <f t="shared" si="781"/>
        <v/>
      </c>
      <c r="O4198" s="77"/>
      <c r="AB4198" s="14" t="str">
        <f t="shared" si="782"/>
        <v/>
      </c>
      <c r="AC4198" s="20" t="str">
        <f t="shared" si="783"/>
        <v/>
      </c>
      <c r="AD4198" s="55" t="str">
        <f t="shared" si="784"/>
        <v/>
      </c>
      <c r="AE4198" s="88" t="str">
        <f t="shared" si="785"/>
        <v/>
      </c>
      <c r="AG4198" s="55" t="str">
        <f t="shared" si="786"/>
        <v/>
      </c>
      <c r="AH4198" s="88" t="str">
        <f t="shared" si="787"/>
        <v/>
      </c>
      <c r="AJ4198" s="55" t="str">
        <f t="shared" si="788"/>
        <v/>
      </c>
      <c r="AK4198" s="88" t="str">
        <f t="shared" si="789"/>
        <v/>
      </c>
      <c r="AM4198" s="55" t="str">
        <f t="shared" si="790"/>
        <v/>
      </c>
      <c r="AN4198" s="88" t="str">
        <f t="shared" si="791"/>
        <v/>
      </c>
    </row>
    <row r="4199" spans="1:40" x14ac:dyDescent="0.25">
      <c r="A4199" s="77"/>
      <c r="B4199" s="107"/>
      <c r="C4199" s="108"/>
      <c r="D4199" s="109"/>
      <c r="E4199" s="109"/>
      <c r="F4199" s="110"/>
      <c r="G4199" s="111"/>
      <c r="H4199" s="112"/>
      <c r="I4199" s="77"/>
      <c r="J4199" s="112" t="str">
        <f>IF($B4199="", "", IFERROR(INDEX('Job List'!$C$9:$C$508, MATCH($B4199, 'Job List'!$B$9:$B$508, 0)), ""))</f>
        <v/>
      </c>
      <c r="K4199" s="112" t="str">
        <f>IF($B4199="", "", IFERROR(INDEX('Job List'!$D$9:$D$508, MATCH($B4199, 'Job List'!$B$9:$B$508, 0)), ""))</f>
        <v/>
      </c>
      <c r="L4199" s="125" t="str">
        <f t="shared" si="780"/>
        <v/>
      </c>
      <c r="M4199" s="111" t="str">
        <f>IF($B4199="", "", IF($G4199="", IFERROR(INDEX('Job List'!$E$9:$E$508, MATCH($B4199, 'Job List'!$B$9:$B$508, 0)), ""), $G4199))</f>
        <v/>
      </c>
      <c r="N4199" s="126" t="str">
        <f t="shared" si="781"/>
        <v/>
      </c>
      <c r="O4199" s="77"/>
      <c r="AB4199" s="14" t="str">
        <f t="shared" si="782"/>
        <v/>
      </c>
      <c r="AC4199" s="20" t="str">
        <f t="shared" si="783"/>
        <v/>
      </c>
      <c r="AD4199" s="55" t="str">
        <f t="shared" si="784"/>
        <v/>
      </c>
      <c r="AE4199" s="88" t="str">
        <f t="shared" si="785"/>
        <v/>
      </c>
      <c r="AG4199" s="55" t="str">
        <f t="shared" si="786"/>
        <v/>
      </c>
      <c r="AH4199" s="88" t="str">
        <f t="shared" si="787"/>
        <v/>
      </c>
      <c r="AJ4199" s="55" t="str">
        <f t="shared" si="788"/>
        <v/>
      </c>
      <c r="AK4199" s="88" t="str">
        <f t="shared" si="789"/>
        <v/>
      </c>
      <c r="AM4199" s="55" t="str">
        <f t="shared" si="790"/>
        <v/>
      </c>
      <c r="AN4199" s="88" t="str">
        <f t="shared" si="791"/>
        <v/>
      </c>
    </row>
    <row r="4200" spans="1:40" x14ac:dyDescent="0.25">
      <c r="A4200" s="77"/>
      <c r="B4200" s="107"/>
      <c r="C4200" s="108"/>
      <c r="D4200" s="109"/>
      <c r="E4200" s="109"/>
      <c r="F4200" s="110"/>
      <c r="G4200" s="111"/>
      <c r="H4200" s="112"/>
      <c r="I4200" s="77"/>
      <c r="J4200" s="112" t="str">
        <f>IF($B4200="", "", IFERROR(INDEX('Job List'!$C$9:$C$508, MATCH($B4200, 'Job List'!$B$9:$B$508, 0)), ""))</f>
        <v/>
      </c>
      <c r="K4200" s="112" t="str">
        <f>IF($B4200="", "", IFERROR(INDEX('Job List'!$D$9:$D$508, MATCH($B4200, 'Job List'!$B$9:$B$508, 0)), ""))</f>
        <v/>
      </c>
      <c r="L4200" s="125" t="str">
        <f t="shared" si="780"/>
        <v/>
      </c>
      <c r="M4200" s="111" t="str">
        <f>IF($B4200="", "", IF($G4200="", IFERROR(INDEX('Job List'!$E$9:$E$508, MATCH($B4200, 'Job List'!$B$9:$B$508, 0)), ""), $G4200))</f>
        <v/>
      </c>
      <c r="N4200" s="126" t="str">
        <f t="shared" si="781"/>
        <v/>
      </c>
      <c r="O4200" s="77"/>
      <c r="AB4200" s="14" t="str">
        <f t="shared" si="782"/>
        <v/>
      </c>
      <c r="AC4200" s="20" t="str">
        <f t="shared" si="783"/>
        <v/>
      </c>
      <c r="AD4200" s="55" t="str">
        <f t="shared" si="784"/>
        <v/>
      </c>
      <c r="AE4200" s="88" t="str">
        <f t="shared" si="785"/>
        <v/>
      </c>
      <c r="AG4200" s="55" t="str">
        <f t="shared" si="786"/>
        <v/>
      </c>
      <c r="AH4200" s="88" t="str">
        <f t="shared" si="787"/>
        <v/>
      </c>
      <c r="AJ4200" s="55" t="str">
        <f t="shared" si="788"/>
        <v/>
      </c>
      <c r="AK4200" s="88" t="str">
        <f t="shared" si="789"/>
        <v/>
      </c>
      <c r="AM4200" s="55" t="str">
        <f t="shared" si="790"/>
        <v/>
      </c>
      <c r="AN4200" s="88" t="str">
        <f t="shared" si="791"/>
        <v/>
      </c>
    </row>
    <row r="4201" spans="1:40" x14ac:dyDescent="0.25">
      <c r="A4201" s="77"/>
      <c r="B4201" s="107"/>
      <c r="C4201" s="108"/>
      <c r="D4201" s="109"/>
      <c r="E4201" s="109"/>
      <c r="F4201" s="110"/>
      <c r="G4201" s="111"/>
      <c r="H4201" s="112"/>
      <c r="I4201" s="77"/>
      <c r="J4201" s="112" t="str">
        <f>IF($B4201="", "", IFERROR(INDEX('Job List'!$C$9:$C$508, MATCH($B4201, 'Job List'!$B$9:$B$508, 0)), ""))</f>
        <v/>
      </c>
      <c r="K4201" s="112" t="str">
        <f>IF($B4201="", "", IFERROR(INDEX('Job List'!$D$9:$D$508, MATCH($B4201, 'Job List'!$B$9:$B$508, 0)), ""))</f>
        <v/>
      </c>
      <c r="L4201" s="125" t="str">
        <f t="shared" si="780"/>
        <v/>
      </c>
      <c r="M4201" s="111" t="str">
        <f>IF($B4201="", "", IF($G4201="", IFERROR(INDEX('Job List'!$E$9:$E$508, MATCH($B4201, 'Job List'!$B$9:$B$508, 0)), ""), $G4201))</f>
        <v/>
      </c>
      <c r="N4201" s="126" t="str">
        <f t="shared" si="781"/>
        <v/>
      </c>
      <c r="O4201" s="77"/>
      <c r="AB4201" s="14" t="str">
        <f t="shared" si="782"/>
        <v/>
      </c>
      <c r="AC4201" s="20" t="str">
        <f t="shared" si="783"/>
        <v/>
      </c>
      <c r="AD4201" s="55" t="str">
        <f t="shared" si="784"/>
        <v/>
      </c>
      <c r="AE4201" s="88" t="str">
        <f t="shared" si="785"/>
        <v/>
      </c>
      <c r="AG4201" s="55" t="str">
        <f t="shared" si="786"/>
        <v/>
      </c>
      <c r="AH4201" s="88" t="str">
        <f t="shared" si="787"/>
        <v/>
      </c>
      <c r="AJ4201" s="55" t="str">
        <f t="shared" si="788"/>
        <v/>
      </c>
      <c r="AK4201" s="88" t="str">
        <f t="shared" si="789"/>
        <v/>
      </c>
      <c r="AM4201" s="55" t="str">
        <f t="shared" si="790"/>
        <v/>
      </c>
      <c r="AN4201" s="88" t="str">
        <f t="shared" si="791"/>
        <v/>
      </c>
    </row>
    <row r="4202" spans="1:40" x14ac:dyDescent="0.25">
      <c r="A4202" s="77"/>
      <c r="B4202" s="107"/>
      <c r="C4202" s="108"/>
      <c r="D4202" s="109"/>
      <c r="E4202" s="109"/>
      <c r="F4202" s="110"/>
      <c r="G4202" s="111"/>
      <c r="H4202" s="112"/>
      <c r="I4202" s="77"/>
      <c r="J4202" s="112" t="str">
        <f>IF($B4202="", "", IFERROR(INDEX('Job List'!$C$9:$C$508, MATCH($B4202, 'Job List'!$B$9:$B$508, 0)), ""))</f>
        <v/>
      </c>
      <c r="K4202" s="112" t="str">
        <f>IF($B4202="", "", IFERROR(INDEX('Job List'!$D$9:$D$508, MATCH($B4202, 'Job List'!$B$9:$B$508, 0)), ""))</f>
        <v/>
      </c>
      <c r="L4202" s="125" t="str">
        <f t="shared" si="780"/>
        <v/>
      </c>
      <c r="M4202" s="111" t="str">
        <f>IF($B4202="", "", IF($G4202="", IFERROR(INDEX('Job List'!$E$9:$E$508, MATCH($B4202, 'Job List'!$B$9:$B$508, 0)), ""), $G4202))</f>
        <v/>
      </c>
      <c r="N4202" s="126" t="str">
        <f t="shared" si="781"/>
        <v/>
      </c>
      <c r="O4202" s="77"/>
      <c r="AB4202" s="14" t="str">
        <f t="shared" si="782"/>
        <v/>
      </c>
      <c r="AC4202" s="20" t="str">
        <f t="shared" si="783"/>
        <v/>
      </c>
      <c r="AD4202" s="55" t="str">
        <f t="shared" si="784"/>
        <v/>
      </c>
      <c r="AE4202" s="88" t="str">
        <f t="shared" si="785"/>
        <v/>
      </c>
      <c r="AG4202" s="55" t="str">
        <f t="shared" si="786"/>
        <v/>
      </c>
      <c r="AH4202" s="88" t="str">
        <f t="shared" si="787"/>
        <v/>
      </c>
      <c r="AJ4202" s="55" t="str">
        <f t="shared" si="788"/>
        <v/>
      </c>
      <c r="AK4202" s="88" t="str">
        <f t="shared" si="789"/>
        <v/>
      </c>
      <c r="AM4202" s="55" t="str">
        <f t="shared" si="790"/>
        <v/>
      </c>
      <c r="AN4202" s="88" t="str">
        <f t="shared" si="791"/>
        <v/>
      </c>
    </row>
    <row r="4203" spans="1:40" x14ac:dyDescent="0.25">
      <c r="A4203" s="77"/>
      <c r="B4203" s="107"/>
      <c r="C4203" s="108"/>
      <c r="D4203" s="109"/>
      <c r="E4203" s="109"/>
      <c r="F4203" s="110"/>
      <c r="G4203" s="111"/>
      <c r="H4203" s="112"/>
      <c r="I4203" s="77"/>
      <c r="J4203" s="112" t="str">
        <f>IF($B4203="", "", IFERROR(INDEX('Job List'!$C$9:$C$508, MATCH($B4203, 'Job List'!$B$9:$B$508, 0)), ""))</f>
        <v/>
      </c>
      <c r="K4203" s="112" t="str">
        <f>IF($B4203="", "", IFERROR(INDEX('Job List'!$D$9:$D$508, MATCH($B4203, 'Job List'!$B$9:$B$508, 0)), ""))</f>
        <v/>
      </c>
      <c r="L4203" s="125" t="str">
        <f t="shared" si="780"/>
        <v/>
      </c>
      <c r="M4203" s="111" t="str">
        <f>IF($B4203="", "", IF($G4203="", IFERROR(INDEX('Job List'!$E$9:$E$508, MATCH($B4203, 'Job List'!$B$9:$B$508, 0)), ""), $G4203))</f>
        <v/>
      </c>
      <c r="N4203" s="126" t="str">
        <f t="shared" si="781"/>
        <v/>
      </c>
      <c r="O4203" s="77"/>
      <c r="AB4203" s="14" t="str">
        <f t="shared" si="782"/>
        <v/>
      </c>
      <c r="AC4203" s="20" t="str">
        <f t="shared" si="783"/>
        <v/>
      </c>
      <c r="AD4203" s="55" t="str">
        <f t="shared" si="784"/>
        <v/>
      </c>
      <c r="AE4203" s="88" t="str">
        <f t="shared" si="785"/>
        <v/>
      </c>
      <c r="AG4203" s="55" t="str">
        <f t="shared" si="786"/>
        <v/>
      </c>
      <c r="AH4203" s="88" t="str">
        <f t="shared" si="787"/>
        <v/>
      </c>
      <c r="AJ4203" s="55" t="str">
        <f t="shared" si="788"/>
        <v/>
      </c>
      <c r="AK4203" s="88" t="str">
        <f t="shared" si="789"/>
        <v/>
      </c>
      <c r="AM4203" s="55" t="str">
        <f t="shared" si="790"/>
        <v/>
      </c>
      <c r="AN4203" s="88" t="str">
        <f t="shared" si="791"/>
        <v/>
      </c>
    </row>
    <row r="4204" spans="1:40" x14ac:dyDescent="0.25">
      <c r="A4204" s="77"/>
      <c r="B4204" s="107"/>
      <c r="C4204" s="108"/>
      <c r="D4204" s="109"/>
      <c r="E4204" s="109"/>
      <c r="F4204" s="110"/>
      <c r="G4204" s="111"/>
      <c r="H4204" s="112"/>
      <c r="I4204" s="77"/>
      <c r="J4204" s="112" t="str">
        <f>IF($B4204="", "", IFERROR(INDEX('Job List'!$C$9:$C$508, MATCH($B4204, 'Job List'!$B$9:$B$508, 0)), ""))</f>
        <v/>
      </c>
      <c r="K4204" s="112" t="str">
        <f>IF($B4204="", "", IFERROR(INDEX('Job List'!$D$9:$D$508, MATCH($B4204, 'Job List'!$B$9:$B$508, 0)), ""))</f>
        <v/>
      </c>
      <c r="L4204" s="125" t="str">
        <f t="shared" si="780"/>
        <v/>
      </c>
      <c r="M4204" s="111" t="str">
        <f>IF($B4204="", "", IF($G4204="", IFERROR(INDEX('Job List'!$E$9:$E$508, MATCH($B4204, 'Job List'!$B$9:$B$508, 0)), ""), $G4204))</f>
        <v/>
      </c>
      <c r="N4204" s="126" t="str">
        <f t="shared" si="781"/>
        <v/>
      </c>
      <c r="O4204" s="77"/>
      <c r="AB4204" s="14" t="str">
        <f t="shared" si="782"/>
        <v/>
      </c>
      <c r="AC4204" s="20" t="str">
        <f t="shared" si="783"/>
        <v/>
      </c>
      <c r="AD4204" s="55" t="str">
        <f t="shared" si="784"/>
        <v/>
      </c>
      <c r="AE4204" s="88" t="str">
        <f t="shared" si="785"/>
        <v/>
      </c>
      <c r="AG4204" s="55" t="str">
        <f t="shared" si="786"/>
        <v/>
      </c>
      <c r="AH4204" s="88" t="str">
        <f t="shared" si="787"/>
        <v/>
      </c>
      <c r="AJ4204" s="55" t="str">
        <f t="shared" si="788"/>
        <v/>
      </c>
      <c r="AK4204" s="88" t="str">
        <f t="shared" si="789"/>
        <v/>
      </c>
      <c r="AM4204" s="55" t="str">
        <f t="shared" si="790"/>
        <v/>
      </c>
      <c r="AN4204" s="88" t="str">
        <f t="shared" si="791"/>
        <v/>
      </c>
    </row>
    <row r="4205" spans="1:40" x14ac:dyDescent="0.25">
      <c r="A4205" s="77"/>
      <c r="B4205" s="107"/>
      <c r="C4205" s="108"/>
      <c r="D4205" s="109"/>
      <c r="E4205" s="109"/>
      <c r="F4205" s="110"/>
      <c r="G4205" s="111"/>
      <c r="H4205" s="112"/>
      <c r="I4205" s="77"/>
      <c r="J4205" s="112" t="str">
        <f>IF($B4205="", "", IFERROR(INDEX('Job List'!$C$9:$C$508, MATCH($B4205, 'Job List'!$B$9:$B$508, 0)), ""))</f>
        <v/>
      </c>
      <c r="K4205" s="112" t="str">
        <f>IF($B4205="", "", IFERROR(INDEX('Job List'!$D$9:$D$508, MATCH($B4205, 'Job List'!$B$9:$B$508, 0)), ""))</f>
        <v/>
      </c>
      <c r="L4205" s="125" t="str">
        <f t="shared" si="780"/>
        <v/>
      </c>
      <c r="M4205" s="111" t="str">
        <f>IF($B4205="", "", IF($G4205="", IFERROR(INDEX('Job List'!$E$9:$E$508, MATCH($B4205, 'Job List'!$B$9:$B$508, 0)), ""), $G4205))</f>
        <v/>
      </c>
      <c r="N4205" s="126" t="str">
        <f t="shared" si="781"/>
        <v/>
      </c>
      <c r="O4205" s="77"/>
      <c r="AB4205" s="14" t="str">
        <f t="shared" si="782"/>
        <v/>
      </c>
      <c r="AC4205" s="20" t="str">
        <f t="shared" si="783"/>
        <v/>
      </c>
      <c r="AD4205" s="55" t="str">
        <f t="shared" si="784"/>
        <v/>
      </c>
      <c r="AE4205" s="88" t="str">
        <f t="shared" si="785"/>
        <v/>
      </c>
      <c r="AG4205" s="55" t="str">
        <f t="shared" si="786"/>
        <v/>
      </c>
      <c r="AH4205" s="88" t="str">
        <f t="shared" si="787"/>
        <v/>
      </c>
      <c r="AJ4205" s="55" t="str">
        <f t="shared" si="788"/>
        <v/>
      </c>
      <c r="AK4205" s="88" t="str">
        <f t="shared" si="789"/>
        <v/>
      </c>
      <c r="AM4205" s="55" t="str">
        <f t="shared" si="790"/>
        <v/>
      </c>
      <c r="AN4205" s="88" t="str">
        <f t="shared" si="791"/>
        <v/>
      </c>
    </row>
    <row r="4206" spans="1:40" x14ac:dyDescent="0.25">
      <c r="A4206" s="77"/>
      <c r="B4206" s="107"/>
      <c r="C4206" s="108"/>
      <c r="D4206" s="109"/>
      <c r="E4206" s="109"/>
      <c r="F4206" s="110"/>
      <c r="G4206" s="111"/>
      <c r="H4206" s="112"/>
      <c r="I4206" s="77"/>
      <c r="J4206" s="112" t="str">
        <f>IF($B4206="", "", IFERROR(INDEX('Job List'!$C$9:$C$508, MATCH($B4206, 'Job List'!$B$9:$B$508, 0)), ""))</f>
        <v/>
      </c>
      <c r="K4206" s="112" t="str">
        <f>IF($B4206="", "", IFERROR(INDEX('Job List'!$D$9:$D$508, MATCH($B4206, 'Job List'!$B$9:$B$508, 0)), ""))</f>
        <v/>
      </c>
      <c r="L4206" s="125" t="str">
        <f t="shared" si="780"/>
        <v/>
      </c>
      <c r="M4206" s="111" t="str">
        <f>IF($B4206="", "", IF($G4206="", IFERROR(INDEX('Job List'!$E$9:$E$508, MATCH($B4206, 'Job List'!$B$9:$B$508, 0)), ""), $G4206))</f>
        <v/>
      </c>
      <c r="N4206" s="126" t="str">
        <f t="shared" si="781"/>
        <v/>
      </c>
      <c r="O4206" s="77"/>
      <c r="AB4206" s="14" t="str">
        <f t="shared" si="782"/>
        <v/>
      </c>
      <c r="AC4206" s="20" t="str">
        <f t="shared" si="783"/>
        <v/>
      </c>
      <c r="AD4206" s="55" t="str">
        <f t="shared" si="784"/>
        <v/>
      </c>
      <c r="AE4206" s="88" t="str">
        <f t="shared" si="785"/>
        <v/>
      </c>
      <c r="AG4206" s="55" t="str">
        <f t="shared" si="786"/>
        <v/>
      </c>
      <c r="AH4206" s="88" t="str">
        <f t="shared" si="787"/>
        <v/>
      </c>
      <c r="AJ4206" s="55" t="str">
        <f t="shared" si="788"/>
        <v/>
      </c>
      <c r="AK4206" s="88" t="str">
        <f t="shared" si="789"/>
        <v/>
      </c>
      <c r="AM4206" s="55" t="str">
        <f t="shared" si="790"/>
        <v/>
      </c>
      <c r="AN4206" s="88" t="str">
        <f t="shared" si="791"/>
        <v/>
      </c>
    </row>
    <row r="4207" spans="1:40" x14ac:dyDescent="0.25">
      <c r="A4207" s="77"/>
      <c r="B4207" s="107"/>
      <c r="C4207" s="108"/>
      <c r="D4207" s="109"/>
      <c r="E4207" s="109"/>
      <c r="F4207" s="110"/>
      <c r="G4207" s="111"/>
      <c r="H4207" s="112"/>
      <c r="I4207" s="77"/>
      <c r="J4207" s="112" t="str">
        <f>IF($B4207="", "", IFERROR(INDEX('Job List'!$C$9:$C$508, MATCH($B4207, 'Job List'!$B$9:$B$508, 0)), ""))</f>
        <v/>
      </c>
      <c r="K4207" s="112" t="str">
        <f>IF($B4207="", "", IFERROR(INDEX('Job List'!$D$9:$D$508, MATCH($B4207, 'Job List'!$B$9:$B$508, 0)), ""))</f>
        <v/>
      </c>
      <c r="L4207" s="125" t="str">
        <f t="shared" si="780"/>
        <v/>
      </c>
      <c r="M4207" s="111" t="str">
        <f>IF($B4207="", "", IF($G4207="", IFERROR(INDEX('Job List'!$E$9:$E$508, MATCH($B4207, 'Job List'!$B$9:$B$508, 0)), ""), $G4207))</f>
        <v/>
      </c>
      <c r="N4207" s="126" t="str">
        <f t="shared" si="781"/>
        <v/>
      </c>
      <c r="O4207" s="77"/>
      <c r="AB4207" s="14" t="str">
        <f t="shared" si="782"/>
        <v/>
      </c>
      <c r="AC4207" s="20" t="str">
        <f t="shared" si="783"/>
        <v/>
      </c>
      <c r="AD4207" s="55" t="str">
        <f t="shared" si="784"/>
        <v/>
      </c>
      <c r="AE4207" s="88" t="str">
        <f t="shared" si="785"/>
        <v/>
      </c>
      <c r="AG4207" s="55" t="str">
        <f t="shared" si="786"/>
        <v/>
      </c>
      <c r="AH4207" s="88" t="str">
        <f t="shared" si="787"/>
        <v/>
      </c>
      <c r="AJ4207" s="55" t="str">
        <f t="shared" si="788"/>
        <v/>
      </c>
      <c r="AK4207" s="88" t="str">
        <f t="shared" si="789"/>
        <v/>
      </c>
      <c r="AM4207" s="55" t="str">
        <f t="shared" si="790"/>
        <v/>
      </c>
      <c r="AN4207" s="88" t="str">
        <f t="shared" si="791"/>
        <v/>
      </c>
    </row>
    <row r="4208" spans="1:40" x14ac:dyDescent="0.25">
      <c r="A4208" s="77"/>
      <c r="B4208" s="107"/>
      <c r="C4208" s="108"/>
      <c r="D4208" s="109"/>
      <c r="E4208" s="109"/>
      <c r="F4208" s="110"/>
      <c r="G4208" s="111"/>
      <c r="H4208" s="112"/>
      <c r="I4208" s="77"/>
      <c r="J4208" s="112" t="str">
        <f>IF($B4208="", "", IFERROR(INDEX('Job List'!$C$9:$C$508, MATCH($B4208, 'Job List'!$B$9:$B$508, 0)), ""))</f>
        <v/>
      </c>
      <c r="K4208" s="112" t="str">
        <f>IF($B4208="", "", IFERROR(INDEX('Job List'!$D$9:$D$508, MATCH($B4208, 'Job List'!$B$9:$B$508, 0)), ""))</f>
        <v/>
      </c>
      <c r="L4208" s="125" t="str">
        <f t="shared" si="780"/>
        <v/>
      </c>
      <c r="M4208" s="111" t="str">
        <f>IF($B4208="", "", IF($G4208="", IFERROR(INDEX('Job List'!$E$9:$E$508, MATCH($B4208, 'Job List'!$B$9:$B$508, 0)), ""), $G4208))</f>
        <v/>
      </c>
      <c r="N4208" s="126" t="str">
        <f t="shared" si="781"/>
        <v/>
      </c>
      <c r="O4208" s="77"/>
      <c r="AB4208" s="14" t="str">
        <f t="shared" si="782"/>
        <v/>
      </c>
      <c r="AC4208" s="20" t="str">
        <f t="shared" si="783"/>
        <v/>
      </c>
      <c r="AD4208" s="55" t="str">
        <f t="shared" si="784"/>
        <v/>
      </c>
      <c r="AE4208" s="88" t="str">
        <f t="shared" si="785"/>
        <v/>
      </c>
      <c r="AG4208" s="55" t="str">
        <f t="shared" si="786"/>
        <v/>
      </c>
      <c r="AH4208" s="88" t="str">
        <f t="shared" si="787"/>
        <v/>
      </c>
      <c r="AJ4208" s="55" t="str">
        <f t="shared" si="788"/>
        <v/>
      </c>
      <c r="AK4208" s="88" t="str">
        <f t="shared" si="789"/>
        <v/>
      </c>
      <c r="AM4208" s="55" t="str">
        <f t="shared" si="790"/>
        <v/>
      </c>
      <c r="AN4208" s="88" t="str">
        <f t="shared" si="791"/>
        <v/>
      </c>
    </row>
    <row r="4209" spans="1:40" x14ac:dyDescent="0.25">
      <c r="A4209" s="77"/>
      <c r="B4209" s="107"/>
      <c r="C4209" s="108"/>
      <c r="D4209" s="109"/>
      <c r="E4209" s="109"/>
      <c r="F4209" s="110"/>
      <c r="G4209" s="111"/>
      <c r="H4209" s="112"/>
      <c r="I4209" s="77"/>
      <c r="J4209" s="112" t="str">
        <f>IF($B4209="", "", IFERROR(INDEX('Job List'!$C$9:$C$508, MATCH($B4209, 'Job List'!$B$9:$B$508, 0)), ""))</f>
        <v/>
      </c>
      <c r="K4209" s="112" t="str">
        <f>IF($B4209="", "", IFERROR(INDEX('Job List'!$D$9:$D$508, MATCH($B4209, 'Job List'!$B$9:$B$508, 0)), ""))</f>
        <v/>
      </c>
      <c r="L4209" s="125" t="str">
        <f t="shared" si="780"/>
        <v/>
      </c>
      <c r="M4209" s="111" t="str">
        <f>IF($B4209="", "", IF($G4209="", IFERROR(INDEX('Job List'!$E$9:$E$508, MATCH($B4209, 'Job List'!$B$9:$B$508, 0)), ""), $G4209))</f>
        <v/>
      </c>
      <c r="N4209" s="126" t="str">
        <f t="shared" si="781"/>
        <v/>
      </c>
      <c r="O4209" s="77"/>
      <c r="AB4209" s="14" t="str">
        <f t="shared" si="782"/>
        <v/>
      </c>
      <c r="AC4209" s="20" t="str">
        <f t="shared" si="783"/>
        <v/>
      </c>
      <c r="AD4209" s="55" t="str">
        <f t="shared" si="784"/>
        <v/>
      </c>
      <c r="AE4209" s="88" t="str">
        <f t="shared" si="785"/>
        <v/>
      </c>
      <c r="AG4209" s="55" t="str">
        <f t="shared" si="786"/>
        <v/>
      </c>
      <c r="AH4209" s="88" t="str">
        <f t="shared" si="787"/>
        <v/>
      </c>
      <c r="AJ4209" s="55" t="str">
        <f t="shared" si="788"/>
        <v/>
      </c>
      <c r="AK4209" s="88" t="str">
        <f t="shared" si="789"/>
        <v/>
      </c>
      <c r="AM4209" s="55" t="str">
        <f t="shared" si="790"/>
        <v/>
      </c>
      <c r="AN4209" s="88" t="str">
        <f t="shared" si="791"/>
        <v/>
      </c>
    </row>
    <row r="4210" spans="1:40" x14ac:dyDescent="0.25">
      <c r="A4210" s="77"/>
      <c r="B4210" s="107"/>
      <c r="C4210" s="108"/>
      <c r="D4210" s="109"/>
      <c r="E4210" s="109"/>
      <c r="F4210" s="110"/>
      <c r="G4210" s="111"/>
      <c r="H4210" s="112"/>
      <c r="I4210" s="77"/>
      <c r="J4210" s="112" t="str">
        <f>IF($B4210="", "", IFERROR(INDEX('Job List'!$C$9:$C$508, MATCH($B4210, 'Job List'!$B$9:$B$508, 0)), ""))</f>
        <v/>
      </c>
      <c r="K4210" s="112" t="str">
        <f>IF($B4210="", "", IFERROR(INDEX('Job List'!$D$9:$D$508, MATCH($B4210, 'Job List'!$B$9:$B$508, 0)), ""))</f>
        <v/>
      </c>
      <c r="L4210" s="125" t="str">
        <f t="shared" si="780"/>
        <v/>
      </c>
      <c r="M4210" s="111" t="str">
        <f>IF($B4210="", "", IF($G4210="", IFERROR(INDEX('Job List'!$E$9:$E$508, MATCH($B4210, 'Job List'!$B$9:$B$508, 0)), ""), $G4210))</f>
        <v/>
      </c>
      <c r="N4210" s="126" t="str">
        <f t="shared" si="781"/>
        <v/>
      </c>
      <c r="O4210" s="77"/>
      <c r="AB4210" s="14" t="str">
        <f t="shared" si="782"/>
        <v/>
      </c>
      <c r="AC4210" s="20" t="str">
        <f t="shared" si="783"/>
        <v/>
      </c>
      <c r="AD4210" s="55" t="str">
        <f t="shared" si="784"/>
        <v/>
      </c>
      <c r="AE4210" s="88" t="str">
        <f t="shared" si="785"/>
        <v/>
      </c>
      <c r="AG4210" s="55" t="str">
        <f t="shared" si="786"/>
        <v/>
      </c>
      <c r="AH4210" s="88" t="str">
        <f t="shared" si="787"/>
        <v/>
      </c>
      <c r="AJ4210" s="55" t="str">
        <f t="shared" si="788"/>
        <v/>
      </c>
      <c r="AK4210" s="88" t="str">
        <f t="shared" si="789"/>
        <v/>
      </c>
      <c r="AM4210" s="55" t="str">
        <f t="shared" si="790"/>
        <v/>
      </c>
      <c r="AN4210" s="88" t="str">
        <f t="shared" si="791"/>
        <v/>
      </c>
    </row>
    <row r="4211" spans="1:40" x14ac:dyDescent="0.25">
      <c r="A4211" s="77"/>
      <c r="B4211" s="107"/>
      <c r="C4211" s="108"/>
      <c r="D4211" s="109"/>
      <c r="E4211" s="109"/>
      <c r="F4211" s="110"/>
      <c r="G4211" s="111"/>
      <c r="H4211" s="112"/>
      <c r="I4211" s="77"/>
      <c r="J4211" s="112" t="str">
        <f>IF($B4211="", "", IFERROR(INDEX('Job List'!$C$9:$C$508, MATCH($B4211, 'Job List'!$B$9:$B$508, 0)), ""))</f>
        <v/>
      </c>
      <c r="K4211" s="112" t="str">
        <f>IF($B4211="", "", IFERROR(INDEX('Job List'!$D$9:$D$508, MATCH($B4211, 'Job List'!$B$9:$B$508, 0)), ""))</f>
        <v/>
      </c>
      <c r="L4211" s="125" t="str">
        <f t="shared" si="780"/>
        <v/>
      </c>
      <c r="M4211" s="111" t="str">
        <f>IF($B4211="", "", IF($G4211="", IFERROR(INDEX('Job List'!$E$9:$E$508, MATCH($B4211, 'Job List'!$B$9:$B$508, 0)), ""), $G4211))</f>
        <v/>
      </c>
      <c r="N4211" s="126" t="str">
        <f t="shared" si="781"/>
        <v/>
      </c>
      <c r="O4211" s="77"/>
      <c r="AB4211" s="14" t="str">
        <f t="shared" si="782"/>
        <v/>
      </c>
      <c r="AC4211" s="20" t="str">
        <f t="shared" si="783"/>
        <v/>
      </c>
      <c r="AD4211" s="55" t="str">
        <f t="shared" si="784"/>
        <v/>
      </c>
      <c r="AE4211" s="88" t="str">
        <f t="shared" si="785"/>
        <v/>
      </c>
      <c r="AG4211" s="55" t="str">
        <f t="shared" si="786"/>
        <v/>
      </c>
      <c r="AH4211" s="88" t="str">
        <f t="shared" si="787"/>
        <v/>
      </c>
      <c r="AJ4211" s="55" t="str">
        <f t="shared" si="788"/>
        <v/>
      </c>
      <c r="AK4211" s="88" t="str">
        <f t="shared" si="789"/>
        <v/>
      </c>
      <c r="AM4211" s="55" t="str">
        <f t="shared" si="790"/>
        <v/>
      </c>
      <c r="AN4211" s="88" t="str">
        <f t="shared" si="791"/>
        <v/>
      </c>
    </row>
    <row r="4212" spans="1:40" x14ac:dyDescent="0.25">
      <c r="A4212" s="77"/>
      <c r="B4212" s="107"/>
      <c r="C4212" s="108"/>
      <c r="D4212" s="109"/>
      <c r="E4212" s="109"/>
      <c r="F4212" s="110"/>
      <c r="G4212" s="111"/>
      <c r="H4212" s="112"/>
      <c r="I4212" s="77"/>
      <c r="J4212" s="112" t="str">
        <f>IF($B4212="", "", IFERROR(INDEX('Job List'!$C$9:$C$508, MATCH($B4212, 'Job List'!$B$9:$B$508, 0)), ""))</f>
        <v/>
      </c>
      <c r="K4212" s="112" t="str">
        <f>IF($B4212="", "", IFERROR(INDEX('Job List'!$D$9:$D$508, MATCH($B4212, 'Job List'!$B$9:$B$508, 0)), ""))</f>
        <v/>
      </c>
      <c r="L4212" s="125" t="str">
        <f t="shared" si="780"/>
        <v/>
      </c>
      <c r="M4212" s="111" t="str">
        <f>IF($B4212="", "", IF($G4212="", IFERROR(INDEX('Job List'!$E$9:$E$508, MATCH($B4212, 'Job List'!$B$9:$B$508, 0)), ""), $G4212))</f>
        <v/>
      </c>
      <c r="N4212" s="126" t="str">
        <f t="shared" si="781"/>
        <v/>
      </c>
      <c r="O4212" s="77"/>
      <c r="AB4212" s="14" t="str">
        <f t="shared" si="782"/>
        <v/>
      </c>
      <c r="AC4212" s="20" t="str">
        <f t="shared" si="783"/>
        <v/>
      </c>
      <c r="AD4212" s="55" t="str">
        <f t="shared" si="784"/>
        <v/>
      </c>
      <c r="AE4212" s="88" t="str">
        <f t="shared" si="785"/>
        <v/>
      </c>
      <c r="AG4212" s="55" t="str">
        <f t="shared" si="786"/>
        <v/>
      </c>
      <c r="AH4212" s="88" t="str">
        <f t="shared" si="787"/>
        <v/>
      </c>
      <c r="AJ4212" s="55" t="str">
        <f t="shared" si="788"/>
        <v/>
      </c>
      <c r="AK4212" s="88" t="str">
        <f t="shared" si="789"/>
        <v/>
      </c>
      <c r="AM4212" s="55" t="str">
        <f t="shared" si="790"/>
        <v/>
      </c>
      <c r="AN4212" s="88" t="str">
        <f t="shared" si="791"/>
        <v/>
      </c>
    </row>
    <row r="4213" spans="1:40" x14ac:dyDescent="0.25">
      <c r="A4213" s="77"/>
      <c r="B4213" s="107"/>
      <c r="C4213" s="108"/>
      <c r="D4213" s="109"/>
      <c r="E4213" s="109"/>
      <c r="F4213" s="110"/>
      <c r="G4213" s="111"/>
      <c r="H4213" s="112"/>
      <c r="I4213" s="77"/>
      <c r="J4213" s="112" t="str">
        <f>IF($B4213="", "", IFERROR(INDEX('Job List'!$C$9:$C$508, MATCH($B4213, 'Job List'!$B$9:$B$508, 0)), ""))</f>
        <v/>
      </c>
      <c r="K4213" s="112" t="str">
        <f>IF($B4213="", "", IFERROR(INDEX('Job List'!$D$9:$D$508, MATCH($B4213, 'Job List'!$B$9:$B$508, 0)), ""))</f>
        <v/>
      </c>
      <c r="L4213" s="125" t="str">
        <f t="shared" si="780"/>
        <v/>
      </c>
      <c r="M4213" s="111" t="str">
        <f>IF($B4213="", "", IF($G4213="", IFERROR(INDEX('Job List'!$E$9:$E$508, MATCH($B4213, 'Job List'!$B$9:$B$508, 0)), ""), $G4213))</f>
        <v/>
      </c>
      <c r="N4213" s="126" t="str">
        <f t="shared" si="781"/>
        <v/>
      </c>
      <c r="O4213" s="77"/>
      <c r="AB4213" s="14" t="str">
        <f t="shared" si="782"/>
        <v/>
      </c>
      <c r="AC4213" s="20" t="str">
        <f t="shared" si="783"/>
        <v/>
      </c>
      <c r="AD4213" s="55" t="str">
        <f t="shared" si="784"/>
        <v/>
      </c>
      <c r="AE4213" s="88" t="str">
        <f t="shared" si="785"/>
        <v/>
      </c>
      <c r="AG4213" s="55" t="str">
        <f t="shared" si="786"/>
        <v/>
      </c>
      <c r="AH4213" s="88" t="str">
        <f t="shared" si="787"/>
        <v/>
      </c>
      <c r="AJ4213" s="55" t="str">
        <f t="shared" si="788"/>
        <v/>
      </c>
      <c r="AK4213" s="88" t="str">
        <f t="shared" si="789"/>
        <v/>
      </c>
      <c r="AM4213" s="55" t="str">
        <f t="shared" si="790"/>
        <v/>
      </c>
      <c r="AN4213" s="88" t="str">
        <f t="shared" si="791"/>
        <v/>
      </c>
    </row>
    <row r="4214" spans="1:40" x14ac:dyDescent="0.25">
      <c r="A4214" s="77"/>
      <c r="B4214" s="107"/>
      <c r="C4214" s="108"/>
      <c r="D4214" s="109"/>
      <c r="E4214" s="109"/>
      <c r="F4214" s="110"/>
      <c r="G4214" s="111"/>
      <c r="H4214" s="112"/>
      <c r="I4214" s="77"/>
      <c r="J4214" s="112" t="str">
        <f>IF($B4214="", "", IFERROR(INDEX('Job List'!$C$9:$C$508, MATCH($B4214, 'Job List'!$B$9:$B$508, 0)), ""))</f>
        <v/>
      </c>
      <c r="K4214" s="112" t="str">
        <f>IF($B4214="", "", IFERROR(INDEX('Job List'!$D$9:$D$508, MATCH($B4214, 'Job List'!$B$9:$B$508, 0)), ""))</f>
        <v/>
      </c>
      <c r="L4214" s="125" t="str">
        <f t="shared" si="780"/>
        <v/>
      </c>
      <c r="M4214" s="111" t="str">
        <f>IF($B4214="", "", IF($G4214="", IFERROR(INDEX('Job List'!$E$9:$E$508, MATCH($B4214, 'Job List'!$B$9:$B$508, 0)), ""), $G4214))</f>
        <v/>
      </c>
      <c r="N4214" s="126" t="str">
        <f t="shared" si="781"/>
        <v/>
      </c>
      <c r="O4214" s="77"/>
      <c r="AB4214" s="14" t="str">
        <f t="shared" si="782"/>
        <v/>
      </c>
      <c r="AC4214" s="20" t="str">
        <f t="shared" si="783"/>
        <v/>
      </c>
      <c r="AD4214" s="55" t="str">
        <f t="shared" si="784"/>
        <v/>
      </c>
      <c r="AE4214" s="88" t="str">
        <f t="shared" si="785"/>
        <v/>
      </c>
      <c r="AG4214" s="55" t="str">
        <f t="shared" si="786"/>
        <v/>
      </c>
      <c r="AH4214" s="88" t="str">
        <f t="shared" si="787"/>
        <v/>
      </c>
      <c r="AJ4214" s="55" t="str">
        <f t="shared" si="788"/>
        <v/>
      </c>
      <c r="AK4214" s="88" t="str">
        <f t="shared" si="789"/>
        <v/>
      </c>
      <c r="AM4214" s="55" t="str">
        <f t="shared" si="790"/>
        <v/>
      </c>
      <c r="AN4214" s="88" t="str">
        <f t="shared" si="791"/>
        <v/>
      </c>
    </row>
    <row r="4215" spans="1:40" x14ac:dyDescent="0.25">
      <c r="A4215" s="77"/>
      <c r="B4215" s="107"/>
      <c r="C4215" s="108"/>
      <c r="D4215" s="109"/>
      <c r="E4215" s="109"/>
      <c r="F4215" s="110"/>
      <c r="G4215" s="111"/>
      <c r="H4215" s="112"/>
      <c r="I4215" s="77"/>
      <c r="J4215" s="112" t="str">
        <f>IF($B4215="", "", IFERROR(INDEX('Job List'!$C$9:$C$508, MATCH($B4215, 'Job List'!$B$9:$B$508, 0)), ""))</f>
        <v/>
      </c>
      <c r="K4215" s="112" t="str">
        <f>IF($B4215="", "", IFERROR(INDEX('Job List'!$D$9:$D$508, MATCH($B4215, 'Job List'!$B$9:$B$508, 0)), ""))</f>
        <v/>
      </c>
      <c r="L4215" s="125" t="str">
        <f t="shared" si="780"/>
        <v/>
      </c>
      <c r="M4215" s="111" t="str">
        <f>IF($B4215="", "", IF($G4215="", IFERROR(INDEX('Job List'!$E$9:$E$508, MATCH($B4215, 'Job List'!$B$9:$B$508, 0)), ""), $G4215))</f>
        <v/>
      </c>
      <c r="N4215" s="126" t="str">
        <f t="shared" si="781"/>
        <v/>
      </c>
      <c r="O4215" s="77"/>
      <c r="AB4215" s="14" t="str">
        <f t="shared" si="782"/>
        <v/>
      </c>
      <c r="AC4215" s="20" t="str">
        <f t="shared" si="783"/>
        <v/>
      </c>
      <c r="AD4215" s="55" t="str">
        <f t="shared" si="784"/>
        <v/>
      </c>
      <c r="AE4215" s="88" t="str">
        <f t="shared" si="785"/>
        <v/>
      </c>
      <c r="AG4215" s="55" t="str">
        <f t="shared" si="786"/>
        <v/>
      </c>
      <c r="AH4215" s="88" t="str">
        <f t="shared" si="787"/>
        <v/>
      </c>
      <c r="AJ4215" s="55" t="str">
        <f t="shared" si="788"/>
        <v/>
      </c>
      <c r="AK4215" s="88" t="str">
        <f t="shared" si="789"/>
        <v/>
      </c>
      <c r="AM4215" s="55" t="str">
        <f t="shared" si="790"/>
        <v/>
      </c>
      <c r="AN4215" s="88" t="str">
        <f t="shared" si="791"/>
        <v/>
      </c>
    </row>
    <row r="4216" spans="1:40" x14ac:dyDescent="0.25">
      <c r="A4216" s="77"/>
      <c r="B4216" s="107"/>
      <c r="C4216" s="108"/>
      <c r="D4216" s="109"/>
      <c r="E4216" s="109"/>
      <c r="F4216" s="110"/>
      <c r="G4216" s="111"/>
      <c r="H4216" s="112"/>
      <c r="I4216" s="77"/>
      <c r="J4216" s="112" t="str">
        <f>IF($B4216="", "", IFERROR(INDEX('Job List'!$C$9:$C$508, MATCH($B4216, 'Job List'!$B$9:$B$508, 0)), ""))</f>
        <v/>
      </c>
      <c r="K4216" s="112" t="str">
        <f>IF($B4216="", "", IFERROR(INDEX('Job List'!$D$9:$D$508, MATCH($B4216, 'Job List'!$B$9:$B$508, 0)), ""))</f>
        <v/>
      </c>
      <c r="L4216" s="125" t="str">
        <f t="shared" si="780"/>
        <v/>
      </c>
      <c r="M4216" s="111" t="str">
        <f>IF($B4216="", "", IF($G4216="", IFERROR(INDEX('Job List'!$E$9:$E$508, MATCH($B4216, 'Job List'!$B$9:$B$508, 0)), ""), $G4216))</f>
        <v/>
      </c>
      <c r="N4216" s="126" t="str">
        <f t="shared" si="781"/>
        <v/>
      </c>
      <c r="O4216" s="77"/>
      <c r="AB4216" s="14" t="str">
        <f t="shared" si="782"/>
        <v/>
      </c>
      <c r="AC4216" s="20" t="str">
        <f t="shared" si="783"/>
        <v/>
      </c>
      <c r="AD4216" s="55" t="str">
        <f t="shared" si="784"/>
        <v/>
      </c>
      <c r="AE4216" s="88" t="str">
        <f t="shared" si="785"/>
        <v/>
      </c>
      <c r="AG4216" s="55" t="str">
        <f t="shared" si="786"/>
        <v/>
      </c>
      <c r="AH4216" s="88" t="str">
        <f t="shared" si="787"/>
        <v/>
      </c>
      <c r="AJ4216" s="55" t="str">
        <f t="shared" si="788"/>
        <v/>
      </c>
      <c r="AK4216" s="88" t="str">
        <f t="shared" si="789"/>
        <v/>
      </c>
      <c r="AM4216" s="55" t="str">
        <f t="shared" si="790"/>
        <v/>
      </c>
      <c r="AN4216" s="88" t="str">
        <f t="shared" si="791"/>
        <v/>
      </c>
    </row>
    <row r="4217" spans="1:40" x14ac:dyDescent="0.25">
      <c r="A4217" s="77"/>
      <c r="B4217" s="107"/>
      <c r="C4217" s="108"/>
      <c r="D4217" s="109"/>
      <c r="E4217" s="109"/>
      <c r="F4217" s="110"/>
      <c r="G4217" s="111"/>
      <c r="H4217" s="112"/>
      <c r="I4217" s="77"/>
      <c r="J4217" s="112" t="str">
        <f>IF($B4217="", "", IFERROR(INDEX('Job List'!$C$9:$C$508, MATCH($B4217, 'Job List'!$B$9:$B$508, 0)), ""))</f>
        <v/>
      </c>
      <c r="K4217" s="112" t="str">
        <f>IF($B4217="", "", IFERROR(INDEX('Job List'!$D$9:$D$508, MATCH($B4217, 'Job List'!$B$9:$B$508, 0)), ""))</f>
        <v/>
      </c>
      <c r="L4217" s="125" t="str">
        <f t="shared" si="780"/>
        <v/>
      </c>
      <c r="M4217" s="111" t="str">
        <f>IF($B4217="", "", IF($G4217="", IFERROR(INDEX('Job List'!$E$9:$E$508, MATCH($B4217, 'Job List'!$B$9:$B$508, 0)), ""), $G4217))</f>
        <v/>
      </c>
      <c r="N4217" s="126" t="str">
        <f t="shared" si="781"/>
        <v/>
      </c>
      <c r="O4217" s="77"/>
      <c r="AB4217" s="14" t="str">
        <f t="shared" si="782"/>
        <v/>
      </c>
      <c r="AC4217" s="20" t="str">
        <f t="shared" si="783"/>
        <v/>
      </c>
      <c r="AD4217" s="55" t="str">
        <f t="shared" si="784"/>
        <v/>
      </c>
      <c r="AE4217" s="88" t="str">
        <f t="shared" si="785"/>
        <v/>
      </c>
      <c r="AG4217" s="55" t="str">
        <f t="shared" si="786"/>
        <v/>
      </c>
      <c r="AH4217" s="88" t="str">
        <f t="shared" si="787"/>
        <v/>
      </c>
      <c r="AJ4217" s="55" t="str">
        <f t="shared" si="788"/>
        <v/>
      </c>
      <c r="AK4217" s="88" t="str">
        <f t="shared" si="789"/>
        <v/>
      </c>
      <c r="AM4217" s="55" t="str">
        <f t="shared" si="790"/>
        <v/>
      </c>
      <c r="AN4217" s="88" t="str">
        <f t="shared" si="791"/>
        <v/>
      </c>
    </row>
    <row r="4218" spans="1:40" x14ac:dyDescent="0.25">
      <c r="A4218" s="77"/>
      <c r="B4218" s="107"/>
      <c r="C4218" s="108"/>
      <c r="D4218" s="109"/>
      <c r="E4218" s="109"/>
      <c r="F4218" s="110"/>
      <c r="G4218" s="111"/>
      <c r="H4218" s="112"/>
      <c r="I4218" s="77"/>
      <c r="J4218" s="112" t="str">
        <f>IF($B4218="", "", IFERROR(INDEX('Job List'!$C$9:$C$508, MATCH($B4218, 'Job List'!$B$9:$B$508, 0)), ""))</f>
        <v/>
      </c>
      <c r="K4218" s="112" t="str">
        <f>IF($B4218="", "", IFERROR(INDEX('Job List'!$D$9:$D$508, MATCH($B4218, 'Job List'!$B$9:$B$508, 0)), ""))</f>
        <v/>
      </c>
      <c r="L4218" s="125" t="str">
        <f t="shared" si="780"/>
        <v/>
      </c>
      <c r="M4218" s="111" t="str">
        <f>IF($B4218="", "", IF($G4218="", IFERROR(INDEX('Job List'!$E$9:$E$508, MATCH($B4218, 'Job List'!$B$9:$B$508, 0)), ""), $G4218))</f>
        <v/>
      </c>
      <c r="N4218" s="126" t="str">
        <f t="shared" si="781"/>
        <v/>
      </c>
      <c r="O4218" s="77"/>
      <c r="AB4218" s="14" t="str">
        <f t="shared" si="782"/>
        <v/>
      </c>
      <c r="AC4218" s="20" t="str">
        <f t="shared" si="783"/>
        <v/>
      </c>
      <c r="AD4218" s="55" t="str">
        <f t="shared" si="784"/>
        <v/>
      </c>
      <c r="AE4218" s="88" t="str">
        <f t="shared" si="785"/>
        <v/>
      </c>
      <c r="AG4218" s="55" t="str">
        <f t="shared" si="786"/>
        <v/>
      </c>
      <c r="AH4218" s="88" t="str">
        <f t="shared" si="787"/>
        <v/>
      </c>
      <c r="AJ4218" s="55" t="str">
        <f t="shared" si="788"/>
        <v/>
      </c>
      <c r="AK4218" s="88" t="str">
        <f t="shared" si="789"/>
        <v/>
      </c>
      <c r="AM4218" s="55" t="str">
        <f t="shared" si="790"/>
        <v/>
      </c>
      <c r="AN4218" s="88" t="str">
        <f t="shared" si="791"/>
        <v/>
      </c>
    </row>
    <row r="4219" spans="1:40" x14ac:dyDescent="0.25">
      <c r="A4219" s="77"/>
      <c r="B4219" s="107"/>
      <c r="C4219" s="108"/>
      <c r="D4219" s="109"/>
      <c r="E4219" s="109"/>
      <c r="F4219" s="110"/>
      <c r="G4219" s="111"/>
      <c r="H4219" s="112"/>
      <c r="I4219" s="77"/>
      <c r="J4219" s="112" t="str">
        <f>IF($B4219="", "", IFERROR(INDEX('Job List'!$C$9:$C$508, MATCH($B4219, 'Job List'!$B$9:$B$508, 0)), ""))</f>
        <v/>
      </c>
      <c r="K4219" s="112" t="str">
        <f>IF($B4219="", "", IFERROR(INDEX('Job List'!$D$9:$D$508, MATCH($B4219, 'Job List'!$B$9:$B$508, 0)), ""))</f>
        <v/>
      </c>
      <c r="L4219" s="125" t="str">
        <f t="shared" si="780"/>
        <v/>
      </c>
      <c r="M4219" s="111" t="str">
        <f>IF($B4219="", "", IF($G4219="", IFERROR(INDEX('Job List'!$E$9:$E$508, MATCH($B4219, 'Job List'!$B$9:$B$508, 0)), ""), $G4219))</f>
        <v/>
      </c>
      <c r="N4219" s="126" t="str">
        <f t="shared" si="781"/>
        <v/>
      </c>
      <c r="O4219" s="77"/>
      <c r="AB4219" s="14" t="str">
        <f t="shared" si="782"/>
        <v/>
      </c>
      <c r="AC4219" s="20" t="str">
        <f t="shared" si="783"/>
        <v/>
      </c>
      <c r="AD4219" s="55" t="str">
        <f t="shared" si="784"/>
        <v/>
      </c>
      <c r="AE4219" s="88" t="str">
        <f t="shared" si="785"/>
        <v/>
      </c>
      <c r="AG4219" s="55" t="str">
        <f t="shared" si="786"/>
        <v/>
      </c>
      <c r="AH4219" s="88" t="str">
        <f t="shared" si="787"/>
        <v/>
      </c>
      <c r="AJ4219" s="55" t="str">
        <f t="shared" si="788"/>
        <v/>
      </c>
      <c r="AK4219" s="88" t="str">
        <f t="shared" si="789"/>
        <v/>
      </c>
      <c r="AM4219" s="55" t="str">
        <f t="shared" si="790"/>
        <v/>
      </c>
      <c r="AN4219" s="88" t="str">
        <f t="shared" si="791"/>
        <v/>
      </c>
    </row>
    <row r="4220" spans="1:40" x14ac:dyDescent="0.25">
      <c r="A4220" s="77"/>
      <c r="B4220" s="107"/>
      <c r="C4220" s="108"/>
      <c r="D4220" s="109"/>
      <c r="E4220" s="109"/>
      <c r="F4220" s="110"/>
      <c r="G4220" s="111"/>
      <c r="H4220" s="112"/>
      <c r="I4220" s="77"/>
      <c r="J4220" s="112" t="str">
        <f>IF($B4220="", "", IFERROR(INDEX('Job List'!$C$9:$C$508, MATCH($B4220, 'Job List'!$B$9:$B$508, 0)), ""))</f>
        <v/>
      </c>
      <c r="K4220" s="112" t="str">
        <f>IF($B4220="", "", IFERROR(INDEX('Job List'!$D$9:$D$508, MATCH($B4220, 'Job List'!$B$9:$B$508, 0)), ""))</f>
        <v/>
      </c>
      <c r="L4220" s="125" t="str">
        <f t="shared" si="780"/>
        <v/>
      </c>
      <c r="M4220" s="111" t="str">
        <f>IF($B4220="", "", IF($G4220="", IFERROR(INDEX('Job List'!$E$9:$E$508, MATCH($B4220, 'Job List'!$B$9:$B$508, 0)), ""), $G4220))</f>
        <v/>
      </c>
      <c r="N4220" s="126" t="str">
        <f t="shared" si="781"/>
        <v/>
      </c>
      <c r="O4220" s="77"/>
      <c r="AB4220" s="14" t="str">
        <f t="shared" si="782"/>
        <v/>
      </c>
      <c r="AC4220" s="20" t="str">
        <f t="shared" si="783"/>
        <v/>
      </c>
      <c r="AD4220" s="55" t="str">
        <f t="shared" si="784"/>
        <v/>
      </c>
      <c r="AE4220" s="88" t="str">
        <f t="shared" si="785"/>
        <v/>
      </c>
      <c r="AG4220" s="55" t="str">
        <f t="shared" si="786"/>
        <v/>
      </c>
      <c r="AH4220" s="88" t="str">
        <f t="shared" si="787"/>
        <v/>
      </c>
      <c r="AJ4220" s="55" t="str">
        <f t="shared" si="788"/>
        <v/>
      </c>
      <c r="AK4220" s="88" t="str">
        <f t="shared" si="789"/>
        <v/>
      </c>
      <c r="AM4220" s="55" t="str">
        <f t="shared" si="790"/>
        <v/>
      </c>
      <c r="AN4220" s="88" t="str">
        <f t="shared" si="791"/>
        <v/>
      </c>
    </row>
    <row r="4221" spans="1:40" x14ac:dyDescent="0.25">
      <c r="A4221" s="77"/>
      <c r="B4221" s="107"/>
      <c r="C4221" s="108"/>
      <c r="D4221" s="109"/>
      <c r="E4221" s="109"/>
      <c r="F4221" s="110"/>
      <c r="G4221" s="111"/>
      <c r="H4221" s="112"/>
      <c r="I4221" s="77"/>
      <c r="J4221" s="112" t="str">
        <f>IF($B4221="", "", IFERROR(INDEX('Job List'!$C$9:$C$508, MATCH($B4221, 'Job List'!$B$9:$B$508, 0)), ""))</f>
        <v/>
      </c>
      <c r="K4221" s="112" t="str">
        <f>IF($B4221="", "", IFERROR(INDEX('Job List'!$D$9:$D$508, MATCH($B4221, 'Job List'!$B$9:$B$508, 0)), ""))</f>
        <v/>
      </c>
      <c r="L4221" s="125" t="str">
        <f t="shared" si="780"/>
        <v/>
      </c>
      <c r="M4221" s="111" t="str">
        <f>IF($B4221="", "", IF($G4221="", IFERROR(INDEX('Job List'!$E$9:$E$508, MATCH($B4221, 'Job List'!$B$9:$B$508, 0)), ""), $G4221))</f>
        <v/>
      </c>
      <c r="N4221" s="126" t="str">
        <f t="shared" si="781"/>
        <v/>
      </c>
      <c r="O4221" s="77"/>
      <c r="AB4221" s="14" t="str">
        <f t="shared" si="782"/>
        <v/>
      </c>
      <c r="AC4221" s="20" t="str">
        <f t="shared" si="783"/>
        <v/>
      </c>
      <c r="AD4221" s="55" t="str">
        <f t="shared" si="784"/>
        <v/>
      </c>
      <c r="AE4221" s="88" t="str">
        <f t="shared" si="785"/>
        <v/>
      </c>
      <c r="AG4221" s="55" t="str">
        <f t="shared" si="786"/>
        <v/>
      </c>
      <c r="AH4221" s="88" t="str">
        <f t="shared" si="787"/>
        <v/>
      </c>
      <c r="AJ4221" s="55" t="str">
        <f t="shared" si="788"/>
        <v/>
      </c>
      <c r="AK4221" s="88" t="str">
        <f t="shared" si="789"/>
        <v/>
      </c>
      <c r="AM4221" s="55" t="str">
        <f t="shared" si="790"/>
        <v/>
      </c>
      <c r="AN4221" s="88" t="str">
        <f t="shared" si="791"/>
        <v/>
      </c>
    </row>
    <row r="4222" spans="1:40" x14ac:dyDescent="0.25">
      <c r="A4222" s="77"/>
      <c r="B4222" s="107"/>
      <c r="C4222" s="108"/>
      <c r="D4222" s="109"/>
      <c r="E4222" s="109"/>
      <c r="F4222" s="110"/>
      <c r="G4222" s="111"/>
      <c r="H4222" s="112"/>
      <c r="I4222" s="77"/>
      <c r="J4222" s="112" t="str">
        <f>IF($B4222="", "", IFERROR(INDEX('Job List'!$C$9:$C$508, MATCH($B4222, 'Job List'!$B$9:$B$508, 0)), ""))</f>
        <v/>
      </c>
      <c r="K4222" s="112" t="str">
        <f>IF($B4222="", "", IFERROR(INDEX('Job List'!$D$9:$D$508, MATCH($B4222, 'Job List'!$B$9:$B$508, 0)), ""))</f>
        <v/>
      </c>
      <c r="L4222" s="125" t="str">
        <f t="shared" si="780"/>
        <v/>
      </c>
      <c r="M4222" s="111" t="str">
        <f>IF($B4222="", "", IF($G4222="", IFERROR(INDEX('Job List'!$E$9:$E$508, MATCH($B4222, 'Job List'!$B$9:$B$508, 0)), ""), $G4222))</f>
        <v/>
      </c>
      <c r="N4222" s="126" t="str">
        <f t="shared" si="781"/>
        <v/>
      </c>
      <c r="O4222" s="77"/>
      <c r="AB4222" s="14" t="str">
        <f t="shared" si="782"/>
        <v/>
      </c>
      <c r="AC4222" s="20" t="str">
        <f t="shared" si="783"/>
        <v/>
      </c>
      <c r="AD4222" s="55" t="str">
        <f t="shared" si="784"/>
        <v/>
      </c>
      <c r="AE4222" s="88" t="str">
        <f t="shared" si="785"/>
        <v/>
      </c>
      <c r="AG4222" s="55" t="str">
        <f t="shared" si="786"/>
        <v/>
      </c>
      <c r="AH4222" s="88" t="str">
        <f t="shared" si="787"/>
        <v/>
      </c>
      <c r="AJ4222" s="55" t="str">
        <f t="shared" si="788"/>
        <v/>
      </c>
      <c r="AK4222" s="88" t="str">
        <f t="shared" si="789"/>
        <v/>
      </c>
      <c r="AM4222" s="55" t="str">
        <f t="shared" si="790"/>
        <v/>
      </c>
      <c r="AN4222" s="88" t="str">
        <f t="shared" si="791"/>
        <v/>
      </c>
    </row>
    <row r="4223" spans="1:40" x14ac:dyDescent="0.25">
      <c r="A4223" s="77"/>
      <c r="B4223" s="107"/>
      <c r="C4223" s="108"/>
      <c r="D4223" s="109"/>
      <c r="E4223" s="109"/>
      <c r="F4223" s="110"/>
      <c r="G4223" s="111"/>
      <c r="H4223" s="112"/>
      <c r="I4223" s="77"/>
      <c r="J4223" s="112" t="str">
        <f>IF($B4223="", "", IFERROR(INDEX('Job List'!$C$9:$C$508, MATCH($B4223, 'Job List'!$B$9:$B$508, 0)), ""))</f>
        <v/>
      </c>
      <c r="K4223" s="112" t="str">
        <f>IF($B4223="", "", IFERROR(INDEX('Job List'!$D$9:$D$508, MATCH($B4223, 'Job List'!$B$9:$B$508, 0)), ""))</f>
        <v/>
      </c>
      <c r="L4223" s="125" t="str">
        <f t="shared" si="780"/>
        <v/>
      </c>
      <c r="M4223" s="111" t="str">
        <f>IF($B4223="", "", IF($G4223="", IFERROR(INDEX('Job List'!$E$9:$E$508, MATCH($B4223, 'Job List'!$B$9:$B$508, 0)), ""), $G4223))</f>
        <v/>
      </c>
      <c r="N4223" s="126" t="str">
        <f t="shared" si="781"/>
        <v/>
      </c>
      <c r="O4223" s="77"/>
      <c r="AB4223" s="14" t="str">
        <f t="shared" si="782"/>
        <v/>
      </c>
      <c r="AC4223" s="20" t="str">
        <f t="shared" si="783"/>
        <v/>
      </c>
      <c r="AD4223" s="55" t="str">
        <f t="shared" si="784"/>
        <v/>
      </c>
      <c r="AE4223" s="88" t="str">
        <f t="shared" si="785"/>
        <v/>
      </c>
      <c r="AG4223" s="55" t="str">
        <f t="shared" si="786"/>
        <v/>
      </c>
      <c r="AH4223" s="88" t="str">
        <f t="shared" si="787"/>
        <v/>
      </c>
      <c r="AJ4223" s="55" t="str">
        <f t="shared" si="788"/>
        <v/>
      </c>
      <c r="AK4223" s="88" t="str">
        <f t="shared" si="789"/>
        <v/>
      </c>
      <c r="AM4223" s="55" t="str">
        <f t="shared" si="790"/>
        <v/>
      </c>
      <c r="AN4223" s="88" t="str">
        <f t="shared" si="791"/>
        <v/>
      </c>
    </row>
    <row r="4224" spans="1:40" x14ac:dyDescent="0.25">
      <c r="A4224" s="77"/>
      <c r="B4224" s="107"/>
      <c r="C4224" s="108"/>
      <c r="D4224" s="109"/>
      <c r="E4224" s="109"/>
      <c r="F4224" s="110"/>
      <c r="G4224" s="111"/>
      <c r="H4224" s="112"/>
      <c r="I4224" s="77"/>
      <c r="J4224" s="112" t="str">
        <f>IF($B4224="", "", IFERROR(INDEX('Job List'!$C$9:$C$508, MATCH($B4224, 'Job List'!$B$9:$B$508, 0)), ""))</f>
        <v/>
      </c>
      <c r="K4224" s="112" t="str">
        <f>IF($B4224="", "", IFERROR(INDEX('Job List'!$D$9:$D$508, MATCH($B4224, 'Job List'!$B$9:$B$508, 0)), ""))</f>
        <v/>
      </c>
      <c r="L4224" s="125" t="str">
        <f t="shared" si="780"/>
        <v/>
      </c>
      <c r="M4224" s="111" t="str">
        <f>IF($B4224="", "", IF($G4224="", IFERROR(INDEX('Job List'!$E$9:$E$508, MATCH($B4224, 'Job List'!$B$9:$B$508, 0)), ""), $G4224))</f>
        <v/>
      </c>
      <c r="N4224" s="126" t="str">
        <f t="shared" si="781"/>
        <v/>
      </c>
      <c r="O4224" s="77"/>
      <c r="AB4224" s="14" t="str">
        <f t="shared" si="782"/>
        <v/>
      </c>
      <c r="AC4224" s="20" t="str">
        <f t="shared" si="783"/>
        <v/>
      </c>
      <c r="AD4224" s="55" t="str">
        <f t="shared" si="784"/>
        <v/>
      </c>
      <c r="AE4224" s="88" t="str">
        <f t="shared" si="785"/>
        <v/>
      </c>
      <c r="AG4224" s="55" t="str">
        <f t="shared" si="786"/>
        <v/>
      </c>
      <c r="AH4224" s="88" t="str">
        <f t="shared" si="787"/>
        <v/>
      </c>
      <c r="AJ4224" s="55" t="str">
        <f t="shared" si="788"/>
        <v/>
      </c>
      <c r="AK4224" s="88" t="str">
        <f t="shared" si="789"/>
        <v/>
      </c>
      <c r="AM4224" s="55" t="str">
        <f t="shared" si="790"/>
        <v/>
      </c>
      <c r="AN4224" s="88" t="str">
        <f t="shared" si="791"/>
        <v/>
      </c>
    </row>
    <row r="4225" spans="1:40" x14ac:dyDescent="0.25">
      <c r="A4225" s="77"/>
      <c r="B4225" s="107"/>
      <c r="C4225" s="108"/>
      <c r="D4225" s="109"/>
      <c r="E4225" s="109"/>
      <c r="F4225" s="110"/>
      <c r="G4225" s="111"/>
      <c r="H4225" s="112"/>
      <c r="I4225" s="77"/>
      <c r="J4225" s="112" t="str">
        <f>IF($B4225="", "", IFERROR(INDEX('Job List'!$C$9:$C$508, MATCH($B4225, 'Job List'!$B$9:$B$508, 0)), ""))</f>
        <v/>
      </c>
      <c r="K4225" s="112" t="str">
        <f>IF($B4225="", "", IFERROR(INDEX('Job List'!$D$9:$D$508, MATCH($B4225, 'Job List'!$B$9:$B$508, 0)), ""))</f>
        <v/>
      </c>
      <c r="L4225" s="125" t="str">
        <f t="shared" si="780"/>
        <v/>
      </c>
      <c r="M4225" s="111" t="str">
        <f>IF($B4225="", "", IF($G4225="", IFERROR(INDEX('Job List'!$E$9:$E$508, MATCH($B4225, 'Job List'!$B$9:$B$508, 0)), ""), $G4225))</f>
        <v/>
      </c>
      <c r="N4225" s="126" t="str">
        <f t="shared" si="781"/>
        <v/>
      </c>
      <c r="O4225" s="77"/>
      <c r="AB4225" s="14" t="str">
        <f t="shared" si="782"/>
        <v/>
      </c>
      <c r="AC4225" s="20" t="str">
        <f t="shared" si="783"/>
        <v/>
      </c>
      <c r="AD4225" s="55" t="str">
        <f t="shared" si="784"/>
        <v/>
      </c>
      <c r="AE4225" s="88" t="str">
        <f t="shared" si="785"/>
        <v/>
      </c>
      <c r="AG4225" s="55" t="str">
        <f t="shared" si="786"/>
        <v/>
      </c>
      <c r="AH4225" s="88" t="str">
        <f t="shared" si="787"/>
        <v/>
      </c>
      <c r="AJ4225" s="55" t="str">
        <f t="shared" si="788"/>
        <v/>
      </c>
      <c r="AK4225" s="88" t="str">
        <f t="shared" si="789"/>
        <v/>
      </c>
      <c r="AM4225" s="55" t="str">
        <f t="shared" si="790"/>
        <v/>
      </c>
      <c r="AN4225" s="88" t="str">
        <f t="shared" si="791"/>
        <v/>
      </c>
    </row>
    <row r="4226" spans="1:40" x14ac:dyDescent="0.25">
      <c r="A4226" s="77"/>
      <c r="B4226" s="107"/>
      <c r="C4226" s="108"/>
      <c r="D4226" s="109"/>
      <c r="E4226" s="109"/>
      <c r="F4226" s="110"/>
      <c r="G4226" s="111"/>
      <c r="H4226" s="112"/>
      <c r="I4226" s="77"/>
      <c r="J4226" s="112" t="str">
        <f>IF($B4226="", "", IFERROR(INDEX('Job List'!$C$9:$C$508, MATCH($B4226, 'Job List'!$B$9:$B$508, 0)), ""))</f>
        <v/>
      </c>
      <c r="K4226" s="112" t="str">
        <f>IF($B4226="", "", IFERROR(INDEX('Job List'!$D$9:$D$508, MATCH($B4226, 'Job List'!$B$9:$B$508, 0)), ""))</f>
        <v/>
      </c>
      <c r="L4226" s="125" t="str">
        <f t="shared" si="780"/>
        <v/>
      </c>
      <c r="M4226" s="111" t="str">
        <f>IF($B4226="", "", IF($G4226="", IFERROR(INDEX('Job List'!$E$9:$E$508, MATCH($B4226, 'Job List'!$B$9:$B$508, 0)), ""), $G4226))</f>
        <v/>
      </c>
      <c r="N4226" s="126" t="str">
        <f t="shared" si="781"/>
        <v/>
      </c>
      <c r="O4226" s="77"/>
      <c r="AB4226" s="14" t="str">
        <f t="shared" si="782"/>
        <v/>
      </c>
      <c r="AC4226" s="20" t="str">
        <f t="shared" si="783"/>
        <v/>
      </c>
      <c r="AD4226" s="55" t="str">
        <f t="shared" si="784"/>
        <v/>
      </c>
      <c r="AE4226" s="88" t="str">
        <f t="shared" si="785"/>
        <v/>
      </c>
      <c r="AG4226" s="55" t="str">
        <f t="shared" si="786"/>
        <v/>
      </c>
      <c r="AH4226" s="88" t="str">
        <f t="shared" si="787"/>
        <v/>
      </c>
      <c r="AJ4226" s="55" t="str">
        <f t="shared" si="788"/>
        <v/>
      </c>
      <c r="AK4226" s="88" t="str">
        <f t="shared" si="789"/>
        <v/>
      </c>
      <c r="AM4226" s="55" t="str">
        <f t="shared" si="790"/>
        <v/>
      </c>
      <c r="AN4226" s="88" t="str">
        <f t="shared" si="791"/>
        <v/>
      </c>
    </row>
    <row r="4227" spans="1:40" x14ac:dyDescent="0.25">
      <c r="A4227" s="77"/>
      <c r="B4227" s="107"/>
      <c r="C4227" s="108"/>
      <c r="D4227" s="109"/>
      <c r="E4227" s="109"/>
      <c r="F4227" s="110"/>
      <c r="G4227" s="111"/>
      <c r="H4227" s="112"/>
      <c r="I4227" s="77"/>
      <c r="J4227" s="112" t="str">
        <f>IF($B4227="", "", IFERROR(INDEX('Job List'!$C$9:$C$508, MATCH($B4227, 'Job List'!$B$9:$B$508, 0)), ""))</f>
        <v/>
      </c>
      <c r="K4227" s="112" t="str">
        <f>IF($B4227="", "", IFERROR(INDEX('Job List'!$D$9:$D$508, MATCH($B4227, 'Job List'!$B$9:$B$508, 0)), ""))</f>
        <v/>
      </c>
      <c r="L4227" s="125" t="str">
        <f t="shared" si="780"/>
        <v/>
      </c>
      <c r="M4227" s="111" t="str">
        <f>IF($B4227="", "", IF($G4227="", IFERROR(INDEX('Job List'!$E$9:$E$508, MATCH($B4227, 'Job List'!$B$9:$B$508, 0)), ""), $G4227))</f>
        <v/>
      </c>
      <c r="N4227" s="126" t="str">
        <f t="shared" si="781"/>
        <v/>
      </c>
      <c r="O4227" s="77"/>
      <c r="AB4227" s="14" t="str">
        <f t="shared" si="782"/>
        <v/>
      </c>
      <c r="AC4227" s="20" t="str">
        <f t="shared" si="783"/>
        <v/>
      </c>
      <c r="AD4227" s="55" t="str">
        <f t="shared" si="784"/>
        <v/>
      </c>
      <c r="AE4227" s="88" t="str">
        <f t="shared" si="785"/>
        <v/>
      </c>
      <c r="AG4227" s="55" t="str">
        <f t="shared" si="786"/>
        <v/>
      </c>
      <c r="AH4227" s="88" t="str">
        <f t="shared" si="787"/>
        <v/>
      </c>
      <c r="AJ4227" s="55" t="str">
        <f t="shared" si="788"/>
        <v/>
      </c>
      <c r="AK4227" s="88" t="str">
        <f t="shared" si="789"/>
        <v/>
      </c>
      <c r="AM4227" s="55" t="str">
        <f t="shared" si="790"/>
        <v/>
      </c>
      <c r="AN4227" s="88" t="str">
        <f t="shared" si="791"/>
        <v/>
      </c>
    </row>
    <row r="4228" spans="1:40" x14ac:dyDescent="0.25">
      <c r="A4228" s="77"/>
      <c r="B4228" s="107"/>
      <c r="C4228" s="108"/>
      <c r="D4228" s="109"/>
      <c r="E4228" s="109"/>
      <c r="F4228" s="110"/>
      <c r="G4228" s="111"/>
      <c r="H4228" s="112"/>
      <c r="I4228" s="77"/>
      <c r="J4228" s="112" t="str">
        <f>IF($B4228="", "", IFERROR(INDEX('Job List'!$C$9:$C$508, MATCH($B4228, 'Job List'!$B$9:$B$508, 0)), ""))</f>
        <v/>
      </c>
      <c r="K4228" s="112" t="str">
        <f>IF($B4228="", "", IFERROR(INDEX('Job List'!$D$9:$D$508, MATCH($B4228, 'Job List'!$B$9:$B$508, 0)), ""))</f>
        <v/>
      </c>
      <c r="L4228" s="125" t="str">
        <f t="shared" si="780"/>
        <v/>
      </c>
      <c r="M4228" s="111" t="str">
        <f>IF($B4228="", "", IF($G4228="", IFERROR(INDEX('Job List'!$E$9:$E$508, MATCH($B4228, 'Job List'!$B$9:$B$508, 0)), ""), $G4228))</f>
        <v/>
      </c>
      <c r="N4228" s="126" t="str">
        <f t="shared" si="781"/>
        <v/>
      </c>
      <c r="O4228" s="77"/>
      <c r="AB4228" s="14" t="str">
        <f t="shared" si="782"/>
        <v/>
      </c>
      <c r="AC4228" s="20" t="str">
        <f t="shared" si="783"/>
        <v/>
      </c>
      <c r="AD4228" s="55" t="str">
        <f t="shared" si="784"/>
        <v/>
      </c>
      <c r="AE4228" s="88" t="str">
        <f t="shared" si="785"/>
        <v/>
      </c>
      <c r="AG4228" s="55" t="str">
        <f t="shared" si="786"/>
        <v/>
      </c>
      <c r="AH4228" s="88" t="str">
        <f t="shared" si="787"/>
        <v/>
      </c>
      <c r="AJ4228" s="55" t="str">
        <f t="shared" si="788"/>
        <v/>
      </c>
      <c r="AK4228" s="88" t="str">
        <f t="shared" si="789"/>
        <v/>
      </c>
      <c r="AM4228" s="55" t="str">
        <f t="shared" si="790"/>
        <v/>
      </c>
      <c r="AN4228" s="88" t="str">
        <f t="shared" si="791"/>
        <v/>
      </c>
    </row>
    <row r="4229" spans="1:40" x14ac:dyDescent="0.25">
      <c r="A4229" s="77"/>
      <c r="B4229" s="107"/>
      <c r="C4229" s="108"/>
      <c r="D4229" s="109"/>
      <c r="E4229" s="109"/>
      <c r="F4229" s="110"/>
      <c r="G4229" s="111"/>
      <c r="H4229" s="112"/>
      <c r="I4229" s="77"/>
      <c r="J4229" s="112" t="str">
        <f>IF($B4229="", "", IFERROR(INDEX('Job List'!$C$9:$C$508, MATCH($B4229, 'Job List'!$B$9:$B$508, 0)), ""))</f>
        <v/>
      </c>
      <c r="K4229" s="112" t="str">
        <f>IF($B4229="", "", IFERROR(INDEX('Job List'!$D$9:$D$508, MATCH($B4229, 'Job List'!$B$9:$B$508, 0)), ""))</f>
        <v/>
      </c>
      <c r="L4229" s="125" t="str">
        <f t="shared" si="780"/>
        <v/>
      </c>
      <c r="M4229" s="111" t="str">
        <f>IF($B4229="", "", IF($G4229="", IFERROR(INDEX('Job List'!$E$9:$E$508, MATCH($B4229, 'Job List'!$B$9:$B$508, 0)), ""), $G4229))</f>
        <v/>
      </c>
      <c r="N4229" s="126" t="str">
        <f t="shared" si="781"/>
        <v/>
      </c>
      <c r="O4229" s="77"/>
      <c r="AB4229" s="14" t="str">
        <f t="shared" si="782"/>
        <v/>
      </c>
      <c r="AC4229" s="20" t="str">
        <f t="shared" si="783"/>
        <v/>
      </c>
      <c r="AD4229" s="55" t="str">
        <f t="shared" si="784"/>
        <v/>
      </c>
      <c r="AE4229" s="88" t="str">
        <f t="shared" si="785"/>
        <v/>
      </c>
      <c r="AG4229" s="55" t="str">
        <f t="shared" si="786"/>
        <v/>
      </c>
      <c r="AH4229" s="88" t="str">
        <f t="shared" si="787"/>
        <v/>
      </c>
      <c r="AJ4229" s="55" t="str">
        <f t="shared" si="788"/>
        <v/>
      </c>
      <c r="AK4229" s="88" t="str">
        <f t="shared" si="789"/>
        <v/>
      </c>
      <c r="AM4229" s="55" t="str">
        <f t="shared" si="790"/>
        <v/>
      </c>
      <c r="AN4229" s="88" t="str">
        <f t="shared" si="791"/>
        <v/>
      </c>
    </row>
    <row r="4230" spans="1:40" x14ac:dyDescent="0.25">
      <c r="A4230" s="77"/>
      <c r="B4230" s="107"/>
      <c r="C4230" s="108"/>
      <c r="D4230" s="109"/>
      <c r="E4230" s="109"/>
      <c r="F4230" s="110"/>
      <c r="G4230" s="111"/>
      <c r="H4230" s="112"/>
      <c r="I4230" s="77"/>
      <c r="J4230" s="112" t="str">
        <f>IF($B4230="", "", IFERROR(INDEX('Job List'!$C$9:$C$508, MATCH($B4230, 'Job List'!$B$9:$B$508, 0)), ""))</f>
        <v/>
      </c>
      <c r="K4230" s="112" t="str">
        <f>IF($B4230="", "", IFERROR(INDEX('Job List'!$D$9:$D$508, MATCH($B4230, 'Job List'!$B$9:$B$508, 0)), ""))</f>
        <v/>
      </c>
      <c r="L4230" s="125" t="str">
        <f t="shared" si="780"/>
        <v/>
      </c>
      <c r="M4230" s="111" t="str">
        <f>IF($B4230="", "", IF($G4230="", IFERROR(INDEX('Job List'!$E$9:$E$508, MATCH($B4230, 'Job List'!$B$9:$B$508, 0)), ""), $G4230))</f>
        <v/>
      </c>
      <c r="N4230" s="126" t="str">
        <f t="shared" si="781"/>
        <v/>
      </c>
      <c r="O4230" s="77"/>
      <c r="AB4230" s="14" t="str">
        <f t="shared" si="782"/>
        <v/>
      </c>
      <c r="AC4230" s="20" t="str">
        <f t="shared" si="783"/>
        <v/>
      </c>
      <c r="AD4230" s="55" t="str">
        <f t="shared" si="784"/>
        <v/>
      </c>
      <c r="AE4230" s="88" t="str">
        <f t="shared" si="785"/>
        <v/>
      </c>
      <c r="AG4230" s="55" t="str">
        <f t="shared" si="786"/>
        <v/>
      </c>
      <c r="AH4230" s="88" t="str">
        <f t="shared" si="787"/>
        <v/>
      </c>
      <c r="AJ4230" s="55" t="str">
        <f t="shared" si="788"/>
        <v/>
      </c>
      <c r="AK4230" s="88" t="str">
        <f t="shared" si="789"/>
        <v/>
      </c>
      <c r="AM4230" s="55" t="str">
        <f t="shared" si="790"/>
        <v/>
      </c>
      <c r="AN4230" s="88" t="str">
        <f t="shared" si="791"/>
        <v/>
      </c>
    </row>
    <row r="4231" spans="1:40" x14ac:dyDescent="0.25">
      <c r="A4231" s="77"/>
      <c r="B4231" s="107"/>
      <c r="C4231" s="108"/>
      <c r="D4231" s="109"/>
      <c r="E4231" s="109"/>
      <c r="F4231" s="110"/>
      <c r="G4231" s="111"/>
      <c r="H4231" s="112"/>
      <c r="I4231" s="77"/>
      <c r="J4231" s="112" t="str">
        <f>IF($B4231="", "", IFERROR(INDEX('Job List'!$C$9:$C$508, MATCH($B4231, 'Job List'!$B$9:$B$508, 0)), ""))</f>
        <v/>
      </c>
      <c r="K4231" s="112" t="str">
        <f>IF($B4231="", "", IFERROR(INDEX('Job List'!$D$9:$D$508, MATCH($B4231, 'Job List'!$B$9:$B$508, 0)), ""))</f>
        <v/>
      </c>
      <c r="L4231" s="125" t="str">
        <f t="shared" si="780"/>
        <v/>
      </c>
      <c r="M4231" s="111" t="str">
        <f>IF($B4231="", "", IF($G4231="", IFERROR(INDEX('Job List'!$E$9:$E$508, MATCH($B4231, 'Job List'!$B$9:$B$508, 0)), ""), $G4231))</f>
        <v/>
      </c>
      <c r="N4231" s="126" t="str">
        <f t="shared" si="781"/>
        <v/>
      </c>
      <c r="O4231" s="77"/>
      <c r="AB4231" s="14" t="str">
        <f t="shared" si="782"/>
        <v/>
      </c>
      <c r="AC4231" s="20" t="str">
        <f t="shared" si="783"/>
        <v/>
      </c>
      <c r="AD4231" s="55" t="str">
        <f t="shared" si="784"/>
        <v/>
      </c>
      <c r="AE4231" s="88" t="str">
        <f t="shared" si="785"/>
        <v/>
      </c>
      <c r="AG4231" s="55" t="str">
        <f t="shared" si="786"/>
        <v/>
      </c>
      <c r="AH4231" s="88" t="str">
        <f t="shared" si="787"/>
        <v/>
      </c>
      <c r="AJ4231" s="55" t="str">
        <f t="shared" si="788"/>
        <v/>
      </c>
      <c r="AK4231" s="88" t="str">
        <f t="shared" si="789"/>
        <v/>
      </c>
      <c r="AM4231" s="55" t="str">
        <f t="shared" si="790"/>
        <v/>
      </c>
      <c r="AN4231" s="88" t="str">
        <f t="shared" si="791"/>
        <v/>
      </c>
    </row>
    <row r="4232" spans="1:40" x14ac:dyDescent="0.25">
      <c r="A4232" s="77"/>
      <c r="B4232" s="107"/>
      <c r="C4232" s="108"/>
      <c r="D4232" s="109"/>
      <c r="E4232" s="109"/>
      <c r="F4232" s="110"/>
      <c r="G4232" s="111"/>
      <c r="H4232" s="112"/>
      <c r="I4232" s="77"/>
      <c r="J4232" s="112" t="str">
        <f>IF($B4232="", "", IFERROR(INDEX('Job List'!$C$9:$C$508, MATCH($B4232, 'Job List'!$B$9:$B$508, 0)), ""))</f>
        <v/>
      </c>
      <c r="K4232" s="112" t="str">
        <f>IF($B4232="", "", IFERROR(INDEX('Job List'!$D$9:$D$508, MATCH($B4232, 'Job List'!$B$9:$B$508, 0)), ""))</f>
        <v/>
      </c>
      <c r="L4232" s="125" t="str">
        <f t="shared" si="780"/>
        <v/>
      </c>
      <c r="M4232" s="111" t="str">
        <f>IF($B4232="", "", IF($G4232="", IFERROR(INDEX('Job List'!$E$9:$E$508, MATCH($B4232, 'Job List'!$B$9:$B$508, 0)), ""), $G4232))</f>
        <v/>
      </c>
      <c r="N4232" s="126" t="str">
        <f t="shared" si="781"/>
        <v/>
      </c>
      <c r="O4232" s="77"/>
      <c r="AB4232" s="14" t="str">
        <f t="shared" si="782"/>
        <v/>
      </c>
      <c r="AC4232" s="20" t="str">
        <f t="shared" si="783"/>
        <v/>
      </c>
      <c r="AD4232" s="55" t="str">
        <f t="shared" si="784"/>
        <v/>
      </c>
      <c r="AE4232" s="88" t="str">
        <f t="shared" si="785"/>
        <v/>
      </c>
      <c r="AG4232" s="55" t="str">
        <f t="shared" si="786"/>
        <v/>
      </c>
      <c r="AH4232" s="88" t="str">
        <f t="shared" si="787"/>
        <v/>
      </c>
      <c r="AJ4232" s="55" t="str">
        <f t="shared" si="788"/>
        <v/>
      </c>
      <c r="AK4232" s="88" t="str">
        <f t="shared" si="789"/>
        <v/>
      </c>
      <c r="AM4232" s="55" t="str">
        <f t="shared" si="790"/>
        <v/>
      </c>
      <c r="AN4232" s="88" t="str">
        <f t="shared" si="791"/>
        <v/>
      </c>
    </row>
    <row r="4233" spans="1:40" x14ac:dyDescent="0.25">
      <c r="A4233" s="77"/>
      <c r="B4233" s="107"/>
      <c r="C4233" s="108"/>
      <c r="D4233" s="109"/>
      <c r="E4233" s="109"/>
      <c r="F4233" s="110"/>
      <c r="G4233" s="111"/>
      <c r="H4233" s="112"/>
      <c r="I4233" s="77"/>
      <c r="J4233" s="112" t="str">
        <f>IF($B4233="", "", IFERROR(INDEX('Job List'!$C$9:$C$508, MATCH($B4233, 'Job List'!$B$9:$B$508, 0)), ""))</f>
        <v/>
      </c>
      <c r="K4233" s="112" t="str">
        <f>IF($B4233="", "", IFERROR(INDEX('Job List'!$D$9:$D$508, MATCH($B4233, 'Job List'!$B$9:$B$508, 0)), ""))</f>
        <v/>
      </c>
      <c r="L4233" s="125" t="str">
        <f t="shared" si="780"/>
        <v/>
      </c>
      <c r="M4233" s="111" t="str">
        <f>IF($B4233="", "", IF($G4233="", IFERROR(INDEX('Job List'!$E$9:$E$508, MATCH($B4233, 'Job List'!$B$9:$B$508, 0)), ""), $G4233))</f>
        <v/>
      </c>
      <c r="N4233" s="126" t="str">
        <f t="shared" si="781"/>
        <v/>
      </c>
      <c r="O4233" s="77"/>
      <c r="AB4233" s="14" t="str">
        <f t="shared" si="782"/>
        <v/>
      </c>
      <c r="AC4233" s="20" t="str">
        <f t="shared" si="783"/>
        <v/>
      </c>
      <c r="AD4233" s="55" t="str">
        <f t="shared" si="784"/>
        <v/>
      </c>
      <c r="AE4233" s="88" t="str">
        <f t="shared" si="785"/>
        <v/>
      </c>
      <c r="AG4233" s="55" t="str">
        <f t="shared" si="786"/>
        <v/>
      </c>
      <c r="AH4233" s="88" t="str">
        <f t="shared" si="787"/>
        <v/>
      </c>
      <c r="AJ4233" s="55" t="str">
        <f t="shared" si="788"/>
        <v/>
      </c>
      <c r="AK4233" s="88" t="str">
        <f t="shared" si="789"/>
        <v/>
      </c>
      <c r="AM4233" s="55" t="str">
        <f t="shared" si="790"/>
        <v/>
      </c>
      <c r="AN4233" s="88" t="str">
        <f t="shared" si="791"/>
        <v/>
      </c>
    </row>
    <row r="4234" spans="1:40" x14ac:dyDescent="0.25">
      <c r="A4234" s="77"/>
      <c r="B4234" s="107"/>
      <c r="C4234" s="108"/>
      <c r="D4234" s="109"/>
      <c r="E4234" s="109"/>
      <c r="F4234" s="110"/>
      <c r="G4234" s="111"/>
      <c r="H4234" s="112"/>
      <c r="I4234" s="77"/>
      <c r="J4234" s="112" t="str">
        <f>IF($B4234="", "", IFERROR(INDEX('Job List'!$C$9:$C$508, MATCH($B4234, 'Job List'!$B$9:$B$508, 0)), ""))</f>
        <v/>
      </c>
      <c r="K4234" s="112" t="str">
        <f>IF($B4234="", "", IFERROR(INDEX('Job List'!$D$9:$D$508, MATCH($B4234, 'Job List'!$B$9:$B$508, 0)), ""))</f>
        <v/>
      </c>
      <c r="L4234" s="125" t="str">
        <f t="shared" ref="L4234:L4297" si="792">IFERROR(IF(B4234="", "", AC4234-F4234), "")</f>
        <v/>
      </c>
      <c r="M4234" s="111" t="str">
        <f>IF($B4234="", "", IF($G4234="", IFERROR(INDEX('Job List'!$E$9:$E$508, MATCH($B4234, 'Job List'!$B$9:$B$508, 0)), ""), $G4234))</f>
        <v/>
      </c>
      <c r="N4234" s="126" t="str">
        <f t="shared" ref="N4234:N4297" si="793">IF(OR(B4234="", L4234="", M4234=""), "", L4234*24*M4234)</f>
        <v/>
      </c>
      <c r="O4234" s="77"/>
      <c r="AB4234" s="14" t="str">
        <f t="shared" ref="AB4234:AB4297" si="794">IF(C4234="", "", TEXT(C4234, "mmm yyyy"))</f>
        <v/>
      </c>
      <c r="AC4234" s="20" t="str">
        <f t="shared" ref="AC4234:AC4297" si="795">IF(OR(D4234="", E4234=""), "", IF(IF(E4234&gt;D4234, E4234-D4234, E4234-D4234+1)=0, 1, IF(E4234&gt;D4234, E4234-D4234, E4234-D4234+1)))</f>
        <v/>
      </c>
      <c r="AD4234" s="55" t="str">
        <f t="shared" ref="AD4234:AD4297" si="796">IF($AB4234="", "", IF($AD$6="", L4234, IF($AD$6=$B4234, L4234, "")))</f>
        <v/>
      </c>
      <c r="AE4234" s="88" t="str">
        <f t="shared" ref="AE4234:AE4297" si="797">IF($AB4234="", "", IF($AD$6="", N4234, IF($AD$6=$B4234, N4234, "")))</f>
        <v/>
      </c>
      <c r="AG4234" s="55" t="str">
        <f t="shared" ref="AG4234:AG4297" si="798">IF($AB4234="", "", IF($AG$6="", AJ4234, IF($AG$6=$J4234, AJ4234, "")))</f>
        <v/>
      </c>
      <c r="AH4234" s="88" t="str">
        <f t="shared" ref="AH4234:AH4297" si="799">IF($AB4234="", "", IF($AG$6="", AK4234, IF($AG$6=$J4234, AK4234, "")))</f>
        <v/>
      </c>
      <c r="AJ4234" s="55" t="str">
        <f t="shared" ref="AJ4234:AJ4297" si="800">IFERROR(IF($AB4234="", "", IF(AND($C4234&gt;=$AJ$6, $C4234&lt;=$AK$6), L4234, "")), "")</f>
        <v/>
      </c>
      <c r="AK4234" s="88" t="str">
        <f t="shared" ref="AK4234:AK4297" si="801">IFERROR(IF($AB4234="", "", IF(AND($C4234&gt;=$AJ$6, $C4234&lt;=$AK$6), N4234, "")), "")</f>
        <v/>
      </c>
      <c r="AM4234" s="55" t="str">
        <f t="shared" ref="AM4234:AM4297" si="802">IFERROR(IF($J4234="", "", IF(AND($C4234&gt;=$AM$4, $C4234&lt;=$AN$4, $J4234=$AM$3), L4234, "")), "")</f>
        <v/>
      </c>
      <c r="AN4234" s="88" t="str">
        <f t="shared" ref="AN4234:AN4297" si="803">IFERROR(IF($J4234="", "", IF(AND($C4234&gt;=$AM$4, $C4234&lt;=$AN$4, $J4234=$AM$3), N4234, "")), "")</f>
        <v/>
      </c>
    </row>
    <row r="4235" spans="1:40" x14ac:dyDescent="0.25">
      <c r="A4235" s="77"/>
      <c r="B4235" s="107"/>
      <c r="C4235" s="108"/>
      <c r="D4235" s="109"/>
      <c r="E4235" s="109"/>
      <c r="F4235" s="110"/>
      <c r="G4235" s="111"/>
      <c r="H4235" s="112"/>
      <c r="I4235" s="77"/>
      <c r="J4235" s="112" t="str">
        <f>IF($B4235="", "", IFERROR(INDEX('Job List'!$C$9:$C$508, MATCH($B4235, 'Job List'!$B$9:$B$508, 0)), ""))</f>
        <v/>
      </c>
      <c r="K4235" s="112" t="str">
        <f>IF($B4235="", "", IFERROR(INDEX('Job List'!$D$9:$D$508, MATCH($B4235, 'Job List'!$B$9:$B$508, 0)), ""))</f>
        <v/>
      </c>
      <c r="L4235" s="125" t="str">
        <f t="shared" si="792"/>
        <v/>
      </c>
      <c r="M4235" s="111" t="str">
        <f>IF($B4235="", "", IF($G4235="", IFERROR(INDEX('Job List'!$E$9:$E$508, MATCH($B4235, 'Job List'!$B$9:$B$508, 0)), ""), $G4235))</f>
        <v/>
      </c>
      <c r="N4235" s="126" t="str">
        <f t="shared" si="793"/>
        <v/>
      </c>
      <c r="O4235" s="77"/>
      <c r="AB4235" s="14" t="str">
        <f t="shared" si="794"/>
        <v/>
      </c>
      <c r="AC4235" s="20" t="str">
        <f t="shared" si="795"/>
        <v/>
      </c>
      <c r="AD4235" s="55" t="str">
        <f t="shared" si="796"/>
        <v/>
      </c>
      <c r="AE4235" s="88" t="str">
        <f t="shared" si="797"/>
        <v/>
      </c>
      <c r="AG4235" s="55" t="str">
        <f t="shared" si="798"/>
        <v/>
      </c>
      <c r="AH4235" s="88" t="str">
        <f t="shared" si="799"/>
        <v/>
      </c>
      <c r="AJ4235" s="55" t="str">
        <f t="shared" si="800"/>
        <v/>
      </c>
      <c r="AK4235" s="88" t="str">
        <f t="shared" si="801"/>
        <v/>
      </c>
      <c r="AM4235" s="55" t="str">
        <f t="shared" si="802"/>
        <v/>
      </c>
      <c r="AN4235" s="88" t="str">
        <f t="shared" si="803"/>
        <v/>
      </c>
    </row>
    <row r="4236" spans="1:40" x14ac:dyDescent="0.25">
      <c r="A4236" s="77"/>
      <c r="B4236" s="107"/>
      <c r="C4236" s="108"/>
      <c r="D4236" s="109"/>
      <c r="E4236" s="109"/>
      <c r="F4236" s="110"/>
      <c r="G4236" s="111"/>
      <c r="H4236" s="112"/>
      <c r="I4236" s="77"/>
      <c r="J4236" s="112" t="str">
        <f>IF($B4236="", "", IFERROR(INDEX('Job List'!$C$9:$C$508, MATCH($B4236, 'Job List'!$B$9:$B$508, 0)), ""))</f>
        <v/>
      </c>
      <c r="K4236" s="112" t="str">
        <f>IF($B4236="", "", IFERROR(INDEX('Job List'!$D$9:$D$508, MATCH($B4236, 'Job List'!$B$9:$B$508, 0)), ""))</f>
        <v/>
      </c>
      <c r="L4236" s="125" t="str">
        <f t="shared" si="792"/>
        <v/>
      </c>
      <c r="M4236" s="111" t="str">
        <f>IF($B4236="", "", IF($G4236="", IFERROR(INDEX('Job List'!$E$9:$E$508, MATCH($B4236, 'Job List'!$B$9:$B$508, 0)), ""), $G4236))</f>
        <v/>
      </c>
      <c r="N4236" s="126" t="str">
        <f t="shared" si="793"/>
        <v/>
      </c>
      <c r="O4236" s="77"/>
      <c r="AB4236" s="14" t="str">
        <f t="shared" si="794"/>
        <v/>
      </c>
      <c r="AC4236" s="20" t="str">
        <f t="shared" si="795"/>
        <v/>
      </c>
      <c r="AD4236" s="55" t="str">
        <f t="shared" si="796"/>
        <v/>
      </c>
      <c r="AE4236" s="88" t="str">
        <f t="shared" si="797"/>
        <v/>
      </c>
      <c r="AG4236" s="55" t="str">
        <f t="shared" si="798"/>
        <v/>
      </c>
      <c r="AH4236" s="88" t="str">
        <f t="shared" si="799"/>
        <v/>
      </c>
      <c r="AJ4236" s="55" t="str">
        <f t="shared" si="800"/>
        <v/>
      </c>
      <c r="AK4236" s="88" t="str">
        <f t="shared" si="801"/>
        <v/>
      </c>
      <c r="AM4236" s="55" t="str">
        <f t="shared" si="802"/>
        <v/>
      </c>
      <c r="AN4236" s="88" t="str">
        <f t="shared" si="803"/>
        <v/>
      </c>
    </row>
    <row r="4237" spans="1:40" x14ac:dyDescent="0.25">
      <c r="A4237" s="77"/>
      <c r="B4237" s="107"/>
      <c r="C4237" s="108"/>
      <c r="D4237" s="109"/>
      <c r="E4237" s="109"/>
      <c r="F4237" s="110"/>
      <c r="G4237" s="111"/>
      <c r="H4237" s="112"/>
      <c r="I4237" s="77"/>
      <c r="J4237" s="112" t="str">
        <f>IF($B4237="", "", IFERROR(INDEX('Job List'!$C$9:$C$508, MATCH($B4237, 'Job List'!$B$9:$B$508, 0)), ""))</f>
        <v/>
      </c>
      <c r="K4237" s="112" t="str">
        <f>IF($B4237="", "", IFERROR(INDEX('Job List'!$D$9:$D$508, MATCH($B4237, 'Job List'!$B$9:$B$508, 0)), ""))</f>
        <v/>
      </c>
      <c r="L4237" s="125" t="str">
        <f t="shared" si="792"/>
        <v/>
      </c>
      <c r="M4237" s="111" t="str">
        <f>IF($B4237="", "", IF($G4237="", IFERROR(INDEX('Job List'!$E$9:$E$508, MATCH($B4237, 'Job List'!$B$9:$B$508, 0)), ""), $G4237))</f>
        <v/>
      </c>
      <c r="N4237" s="126" t="str">
        <f t="shared" si="793"/>
        <v/>
      </c>
      <c r="O4237" s="77"/>
      <c r="AB4237" s="14" t="str">
        <f t="shared" si="794"/>
        <v/>
      </c>
      <c r="AC4237" s="20" t="str">
        <f t="shared" si="795"/>
        <v/>
      </c>
      <c r="AD4237" s="55" t="str">
        <f t="shared" si="796"/>
        <v/>
      </c>
      <c r="AE4237" s="88" t="str">
        <f t="shared" si="797"/>
        <v/>
      </c>
      <c r="AG4237" s="55" t="str">
        <f t="shared" si="798"/>
        <v/>
      </c>
      <c r="AH4237" s="88" t="str">
        <f t="shared" si="799"/>
        <v/>
      </c>
      <c r="AJ4237" s="55" t="str">
        <f t="shared" si="800"/>
        <v/>
      </c>
      <c r="AK4237" s="88" t="str">
        <f t="shared" si="801"/>
        <v/>
      </c>
      <c r="AM4237" s="55" t="str">
        <f t="shared" si="802"/>
        <v/>
      </c>
      <c r="AN4237" s="88" t="str">
        <f t="shared" si="803"/>
        <v/>
      </c>
    </row>
    <row r="4238" spans="1:40" x14ac:dyDescent="0.25">
      <c r="A4238" s="77"/>
      <c r="B4238" s="107"/>
      <c r="C4238" s="108"/>
      <c r="D4238" s="109"/>
      <c r="E4238" s="109"/>
      <c r="F4238" s="110"/>
      <c r="G4238" s="111"/>
      <c r="H4238" s="112"/>
      <c r="I4238" s="77"/>
      <c r="J4238" s="112" t="str">
        <f>IF($B4238="", "", IFERROR(INDEX('Job List'!$C$9:$C$508, MATCH($B4238, 'Job List'!$B$9:$B$508, 0)), ""))</f>
        <v/>
      </c>
      <c r="K4238" s="112" t="str">
        <f>IF($B4238="", "", IFERROR(INDEX('Job List'!$D$9:$D$508, MATCH($B4238, 'Job List'!$B$9:$B$508, 0)), ""))</f>
        <v/>
      </c>
      <c r="L4238" s="125" t="str">
        <f t="shared" si="792"/>
        <v/>
      </c>
      <c r="M4238" s="111" t="str">
        <f>IF($B4238="", "", IF($G4238="", IFERROR(INDEX('Job List'!$E$9:$E$508, MATCH($B4238, 'Job List'!$B$9:$B$508, 0)), ""), $G4238))</f>
        <v/>
      </c>
      <c r="N4238" s="126" t="str">
        <f t="shared" si="793"/>
        <v/>
      </c>
      <c r="O4238" s="77"/>
      <c r="AB4238" s="14" t="str">
        <f t="shared" si="794"/>
        <v/>
      </c>
      <c r="AC4238" s="20" t="str">
        <f t="shared" si="795"/>
        <v/>
      </c>
      <c r="AD4238" s="55" t="str">
        <f t="shared" si="796"/>
        <v/>
      </c>
      <c r="AE4238" s="88" t="str">
        <f t="shared" si="797"/>
        <v/>
      </c>
      <c r="AG4238" s="55" t="str">
        <f t="shared" si="798"/>
        <v/>
      </c>
      <c r="AH4238" s="88" t="str">
        <f t="shared" si="799"/>
        <v/>
      </c>
      <c r="AJ4238" s="55" t="str">
        <f t="shared" si="800"/>
        <v/>
      </c>
      <c r="AK4238" s="88" t="str">
        <f t="shared" si="801"/>
        <v/>
      </c>
      <c r="AM4238" s="55" t="str">
        <f t="shared" si="802"/>
        <v/>
      </c>
      <c r="AN4238" s="88" t="str">
        <f t="shared" si="803"/>
        <v/>
      </c>
    </row>
    <row r="4239" spans="1:40" x14ac:dyDescent="0.25">
      <c r="A4239" s="77"/>
      <c r="B4239" s="107"/>
      <c r="C4239" s="108"/>
      <c r="D4239" s="109"/>
      <c r="E4239" s="109"/>
      <c r="F4239" s="110"/>
      <c r="G4239" s="111"/>
      <c r="H4239" s="112"/>
      <c r="I4239" s="77"/>
      <c r="J4239" s="112" t="str">
        <f>IF($B4239="", "", IFERROR(INDEX('Job List'!$C$9:$C$508, MATCH($B4239, 'Job List'!$B$9:$B$508, 0)), ""))</f>
        <v/>
      </c>
      <c r="K4239" s="112" t="str">
        <f>IF($B4239="", "", IFERROR(INDEX('Job List'!$D$9:$D$508, MATCH($B4239, 'Job List'!$B$9:$B$508, 0)), ""))</f>
        <v/>
      </c>
      <c r="L4239" s="125" t="str">
        <f t="shared" si="792"/>
        <v/>
      </c>
      <c r="M4239" s="111" t="str">
        <f>IF($B4239="", "", IF($G4239="", IFERROR(INDEX('Job List'!$E$9:$E$508, MATCH($B4239, 'Job List'!$B$9:$B$508, 0)), ""), $G4239))</f>
        <v/>
      </c>
      <c r="N4239" s="126" t="str">
        <f t="shared" si="793"/>
        <v/>
      </c>
      <c r="O4239" s="77"/>
      <c r="AB4239" s="14" t="str">
        <f t="shared" si="794"/>
        <v/>
      </c>
      <c r="AC4239" s="20" t="str">
        <f t="shared" si="795"/>
        <v/>
      </c>
      <c r="AD4239" s="55" t="str">
        <f t="shared" si="796"/>
        <v/>
      </c>
      <c r="AE4239" s="88" t="str">
        <f t="shared" si="797"/>
        <v/>
      </c>
      <c r="AG4239" s="55" t="str">
        <f t="shared" si="798"/>
        <v/>
      </c>
      <c r="AH4239" s="88" t="str">
        <f t="shared" si="799"/>
        <v/>
      </c>
      <c r="AJ4239" s="55" t="str">
        <f t="shared" si="800"/>
        <v/>
      </c>
      <c r="AK4239" s="88" t="str">
        <f t="shared" si="801"/>
        <v/>
      </c>
      <c r="AM4239" s="55" t="str">
        <f t="shared" si="802"/>
        <v/>
      </c>
      <c r="AN4239" s="88" t="str">
        <f t="shared" si="803"/>
        <v/>
      </c>
    </row>
    <row r="4240" spans="1:40" x14ac:dyDescent="0.25">
      <c r="A4240" s="77"/>
      <c r="B4240" s="107"/>
      <c r="C4240" s="108"/>
      <c r="D4240" s="109"/>
      <c r="E4240" s="109"/>
      <c r="F4240" s="110"/>
      <c r="G4240" s="111"/>
      <c r="H4240" s="112"/>
      <c r="I4240" s="77"/>
      <c r="J4240" s="112" t="str">
        <f>IF($B4240="", "", IFERROR(INDEX('Job List'!$C$9:$C$508, MATCH($B4240, 'Job List'!$B$9:$B$508, 0)), ""))</f>
        <v/>
      </c>
      <c r="K4240" s="112" t="str">
        <f>IF($B4240="", "", IFERROR(INDEX('Job List'!$D$9:$D$508, MATCH($B4240, 'Job List'!$B$9:$B$508, 0)), ""))</f>
        <v/>
      </c>
      <c r="L4240" s="125" t="str">
        <f t="shared" si="792"/>
        <v/>
      </c>
      <c r="M4240" s="111" t="str">
        <f>IF($B4240="", "", IF($G4240="", IFERROR(INDEX('Job List'!$E$9:$E$508, MATCH($B4240, 'Job List'!$B$9:$B$508, 0)), ""), $G4240))</f>
        <v/>
      </c>
      <c r="N4240" s="126" t="str">
        <f t="shared" si="793"/>
        <v/>
      </c>
      <c r="O4240" s="77"/>
      <c r="AB4240" s="14" t="str">
        <f t="shared" si="794"/>
        <v/>
      </c>
      <c r="AC4240" s="20" t="str">
        <f t="shared" si="795"/>
        <v/>
      </c>
      <c r="AD4240" s="55" t="str">
        <f t="shared" si="796"/>
        <v/>
      </c>
      <c r="AE4240" s="88" t="str">
        <f t="shared" si="797"/>
        <v/>
      </c>
      <c r="AG4240" s="55" t="str">
        <f t="shared" si="798"/>
        <v/>
      </c>
      <c r="AH4240" s="88" t="str">
        <f t="shared" si="799"/>
        <v/>
      </c>
      <c r="AJ4240" s="55" t="str">
        <f t="shared" si="800"/>
        <v/>
      </c>
      <c r="AK4240" s="88" t="str">
        <f t="shared" si="801"/>
        <v/>
      </c>
      <c r="AM4240" s="55" t="str">
        <f t="shared" si="802"/>
        <v/>
      </c>
      <c r="AN4240" s="88" t="str">
        <f t="shared" si="803"/>
        <v/>
      </c>
    </row>
    <row r="4241" spans="1:40" x14ac:dyDescent="0.25">
      <c r="A4241" s="77"/>
      <c r="B4241" s="107"/>
      <c r="C4241" s="108"/>
      <c r="D4241" s="109"/>
      <c r="E4241" s="109"/>
      <c r="F4241" s="110"/>
      <c r="G4241" s="111"/>
      <c r="H4241" s="112"/>
      <c r="I4241" s="77"/>
      <c r="J4241" s="112" t="str">
        <f>IF($B4241="", "", IFERROR(INDEX('Job List'!$C$9:$C$508, MATCH($B4241, 'Job List'!$B$9:$B$508, 0)), ""))</f>
        <v/>
      </c>
      <c r="K4241" s="112" t="str">
        <f>IF($B4241="", "", IFERROR(INDEX('Job List'!$D$9:$D$508, MATCH($B4241, 'Job List'!$B$9:$B$508, 0)), ""))</f>
        <v/>
      </c>
      <c r="L4241" s="125" t="str">
        <f t="shared" si="792"/>
        <v/>
      </c>
      <c r="M4241" s="111" t="str">
        <f>IF($B4241="", "", IF($G4241="", IFERROR(INDEX('Job List'!$E$9:$E$508, MATCH($B4241, 'Job List'!$B$9:$B$508, 0)), ""), $G4241))</f>
        <v/>
      </c>
      <c r="N4241" s="126" t="str">
        <f t="shared" si="793"/>
        <v/>
      </c>
      <c r="O4241" s="77"/>
      <c r="AB4241" s="14" t="str">
        <f t="shared" si="794"/>
        <v/>
      </c>
      <c r="AC4241" s="20" t="str">
        <f t="shared" si="795"/>
        <v/>
      </c>
      <c r="AD4241" s="55" t="str">
        <f t="shared" si="796"/>
        <v/>
      </c>
      <c r="AE4241" s="88" t="str">
        <f t="shared" si="797"/>
        <v/>
      </c>
      <c r="AG4241" s="55" t="str">
        <f t="shared" si="798"/>
        <v/>
      </c>
      <c r="AH4241" s="88" t="str">
        <f t="shared" si="799"/>
        <v/>
      </c>
      <c r="AJ4241" s="55" t="str">
        <f t="shared" si="800"/>
        <v/>
      </c>
      <c r="AK4241" s="88" t="str">
        <f t="shared" si="801"/>
        <v/>
      </c>
      <c r="AM4241" s="55" t="str">
        <f t="shared" si="802"/>
        <v/>
      </c>
      <c r="AN4241" s="88" t="str">
        <f t="shared" si="803"/>
        <v/>
      </c>
    </row>
    <row r="4242" spans="1:40" x14ac:dyDescent="0.25">
      <c r="A4242" s="77"/>
      <c r="B4242" s="107"/>
      <c r="C4242" s="108"/>
      <c r="D4242" s="109"/>
      <c r="E4242" s="109"/>
      <c r="F4242" s="110"/>
      <c r="G4242" s="111"/>
      <c r="H4242" s="112"/>
      <c r="I4242" s="77"/>
      <c r="J4242" s="112" t="str">
        <f>IF($B4242="", "", IFERROR(INDEX('Job List'!$C$9:$C$508, MATCH($B4242, 'Job List'!$B$9:$B$508, 0)), ""))</f>
        <v/>
      </c>
      <c r="K4242" s="112" t="str">
        <f>IF($B4242="", "", IFERROR(INDEX('Job List'!$D$9:$D$508, MATCH($B4242, 'Job List'!$B$9:$B$508, 0)), ""))</f>
        <v/>
      </c>
      <c r="L4242" s="125" t="str">
        <f t="shared" si="792"/>
        <v/>
      </c>
      <c r="M4242" s="111" t="str">
        <f>IF($B4242="", "", IF($G4242="", IFERROR(INDEX('Job List'!$E$9:$E$508, MATCH($B4242, 'Job List'!$B$9:$B$508, 0)), ""), $G4242))</f>
        <v/>
      </c>
      <c r="N4242" s="126" t="str">
        <f t="shared" si="793"/>
        <v/>
      </c>
      <c r="O4242" s="77"/>
      <c r="AB4242" s="14" t="str">
        <f t="shared" si="794"/>
        <v/>
      </c>
      <c r="AC4242" s="20" t="str">
        <f t="shared" si="795"/>
        <v/>
      </c>
      <c r="AD4242" s="55" t="str">
        <f t="shared" si="796"/>
        <v/>
      </c>
      <c r="AE4242" s="88" t="str">
        <f t="shared" si="797"/>
        <v/>
      </c>
      <c r="AG4242" s="55" t="str">
        <f t="shared" si="798"/>
        <v/>
      </c>
      <c r="AH4242" s="88" t="str">
        <f t="shared" si="799"/>
        <v/>
      </c>
      <c r="AJ4242" s="55" t="str">
        <f t="shared" si="800"/>
        <v/>
      </c>
      <c r="AK4242" s="88" t="str">
        <f t="shared" si="801"/>
        <v/>
      </c>
      <c r="AM4242" s="55" t="str">
        <f t="shared" si="802"/>
        <v/>
      </c>
      <c r="AN4242" s="88" t="str">
        <f t="shared" si="803"/>
        <v/>
      </c>
    </row>
    <row r="4243" spans="1:40" x14ac:dyDescent="0.25">
      <c r="A4243" s="77"/>
      <c r="B4243" s="107"/>
      <c r="C4243" s="108"/>
      <c r="D4243" s="109"/>
      <c r="E4243" s="109"/>
      <c r="F4243" s="110"/>
      <c r="G4243" s="111"/>
      <c r="H4243" s="112"/>
      <c r="I4243" s="77"/>
      <c r="J4243" s="112" t="str">
        <f>IF($B4243="", "", IFERROR(INDEX('Job List'!$C$9:$C$508, MATCH($B4243, 'Job List'!$B$9:$B$508, 0)), ""))</f>
        <v/>
      </c>
      <c r="K4243" s="112" t="str">
        <f>IF($B4243="", "", IFERROR(INDEX('Job List'!$D$9:$D$508, MATCH($B4243, 'Job List'!$B$9:$B$508, 0)), ""))</f>
        <v/>
      </c>
      <c r="L4243" s="125" t="str">
        <f t="shared" si="792"/>
        <v/>
      </c>
      <c r="M4243" s="111" t="str">
        <f>IF($B4243="", "", IF($G4243="", IFERROR(INDEX('Job List'!$E$9:$E$508, MATCH($B4243, 'Job List'!$B$9:$B$508, 0)), ""), $G4243))</f>
        <v/>
      </c>
      <c r="N4243" s="126" t="str">
        <f t="shared" si="793"/>
        <v/>
      </c>
      <c r="O4243" s="77"/>
      <c r="AB4243" s="14" t="str">
        <f t="shared" si="794"/>
        <v/>
      </c>
      <c r="AC4243" s="20" t="str">
        <f t="shared" si="795"/>
        <v/>
      </c>
      <c r="AD4243" s="55" t="str">
        <f t="shared" si="796"/>
        <v/>
      </c>
      <c r="AE4243" s="88" t="str">
        <f t="shared" si="797"/>
        <v/>
      </c>
      <c r="AG4243" s="55" t="str">
        <f t="shared" si="798"/>
        <v/>
      </c>
      <c r="AH4243" s="88" t="str">
        <f t="shared" si="799"/>
        <v/>
      </c>
      <c r="AJ4243" s="55" t="str">
        <f t="shared" si="800"/>
        <v/>
      </c>
      <c r="AK4243" s="88" t="str">
        <f t="shared" si="801"/>
        <v/>
      </c>
      <c r="AM4243" s="55" t="str">
        <f t="shared" si="802"/>
        <v/>
      </c>
      <c r="AN4243" s="88" t="str">
        <f t="shared" si="803"/>
        <v/>
      </c>
    </row>
    <row r="4244" spans="1:40" x14ac:dyDescent="0.25">
      <c r="A4244" s="77"/>
      <c r="B4244" s="107"/>
      <c r="C4244" s="108"/>
      <c r="D4244" s="109"/>
      <c r="E4244" s="109"/>
      <c r="F4244" s="110"/>
      <c r="G4244" s="111"/>
      <c r="H4244" s="112"/>
      <c r="I4244" s="77"/>
      <c r="J4244" s="112" t="str">
        <f>IF($B4244="", "", IFERROR(INDEX('Job List'!$C$9:$C$508, MATCH($B4244, 'Job List'!$B$9:$B$508, 0)), ""))</f>
        <v/>
      </c>
      <c r="K4244" s="112" t="str">
        <f>IF($B4244="", "", IFERROR(INDEX('Job List'!$D$9:$D$508, MATCH($B4244, 'Job List'!$B$9:$B$508, 0)), ""))</f>
        <v/>
      </c>
      <c r="L4244" s="125" t="str">
        <f t="shared" si="792"/>
        <v/>
      </c>
      <c r="M4244" s="111" t="str">
        <f>IF($B4244="", "", IF($G4244="", IFERROR(INDEX('Job List'!$E$9:$E$508, MATCH($B4244, 'Job List'!$B$9:$B$508, 0)), ""), $G4244))</f>
        <v/>
      </c>
      <c r="N4244" s="126" t="str">
        <f t="shared" si="793"/>
        <v/>
      </c>
      <c r="O4244" s="77"/>
      <c r="AB4244" s="14" t="str">
        <f t="shared" si="794"/>
        <v/>
      </c>
      <c r="AC4244" s="20" t="str">
        <f t="shared" si="795"/>
        <v/>
      </c>
      <c r="AD4244" s="55" t="str">
        <f t="shared" si="796"/>
        <v/>
      </c>
      <c r="AE4244" s="88" t="str">
        <f t="shared" si="797"/>
        <v/>
      </c>
      <c r="AG4244" s="55" t="str">
        <f t="shared" si="798"/>
        <v/>
      </c>
      <c r="AH4244" s="88" t="str">
        <f t="shared" si="799"/>
        <v/>
      </c>
      <c r="AJ4244" s="55" t="str">
        <f t="shared" si="800"/>
        <v/>
      </c>
      <c r="AK4244" s="88" t="str">
        <f t="shared" si="801"/>
        <v/>
      </c>
      <c r="AM4244" s="55" t="str">
        <f t="shared" si="802"/>
        <v/>
      </c>
      <c r="AN4244" s="88" t="str">
        <f t="shared" si="803"/>
        <v/>
      </c>
    </row>
    <row r="4245" spans="1:40" x14ac:dyDescent="0.25">
      <c r="A4245" s="77"/>
      <c r="B4245" s="107"/>
      <c r="C4245" s="108"/>
      <c r="D4245" s="109"/>
      <c r="E4245" s="109"/>
      <c r="F4245" s="110"/>
      <c r="G4245" s="111"/>
      <c r="H4245" s="112"/>
      <c r="I4245" s="77"/>
      <c r="J4245" s="112" t="str">
        <f>IF($B4245="", "", IFERROR(INDEX('Job List'!$C$9:$C$508, MATCH($B4245, 'Job List'!$B$9:$B$508, 0)), ""))</f>
        <v/>
      </c>
      <c r="K4245" s="112" t="str">
        <f>IF($B4245="", "", IFERROR(INDEX('Job List'!$D$9:$D$508, MATCH($B4245, 'Job List'!$B$9:$B$508, 0)), ""))</f>
        <v/>
      </c>
      <c r="L4245" s="125" t="str">
        <f t="shared" si="792"/>
        <v/>
      </c>
      <c r="M4245" s="111" t="str">
        <f>IF($B4245="", "", IF($G4245="", IFERROR(INDEX('Job List'!$E$9:$E$508, MATCH($B4245, 'Job List'!$B$9:$B$508, 0)), ""), $G4245))</f>
        <v/>
      </c>
      <c r="N4245" s="126" t="str">
        <f t="shared" si="793"/>
        <v/>
      </c>
      <c r="O4245" s="77"/>
      <c r="AB4245" s="14" t="str">
        <f t="shared" si="794"/>
        <v/>
      </c>
      <c r="AC4245" s="20" t="str">
        <f t="shared" si="795"/>
        <v/>
      </c>
      <c r="AD4245" s="55" t="str">
        <f t="shared" si="796"/>
        <v/>
      </c>
      <c r="AE4245" s="88" t="str">
        <f t="shared" si="797"/>
        <v/>
      </c>
      <c r="AG4245" s="55" t="str">
        <f t="shared" si="798"/>
        <v/>
      </c>
      <c r="AH4245" s="88" t="str">
        <f t="shared" si="799"/>
        <v/>
      </c>
      <c r="AJ4245" s="55" t="str">
        <f t="shared" si="800"/>
        <v/>
      </c>
      <c r="AK4245" s="88" t="str">
        <f t="shared" si="801"/>
        <v/>
      </c>
      <c r="AM4245" s="55" t="str">
        <f t="shared" si="802"/>
        <v/>
      </c>
      <c r="AN4245" s="88" t="str">
        <f t="shared" si="803"/>
        <v/>
      </c>
    </row>
    <row r="4246" spans="1:40" x14ac:dyDescent="0.25">
      <c r="A4246" s="77"/>
      <c r="B4246" s="107"/>
      <c r="C4246" s="108"/>
      <c r="D4246" s="109"/>
      <c r="E4246" s="109"/>
      <c r="F4246" s="110"/>
      <c r="G4246" s="111"/>
      <c r="H4246" s="112"/>
      <c r="I4246" s="77"/>
      <c r="J4246" s="112" t="str">
        <f>IF($B4246="", "", IFERROR(INDEX('Job List'!$C$9:$C$508, MATCH($B4246, 'Job List'!$B$9:$B$508, 0)), ""))</f>
        <v/>
      </c>
      <c r="K4246" s="112" t="str">
        <f>IF($B4246="", "", IFERROR(INDEX('Job List'!$D$9:$D$508, MATCH($B4246, 'Job List'!$B$9:$B$508, 0)), ""))</f>
        <v/>
      </c>
      <c r="L4246" s="125" t="str">
        <f t="shared" si="792"/>
        <v/>
      </c>
      <c r="M4246" s="111" t="str">
        <f>IF($B4246="", "", IF($G4246="", IFERROR(INDEX('Job List'!$E$9:$E$508, MATCH($B4246, 'Job List'!$B$9:$B$508, 0)), ""), $G4246))</f>
        <v/>
      </c>
      <c r="N4246" s="126" t="str">
        <f t="shared" si="793"/>
        <v/>
      </c>
      <c r="O4246" s="77"/>
      <c r="AB4246" s="14" t="str">
        <f t="shared" si="794"/>
        <v/>
      </c>
      <c r="AC4246" s="20" t="str">
        <f t="shared" si="795"/>
        <v/>
      </c>
      <c r="AD4246" s="55" t="str">
        <f t="shared" si="796"/>
        <v/>
      </c>
      <c r="AE4246" s="88" t="str">
        <f t="shared" si="797"/>
        <v/>
      </c>
      <c r="AG4246" s="55" t="str">
        <f t="shared" si="798"/>
        <v/>
      </c>
      <c r="AH4246" s="88" t="str">
        <f t="shared" si="799"/>
        <v/>
      </c>
      <c r="AJ4246" s="55" t="str">
        <f t="shared" si="800"/>
        <v/>
      </c>
      <c r="AK4246" s="88" t="str">
        <f t="shared" si="801"/>
        <v/>
      </c>
      <c r="AM4246" s="55" t="str">
        <f t="shared" si="802"/>
        <v/>
      </c>
      <c r="AN4246" s="88" t="str">
        <f t="shared" si="803"/>
        <v/>
      </c>
    </row>
    <row r="4247" spans="1:40" x14ac:dyDescent="0.25">
      <c r="A4247" s="77"/>
      <c r="B4247" s="107"/>
      <c r="C4247" s="108"/>
      <c r="D4247" s="109"/>
      <c r="E4247" s="109"/>
      <c r="F4247" s="110"/>
      <c r="G4247" s="111"/>
      <c r="H4247" s="112"/>
      <c r="I4247" s="77"/>
      <c r="J4247" s="112" t="str">
        <f>IF($B4247="", "", IFERROR(INDEX('Job List'!$C$9:$C$508, MATCH($B4247, 'Job List'!$B$9:$B$508, 0)), ""))</f>
        <v/>
      </c>
      <c r="K4247" s="112" t="str">
        <f>IF($B4247="", "", IFERROR(INDEX('Job List'!$D$9:$D$508, MATCH($B4247, 'Job List'!$B$9:$B$508, 0)), ""))</f>
        <v/>
      </c>
      <c r="L4247" s="125" t="str">
        <f t="shared" si="792"/>
        <v/>
      </c>
      <c r="M4247" s="111" t="str">
        <f>IF($B4247="", "", IF($G4247="", IFERROR(INDEX('Job List'!$E$9:$E$508, MATCH($B4247, 'Job List'!$B$9:$B$508, 0)), ""), $G4247))</f>
        <v/>
      </c>
      <c r="N4247" s="126" t="str">
        <f t="shared" si="793"/>
        <v/>
      </c>
      <c r="O4247" s="77"/>
      <c r="AB4247" s="14" t="str">
        <f t="shared" si="794"/>
        <v/>
      </c>
      <c r="AC4247" s="20" t="str">
        <f t="shared" si="795"/>
        <v/>
      </c>
      <c r="AD4247" s="55" t="str">
        <f t="shared" si="796"/>
        <v/>
      </c>
      <c r="AE4247" s="88" t="str">
        <f t="shared" si="797"/>
        <v/>
      </c>
      <c r="AG4247" s="55" t="str">
        <f t="shared" si="798"/>
        <v/>
      </c>
      <c r="AH4247" s="88" t="str">
        <f t="shared" si="799"/>
        <v/>
      </c>
      <c r="AJ4247" s="55" t="str">
        <f t="shared" si="800"/>
        <v/>
      </c>
      <c r="AK4247" s="88" t="str">
        <f t="shared" si="801"/>
        <v/>
      </c>
      <c r="AM4247" s="55" t="str">
        <f t="shared" si="802"/>
        <v/>
      </c>
      <c r="AN4247" s="88" t="str">
        <f t="shared" si="803"/>
        <v/>
      </c>
    </row>
    <row r="4248" spans="1:40" x14ac:dyDescent="0.25">
      <c r="A4248" s="77"/>
      <c r="B4248" s="107"/>
      <c r="C4248" s="108"/>
      <c r="D4248" s="109"/>
      <c r="E4248" s="109"/>
      <c r="F4248" s="110"/>
      <c r="G4248" s="111"/>
      <c r="H4248" s="112"/>
      <c r="I4248" s="77"/>
      <c r="J4248" s="112" t="str">
        <f>IF($B4248="", "", IFERROR(INDEX('Job List'!$C$9:$C$508, MATCH($B4248, 'Job List'!$B$9:$B$508, 0)), ""))</f>
        <v/>
      </c>
      <c r="K4248" s="112" t="str">
        <f>IF($B4248="", "", IFERROR(INDEX('Job List'!$D$9:$D$508, MATCH($B4248, 'Job List'!$B$9:$B$508, 0)), ""))</f>
        <v/>
      </c>
      <c r="L4248" s="125" t="str">
        <f t="shared" si="792"/>
        <v/>
      </c>
      <c r="M4248" s="111" t="str">
        <f>IF($B4248="", "", IF($G4248="", IFERROR(INDEX('Job List'!$E$9:$E$508, MATCH($B4248, 'Job List'!$B$9:$B$508, 0)), ""), $G4248))</f>
        <v/>
      </c>
      <c r="N4248" s="126" t="str">
        <f t="shared" si="793"/>
        <v/>
      </c>
      <c r="O4248" s="77"/>
      <c r="AB4248" s="14" t="str">
        <f t="shared" si="794"/>
        <v/>
      </c>
      <c r="AC4248" s="20" t="str">
        <f t="shared" si="795"/>
        <v/>
      </c>
      <c r="AD4248" s="55" t="str">
        <f t="shared" si="796"/>
        <v/>
      </c>
      <c r="AE4248" s="88" t="str">
        <f t="shared" si="797"/>
        <v/>
      </c>
      <c r="AG4248" s="55" t="str">
        <f t="shared" si="798"/>
        <v/>
      </c>
      <c r="AH4248" s="88" t="str">
        <f t="shared" si="799"/>
        <v/>
      </c>
      <c r="AJ4248" s="55" t="str">
        <f t="shared" si="800"/>
        <v/>
      </c>
      <c r="AK4248" s="88" t="str">
        <f t="shared" si="801"/>
        <v/>
      </c>
      <c r="AM4248" s="55" t="str">
        <f t="shared" si="802"/>
        <v/>
      </c>
      <c r="AN4248" s="88" t="str">
        <f t="shared" si="803"/>
        <v/>
      </c>
    </row>
    <row r="4249" spans="1:40" x14ac:dyDescent="0.25">
      <c r="A4249" s="77"/>
      <c r="B4249" s="107"/>
      <c r="C4249" s="108"/>
      <c r="D4249" s="109"/>
      <c r="E4249" s="109"/>
      <c r="F4249" s="110"/>
      <c r="G4249" s="111"/>
      <c r="H4249" s="112"/>
      <c r="I4249" s="77"/>
      <c r="J4249" s="112" t="str">
        <f>IF($B4249="", "", IFERROR(INDEX('Job List'!$C$9:$C$508, MATCH($B4249, 'Job List'!$B$9:$B$508, 0)), ""))</f>
        <v/>
      </c>
      <c r="K4249" s="112" t="str">
        <f>IF($B4249="", "", IFERROR(INDEX('Job List'!$D$9:$D$508, MATCH($B4249, 'Job List'!$B$9:$B$508, 0)), ""))</f>
        <v/>
      </c>
      <c r="L4249" s="125" t="str">
        <f t="shared" si="792"/>
        <v/>
      </c>
      <c r="M4249" s="111" t="str">
        <f>IF($B4249="", "", IF($G4249="", IFERROR(INDEX('Job List'!$E$9:$E$508, MATCH($B4249, 'Job List'!$B$9:$B$508, 0)), ""), $G4249))</f>
        <v/>
      </c>
      <c r="N4249" s="126" t="str">
        <f t="shared" si="793"/>
        <v/>
      </c>
      <c r="O4249" s="77"/>
      <c r="AB4249" s="14" t="str">
        <f t="shared" si="794"/>
        <v/>
      </c>
      <c r="AC4249" s="20" t="str">
        <f t="shared" si="795"/>
        <v/>
      </c>
      <c r="AD4249" s="55" t="str">
        <f t="shared" si="796"/>
        <v/>
      </c>
      <c r="AE4249" s="88" t="str">
        <f t="shared" si="797"/>
        <v/>
      </c>
      <c r="AG4249" s="55" t="str">
        <f t="shared" si="798"/>
        <v/>
      </c>
      <c r="AH4249" s="88" t="str">
        <f t="shared" si="799"/>
        <v/>
      </c>
      <c r="AJ4249" s="55" t="str">
        <f t="shared" si="800"/>
        <v/>
      </c>
      <c r="AK4249" s="88" t="str">
        <f t="shared" si="801"/>
        <v/>
      </c>
      <c r="AM4249" s="55" t="str">
        <f t="shared" si="802"/>
        <v/>
      </c>
      <c r="AN4249" s="88" t="str">
        <f t="shared" si="803"/>
        <v/>
      </c>
    </row>
    <row r="4250" spans="1:40" x14ac:dyDescent="0.25">
      <c r="A4250" s="77"/>
      <c r="B4250" s="107"/>
      <c r="C4250" s="108"/>
      <c r="D4250" s="109"/>
      <c r="E4250" s="109"/>
      <c r="F4250" s="110"/>
      <c r="G4250" s="111"/>
      <c r="H4250" s="112"/>
      <c r="I4250" s="77"/>
      <c r="J4250" s="112" t="str">
        <f>IF($B4250="", "", IFERROR(INDEX('Job List'!$C$9:$C$508, MATCH($B4250, 'Job List'!$B$9:$B$508, 0)), ""))</f>
        <v/>
      </c>
      <c r="K4250" s="112" t="str">
        <f>IF($B4250="", "", IFERROR(INDEX('Job List'!$D$9:$D$508, MATCH($B4250, 'Job List'!$B$9:$B$508, 0)), ""))</f>
        <v/>
      </c>
      <c r="L4250" s="125" t="str">
        <f t="shared" si="792"/>
        <v/>
      </c>
      <c r="M4250" s="111" t="str">
        <f>IF($B4250="", "", IF($G4250="", IFERROR(INDEX('Job List'!$E$9:$E$508, MATCH($B4250, 'Job List'!$B$9:$B$508, 0)), ""), $G4250))</f>
        <v/>
      </c>
      <c r="N4250" s="126" t="str">
        <f t="shared" si="793"/>
        <v/>
      </c>
      <c r="O4250" s="77"/>
      <c r="AB4250" s="14" t="str">
        <f t="shared" si="794"/>
        <v/>
      </c>
      <c r="AC4250" s="20" t="str">
        <f t="shared" si="795"/>
        <v/>
      </c>
      <c r="AD4250" s="55" t="str">
        <f t="shared" si="796"/>
        <v/>
      </c>
      <c r="AE4250" s="88" t="str">
        <f t="shared" si="797"/>
        <v/>
      </c>
      <c r="AG4250" s="55" t="str">
        <f t="shared" si="798"/>
        <v/>
      </c>
      <c r="AH4250" s="88" t="str">
        <f t="shared" si="799"/>
        <v/>
      </c>
      <c r="AJ4250" s="55" t="str">
        <f t="shared" si="800"/>
        <v/>
      </c>
      <c r="AK4250" s="88" t="str">
        <f t="shared" si="801"/>
        <v/>
      </c>
      <c r="AM4250" s="55" t="str">
        <f t="shared" si="802"/>
        <v/>
      </c>
      <c r="AN4250" s="88" t="str">
        <f t="shared" si="803"/>
        <v/>
      </c>
    </row>
    <row r="4251" spans="1:40" x14ac:dyDescent="0.25">
      <c r="A4251" s="77"/>
      <c r="B4251" s="107"/>
      <c r="C4251" s="108"/>
      <c r="D4251" s="109"/>
      <c r="E4251" s="109"/>
      <c r="F4251" s="110"/>
      <c r="G4251" s="111"/>
      <c r="H4251" s="112"/>
      <c r="I4251" s="77"/>
      <c r="J4251" s="112" t="str">
        <f>IF($B4251="", "", IFERROR(INDEX('Job List'!$C$9:$C$508, MATCH($B4251, 'Job List'!$B$9:$B$508, 0)), ""))</f>
        <v/>
      </c>
      <c r="K4251" s="112" t="str">
        <f>IF($B4251="", "", IFERROR(INDEX('Job List'!$D$9:$D$508, MATCH($B4251, 'Job List'!$B$9:$B$508, 0)), ""))</f>
        <v/>
      </c>
      <c r="L4251" s="125" t="str">
        <f t="shared" si="792"/>
        <v/>
      </c>
      <c r="M4251" s="111" t="str">
        <f>IF($B4251="", "", IF($G4251="", IFERROR(INDEX('Job List'!$E$9:$E$508, MATCH($B4251, 'Job List'!$B$9:$B$508, 0)), ""), $G4251))</f>
        <v/>
      </c>
      <c r="N4251" s="126" t="str">
        <f t="shared" si="793"/>
        <v/>
      </c>
      <c r="O4251" s="77"/>
      <c r="AB4251" s="14" t="str">
        <f t="shared" si="794"/>
        <v/>
      </c>
      <c r="AC4251" s="20" t="str">
        <f t="shared" si="795"/>
        <v/>
      </c>
      <c r="AD4251" s="55" t="str">
        <f t="shared" si="796"/>
        <v/>
      </c>
      <c r="AE4251" s="88" t="str">
        <f t="shared" si="797"/>
        <v/>
      </c>
      <c r="AG4251" s="55" t="str">
        <f t="shared" si="798"/>
        <v/>
      </c>
      <c r="AH4251" s="88" t="str">
        <f t="shared" si="799"/>
        <v/>
      </c>
      <c r="AJ4251" s="55" t="str">
        <f t="shared" si="800"/>
        <v/>
      </c>
      <c r="AK4251" s="88" t="str">
        <f t="shared" si="801"/>
        <v/>
      </c>
      <c r="AM4251" s="55" t="str">
        <f t="shared" si="802"/>
        <v/>
      </c>
      <c r="AN4251" s="88" t="str">
        <f t="shared" si="803"/>
        <v/>
      </c>
    </row>
    <row r="4252" spans="1:40" x14ac:dyDescent="0.25">
      <c r="A4252" s="77"/>
      <c r="B4252" s="107"/>
      <c r="C4252" s="108"/>
      <c r="D4252" s="109"/>
      <c r="E4252" s="109"/>
      <c r="F4252" s="110"/>
      <c r="G4252" s="111"/>
      <c r="H4252" s="112"/>
      <c r="I4252" s="77"/>
      <c r="J4252" s="112" t="str">
        <f>IF($B4252="", "", IFERROR(INDEX('Job List'!$C$9:$C$508, MATCH($B4252, 'Job List'!$B$9:$B$508, 0)), ""))</f>
        <v/>
      </c>
      <c r="K4252" s="112" t="str">
        <f>IF($B4252="", "", IFERROR(INDEX('Job List'!$D$9:$D$508, MATCH($B4252, 'Job List'!$B$9:$B$508, 0)), ""))</f>
        <v/>
      </c>
      <c r="L4252" s="125" t="str">
        <f t="shared" si="792"/>
        <v/>
      </c>
      <c r="M4252" s="111" t="str">
        <f>IF($B4252="", "", IF($G4252="", IFERROR(INDEX('Job List'!$E$9:$E$508, MATCH($B4252, 'Job List'!$B$9:$B$508, 0)), ""), $G4252))</f>
        <v/>
      </c>
      <c r="N4252" s="126" t="str">
        <f t="shared" si="793"/>
        <v/>
      </c>
      <c r="O4252" s="77"/>
      <c r="AB4252" s="14" t="str">
        <f t="shared" si="794"/>
        <v/>
      </c>
      <c r="AC4252" s="20" t="str">
        <f t="shared" si="795"/>
        <v/>
      </c>
      <c r="AD4252" s="55" t="str">
        <f t="shared" si="796"/>
        <v/>
      </c>
      <c r="AE4252" s="88" t="str">
        <f t="shared" si="797"/>
        <v/>
      </c>
      <c r="AG4252" s="55" t="str">
        <f t="shared" si="798"/>
        <v/>
      </c>
      <c r="AH4252" s="88" t="str">
        <f t="shared" si="799"/>
        <v/>
      </c>
      <c r="AJ4252" s="55" t="str">
        <f t="shared" si="800"/>
        <v/>
      </c>
      <c r="AK4252" s="88" t="str">
        <f t="shared" si="801"/>
        <v/>
      </c>
      <c r="AM4252" s="55" t="str">
        <f t="shared" si="802"/>
        <v/>
      </c>
      <c r="AN4252" s="88" t="str">
        <f t="shared" si="803"/>
        <v/>
      </c>
    </row>
    <row r="4253" spans="1:40" x14ac:dyDescent="0.25">
      <c r="A4253" s="77"/>
      <c r="B4253" s="107"/>
      <c r="C4253" s="108"/>
      <c r="D4253" s="109"/>
      <c r="E4253" s="109"/>
      <c r="F4253" s="110"/>
      <c r="G4253" s="111"/>
      <c r="H4253" s="112"/>
      <c r="I4253" s="77"/>
      <c r="J4253" s="112" t="str">
        <f>IF($B4253="", "", IFERROR(INDEX('Job List'!$C$9:$C$508, MATCH($B4253, 'Job List'!$B$9:$B$508, 0)), ""))</f>
        <v/>
      </c>
      <c r="K4253" s="112" t="str">
        <f>IF($B4253="", "", IFERROR(INDEX('Job List'!$D$9:$D$508, MATCH($B4253, 'Job List'!$B$9:$B$508, 0)), ""))</f>
        <v/>
      </c>
      <c r="L4253" s="125" t="str">
        <f t="shared" si="792"/>
        <v/>
      </c>
      <c r="M4253" s="111" t="str">
        <f>IF($B4253="", "", IF($G4253="", IFERROR(INDEX('Job List'!$E$9:$E$508, MATCH($B4253, 'Job List'!$B$9:$B$508, 0)), ""), $G4253))</f>
        <v/>
      </c>
      <c r="N4253" s="126" t="str">
        <f t="shared" si="793"/>
        <v/>
      </c>
      <c r="O4253" s="77"/>
      <c r="AB4253" s="14" t="str">
        <f t="shared" si="794"/>
        <v/>
      </c>
      <c r="AC4253" s="20" t="str">
        <f t="shared" si="795"/>
        <v/>
      </c>
      <c r="AD4253" s="55" t="str">
        <f t="shared" si="796"/>
        <v/>
      </c>
      <c r="AE4253" s="88" t="str">
        <f t="shared" si="797"/>
        <v/>
      </c>
      <c r="AG4253" s="55" t="str">
        <f t="shared" si="798"/>
        <v/>
      </c>
      <c r="AH4253" s="88" t="str">
        <f t="shared" si="799"/>
        <v/>
      </c>
      <c r="AJ4253" s="55" t="str">
        <f t="shared" si="800"/>
        <v/>
      </c>
      <c r="AK4253" s="88" t="str">
        <f t="shared" si="801"/>
        <v/>
      </c>
      <c r="AM4253" s="55" t="str">
        <f t="shared" si="802"/>
        <v/>
      </c>
      <c r="AN4253" s="88" t="str">
        <f t="shared" si="803"/>
        <v/>
      </c>
    </row>
    <row r="4254" spans="1:40" x14ac:dyDescent="0.25">
      <c r="A4254" s="77"/>
      <c r="B4254" s="107"/>
      <c r="C4254" s="108"/>
      <c r="D4254" s="109"/>
      <c r="E4254" s="109"/>
      <c r="F4254" s="110"/>
      <c r="G4254" s="111"/>
      <c r="H4254" s="112"/>
      <c r="I4254" s="77"/>
      <c r="J4254" s="112" t="str">
        <f>IF($B4254="", "", IFERROR(INDEX('Job List'!$C$9:$C$508, MATCH($B4254, 'Job List'!$B$9:$B$508, 0)), ""))</f>
        <v/>
      </c>
      <c r="K4254" s="112" t="str">
        <f>IF($B4254="", "", IFERROR(INDEX('Job List'!$D$9:$D$508, MATCH($B4254, 'Job List'!$B$9:$B$508, 0)), ""))</f>
        <v/>
      </c>
      <c r="L4254" s="125" t="str">
        <f t="shared" si="792"/>
        <v/>
      </c>
      <c r="M4254" s="111" t="str">
        <f>IF($B4254="", "", IF($G4254="", IFERROR(INDEX('Job List'!$E$9:$E$508, MATCH($B4254, 'Job List'!$B$9:$B$508, 0)), ""), $G4254))</f>
        <v/>
      </c>
      <c r="N4254" s="126" t="str">
        <f t="shared" si="793"/>
        <v/>
      </c>
      <c r="O4254" s="77"/>
      <c r="AB4254" s="14" t="str">
        <f t="shared" si="794"/>
        <v/>
      </c>
      <c r="AC4254" s="20" t="str">
        <f t="shared" si="795"/>
        <v/>
      </c>
      <c r="AD4254" s="55" t="str">
        <f t="shared" si="796"/>
        <v/>
      </c>
      <c r="AE4254" s="88" t="str">
        <f t="shared" si="797"/>
        <v/>
      </c>
      <c r="AG4254" s="55" t="str">
        <f t="shared" si="798"/>
        <v/>
      </c>
      <c r="AH4254" s="88" t="str">
        <f t="shared" si="799"/>
        <v/>
      </c>
      <c r="AJ4254" s="55" t="str">
        <f t="shared" si="800"/>
        <v/>
      </c>
      <c r="AK4254" s="88" t="str">
        <f t="shared" si="801"/>
        <v/>
      </c>
      <c r="AM4254" s="55" t="str">
        <f t="shared" si="802"/>
        <v/>
      </c>
      <c r="AN4254" s="88" t="str">
        <f t="shared" si="803"/>
        <v/>
      </c>
    </row>
    <row r="4255" spans="1:40" x14ac:dyDescent="0.25">
      <c r="A4255" s="77"/>
      <c r="B4255" s="107"/>
      <c r="C4255" s="108"/>
      <c r="D4255" s="109"/>
      <c r="E4255" s="109"/>
      <c r="F4255" s="110"/>
      <c r="G4255" s="111"/>
      <c r="H4255" s="112"/>
      <c r="I4255" s="77"/>
      <c r="J4255" s="112" t="str">
        <f>IF($B4255="", "", IFERROR(INDEX('Job List'!$C$9:$C$508, MATCH($B4255, 'Job List'!$B$9:$B$508, 0)), ""))</f>
        <v/>
      </c>
      <c r="K4255" s="112" t="str">
        <f>IF($B4255="", "", IFERROR(INDEX('Job List'!$D$9:$D$508, MATCH($B4255, 'Job List'!$B$9:$B$508, 0)), ""))</f>
        <v/>
      </c>
      <c r="L4255" s="125" t="str">
        <f t="shared" si="792"/>
        <v/>
      </c>
      <c r="M4255" s="111" t="str">
        <f>IF($B4255="", "", IF($G4255="", IFERROR(INDEX('Job List'!$E$9:$E$508, MATCH($B4255, 'Job List'!$B$9:$B$508, 0)), ""), $G4255))</f>
        <v/>
      </c>
      <c r="N4255" s="126" t="str">
        <f t="shared" si="793"/>
        <v/>
      </c>
      <c r="O4255" s="77"/>
      <c r="AB4255" s="14" t="str">
        <f t="shared" si="794"/>
        <v/>
      </c>
      <c r="AC4255" s="20" t="str">
        <f t="shared" si="795"/>
        <v/>
      </c>
      <c r="AD4255" s="55" t="str">
        <f t="shared" si="796"/>
        <v/>
      </c>
      <c r="AE4255" s="88" t="str">
        <f t="shared" si="797"/>
        <v/>
      </c>
      <c r="AG4255" s="55" t="str">
        <f t="shared" si="798"/>
        <v/>
      </c>
      <c r="AH4255" s="88" t="str">
        <f t="shared" si="799"/>
        <v/>
      </c>
      <c r="AJ4255" s="55" t="str">
        <f t="shared" si="800"/>
        <v/>
      </c>
      <c r="AK4255" s="88" t="str">
        <f t="shared" si="801"/>
        <v/>
      </c>
      <c r="AM4255" s="55" t="str">
        <f t="shared" si="802"/>
        <v/>
      </c>
      <c r="AN4255" s="88" t="str">
        <f t="shared" si="803"/>
        <v/>
      </c>
    </row>
    <row r="4256" spans="1:40" x14ac:dyDescent="0.25">
      <c r="A4256" s="77"/>
      <c r="B4256" s="107"/>
      <c r="C4256" s="108"/>
      <c r="D4256" s="109"/>
      <c r="E4256" s="109"/>
      <c r="F4256" s="110"/>
      <c r="G4256" s="111"/>
      <c r="H4256" s="112"/>
      <c r="I4256" s="77"/>
      <c r="J4256" s="112" t="str">
        <f>IF($B4256="", "", IFERROR(INDEX('Job List'!$C$9:$C$508, MATCH($B4256, 'Job List'!$B$9:$B$508, 0)), ""))</f>
        <v/>
      </c>
      <c r="K4256" s="112" t="str">
        <f>IF($B4256="", "", IFERROR(INDEX('Job List'!$D$9:$D$508, MATCH($B4256, 'Job List'!$B$9:$B$508, 0)), ""))</f>
        <v/>
      </c>
      <c r="L4256" s="125" t="str">
        <f t="shared" si="792"/>
        <v/>
      </c>
      <c r="M4256" s="111" t="str">
        <f>IF($B4256="", "", IF($G4256="", IFERROR(INDEX('Job List'!$E$9:$E$508, MATCH($B4256, 'Job List'!$B$9:$B$508, 0)), ""), $G4256))</f>
        <v/>
      </c>
      <c r="N4256" s="126" t="str">
        <f t="shared" si="793"/>
        <v/>
      </c>
      <c r="O4256" s="77"/>
      <c r="AB4256" s="14" t="str">
        <f t="shared" si="794"/>
        <v/>
      </c>
      <c r="AC4256" s="20" t="str">
        <f t="shared" si="795"/>
        <v/>
      </c>
      <c r="AD4256" s="55" t="str">
        <f t="shared" si="796"/>
        <v/>
      </c>
      <c r="AE4256" s="88" t="str">
        <f t="shared" si="797"/>
        <v/>
      </c>
      <c r="AG4256" s="55" t="str">
        <f t="shared" si="798"/>
        <v/>
      </c>
      <c r="AH4256" s="88" t="str">
        <f t="shared" si="799"/>
        <v/>
      </c>
      <c r="AJ4256" s="55" t="str">
        <f t="shared" si="800"/>
        <v/>
      </c>
      <c r="AK4256" s="88" t="str">
        <f t="shared" si="801"/>
        <v/>
      </c>
      <c r="AM4256" s="55" t="str">
        <f t="shared" si="802"/>
        <v/>
      </c>
      <c r="AN4256" s="88" t="str">
        <f t="shared" si="803"/>
        <v/>
      </c>
    </row>
    <row r="4257" spans="1:40" x14ac:dyDescent="0.25">
      <c r="A4257" s="77"/>
      <c r="B4257" s="107"/>
      <c r="C4257" s="108"/>
      <c r="D4257" s="109"/>
      <c r="E4257" s="109"/>
      <c r="F4257" s="110"/>
      <c r="G4257" s="111"/>
      <c r="H4257" s="112"/>
      <c r="I4257" s="77"/>
      <c r="J4257" s="112" t="str">
        <f>IF($B4257="", "", IFERROR(INDEX('Job List'!$C$9:$C$508, MATCH($B4257, 'Job List'!$B$9:$B$508, 0)), ""))</f>
        <v/>
      </c>
      <c r="K4257" s="112" t="str">
        <f>IF($B4257="", "", IFERROR(INDEX('Job List'!$D$9:$D$508, MATCH($B4257, 'Job List'!$B$9:$B$508, 0)), ""))</f>
        <v/>
      </c>
      <c r="L4257" s="125" t="str">
        <f t="shared" si="792"/>
        <v/>
      </c>
      <c r="M4257" s="111" t="str">
        <f>IF($B4257="", "", IF($G4257="", IFERROR(INDEX('Job List'!$E$9:$E$508, MATCH($B4257, 'Job List'!$B$9:$B$508, 0)), ""), $G4257))</f>
        <v/>
      </c>
      <c r="N4257" s="126" t="str">
        <f t="shared" si="793"/>
        <v/>
      </c>
      <c r="O4257" s="77"/>
      <c r="AB4257" s="14" t="str">
        <f t="shared" si="794"/>
        <v/>
      </c>
      <c r="AC4257" s="20" t="str">
        <f t="shared" si="795"/>
        <v/>
      </c>
      <c r="AD4257" s="55" t="str">
        <f t="shared" si="796"/>
        <v/>
      </c>
      <c r="AE4257" s="88" t="str">
        <f t="shared" si="797"/>
        <v/>
      </c>
      <c r="AG4257" s="55" t="str">
        <f t="shared" si="798"/>
        <v/>
      </c>
      <c r="AH4257" s="88" t="str">
        <f t="shared" si="799"/>
        <v/>
      </c>
      <c r="AJ4257" s="55" t="str">
        <f t="shared" si="800"/>
        <v/>
      </c>
      <c r="AK4257" s="88" t="str">
        <f t="shared" si="801"/>
        <v/>
      </c>
      <c r="AM4257" s="55" t="str">
        <f t="shared" si="802"/>
        <v/>
      </c>
      <c r="AN4257" s="88" t="str">
        <f t="shared" si="803"/>
        <v/>
      </c>
    </row>
    <row r="4258" spans="1:40" x14ac:dyDescent="0.25">
      <c r="A4258" s="77"/>
      <c r="B4258" s="107"/>
      <c r="C4258" s="108"/>
      <c r="D4258" s="109"/>
      <c r="E4258" s="109"/>
      <c r="F4258" s="110"/>
      <c r="G4258" s="111"/>
      <c r="H4258" s="112"/>
      <c r="I4258" s="77"/>
      <c r="J4258" s="112" t="str">
        <f>IF($B4258="", "", IFERROR(INDEX('Job List'!$C$9:$C$508, MATCH($B4258, 'Job List'!$B$9:$B$508, 0)), ""))</f>
        <v/>
      </c>
      <c r="K4258" s="112" t="str">
        <f>IF($B4258="", "", IFERROR(INDEX('Job List'!$D$9:$D$508, MATCH($B4258, 'Job List'!$B$9:$B$508, 0)), ""))</f>
        <v/>
      </c>
      <c r="L4258" s="125" t="str">
        <f t="shared" si="792"/>
        <v/>
      </c>
      <c r="M4258" s="111" t="str">
        <f>IF($B4258="", "", IF($G4258="", IFERROR(INDEX('Job List'!$E$9:$E$508, MATCH($B4258, 'Job List'!$B$9:$B$508, 0)), ""), $G4258))</f>
        <v/>
      </c>
      <c r="N4258" s="126" t="str">
        <f t="shared" si="793"/>
        <v/>
      </c>
      <c r="O4258" s="77"/>
      <c r="AB4258" s="14" t="str">
        <f t="shared" si="794"/>
        <v/>
      </c>
      <c r="AC4258" s="20" t="str">
        <f t="shared" si="795"/>
        <v/>
      </c>
      <c r="AD4258" s="55" t="str">
        <f t="shared" si="796"/>
        <v/>
      </c>
      <c r="AE4258" s="88" t="str">
        <f t="shared" si="797"/>
        <v/>
      </c>
      <c r="AG4258" s="55" t="str">
        <f t="shared" si="798"/>
        <v/>
      </c>
      <c r="AH4258" s="88" t="str">
        <f t="shared" si="799"/>
        <v/>
      </c>
      <c r="AJ4258" s="55" t="str">
        <f t="shared" si="800"/>
        <v/>
      </c>
      <c r="AK4258" s="88" t="str">
        <f t="shared" si="801"/>
        <v/>
      </c>
      <c r="AM4258" s="55" t="str">
        <f t="shared" si="802"/>
        <v/>
      </c>
      <c r="AN4258" s="88" t="str">
        <f t="shared" si="803"/>
        <v/>
      </c>
    </row>
    <row r="4259" spans="1:40" x14ac:dyDescent="0.25">
      <c r="A4259" s="77"/>
      <c r="B4259" s="107"/>
      <c r="C4259" s="108"/>
      <c r="D4259" s="109"/>
      <c r="E4259" s="109"/>
      <c r="F4259" s="110"/>
      <c r="G4259" s="111"/>
      <c r="H4259" s="112"/>
      <c r="I4259" s="77"/>
      <c r="J4259" s="112" t="str">
        <f>IF($B4259="", "", IFERROR(INDEX('Job List'!$C$9:$C$508, MATCH($B4259, 'Job List'!$B$9:$B$508, 0)), ""))</f>
        <v/>
      </c>
      <c r="K4259" s="112" t="str">
        <f>IF($B4259="", "", IFERROR(INDEX('Job List'!$D$9:$D$508, MATCH($B4259, 'Job List'!$B$9:$B$508, 0)), ""))</f>
        <v/>
      </c>
      <c r="L4259" s="125" t="str">
        <f t="shared" si="792"/>
        <v/>
      </c>
      <c r="M4259" s="111" t="str">
        <f>IF($B4259="", "", IF($G4259="", IFERROR(INDEX('Job List'!$E$9:$E$508, MATCH($B4259, 'Job List'!$B$9:$B$508, 0)), ""), $G4259))</f>
        <v/>
      </c>
      <c r="N4259" s="126" t="str">
        <f t="shared" si="793"/>
        <v/>
      </c>
      <c r="O4259" s="77"/>
      <c r="AB4259" s="14" t="str">
        <f t="shared" si="794"/>
        <v/>
      </c>
      <c r="AC4259" s="20" t="str">
        <f t="shared" si="795"/>
        <v/>
      </c>
      <c r="AD4259" s="55" t="str">
        <f t="shared" si="796"/>
        <v/>
      </c>
      <c r="AE4259" s="88" t="str">
        <f t="shared" si="797"/>
        <v/>
      </c>
      <c r="AG4259" s="55" t="str">
        <f t="shared" si="798"/>
        <v/>
      </c>
      <c r="AH4259" s="88" t="str">
        <f t="shared" si="799"/>
        <v/>
      </c>
      <c r="AJ4259" s="55" t="str">
        <f t="shared" si="800"/>
        <v/>
      </c>
      <c r="AK4259" s="88" t="str">
        <f t="shared" si="801"/>
        <v/>
      </c>
      <c r="AM4259" s="55" t="str">
        <f t="shared" si="802"/>
        <v/>
      </c>
      <c r="AN4259" s="88" t="str">
        <f t="shared" si="803"/>
        <v/>
      </c>
    </row>
    <row r="4260" spans="1:40" x14ac:dyDescent="0.25">
      <c r="A4260" s="77"/>
      <c r="B4260" s="107"/>
      <c r="C4260" s="108"/>
      <c r="D4260" s="109"/>
      <c r="E4260" s="109"/>
      <c r="F4260" s="110"/>
      <c r="G4260" s="111"/>
      <c r="H4260" s="112"/>
      <c r="I4260" s="77"/>
      <c r="J4260" s="112" t="str">
        <f>IF($B4260="", "", IFERROR(INDEX('Job List'!$C$9:$C$508, MATCH($B4260, 'Job List'!$B$9:$B$508, 0)), ""))</f>
        <v/>
      </c>
      <c r="K4260" s="112" t="str">
        <f>IF($B4260="", "", IFERROR(INDEX('Job List'!$D$9:$D$508, MATCH($B4260, 'Job List'!$B$9:$B$508, 0)), ""))</f>
        <v/>
      </c>
      <c r="L4260" s="125" t="str">
        <f t="shared" si="792"/>
        <v/>
      </c>
      <c r="M4260" s="111" t="str">
        <f>IF($B4260="", "", IF($G4260="", IFERROR(INDEX('Job List'!$E$9:$E$508, MATCH($B4260, 'Job List'!$B$9:$B$508, 0)), ""), $G4260))</f>
        <v/>
      </c>
      <c r="N4260" s="126" t="str">
        <f t="shared" si="793"/>
        <v/>
      </c>
      <c r="O4260" s="77"/>
      <c r="AB4260" s="14" t="str">
        <f t="shared" si="794"/>
        <v/>
      </c>
      <c r="AC4260" s="20" t="str">
        <f t="shared" si="795"/>
        <v/>
      </c>
      <c r="AD4260" s="55" t="str">
        <f t="shared" si="796"/>
        <v/>
      </c>
      <c r="AE4260" s="88" t="str">
        <f t="shared" si="797"/>
        <v/>
      </c>
      <c r="AG4260" s="55" t="str">
        <f t="shared" si="798"/>
        <v/>
      </c>
      <c r="AH4260" s="88" t="str">
        <f t="shared" si="799"/>
        <v/>
      </c>
      <c r="AJ4260" s="55" t="str">
        <f t="shared" si="800"/>
        <v/>
      </c>
      <c r="AK4260" s="88" t="str">
        <f t="shared" si="801"/>
        <v/>
      </c>
      <c r="AM4260" s="55" t="str">
        <f t="shared" si="802"/>
        <v/>
      </c>
      <c r="AN4260" s="88" t="str">
        <f t="shared" si="803"/>
        <v/>
      </c>
    </row>
    <row r="4261" spans="1:40" x14ac:dyDescent="0.25">
      <c r="A4261" s="77"/>
      <c r="B4261" s="107"/>
      <c r="C4261" s="108"/>
      <c r="D4261" s="109"/>
      <c r="E4261" s="109"/>
      <c r="F4261" s="110"/>
      <c r="G4261" s="111"/>
      <c r="H4261" s="112"/>
      <c r="I4261" s="77"/>
      <c r="J4261" s="112" t="str">
        <f>IF($B4261="", "", IFERROR(INDEX('Job List'!$C$9:$C$508, MATCH($B4261, 'Job List'!$B$9:$B$508, 0)), ""))</f>
        <v/>
      </c>
      <c r="K4261" s="112" t="str">
        <f>IF($B4261="", "", IFERROR(INDEX('Job List'!$D$9:$D$508, MATCH($B4261, 'Job List'!$B$9:$B$508, 0)), ""))</f>
        <v/>
      </c>
      <c r="L4261" s="125" t="str">
        <f t="shared" si="792"/>
        <v/>
      </c>
      <c r="M4261" s="111" t="str">
        <f>IF($B4261="", "", IF($G4261="", IFERROR(INDEX('Job List'!$E$9:$E$508, MATCH($B4261, 'Job List'!$B$9:$B$508, 0)), ""), $G4261))</f>
        <v/>
      </c>
      <c r="N4261" s="126" t="str">
        <f t="shared" si="793"/>
        <v/>
      </c>
      <c r="O4261" s="77"/>
      <c r="AB4261" s="14" t="str">
        <f t="shared" si="794"/>
        <v/>
      </c>
      <c r="AC4261" s="20" t="str">
        <f t="shared" si="795"/>
        <v/>
      </c>
      <c r="AD4261" s="55" t="str">
        <f t="shared" si="796"/>
        <v/>
      </c>
      <c r="AE4261" s="88" t="str">
        <f t="shared" si="797"/>
        <v/>
      </c>
      <c r="AG4261" s="55" t="str">
        <f t="shared" si="798"/>
        <v/>
      </c>
      <c r="AH4261" s="88" t="str">
        <f t="shared" si="799"/>
        <v/>
      </c>
      <c r="AJ4261" s="55" t="str">
        <f t="shared" si="800"/>
        <v/>
      </c>
      <c r="AK4261" s="88" t="str">
        <f t="shared" si="801"/>
        <v/>
      </c>
      <c r="AM4261" s="55" t="str">
        <f t="shared" si="802"/>
        <v/>
      </c>
      <c r="AN4261" s="88" t="str">
        <f t="shared" si="803"/>
        <v/>
      </c>
    </row>
    <row r="4262" spans="1:40" x14ac:dyDescent="0.25">
      <c r="A4262" s="77"/>
      <c r="B4262" s="107"/>
      <c r="C4262" s="108"/>
      <c r="D4262" s="109"/>
      <c r="E4262" s="109"/>
      <c r="F4262" s="110"/>
      <c r="G4262" s="111"/>
      <c r="H4262" s="112"/>
      <c r="I4262" s="77"/>
      <c r="J4262" s="112" t="str">
        <f>IF($B4262="", "", IFERROR(INDEX('Job List'!$C$9:$C$508, MATCH($B4262, 'Job List'!$B$9:$B$508, 0)), ""))</f>
        <v/>
      </c>
      <c r="K4262" s="112" t="str">
        <f>IF($B4262="", "", IFERROR(INDEX('Job List'!$D$9:$D$508, MATCH($B4262, 'Job List'!$B$9:$B$508, 0)), ""))</f>
        <v/>
      </c>
      <c r="L4262" s="125" t="str">
        <f t="shared" si="792"/>
        <v/>
      </c>
      <c r="M4262" s="111" t="str">
        <f>IF($B4262="", "", IF($G4262="", IFERROR(INDEX('Job List'!$E$9:$E$508, MATCH($B4262, 'Job List'!$B$9:$B$508, 0)), ""), $G4262))</f>
        <v/>
      </c>
      <c r="N4262" s="126" t="str">
        <f t="shared" si="793"/>
        <v/>
      </c>
      <c r="O4262" s="77"/>
      <c r="AB4262" s="14" t="str">
        <f t="shared" si="794"/>
        <v/>
      </c>
      <c r="AC4262" s="20" t="str">
        <f t="shared" si="795"/>
        <v/>
      </c>
      <c r="AD4262" s="55" t="str">
        <f t="shared" si="796"/>
        <v/>
      </c>
      <c r="AE4262" s="88" t="str">
        <f t="shared" si="797"/>
        <v/>
      </c>
      <c r="AG4262" s="55" t="str">
        <f t="shared" si="798"/>
        <v/>
      </c>
      <c r="AH4262" s="88" t="str">
        <f t="shared" si="799"/>
        <v/>
      </c>
      <c r="AJ4262" s="55" t="str">
        <f t="shared" si="800"/>
        <v/>
      </c>
      <c r="AK4262" s="88" t="str">
        <f t="shared" si="801"/>
        <v/>
      </c>
      <c r="AM4262" s="55" t="str">
        <f t="shared" si="802"/>
        <v/>
      </c>
      <c r="AN4262" s="88" t="str">
        <f t="shared" si="803"/>
        <v/>
      </c>
    </row>
    <row r="4263" spans="1:40" x14ac:dyDescent="0.25">
      <c r="A4263" s="77"/>
      <c r="B4263" s="107"/>
      <c r="C4263" s="108"/>
      <c r="D4263" s="109"/>
      <c r="E4263" s="109"/>
      <c r="F4263" s="110"/>
      <c r="G4263" s="111"/>
      <c r="H4263" s="112"/>
      <c r="I4263" s="77"/>
      <c r="J4263" s="112" t="str">
        <f>IF($B4263="", "", IFERROR(INDEX('Job List'!$C$9:$C$508, MATCH($B4263, 'Job List'!$B$9:$B$508, 0)), ""))</f>
        <v/>
      </c>
      <c r="K4263" s="112" t="str">
        <f>IF($B4263="", "", IFERROR(INDEX('Job List'!$D$9:$D$508, MATCH($B4263, 'Job List'!$B$9:$B$508, 0)), ""))</f>
        <v/>
      </c>
      <c r="L4263" s="125" t="str">
        <f t="shared" si="792"/>
        <v/>
      </c>
      <c r="M4263" s="111" t="str">
        <f>IF($B4263="", "", IF($G4263="", IFERROR(INDEX('Job List'!$E$9:$E$508, MATCH($B4263, 'Job List'!$B$9:$B$508, 0)), ""), $G4263))</f>
        <v/>
      </c>
      <c r="N4263" s="126" t="str">
        <f t="shared" si="793"/>
        <v/>
      </c>
      <c r="O4263" s="77"/>
      <c r="AB4263" s="14" t="str">
        <f t="shared" si="794"/>
        <v/>
      </c>
      <c r="AC4263" s="20" t="str">
        <f t="shared" si="795"/>
        <v/>
      </c>
      <c r="AD4263" s="55" t="str">
        <f t="shared" si="796"/>
        <v/>
      </c>
      <c r="AE4263" s="88" t="str">
        <f t="shared" si="797"/>
        <v/>
      </c>
      <c r="AG4263" s="55" t="str">
        <f t="shared" si="798"/>
        <v/>
      </c>
      <c r="AH4263" s="88" t="str">
        <f t="shared" si="799"/>
        <v/>
      </c>
      <c r="AJ4263" s="55" t="str">
        <f t="shared" si="800"/>
        <v/>
      </c>
      <c r="AK4263" s="88" t="str">
        <f t="shared" si="801"/>
        <v/>
      </c>
      <c r="AM4263" s="55" t="str">
        <f t="shared" si="802"/>
        <v/>
      </c>
      <c r="AN4263" s="88" t="str">
        <f t="shared" si="803"/>
        <v/>
      </c>
    </row>
    <row r="4264" spans="1:40" x14ac:dyDescent="0.25">
      <c r="A4264" s="77"/>
      <c r="B4264" s="107"/>
      <c r="C4264" s="108"/>
      <c r="D4264" s="109"/>
      <c r="E4264" s="109"/>
      <c r="F4264" s="110"/>
      <c r="G4264" s="111"/>
      <c r="H4264" s="112"/>
      <c r="I4264" s="77"/>
      <c r="J4264" s="112" t="str">
        <f>IF($B4264="", "", IFERROR(INDEX('Job List'!$C$9:$C$508, MATCH($B4264, 'Job List'!$B$9:$B$508, 0)), ""))</f>
        <v/>
      </c>
      <c r="K4264" s="112" t="str">
        <f>IF($B4264="", "", IFERROR(INDEX('Job List'!$D$9:$D$508, MATCH($B4264, 'Job List'!$B$9:$B$508, 0)), ""))</f>
        <v/>
      </c>
      <c r="L4264" s="125" t="str">
        <f t="shared" si="792"/>
        <v/>
      </c>
      <c r="M4264" s="111" t="str">
        <f>IF($B4264="", "", IF($G4264="", IFERROR(INDEX('Job List'!$E$9:$E$508, MATCH($B4264, 'Job List'!$B$9:$B$508, 0)), ""), $G4264))</f>
        <v/>
      </c>
      <c r="N4264" s="126" t="str">
        <f t="shared" si="793"/>
        <v/>
      </c>
      <c r="O4264" s="77"/>
      <c r="AB4264" s="14" t="str">
        <f t="shared" si="794"/>
        <v/>
      </c>
      <c r="AC4264" s="20" t="str">
        <f t="shared" si="795"/>
        <v/>
      </c>
      <c r="AD4264" s="55" t="str">
        <f t="shared" si="796"/>
        <v/>
      </c>
      <c r="AE4264" s="88" t="str">
        <f t="shared" si="797"/>
        <v/>
      </c>
      <c r="AG4264" s="55" t="str">
        <f t="shared" si="798"/>
        <v/>
      </c>
      <c r="AH4264" s="88" t="str">
        <f t="shared" si="799"/>
        <v/>
      </c>
      <c r="AJ4264" s="55" t="str">
        <f t="shared" si="800"/>
        <v/>
      </c>
      <c r="AK4264" s="88" t="str">
        <f t="shared" si="801"/>
        <v/>
      </c>
      <c r="AM4264" s="55" t="str">
        <f t="shared" si="802"/>
        <v/>
      </c>
      <c r="AN4264" s="88" t="str">
        <f t="shared" si="803"/>
        <v/>
      </c>
    </row>
    <row r="4265" spans="1:40" x14ac:dyDescent="0.25">
      <c r="A4265" s="77"/>
      <c r="B4265" s="107"/>
      <c r="C4265" s="108"/>
      <c r="D4265" s="109"/>
      <c r="E4265" s="109"/>
      <c r="F4265" s="110"/>
      <c r="G4265" s="111"/>
      <c r="H4265" s="112"/>
      <c r="I4265" s="77"/>
      <c r="J4265" s="112" t="str">
        <f>IF($B4265="", "", IFERROR(INDEX('Job List'!$C$9:$C$508, MATCH($B4265, 'Job List'!$B$9:$B$508, 0)), ""))</f>
        <v/>
      </c>
      <c r="K4265" s="112" t="str">
        <f>IF($B4265="", "", IFERROR(INDEX('Job List'!$D$9:$D$508, MATCH($B4265, 'Job List'!$B$9:$B$508, 0)), ""))</f>
        <v/>
      </c>
      <c r="L4265" s="125" t="str">
        <f t="shared" si="792"/>
        <v/>
      </c>
      <c r="M4265" s="111" t="str">
        <f>IF($B4265="", "", IF($G4265="", IFERROR(INDEX('Job List'!$E$9:$E$508, MATCH($B4265, 'Job List'!$B$9:$B$508, 0)), ""), $G4265))</f>
        <v/>
      </c>
      <c r="N4265" s="126" t="str">
        <f t="shared" si="793"/>
        <v/>
      </c>
      <c r="O4265" s="77"/>
      <c r="AB4265" s="14" t="str">
        <f t="shared" si="794"/>
        <v/>
      </c>
      <c r="AC4265" s="20" t="str">
        <f t="shared" si="795"/>
        <v/>
      </c>
      <c r="AD4265" s="55" t="str">
        <f t="shared" si="796"/>
        <v/>
      </c>
      <c r="AE4265" s="88" t="str">
        <f t="shared" si="797"/>
        <v/>
      </c>
      <c r="AG4265" s="55" t="str">
        <f t="shared" si="798"/>
        <v/>
      </c>
      <c r="AH4265" s="88" t="str">
        <f t="shared" si="799"/>
        <v/>
      </c>
      <c r="AJ4265" s="55" t="str">
        <f t="shared" si="800"/>
        <v/>
      </c>
      <c r="AK4265" s="88" t="str">
        <f t="shared" si="801"/>
        <v/>
      </c>
      <c r="AM4265" s="55" t="str">
        <f t="shared" si="802"/>
        <v/>
      </c>
      <c r="AN4265" s="88" t="str">
        <f t="shared" si="803"/>
        <v/>
      </c>
    </row>
    <row r="4266" spans="1:40" x14ac:dyDescent="0.25">
      <c r="A4266" s="77"/>
      <c r="B4266" s="107"/>
      <c r="C4266" s="108"/>
      <c r="D4266" s="109"/>
      <c r="E4266" s="109"/>
      <c r="F4266" s="110"/>
      <c r="G4266" s="111"/>
      <c r="H4266" s="112"/>
      <c r="I4266" s="77"/>
      <c r="J4266" s="112" t="str">
        <f>IF($B4266="", "", IFERROR(INDEX('Job List'!$C$9:$C$508, MATCH($B4266, 'Job List'!$B$9:$B$508, 0)), ""))</f>
        <v/>
      </c>
      <c r="K4266" s="112" t="str">
        <f>IF($B4266="", "", IFERROR(INDEX('Job List'!$D$9:$D$508, MATCH($B4266, 'Job List'!$B$9:$B$508, 0)), ""))</f>
        <v/>
      </c>
      <c r="L4266" s="125" t="str">
        <f t="shared" si="792"/>
        <v/>
      </c>
      <c r="M4266" s="111" t="str">
        <f>IF($B4266="", "", IF($G4266="", IFERROR(INDEX('Job List'!$E$9:$E$508, MATCH($B4266, 'Job List'!$B$9:$B$508, 0)), ""), $G4266))</f>
        <v/>
      </c>
      <c r="N4266" s="126" t="str">
        <f t="shared" si="793"/>
        <v/>
      </c>
      <c r="O4266" s="77"/>
      <c r="AB4266" s="14" t="str">
        <f t="shared" si="794"/>
        <v/>
      </c>
      <c r="AC4266" s="20" t="str">
        <f t="shared" si="795"/>
        <v/>
      </c>
      <c r="AD4266" s="55" t="str">
        <f t="shared" si="796"/>
        <v/>
      </c>
      <c r="AE4266" s="88" t="str">
        <f t="shared" si="797"/>
        <v/>
      </c>
      <c r="AG4266" s="55" t="str">
        <f t="shared" si="798"/>
        <v/>
      </c>
      <c r="AH4266" s="88" t="str">
        <f t="shared" si="799"/>
        <v/>
      </c>
      <c r="AJ4266" s="55" t="str">
        <f t="shared" si="800"/>
        <v/>
      </c>
      <c r="AK4266" s="88" t="str">
        <f t="shared" si="801"/>
        <v/>
      </c>
      <c r="AM4266" s="55" t="str">
        <f t="shared" si="802"/>
        <v/>
      </c>
      <c r="AN4266" s="88" t="str">
        <f t="shared" si="803"/>
        <v/>
      </c>
    </row>
    <row r="4267" spans="1:40" x14ac:dyDescent="0.25">
      <c r="A4267" s="77"/>
      <c r="B4267" s="107"/>
      <c r="C4267" s="108"/>
      <c r="D4267" s="109"/>
      <c r="E4267" s="109"/>
      <c r="F4267" s="110"/>
      <c r="G4267" s="111"/>
      <c r="H4267" s="112"/>
      <c r="I4267" s="77"/>
      <c r="J4267" s="112" t="str">
        <f>IF($B4267="", "", IFERROR(INDEX('Job List'!$C$9:$C$508, MATCH($B4267, 'Job List'!$B$9:$B$508, 0)), ""))</f>
        <v/>
      </c>
      <c r="K4267" s="112" t="str">
        <f>IF($B4267="", "", IFERROR(INDEX('Job List'!$D$9:$D$508, MATCH($B4267, 'Job List'!$B$9:$B$508, 0)), ""))</f>
        <v/>
      </c>
      <c r="L4267" s="125" t="str">
        <f t="shared" si="792"/>
        <v/>
      </c>
      <c r="M4267" s="111" t="str">
        <f>IF($B4267="", "", IF($G4267="", IFERROR(INDEX('Job List'!$E$9:$E$508, MATCH($B4267, 'Job List'!$B$9:$B$508, 0)), ""), $G4267))</f>
        <v/>
      </c>
      <c r="N4267" s="126" t="str">
        <f t="shared" si="793"/>
        <v/>
      </c>
      <c r="O4267" s="77"/>
      <c r="AB4267" s="14" t="str">
        <f t="shared" si="794"/>
        <v/>
      </c>
      <c r="AC4267" s="20" t="str">
        <f t="shared" si="795"/>
        <v/>
      </c>
      <c r="AD4267" s="55" t="str">
        <f t="shared" si="796"/>
        <v/>
      </c>
      <c r="AE4267" s="88" t="str">
        <f t="shared" si="797"/>
        <v/>
      </c>
      <c r="AG4267" s="55" t="str">
        <f t="shared" si="798"/>
        <v/>
      </c>
      <c r="AH4267" s="88" t="str">
        <f t="shared" si="799"/>
        <v/>
      </c>
      <c r="AJ4267" s="55" t="str">
        <f t="shared" si="800"/>
        <v/>
      </c>
      <c r="AK4267" s="88" t="str">
        <f t="shared" si="801"/>
        <v/>
      </c>
      <c r="AM4267" s="55" t="str">
        <f t="shared" si="802"/>
        <v/>
      </c>
      <c r="AN4267" s="88" t="str">
        <f t="shared" si="803"/>
        <v/>
      </c>
    </row>
    <row r="4268" spans="1:40" x14ac:dyDescent="0.25">
      <c r="A4268" s="77"/>
      <c r="B4268" s="107"/>
      <c r="C4268" s="108"/>
      <c r="D4268" s="109"/>
      <c r="E4268" s="109"/>
      <c r="F4268" s="110"/>
      <c r="G4268" s="111"/>
      <c r="H4268" s="112"/>
      <c r="I4268" s="77"/>
      <c r="J4268" s="112" t="str">
        <f>IF($B4268="", "", IFERROR(INDEX('Job List'!$C$9:$C$508, MATCH($B4268, 'Job List'!$B$9:$B$508, 0)), ""))</f>
        <v/>
      </c>
      <c r="K4268" s="112" t="str">
        <f>IF($B4268="", "", IFERROR(INDEX('Job List'!$D$9:$D$508, MATCH($B4268, 'Job List'!$B$9:$B$508, 0)), ""))</f>
        <v/>
      </c>
      <c r="L4268" s="125" t="str">
        <f t="shared" si="792"/>
        <v/>
      </c>
      <c r="M4268" s="111" t="str">
        <f>IF($B4268="", "", IF($G4268="", IFERROR(INDEX('Job List'!$E$9:$E$508, MATCH($B4268, 'Job List'!$B$9:$B$508, 0)), ""), $G4268))</f>
        <v/>
      </c>
      <c r="N4268" s="126" t="str">
        <f t="shared" si="793"/>
        <v/>
      </c>
      <c r="O4268" s="77"/>
      <c r="AB4268" s="14" t="str">
        <f t="shared" si="794"/>
        <v/>
      </c>
      <c r="AC4268" s="20" t="str">
        <f t="shared" si="795"/>
        <v/>
      </c>
      <c r="AD4268" s="55" t="str">
        <f t="shared" si="796"/>
        <v/>
      </c>
      <c r="AE4268" s="88" t="str">
        <f t="shared" si="797"/>
        <v/>
      </c>
      <c r="AG4268" s="55" t="str">
        <f t="shared" si="798"/>
        <v/>
      </c>
      <c r="AH4268" s="88" t="str">
        <f t="shared" si="799"/>
        <v/>
      </c>
      <c r="AJ4268" s="55" t="str">
        <f t="shared" si="800"/>
        <v/>
      </c>
      <c r="AK4268" s="88" t="str">
        <f t="shared" si="801"/>
        <v/>
      </c>
      <c r="AM4268" s="55" t="str">
        <f t="shared" si="802"/>
        <v/>
      </c>
      <c r="AN4268" s="88" t="str">
        <f t="shared" si="803"/>
        <v/>
      </c>
    </row>
    <row r="4269" spans="1:40" x14ac:dyDescent="0.25">
      <c r="A4269" s="77"/>
      <c r="B4269" s="107"/>
      <c r="C4269" s="108"/>
      <c r="D4269" s="109"/>
      <c r="E4269" s="109"/>
      <c r="F4269" s="110"/>
      <c r="G4269" s="111"/>
      <c r="H4269" s="112"/>
      <c r="I4269" s="77"/>
      <c r="J4269" s="112" t="str">
        <f>IF($B4269="", "", IFERROR(INDEX('Job List'!$C$9:$C$508, MATCH($B4269, 'Job List'!$B$9:$B$508, 0)), ""))</f>
        <v/>
      </c>
      <c r="K4269" s="112" t="str">
        <f>IF($B4269="", "", IFERROR(INDEX('Job List'!$D$9:$D$508, MATCH($B4269, 'Job List'!$B$9:$B$508, 0)), ""))</f>
        <v/>
      </c>
      <c r="L4269" s="125" t="str">
        <f t="shared" si="792"/>
        <v/>
      </c>
      <c r="M4269" s="111" t="str">
        <f>IF($B4269="", "", IF($G4269="", IFERROR(INDEX('Job List'!$E$9:$E$508, MATCH($B4269, 'Job List'!$B$9:$B$508, 0)), ""), $G4269))</f>
        <v/>
      </c>
      <c r="N4269" s="126" t="str">
        <f t="shared" si="793"/>
        <v/>
      </c>
      <c r="O4269" s="77"/>
      <c r="AB4269" s="14" t="str">
        <f t="shared" si="794"/>
        <v/>
      </c>
      <c r="AC4269" s="20" t="str">
        <f t="shared" si="795"/>
        <v/>
      </c>
      <c r="AD4269" s="55" t="str">
        <f t="shared" si="796"/>
        <v/>
      </c>
      <c r="AE4269" s="88" t="str">
        <f t="shared" si="797"/>
        <v/>
      </c>
      <c r="AG4269" s="55" t="str">
        <f t="shared" si="798"/>
        <v/>
      </c>
      <c r="AH4269" s="88" t="str">
        <f t="shared" si="799"/>
        <v/>
      </c>
      <c r="AJ4269" s="55" t="str">
        <f t="shared" si="800"/>
        <v/>
      </c>
      <c r="AK4269" s="88" t="str">
        <f t="shared" si="801"/>
        <v/>
      </c>
      <c r="AM4269" s="55" t="str">
        <f t="shared" si="802"/>
        <v/>
      </c>
      <c r="AN4269" s="88" t="str">
        <f t="shared" si="803"/>
        <v/>
      </c>
    </row>
    <row r="4270" spans="1:40" x14ac:dyDescent="0.25">
      <c r="A4270" s="77"/>
      <c r="B4270" s="107"/>
      <c r="C4270" s="108"/>
      <c r="D4270" s="109"/>
      <c r="E4270" s="109"/>
      <c r="F4270" s="110"/>
      <c r="G4270" s="111"/>
      <c r="H4270" s="112"/>
      <c r="I4270" s="77"/>
      <c r="J4270" s="112" t="str">
        <f>IF($B4270="", "", IFERROR(INDEX('Job List'!$C$9:$C$508, MATCH($B4270, 'Job List'!$B$9:$B$508, 0)), ""))</f>
        <v/>
      </c>
      <c r="K4270" s="112" t="str">
        <f>IF($B4270="", "", IFERROR(INDEX('Job List'!$D$9:$D$508, MATCH($B4270, 'Job List'!$B$9:$B$508, 0)), ""))</f>
        <v/>
      </c>
      <c r="L4270" s="125" t="str">
        <f t="shared" si="792"/>
        <v/>
      </c>
      <c r="M4270" s="111" t="str">
        <f>IF($B4270="", "", IF($G4270="", IFERROR(INDEX('Job List'!$E$9:$E$508, MATCH($B4270, 'Job List'!$B$9:$B$508, 0)), ""), $G4270))</f>
        <v/>
      </c>
      <c r="N4270" s="126" t="str">
        <f t="shared" si="793"/>
        <v/>
      </c>
      <c r="O4270" s="77"/>
      <c r="AB4270" s="14" t="str">
        <f t="shared" si="794"/>
        <v/>
      </c>
      <c r="AC4270" s="20" t="str">
        <f t="shared" si="795"/>
        <v/>
      </c>
      <c r="AD4270" s="55" t="str">
        <f t="shared" si="796"/>
        <v/>
      </c>
      <c r="AE4270" s="88" t="str">
        <f t="shared" si="797"/>
        <v/>
      </c>
      <c r="AG4270" s="55" t="str">
        <f t="shared" si="798"/>
        <v/>
      </c>
      <c r="AH4270" s="88" t="str">
        <f t="shared" si="799"/>
        <v/>
      </c>
      <c r="AJ4270" s="55" t="str">
        <f t="shared" si="800"/>
        <v/>
      </c>
      <c r="AK4270" s="88" t="str">
        <f t="shared" si="801"/>
        <v/>
      </c>
      <c r="AM4270" s="55" t="str">
        <f t="shared" si="802"/>
        <v/>
      </c>
      <c r="AN4270" s="88" t="str">
        <f t="shared" si="803"/>
        <v/>
      </c>
    </row>
    <row r="4271" spans="1:40" x14ac:dyDescent="0.25">
      <c r="A4271" s="77"/>
      <c r="B4271" s="107"/>
      <c r="C4271" s="108"/>
      <c r="D4271" s="109"/>
      <c r="E4271" s="109"/>
      <c r="F4271" s="110"/>
      <c r="G4271" s="111"/>
      <c r="H4271" s="112"/>
      <c r="I4271" s="77"/>
      <c r="J4271" s="112" t="str">
        <f>IF($B4271="", "", IFERROR(INDEX('Job List'!$C$9:$C$508, MATCH($B4271, 'Job List'!$B$9:$B$508, 0)), ""))</f>
        <v/>
      </c>
      <c r="K4271" s="112" t="str">
        <f>IF($B4271="", "", IFERROR(INDEX('Job List'!$D$9:$D$508, MATCH($B4271, 'Job List'!$B$9:$B$508, 0)), ""))</f>
        <v/>
      </c>
      <c r="L4271" s="125" t="str">
        <f t="shared" si="792"/>
        <v/>
      </c>
      <c r="M4271" s="111" t="str">
        <f>IF($B4271="", "", IF($G4271="", IFERROR(INDEX('Job List'!$E$9:$E$508, MATCH($B4271, 'Job List'!$B$9:$B$508, 0)), ""), $G4271))</f>
        <v/>
      </c>
      <c r="N4271" s="126" t="str">
        <f t="shared" si="793"/>
        <v/>
      </c>
      <c r="O4271" s="77"/>
      <c r="AB4271" s="14" t="str">
        <f t="shared" si="794"/>
        <v/>
      </c>
      <c r="AC4271" s="20" t="str">
        <f t="shared" si="795"/>
        <v/>
      </c>
      <c r="AD4271" s="55" t="str">
        <f t="shared" si="796"/>
        <v/>
      </c>
      <c r="AE4271" s="88" t="str">
        <f t="shared" si="797"/>
        <v/>
      </c>
      <c r="AG4271" s="55" t="str">
        <f t="shared" si="798"/>
        <v/>
      </c>
      <c r="AH4271" s="88" t="str">
        <f t="shared" si="799"/>
        <v/>
      </c>
      <c r="AJ4271" s="55" t="str">
        <f t="shared" si="800"/>
        <v/>
      </c>
      <c r="AK4271" s="88" t="str">
        <f t="shared" si="801"/>
        <v/>
      </c>
      <c r="AM4271" s="55" t="str">
        <f t="shared" si="802"/>
        <v/>
      </c>
      <c r="AN4271" s="88" t="str">
        <f t="shared" si="803"/>
        <v/>
      </c>
    </row>
    <row r="4272" spans="1:40" x14ac:dyDescent="0.25">
      <c r="A4272" s="77"/>
      <c r="B4272" s="107"/>
      <c r="C4272" s="108"/>
      <c r="D4272" s="109"/>
      <c r="E4272" s="109"/>
      <c r="F4272" s="110"/>
      <c r="G4272" s="111"/>
      <c r="H4272" s="112"/>
      <c r="I4272" s="77"/>
      <c r="J4272" s="112" t="str">
        <f>IF($B4272="", "", IFERROR(INDEX('Job List'!$C$9:$C$508, MATCH($B4272, 'Job List'!$B$9:$B$508, 0)), ""))</f>
        <v/>
      </c>
      <c r="K4272" s="112" t="str">
        <f>IF($B4272="", "", IFERROR(INDEX('Job List'!$D$9:$D$508, MATCH($B4272, 'Job List'!$B$9:$B$508, 0)), ""))</f>
        <v/>
      </c>
      <c r="L4272" s="125" t="str">
        <f t="shared" si="792"/>
        <v/>
      </c>
      <c r="M4272" s="111" t="str">
        <f>IF($B4272="", "", IF($G4272="", IFERROR(INDEX('Job List'!$E$9:$E$508, MATCH($B4272, 'Job List'!$B$9:$B$508, 0)), ""), $G4272))</f>
        <v/>
      </c>
      <c r="N4272" s="126" t="str">
        <f t="shared" si="793"/>
        <v/>
      </c>
      <c r="O4272" s="77"/>
      <c r="AB4272" s="14" t="str">
        <f t="shared" si="794"/>
        <v/>
      </c>
      <c r="AC4272" s="20" t="str">
        <f t="shared" si="795"/>
        <v/>
      </c>
      <c r="AD4272" s="55" t="str">
        <f t="shared" si="796"/>
        <v/>
      </c>
      <c r="AE4272" s="88" t="str">
        <f t="shared" si="797"/>
        <v/>
      </c>
      <c r="AG4272" s="55" t="str">
        <f t="shared" si="798"/>
        <v/>
      </c>
      <c r="AH4272" s="88" t="str">
        <f t="shared" si="799"/>
        <v/>
      </c>
      <c r="AJ4272" s="55" t="str">
        <f t="shared" si="800"/>
        <v/>
      </c>
      <c r="AK4272" s="88" t="str">
        <f t="shared" si="801"/>
        <v/>
      </c>
      <c r="AM4272" s="55" t="str">
        <f t="shared" si="802"/>
        <v/>
      </c>
      <c r="AN4272" s="88" t="str">
        <f t="shared" si="803"/>
        <v/>
      </c>
    </row>
    <row r="4273" spans="1:40" x14ac:dyDescent="0.25">
      <c r="A4273" s="77"/>
      <c r="B4273" s="107"/>
      <c r="C4273" s="108"/>
      <c r="D4273" s="109"/>
      <c r="E4273" s="109"/>
      <c r="F4273" s="110"/>
      <c r="G4273" s="111"/>
      <c r="H4273" s="112"/>
      <c r="I4273" s="77"/>
      <c r="J4273" s="112" t="str">
        <f>IF($B4273="", "", IFERROR(INDEX('Job List'!$C$9:$C$508, MATCH($B4273, 'Job List'!$B$9:$B$508, 0)), ""))</f>
        <v/>
      </c>
      <c r="K4273" s="112" t="str">
        <f>IF($B4273="", "", IFERROR(INDEX('Job List'!$D$9:$D$508, MATCH($B4273, 'Job List'!$B$9:$B$508, 0)), ""))</f>
        <v/>
      </c>
      <c r="L4273" s="125" t="str">
        <f t="shared" si="792"/>
        <v/>
      </c>
      <c r="M4273" s="111" t="str">
        <f>IF($B4273="", "", IF($G4273="", IFERROR(INDEX('Job List'!$E$9:$E$508, MATCH($B4273, 'Job List'!$B$9:$B$508, 0)), ""), $G4273))</f>
        <v/>
      </c>
      <c r="N4273" s="126" t="str">
        <f t="shared" si="793"/>
        <v/>
      </c>
      <c r="O4273" s="77"/>
      <c r="AB4273" s="14" t="str">
        <f t="shared" si="794"/>
        <v/>
      </c>
      <c r="AC4273" s="20" t="str">
        <f t="shared" si="795"/>
        <v/>
      </c>
      <c r="AD4273" s="55" t="str">
        <f t="shared" si="796"/>
        <v/>
      </c>
      <c r="AE4273" s="88" t="str">
        <f t="shared" si="797"/>
        <v/>
      </c>
      <c r="AG4273" s="55" t="str">
        <f t="shared" si="798"/>
        <v/>
      </c>
      <c r="AH4273" s="88" t="str">
        <f t="shared" si="799"/>
        <v/>
      </c>
      <c r="AJ4273" s="55" t="str">
        <f t="shared" si="800"/>
        <v/>
      </c>
      <c r="AK4273" s="88" t="str">
        <f t="shared" si="801"/>
        <v/>
      </c>
      <c r="AM4273" s="55" t="str">
        <f t="shared" si="802"/>
        <v/>
      </c>
      <c r="AN4273" s="88" t="str">
        <f t="shared" si="803"/>
        <v/>
      </c>
    </row>
    <row r="4274" spans="1:40" x14ac:dyDescent="0.25">
      <c r="A4274" s="77"/>
      <c r="B4274" s="107"/>
      <c r="C4274" s="108"/>
      <c r="D4274" s="109"/>
      <c r="E4274" s="109"/>
      <c r="F4274" s="110"/>
      <c r="G4274" s="111"/>
      <c r="H4274" s="112"/>
      <c r="I4274" s="77"/>
      <c r="J4274" s="112" t="str">
        <f>IF($B4274="", "", IFERROR(INDEX('Job List'!$C$9:$C$508, MATCH($B4274, 'Job List'!$B$9:$B$508, 0)), ""))</f>
        <v/>
      </c>
      <c r="K4274" s="112" t="str">
        <f>IF($B4274="", "", IFERROR(INDEX('Job List'!$D$9:$D$508, MATCH($B4274, 'Job List'!$B$9:$B$508, 0)), ""))</f>
        <v/>
      </c>
      <c r="L4274" s="125" t="str">
        <f t="shared" si="792"/>
        <v/>
      </c>
      <c r="M4274" s="111" t="str">
        <f>IF($B4274="", "", IF($G4274="", IFERROR(INDEX('Job List'!$E$9:$E$508, MATCH($B4274, 'Job List'!$B$9:$B$508, 0)), ""), $G4274))</f>
        <v/>
      </c>
      <c r="N4274" s="126" t="str">
        <f t="shared" si="793"/>
        <v/>
      </c>
      <c r="O4274" s="77"/>
      <c r="AB4274" s="14" t="str">
        <f t="shared" si="794"/>
        <v/>
      </c>
      <c r="AC4274" s="20" t="str">
        <f t="shared" si="795"/>
        <v/>
      </c>
      <c r="AD4274" s="55" t="str">
        <f t="shared" si="796"/>
        <v/>
      </c>
      <c r="AE4274" s="88" t="str">
        <f t="shared" si="797"/>
        <v/>
      </c>
      <c r="AG4274" s="55" t="str">
        <f t="shared" si="798"/>
        <v/>
      </c>
      <c r="AH4274" s="88" t="str">
        <f t="shared" si="799"/>
        <v/>
      </c>
      <c r="AJ4274" s="55" t="str">
        <f t="shared" si="800"/>
        <v/>
      </c>
      <c r="AK4274" s="88" t="str">
        <f t="shared" si="801"/>
        <v/>
      </c>
      <c r="AM4274" s="55" t="str">
        <f t="shared" si="802"/>
        <v/>
      </c>
      <c r="AN4274" s="88" t="str">
        <f t="shared" si="803"/>
        <v/>
      </c>
    </row>
    <row r="4275" spans="1:40" x14ac:dyDescent="0.25">
      <c r="A4275" s="77"/>
      <c r="B4275" s="107"/>
      <c r="C4275" s="108"/>
      <c r="D4275" s="109"/>
      <c r="E4275" s="109"/>
      <c r="F4275" s="110"/>
      <c r="G4275" s="111"/>
      <c r="H4275" s="112"/>
      <c r="I4275" s="77"/>
      <c r="J4275" s="112" t="str">
        <f>IF($B4275="", "", IFERROR(INDEX('Job List'!$C$9:$C$508, MATCH($B4275, 'Job List'!$B$9:$B$508, 0)), ""))</f>
        <v/>
      </c>
      <c r="K4275" s="112" t="str">
        <f>IF($B4275="", "", IFERROR(INDEX('Job List'!$D$9:$D$508, MATCH($B4275, 'Job List'!$B$9:$B$508, 0)), ""))</f>
        <v/>
      </c>
      <c r="L4275" s="125" t="str">
        <f t="shared" si="792"/>
        <v/>
      </c>
      <c r="M4275" s="111" t="str">
        <f>IF($B4275="", "", IF($G4275="", IFERROR(INDEX('Job List'!$E$9:$E$508, MATCH($B4275, 'Job List'!$B$9:$B$508, 0)), ""), $G4275))</f>
        <v/>
      </c>
      <c r="N4275" s="126" t="str">
        <f t="shared" si="793"/>
        <v/>
      </c>
      <c r="O4275" s="77"/>
      <c r="AB4275" s="14" t="str">
        <f t="shared" si="794"/>
        <v/>
      </c>
      <c r="AC4275" s="20" t="str">
        <f t="shared" si="795"/>
        <v/>
      </c>
      <c r="AD4275" s="55" t="str">
        <f t="shared" si="796"/>
        <v/>
      </c>
      <c r="AE4275" s="88" t="str">
        <f t="shared" si="797"/>
        <v/>
      </c>
      <c r="AG4275" s="55" t="str">
        <f t="shared" si="798"/>
        <v/>
      </c>
      <c r="AH4275" s="88" t="str">
        <f t="shared" si="799"/>
        <v/>
      </c>
      <c r="AJ4275" s="55" t="str">
        <f t="shared" si="800"/>
        <v/>
      </c>
      <c r="AK4275" s="88" t="str">
        <f t="shared" si="801"/>
        <v/>
      </c>
      <c r="AM4275" s="55" t="str">
        <f t="shared" si="802"/>
        <v/>
      </c>
      <c r="AN4275" s="88" t="str">
        <f t="shared" si="803"/>
        <v/>
      </c>
    </row>
    <row r="4276" spans="1:40" x14ac:dyDescent="0.25">
      <c r="A4276" s="77"/>
      <c r="B4276" s="107"/>
      <c r="C4276" s="108"/>
      <c r="D4276" s="109"/>
      <c r="E4276" s="109"/>
      <c r="F4276" s="110"/>
      <c r="G4276" s="111"/>
      <c r="H4276" s="112"/>
      <c r="I4276" s="77"/>
      <c r="J4276" s="112" t="str">
        <f>IF($B4276="", "", IFERROR(INDEX('Job List'!$C$9:$C$508, MATCH($B4276, 'Job List'!$B$9:$B$508, 0)), ""))</f>
        <v/>
      </c>
      <c r="K4276" s="112" t="str">
        <f>IF($B4276="", "", IFERROR(INDEX('Job List'!$D$9:$D$508, MATCH($B4276, 'Job List'!$B$9:$B$508, 0)), ""))</f>
        <v/>
      </c>
      <c r="L4276" s="125" t="str">
        <f t="shared" si="792"/>
        <v/>
      </c>
      <c r="M4276" s="111" t="str">
        <f>IF($B4276="", "", IF($G4276="", IFERROR(INDEX('Job List'!$E$9:$E$508, MATCH($B4276, 'Job List'!$B$9:$B$508, 0)), ""), $G4276))</f>
        <v/>
      </c>
      <c r="N4276" s="126" t="str">
        <f t="shared" si="793"/>
        <v/>
      </c>
      <c r="O4276" s="77"/>
      <c r="AB4276" s="14" t="str">
        <f t="shared" si="794"/>
        <v/>
      </c>
      <c r="AC4276" s="20" t="str">
        <f t="shared" si="795"/>
        <v/>
      </c>
      <c r="AD4276" s="55" t="str">
        <f t="shared" si="796"/>
        <v/>
      </c>
      <c r="AE4276" s="88" t="str">
        <f t="shared" si="797"/>
        <v/>
      </c>
      <c r="AG4276" s="55" t="str">
        <f t="shared" si="798"/>
        <v/>
      </c>
      <c r="AH4276" s="88" t="str">
        <f t="shared" si="799"/>
        <v/>
      </c>
      <c r="AJ4276" s="55" t="str">
        <f t="shared" si="800"/>
        <v/>
      </c>
      <c r="AK4276" s="88" t="str">
        <f t="shared" si="801"/>
        <v/>
      </c>
      <c r="AM4276" s="55" t="str">
        <f t="shared" si="802"/>
        <v/>
      </c>
      <c r="AN4276" s="88" t="str">
        <f t="shared" si="803"/>
        <v/>
      </c>
    </row>
    <row r="4277" spans="1:40" x14ac:dyDescent="0.25">
      <c r="A4277" s="77"/>
      <c r="B4277" s="107"/>
      <c r="C4277" s="108"/>
      <c r="D4277" s="109"/>
      <c r="E4277" s="109"/>
      <c r="F4277" s="110"/>
      <c r="G4277" s="111"/>
      <c r="H4277" s="112"/>
      <c r="I4277" s="77"/>
      <c r="J4277" s="112" t="str">
        <f>IF($B4277="", "", IFERROR(INDEX('Job List'!$C$9:$C$508, MATCH($B4277, 'Job List'!$B$9:$B$508, 0)), ""))</f>
        <v/>
      </c>
      <c r="K4277" s="112" t="str">
        <f>IF($B4277="", "", IFERROR(INDEX('Job List'!$D$9:$D$508, MATCH($B4277, 'Job List'!$B$9:$B$508, 0)), ""))</f>
        <v/>
      </c>
      <c r="L4277" s="125" t="str">
        <f t="shared" si="792"/>
        <v/>
      </c>
      <c r="M4277" s="111" t="str">
        <f>IF($B4277="", "", IF($G4277="", IFERROR(INDEX('Job List'!$E$9:$E$508, MATCH($B4277, 'Job List'!$B$9:$B$508, 0)), ""), $G4277))</f>
        <v/>
      </c>
      <c r="N4277" s="126" t="str">
        <f t="shared" si="793"/>
        <v/>
      </c>
      <c r="O4277" s="77"/>
      <c r="AB4277" s="14" t="str">
        <f t="shared" si="794"/>
        <v/>
      </c>
      <c r="AC4277" s="20" t="str">
        <f t="shared" si="795"/>
        <v/>
      </c>
      <c r="AD4277" s="55" t="str">
        <f t="shared" si="796"/>
        <v/>
      </c>
      <c r="AE4277" s="88" t="str">
        <f t="shared" si="797"/>
        <v/>
      </c>
      <c r="AG4277" s="55" t="str">
        <f t="shared" si="798"/>
        <v/>
      </c>
      <c r="AH4277" s="88" t="str">
        <f t="shared" si="799"/>
        <v/>
      </c>
      <c r="AJ4277" s="55" t="str">
        <f t="shared" si="800"/>
        <v/>
      </c>
      <c r="AK4277" s="88" t="str">
        <f t="shared" si="801"/>
        <v/>
      </c>
      <c r="AM4277" s="55" t="str">
        <f t="shared" si="802"/>
        <v/>
      </c>
      <c r="AN4277" s="88" t="str">
        <f t="shared" si="803"/>
        <v/>
      </c>
    </row>
    <row r="4278" spans="1:40" x14ac:dyDescent="0.25">
      <c r="A4278" s="77"/>
      <c r="B4278" s="107"/>
      <c r="C4278" s="108"/>
      <c r="D4278" s="109"/>
      <c r="E4278" s="109"/>
      <c r="F4278" s="110"/>
      <c r="G4278" s="111"/>
      <c r="H4278" s="112"/>
      <c r="I4278" s="77"/>
      <c r="J4278" s="112" t="str">
        <f>IF($B4278="", "", IFERROR(INDEX('Job List'!$C$9:$C$508, MATCH($B4278, 'Job List'!$B$9:$B$508, 0)), ""))</f>
        <v/>
      </c>
      <c r="K4278" s="112" t="str">
        <f>IF($B4278="", "", IFERROR(INDEX('Job List'!$D$9:$D$508, MATCH($B4278, 'Job List'!$B$9:$B$508, 0)), ""))</f>
        <v/>
      </c>
      <c r="L4278" s="125" t="str">
        <f t="shared" si="792"/>
        <v/>
      </c>
      <c r="M4278" s="111" t="str">
        <f>IF($B4278="", "", IF($G4278="", IFERROR(INDEX('Job List'!$E$9:$E$508, MATCH($B4278, 'Job List'!$B$9:$B$508, 0)), ""), $G4278))</f>
        <v/>
      </c>
      <c r="N4278" s="126" t="str">
        <f t="shared" si="793"/>
        <v/>
      </c>
      <c r="O4278" s="77"/>
      <c r="AB4278" s="14" t="str">
        <f t="shared" si="794"/>
        <v/>
      </c>
      <c r="AC4278" s="20" t="str">
        <f t="shared" si="795"/>
        <v/>
      </c>
      <c r="AD4278" s="55" t="str">
        <f t="shared" si="796"/>
        <v/>
      </c>
      <c r="AE4278" s="88" t="str">
        <f t="shared" si="797"/>
        <v/>
      </c>
      <c r="AG4278" s="55" t="str">
        <f t="shared" si="798"/>
        <v/>
      </c>
      <c r="AH4278" s="88" t="str">
        <f t="shared" si="799"/>
        <v/>
      </c>
      <c r="AJ4278" s="55" t="str">
        <f t="shared" si="800"/>
        <v/>
      </c>
      <c r="AK4278" s="88" t="str">
        <f t="shared" si="801"/>
        <v/>
      </c>
      <c r="AM4278" s="55" t="str">
        <f t="shared" si="802"/>
        <v/>
      </c>
      <c r="AN4278" s="88" t="str">
        <f t="shared" si="803"/>
        <v/>
      </c>
    </row>
    <row r="4279" spans="1:40" x14ac:dyDescent="0.25">
      <c r="A4279" s="77"/>
      <c r="B4279" s="107"/>
      <c r="C4279" s="108"/>
      <c r="D4279" s="109"/>
      <c r="E4279" s="109"/>
      <c r="F4279" s="110"/>
      <c r="G4279" s="111"/>
      <c r="H4279" s="112"/>
      <c r="I4279" s="77"/>
      <c r="J4279" s="112" t="str">
        <f>IF($B4279="", "", IFERROR(INDEX('Job List'!$C$9:$C$508, MATCH($B4279, 'Job List'!$B$9:$B$508, 0)), ""))</f>
        <v/>
      </c>
      <c r="K4279" s="112" t="str">
        <f>IF($B4279="", "", IFERROR(INDEX('Job List'!$D$9:$D$508, MATCH($B4279, 'Job List'!$B$9:$B$508, 0)), ""))</f>
        <v/>
      </c>
      <c r="L4279" s="125" t="str">
        <f t="shared" si="792"/>
        <v/>
      </c>
      <c r="M4279" s="111" t="str">
        <f>IF($B4279="", "", IF($G4279="", IFERROR(INDEX('Job List'!$E$9:$E$508, MATCH($B4279, 'Job List'!$B$9:$B$508, 0)), ""), $G4279))</f>
        <v/>
      </c>
      <c r="N4279" s="126" t="str">
        <f t="shared" si="793"/>
        <v/>
      </c>
      <c r="O4279" s="77"/>
      <c r="AB4279" s="14" t="str">
        <f t="shared" si="794"/>
        <v/>
      </c>
      <c r="AC4279" s="20" t="str">
        <f t="shared" si="795"/>
        <v/>
      </c>
      <c r="AD4279" s="55" t="str">
        <f t="shared" si="796"/>
        <v/>
      </c>
      <c r="AE4279" s="88" t="str">
        <f t="shared" si="797"/>
        <v/>
      </c>
      <c r="AG4279" s="55" t="str">
        <f t="shared" si="798"/>
        <v/>
      </c>
      <c r="AH4279" s="88" t="str">
        <f t="shared" si="799"/>
        <v/>
      </c>
      <c r="AJ4279" s="55" t="str">
        <f t="shared" si="800"/>
        <v/>
      </c>
      <c r="AK4279" s="88" t="str">
        <f t="shared" si="801"/>
        <v/>
      </c>
      <c r="AM4279" s="55" t="str">
        <f t="shared" si="802"/>
        <v/>
      </c>
      <c r="AN4279" s="88" t="str">
        <f t="shared" si="803"/>
        <v/>
      </c>
    </row>
    <row r="4280" spans="1:40" x14ac:dyDescent="0.25">
      <c r="A4280" s="77"/>
      <c r="B4280" s="107"/>
      <c r="C4280" s="108"/>
      <c r="D4280" s="109"/>
      <c r="E4280" s="109"/>
      <c r="F4280" s="110"/>
      <c r="G4280" s="111"/>
      <c r="H4280" s="112"/>
      <c r="I4280" s="77"/>
      <c r="J4280" s="112" t="str">
        <f>IF($B4280="", "", IFERROR(INDEX('Job List'!$C$9:$C$508, MATCH($B4280, 'Job List'!$B$9:$B$508, 0)), ""))</f>
        <v/>
      </c>
      <c r="K4280" s="112" t="str">
        <f>IF($B4280="", "", IFERROR(INDEX('Job List'!$D$9:$D$508, MATCH($B4280, 'Job List'!$B$9:$B$508, 0)), ""))</f>
        <v/>
      </c>
      <c r="L4280" s="125" t="str">
        <f t="shared" si="792"/>
        <v/>
      </c>
      <c r="M4280" s="111" t="str">
        <f>IF($B4280="", "", IF($G4280="", IFERROR(INDEX('Job List'!$E$9:$E$508, MATCH($B4280, 'Job List'!$B$9:$B$508, 0)), ""), $G4280))</f>
        <v/>
      </c>
      <c r="N4280" s="126" t="str">
        <f t="shared" si="793"/>
        <v/>
      </c>
      <c r="O4280" s="77"/>
      <c r="AB4280" s="14" t="str">
        <f t="shared" si="794"/>
        <v/>
      </c>
      <c r="AC4280" s="20" t="str">
        <f t="shared" si="795"/>
        <v/>
      </c>
      <c r="AD4280" s="55" t="str">
        <f t="shared" si="796"/>
        <v/>
      </c>
      <c r="AE4280" s="88" t="str">
        <f t="shared" si="797"/>
        <v/>
      </c>
      <c r="AG4280" s="55" t="str">
        <f t="shared" si="798"/>
        <v/>
      </c>
      <c r="AH4280" s="88" t="str">
        <f t="shared" si="799"/>
        <v/>
      </c>
      <c r="AJ4280" s="55" t="str">
        <f t="shared" si="800"/>
        <v/>
      </c>
      <c r="AK4280" s="88" t="str">
        <f t="shared" si="801"/>
        <v/>
      </c>
      <c r="AM4280" s="55" t="str">
        <f t="shared" si="802"/>
        <v/>
      </c>
      <c r="AN4280" s="88" t="str">
        <f t="shared" si="803"/>
        <v/>
      </c>
    </row>
    <row r="4281" spans="1:40" x14ac:dyDescent="0.25">
      <c r="A4281" s="77"/>
      <c r="B4281" s="107"/>
      <c r="C4281" s="108"/>
      <c r="D4281" s="109"/>
      <c r="E4281" s="109"/>
      <c r="F4281" s="110"/>
      <c r="G4281" s="111"/>
      <c r="H4281" s="112"/>
      <c r="I4281" s="77"/>
      <c r="J4281" s="112" t="str">
        <f>IF($B4281="", "", IFERROR(INDEX('Job List'!$C$9:$C$508, MATCH($B4281, 'Job List'!$B$9:$B$508, 0)), ""))</f>
        <v/>
      </c>
      <c r="K4281" s="112" t="str">
        <f>IF($B4281="", "", IFERROR(INDEX('Job List'!$D$9:$D$508, MATCH($B4281, 'Job List'!$B$9:$B$508, 0)), ""))</f>
        <v/>
      </c>
      <c r="L4281" s="125" t="str">
        <f t="shared" si="792"/>
        <v/>
      </c>
      <c r="M4281" s="111" t="str">
        <f>IF($B4281="", "", IF($G4281="", IFERROR(INDEX('Job List'!$E$9:$E$508, MATCH($B4281, 'Job List'!$B$9:$B$508, 0)), ""), $G4281))</f>
        <v/>
      </c>
      <c r="N4281" s="126" t="str">
        <f t="shared" si="793"/>
        <v/>
      </c>
      <c r="O4281" s="77"/>
      <c r="AB4281" s="14" t="str">
        <f t="shared" si="794"/>
        <v/>
      </c>
      <c r="AC4281" s="20" t="str">
        <f t="shared" si="795"/>
        <v/>
      </c>
      <c r="AD4281" s="55" t="str">
        <f t="shared" si="796"/>
        <v/>
      </c>
      <c r="AE4281" s="88" t="str">
        <f t="shared" si="797"/>
        <v/>
      </c>
      <c r="AG4281" s="55" t="str">
        <f t="shared" si="798"/>
        <v/>
      </c>
      <c r="AH4281" s="88" t="str">
        <f t="shared" si="799"/>
        <v/>
      </c>
      <c r="AJ4281" s="55" t="str">
        <f t="shared" si="800"/>
        <v/>
      </c>
      <c r="AK4281" s="88" t="str">
        <f t="shared" si="801"/>
        <v/>
      </c>
      <c r="AM4281" s="55" t="str">
        <f t="shared" si="802"/>
        <v/>
      </c>
      <c r="AN4281" s="88" t="str">
        <f t="shared" si="803"/>
        <v/>
      </c>
    </row>
    <row r="4282" spans="1:40" x14ac:dyDescent="0.25">
      <c r="A4282" s="77"/>
      <c r="B4282" s="107"/>
      <c r="C4282" s="108"/>
      <c r="D4282" s="109"/>
      <c r="E4282" s="109"/>
      <c r="F4282" s="110"/>
      <c r="G4282" s="111"/>
      <c r="H4282" s="112"/>
      <c r="I4282" s="77"/>
      <c r="J4282" s="112" t="str">
        <f>IF($B4282="", "", IFERROR(INDEX('Job List'!$C$9:$C$508, MATCH($B4282, 'Job List'!$B$9:$B$508, 0)), ""))</f>
        <v/>
      </c>
      <c r="K4282" s="112" t="str">
        <f>IF($B4282="", "", IFERROR(INDEX('Job List'!$D$9:$D$508, MATCH($B4282, 'Job List'!$B$9:$B$508, 0)), ""))</f>
        <v/>
      </c>
      <c r="L4282" s="125" t="str">
        <f t="shared" si="792"/>
        <v/>
      </c>
      <c r="M4282" s="111" t="str">
        <f>IF($B4282="", "", IF($G4282="", IFERROR(INDEX('Job List'!$E$9:$E$508, MATCH($B4282, 'Job List'!$B$9:$B$508, 0)), ""), $G4282))</f>
        <v/>
      </c>
      <c r="N4282" s="126" t="str">
        <f t="shared" si="793"/>
        <v/>
      </c>
      <c r="O4282" s="77"/>
      <c r="AB4282" s="14" t="str">
        <f t="shared" si="794"/>
        <v/>
      </c>
      <c r="AC4282" s="20" t="str">
        <f t="shared" si="795"/>
        <v/>
      </c>
      <c r="AD4282" s="55" t="str">
        <f t="shared" si="796"/>
        <v/>
      </c>
      <c r="AE4282" s="88" t="str">
        <f t="shared" si="797"/>
        <v/>
      </c>
      <c r="AG4282" s="55" t="str">
        <f t="shared" si="798"/>
        <v/>
      </c>
      <c r="AH4282" s="88" t="str">
        <f t="shared" si="799"/>
        <v/>
      </c>
      <c r="AJ4282" s="55" t="str">
        <f t="shared" si="800"/>
        <v/>
      </c>
      <c r="AK4282" s="88" t="str">
        <f t="shared" si="801"/>
        <v/>
      </c>
      <c r="AM4282" s="55" t="str">
        <f t="shared" si="802"/>
        <v/>
      </c>
      <c r="AN4282" s="88" t="str">
        <f t="shared" si="803"/>
        <v/>
      </c>
    </row>
    <row r="4283" spans="1:40" x14ac:dyDescent="0.25">
      <c r="A4283" s="77"/>
      <c r="B4283" s="107"/>
      <c r="C4283" s="108"/>
      <c r="D4283" s="109"/>
      <c r="E4283" s="109"/>
      <c r="F4283" s="110"/>
      <c r="G4283" s="111"/>
      <c r="H4283" s="112"/>
      <c r="I4283" s="77"/>
      <c r="J4283" s="112" t="str">
        <f>IF($B4283="", "", IFERROR(INDEX('Job List'!$C$9:$C$508, MATCH($B4283, 'Job List'!$B$9:$B$508, 0)), ""))</f>
        <v/>
      </c>
      <c r="K4283" s="112" t="str">
        <f>IF($B4283="", "", IFERROR(INDEX('Job List'!$D$9:$D$508, MATCH($B4283, 'Job List'!$B$9:$B$508, 0)), ""))</f>
        <v/>
      </c>
      <c r="L4283" s="125" t="str">
        <f t="shared" si="792"/>
        <v/>
      </c>
      <c r="M4283" s="111" t="str">
        <f>IF($B4283="", "", IF($G4283="", IFERROR(INDEX('Job List'!$E$9:$E$508, MATCH($B4283, 'Job List'!$B$9:$B$508, 0)), ""), $G4283))</f>
        <v/>
      </c>
      <c r="N4283" s="126" t="str">
        <f t="shared" si="793"/>
        <v/>
      </c>
      <c r="O4283" s="77"/>
      <c r="AB4283" s="14" t="str">
        <f t="shared" si="794"/>
        <v/>
      </c>
      <c r="AC4283" s="20" t="str">
        <f t="shared" si="795"/>
        <v/>
      </c>
      <c r="AD4283" s="55" t="str">
        <f t="shared" si="796"/>
        <v/>
      </c>
      <c r="AE4283" s="88" t="str">
        <f t="shared" si="797"/>
        <v/>
      </c>
      <c r="AG4283" s="55" t="str">
        <f t="shared" si="798"/>
        <v/>
      </c>
      <c r="AH4283" s="88" t="str">
        <f t="shared" si="799"/>
        <v/>
      </c>
      <c r="AJ4283" s="55" t="str">
        <f t="shared" si="800"/>
        <v/>
      </c>
      <c r="AK4283" s="88" t="str">
        <f t="shared" si="801"/>
        <v/>
      </c>
      <c r="AM4283" s="55" t="str">
        <f t="shared" si="802"/>
        <v/>
      </c>
      <c r="AN4283" s="88" t="str">
        <f t="shared" si="803"/>
        <v/>
      </c>
    </row>
    <row r="4284" spans="1:40" x14ac:dyDescent="0.25">
      <c r="A4284" s="77"/>
      <c r="B4284" s="107"/>
      <c r="C4284" s="108"/>
      <c r="D4284" s="109"/>
      <c r="E4284" s="109"/>
      <c r="F4284" s="110"/>
      <c r="G4284" s="111"/>
      <c r="H4284" s="112"/>
      <c r="I4284" s="77"/>
      <c r="J4284" s="112" t="str">
        <f>IF($B4284="", "", IFERROR(INDEX('Job List'!$C$9:$C$508, MATCH($B4284, 'Job List'!$B$9:$B$508, 0)), ""))</f>
        <v/>
      </c>
      <c r="K4284" s="112" t="str">
        <f>IF($B4284="", "", IFERROR(INDEX('Job List'!$D$9:$D$508, MATCH($B4284, 'Job List'!$B$9:$B$508, 0)), ""))</f>
        <v/>
      </c>
      <c r="L4284" s="125" t="str">
        <f t="shared" si="792"/>
        <v/>
      </c>
      <c r="M4284" s="111" t="str">
        <f>IF($B4284="", "", IF($G4284="", IFERROR(INDEX('Job List'!$E$9:$E$508, MATCH($B4284, 'Job List'!$B$9:$B$508, 0)), ""), $G4284))</f>
        <v/>
      </c>
      <c r="N4284" s="126" t="str">
        <f t="shared" si="793"/>
        <v/>
      </c>
      <c r="O4284" s="77"/>
      <c r="AB4284" s="14" t="str">
        <f t="shared" si="794"/>
        <v/>
      </c>
      <c r="AC4284" s="20" t="str">
        <f t="shared" si="795"/>
        <v/>
      </c>
      <c r="AD4284" s="55" t="str">
        <f t="shared" si="796"/>
        <v/>
      </c>
      <c r="AE4284" s="88" t="str">
        <f t="shared" si="797"/>
        <v/>
      </c>
      <c r="AG4284" s="55" t="str">
        <f t="shared" si="798"/>
        <v/>
      </c>
      <c r="AH4284" s="88" t="str">
        <f t="shared" si="799"/>
        <v/>
      </c>
      <c r="AJ4284" s="55" t="str">
        <f t="shared" si="800"/>
        <v/>
      </c>
      <c r="AK4284" s="88" t="str">
        <f t="shared" si="801"/>
        <v/>
      </c>
      <c r="AM4284" s="55" t="str">
        <f t="shared" si="802"/>
        <v/>
      </c>
      <c r="AN4284" s="88" t="str">
        <f t="shared" si="803"/>
        <v/>
      </c>
    </row>
    <row r="4285" spans="1:40" x14ac:dyDescent="0.25">
      <c r="A4285" s="77"/>
      <c r="B4285" s="107"/>
      <c r="C4285" s="108"/>
      <c r="D4285" s="109"/>
      <c r="E4285" s="109"/>
      <c r="F4285" s="110"/>
      <c r="G4285" s="111"/>
      <c r="H4285" s="112"/>
      <c r="I4285" s="77"/>
      <c r="J4285" s="112" t="str">
        <f>IF($B4285="", "", IFERROR(INDEX('Job List'!$C$9:$C$508, MATCH($B4285, 'Job List'!$B$9:$B$508, 0)), ""))</f>
        <v/>
      </c>
      <c r="K4285" s="112" t="str">
        <f>IF($B4285="", "", IFERROR(INDEX('Job List'!$D$9:$D$508, MATCH($B4285, 'Job List'!$B$9:$B$508, 0)), ""))</f>
        <v/>
      </c>
      <c r="L4285" s="125" t="str">
        <f t="shared" si="792"/>
        <v/>
      </c>
      <c r="M4285" s="111" t="str">
        <f>IF($B4285="", "", IF($G4285="", IFERROR(INDEX('Job List'!$E$9:$E$508, MATCH($B4285, 'Job List'!$B$9:$B$508, 0)), ""), $G4285))</f>
        <v/>
      </c>
      <c r="N4285" s="126" t="str">
        <f t="shared" si="793"/>
        <v/>
      </c>
      <c r="O4285" s="77"/>
      <c r="AB4285" s="14" t="str">
        <f t="shared" si="794"/>
        <v/>
      </c>
      <c r="AC4285" s="20" t="str">
        <f t="shared" si="795"/>
        <v/>
      </c>
      <c r="AD4285" s="55" t="str">
        <f t="shared" si="796"/>
        <v/>
      </c>
      <c r="AE4285" s="88" t="str">
        <f t="shared" si="797"/>
        <v/>
      </c>
      <c r="AG4285" s="55" t="str">
        <f t="shared" si="798"/>
        <v/>
      </c>
      <c r="AH4285" s="88" t="str">
        <f t="shared" si="799"/>
        <v/>
      </c>
      <c r="AJ4285" s="55" t="str">
        <f t="shared" si="800"/>
        <v/>
      </c>
      <c r="AK4285" s="88" t="str">
        <f t="shared" si="801"/>
        <v/>
      </c>
      <c r="AM4285" s="55" t="str">
        <f t="shared" si="802"/>
        <v/>
      </c>
      <c r="AN4285" s="88" t="str">
        <f t="shared" si="803"/>
        <v/>
      </c>
    </row>
    <row r="4286" spans="1:40" x14ac:dyDescent="0.25">
      <c r="A4286" s="77"/>
      <c r="B4286" s="107"/>
      <c r="C4286" s="108"/>
      <c r="D4286" s="109"/>
      <c r="E4286" s="109"/>
      <c r="F4286" s="110"/>
      <c r="G4286" s="111"/>
      <c r="H4286" s="112"/>
      <c r="I4286" s="77"/>
      <c r="J4286" s="112" t="str">
        <f>IF($B4286="", "", IFERROR(INDEX('Job List'!$C$9:$C$508, MATCH($B4286, 'Job List'!$B$9:$B$508, 0)), ""))</f>
        <v/>
      </c>
      <c r="K4286" s="112" t="str">
        <f>IF($B4286="", "", IFERROR(INDEX('Job List'!$D$9:$D$508, MATCH($B4286, 'Job List'!$B$9:$B$508, 0)), ""))</f>
        <v/>
      </c>
      <c r="L4286" s="125" t="str">
        <f t="shared" si="792"/>
        <v/>
      </c>
      <c r="M4286" s="111" t="str">
        <f>IF($B4286="", "", IF($G4286="", IFERROR(INDEX('Job List'!$E$9:$E$508, MATCH($B4286, 'Job List'!$B$9:$B$508, 0)), ""), $G4286))</f>
        <v/>
      </c>
      <c r="N4286" s="126" t="str">
        <f t="shared" si="793"/>
        <v/>
      </c>
      <c r="O4286" s="77"/>
      <c r="AB4286" s="14" t="str">
        <f t="shared" si="794"/>
        <v/>
      </c>
      <c r="AC4286" s="20" t="str">
        <f t="shared" si="795"/>
        <v/>
      </c>
      <c r="AD4286" s="55" t="str">
        <f t="shared" si="796"/>
        <v/>
      </c>
      <c r="AE4286" s="88" t="str">
        <f t="shared" si="797"/>
        <v/>
      </c>
      <c r="AG4286" s="55" t="str">
        <f t="shared" si="798"/>
        <v/>
      </c>
      <c r="AH4286" s="88" t="str">
        <f t="shared" si="799"/>
        <v/>
      </c>
      <c r="AJ4286" s="55" t="str">
        <f t="shared" si="800"/>
        <v/>
      </c>
      <c r="AK4286" s="88" t="str">
        <f t="shared" si="801"/>
        <v/>
      </c>
      <c r="AM4286" s="55" t="str">
        <f t="shared" si="802"/>
        <v/>
      </c>
      <c r="AN4286" s="88" t="str">
        <f t="shared" si="803"/>
        <v/>
      </c>
    </row>
    <row r="4287" spans="1:40" x14ac:dyDescent="0.25">
      <c r="A4287" s="77"/>
      <c r="B4287" s="107"/>
      <c r="C4287" s="108"/>
      <c r="D4287" s="109"/>
      <c r="E4287" s="109"/>
      <c r="F4287" s="110"/>
      <c r="G4287" s="111"/>
      <c r="H4287" s="112"/>
      <c r="I4287" s="77"/>
      <c r="J4287" s="112" t="str">
        <f>IF($B4287="", "", IFERROR(INDEX('Job List'!$C$9:$C$508, MATCH($B4287, 'Job List'!$B$9:$B$508, 0)), ""))</f>
        <v/>
      </c>
      <c r="K4287" s="112" t="str">
        <f>IF($B4287="", "", IFERROR(INDEX('Job List'!$D$9:$D$508, MATCH($B4287, 'Job List'!$B$9:$B$508, 0)), ""))</f>
        <v/>
      </c>
      <c r="L4287" s="125" t="str">
        <f t="shared" si="792"/>
        <v/>
      </c>
      <c r="M4287" s="111" t="str">
        <f>IF($B4287="", "", IF($G4287="", IFERROR(INDEX('Job List'!$E$9:$E$508, MATCH($B4287, 'Job List'!$B$9:$B$508, 0)), ""), $G4287))</f>
        <v/>
      </c>
      <c r="N4287" s="126" t="str">
        <f t="shared" si="793"/>
        <v/>
      </c>
      <c r="O4287" s="77"/>
      <c r="AB4287" s="14" t="str">
        <f t="shared" si="794"/>
        <v/>
      </c>
      <c r="AC4287" s="20" t="str">
        <f t="shared" si="795"/>
        <v/>
      </c>
      <c r="AD4287" s="55" t="str">
        <f t="shared" si="796"/>
        <v/>
      </c>
      <c r="AE4287" s="88" t="str">
        <f t="shared" si="797"/>
        <v/>
      </c>
      <c r="AG4287" s="55" t="str">
        <f t="shared" si="798"/>
        <v/>
      </c>
      <c r="AH4287" s="88" t="str">
        <f t="shared" si="799"/>
        <v/>
      </c>
      <c r="AJ4287" s="55" t="str">
        <f t="shared" si="800"/>
        <v/>
      </c>
      <c r="AK4287" s="88" t="str">
        <f t="shared" si="801"/>
        <v/>
      </c>
      <c r="AM4287" s="55" t="str">
        <f t="shared" si="802"/>
        <v/>
      </c>
      <c r="AN4287" s="88" t="str">
        <f t="shared" si="803"/>
        <v/>
      </c>
    </row>
    <row r="4288" spans="1:40" x14ac:dyDescent="0.25">
      <c r="A4288" s="77"/>
      <c r="B4288" s="107"/>
      <c r="C4288" s="108"/>
      <c r="D4288" s="109"/>
      <c r="E4288" s="109"/>
      <c r="F4288" s="110"/>
      <c r="G4288" s="111"/>
      <c r="H4288" s="112"/>
      <c r="I4288" s="77"/>
      <c r="J4288" s="112" t="str">
        <f>IF($B4288="", "", IFERROR(INDEX('Job List'!$C$9:$C$508, MATCH($B4288, 'Job List'!$B$9:$B$508, 0)), ""))</f>
        <v/>
      </c>
      <c r="K4288" s="112" t="str">
        <f>IF($B4288="", "", IFERROR(INDEX('Job List'!$D$9:$D$508, MATCH($B4288, 'Job List'!$B$9:$B$508, 0)), ""))</f>
        <v/>
      </c>
      <c r="L4288" s="125" t="str">
        <f t="shared" si="792"/>
        <v/>
      </c>
      <c r="M4288" s="111" t="str">
        <f>IF($B4288="", "", IF($G4288="", IFERROR(INDEX('Job List'!$E$9:$E$508, MATCH($B4288, 'Job List'!$B$9:$B$508, 0)), ""), $G4288))</f>
        <v/>
      </c>
      <c r="N4288" s="126" t="str">
        <f t="shared" si="793"/>
        <v/>
      </c>
      <c r="O4288" s="77"/>
      <c r="AB4288" s="14" t="str">
        <f t="shared" si="794"/>
        <v/>
      </c>
      <c r="AC4288" s="20" t="str">
        <f t="shared" si="795"/>
        <v/>
      </c>
      <c r="AD4288" s="55" t="str">
        <f t="shared" si="796"/>
        <v/>
      </c>
      <c r="AE4288" s="88" t="str">
        <f t="shared" si="797"/>
        <v/>
      </c>
      <c r="AG4288" s="55" t="str">
        <f t="shared" si="798"/>
        <v/>
      </c>
      <c r="AH4288" s="88" t="str">
        <f t="shared" si="799"/>
        <v/>
      </c>
      <c r="AJ4288" s="55" t="str">
        <f t="shared" si="800"/>
        <v/>
      </c>
      <c r="AK4288" s="88" t="str">
        <f t="shared" si="801"/>
        <v/>
      </c>
      <c r="AM4288" s="55" t="str">
        <f t="shared" si="802"/>
        <v/>
      </c>
      <c r="AN4288" s="88" t="str">
        <f t="shared" si="803"/>
        <v/>
      </c>
    </row>
    <row r="4289" spans="1:40" x14ac:dyDescent="0.25">
      <c r="A4289" s="77"/>
      <c r="B4289" s="107"/>
      <c r="C4289" s="108"/>
      <c r="D4289" s="109"/>
      <c r="E4289" s="109"/>
      <c r="F4289" s="110"/>
      <c r="G4289" s="111"/>
      <c r="H4289" s="112"/>
      <c r="I4289" s="77"/>
      <c r="J4289" s="112" t="str">
        <f>IF($B4289="", "", IFERROR(INDEX('Job List'!$C$9:$C$508, MATCH($B4289, 'Job List'!$B$9:$B$508, 0)), ""))</f>
        <v/>
      </c>
      <c r="K4289" s="112" t="str">
        <f>IF($B4289="", "", IFERROR(INDEX('Job List'!$D$9:$D$508, MATCH($B4289, 'Job List'!$B$9:$B$508, 0)), ""))</f>
        <v/>
      </c>
      <c r="L4289" s="125" t="str">
        <f t="shared" si="792"/>
        <v/>
      </c>
      <c r="M4289" s="111" t="str">
        <f>IF($B4289="", "", IF($G4289="", IFERROR(INDEX('Job List'!$E$9:$E$508, MATCH($B4289, 'Job List'!$B$9:$B$508, 0)), ""), $G4289))</f>
        <v/>
      </c>
      <c r="N4289" s="126" t="str">
        <f t="shared" si="793"/>
        <v/>
      </c>
      <c r="O4289" s="77"/>
      <c r="AB4289" s="14" t="str">
        <f t="shared" si="794"/>
        <v/>
      </c>
      <c r="AC4289" s="20" t="str">
        <f t="shared" si="795"/>
        <v/>
      </c>
      <c r="AD4289" s="55" t="str">
        <f t="shared" si="796"/>
        <v/>
      </c>
      <c r="AE4289" s="88" t="str">
        <f t="shared" si="797"/>
        <v/>
      </c>
      <c r="AG4289" s="55" t="str">
        <f t="shared" si="798"/>
        <v/>
      </c>
      <c r="AH4289" s="88" t="str">
        <f t="shared" si="799"/>
        <v/>
      </c>
      <c r="AJ4289" s="55" t="str">
        <f t="shared" si="800"/>
        <v/>
      </c>
      <c r="AK4289" s="88" t="str">
        <f t="shared" si="801"/>
        <v/>
      </c>
      <c r="AM4289" s="55" t="str">
        <f t="shared" si="802"/>
        <v/>
      </c>
      <c r="AN4289" s="88" t="str">
        <f t="shared" si="803"/>
        <v/>
      </c>
    </row>
    <row r="4290" spans="1:40" x14ac:dyDescent="0.25">
      <c r="A4290" s="77"/>
      <c r="B4290" s="107"/>
      <c r="C4290" s="108"/>
      <c r="D4290" s="109"/>
      <c r="E4290" s="109"/>
      <c r="F4290" s="110"/>
      <c r="G4290" s="111"/>
      <c r="H4290" s="112"/>
      <c r="I4290" s="77"/>
      <c r="J4290" s="112" t="str">
        <f>IF($B4290="", "", IFERROR(INDEX('Job List'!$C$9:$C$508, MATCH($B4290, 'Job List'!$B$9:$B$508, 0)), ""))</f>
        <v/>
      </c>
      <c r="K4290" s="112" t="str">
        <f>IF($B4290="", "", IFERROR(INDEX('Job List'!$D$9:$D$508, MATCH($B4290, 'Job List'!$B$9:$B$508, 0)), ""))</f>
        <v/>
      </c>
      <c r="L4290" s="125" t="str">
        <f t="shared" si="792"/>
        <v/>
      </c>
      <c r="M4290" s="111" t="str">
        <f>IF($B4290="", "", IF($G4290="", IFERROR(INDEX('Job List'!$E$9:$E$508, MATCH($B4290, 'Job List'!$B$9:$B$508, 0)), ""), $G4290))</f>
        <v/>
      </c>
      <c r="N4290" s="126" t="str">
        <f t="shared" si="793"/>
        <v/>
      </c>
      <c r="O4290" s="77"/>
      <c r="AB4290" s="14" t="str">
        <f t="shared" si="794"/>
        <v/>
      </c>
      <c r="AC4290" s="20" t="str">
        <f t="shared" si="795"/>
        <v/>
      </c>
      <c r="AD4290" s="55" t="str">
        <f t="shared" si="796"/>
        <v/>
      </c>
      <c r="AE4290" s="88" t="str">
        <f t="shared" si="797"/>
        <v/>
      </c>
      <c r="AG4290" s="55" t="str">
        <f t="shared" si="798"/>
        <v/>
      </c>
      <c r="AH4290" s="88" t="str">
        <f t="shared" si="799"/>
        <v/>
      </c>
      <c r="AJ4290" s="55" t="str">
        <f t="shared" si="800"/>
        <v/>
      </c>
      <c r="AK4290" s="88" t="str">
        <f t="shared" si="801"/>
        <v/>
      </c>
      <c r="AM4290" s="55" t="str">
        <f t="shared" si="802"/>
        <v/>
      </c>
      <c r="AN4290" s="88" t="str">
        <f t="shared" si="803"/>
        <v/>
      </c>
    </row>
    <row r="4291" spans="1:40" x14ac:dyDescent="0.25">
      <c r="A4291" s="77"/>
      <c r="B4291" s="107"/>
      <c r="C4291" s="108"/>
      <c r="D4291" s="109"/>
      <c r="E4291" s="109"/>
      <c r="F4291" s="110"/>
      <c r="G4291" s="111"/>
      <c r="H4291" s="112"/>
      <c r="I4291" s="77"/>
      <c r="J4291" s="112" t="str">
        <f>IF($B4291="", "", IFERROR(INDEX('Job List'!$C$9:$C$508, MATCH($B4291, 'Job List'!$B$9:$B$508, 0)), ""))</f>
        <v/>
      </c>
      <c r="K4291" s="112" t="str">
        <f>IF($B4291="", "", IFERROR(INDEX('Job List'!$D$9:$D$508, MATCH($B4291, 'Job List'!$B$9:$B$508, 0)), ""))</f>
        <v/>
      </c>
      <c r="L4291" s="125" t="str">
        <f t="shared" si="792"/>
        <v/>
      </c>
      <c r="M4291" s="111" t="str">
        <f>IF($B4291="", "", IF($G4291="", IFERROR(INDEX('Job List'!$E$9:$E$508, MATCH($B4291, 'Job List'!$B$9:$B$508, 0)), ""), $G4291))</f>
        <v/>
      </c>
      <c r="N4291" s="126" t="str">
        <f t="shared" si="793"/>
        <v/>
      </c>
      <c r="O4291" s="77"/>
      <c r="AB4291" s="14" t="str">
        <f t="shared" si="794"/>
        <v/>
      </c>
      <c r="AC4291" s="20" t="str">
        <f t="shared" si="795"/>
        <v/>
      </c>
      <c r="AD4291" s="55" t="str">
        <f t="shared" si="796"/>
        <v/>
      </c>
      <c r="AE4291" s="88" t="str">
        <f t="shared" si="797"/>
        <v/>
      </c>
      <c r="AG4291" s="55" t="str">
        <f t="shared" si="798"/>
        <v/>
      </c>
      <c r="AH4291" s="88" t="str">
        <f t="shared" si="799"/>
        <v/>
      </c>
      <c r="AJ4291" s="55" t="str">
        <f t="shared" si="800"/>
        <v/>
      </c>
      <c r="AK4291" s="88" t="str">
        <f t="shared" si="801"/>
        <v/>
      </c>
      <c r="AM4291" s="55" t="str">
        <f t="shared" si="802"/>
        <v/>
      </c>
      <c r="AN4291" s="88" t="str">
        <f t="shared" si="803"/>
        <v/>
      </c>
    </row>
    <row r="4292" spans="1:40" x14ac:dyDescent="0.25">
      <c r="A4292" s="77"/>
      <c r="B4292" s="107"/>
      <c r="C4292" s="108"/>
      <c r="D4292" s="109"/>
      <c r="E4292" s="109"/>
      <c r="F4292" s="110"/>
      <c r="G4292" s="111"/>
      <c r="H4292" s="112"/>
      <c r="I4292" s="77"/>
      <c r="J4292" s="112" t="str">
        <f>IF($B4292="", "", IFERROR(INDEX('Job List'!$C$9:$C$508, MATCH($B4292, 'Job List'!$B$9:$B$508, 0)), ""))</f>
        <v/>
      </c>
      <c r="K4292" s="112" t="str">
        <f>IF($B4292="", "", IFERROR(INDEX('Job List'!$D$9:$D$508, MATCH($B4292, 'Job List'!$B$9:$B$508, 0)), ""))</f>
        <v/>
      </c>
      <c r="L4292" s="125" t="str">
        <f t="shared" si="792"/>
        <v/>
      </c>
      <c r="M4292" s="111" t="str">
        <f>IF($B4292="", "", IF($G4292="", IFERROR(INDEX('Job List'!$E$9:$E$508, MATCH($B4292, 'Job List'!$B$9:$B$508, 0)), ""), $G4292))</f>
        <v/>
      </c>
      <c r="N4292" s="126" t="str">
        <f t="shared" si="793"/>
        <v/>
      </c>
      <c r="O4292" s="77"/>
      <c r="AB4292" s="14" t="str">
        <f t="shared" si="794"/>
        <v/>
      </c>
      <c r="AC4292" s="20" t="str">
        <f t="shared" si="795"/>
        <v/>
      </c>
      <c r="AD4292" s="55" t="str">
        <f t="shared" si="796"/>
        <v/>
      </c>
      <c r="AE4292" s="88" t="str">
        <f t="shared" si="797"/>
        <v/>
      </c>
      <c r="AG4292" s="55" t="str">
        <f t="shared" si="798"/>
        <v/>
      </c>
      <c r="AH4292" s="88" t="str">
        <f t="shared" si="799"/>
        <v/>
      </c>
      <c r="AJ4292" s="55" t="str">
        <f t="shared" si="800"/>
        <v/>
      </c>
      <c r="AK4292" s="88" t="str">
        <f t="shared" si="801"/>
        <v/>
      </c>
      <c r="AM4292" s="55" t="str">
        <f t="shared" si="802"/>
        <v/>
      </c>
      <c r="AN4292" s="88" t="str">
        <f t="shared" si="803"/>
        <v/>
      </c>
    </row>
    <row r="4293" spans="1:40" x14ac:dyDescent="0.25">
      <c r="A4293" s="77"/>
      <c r="B4293" s="107"/>
      <c r="C4293" s="108"/>
      <c r="D4293" s="109"/>
      <c r="E4293" s="109"/>
      <c r="F4293" s="110"/>
      <c r="G4293" s="111"/>
      <c r="H4293" s="112"/>
      <c r="I4293" s="77"/>
      <c r="J4293" s="112" t="str">
        <f>IF($B4293="", "", IFERROR(INDEX('Job List'!$C$9:$C$508, MATCH($B4293, 'Job List'!$B$9:$B$508, 0)), ""))</f>
        <v/>
      </c>
      <c r="K4293" s="112" t="str">
        <f>IF($B4293="", "", IFERROR(INDEX('Job List'!$D$9:$D$508, MATCH($B4293, 'Job List'!$B$9:$B$508, 0)), ""))</f>
        <v/>
      </c>
      <c r="L4293" s="125" t="str">
        <f t="shared" si="792"/>
        <v/>
      </c>
      <c r="M4293" s="111" t="str">
        <f>IF($B4293="", "", IF($G4293="", IFERROR(INDEX('Job List'!$E$9:$E$508, MATCH($B4293, 'Job List'!$B$9:$B$508, 0)), ""), $G4293))</f>
        <v/>
      </c>
      <c r="N4293" s="126" t="str">
        <f t="shared" si="793"/>
        <v/>
      </c>
      <c r="O4293" s="77"/>
      <c r="AB4293" s="14" t="str">
        <f t="shared" si="794"/>
        <v/>
      </c>
      <c r="AC4293" s="20" t="str">
        <f t="shared" si="795"/>
        <v/>
      </c>
      <c r="AD4293" s="55" t="str">
        <f t="shared" si="796"/>
        <v/>
      </c>
      <c r="AE4293" s="88" t="str">
        <f t="shared" si="797"/>
        <v/>
      </c>
      <c r="AG4293" s="55" t="str">
        <f t="shared" si="798"/>
        <v/>
      </c>
      <c r="AH4293" s="88" t="str">
        <f t="shared" si="799"/>
        <v/>
      </c>
      <c r="AJ4293" s="55" t="str">
        <f t="shared" si="800"/>
        <v/>
      </c>
      <c r="AK4293" s="88" t="str">
        <f t="shared" si="801"/>
        <v/>
      </c>
      <c r="AM4293" s="55" t="str">
        <f t="shared" si="802"/>
        <v/>
      </c>
      <c r="AN4293" s="88" t="str">
        <f t="shared" si="803"/>
        <v/>
      </c>
    </row>
    <row r="4294" spans="1:40" x14ac:dyDescent="0.25">
      <c r="A4294" s="77"/>
      <c r="B4294" s="107"/>
      <c r="C4294" s="108"/>
      <c r="D4294" s="109"/>
      <c r="E4294" s="109"/>
      <c r="F4294" s="110"/>
      <c r="G4294" s="111"/>
      <c r="H4294" s="112"/>
      <c r="I4294" s="77"/>
      <c r="J4294" s="112" t="str">
        <f>IF($B4294="", "", IFERROR(INDEX('Job List'!$C$9:$C$508, MATCH($B4294, 'Job List'!$B$9:$B$508, 0)), ""))</f>
        <v/>
      </c>
      <c r="K4294" s="112" t="str">
        <f>IF($B4294="", "", IFERROR(INDEX('Job List'!$D$9:$D$508, MATCH($B4294, 'Job List'!$B$9:$B$508, 0)), ""))</f>
        <v/>
      </c>
      <c r="L4294" s="125" t="str">
        <f t="shared" si="792"/>
        <v/>
      </c>
      <c r="M4294" s="111" t="str">
        <f>IF($B4294="", "", IF($G4294="", IFERROR(INDEX('Job List'!$E$9:$E$508, MATCH($B4294, 'Job List'!$B$9:$B$508, 0)), ""), $G4294))</f>
        <v/>
      </c>
      <c r="N4294" s="126" t="str">
        <f t="shared" si="793"/>
        <v/>
      </c>
      <c r="O4294" s="77"/>
      <c r="AB4294" s="14" t="str">
        <f t="shared" si="794"/>
        <v/>
      </c>
      <c r="AC4294" s="20" t="str">
        <f t="shared" si="795"/>
        <v/>
      </c>
      <c r="AD4294" s="55" t="str">
        <f t="shared" si="796"/>
        <v/>
      </c>
      <c r="AE4294" s="88" t="str">
        <f t="shared" si="797"/>
        <v/>
      </c>
      <c r="AG4294" s="55" t="str">
        <f t="shared" si="798"/>
        <v/>
      </c>
      <c r="AH4294" s="88" t="str">
        <f t="shared" si="799"/>
        <v/>
      </c>
      <c r="AJ4294" s="55" t="str">
        <f t="shared" si="800"/>
        <v/>
      </c>
      <c r="AK4294" s="88" t="str">
        <f t="shared" si="801"/>
        <v/>
      </c>
      <c r="AM4294" s="55" t="str">
        <f t="shared" si="802"/>
        <v/>
      </c>
      <c r="AN4294" s="88" t="str">
        <f t="shared" si="803"/>
        <v/>
      </c>
    </row>
    <row r="4295" spans="1:40" x14ac:dyDescent="0.25">
      <c r="A4295" s="77"/>
      <c r="B4295" s="107"/>
      <c r="C4295" s="108"/>
      <c r="D4295" s="109"/>
      <c r="E4295" s="109"/>
      <c r="F4295" s="110"/>
      <c r="G4295" s="111"/>
      <c r="H4295" s="112"/>
      <c r="I4295" s="77"/>
      <c r="J4295" s="112" t="str">
        <f>IF($B4295="", "", IFERROR(INDEX('Job List'!$C$9:$C$508, MATCH($B4295, 'Job List'!$B$9:$B$508, 0)), ""))</f>
        <v/>
      </c>
      <c r="K4295" s="112" t="str">
        <f>IF($B4295="", "", IFERROR(INDEX('Job List'!$D$9:$D$508, MATCH($B4295, 'Job List'!$B$9:$B$508, 0)), ""))</f>
        <v/>
      </c>
      <c r="L4295" s="125" t="str">
        <f t="shared" si="792"/>
        <v/>
      </c>
      <c r="M4295" s="111" t="str">
        <f>IF($B4295="", "", IF($G4295="", IFERROR(INDEX('Job List'!$E$9:$E$508, MATCH($B4295, 'Job List'!$B$9:$B$508, 0)), ""), $G4295))</f>
        <v/>
      </c>
      <c r="N4295" s="126" t="str">
        <f t="shared" si="793"/>
        <v/>
      </c>
      <c r="O4295" s="77"/>
      <c r="AB4295" s="14" t="str">
        <f t="shared" si="794"/>
        <v/>
      </c>
      <c r="AC4295" s="20" t="str">
        <f t="shared" si="795"/>
        <v/>
      </c>
      <c r="AD4295" s="55" t="str">
        <f t="shared" si="796"/>
        <v/>
      </c>
      <c r="AE4295" s="88" t="str">
        <f t="shared" si="797"/>
        <v/>
      </c>
      <c r="AG4295" s="55" t="str">
        <f t="shared" si="798"/>
        <v/>
      </c>
      <c r="AH4295" s="88" t="str">
        <f t="shared" si="799"/>
        <v/>
      </c>
      <c r="AJ4295" s="55" t="str">
        <f t="shared" si="800"/>
        <v/>
      </c>
      <c r="AK4295" s="88" t="str">
        <f t="shared" si="801"/>
        <v/>
      </c>
      <c r="AM4295" s="55" t="str">
        <f t="shared" si="802"/>
        <v/>
      </c>
      <c r="AN4295" s="88" t="str">
        <f t="shared" si="803"/>
        <v/>
      </c>
    </row>
    <row r="4296" spans="1:40" x14ac:dyDescent="0.25">
      <c r="A4296" s="77"/>
      <c r="B4296" s="107"/>
      <c r="C4296" s="108"/>
      <c r="D4296" s="109"/>
      <c r="E4296" s="109"/>
      <c r="F4296" s="110"/>
      <c r="G4296" s="111"/>
      <c r="H4296" s="112"/>
      <c r="I4296" s="77"/>
      <c r="J4296" s="112" t="str">
        <f>IF($B4296="", "", IFERROR(INDEX('Job List'!$C$9:$C$508, MATCH($B4296, 'Job List'!$B$9:$B$508, 0)), ""))</f>
        <v/>
      </c>
      <c r="K4296" s="112" t="str">
        <f>IF($B4296="", "", IFERROR(INDEX('Job List'!$D$9:$D$508, MATCH($B4296, 'Job List'!$B$9:$B$508, 0)), ""))</f>
        <v/>
      </c>
      <c r="L4296" s="125" t="str">
        <f t="shared" si="792"/>
        <v/>
      </c>
      <c r="M4296" s="111" t="str">
        <f>IF($B4296="", "", IF($G4296="", IFERROR(INDEX('Job List'!$E$9:$E$508, MATCH($B4296, 'Job List'!$B$9:$B$508, 0)), ""), $G4296))</f>
        <v/>
      </c>
      <c r="N4296" s="126" t="str">
        <f t="shared" si="793"/>
        <v/>
      </c>
      <c r="O4296" s="77"/>
      <c r="AB4296" s="14" t="str">
        <f t="shared" si="794"/>
        <v/>
      </c>
      <c r="AC4296" s="20" t="str">
        <f t="shared" si="795"/>
        <v/>
      </c>
      <c r="AD4296" s="55" t="str">
        <f t="shared" si="796"/>
        <v/>
      </c>
      <c r="AE4296" s="88" t="str">
        <f t="shared" si="797"/>
        <v/>
      </c>
      <c r="AG4296" s="55" t="str">
        <f t="shared" si="798"/>
        <v/>
      </c>
      <c r="AH4296" s="88" t="str">
        <f t="shared" si="799"/>
        <v/>
      </c>
      <c r="AJ4296" s="55" t="str">
        <f t="shared" si="800"/>
        <v/>
      </c>
      <c r="AK4296" s="88" t="str">
        <f t="shared" si="801"/>
        <v/>
      </c>
      <c r="AM4296" s="55" t="str">
        <f t="shared" si="802"/>
        <v/>
      </c>
      <c r="AN4296" s="88" t="str">
        <f t="shared" si="803"/>
        <v/>
      </c>
    </row>
    <row r="4297" spans="1:40" x14ac:dyDescent="0.25">
      <c r="A4297" s="77"/>
      <c r="B4297" s="107"/>
      <c r="C4297" s="108"/>
      <c r="D4297" s="109"/>
      <c r="E4297" s="109"/>
      <c r="F4297" s="110"/>
      <c r="G4297" s="111"/>
      <c r="H4297" s="112"/>
      <c r="I4297" s="77"/>
      <c r="J4297" s="112" t="str">
        <f>IF($B4297="", "", IFERROR(INDEX('Job List'!$C$9:$C$508, MATCH($B4297, 'Job List'!$B$9:$B$508, 0)), ""))</f>
        <v/>
      </c>
      <c r="K4297" s="112" t="str">
        <f>IF($B4297="", "", IFERROR(INDEX('Job List'!$D$9:$D$508, MATCH($B4297, 'Job List'!$B$9:$B$508, 0)), ""))</f>
        <v/>
      </c>
      <c r="L4297" s="125" t="str">
        <f t="shared" si="792"/>
        <v/>
      </c>
      <c r="M4297" s="111" t="str">
        <f>IF($B4297="", "", IF($G4297="", IFERROR(INDEX('Job List'!$E$9:$E$508, MATCH($B4297, 'Job List'!$B$9:$B$508, 0)), ""), $G4297))</f>
        <v/>
      </c>
      <c r="N4297" s="126" t="str">
        <f t="shared" si="793"/>
        <v/>
      </c>
      <c r="O4297" s="77"/>
      <c r="AB4297" s="14" t="str">
        <f t="shared" si="794"/>
        <v/>
      </c>
      <c r="AC4297" s="20" t="str">
        <f t="shared" si="795"/>
        <v/>
      </c>
      <c r="AD4297" s="55" t="str">
        <f t="shared" si="796"/>
        <v/>
      </c>
      <c r="AE4297" s="88" t="str">
        <f t="shared" si="797"/>
        <v/>
      </c>
      <c r="AG4297" s="55" t="str">
        <f t="shared" si="798"/>
        <v/>
      </c>
      <c r="AH4297" s="88" t="str">
        <f t="shared" si="799"/>
        <v/>
      </c>
      <c r="AJ4297" s="55" t="str">
        <f t="shared" si="800"/>
        <v/>
      </c>
      <c r="AK4297" s="88" t="str">
        <f t="shared" si="801"/>
        <v/>
      </c>
      <c r="AM4297" s="55" t="str">
        <f t="shared" si="802"/>
        <v/>
      </c>
      <c r="AN4297" s="88" t="str">
        <f t="shared" si="803"/>
        <v/>
      </c>
    </row>
    <row r="4298" spans="1:40" x14ac:dyDescent="0.25">
      <c r="A4298" s="77"/>
      <c r="B4298" s="107"/>
      <c r="C4298" s="108"/>
      <c r="D4298" s="109"/>
      <c r="E4298" s="109"/>
      <c r="F4298" s="110"/>
      <c r="G4298" s="111"/>
      <c r="H4298" s="112"/>
      <c r="I4298" s="77"/>
      <c r="J4298" s="112" t="str">
        <f>IF($B4298="", "", IFERROR(INDEX('Job List'!$C$9:$C$508, MATCH($B4298, 'Job List'!$B$9:$B$508, 0)), ""))</f>
        <v/>
      </c>
      <c r="K4298" s="112" t="str">
        <f>IF($B4298="", "", IFERROR(INDEX('Job List'!$D$9:$D$508, MATCH($B4298, 'Job List'!$B$9:$B$508, 0)), ""))</f>
        <v/>
      </c>
      <c r="L4298" s="125" t="str">
        <f t="shared" ref="L4298:L4361" si="804">IFERROR(IF(B4298="", "", AC4298-F4298), "")</f>
        <v/>
      </c>
      <c r="M4298" s="111" t="str">
        <f>IF($B4298="", "", IF($G4298="", IFERROR(INDEX('Job List'!$E$9:$E$508, MATCH($B4298, 'Job List'!$B$9:$B$508, 0)), ""), $G4298))</f>
        <v/>
      </c>
      <c r="N4298" s="126" t="str">
        <f t="shared" ref="N4298:N4361" si="805">IF(OR(B4298="", L4298="", M4298=""), "", L4298*24*M4298)</f>
        <v/>
      </c>
      <c r="O4298" s="77"/>
      <c r="AB4298" s="14" t="str">
        <f t="shared" ref="AB4298:AB4361" si="806">IF(C4298="", "", TEXT(C4298, "mmm yyyy"))</f>
        <v/>
      </c>
      <c r="AC4298" s="20" t="str">
        <f t="shared" ref="AC4298:AC4361" si="807">IF(OR(D4298="", E4298=""), "", IF(IF(E4298&gt;D4298, E4298-D4298, E4298-D4298+1)=0, 1, IF(E4298&gt;D4298, E4298-D4298, E4298-D4298+1)))</f>
        <v/>
      </c>
      <c r="AD4298" s="55" t="str">
        <f t="shared" ref="AD4298:AD4361" si="808">IF($AB4298="", "", IF($AD$6="", L4298, IF($AD$6=$B4298, L4298, "")))</f>
        <v/>
      </c>
      <c r="AE4298" s="88" t="str">
        <f t="shared" ref="AE4298:AE4361" si="809">IF($AB4298="", "", IF($AD$6="", N4298, IF($AD$6=$B4298, N4298, "")))</f>
        <v/>
      </c>
      <c r="AG4298" s="55" t="str">
        <f t="shared" ref="AG4298:AG4361" si="810">IF($AB4298="", "", IF($AG$6="", AJ4298, IF($AG$6=$J4298, AJ4298, "")))</f>
        <v/>
      </c>
      <c r="AH4298" s="88" t="str">
        <f t="shared" ref="AH4298:AH4361" si="811">IF($AB4298="", "", IF($AG$6="", AK4298, IF($AG$6=$J4298, AK4298, "")))</f>
        <v/>
      </c>
      <c r="AJ4298" s="55" t="str">
        <f t="shared" ref="AJ4298:AJ4361" si="812">IFERROR(IF($AB4298="", "", IF(AND($C4298&gt;=$AJ$6, $C4298&lt;=$AK$6), L4298, "")), "")</f>
        <v/>
      </c>
      <c r="AK4298" s="88" t="str">
        <f t="shared" ref="AK4298:AK4361" si="813">IFERROR(IF($AB4298="", "", IF(AND($C4298&gt;=$AJ$6, $C4298&lt;=$AK$6), N4298, "")), "")</f>
        <v/>
      </c>
      <c r="AM4298" s="55" t="str">
        <f t="shared" ref="AM4298:AM4361" si="814">IFERROR(IF($J4298="", "", IF(AND($C4298&gt;=$AM$4, $C4298&lt;=$AN$4, $J4298=$AM$3), L4298, "")), "")</f>
        <v/>
      </c>
      <c r="AN4298" s="88" t="str">
        <f t="shared" ref="AN4298:AN4361" si="815">IFERROR(IF($J4298="", "", IF(AND($C4298&gt;=$AM$4, $C4298&lt;=$AN$4, $J4298=$AM$3), N4298, "")), "")</f>
        <v/>
      </c>
    </row>
    <row r="4299" spans="1:40" x14ac:dyDescent="0.25">
      <c r="A4299" s="77"/>
      <c r="B4299" s="107"/>
      <c r="C4299" s="108"/>
      <c r="D4299" s="109"/>
      <c r="E4299" s="109"/>
      <c r="F4299" s="110"/>
      <c r="G4299" s="111"/>
      <c r="H4299" s="112"/>
      <c r="I4299" s="77"/>
      <c r="J4299" s="112" t="str">
        <f>IF($B4299="", "", IFERROR(INDEX('Job List'!$C$9:$C$508, MATCH($B4299, 'Job List'!$B$9:$B$508, 0)), ""))</f>
        <v/>
      </c>
      <c r="K4299" s="112" t="str">
        <f>IF($B4299="", "", IFERROR(INDEX('Job List'!$D$9:$D$508, MATCH($B4299, 'Job List'!$B$9:$B$508, 0)), ""))</f>
        <v/>
      </c>
      <c r="L4299" s="125" t="str">
        <f t="shared" si="804"/>
        <v/>
      </c>
      <c r="M4299" s="111" t="str">
        <f>IF($B4299="", "", IF($G4299="", IFERROR(INDEX('Job List'!$E$9:$E$508, MATCH($B4299, 'Job List'!$B$9:$B$508, 0)), ""), $G4299))</f>
        <v/>
      </c>
      <c r="N4299" s="126" t="str">
        <f t="shared" si="805"/>
        <v/>
      </c>
      <c r="O4299" s="77"/>
      <c r="AB4299" s="14" t="str">
        <f t="shared" si="806"/>
        <v/>
      </c>
      <c r="AC4299" s="20" t="str">
        <f t="shared" si="807"/>
        <v/>
      </c>
      <c r="AD4299" s="55" t="str">
        <f t="shared" si="808"/>
        <v/>
      </c>
      <c r="AE4299" s="88" t="str">
        <f t="shared" si="809"/>
        <v/>
      </c>
      <c r="AG4299" s="55" t="str">
        <f t="shared" si="810"/>
        <v/>
      </c>
      <c r="AH4299" s="88" t="str">
        <f t="shared" si="811"/>
        <v/>
      </c>
      <c r="AJ4299" s="55" t="str">
        <f t="shared" si="812"/>
        <v/>
      </c>
      <c r="AK4299" s="88" t="str">
        <f t="shared" si="813"/>
        <v/>
      </c>
      <c r="AM4299" s="55" t="str">
        <f t="shared" si="814"/>
        <v/>
      </c>
      <c r="AN4299" s="88" t="str">
        <f t="shared" si="815"/>
        <v/>
      </c>
    </row>
    <row r="4300" spans="1:40" x14ac:dyDescent="0.25">
      <c r="A4300" s="77"/>
      <c r="B4300" s="107"/>
      <c r="C4300" s="108"/>
      <c r="D4300" s="109"/>
      <c r="E4300" s="109"/>
      <c r="F4300" s="110"/>
      <c r="G4300" s="111"/>
      <c r="H4300" s="112"/>
      <c r="I4300" s="77"/>
      <c r="J4300" s="112" t="str">
        <f>IF($B4300="", "", IFERROR(INDEX('Job List'!$C$9:$C$508, MATCH($B4300, 'Job List'!$B$9:$B$508, 0)), ""))</f>
        <v/>
      </c>
      <c r="K4300" s="112" t="str">
        <f>IF($B4300="", "", IFERROR(INDEX('Job List'!$D$9:$D$508, MATCH($B4300, 'Job List'!$B$9:$B$508, 0)), ""))</f>
        <v/>
      </c>
      <c r="L4300" s="125" t="str">
        <f t="shared" si="804"/>
        <v/>
      </c>
      <c r="M4300" s="111" t="str">
        <f>IF($B4300="", "", IF($G4300="", IFERROR(INDEX('Job List'!$E$9:$E$508, MATCH($B4300, 'Job List'!$B$9:$B$508, 0)), ""), $G4300))</f>
        <v/>
      </c>
      <c r="N4300" s="126" t="str">
        <f t="shared" si="805"/>
        <v/>
      </c>
      <c r="O4300" s="77"/>
      <c r="AB4300" s="14" t="str">
        <f t="shared" si="806"/>
        <v/>
      </c>
      <c r="AC4300" s="20" t="str">
        <f t="shared" si="807"/>
        <v/>
      </c>
      <c r="AD4300" s="55" t="str">
        <f t="shared" si="808"/>
        <v/>
      </c>
      <c r="AE4300" s="88" t="str">
        <f t="shared" si="809"/>
        <v/>
      </c>
      <c r="AG4300" s="55" t="str">
        <f t="shared" si="810"/>
        <v/>
      </c>
      <c r="AH4300" s="88" t="str">
        <f t="shared" si="811"/>
        <v/>
      </c>
      <c r="AJ4300" s="55" t="str">
        <f t="shared" si="812"/>
        <v/>
      </c>
      <c r="AK4300" s="88" t="str">
        <f t="shared" si="813"/>
        <v/>
      </c>
      <c r="AM4300" s="55" t="str">
        <f t="shared" si="814"/>
        <v/>
      </c>
      <c r="AN4300" s="88" t="str">
        <f t="shared" si="815"/>
        <v/>
      </c>
    </row>
    <row r="4301" spans="1:40" x14ac:dyDescent="0.25">
      <c r="A4301" s="77"/>
      <c r="B4301" s="107"/>
      <c r="C4301" s="108"/>
      <c r="D4301" s="109"/>
      <c r="E4301" s="109"/>
      <c r="F4301" s="110"/>
      <c r="G4301" s="111"/>
      <c r="H4301" s="112"/>
      <c r="I4301" s="77"/>
      <c r="J4301" s="112" t="str">
        <f>IF($B4301="", "", IFERROR(INDEX('Job List'!$C$9:$C$508, MATCH($B4301, 'Job List'!$B$9:$B$508, 0)), ""))</f>
        <v/>
      </c>
      <c r="K4301" s="112" t="str">
        <f>IF($B4301="", "", IFERROR(INDEX('Job List'!$D$9:$D$508, MATCH($B4301, 'Job List'!$B$9:$B$508, 0)), ""))</f>
        <v/>
      </c>
      <c r="L4301" s="125" t="str">
        <f t="shared" si="804"/>
        <v/>
      </c>
      <c r="M4301" s="111" t="str">
        <f>IF($B4301="", "", IF($G4301="", IFERROR(INDEX('Job List'!$E$9:$E$508, MATCH($B4301, 'Job List'!$B$9:$B$508, 0)), ""), $G4301))</f>
        <v/>
      </c>
      <c r="N4301" s="126" t="str">
        <f t="shared" si="805"/>
        <v/>
      </c>
      <c r="O4301" s="77"/>
      <c r="AB4301" s="14" t="str">
        <f t="shared" si="806"/>
        <v/>
      </c>
      <c r="AC4301" s="20" t="str">
        <f t="shared" si="807"/>
        <v/>
      </c>
      <c r="AD4301" s="55" t="str">
        <f t="shared" si="808"/>
        <v/>
      </c>
      <c r="AE4301" s="88" t="str">
        <f t="shared" si="809"/>
        <v/>
      </c>
      <c r="AG4301" s="55" t="str">
        <f t="shared" si="810"/>
        <v/>
      </c>
      <c r="AH4301" s="88" t="str">
        <f t="shared" si="811"/>
        <v/>
      </c>
      <c r="AJ4301" s="55" t="str">
        <f t="shared" si="812"/>
        <v/>
      </c>
      <c r="AK4301" s="88" t="str">
        <f t="shared" si="813"/>
        <v/>
      </c>
      <c r="AM4301" s="55" t="str">
        <f t="shared" si="814"/>
        <v/>
      </c>
      <c r="AN4301" s="88" t="str">
        <f t="shared" si="815"/>
        <v/>
      </c>
    </row>
    <row r="4302" spans="1:40" x14ac:dyDescent="0.25">
      <c r="A4302" s="77"/>
      <c r="B4302" s="107"/>
      <c r="C4302" s="108"/>
      <c r="D4302" s="109"/>
      <c r="E4302" s="109"/>
      <c r="F4302" s="110"/>
      <c r="G4302" s="111"/>
      <c r="H4302" s="112"/>
      <c r="I4302" s="77"/>
      <c r="J4302" s="112" t="str">
        <f>IF($B4302="", "", IFERROR(INDEX('Job List'!$C$9:$C$508, MATCH($B4302, 'Job List'!$B$9:$B$508, 0)), ""))</f>
        <v/>
      </c>
      <c r="K4302" s="112" t="str">
        <f>IF($B4302="", "", IFERROR(INDEX('Job List'!$D$9:$D$508, MATCH($B4302, 'Job List'!$B$9:$B$508, 0)), ""))</f>
        <v/>
      </c>
      <c r="L4302" s="125" t="str">
        <f t="shared" si="804"/>
        <v/>
      </c>
      <c r="M4302" s="111" t="str">
        <f>IF($B4302="", "", IF($G4302="", IFERROR(INDEX('Job List'!$E$9:$E$508, MATCH($B4302, 'Job List'!$B$9:$B$508, 0)), ""), $G4302))</f>
        <v/>
      </c>
      <c r="N4302" s="126" t="str">
        <f t="shared" si="805"/>
        <v/>
      </c>
      <c r="O4302" s="77"/>
      <c r="AB4302" s="14" t="str">
        <f t="shared" si="806"/>
        <v/>
      </c>
      <c r="AC4302" s="20" t="str">
        <f t="shared" si="807"/>
        <v/>
      </c>
      <c r="AD4302" s="55" t="str">
        <f t="shared" si="808"/>
        <v/>
      </c>
      <c r="AE4302" s="88" t="str">
        <f t="shared" si="809"/>
        <v/>
      </c>
      <c r="AG4302" s="55" t="str">
        <f t="shared" si="810"/>
        <v/>
      </c>
      <c r="AH4302" s="88" t="str">
        <f t="shared" si="811"/>
        <v/>
      </c>
      <c r="AJ4302" s="55" t="str">
        <f t="shared" si="812"/>
        <v/>
      </c>
      <c r="AK4302" s="88" t="str">
        <f t="shared" si="813"/>
        <v/>
      </c>
      <c r="AM4302" s="55" t="str">
        <f t="shared" si="814"/>
        <v/>
      </c>
      <c r="AN4302" s="88" t="str">
        <f t="shared" si="815"/>
        <v/>
      </c>
    </row>
    <row r="4303" spans="1:40" x14ac:dyDescent="0.25">
      <c r="A4303" s="77"/>
      <c r="B4303" s="107"/>
      <c r="C4303" s="108"/>
      <c r="D4303" s="109"/>
      <c r="E4303" s="109"/>
      <c r="F4303" s="110"/>
      <c r="G4303" s="111"/>
      <c r="H4303" s="112"/>
      <c r="I4303" s="77"/>
      <c r="J4303" s="112" t="str">
        <f>IF($B4303="", "", IFERROR(INDEX('Job List'!$C$9:$C$508, MATCH($B4303, 'Job List'!$B$9:$B$508, 0)), ""))</f>
        <v/>
      </c>
      <c r="K4303" s="112" t="str">
        <f>IF($B4303="", "", IFERROR(INDEX('Job List'!$D$9:$D$508, MATCH($B4303, 'Job List'!$B$9:$B$508, 0)), ""))</f>
        <v/>
      </c>
      <c r="L4303" s="125" t="str">
        <f t="shared" si="804"/>
        <v/>
      </c>
      <c r="M4303" s="111" t="str">
        <f>IF($B4303="", "", IF($G4303="", IFERROR(INDEX('Job List'!$E$9:$E$508, MATCH($B4303, 'Job List'!$B$9:$B$508, 0)), ""), $G4303))</f>
        <v/>
      </c>
      <c r="N4303" s="126" t="str">
        <f t="shared" si="805"/>
        <v/>
      </c>
      <c r="O4303" s="77"/>
      <c r="AB4303" s="14" t="str">
        <f t="shared" si="806"/>
        <v/>
      </c>
      <c r="AC4303" s="20" t="str">
        <f t="shared" si="807"/>
        <v/>
      </c>
      <c r="AD4303" s="55" t="str">
        <f t="shared" si="808"/>
        <v/>
      </c>
      <c r="AE4303" s="88" t="str">
        <f t="shared" si="809"/>
        <v/>
      </c>
      <c r="AG4303" s="55" t="str">
        <f t="shared" si="810"/>
        <v/>
      </c>
      <c r="AH4303" s="88" t="str">
        <f t="shared" si="811"/>
        <v/>
      </c>
      <c r="AJ4303" s="55" t="str">
        <f t="shared" si="812"/>
        <v/>
      </c>
      <c r="AK4303" s="88" t="str">
        <f t="shared" si="813"/>
        <v/>
      </c>
      <c r="AM4303" s="55" t="str">
        <f t="shared" si="814"/>
        <v/>
      </c>
      <c r="AN4303" s="88" t="str">
        <f t="shared" si="815"/>
        <v/>
      </c>
    </row>
    <row r="4304" spans="1:40" x14ac:dyDescent="0.25">
      <c r="A4304" s="77"/>
      <c r="B4304" s="107"/>
      <c r="C4304" s="108"/>
      <c r="D4304" s="109"/>
      <c r="E4304" s="109"/>
      <c r="F4304" s="110"/>
      <c r="G4304" s="111"/>
      <c r="H4304" s="112"/>
      <c r="I4304" s="77"/>
      <c r="J4304" s="112" t="str">
        <f>IF($B4304="", "", IFERROR(INDEX('Job List'!$C$9:$C$508, MATCH($B4304, 'Job List'!$B$9:$B$508, 0)), ""))</f>
        <v/>
      </c>
      <c r="K4304" s="112" t="str">
        <f>IF($B4304="", "", IFERROR(INDEX('Job List'!$D$9:$D$508, MATCH($B4304, 'Job List'!$B$9:$B$508, 0)), ""))</f>
        <v/>
      </c>
      <c r="L4304" s="125" t="str">
        <f t="shared" si="804"/>
        <v/>
      </c>
      <c r="M4304" s="111" t="str">
        <f>IF($B4304="", "", IF($G4304="", IFERROR(INDEX('Job List'!$E$9:$E$508, MATCH($B4304, 'Job List'!$B$9:$B$508, 0)), ""), $G4304))</f>
        <v/>
      </c>
      <c r="N4304" s="126" t="str">
        <f t="shared" si="805"/>
        <v/>
      </c>
      <c r="O4304" s="77"/>
      <c r="AB4304" s="14" t="str">
        <f t="shared" si="806"/>
        <v/>
      </c>
      <c r="AC4304" s="20" t="str">
        <f t="shared" si="807"/>
        <v/>
      </c>
      <c r="AD4304" s="55" t="str">
        <f t="shared" si="808"/>
        <v/>
      </c>
      <c r="AE4304" s="88" t="str">
        <f t="shared" si="809"/>
        <v/>
      </c>
      <c r="AG4304" s="55" t="str">
        <f t="shared" si="810"/>
        <v/>
      </c>
      <c r="AH4304" s="88" t="str">
        <f t="shared" si="811"/>
        <v/>
      </c>
      <c r="AJ4304" s="55" t="str">
        <f t="shared" si="812"/>
        <v/>
      </c>
      <c r="AK4304" s="88" t="str">
        <f t="shared" si="813"/>
        <v/>
      </c>
      <c r="AM4304" s="55" t="str">
        <f t="shared" si="814"/>
        <v/>
      </c>
      <c r="AN4304" s="88" t="str">
        <f t="shared" si="815"/>
        <v/>
      </c>
    </row>
    <row r="4305" spans="1:40" x14ac:dyDescent="0.25">
      <c r="A4305" s="77"/>
      <c r="B4305" s="107"/>
      <c r="C4305" s="108"/>
      <c r="D4305" s="109"/>
      <c r="E4305" s="109"/>
      <c r="F4305" s="110"/>
      <c r="G4305" s="111"/>
      <c r="H4305" s="112"/>
      <c r="I4305" s="77"/>
      <c r="J4305" s="112" t="str">
        <f>IF($B4305="", "", IFERROR(INDEX('Job List'!$C$9:$C$508, MATCH($B4305, 'Job List'!$B$9:$B$508, 0)), ""))</f>
        <v/>
      </c>
      <c r="K4305" s="112" t="str">
        <f>IF($B4305="", "", IFERROR(INDEX('Job List'!$D$9:$D$508, MATCH($B4305, 'Job List'!$B$9:$B$508, 0)), ""))</f>
        <v/>
      </c>
      <c r="L4305" s="125" t="str">
        <f t="shared" si="804"/>
        <v/>
      </c>
      <c r="M4305" s="111" t="str">
        <f>IF($B4305="", "", IF($G4305="", IFERROR(INDEX('Job List'!$E$9:$E$508, MATCH($B4305, 'Job List'!$B$9:$B$508, 0)), ""), $G4305))</f>
        <v/>
      </c>
      <c r="N4305" s="126" t="str">
        <f t="shared" si="805"/>
        <v/>
      </c>
      <c r="O4305" s="77"/>
      <c r="AB4305" s="14" t="str">
        <f t="shared" si="806"/>
        <v/>
      </c>
      <c r="AC4305" s="20" t="str">
        <f t="shared" si="807"/>
        <v/>
      </c>
      <c r="AD4305" s="55" t="str">
        <f t="shared" si="808"/>
        <v/>
      </c>
      <c r="AE4305" s="88" t="str">
        <f t="shared" si="809"/>
        <v/>
      </c>
      <c r="AG4305" s="55" t="str">
        <f t="shared" si="810"/>
        <v/>
      </c>
      <c r="AH4305" s="88" t="str">
        <f t="shared" si="811"/>
        <v/>
      </c>
      <c r="AJ4305" s="55" t="str">
        <f t="shared" si="812"/>
        <v/>
      </c>
      <c r="AK4305" s="88" t="str">
        <f t="shared" si="813"/>
        <v/>
      </c>
      <c r="AM4305" s="55" t="str">
        <f t="shared" si="814"/>
        <v/>
      </c>
      <c r="AN4305" s="88" t="str">
        <f t="shared" si="815"/>
        <v/>
      </c>
    </row>
    <row r="4306" spans="1:40" x14ac:dyDescent="0.25">
      <c r="A4306" s="77"/>
      <c r="B4306" s="107"/>
      <c r="C4306" s="108"/>
      <c r="D4306" s="109"/>
      <c r="E4306" s="109"/>
      <c r="F4306" s="110"/>
      <c r="G4306" s="111"/>
      <c r="H4306" s="112"/>
      <c r="I4306" s="77"/>
      <c r="J4306" s="112" t="str">
        <f>IF($B4306="", "", IFERROR(INDEX('Job List'!$C$9:$C$508, MATCH($B4306, 'Job List'!$B$9:$B$508, 0)), ""))</f>
        <v/>
      </c>
      <c r="K4306" s="112" t="str">
        <f>IF($B4306="", "", IFERROR(INDEX('Job List'!$D$9:$D$508, MATCH($B4306, 'Job List'!$B$9:$B$508, 0)), ""))</f>
        <v/>
      </c>
      <c r="L4306" s="125" t="str">
        <f t="shared" si="804"/>
        <v/>
      </c>
      <c r="M4306" s="111" t="str">
        <f>IF($B4306="", "", IF($G4306="", IFERROR(INDEX('Job List'!$E$9:$E$508, MATCH($B4306, 'Job List'!$B$9:$B$508, 0)), ""), $G4306))</f>
        <v/>
      </c>
      <c r="N4306" s="126" t="str">
        <f t="shared" si="805"/>
        <v/>
      </c>
      <c r="O4306" s="77"/>
      <c r="AB4306" s="14" t="str">
        <f t="shared" si="806"/>
        <v/>
      </c>
      <c r="AC4306" s="20" t="str">
        <f t="shared" si="807"/>
        <v/>
      </c>
      <c r="AD4306" s="55" t="str">
        <f t="shared" si="808"/>
        <v/>
      </c>
      <c r="AE4306" s="88" t="str">
        <f t="shared" si="809"/>
        <v/>
      </c>
      <c r="AG4306" s="55" t="str">
        <f t="shared" si="810"/>
        <v/>
      </c>
      <c r="AH4306" s="88" t="str">
        <f t="shared" si="811"/>
        <v/>
      </c>
      <c r="AJ4306" s="55" t="str">
        <f t="shared" si="812"/>
        <v/>
      </c>
      <c r="AK4306" s="88" t="str">
        <f t="shared" si="813"/>
        <v/>
      </c>
      <c r="AM4306" s="55" t="str">
        <f t="shared" si="814"/>
        <v/>
      </c>
      <c r="AN4306" s="88" t="str">
        <f t="shared" si="815"/>
        <v/>
      </c>
    </row>
    <row r="4307" spans="1:40" x14ac:dyDescent="0.25">
      <c r="A4307" s="77"/>
      <c r="B4307" s="107"/>
      <c r="C4307" s="108"/>
      <c r="D4307" s="109"/>
      <c r="E4307" s="109"/>
      <c r="F4307" s="110"/>
      <c r="G4307" s="111"/>
      <c r="H4307" s="112"/>
      <c r="I4307" s="77"/>
      <c r="J4307" s="112" t="str">
        <f>IF($B4307="", "", IFERROR(INDEX('Job List'!$C$9:$C$508, MATCH($B4307, 'Job List'!$B$9:$B$508, 0)), ""))</f>
        <v/>
      </c>
      <c r="K4307" s="112" t="str">
        <f>IF($B4307="", "", IFERROR(INDEX('Job List'!$D$9:$D$508, MATCH($B4307, 'Job List'!$B$9:$B$508, 0)), ""))</f>
        <v/>
      </c>
      <c r="L4307" s="125" t="str">
        <f t="shared" si="804"/>
        <v/>
      </c>
      <c r="M4307" s="111" t="str">
        <f>IF($B4307="", "", IF($G4307="", IFERROR(INDEX('Job List'!$E$9:$E$508, MATCH($B4307, 'Job List'!$B$9:$B$508, 0)), ""), $G4307))</f>
        <v/>
      </c>
      <c r="N4307" s="126" t="str">
        <f t="shared" si="805"/>
        <v/>
      </c>
      <c r="O4307" s="77"/>
      <c r="AB4307" s="14" t="str">
        <f t="shared" si="806"/>
        <v/>
      </c>
      <c r="AC4307" s="20" t="str">
        <f t="shared" si="807"/>
        <v/>
      </c>
      <c r="AD4307" s="55" t="str">
        <f t="shared" si="808"/>
        <v/>
      </c>
      <c r="AE4307" s="88" t="str">
        <f t="shared" si="809"/>
        <v/>
      </c>
      <c r="AG4307" s="55" t="str">
        <f t="shared" si="810"/>
        <v/>
      </c>
      <c r="AH4307" s="88" t="str">
        <f t="shared" si="811"/>
        <v/>
      </c>
      <c r="AJ4307" s="55" t="str">
        <f t="shared" si="812"/>
        <v/>
      </c>
      <c r="AK4307" s="88" t="str">
        <f t="shared" si="813"/>
        <v/>
      </c>
      <c r="AM4307" s="55" t="str">
        <f t="shared" si="814"/>
        <v/>
      </c>
      <c r="AN4307" s="88" t="str">
        <f t="shared" si="815"/>
        <v/>
      </c>
    </row>
    <row r="4308" spans="1:40" x14ac:dyDescent="0.25">
      <c r="A4308" s="77"/>
      <c r="B4308" s="107"/>
      <c r="C4308" s="108"/>
      <c r="D4308" s="109"/>
      <c r="E4308" s="109"/>
      <c r="F4308" s="110"/>
      <c r="G4308" s="111"/>
      <c r="H4308" s="112"/>
      <c r="I4308" s="77"/>
      <c r="J4308" s="112" t="str">
        <f>IF($B4308="", "", IFERROR(INDEX('Job List'!$C$9:$C$508, MATCH($B4308, 'Job List'!$B$9:$B$508, 0)), ""))</f>
        <v/>
      </c>
      <c r="K4308" s="112" t="str">
        <f>IF($B4308="", "", IFERROR(INDEX('Job List'!$D$9:$D$508, MATCH($B4308, 'Job List'!$B$9:$B$508, 0)), ""))</f>
        <v/>
      </c>
      <c r="L4308" s="125" t="str">
        <f t="shared" si="804"/>
        <v/>
      </c>
      <c r="M4308" s="111" t="str">
        <f>IF($B4308="", "", IF($G4308="", IFERROR(INDEX('Job List'!$E$9:$E$508, MATCH($B4308, 'Job List'!$B$9:$B$508, 0)), ""), $G4308))</f>
        <v/>
      </c>
      <c r="N4308" s="126" t="str">
        <f t="shared" si="805"/>
        <v/>
      </c>
      <c r="O4308" s="77"/>
      <c r="AB4308" s="14" t="str">
        <f t="shared" si="806"/>
        <v/>
      </c>
      <c r="AC4308" s="20" t="str">
        <f t="shared" si="807"/>
        <v/>
      </c>
      <c r="AD4308" s="55" t="str">
        <f t="shared" si="808"/>
        <v/>
      </c>
      <c r="AE4308" s="88" t="str">
        <f t="shared" si="809"/>
        <v/>
      </c>
      <c r="AG4308" s="55" t="str">
        <f t="shared" si="810"/>
        <v/>
      </c>
      <c r="AH4308" s="88" t="str">
        <f t="shared" si="811"/>
        <v/>
      </c>
      <c r="AJ4308" s="55" t="str">
        <f t="shared" si="812"/>
        <v/>
      </c>
      <c r="AK4308" s="88" t="str">
        <f t="shared" si="813"/>
        <v/>
      </c>
      <c r="AM4308" s="55" t="str">
        <f t="shared" si="814"/>
        <v/>
      </c>
      <c r="AN4308" s="88" t="str">
        <f t="shared" si="815"/>
        <v/>
      </c>
    </row>
    <row r="4309" spans="1:40" x14ac:dyDescent="0.25">
      <c r="A4309" s="77"/>
      <c r="B4309" s="107"/>
      <c r="C4309" s="108"/>
      <c r="D4309" s="109"/>
      <c r="E4309" s="109"/>
      <c r="F4309" s="110"/>
      <c r="G4309" s="111"/>
      <c r="H4309" s="112"/>
      <c r="I4309" s="77"/>
      <c r="J4309" s="112" t="str">
        <f>IF($B4309="", "", IFERROR(INDEX('Job List'!$C$9:$C$508, MATCH($B4309, 'Job List'!$B$9:$B$508, 0)), ""))</f>
        <v/>
      </c>
      <c r="K4309" s="112" t="str">
        <f>IF($B4309="", "", IFERROR(INDEX('Job List'!$D$9:$D$508, MATCH($B4309, 'Job List'!$B$9:$B$508, 0)), ""))</f>
        <v/>
      </c>
      <c r="L4309" s="125" t="str">
        <f t="shared" si="804"/>
        <v/>
      </c>
      <c r="M4309" s="111" t="str">
        <f>IF($B4309="", "", IF($G4309="", IFERROR(INDEX('Job List'!$E$9:$E$508, MATCH($B4309, 'Job List'!$B$9:$B$508, 0)), ""), $G4309))</f>
        <v/>
      </c>
      <c r="N4309" s="126" t="str">
        <f t="shared" si="805"/>
        <v/>
      </c>
      <c r="O4309" s="77"/>
      <c r="AB4309" s="14" t="str">
        <f t="shared" si="806"/>
        <v/>
      </c>
      <c r="AC4309" s="20" t="str">
        <f t="shared" si="807"/>
        <v/>
      </c>
      <c r="AD4309" s="55" t="str">
        <f t="shared" si="808"/>
        <v/>
      </c>
      <c r="AE4309" s="88" t="str">
        <f t="shared" si="809"/>
        <v/>
      </c>
      <c r="AG4309" s="55" t="str">
        <f t="shared" si="810"/>
        <v/>
      </c>
      <c r="AH4309" s="88" t="str">
        <f t="shared" si="811"/>
        <v/>
      </c>
      <c r="AJ4309" s="55" t="str">
        <f t="shared" si="812"/>
        <v/>
      </c>
      <c r="AK4309" s="88" t="str">
        <f t="shared" si="813"/>
        <v/>
      </c>
      <c r="AM4309" s="55" t="str">
        <f t="shared" si="814"/>
        <v/>
      </c>
      <c r="AN4309" s="88" t="str">
        <f t="shared" si="815"/>
        <v/>
      </c>
    </row>
    <row r="4310" spans="1:40" x14ac:dyDescent="0.25">
      <c r="A4310" s="77"/>
      <c r="B4310" s="107"/>
      <c r="C4310" s="108"/>
      <c r="D4310" s="109"/>
      <c r="E4310" s="109"/>
      <c r="F4310" s="110"/>
      <c r="G4310" s="111"/>
      <c r="H4310" s="112"/>
      <c r="I4310" s="77"/>
      <c r="J4310" s="112" t="str">
        <f>IF($B4310="", "", IFERROR(INDEX('Job List'!$C$9:$C$508, MATCH($B4310, 'Job List'!$B$9:$B$508, 0)), ""))</f>
        <v/>
      </c>
      <c r="K4310" s="112" t="str">
        <f>IF($B4310="", "", IFERROR(INDEX('Job List'!$D$9:$D$508, MATCH($B4310, 'Job List'!$B$9:$B$508, 0)), ""))</f>
        <v/>
      </c>
      <c r="L4310" s="125" t="str">
        <f t="shared" si="804"/>
        <v/>
      </c>
      <c r="M4310" s="111" t="str">
        <f>IF($B4310="", "", IF($G4310="", IFERROR(INDEX('Job List'!$E$9:$E$508, MATCH($B4310, 'Job List'!$B$9:$B$508, 0)), ""), $G4310))</f>
        <v/>
      </c>
      <c r="N4310" s="126" t="str">
        <f t="shared" si="805"/>
        <v/>
      </c>
      <c r="O4310" s="77"/>
      <c r="AB4310" s="14" t="str">
        <f t="shared" si="806"/>
        <v/>
      </c>
      <c r="AC4310" s="20" t="str">
        <f t="shared" si="807"/>
        <v/>
      </c>
      <c r="AD4310" s="55" t="str">
        <f t="shared" si="808"/>
        <v/>
      </c>
      <c r="AE4310" s="88" t="str">
        <f t="shared" si="809"/>
        <v/>
      </c>
      <c r="AG4310" s="55" t="str">
        <f t="shared" si="810"/>
        <v/>
      </c>
      <c r="AH4310" s="88" t="str">
        <f t="shared" si="811"/>
        <v/>
      </c>
      <c r="AJ4310" s="55" t="str">
        <f t="shared" si="812"/>
        <v/>
      </c>
      <c r="AK4310" s="88" t="str">
        <f t="shared" si="813"/>
        <v/>
      </c>
      <c r="AM4310" s="55" t="str">
        <f t="shared" si="814"/>
        <v/>
      </c>
      <c r="AN4310" s="88" t="str">
        <f t="shared" si="815"/>
        <v/>
      </c>
    </row>
    <row r="4311" spans="1:40" x14ac:dyDescent="0.25">
      <c r="A4311" s="77"/>
      <c r="B4311" s="107"/>
      <c r="C4311" s="108"/>
      <c r="D4311" s="109"/>
      <c r="E4311" s="109"/>
      <c r="F4311" s="110"/>
      <c r="G4311" s="111"/>
      <c r="H4311" s="112"/>
      <c r="I4311" s="77"/>
      <c r="J4311" s="112" t="str">
        <f>IF($B4311="", "", IFERROR(INDEX('Job List'!$C$9:$C$508, MATCH($B4311, 'Job List'!$B$9:$B$508, 0)), ""))</f>
        <v/>
      </c>
      <c r="K4311" s="112" t="str">
        <f>IF($B4311="", "", IFERROR(INDEX('Job List'!$D$9:$D$508, MATCH($B4311, 'Job List'!$B$9:$B$508, 0)), ""))</f>
        <v/>
      </c>
      <c r="L4311" s="125" t="str">
        <f t="shared" si="804"/>
        <v/>
      </c>
      <c r="M4311" s="111" t="str">
        <f>IF($B4311="", "", IF($G4311="", IFERROR(INDEX('Job List'!$E$9:$E$508, MATCH($B4311, 'Job List'!$B$9:$B$508, 0)), ""), $G4311))</f>
        <v/>
      </c>
      <c r="N4311" s="126" t="str">
        <f t="shared" si="805"/>
        <v/>
      </c>
      <c r="O4311" s="77"/>
      <c r="AB4311" s="14" t="str">
        <f t="shared" si="806"/>
        <v/>
      </c>
      <c r="AC4311" s="20" t="str">
        <f t="shared" si="807"/>
        <v/>
      </c>
      <c r="AD4311" s="55" t="str">
        <f t="shared" si="808"/>
        <v/>
      </c>
      <c r="AE4311" s="88" t="str">
        <f t="shared" si="809"/>
        <v/>
      </c>
      <c r="AG4311" s="55" t="str">
        <f t="shared" si="810"/>
        <v/>
      </c>
      <c r="AH4311" s="88" t="str">
        <f t="shared" si="811"/>
        <v/>
      </c>
      <c r="AJ4311" s="55" t="str">
        <f t="shared" si="812"/>
        <v/>
      </c>
      <c r="AK4311" s="88" t="str">
        <f t="shared" si="813"/>
        <v/>
      </c>
      <c r="AM4311" s="55" t="str">
        <f t="shared" si="814"/>
        <v/>
      </c>
      <c r="AN4311" s="88" t="str">
        <f t="shared" si="815"/>
        <v/>
      </c>
    </row>
    <row r="4312" spans="1:40" x14ac:dyDescent="0.25">
      <c r="A4312" s="77"/>
      <c r="B4312" s="107"/>
      <c r="C4312" s="108"/>
      <c r="D4312" s="109"/>
      <c r="E4312" s="109"/>
      <c r="F4312" s="110"/>
      <c r="G4312" s="111"/>
      <c r="H4312" s="112"/>
      <c r="I4312" s="77"/>
      <c r="J4312" s="112" t="str">
        <f>IF($B4312="", "", IFERROR(INDEX('Job List'!$C$9:$C$508, MATCH($B4312, 'Job List'!$B$9:$B$508, 0)), ""))</f>
        <v/>
      </c>
      <c r="K4312" s="112" t="str">
        <f>IF($B4312="", "", IFERROR(INDEX('Job List'!$D$9:$D$508, MATCH($B4312, 'Job List'!$B$9:$B$508, 0)), ""))</f>
        <v/>
      </c>
      <c r="L4312" s="125" t="str">
        <f t="shared" si="804"/>
        <v/>
      </c>
      <c r="M4312" s="111" t="str">
        <f>IF($B4312="", "", IF($G4312="", IFERROR(INDEX('Job List'!$E$9:$E$508, MATCH($B4312, 'Job List'!$B$9:$B$508, 0)), ""), $G4312))</f>
        <v/>
      </c>
      <c r="N4312" s="126" t="str">
        <f t="shared" si="805"/>
        <v/>
      </c>
      <c r="O4312" s="77"/>
      <c r="AB4312" s="14" t="str">
        <f t="shared" si="806"/>
        <v/>
      </c>
      <c r="AC4312" s="20" t="str">
        <f t="shared" si="807"/>
        <v/>
      </c>
      <c r="AD4312" s="55" t="str">
        <f t="shared" si="808"/>
        <v/>
      </c>
      <c r="AE4312" s="88" t="str">
        <f t="shared" si="809"/>
        <v/>
      </c>
      <c r="AG4312" s="55" t="str">
        <f t="shared" si="810"/>
        <v/>
      </c>
      <c r="AH4312" s="88" t="str">
        <f t="shared" si="811"/>
        <v/>
      </c>
      <c r="AJ4312" s="55" t="str">
        <f t="shared" si="812"/>
        <v/>
      </c>
      <c r="AK4312" s="88" t="str">
        <f t="shared" si="813"/>
        <v/>
      </c>
      <c r="AM4312" s="55" t="str">
        <f t="shared" si="814"/>
        <v/>
      </c>
      <c r="AN4312" s="88" t="str">
        <f t="shared" si="815"/>
        <v/>
      </c>
    </row>
    <row r="4313" spans="1:40" x14ac:dyDescent="0.25">
      <c r="A4313" s="77"/>
      <c r="B4313" s="107"/>
      <c r="C4313" s="108"/>
      <c r="D4313" s="109"/>
      <c r="E4313" s="109"/>
      <c r="F4313" s="110"/>
      <c r="G4313" s="111"/>
      <c r="H4313" s="112"/>
      <c r="I4313" s="77"/>
      <c r="J4313" s="112" t="str">
        <f>IF($B4313="", "", IFERROR(INDEX('Job List'!$C$9:$C$508, MATCH($B4313, 'Job List'!$B$9:$B$508, 0)), ""))</f>
        <v/>
      </c>
      <c r="K4313" s="112" t="str">
        <f>IF($B4313="", "", IFERROR(INDEX('Job List'!$D$9:$D$508, MATCH($B4313, 'Job List'!$B$9:$B$508, 0)), ""))</f>
        <v/>
      </c>
      <c r="L4313" s="125" t="str">
        <f t="shared" si="804"/>
        <v/>
      </c>
      <c r="M4313" s="111" t="str">
        <f>IF($B4313="", "", IF($G4313="", IFERROR(INDEX('Job List'!$E$9:$E$508, MATCH($B4313, 'Job List'!$B$9:$B$508, 0)), ""), $G4313))</f>
        <v/>
      </c>
      <c r="N4313" s="126" t="str">
        <f t="shared" si="805"/>
        <v/>
      </c>
      <c r="O4313" s="77"/>
      <c r="AB4313" s="14" t="str">
        <f t="shared" si="806"/>
        <v/>
      </c>
      <c r="AC4313" s="20" t="str">
        <f t="shared" si="807"/>
        <v/>
      </c>
      <c r="AD4313" s="55" t="str">
        <f t="shared" si="808"/>
        <v/>
      </c>
      <c r="AE4313" s="88" t="str">
        <f t="shared" si="809"/>
        <v/>
      </c>
      <c r="AG4313" s="55" t="str">
        <f t="shared" si="810"/>
        <v/>
      </c>
      <c r="AH4313" s="88" t="str">
        <f t="shared" si="811"/>
        <v/>
      </c>
      <c r="AJ4313" s="55" t="str">
        <f t="shared" si="812"/>
        <v/>
      </c>
      <c r="AK4313" s="88" t="str">
        <f t="shared" si="813"/>
        <v/>
      </c>
      <c r="AM4313" s="55" t="str">
        <f t="shared" si="814"/>
        <v/>
      </c>
      <c r="AN4313" s="88" t="str">
        <f t="shared" si="815"/>
        <v/>
      </c>
    </row>
    <row r="4314" spans="1:40" x14ac:dyDescent="0.25">
      <c r="A4314" s="77"/>
      <c r="B4314" s="107"/>
      <c r="C4314" s="108"/>
      <c r="D4314" s="109"/>
      <c r="E4314" s="109"/>
      <c r="F4314" s="110"/>
      <c r="G4314" s="111"/>
      <c r="H4314" s="112"/>
      <c r="I4314" s="77"/>
      <c r="J4314" s="112" t="str">
        <f>IF($B4314="", "", IFERROR(INDEX('Job List'!$C$9:$C$508, MATCH($B4314, 'Job List'!$B$9:$B$508, 0)), ""))</f>
        <v/>
      </c>
      <c r="K4314" s="112" t="str">
        <f>IF($B4314="", "", IFERROR(INDEX('Job List'!$D$9:$D$508, MATCH($B4314, 'Job List'!$B$9:$B$508, 0)), ""))</f>
        <v/>
      </c>
      <c r="L4314" s="125" t="str">
        <f t="shared" si="804"/>
        <v/>
      </c>
      <c r="M4314" s="111" t="str">
        <f>IF($B4314="", "", IF($G4314="", IFERROR(INDEX('Job List'!$E$9:$E$508, MATCH($B4314, 'Job List'!$B$9:$B$508, 0)), ""), $G4314))</f>
        <v/>
      </c>
      <c r="N4314" s="126" t="str">
        <f t="shared" si="805"/>
        <v/>
      </c>
      <c r="O4314" s="77"/>
      <c r="AB4314" s="14" t="str">
        <f t="shared" si="806"/>
        <v/>
      </c>
      <c r="AC4314" s="20" t="str">
        <f t="shared" si="807"/>
        <v/>
      </c>
      <c r="AD4314" s="55" t="str">
        <f t="shared" si="808"/>
        <v/>
      </c>
      <c r="AE4314" s="88" t="str">
        <f t="shared" si="809"/>
        <v/>
      </c>
      <c r="AG4314" s="55" t="str">
        <f t="shared" si="810"/>
        <v/>
      </c>
      <c r="AH4314" s="88" t="str">
        <f t="shared" si="811"/>
        <v/>
      </c>
      <c r="AJ4314" s="55" t="str">
        <f t="shared" si="812"/>
        <v/>
      </c>
      <c r="AK4314" s="88" t="str">
        <f t="shared" si="813"/>
        <v/>
      </c>
      <c r="AM4314" s="55" t="str">
        <f t="shared" si="814"/>
        <v/>
      </c>
      <c r="AN4314" s="88" t="str">
        <f t="shared" si="815"/>
        <v/>
      </c>
    </row>
    <row r="4315" spans="1:40" x14ac:dyDescent="0.25">
      <c r="A4315" s="77"/>
      <c r="B4315" s="107"/>
      <c r="C4315" s="108"/>
      <c r="D4315" s="109"/>
      <c r="E4315" s="109"/>
      <c r="F4315" s="110"/>
      <c r="G4315" s="111"/>
      <c r="H4315" s="112"/>
      <c r="I4315" s="77"/>
      <c r="J4315" s="112" t="str">
        <f>IF($B4315="", "", IFERROR(INDEX('Job List'!$C$9:$C$508, MATCH($B4315, 'Job List'!$B$9:$B$508, 0)), ""))</f>
        <v/>
      </c>
      <c r="K4315" s="112" t="str">
        <f>IF($B4315="", "", IFERROR(INDEX('Job List'!$D$9:$D$508, MATCH($B4315, 'Job List'!$B$9:$B$508, 0)), ""))</f>
        <v/>
      </c>
      <c r="L4315" s="125" t="str">
        <f t="shared" si="804"/>
        <v/>
      </c>
      <c r="M4315" s="111" t="str">
        <f>IF($B4315="", "", IF($G4315="", IFERROR(INDEX('Job List'!$E$9:$E$508, MATCH($B4315, 'Job List'!$B$9:$B$508, 0)), ""), $G4315))</f>
        <v/>
      </c>
      <c r="N4315" s="126" t="str">
        <f t="shared" si="805"/>
        <v/>
      </c>
      <c r="O4315" s="77"/>
      <c r="AB4315" s="14" t="str">
        <f t="shared" si="806"/>
        <v/>
      </c>
      <c r="AC4315" s="20" t="str">
        <f t="shared" si="807"/>
        <v/>
      </c>
      <c r="AD4315" s="55" t="str">
        <f t="shared" si="808"/>
        <v/>
      </c>
      <c r="AE4315" s="88" t="str">
        <f t="shared" si="809"/>
        <v/>
      </c>
      <c r="AG4315" s="55" t="str">
        <f t="shared" si="810"/>
        <v/>
      </c>
      <c r="AH4315" s="88" t="str">
        <f t="shared" si="811"/>
        <v/>
      </c>
      <c r="AJ4315" s="55" t="str">
        <f t="shared" si="812"/>
        <v/>
      </c>
      <c r="AK4315" s="88" t="str">
        <f t="shared" si="813"/>
        <v/>
      </c>
      <c r="AM4315" s="55" t="str">
        <f t="shared" si="814"/>
        <v/>
      </c>
      <c r="AN4315" s="88" t="str">
        <f t="shared" si="815"/>
        <v/>
      </c>
    </row>
    <row r="4316" spans="1:40" x14ac:dyDescent="0.25">
      <c r="A4316" s="77"/>
      <c r="B4316" s="107"/>
      <c r="C4316" s="108"/>
      <c r="D4316" s="109"/>
      <c r="E4316" s="109"/>
      <c r="F4316" s="110"/>
      <c r="G4316" s="111"/>
      <c r="H4316" s="112"/>
      <c r="I4316" s="77"/>
      <c r="J4316" s="112" t="str">
        <f>IF($B4316="", "", IFERROR(INDEX('Job List'!$C$9:$C$508, MATCH($B4316, 'Job List'!$B$9:$B$508, 0)), ""))</f>
        <v/>
      </c>
      <c r="K4316" s="112" t="str">
        <f>IF($B4316="", "", IFERROR(INDEX('Job List'!$D$9:$D$508, MATCH($B4316, 'Job List'!$B$9:$B$508, 0)), ""))</f>
        <v/>
      </c>
      <c r="L4316" s="125" t="str">
        <f t="shared" si="804"/>
        <v/>
      </c>
      <c r="M4316" s="111" t="str">
        <f>IF($B4316="", "", IF($G4316="", IFERROR(INDEX('Job List'!$E$9:$E$508, MATCH($B4316, 'Job List'!$B$9:$B$508, 0)), ""), $G4316))</f>
        <v/>
      </c>
      <c r="N4316" s="126" t="str">
        <f t="shared" si="805"/>
        <v/>
      </c>
      <c r="O4316" s="77"/>
      <c r="AB4316" s="14" t="str">
        <f t="shared" si="806"/>
        <v/>
      </c>
      <c r="AC4316" s="20" t="str">
        <f t="shared" si="807"/>
        <v/>
      </c>
      <c r="AD4316" s="55" t="str">
        <f t="shared" si="808"/>
        <v/>
      </c>
      <c r="AE4316" s="88" t="str">
        <f t="shared" si="809"/>
        <v/>
      </c>
      <c r="AG4316" s="55" t="str">
        <f t="shared" si="810"/>
        <v/>
      </c>
      <c r="AH4316" s="88" t="str">
        <f t="shared" si="811"/>
        <v/>
      </c>
      <c r="AJ4316" s="55" t="str">
        <f t="shared" si="812"/>
        <v/>
      </c>
      <c r="AK4316" s="88" t="str">
        <f t="shared" si="813"/>
        <v/>
      </c>
      <c r="AM4316" s="55" t="str">
        <f t="shared" si="814"/>
        <v/>
      </c>
      <c r="AN4316" s="88" t="str">
        <f t="shared" si="815"/>
        <v/>
      </c>
    </row>
    <row r="4317" spans="1:40" x14ac:dyDescent="0.25">
      <c r="A4317" s="77"/>
      <c r="B4317" s="107"/>
      <c r="C4317" s="108"/>
      <c r="D4317" s="109"/>
      <c r="E4317" s="109"/>
      <c r="F4317" s="110"/>
      <c r="G4317" s="111"/>
      <c r="H4317" s="112"/>
      <c r="I4317" s="77"/>
      <c r="J4317" s="112" t="str">
        <f>IF($B4317="", "", IFERROR(INDEX('Job List'!$C$9:$C$508, MATCH($B4317, 'Job List'!$B$9:$B$508, 0)), ""))</f>
        <v/>
      </c>
      <c r="K4317" s="112" t="str">
        <f>IF($B4317="", "", IFERROR(INDEX('Job List'!$D$9:$D$508, MATCH($B4317, 'Job List'!$B$9:$B$508, 0)), ""))</f>
        <v/>
      </c>
      <c r="L4317" s="125" t="str">
        <f t="shared" si="804"/>
        <v/>
      </c>
      <c r="M4317" s="111" t="str">
        <f>IF($B4317="", "", IF($G4317="", IFERROR(INDEX('Job List'!$E$9:$E$508, MATCH($B4317, 'Job List'!$B$9:$B$508, 0)), ""), $G4317))</f>
        <v/>
      </c>
      <c r="N4317" s="126" t="str">
        <f t="shared" si="805"/>
        <v/>
      </c>
      <c r="O4317" s="77"/>
      <c r="AB4317" s="14" t="str">
        <f t="shared" si="806"/>
        <v/>
      </c>
      <c r="AC4317" s="20" t="str">
        <f t="shared" si="807"/>
        <v/>
      </c>
      <c r="AD4317" s="55" t="str">
        <f t="shared" si="808"/>
        <v/>
      </c>
      <c r="AE4317" s="88" t="str">
        <f t="shared" si="809"/>
        <v/>
      </c>
      <c r="AG4317" s="55" t="str">
        <f t="shared" si="810"/>
        <v/>
      </c>
      <c r="AH4317" s="88" t="str">
        <f t="shared" si="811"/>
        <v/>
      </c>
      <c r="AJ4317" s="55" t="str">
        <f t="shared" si="812"/>
        <v/>
      </c>
      <c r="AK4317" s="88" t="str">
        <f t="shared" si="813"/>
        <v/>
      </c>
      <c r="AM4317" s="55" t="str">
        <f t="shared" si="814"/>
        <v/>
      </c>
      <c r="AN4317" s="88" t="str">
        <f t="shared" si="815"/>
        <v/>
      </c>
    </row>
    <row r="4318" spans="1:40" x14ac:dyDescent="0.25">
      <c r="A4318" s="77"/>
      <c r="B4318" s="107"/>
      <c r="C4318" s="108"/>
      <c r="D4318" s="109"/>
      <c r="E4318" s="109"/>
      <c r="F4318" s="110"/>
      <c r="G4318" s="111"/>
      <c r="H4318" s="112"/>
      <c r="I4318" s="77"/>
      <c r="J4318" s="112" t="str">
        <f>IF($B4318="", "", IFERROR(INDEX('Job List'!$C$9:$C$508, MATCH($B4318, 'Job List'!$B$9:$B$508, 0)), ""))</f>
        <v/>
      </c>
      <c r="K4318" s="112" t="str">
        <f>IF($B4318="", "", IFERROR(INDEX('Job List'!$D$9:$D$508, MATCH($B4318, 'Job List'!$B$9:$B$508, 0)), ""))</f>
        <v/>
      </c>
      <c r="L4318" s="125" t="str">
        <f t="shared" si="804"/>
        <v/>
      </c>
      <c r="M4318" s="111" t="str">
        <f>IF($B4318="", "", IF($G4318="", IFERROR(INDEX('Job List'!$E$9:$E$508, MATCH($B4318, 'Job List'!$B$9:$B$508, 0)), ""), $G4318))</f>
        <v/>
      </c>
      <c r="N4318" s="126" t="str">
        <f t="shared" si="805"/>
        <v/>
      </c>
      <c r="O4318" s="77"/>
      <c r="AB4318" s="14" t="str">
        <f t="shared" si="806"/>
        <v/>
      </c>
      <c r="AC4318" s="20" t="str">
        <f t="shared" si="807"/>
        <v/>
      </c>
      <c r="AD4318" s="55" t="str">
        <f t="shared" si="808"/>
        <v/>
      </c>
      <c r="AE4318" s="88" t="str">
        <f t="shared" si="809"/>
        <v/>
      </c>
      <c r="AG4318" s="55" t="str">
        <f t="shared" si="810"/>
        <v/>
      </c>
      <c r="AH4318" s="88" t="str">
        <f t="shared" si="811"/>
        <v/>
      </c>
      <c r="AJ4318" s="55" t="str">
        <f t="shared" si="812"/>
        <v/>
      </c>
      <c r="AK4318" s="88" t="str">
        <f t="shared" si="813"/>
        <v/>
      </c>
      <c r="AM4318" s="55" t="str">
        <f t="shared" si="814"/>
        <v/>
      </c>
      <c r="AN4318" s="88" t="str">
        <f t="shared" si="815"/>
        <v/>
      </c>
    </row>
    <row r="4319" spans="1:40" x14ac:dyDescent="0.25">
      <c r="A4319" s="77"/>
      <c r="B4319" s="107"/>
      <c r="C4319" s="108"/>
      <c r="D4319" s="109"/>
      <c r="E4319" s="109"/>
      <c r="F4319" s="110"/>
      <c r="G4319" s="111"/>
      <c r="H4319" s="112"/>
      <c r="I4319" s="77"/>
      <c r="J4319" s="112" t="str">
        <f>IF($B4319="", "", IFERROR(INDEX('Job List'!$C$9:$C$508, MATCH($B4319, 'Job List'!$B$9:$B$508, 0)), ""))</f>
        <v/>
      </c>
      <c r="K4319" s="112" t="str">
        <f>IF($B4319="", "", IFERROR(INDEX('Job List'!$D$9:$D$508, MATCH($B4319, 'Job List'!$B$9:$B$508, 0)), ""))</f>
        <v/>
      </c>
      <c r="L4319" s="125" t="str">
        <f t="shared" si="804"/>
        <v/>
      </c>
      <c r="M4319" s="111" t="str">
        <f>IF($B4319="", "", IF($G4319="", IFERROR(INDEX('Job List'!$E$9:$E$508, MATCH($B4319, 'Job List'!$B$9:$B$508, 0)), ""), $G4319))</f>
        <v/>
      </c>
      <c r="N4319" s="126" t="str">
        <f t="shared" si="805"/>
        <v/>
      </c>
      <c r="O4319" s="77"/>
      <c r="AB4319" s="14" t="str">
        <f t="shared" si="806"/>
        <v/>
      </c>
      <c r="AC4319" s="20" t="str">
        <f t="shared" si="807"/>
        <v/>
      </c>
      <c r="AD4319" s="55" t="str">
        <f t="shared" si="808"/>
        <v/>
      </c>
      <c r="AE4319" s="88" t="str">
        <f t="shared" si="809"/>
        <v/>
      </c>
      <c r="AG4319" s="55" t="str">
        <f t="shared" si="810"/>
        <v/>
      </c>
      <c r="AH4319" s="88" t="str">
        <f t="shared" si="811"/>
        <v/>
      </c>
      <c r="AJ4319" s="55" t="str">
        <f t="shared" si="812"/>
        <v/>
      </c>
      <c r="AK4319" s="88" t="str">
        <f t="shared" si="813"/>
        <v/>
      </c>
      <c r="AM4319" s="55" t="str">
        <f t="shared" si="814"/>
        <v/>
      </c>
      <c r="AN4319" s="88" t="str">
        <f t="shared" si="815"/>
        <v/>
      </c>
    </row>
    <row r="4320" spans="1:40" x14ac:dyDescent="0.25">
      <c r="A4320" s="77"/>
      <c r="B4320" s="107"/>
      <c r="C4320" s="108"/>
      <c r="D4320" s="109"/>
      <c r="E4320" s="109"/>
      <c r="F4320" s="110"/>
      <c r="G4320" s="111"/>
      <c r="H4320" s="112"/>
      <c r="I4320" s="77"/>
      <c r="J4320" s="112" t="str">
        <f>IF($B4320="", "", IFERROR(INDEX('Job List'!$C$9:$C$508, MATCH($B4320, 'Job List'!$B$9:$B$508, 0)), ""))</f>
        <v/>
      </c>
      <c r="K4320" s="112" t="str">
        <f>IF($B4320="", "", IFERROR(INDEX('Job List'!$D$9:$D$508, MATCH($B4320, 'Job List'!$B$9:$B$508, 0)), ""))</f>
        <v/>
      </c>
      <c r="L4320" s="125" t="str">
        <f t="shared" si="804"/>
        <v/>
      </c>
      <c r="M4320" s="111" t="str">
        <f>IF($B4320="", "", IF($G4320="", IFERROR(INDEX('Job List'!$E$9:$E$508, MATCH($B4320, 'Job List'!$B$9:$B$508, 0)), ""), $G4320))</f>
        <v/>
      </c>
      <c r="N4320" s="126" t="str">
        <f t="shared" si="805"/>
        <v/>
      </c>
      <c r="O4320" s="77"/>
      <c r="AB4320" s="14" t="str">
        <f t="shared" si="806"/>
        <v/>
      </c>
      <c r="AC4320" s="20" t="str">
        <f t="shared" si="807"/>
        <v/>
      </c>
      <c r="AD4320" s="55" t="str">
        <f t="shared" si="808"/>
        <v/>
      </c>
      <c r="AE4320" s="88" t="str">
        <f t="shared" si="809"/>
        <v/>
      </c>
      <c r="AG4320" s="55" t="str">
        <f t="shared" si="810"/>
        <v/>
      </c>
      <c r="AH4320" s="88" t="str">
        <f t="shared" si="811"/>
        <v/>
      </c>
      <c r="AJ4320" s="55" t="str">
        <f t="shared" si="812"/>
        <v/>
      </c>
      <c r="AK4320" s="88" t="str">
        <f t="shared" si="813"/>
        <v/>
      </c>
      <c r="AM4320" s="55" t="str">
        <f t="shared" si="814"/>
        <v/>
      </c>
      <c r="AN4320" s="88" t="str">
        <f t="shared" si="815"/>
        <v/>
      </c>
    </row>
    <row r="4321" spans="1:40" x14ac:dyDescent="0.25">
      <c r="A4321" s="77"/>
      <c r="B4321" s="107"/>
      <c r="C4321" s="108"/>
      <c r="D4321" s="109"/>
      <c r="E4321" s="109"/>
      <c r="F4321" s="110"/>
      <c r="G4321" s="111"/>
      <c r="H4321" s="112"/>
      <c r="I4321" s="77"/>
      <c r="J4321" s="112" t="str">
        <f>IF($B4321="", "", IFERROR(INDEX('Job List'!$C$9:$C$508, MATCH($B4321, 'Job List'!$B$9:$B$508, 0)), ""))</f>
        <v/>
      </c>
      <c r="K4321" s="112" t="str">
        <f>IF($B4321="", "", IFERROR(INDEX('Job List'!$D$9:$D$508, MATCH($B4321, 'Job List'!$B$9:$B$508, 0)), ""))</f>
        <v/>
      </c>
      <c r="L4321" s="125" t="str">
        <f t="shared" si="804"/>
        <v/>
      </c>
      <c r="M4321" s="111" t="str">
        <f>IF($B4321="", "", IF($G4321="", IFERROR(INDEX('Job List'!$E$9:$E$508, MATCH($B4321, 'Job List'!$B$9:$B$508, 0)), ""), $G4321))</f>
        <v/>
      </c>
      <c r="N4321" s="126" t="str">
        <f t="shared" si="805"/>
        <v/>
      </c>
      <c r="O4321" s="77"/>
      <c r="AB4321" s="14" t="str">
        <f t="shared" si="806"/>
        <v/>
      </c>
      <c r="AC4321" s="20" t="str">
        <f t="shared" si="807"/>
        <v/>
      </c>
      <c r="AD4321" s="55" t="str">
        <f t="shared" si="808"/>
        <v/>
      </c>
      <c r="AE4321" s="88" t="str">
        <f t="shared" si="809"/>
        <v/>
      </c>
      <c r="AG4321" s="55" t="str">
        <f t="shared" si="810"/>
        <v/>
      </c>
      <c r="AH4321" s="88" t="str">
        <f t="shared" si="811"/>
        <v/>
      </c>
      <c r="AJ4321" s="55" t="str">
        <f t="shared" si="812"/>
        <v/>
      </c>
      <c r="AK4321" s="88" t="str">
        <f t="shared" si="813"/>
        <v/>
      </c>
      <c r="AM4321" s="55" t="str">
        <f t="shared" si="814"/>
        <v/>
      </c>
      <c r="AN4321" s="88" t="str">
        <f t="shared" si="815"/>
        <v/>
      </c>
    </row>
    <row r="4322" spans="1:40" x14ac:dyDescent="0.25">
      <c r="A4322" s="77"/>
      <c r="B4322" s="107"/>
      <c r="C4322" s="108"/>
      <c r="D4322" s="109"/>
      <c r="E4322" s="109"/>
      <c r="F4322" s="110"/>
      <c r="G4322" s="111"/>
      <c r="H4322" s="112"/>
      <c r="I4322" s="77"/>
      <c r="J4322" s="112" t="str">
        <f>IF($B4322="", "", IFERROR(INDEX('Job List'!$C$9:$C$508, MATCH($B4322, 'Job List'!$B$9:$B$508, 0)), ""))</f>
        <v/>
      </c>
      <c r="K4322" s="112" t="str">
        <f>IF($B4322="", "", IFERROR(INDEX('Job List'!$D$9:$D$508, MATCH($B4322, 'Job List'!$B$9:$B$508, 0)), ""))</f>
        <v/>
      </c>
      <c r="L4322" s="125" t="str">
        <f t="shared" si="804"/>
        <v/>
      </c>
      <c r="M4322" s="111" t="str">
        <f>IF($B4322="", "", IF($G4322="", IFERROR(INDEX('Job List'!$E$9:$E$508, MATCH($B4322, 'Job List'!$B$9:$B$508, 0)), ""), $G4322))</f>
        <v/>
      </c>
      <c r="N4322" s="126" t="str">
        <f t="shared" si="805"/>
        <v/>
      </c>
      <c r="O4322" s="77"/>
      <c r="AB4322" s="14" t="str">
        <f t="shared" si="806"/>
        <v/>
      </c>
      <c r="AC4322" s="20" t="str">
        <f t="shared" si="807"/>
        <v/>
      </c>
      <c r="AD4322" s="55" t="str">
        <f t="shared" si="808"/>
        <v/>
      </c>
      <c r="AE4322" s="88" t="str">
        <f t="shared" si="809"/>
        <v/>
      </c>
      <c r="AG4322" s="55" t="str">
        <f t="shared" si="810"/>
        <v/>
      </c>
      <c r="AH4322" s="88" t="str">
        <f t="shared" si="811"/>
        <v/>
      </c>
      <c r="AJ4322" s="55" t="str">
        <f t="shared" si="812"/>
        <v/>
      </c>
      <c r="AK4322" s="88" t="str">
        <f t="shared" si="813"/>
        <v/>
      </c>
      <c r="AM4322" s="55" t="str">
        <f t="shared" si="814"/>
        <v/>
      </c>
      <c r="AN4322" s="88" t="str">
        <f t="shared" si="815"/>
        <v/>
      </c>
    </row>
    <row r="4323" spans="1:40" x14ac:dyDescent="0.25">
      <c r="A4323" s="77"/>
      <c r="B4323" s="107"/>
      <c r="C4323" s="108"/>
      <c r="D4323" s="109"/>
      <c r="E4323" s="109"/>
      <c r="F4323" s="110"/>
      <c r="G4323" s="111"/>
      <c r="H4323" s="112"/>
      <c r="I4323" s="77"/>
      <c r="J4323" s="112" t="str">
        <f>IF($B4323="", "", IFERROR(INDEX('Job List'!$C$9:$C$508, MATCH($B4323, 'Job List'!$B$9:$B$508, 0)), ""))</f>
        <v/>
      </c>
      <c r="K4323" s="112" t="str">
        <f>IF($B4323="", "", IFERROR(INDEX('Job List'!$D$9:$D$508, MATCH($B4323, 'Job List'!$B$9:$B$508, 0)), ""))</f>
        <v/>
      </c>
      <c r="L4323" s="125" t="str">
        <f t="shared" si="804"/>
        <v/>
      </c>
      <c r="M4323" s="111" t="str">
        <f>IF($B4323="", "", IF($G4323="", IFERROR(INDEX('Job List'!$E$9:$E$508, MATCH($B4323, 'Job List'!$B$9:$B$508, 0)), ""), $G4323))</f>
        <v/>
      </c>
      <c r="N4323" s="126" t="str">
        <f t="shared" si="805"/>
        <v/>
      </c>
      <c r="O4323" s="77"/>
      <c r="AB4323" s="14" t="str">
        <f t="shared" si="806"/>
        <v/>
      </c>
      <c r="AC4323" s="20" t="str">
        <f t="shared" si="807"/>
        <v/>
      </c>
      <c r="AD4323" s="55" t="str">
        <f t="shared" si="808"/>
        <v/>
      </c>
      <c r="AE4323" s="88" t="str">
        <f t="shared" si="809"/>
        <v/>
      </c>
      <c r="AG4323" s="55" t="str">
        <f t="shared" si="810"/>
        <v/>
      </c>
      <c r="AH4323" s="88" t="str">
        <f t="shared" si="811"/>
        <v/>
      </c>
      <c r="AJ4323" s="55" t="str">
        <f t="shared" si="812"/>
        <v/>
      </c>
      <c r="AK4323" s="88" t="str">
        <f t="shared" si="813"/>
        <v/>
      </c>
      <c r="AM4323" s="55" t="str">
        <f t="shared" si="814"/>
        <v/>
      </c>
      <c r="AN4323" s="88" t="str">
        <f t="shared" si="815"/>
        <v/>
      </c>
    </row>
    <row r="4324" spans="1:40" x14ac:dyDescent="0.25">
      <c r="A4324" s="77"/>
      <c r="B4324" s="107"/>
      <c r="C4324" s="108"/>
      <c r="D4324" s="109"/>
      <c r="E4324" s="109"/>
      <c r="F4324" s="110"/>
      <c r="G4324" s="111"/>
      <c r="H4324" s="112"/>
      <c r="I4324" s="77"/>
      <c r="J4324" s="112" t="str">
        <f>IF($B4324="", "", IFERROR(INDEX('Job List'!$C$9:$C$508, MATCH($B4324, 'Job List'!$B$9:$B$508, 0)), ""))</f>
        <v/>
      </c>
      <c r="K4324" s="112" t="str">
        <f>IF($B4324="", "", IFERROR(INDEX('Job List'!$D$9:$D$508, MATCH($B4324, 'Job List'!$B$9:$B$508, 0)), ""))</f>
        <v/>
      </c>
      <c r="L4324" s="125" t="str">
        <f t="shared" si="804"/>
        <v/>
      </c>
      <c r="M4324" s="111" t="str">
        <f>IF($B4324="", "", IF($G4324="", IFERROR(INDEX('Job List'!$E$9:$E$508, MATCH($B4324, 'Job List'!$B$9:$B$508, 0)), ""), $G4324))</f>
        <v/>
      </c>
      <c r="N4324" s="126" t="str">
        <f t="shared" si="805"/>
        <v/>
      </c>
      <c r="O4324" s="77"/>
      <c r="AB4324" s="14" t="str">
        <f t="shared" si="806"/>
        <v/>
      </c>
      <c r="AC4324" s="20" t="str">
        <f t="shared" si="807"/>
        <v/>
      </c>
      <c r="AD4324" s="55" t="str">
        <f t="shared" si="808"/>
        <v/>
      </c>
      <c r="AE4324" s="88" t="str">
        <f t="shared" si="809"/>
        <v/>
      </c>
      <c r="AG4324" s="55" t="str">
        <f t="shared" si="810"/>
        <v/>
      </c>
      <c r="AH4324" s="88" t="str">
        <f t="shared" si="811"/>
        <v/>
      </c>
      <c r="AJ4324" s="55" t="str">
        <f t="shared" si="812"/>
        <v/>
      </c>
      <c r="AK4324" s="88" t="str">
        <f t="shared" si="813"/>
        <v/>
      </c>
      <c r="AM4324" s="55" t="str">
        <f t="shared" si="814"/>
        <v/>
      </c>
      <c r="AN4324" s="88" t="str">
        <f t="shared" si="815"/>
        <v/>
      </c>
    </row>
    <row r="4325" spans="1:40" x14ac:dyDescent="0.25">
      <c r="A4325" s="77"/>
      <c r="B4325" s="107"/>
      <c r="C4325" s="108"/>
      <c r="D4325" s="109"/>
      <c r="E4325" s="109"/>
      <c r="F4325" s="110"/>
      <c r="G4325" s="111"/>
      <c r="H4325" s="112"/>
      <c r="I4325" s="77"/>
      <c r="J4325" s="112" t="str">
        <f>IF($B4325="", "", IFERROR(INDEX('Job List'!$C$9:$C$508, MATCH($B4325, 'Job List'!$B$9:$B$508, 0)), ""))</f>
        <v/>
      </c>
      <c r="K4325" s="112" t="str">
        <f>IF($B4325="", "", IFERROR(INDEX('Job List'!$D$9:$D$508, MATCH($B4325, 'Job List'!$B$9:$B$508, 0)), ""))</f>
        <v/>
      </c>
      <c r="L4325" s="125" t="str">
        <f t="shared" si="804"/>
        <v/>
      </c>
      <c r="M4325" s="111" t="str">
        <f>IF($B4325="", "", IF($G4325="", IFERROR(INDEX('Job List'!$E$9:$E$508, MATCH($B4325, 'Job List'!$B$9:$B$508, 0)), ""), $G4325))</f>
        <v/>
      </c>
      <c r="N4325" s="126" t="str">
        <f t="shared" si="805"/>
        <v/>
      </c>
      <c r="O4325" s="77"/>
      <c r="AB4325" s="14" t="str">
        <f t="shared" si="806"/>
        <v/>
      </c>
      <c r="AC4325" s="20" t="str">
        <f t="shared" si="807"/>
        <v/>
      </c>
      <c r="AD4325" s="55" t="str">
        <f t="shared" si="808"/>
        <v/>
      </c>
      <c r="AE4325" s="88" t="str">
        <f t="shared" si="809"/>
        <v/>
      </c>
      <c r="AG4325" s="55" t="str">
        <f t="shared" si="810"/>
        <v/>
      </c>
      <c r="AH4325" s="88" t="str">
        <f t="shared" si="811"/>
        <v/>
      </c>
      <c r="AJ4325" s="55" t="str">
        <f t="shared" si="812"/>
        <v/>
      </c>
      <c r="AK4325" s="88" t="str">
        <f t="shared" si="813"/>
        <v/>
      </c>
      <c r="AM4325" s="55" t="str">
        <f t="shared" si="814"/>
        <v/>
      </c>
      <c r="AN4325" s="88" t="str">
        <f t="shared" si="815"/>
        <v/>
      </c>
    </row>
    <row r="4326" spans="1:40" x14ac:dyDescent="0.25">
      <c r="A4326" s="77"/>
      <c r="B4326" s="107"/>
      <c r="C4326" s="108"/>
      <c r="D4326" s="109"/>
      <c r="E4326" s="109"/>
      <c r="F4326" s="110"/>
      <c r="G4326" s="111"/>
      <c r="H4326" s="112"/>
      <c r="I4326" s="77"/>
      <c r="J4326" s="112" t="str">
        <f>IF($B4326="", "", IFERROR(INDEX('Job List'!$C$9:$C$508, MATCH($B4326, 'Job List'!$B$9:$B$508, 0)), ""))</f>
        <v/>
      </c>
      <c r="K4326" s="112" t="str">
        <f>IF($B4326="", "", IFERROR(INDEX('Job List'!$D$9:$D$508, MATCH($B4326, 'Job List'!$B$9:$B$508, 0)), ""))</f>
        <v/>
      </c>
      <c r="L4326" s="125" t="str">
        <f t="shared" si="804"/>
        <v/>
      </c>
      <c r="M4326" s="111" t="str">
        <f>IF($B4326="", "", IF($G4326="", IFERROR(INDEX('Job List'!$E$9:$E$508, MATCH($B4326, 'Job List'!$B$9:$B$508, 0)), ""), $G4326))</f>
        <v/>
      </c>
      <c r="N4326" s="126" t="str">
        <f t="shared" si="805"/>
        <v/>
      </c>
      <c r="O4326" s="77"/>
      <c r="AB4326" s="14" t="str">
        <f t="shared" si="806"/>
        <v/>
      </c>
      <c r="AC4326" s="20" t="str">
        <f t="shared" si="807"/>
        <v/>
      </c>
      <c r="AD4326" s="55" t="str">
        <f t="shared" si="808"/>
        <v/>
      </c>
      <c r="AE4326" s="88" t="str">
        <f t="shared" si="809"/>
        <v/>
      </c>
      <c r="AG4326" s="55" t="str">
        <f t="shared" si="810"/>
        <v/>
      </c>
      <c r="AH4326" s="88" t="str">
        <f t="shared" si="811"/>
        <v/>
      </c>
      <c r="AJ4326" s="55" t="str">
        <f t="shared" si="812"/>
        <v/>
      </c>
      <c r="AK4326" s="88" t="str">
        <f t="shared" si="813"/>
        <v/>
      </c>
      <c r="AM4326" s="55" t="str">
        <f t="shared" si="814"/>
        <v/>
      </c>
      <c r="AN4326" s="88" t="str">
        <f t="shared" si="815"/>
        <v/>
      </c>
    </row>
    <row r="4327" spans="1:40" x14ac:dyDescent="0.25">
      <c r="A4327" s="77"/>
      <c r="B4327" s="107"/>
      <c r="C4327" s="108"/>
      <c r="D4327" s="109"/>
      <c r="E4327" s="109"/>
      <c r="F4327" s="110"/>
      <c r="G4327" s="111"/>
      <c r="H4327" s="112"/>
      <c r="I4327" s="77"/>
      <c r="J4327" s="112" t="str">
        <f>IF($B4327="", "", IFERROR(INDEX('Job List'!$C$9:$C$508, MATCH($B4327, 'Job List'!$B$9:$B$508, 0)), ""))</f>
        <v/>
      </c>
      <c r="K4327" s="112" t="str">
        <f>IF($B4327="", "", IFERROR(INDEX('Job List'!$D$9:$D$508, MATCH($B4327, 'Job List'!$B$9:$B$508, 0)), ""))</f>
        <v/>
      </c>
      <c r="L4327" s="125" t="str">
        <f t="shared" si="804"/>
        <v/>
      </c>
      <c r="M4327" s="111" t="str">
        <f>IF($B4327="", "", IF($G4327="", IFERROR(INDEX('Job List'!$E$9:$E$508, MATCH($B4327, 'Job List'!$B$9:$B$508, 0)), ""), $G4327))</f>
        <v/>
      </c>
      <c r="N4327" s="126" t="str">
        <f t="shared" si="805"/>
        <v/>
      </c>
      <c r="O4327" s="77"/>
      <c r="AB4327" s="14" t="str">
        <f t="shared" si="806"/>
        <v/>
      </c>
      <c r="AC4327" s="20" t="str">
        <f t="shared" si="807"/>
        <v/>
      </c>
      <c r="AD4327" s="55" t="str">
        <f t="shared" si="808"/>
        <v/>
      </c>
      <c r="AE4327" s="88" t="str">
        <f t="shared" si="809"/>
        <v/>
      </c>
      <c r="AG4327" s="55" t="str">
        <f t="shared" si="810"/>
        <v/>
      </c>
      <c r="AH4327" s="88" t="str">
        <f t="shared" si="811"/>
        <v/>
      </c>
      <c r="AJ4327" s="55" t="str">
        <f t="shared" si="812"/>
        <v/>
      </c>
      <c r="AK4327" s="88" t="str">
        <f t="shared" si="813"/>
        <v/>
      </c>
      <c r="AM4327" s="55" t="str">
        <f t="shared" si="814"/>
        <v/>
      </c>
      <c r="AN4327" s="88" t="str">
        <f t="shared" si="815"/>
        <v/>
      </c>
    </row>
    <row r="4328" spans="1:40" x14ac:dyDescent="0.25">
      <c r="A4328" s="77"/>
      <c r="B4328" s="107"/>
      <c r="C4328" s="108"/>
      <c r="D4328" s="109"/>
      <c r="E4328" s="109"/>
      <c r="F4328" s="110"/>
      <c r="G4328" s="111"/>
      <c r="H4328" s="112"/>
      <c r="I4328" s="77"/>
      <c r="J4328" s="112" t="str">
        <f>IF($B4328="", "", IFERROR(INDEX('Job List'!$C$9:$C$508, MATCH($B4328, 'Job List'!$B$9:$B$508, 0)), ""))</f>
        <v/>
      </c>
      <c r="K4328" s="112" t="str">
        <f>IF($B4328="", "", IFERROR(INDEX('Job List'!$D$9:$D$508, MATCH($B4328, 'Job List'!$B$9:$B$508, 0)), ""))</f>
        <v/>
      </c>
      <c r="L4328" s="125" t="str">
        <f t="shared" si="804"/>
        <v/>
      </c>
      <c r="M4328" s="111" t="str">
        <f>IF($B4328="", "", IF($G4328="", IFERROR(INDEX('Job List'!$E$9:$E$508, MATCH($B4328, 'Job List'!$B$9:$B$508, 0)), ""), $G4328))</f>
        <v/>
      </c>
      <c r="N4328" s="126" t="str">
        <f t="shared" si="805"/>
        <v/>
      </c>
      <c r="O4328" s="77"/>
      <c r="AB4328" s="14" t="str">
        <f t="shared" si="806"/>
        <v/>
      </c>
      <c r="AC4328" s="20" t="str">
        <f t="shared" si="807"/>
        <v/>
      </c>
      <c r="AD4328" s="55" t="str">
        <f t="shared" si="808"/>
        <v/>
      </c>
      <c r="AE4328" s="88" t="str">
        <f t="shared" si="809"/>
        <v/>
      </c>
      <c r="AG4328" s="55" t="str">
        <f t="shared" si="810"/>
        <v/>
      </c>
      <c r="AH4328" s="88" t="str">
        <f t="shared" si="811"/>
        <v/>
      </c>
      <c r="AJ4328" s="55" t="str">
        <f t="shared" si="812"/>
        <v/>
      </c>
      <c r="AK4328" s="88" t="str">
        <f t="shared" si="813"/>
        <v/>
      </c>
      <c r="AM4328" s="55" t="str">
        <f t="shared" si="814"/>
        <v/>
      </c>
      <c r="AN4328" s="88" t="str">
        <f t="shared" si="815"/>
        <v/>
      </c>
    </row>
    <row r="4329" spans="1:40" x14ac:dyDescent="0.25">
      <c r="A4329" s="77"/>
      <c r="B4329" s="107"/>
      <c r="C4329" s="108"/>
      <c r="D4329" s="109"/>
      <c r="E4329" s="109"/>
      <c r="F4329" s="110"/>
      <c r="G4329" s="111"/>
      <c r="H4329" s="112"/>
      <c r="I4329" s="77"/>
      <c r="J4329" s="112" t="str">
        <f>IF($B4329="", "", IFERROR(INDEX('Job List'!$C$9:$C$508, MATCH($B4329, 'Job List'!$B$9:$B$508, 0)), ""))</f>
        <v/>
      </c>
      <c r="K4329" s="112" t="str">
        <f>IF($B4329="", "", IFERROR(INDEX('Job List'!$D$9:$D$508, MATCH($B4329, 'Job List'!$B$9:$B$508, 0)), ""))</f>
        <v/>
      </c>
      <c r="L4329" s="125" t="str">
        <f t="shared" si="804"/>
        <v/>
      </c>
      <c r="M4329" s="111" t="str">
        <f>IF($B4329="", "", IF($G4329="", IFERROR(INDEX('Job List'!$E$9:$E$508, MATCH($B4329, 'Job List'!$B$9:$B$508, 0)), ""), $G4329))</f>
        <v/>
      </c>
      <c r="N4329" s="126" t="str">
        <f t="shared" si="805"/>
        <v/>
      </c>
      <c r="O4329" s="77"/>
      <c r="AB4329" s="14" t="str">
        <f t="shared" si="806"/>
        <v/>
      </c>
      <c r="AC4329" s="20" t="str">
        <f t="shared" si="807"/>
        <v/>
      </c>
      <c r="AD4329" s="55" t="str">
        <f t="shared" si="808"/>
        <v/>
      </c>
      <c r="AE4329" s="88" t="str">
        <f t="shared" si="809"/>
        <v/>
      </c>
      <c r="AG4329" s="55" t="str">
        <f t="shared" si="810"/>
        <v/>
      </c>
      <c r="AH4329" s="88" t="str">
        <f t="shared" si="811"/>
        <v/>
      </c>
      <c r="AJ4329" s="55" t="str">
        <f t="shared" si="812"/>
        <v/>
      </c>
      <c r="AK4329" s="88" t="str">
        <f t="shared" si="813"/>
        <v/>
      </c>
      <c r="AM4329" s="55" t="str">
        <f t="shared" si="814"/>
        <v/>
      </c>
      <c r="AN4329" s="88" t="str">
        <f t="shared" si="815"/>
        <v/>
      </c>
    </row>
    <row r="4330" spans="1:40" x14ac:dyDescent="0.25">
      <c r="A4330" s="77"/>
      <c r="B4330" s="107"/>
      <c r="C4330" s="108"/>
      <c r="D4330" s="109"/>
      <c r="E4330" s="109"/>
      <c r="F4330" s="110"/>
      <c r="G4330" s="111"/>
      <c r="H4330" s="112"/>
      <c r="I4330" s="77"/>
      <c r="J4330" s="112" t="str">
        <f>IF($B4330="", "", IFERROR(INDEX('Job List'!$C$9:$C$508, MATCH($B4330, 'Job List'!$B$9:$B$508, 0)), ""))</f>
        <v/>
      </c>
      <c r="K4330" s="112" t="str">
        <f>IF($B4330="", "", IFERROR(INDEX('Job List'!$D$9:$D$508, MATCH($B4330, 'Job List'!$B$9:$B$508, 0)), ""))</f>
        <v/>
      </c>
      <c r="L4330" s="125" t="str">
        <f t="shared" si="804"/>
        <v/>
      </c>
      <c r="M4330" s="111" t="str">
        <f>IF($B4330="", "", IF($G4330="", IFERROR(INDEX('Job List'!$E$9:$E$508, MATCH($B4330, 'Job List'!$B$9:$B$508, 0)), ""), $G4330))</f>
        <v/>
      </c>
      <c r="N4330" s="126" t="str">
        <f t="shared" si="805"/>
        <v/>
      </c>
      <c r="O4330" s="77"/>
      <c r="AB4330" s="14" t="str">
        <f t="shared" si="806"/>
        <v/>
      </c>
      <c r="AC4330" s="20" t="str">
        <f t="shared" si="807"/>
        <v/>
      </c>
      <c r="AD4330" s="55" t="str">
        <f t="shared" si="808"/>
        <v/>
      </c>
      <c r="AE4330" s="88" t="str">
        <f t="shared" si="809"/>
        <v/>
      </c>
      <c r="AG4330" s="55" t="str">
        <f t="shared" si="810"/>
        <v/>
      </c>
      <c r="AH4330" s="88" t="str">
        <f t="shared" si="811"/>
        <v/>
      </c>
      <c r="AJ4330" s="55" t="str">
        <f t="shared" si="812"/>
        <v/>
      </c>
      <c r="AK4330" s="88" t="str">
        <f t="shared" si="813"/>
        <v/>
      </c>
      <c r="AM4330" s="55" t="str">
        <f t="shared" si="814"/>
        <v/>
      </c>
      <c r="AN4330" s="88" t="str">
        <f t="shared" si="815"/>
        <v/>
      </c>
    </row>
    <row r="4331" spans="1:40" x14ac:dyDescent="0.25">
      <c r="A4331" s="77"/>
      <c r="B4331" s="107"/>
      <c r="C4331" s="108"/>
      <c r="D4331" s="109"/>
      <c r="E4331" s="109"/>
      <c r="F4331" s="110"/>
      <c r="G4331" s="111"/>
      <c r="H4331" s="112"/>
      <c r="I4331" s="77"/>
      <c r="J4331" s="112" t="str">
        <f>IF($B4331="", "", IFERROR(INDEX('Job List'!$C$9:$C$508, MATCH($B4331, 'Job List'!$B$9:$B$508, 0)), ""))</f>
        <v/>
      </c>
      <c r="K4331" s="112" t="str">
        <f>IF($B4331="", "", IFERROR(INDEX('Job List'!$D$9:$D$508, MATCH($B4331, 'Job List'!$B$9:$B$508, 0)), ""))</f>
        <v/>
      </c>
      <c r="L4331" s="125" t="str">
        <f t="shared" si="804"/>
        <v/>
      </c>
      <c r="M4331" s="111" t="str">
        <f>IF($B4331="", "", IF($G4331="", IFERROR(INDEX('Job List'!$E$9:$E$508, MATCH($B4331, 'Job List'!$B$9:$B$508, 0)), ""), $G4331))</f>
        <v/>
      </c>
      <c r="N4331" s="126" t="str">
        <f t="shared" si="805"/>
        <v/>
      </c>
      <c r="O4331" s="77"/>
      <c r="AB4331" s="14" t="str">
        <f t="shared" si="806"/>
        <v/>
      </c>
      <c r="AC4331" s="20" t="str">
        <f t="shared" si="807"/>
        <v/>
      </c>
      <c r="AD4331" s="55" t="str">
        <f t="shared" si="808"/>
        <v/>
      </c>
      <c r="AE4331" s="88" t="str">
        <f t="shared" si="809"/>
        <v/>
      </c>
      <c r="AG4331" s="55" t="str">
        <f t="shared" si="810"/>
        <v/>
      </c>
      <c r="AH4331" s="88" t="str">
        <f t="shared" si="811"/>
        <v/>
      </c>
      <c r="AJ4331" s="55" t="str">
        <f t="shared" si="812"/>
        <v/>
      </c>
      <c r="AK4331" s="88" t="str">
        <f t="shared" si="813"/>
        <v/>
      </c>
      <c r="AM4331" s="55" t="str">
        <f t="shared" si="814"/>
        <v/>
      </c>
      <c r="AN4331" s="88" t="str">
        <f t="shared" si="815"/>
        <v/>
      </c>
    </row>
    <row r="4332" spans="1:40" x14ac:dyDescent="0.25">
      <c r="A4332" s="77"/>
      <c r="B4332" s="107"/>
      <c r="C4332" s="108"/>
      <c r="D4332" s="109"/>
      <c r="E4332" s="109"/>
      <c r="F4332" s="110"/>
      <c r="G4332" s="111"/>
      <c r="H4332" s="112"/>
      <c r="I4332" s="77"/>
      <c r="J4332" s="112" t="str">
        <f>IF($B4332="", "", IFERROR(INDEX('Job List'!$C$9:$C$508, MATCH($B4332, 'Job List'!$B$9:$B$508, 0)), ""))</f>
        <v/>
      </c>
      <c r="K4332" s="112" t="str">
        <f>IF($B4332="", "", IFERROR(INDEX('Job List'!$D$9:$D$508, MATCH($B4332, 'Job List'!$B$9:$B$508, 0)), ""))</f>
        <v/>
      </c>
      <c r="L4332" s="125" t="str">
        <f t="shared" si="804"/>
        <v/>
      </c>
      <c r="M4332" s="111" t="str">
        <f>IF($B4332="", "", IF($G4332="", IFERROR(INDEX('Job List'!$E$9:$E$508, MATCH($B4332, 'Job List'!$B$9:$B$508, 0)), ""), $G4332))</f>
        <v/>
      </c>
      <c r="N4332" s="126" t="str">
        <f t="shared" si="805"/>
        <v/>
      </c>
      <c r="O4332" s="77"/>
      <c r="AB4332" s="14" t="str">
        <f t="shared" si="806"/>
        <v/>
      </c>
      <c r="AC4332" s="20" t="str">
        <f t="shared" si="807"/>
        <v/>
      </c>
      <c r="AD4332" s="55" t="str">
        <f t="shared" si="808"/>
        <v/>
      </c>
      <c r="AE4332" s="88" t="str">
        <f t="shared" si="809"/>
        <v/>
      </c>
      <c r="AG4332" s="55" t="str">
        <f t="shared" si="810"/>
        <v/>
      </c>
      <c r="AH4332" s="88" t="str">
        <f t="shared" si="811"/>
        <v/>
      </c>
      <c r="AJ4332" s="55" t="str">
        <f t="shared" si="812"/>
        <v/>
      </c>
      <c r="AK4332" s="88" t="str">
        <f t="shared" si="813"/>
        <v/>
      </c>
      <c r="AM4332" s="55" t="str">
        <f t="shared" si="814"/>
        <v/>
      </c>
      <c r="AN4332" s="88" t="str">
        <f t="shared" si="815"/>
        <v/>
      </c>
    </row>
    <row r="4333" spans="1:40" x14ac:dyDescent="0.25">
      <c r="A4333" s="77"/>
      <c r="B4333" s="107"/>
      <c r="C4333" s="108"/>
      <c r="D4333" s="109"/>
      <c r="E4333" s="109"/>
      <c r="F4333" s="110"/>
      <c r="G4333" s="111"/>
      <c r="H4333" s="112"/>
      <c r="I4333" s="77"/>
      <c r="J4333" s="112" t="str">
        <f>IF($B4333="", "", IFERROR(INDEX('Job List'!$C$9:$C$508, MATCH($B4333, 'Job List'!$B$9:$B$508, 0)), ""))</f>
        <v/>
      </c>
      <c r="K4333" s="112" t="str">
        <f>IF($B4333="", "", IFERROR(INDEX('Job List'!$D$9:$D$508, MATCH($B4333, 'Job List'!$B$9:$B$508, 0)), ""))</f>
        <v/>
      </c>
      <c r="L4333" s="125" t="str">
        <f t="shared" si="804"/>
        <v/>
      </c>
      <c r="M4333" s="111" t="str">
        <f>IF($B4333="", "", IF($G4333="", IFERROR(INDEX('Job List'!$E$9:$E$508, MATCH($B4333, 'Job List'!$B$9:$B$508, 0)), ""), $G4333))</f>
        <v/>
      </c>
      <c r="N4333" s="126" t="str">
        <f t="shared" si="805"/>
        <v/>
      </c>
      <c r="O4333" s="77"/>
      <c r="AB4333" s="14" t="str">
        <f t="shared" si="806"/>
        <v/>
      </c>
      <c r="AC4333" s="20" t="str">
        <f t="shared" si="807"/>
        <v/>
      </c>
      <c r="AD4333" s="55" t="str">
        <f t="shared" si="808"/>
        <v/>
      </c>
      <c r="AE4333" s="88" t="str">
        <f t="shared" si="809"/>
        <v/>
      </c>
      <c r="AG4333" s="55" t="str">
        <f t="shared" si="810"/>
        <v/>
      </c>
      <c r="AH4333" s="88" t="str">
        <f t="shared" si="811"/>
        <v/>
      </c>
      <c r="AJ4333" s="55" t="str">
        <f t="shared" si="812"/>
        <v/>
      </c>
      <c r="AK4333" s="88" t="str">
        <f t="shared" si="813"/>
        <v/>
      </c>
      <c r="AM4333" s="55" t="str">
        <f t="shared" si="814"/>
        <v/>
      </c>
      <c r="AN4333" s="88" t="str">
        <f t="shared" si="815"/>
        <v/>
      </c>
    </row>
    <row r="4334" spans="1:40" x14ac:dyDescent="0.25">
      <c r="A4334" s="77"/>
      <c r="B4334" s="107"/>
      <c r="C4334" s="108"/>
      <c r="D4334" s="109"/>
      <c r="E4334" s="109"/>
      <c r="F4334" s="110"/>
      <c r="G4334" s="111"/>
      <c r="H4334" s="112"/>
      <c r="I4334" s="77"/>
      <c r="J4334" s="112" t="str">
        <f>IF($B4334="", "", IFERROR(INDEX('Job List'!$C$9:$C$508, MATCH($B4334, 'Job List'!$B$9:$B$508, 0)), ""))</f>
        <v/>
      </c>
      <c r="K4334" s="112" t="str">
        <f>IF($B4334="", "", IFERROR(INDEX('Job List'!$D$9:$D$508, MATCH($B4334, 'Job List'!$B$9:$B$508, 0)), ""))</f>
        <v/>
      </c>
      <c r="L4334" s="125" t="str">
        <f t="shared" si="804"/>
        <v/>
      </c>
      <c r="M4334" s="111" t="str">
        <f>IF($B4334="", "", IF($G4334="", IFERROR(INDEX('Job List'!$E$9:$E$508, MATCH($B4334, 'Job List'!$B$9:$B$508, 0)), ""), $G4334))</f>
        <v/>
      </c>
      <c r="N4334" s="126" t="str">
        <f t="shared" si="805"/>
        <v/>
      </c>
      <c r="O4334" s="77"/>
      <c r="AB4334" s="14" t="str">
        <f t="shared" si="806"/>
        <v/>
      </c>
      <c r="AC4334" s="20" t="str">
        <f t="shared" si="807"/>
        <v/>
      </c>
      <c r="AD4334" s="55" t="str">
        <f t="shared" si="808"/>
        <v/>
      </c>
      <c r="AE4334" s="88" t="str">
        <f t="shared" si="809"/>
        <v/>
      </c>
      <c r="AG4334" s="55" t="str">
        <f t="shared" si="810"/>
        <v/>
      </c>
      <c r="AH4334" s="88" t="str">
        <f t="shared" si="811"/>
        <v/>
      </c>
      <c r="AJ4334" s="55" t="str">
        <f t="shared" si="812"/>
        <v/>
      </c>
      <c r="AK4334" s="88" t="str">
        <f t="shared" si="813"/>
        <v/>
      </c>
      <c r="AM4334" s="55" t="str">
        <f t="shared" si="814"/>
        <v/>
      </c>
      <c r="AN4334" s="88" t="str">
        <f t="shared" si="815"/>
        <v/>
      </c>
    </row>
    <row r="4335" spans="1:40" x14ac:dyDescent="0.25">
      <c r="A4335" s="77"/>
      <c r="B4335" s="107"/>
      <c r="C4335" s="108"/>
      <c r="D4335" s="109"/>
      <c r="E4335" s="109"/>
      <c r="F4335" s="110"/>
      <c r="G4335" s="111"/>
      <c r="H4335" s="112"/>
      <c r="I4335" s="77"/>
      <c r="J4335" s="112" t="str">
        <f>IF($B4335="", "", IFERROR(INDEX('Job List'!$C$9:$C$508, MATCH($B4335, 'Job List'!$B$9:$B$508, 0)), ""))</f>
        <v/>
      </c>
      <c r="K4335" s="112" t="str">
        <f>IF($B4335="", "", IFERROR(INDEX('Job List'!$D$9:$D$508, MATCH($B4335, 'Job List'!$B$9:$B$508, 0)), ""))</f>
        <v/>
      </c>
      <c r="L4335" s="125" t="str">
        <f t="shared" si="804"/>
        <v/>
      </c>
      <c r="M4335" s="111" t="str">
        <f>IF($B4335="", "", IF($G4335="", IFERROR(INDEX('Job List'!$E$9:$E$508, MATCH($B4335, 'Job List'!$B$9:$B$508, 0)), ""), $G4335))</f>
        <v/>
      </c>
      <c r="N4335" s="126" t="str">
        <f t="shared" si="805"/>
        <v/>
      </c>
      <c r="O4335" s="77"/>
      <c r="AB4335" s="14" t="str">
        <f t="shared" si="806"/>
        <v/>
      </c>
      <c r="AC4335" s="20" t="str">
        <f t="shared" si="807"/>
        <v/>
      </c>
      <c r="AD4335" s="55" t="str">
        <f t="shared" si="808"/>
        <v/>
      </c>
      <c r="AE4335" s="88" t="str">
        <f t="shared" si="809"/>
        <v/>
      </c>
      <c r="AG4335" s="55" t="str">
        <f t="shared" si="810"/>
        <v/>
      </c>
      <c r="AH4335" s="88" t="str">
        <f t="shared" si="811"/>
        <v/>
      </c>
      <c r="AJ4335" s="55" t="str">
        <f t="shared" si="812"/>
        <v/>
      </c>
      <c r="AK4335" s="88" t="str">
        <f t="shared" si="813"/>
        <v/>
      </c>
      <c r="AM4335" s="55" t="str">
        <f t="shared" si="814"/>
        <v/>
      </c>
      <c r="AN4335" s="88" t="str">
        <f t="shared" si="815"/>
        <v/>
      </c>
    </row>
    <row r="4336" spans="1:40" x14ac:dyDescent="0.25">
      <c r="A4336" s="77"/>
      <c r="B4336" s="107"/>
      <c r="C4336" s="108"/>
      <c r="D4336" s="109"/>
      <c r="E4336" s="109"/>
      <c r="F4336" s="110"/>
      <c r="G4336" s="111"/>
      <c r="H4336" s="112"/>
      <c r="I4336" s="77"/>
      <c r="J4336" s="112" t="str">
        <f>IF($B4336="", "", IFERROR(INDEX('Job List'!$C$9:$C$508, MATCH($B4336, 'Job List'!$B$9:$B$508, 0)), ""))</f>
        <v/>
      </c>
      <c r="K4336" s="112" t="str">
        <f>IF($B4336="", "", IFERROR(INDEX('Job List'!$D$9:$D$508, MATCH($B4336, 'Job List'!$B$9:$B$508, 0)), ""))</f>
        <v/>
      </c>
      <c r="L4336" s="125" t="str">
        <f t="shared" si="804"/>
        <v/>
      </c>
      <c r="M4336" s="111" t="str">
        <f>IF($B4336="", "", IF($G4336="", IFERROR(INDEX('Job List'!$E$9:$E$508, MATCH($B4336, 'Job List'!$B$9:$B$508, 0)), ""), $G4336))</f>
        <v/>
      </c>
      <c r="N4336" s="126" t="str">
        <f t="shared" si="805"/>
        <v/>
      </c>
      <c r="O4336" s="77"/>
      <c r="AB4336" s="14" t="str">
        <f t="shared" si="806"/>
        <v/>
      </c>
      <c r="AC4336" s="20" t="str">
        <f t="shared" si="807"/>
        <v/>
      </c>
      <c r="AD4336" s="55" t="str">
        <f t="shared" si="808"/>
        <v/>
      </c>
      <c r="AE4336" s="88" t="str">
        <f t="shared" si="809"/>
        <v/>
      </c>
      <c r="AG4336" s="55" t="str">
        <f t="shared" si="810"/>
        <v/>
      </c>
      <c r="AH4336" s="88" t="str">
        <f t="shared" si="811"/>
        <v/>
      </c>
      <c r="AJ4336" s="55" t="str">
        <f t="shared" si="812"/>
        <v/>
      </c>
      <c r="AK4336" s="88" t="str">
        <f t="shared" si="813"/>
        <v/>
      </c>
      <c r="AM4336" s="55" t="str">
        <f t="shared" si="814"/>
        <v/>
      </c>
      <c r="AN4336" s="88" t="str">
        <f t="shared" si="815"/>
        <v/>
      </c>
    </row>
    <row r="4337" spans="1:40" x14ac:dyDescent="0.25">
      <c r="A4337" s="77"/>
      <c r="B4337" s="107"/>
      <c r="C4337" s="108"/>
      <c r="D4337" s="109"/>
      <c r="E4337" s="109"/>
      <c r="F4337" s="110"/>
      <c r="G4337" s="111"/>
      <c r="H4337" s="112"/>
      <c r="I4337" s="77"/>
      <c r="J4337" s="112" t="str">
        <f>IF($B4337="", "", IFERROR(INDEX('Job List'!$C$9:$C$508, MATCH($B4337, 'Job List'!$B$9:$B$508, 0)), ""))</f>
        <v/>
      </c>
      <c r="K4337" s="112" t="str">
        <f>IF($B4337="", "", IFERROR(INDEX('Job List'!$D$9:$D$508, MATCH($B4337, 'Job List'!$B$9:$B$508, 0)), ""))</f>
        <v/>
      </c>
      <c r="L4337" s="125" t="str">
        <f t="shared" si="804"/>
        <v/>
      </c>
      <c r="M4337" s="111" t="str">
        <f>IF($B4337="", "", IF($G4337="", IFERROR(INDEX('Job List'!$E$9:$E$508, MATCH($B4337, 'Job List'!$B$9:$B$508, 0)), ""), $G4337))</f>
        <v/>
      </c>
      <c r="N4337" s="126" t="str">
        <f t="shared" si="805"/>
        <v/>
      </c>
      <c r="O4337" s="77"/>
      <c r="AB4337" s="14" t="str">
        <f t="shared" si="806"/>
        <v/>
      </c>
      <c r="AC4337" s="20" t="str">
        <f t="shared" si="807"/>
        <v/>
      </c>
      <c r="AD4337" s="55" t="str">
        <f t="shared" si="808"/>
        <v/>
      </c>
      <c r="AE4337" s="88" t="str">
        <f t="shared" si="809"/>
        <v/>
      </c>
      <c r="AG4337" s="55" t="str">
        <f t="shared" si="810"/>
        <v/>
      </c>
      <c r="AH4337" s="88" t="str">
        <f t="shared" si="811"/>
        <v/>
      </c>
      <c r="AJ4337" s="55" t="str">
        <f t="shared" si="812"/>
        <v/>
      </c>
      <c r="AK4337" s="88" t="str">
        <f t="shared" si="813"/>
        <v/>
      </c>
      <c r="AM4337" s="55" t="str">
        <f t="shared" si="814"/>
        <v/>
      </c>
      <c r="AN4337" s="88" t="str">
        <f t="shared" si="815"/>
        <v/>
      </c>
    </row>
    <row r="4338" spans="1:40" x14ac:dyDescent="0.25">
      <c r="A4338" s="77"/>
      <c r="B4338" s="107"/>
      <c r="C4338" s="108"/>
      <c r="D4338" s="109"/>
      <c r="E4338" s="109"/>
      <c r="F4338" s="110"/>
      <c r="G4338" s="111"/>
      <c r="H4338" s="112"/>
      <c r="I4338" s="77"/>
      <c r="J4338" s="112" t="str">
        <f>IF($B4338="", "", IFERROR(INDEX('Job List'!$C$9:$C$508, MATCH($B4338, 'Job List'!$B$9:$B$508, 0)), ""))</f>
        <v/>
      </c>
      <c r="K4338" s="112" t="str">
        <f>IF($B4338="", "", IFERROR(INDEX('Job List'!$D$9:$D$508, MATCH($B4338, 'Job List'!$B$9:$B$508, 0)), ""))</f>
        <v/>
      </c>
      <c r="L4338" s="125" t="str">
        <f t="shared" si="804"/>
        <v/>
      </c>
      <c r="M4338" s="111" t="str">
        <f>IF($B4338="", "", IF($G4338="", IFERROR(INDEX('Job List'!$E$9:$E$508, MATCH($B4338, 'Job List'!$B$9:$B$508, 0)), ""), $G4338))</f>
        <v/>
      </c>
      <c r="N4338" s="126" t="str">
        <f t="shared" si="805"/>
        <v/>
      </c>
      <c r="O4338" s="77"/>
      <c r="AB4338" s="14" t="str">
        <f t="shared" si="806"/>
        <v/>
      </c>
      <c r="AC4338" s="20" t="str">
        <f t="shared" si="807"/>
        <v/>
      </c>
      <c r="AD4338" s="55" t="str">
        <f t="shared" si="808"/>
        <v/>
      </c>
      <c r="AE4338" s="88" t="str">
        <f t="shared" si="809"/>
        <v/>
      </c>
      <c r="AG4338" s="55" t="str">
        <f t="shared" si="810"/>
        <v/>
      </c>
      <c r="AH4338" s="88" t="str">
        <f t="shared" si="811"/>
        <v/>
      </c>
      <c r="AJ4338" s="55" t="str">
        <f t="shared" si="812"/>
        <v/>
      </c>
      <c r="AK4338" s="88" t="str">
        <f t="shared" si="813"/>
        <v/>
      </c>
      <c r="AM4338" s="55" t="str">
        <f t="shared" si="814"/>
        <v/>
      </c>
      <c r="AN4338" s="88" t="str">
        <f t="shared" si="815"/>
        <v/>
      </c>
    </row>
    <row r="4339" spans="1:40" x14ac:dyDescent="0.25">
      <c r="A4339" s="77"/>
      <c r="B4339" s="107"/>
      <c r="C4339" s="108"/>
      <c r="D4339" s="109"/>
      <c r="E4339" s="109"/>
      <c r="F4339" s="110"/>
      <c r="G4339" s="111"/>
      <c r="H4339" s="112"/>
      <c r="I4339" s="77"/>
      <c r="J4339" s="112" t="str">
        <f>IF($B4339="", "", IFERROR(INDEX('Job List'!$C$9:$C$508, MATCH($B4339, 'Job List'!$B$9:$B$508, 0)), ""))</f>
        <v/>
      </c>
      <c r="K4339" s="112" t="str">
        <f>IF($B4339="", "", IFERROR(INDEX('Job List'!$D$9:$D$508, MATCH($B4339, 'Job List'!$B$9:$B$508, 0)), ""))</f>
        <v/>
      </c>
      <c r="L4339" s="125" t="str">
        <f t="shared" si="804"/>
        <v/>
      </c>
      <c r="M4339" s="111" t="str">
        <f>IF($B4339="", "", IF($G4339="", IFERROR(INDEX('Job List'!$E$9:$E$508, MATCH($B4339, 'Job List'!$B$9:$B$508, 0)), ""), $G4339))</f>
        <v/>
      </c>
      <c r="N4339" s="126" t="str">
        <f t="shared" si="805"/>
        <v/>
      </c>
      <c r="O4339" s="77"/>
      <c r="AB4339" s="14" t="str">
        <f t="shared" si="806"/>
        <v/>
      </c>
      <c r="AC4339" s="20" t="str">
        <f t="shared" si="807"/>
        <v/>
      </c>
      <c r="AD4339" s="55" t="str">
        <f t="shared" si="808"/>
        <v/>
      </c>
      <c r="AE4339" s="88" t="str">
        <f t="shared" si="809"/>
        <v/>
      </c>
      <c r="AG4339" s="55" t="str">
        <f t="shared" si="810"/>
        <v/>
      </c>
      <c r="AH4339" s="88" t="str">
        <f t="shared" si="811"/>
        <v/>
      </c>
      <c r="AJ4339" s="55" t="str">
        <f t="shared" si="812"/>
        <v/>
      </c>
      <c r="AK4339" s="88" t="str">
        <f t="shared" si="813"/>
        <v/>
      </c>
      <c r="AM4339" s="55" t="str">
        <f t="shared" si="814"/>
        <v/>
      </c>
      <c r="AN4339" s="88" t="str">
        <f t="shared" si="815"/>
        <v/>
      </c>
    </row>
    <row r="4340" spans="1:40" x14ac:dyDescent="0.25">
      <c r="A4340" s="77"/>
      <c r="B4340" s="107"/>
      <c r="C4340" s="108"/>
      <c r="D4340" s="109"/>
      <c r="E4340" s="109"/>
      <c r="F4340" s="110"/>
      <c r="G4340" s="111"/>
      <c r="H4340" s="112"/>
      <c r="I4340" s="77"/>
      <c r="J4340" s="112" t="str">
        <f>IF($B4340="", "", IFERROR(INDEX('Job List'!$C$9:$C$508, MATCH($B4340, 'Job List'!$B$9:$B$508, 0)), ""))</f>
        <v/>
      </c>
      <c r="K4340" s="112" t="str">
        <f>IF($B4340="", "", IFERROR(INDEX('Job List'!$D$9:$D$508, MATCH($B4340, 'Job List'!$B$9:$B$508, 0)), ""))</f>
        <v/>
      </c>
      <c r="L4340" s="125" t="str">
        <f t="shared" si="804"/>
        <v/>
      </c>
      <c r="M4340" s="111" t="str">
        <f>IF($B4340="", "", IF($G4340="", IFERROR(INDEX('Job List'!$E$9:$E$508, MATCH($B4340, 'Job List'!$B$9:$B$508, 0)), ""), $G4340))</f>
        <v/>
      </c>
      <c r="N4340" s="126" t="str">
        <f t="shared" si="805"/>
        <v/>
      </c>
      <c r="O4340" s="77"/>
      <c r="AB4340" s="14" t="str">
        <f t="shared" si="806"/>
        <v/>
      </c>
      <c r="AC4340" s="20" t="str">
        <f t="shared" si="807"/>
        <v/>
      </c>
      <c r="AD4340" s="55" t="str">
        <f t="shared" si="808"/>
        <v/>
      </c>
      <c r="AE4340" s="88" t="str">
        <f t="shared" si="809"/>
        <v/>
      </c>
      <c r="AG4340" s="55" t="str">
        <f t="shared" si="810"/>
        <v/>
      </c>
      <c r="AH4340" s="88" t="str">
        <f t="shared" si="811"/>
        <v/>
      </c>
      <c r="AJ4340" s="55" t="str">
        <f t="shared" si="812"/>
        <v/>
      </c>
      <c r="AK4340" s="88" t="str">
        <f t="shared" si="813"/>
        <v/>
      </c>
      <c r="AM4340" s="55" t="str">
        <f t="shared" si="814"/>
        <v/>
      </c>
      <c r="AN4340" s="88" t="str">
        <f t="shared" si="815"/>
        <v/>
      </c>
    </row>
    <row r="4341" spans="1:40" x14ac:dyDescent="0.25">
      <c r="A4341" s="77"/>
      <c r="B4341" s="107"/>
      <c r="C4341" s="108"/>
      <c r="D4341" s="109"/>
      <c r="E4341" s="109"/>
      <c r="F4341" s="110"/>
      <c r="G4341" s="111"/>
      <c r="H4341" s="112"/>
      <c r="I4341" s="77"/>
      <c r="J4341" s="112" t="str">
        <f>IF($B4341="", "", IFERROR(INDEX('Job List'!$C$9:$C$508, MATCH($B4341, 'Job List'!$B$9:$B$508, 0)), ""))</f>
        <v/>
      </c>
      <c r="K4341" s="112" t="str">
        <f>IF($B4341="", "", IFERROR(INDEX('Job List'!$D$9:$D$508, MATCH($B4341, 'Job List'!$B$9:$B$508, 0)), ""))</f>
        <v/>
      </c>
      <c r="L4341" s="125" t="str">
        <f t="shared" si="804"/>
        <v/>
      </c>
      <c r="M4341" s="111" t="str">
        <f>IF($B4341="", "", IF($G4341="", IFERROR(INDEX('Job List'!$E$9:$E$508, MATCH($B4341, 'Job List'!$B$9:$B$508, 0)), ""), $G4341))</f>
        <v/>
      </c>
      <c r="N4341" s="126" t="str">
        <f t="shared" si="805"/>
        <v/>
      </c>
      <c r="O4341" s="77"/>
      <c r="AB4341" s="14" t="str">
        <f t="shared" si="806"/>
        <v/>
      </c>
      <c r="AC4341" s="20" t="str">
        <f t="shared" si="807"/>
        <v/>
      </c>
      <c r="AD4341" s="55" t="str">
        <f t="shared" si="808"/>
        <v/>
      </c>
      <c r="AE4341" s="88" t="str">
        <f t="shared" si="809"/>
        <v/>
      </c>
      <c r="AG4341" s="55" t="str">
        <f t="shared" si="810"/>
        <v/>
      </c>
      <c r="AH4341" s="88" t="str">
        <f t="shared" si="811"/>
        <v/>
      </c>
      <c r="AJ4341" s="55" t="str">
        <f t="shared" si="812"/>
        <v/>
      </c>
      <c r="AK4341" s="88" t="str">
        <f t="shared" si="813"/>
        <v/>
      </c>
      <c r="AM4341" s="55" t="str">
        <f t="shared" si="814"/>
        <v/>
      </c>
      <c r="AN4341" s="88" t="str">
        <f t="shared" si="815"/>
        <v/>
      </c>
    </row>
    <row r="4342" spans="1:40" x14ac:dyDescent="0.25">
      <c r="A4342" s="77"/>
      <c r="B4342" s="107"/>
      <c r="C4342" s="108"/>
      <c r="D4342" s="109"/>
      <c r="E4342" s="109"/>
      <c r="F4342" s="110"/>
      <c r="G4342" s="111"/>
      <c r="H4342" s="112"/>
      <c r="I4342" s="77"/>
      <c r="J4342" s="112" t="str">
        <f>IF($B4342="", "", IFERROR(INDEX('Job List'!$C$9:$C$508, MATCH($B4342, 'Job List'!$B$9:$B$508, 0)), ""))</f>
        <v/>
      </c>
      <c r="K4342" s="112" t="str">
        <f>IF($B4342="", "", IFERROR(INDEX('Job List'!$D$9:$D$508, MATCH($B4342, 'Job List'!$B$9:$B$508, 0)), ""))</f>
        <v/>
      </c>
      <c r="L4342" s="125" t="str">
        <f t="shared" si="804"/>
        <v/>
      </c>
      <c r="M4342" s="111" t="str">
        <f>IF($B4342="", "", IF($G4342="", IFERROR(INDEX('Job List'!$E$9:$E$508, MATCH($B4342, 'Job List'!$B$9:$B$508, 0)), ""), $G4342))</f>
        <v/>
      </c>
      <c r="N4342" s="126" t="str">
        <f t="shared" si="805"/>
        <v/>
      </c>
      <c r="O4342" s="77"/>
      <c r="AB4342" s="14" t="str">
        <f t="shared" si="806"/>
        <v/>
      </c>
      <c r="AC4342" s="20" t="str">
        <f t="shared" si="807"/>
        <v/>
      </c>
      <c r="AD4342" s="55" t="str">
        <f t="shared" si="808"/>
        <v/>
      </c>
      <c r="AE4342" s="88" t="str">
        <f t="shared" si="809"/>
        <v/>
      </c>
      <c r="AG4342" s="55" t="str">
        <f t="shared" si="810"/>
        <v/>
      </c>
      <c r="AH4342" s="88" t="str">
        <f t="shared" si="811"/>
        <v/>
      </c>
      <c r="AJ4342" s="55" t="str">
        <f t="shared" si="812"/>
        <v/>
      </c>
      <c r="AK4342" s="88" t="str">
        <f t="shared" si="813"/>
        <v/>
      </c>
      <c r="AM4342" s="55" t="str">
        <f t="shared" si="814"/>
        <v/>
      </c>
      <c r="AN4342" s="88" t="str">
        <f t="shared" si="815"/>
        <v/>
      </c>
    </row>
    <row r="4343" spans="1:40" x14ac:dyDescent="0.25">
      <c r="A4343" s="77"/>
      <c r="B4343" s="107"/>
      <c r="C4343" s="108"/>
      <c r="D4343" s="109"/>
      <c r="E4343" s="109"/>
      <c r="F4343" s="110"/>
      <c r="G4343" s="111"/>
      <c r="H4343" s="112"/>
      <c r="I4343" s="77"/>
      <c r="J4343" s="112" t="str">
        <f>IF($B4343="", "", IFERROR(INDEX('Job List'!$C$9:$C$508, MATCH($B4343, 'Job List'!$B$9:$B$508, 0)), ""))</f>
        <v/>
      </c>
      <c r="K4343" s="112" t="str">
        <f>IF($B4343="", "", IFERROR(INDEX('Job List'!$D$9:$D$508, MATCH($B4343, 'Job List'!$B$9:$B$508, 0)), ""))</f>
        <v/>
      </c>
      <c r="L4343" s="125" t="str">
        <f t="shared" si="804"/>
        <v/>
      </c>
      <c r="M4343" s="111" t="str">
        <f>IF($B4343="", "", IF($G4343="", IFERROR(INDEX('Job List'!$E$9:$E$508, MATCH($B4343, 'Job List'!$B$9:$B$508, 0)), ""), $G4343))</f>
        <v/>
      </c>
      <c r="N4343" s="126" t="str">
        <f t="shared" si="805"/>
        <v/>
      </c>
      <c r="O4343" s="77"/>
      <c r="AB4343" s="14" t="str">
        <f t="shared" si="806"/>
        <v/>
      </c>
      <c r="AC4343" s="20" t="str">
        <f t="shared" si="807"/>
        <v/>
      </c>
      <c r="AD4343" s="55" t="str">
        <f t="shared" si="808"/>
        <v/>
      </c>
      <c r="AE4343" s="88" t="str">
        <f t="shared" si="809"/>
        <v/>
      </c>
      <c r="AG4343" s="55" t="str">
        <f t="shared" si="810"/>
        <v/>
      </c>
      <c r="AH4343" s="88" t="str">
        <f t="shared" si="811"/>
        <v/>
      </c>
      <c r="AJ4343" s="55" t="str">
        <f t="shared" si="812"/>
        <v/>
      </c>
      <c r="AK4343" s="88" t="str">
        <f t="shared" si="813"/>
        <v/>
      </c>
      <c r="AM4343" s="55" t="str">
        <f t="shared" si="814"/>
        <v/>
      </c>
      <c r="AN4343" s="88" t="str">
        <f t="shared" si="815"/>
        <v/>
      </c>
    </row>
    <row r="4344" spans="1:40" x14ac:dyDescent="0.25">
      <c r="A4344" s="77"/>
      <c r="B4344" s="107"/>
      <c r="C4344" s="108"/>
      <c r="D4344" s="109"/>
      <c r="E4344" s="109"/>
      <c r="F4344" s="110"/>
      <c r="G4344" s="111"/>
      <c r="H4344" s="112"/>
      <c r="I4344" s="77"/>
      <c r="J4344" s="112" t="str">
        <f>IF($B4344="", "", IFERROR(INDEX('Job List'!$C$9:$C$508, MATCH($B4344, 'Job List'!$B$9:$B$508, 0)), ""))</f>
        <v/>
      </c>
      <c r="K4344" s="112" t="str">
        <f>IF($B4344="", "", IFERROR(INDEX('Job List'!$D$9:$D$508, MATCH($B4344, 'Job List'!$B$9:$B$508, 0)), ""))</f>
        <v/>
      </c>
      <c r="L4344" s="125" t="str">
        <f t="shared" si="804"/>
        <v/>
      </c>
      <c r="M4344" s="111" t="str">
        <f>IF($B4344="", "", IF($G4344="", IFERROR(INDEX('Job List'!$E$9:$E$508, MATCH($B4344, 'Job List'!$B$9:$B$508, 0)), ""), $G4344))</f>
        <v/>
      </c>
      <c r="N4344" s="126" t="str">
        <f t="shared" si="805"/>
        <v/>
      </c>
      <c r="O4344" s="77"/>
      <c r="AB4344" s="14" t="str">
        <f t="shared" si="806"/>
        <v/>
      </c>
      <c r="AC4344" s="20" t="str">
        <f t="shared" si="807"/>
        <v/>
      </c>
      <c r="AD4344" s="55" t="str">
        <f t="shared" si="808"/>
        <v/>
      </c>
      <c r="AE4344" s="88" t="str">
        <f t="shared" si="809"/>
        <v/>
      </c>
      <c r="AG4344" s="55" t="str">
        <f t="shared" si="810"/>
        <v/>
      </c>
      <c r="AH4344" s="88" t="str">
        <f t="shared" si="811"/>
        <v/>
      </c>
      <c r="AJ4344" s="55" t="str">
        <f t="shared" si="812"/>
        <v/>
      </c>
      <c r="AK4344" s="88" t="str">
        <f t="shared" si="813"/>
        <v/>
      </c>
      <c r="AM4344" s="55" t="str">
        <f t="shared" si="814"/>
        <v/>
      </c>
      <c r="AN4344" s="88" t="str">
        <f t="shared" si="815"/>
        <v/>
      </c>
    </row>
    <row r="4345" spans="1:40" x14ac:dyDescent="0.25">
      <c r="A4345" s="77"/>
      <c r="B4345" s="107"/>
      <c r="C4345" s="108"/>
      <c r="D4345" s="109"/>
      <c r="E4345" s="109"/>
      <c r="F4345" s="110"/>
      <c r="G4345" s="111"/>
      <c r="H4345" s="112"/>
      <c r="I4345" s="77"/>
      <c r="J4345" s="112" t="str">
        <f>IF($B4345="", "", IFERROR(INDEX('Job List'!$C$9:$C$508, MATCH($B4345, 'Job List'!$B$9:$B$508, 0)), ""))</f>
        <v/>
      </c>
      <c r="K4345" s="112" t="str">
        <f>IF($B4345="", "", IFERROR(INDEX('Job List'!$D$9:$D$508, MATCH($B4345, 'Job List'!$B$9:$B$508, 0)), ""))</f>
        <v/>
      </c>
      <c r="L4345" s="125" t="str">
        <f t="shared" si="804"/>
        <v/>
      </c>
      <c r="M4345" s="111" t="str">
        <f>IF($B4345="", "", IF($G4345="", IFERROR(INDEX('Job List'!$E$9:$E$508, MATCH($B4345, 'Job List'!$B$9:$B$508, 0)), ""), $G4345))</f>
        <v/>
      </c>
      <c r="N4345" s="126" t="str">
        <f t="shared" si="805"/>
        <v/>
      </c>
      <c r="O4345" s="77"/>
      <c r="AB4345" s="14" t="str">
        <f t="shared" si="806"/>
        <v/>
      </c>
      <c r="AC4345" s="20" t="str">
        <f t="shared" si="807"/>
        <v/>
      </c>
      <c r="AD4345" s="55" t="str">
        <f t="shared" si="808"/>
        <v/>
      </c>
      <c r="AE4345" s="88" t="str">
        <f t="shared" si="809"/>
        <v/>
      </c>
      <c r="AG4345" s="55" t="str">
        <f t="shared" si="810"/>
        <v/>
      </c>
      <c r="AH4345" s="88" t="str">
        <f t="shared" si="811"/>
        <v/>
      </c>
      <c r="AJ4345" s="55" t="str">
        <f t="shared" si="812"/>
        <v/>
      </c>
      <c r="AK4345" s="88" t="str">
        <f t="shared" si="813"/>
        <v/>
      </c>
      <c r="AM4345" s="55" t="str">
        <f t="shared" si="814"/>
        <v/>
      </c>
      <c r="AN4345" s="88" t="str">
        <f t="shared" si="815"/>
        <v/>
      </c>
    </row>
    <row r="4346" spans="1:40" x14ac:dyDescent="0.25">
      <c r="A4346" s="77"/>
      <c r="B4346" s="107"/>
      <c r="C4346" s="108"/>
      <c r="D4346" s="109"/>
      <c r="E4346" s="109"/>
      <c r="F4346" s="110"/>
      <c r="G4346" s="111"/>
      <c r="H4346" s="112"/>
      <c r="I4346" s="77"/>
      <c r="J4346" s="112" t="str">
        <f>IF($B4346="", "", IFERROR(INDEX('Job List'!$C$9:$C$508, MATCH($B4346, 'Job List'!$B$9:$B$508, 0)), ""))</f>
        <v/>
      </c>
      <c r="K4346" s="112" t="str">
        <f>IF($B4346="", "", IFERROR(INDEX('Job List'!$D$9:$D$508, MATCH($B4346, 'Job List'!$B$9:$B$508, 0)), ""))</f>
        <v/>
      </c>
      <c r="L4346" s="125" t="str">
        <f t="shared" si="804"/>
        <v/>
      </c>
      <c r="M4346" s="111" t="str">
        <f>IF($B4346="", "", IF($G4346="", IFERROR(INDEX('Job List'!$E$9:$E$508, MATCH($B4346, 'Job List'!$B$9:$B$508, 0)), ""), $G4346))</f>
        <v/>
      </c>
      <c r="N4346" s="126" t="str">
        <f t="shared" si="805"/>
        <v/>
      </c>
      <c r="O4346" s="77"/>
      <c r="AB4346" s="14" t="str">
        <f t="shared" si="806"/>
        <v/>
      </c>
      <c r="AC4346" s="20" t="str">
        <f t="shared" si="807"/>
        <v/>
      </c>
      <c r="AD4346" s="55" t="str">
        <f t="shared" si="808"/>
        <v/>
      </c>
      <c r="AE4346" s="88" t="str">
        <f t="shared" si="809"/>
        <v/>
      </c>
      <c r="AG4346" s="55" t="str">
        <f t="shared" si="810"/>
        <v/>
      </c>
      <c r="AH4346" s="88" t="str">
        <f t="shared" si="811"/>
        <v/>
      </c>
      <c r="AJ4346" s="55" t="str">
        <f t="shared" si="812"/>
        <v/>
      </c>
      <c r="AK4346" s="88" t="str">
        <f t="shared" si="813"/>
        <v/>
      </c>
      <c r="AM4346" s="55" t="str">
        <f t="shared" si="814"/>
        <v/>
      </c>
      <c r="AN4346" s="88" t="str">
        <f t="shared" si="815"/>
        <v/>
      </c>
    </row>
    <row r="4347" spans="1:40" x14ac:dyDescent="0.25">
      <c r="A4347" s="77"/>
      <c r="B4347" s="107"/>
      <c r="C4347" s="108"/>
      <c r="D4347" s="109"/>
      <c r="E4347" s="109"/>
      <c r="F4347" s="110"/>
      <c r="G4347" s="111"/>
      <c r="H4347" s="112"/>
      <c r="I4347" s="77"/>
      <c r="J4347" s="112" t="str">
        <f>IF($B4347="", "", IFERROR(INDEX('Job List'!$C$9:$C$508, MATCH($B4347, 'Job List'!$B$9:$B$508, 0)), ""))</f>
        <v/>
      </c>
      <c r="K4347" s="112" t="str">
        <f>IF($B4347="", "", IFERROR(INDEX('Job List'!$D$9:$D$508, MATCH($B4347, 'Job List'!$B$9:$B$508, 0)), ""))</f>
        <v/>
      </c>
      <c r="L4347" s="125" t="str">
        <f t="shared" si="804"/>
        <v/>
      </c>
      <c r="M4347" s="111" t="str">
        <f>IF($B4347="", "", IF($G4347="", IFERROR(INDEX('Job List'!$E$9:$E$508, MATCH($B4347, 'Job List'!$B$9:$B$508, 0)), ""), $G4347))</f>
        <v/>
      </c>
      <c r="N4347" s="126" t="str">
        <f t="shared" si="805"/>
        <v/>
      </c>
      <c r="O4347" s="77"/>
      <c r="AB4347" s="14" t="str">
        <f t="shared" si="806"/>
        <v/>
      </c>
      <c r="AC4347" s="20" t="str">
        <f t="shared" si="807"/>
        <v/>
      </c>
      <c r="AD4347" s="55" t="str">
        <f t="shared" si="808"/>
        <v/>
      </c>
      <c r="AE4347" s="88" t="str">
        <f t="shared" si="809"/>
        <v/>
      </c>
      <c r="AG4347" s="55" t="str">
        <f t="shared" si="810"/>
        <v/>
      </c>
      <c r="AH4347" s="88" t="str">
        <f t="shared" si="811"/>
        <v/>
      </c>
      <c r="AJ4347" s="55" t="str">
        <f t="shared" si="812"/>
        <v/>
      </c>
      <c r="AK4347" s="88" t="str">
        <f t="shared" si="813"/>
        <v/>
      </c>
      <c r="AM4347" s="55" t="str">
        <f t="shared" si="814"/>
        <v/>
      </c>
      <c r="AN4347" s="88" t="str">
        <f t="shared" si="815"/>
        <v/>
      </c>
    </row>
    <row r="4348" spans="1:40" x14ac:dyDescent="0.25">
      <c r="A4348" s="77"/>
      <c r="B4348" s="107"/>
      <c r="C4348" s="108"/>
      <c r="D4348" s="109"/>
      <c r="E4348" s="109"/>
      <c r="F4348" s="110"/>
      <c r="G4348" s="111"/>
      <c r="H4348" s="112"/>
      <c r="I4348" s="77"/>
      <c r="J4348" s="112" t="str">
        <f>IF($B4348="", "", IFERROR(INDEX('Job List'!$C$9:$C$508, MATCH($B4348, 'Job List'!$B$9:$B$508, 0)), ""))</f>
        <v/>
      </c>
      <c r="K4348" s="112" t="str">
        <f>IF($B4348="", "", IFERROR(INDEX('Job List'!$D$9:$D$508, MATCH($B4348, 'Job List'!$B$9:$B$508, 0)), ""))</f>
        <v/>
      </c>
      <c r="L4348" s="125" t="str">
        <f t="shared" si="804"/>
        <v/>
      </c>
      <c r="M4348" s="111" t="str">
        <f>IF($B4348="", "", IF($G4348="", IFERROR(INDEX('Job List'!$E$9:$E$508, MATCH($B4348, 'Job List'!$B$9:$B$508, 0)), ""), $G4348))</f>
        <v/>
      </c>
      <c r="N4348" s="126" t="str">
        <f t="shared" si="805"/>
        <v/>
      </c>
      <c r="O4348" s="77"/>
      <c r="AB4348" s="14" t="str">
        <f t="shared" si="806"/>
        <v/>
      </c>
      <c r="AC4348" s="20" t="str">
        <f t="shared" si="807"/>
        <v/>
      </c>
      <c r="AD4348" s="55" t="str">
        <f t="shared" si="808"/>
        <v/>
      </c>
      <c r="AE4348" s="88" t="str">
        <f t="shared" si="809"/>
        <v/>
      </c>
      <c r="AG4348" s="55" t="str">
        <f t="shared" si="810"/>
        <v/>
      </c>
      <c r="AH4348" s="88" t="str">
        <f t="shared" si="811"/>
        <v/>
      </c>
      <c r="AJ4348" s="55" t="str">
        <f t="shared" si="812"/>
        <v/>
      </c>
      <c r="AK4348" s="88" t="str">
        <f t="shared" si="813"/>
        <v/>
      </c>
      <c r="AM4348" s="55" t="str">
        <f t="shared" si="814"/>
        <v/>
      </c>
      <c r="AN4348" s="88" t="str">
        <f t="shared" si="815"/>
        <v/>
      </c>
    </row>
    <row r="4349" spans="1:40" x14ac:dyDescent="0.25">
      <c r="A4349" s="77"/>
      <c r="B4349" s="107"/>
      <c r="C4349" s="108"/>
      <c r="D4349" s="109"/>
      <c r="E4349" s="109"/>
      <c r="F4349" s="110"/>
      <c r="G4349" s="111"/>
      <c r="H4349" s="112"/>
      <c r="I4349" s="77"/>
      <c r="J4349" s="112" t="str">
        <f>IF($B4349="", "", IFERROR(INDEX('Job List'!$C$9:$C$508, MATCH($B4349, 'Job List'!$B$9:$B$508, 0)), ""))</f>
        <v/>
      </c>
      <c r="K4349" s="112" t="str">
        <f>IF($B4349="", "", IFERROR(INDEX('Job List'!$D$9:$D$508, MATCH($B4349, 'Job List'!$B$9:$B$508, 0)), ""))</f>
        <v/>
      </c>
      <c r="L4349" s="125" t="str">
        <f t="shared" si="804"/>
        <v/>
      </c>
      <c r="M4349" s="111" t="str">
        <f>IF($B4349="", "", IF($G4349="", IFERROR(INDEX('Job List'!$E$9:$E$508, MATCH($B4349, 'Job List'!$B$9:$B$508, 0)), ""), $G4349))</f>
        <v/>
      </c>
      <c r="N4349" s="126" t="str">
        <f t="shared" si="805"/>
        <v/>
      </c>
      <c r="O4349" s="77"/>
      <c r="AB4349" s="14" t="str">
        <f t="shared" si="806"/>
        <v/>
      </c>
      <c r="AC4349" s="20" t="str">
        <f t="shared" si="807"/>
        <v/>
      </c>
      <c r="AD4349" s="55" t="str">
        <f t="shared" si="808"/>
        <v/>
      </c>
      <c r="AE4349" s="88" t="str">
        <f t="shared" si="809"/>
        <v/>
      </c>
      <c r="AG4349" s="55" t="str">
        <f t="shared" si="810"/>
        <v/>
      </c>
      <c r="AH4349" s="88" t="str">
        <f t="shared" si="811"/>
        <v/>
      </c>
      <c r="AJ4349" s="55" t="str">
        <f t="shared" si="812"/>
        <v/>
      </c>
      <c r="AK4349" s="88" t="str">
        <f t="shared" si="813"/>
        <v/>
      </c>
      <c r="AM4349" s="55" t="str">
        <f t="shared" si="814"/>
        <v/>
      </c>
      <c r="AN4349" s="88" t="str">
        <f t="shared" si="815"/>
        <v/>
      </c>
    </row>
    <row r="4350" spans="1:40" x14ac:dyDescent="0.25">
      <c r="A4350" s="77"/>
      <c r="B4350" s="107"/>
      <c r="C4350" s="108"/>
      <c r="D4350" s="109"/>
      <c r="E4350" s="109"/>
      <c r="F4350" s="110"/>
      <c r="G4350" s="111"/>
      <c r="H4350" s="112"/>
      <c r="I4350" s="77"/>
      <c r="J4350" s="112" t="str">
        <f>IF($B4350="", "", IFERROR(INDEX('Job List'!$C$9:$C$508, MATCH($B4350, 'Job List'!$B$9:$B$508, 0)), ""))</f>
        <v/>
      </c>
      <c r="K4350" s="112" t="str">
        <f>IF($B4350="", "", IFERROR(INDEX('Job List'!$D$9:$D$508, MATCH($B4350, 'Job List'!$B$9:$B$508, 0)), ""))</f>
        <v/>
      </c>
      <c r="L4350" s="125" t="str">
        <f t="shared" si="804"/>
        <v/>
      </c>
      <c r="M4350" s="111" t="str">
        <f>IF($B4350="", "", IF($G4350="", IFERROR(INDEX('Job List'!$E$9:$E$508, MATCH($B4350, 'Job List'!$B$9:$B$508, 0)), ""), $G4350))</f>
        <v/>
      </c>
      <c r="N4350" s="126" t="str">
        <f t="shared" si="805"/>
        <v/>
      </c>
      <c r="O4350" s="77"/>
      <c r="AB4350" s="14" t="str">
        <f t="shared" si="806"/>
        <v/>
      </c>
      <c r="AC4350" s="20" t="str">
        <f t="shared" si="807"/>
        <v/>
      </c>
      <c r="AD4350" s="55" t="str">
        <f t="shared" si="808"/>
        <v/>
      </c>
      <c r="AE4350" s="88" t="str">
        <f t="shared" si="809"/>
        <v/>
      </c>
      <c r="AG4350" s="55" t="str">
        <f t="shared" si="810"/>
        <v/>
      </c>
      <c r="AH4350" s="88" t="str">
        <f t="shared" si="811"/>
        <v/>
      </c>
      <c r="AJ4350" s="55" t="str">
        <f t="shared" si="812"/>
        <v/>
      </c>
      <c r="AK4350" s="88" t="str">
        <f t="shared" si="813"/>
        <v/>
      </c>
      <c r="AM4350" s="55" t="str">
        <f t="shared" si="814"/>
        <v/>
      </c>
      <c r="AN4350" s="88" t="str">
        <f t="shared" si="815"/>
        <v/>
      </c>
    </row>
    <row r="4351" spans="1:40" x14ac:dyDescent="0.25">
      <c r="A4351" s="77"/>
      <c r="B4351" s="107"/>
      <c r="C4351" s="108"/>
      <c r="D4351" s="109"/>
      <c r="E4351" s="109"/>
      <c r="F4351" s="110"/>
      <c r="G4351" s="111"/>
      <c r="H4351" s="112"/>
      <c r="I4351" s="77"/>
      <c r="J4351" s="112" t="str">
        <f>IF($B4351="", "", IFERROR(INDEX('Job List'!$C$9:$C$508, MATCH($B4351, 'Job List'!$B$9:$B$508, 0)), ""))</f>
        <v/>
      </c>
      <c r="K4351" s="112" t="str">
        <f>IF($B4351="", "", IFERROR(INDEX('Job List'!$D$9:$D$508, MATCH($B4351, 'Job List'!$B$9:$B$508, 0)), ""))</f>
        <v/>
      </c>
      <c r="L4351" s="125" t="str">
        <f t="shared" si="804"/>
        <v/>
      </c>
      <c r="M4351" s="111" t="str">
        <f>IF($B4351="", "", IF($G4351="", IFERROR(INDEX('Job List'!$E$9:$E$508, MATCH($B4351, 'Job List'!$B$9:$B$508, 0)), ""), $G4351))</f>
        <v/>
      </c>
      <c r="N4351" s="126" t="str">
        <f t="shared" si="805"/>
        <v/>
      </c>
      <c r="O4351" s="77"/>
      <c r="AB4351" s="14" t="str">
        <f t="shared" si="806"/>
        <v/>
      </c>
      <c r="AC4351" s="20" t="str">
        <f t="shared" si="807"/>
        <v/>
      </c>
      <c r="AD4351" s="55" t="str">
        <f t="shared" si="808"/>
        <v/>
      </c>
      <c r="AE4351" s="88" t="str">
        <f t="shared" si="809"/>
        <v/>
      </c>
      <c r="AG4351" s="55" t="str">
        <f t="shared" si="810"/>
        <v/>
      </c>
      <c r="AH4351" s="88" t="str">
        <f t="shared" si="811"/>
        <v/>
      </c>
      <c r="AJ4351" s="55" t="str">
        <f t="shared" si="812"/>
        <v/>
      </c>
      <c r="AK4351" s="88" t="str">
        <f t="shared" si="813"/>
        <v/>
      </c>
      <c r="AM4351" s="55" t="str">
        <f t="shared" si="814"/>
        <v/>
      </c>
      <c r="AN4351" s="88" t="str">
        <f t="shared" si="815"/>
        <v/>
      </c>
    </row>
    <row r="4352" spans="1:40" x14ac:dyDescent="0.25">
      <c r="A4352" s="77"/>
      <c r="B4352" s="107"/>
      <c r="C4352" s="108"/>
      <c r="D4352" s="109"/>
      <c r="E4352" s="109"/>
      <c r="F4352" s="110"/>
      <c r="G4352" s="111"/>
      <c r="H4352" s="112"/>
      <c r="I4352" s="77"/>
      <c r="J4352" s="112" t="str">
        <f>IF($B4352="", "", IFERROR(INDEX('Job List'!$C$9:$C$508, MATCH($B4352, 'Job List'!$B$9:$B$508, 0)), ""))</f>
        <v/>
      </c>
      <c r="K4352" s="112" t="str">
        <f>IF($B4352="", "", IFERROR(INDEX('Job List'!$D$9:$D$508, MATCH($B4352, 'Job List'!$B$9:$B$508, 0)), ""))</f>
        <v/>
      </c>
      <c r="L4352" s="125" t="str">
        <f t="shared" si="804"/>
        <v/>
      </c>
      <c r="M4352" s="111" t="str">
        <f>IF($B4352="", "", IF($G4352="", IFERROR(INDEX('Job List'!$E$9:$E$508, MATCH($B4352, 'Job List'!$B$9:$B$508, 0)), ""), $G4352))</f>
        <v/>
      </c>
      <c r="N4352" s="126" t="str">
        <f t="shared" si="805"/>
        <v/>
      </c>
      <c r="O4352" s="77"/>
      <c r="AB4352" s="14" t="str">
        <f t="shared" si="806"/>
        <v/>
      </c>
      <c r="AC4352" s="20" t="str">
        <f t="shared" si="807"/>
        <v/>
      </c>
      <c r="AD4352" s="55" t="str">
        <f t="shared" si="808"/>
        <v/>
      </c>
      <c r="AE4352" s="88" t="str">
        <f t="shared" si="809"/>
        <v/>
      </c>
      <c r="AG4352" s="55" t="str">
        <f t="shared" si="810"/>
        <v/>
      </c>
      <c r="AH4352" s="88" t="str">
        <f t="shared" si="811"/>
        <v/>
      </c>
      <c r="AJ4352" s="55" t="str">
        <f t="shared" si="812"/>
        <v/>
      </c>
      <c r="AK4352" s="88" t="str">
        <f t="shared" si="813"/>
        <v/>
      </c>
      <c r="AM4352" s="55" t="str">
        <f t="shared" si="814"/>
        <v/>
      </c>
      <c r="AN4352" s="88" t="str">
        <f t="shared" si="815"/>
        <v/>
      </c>
    </row>
    <row r="4353" spans="1:40" x14ac:dyDescent="0.25">
      <c r="A4353" s="77"/>
      <c r="B4353" s="107"/>
      <c r="C4353" s="108"/>
      <c r="D4353" s="109"/>
      <c r="E4353" s="109"/>
      <c r="F4353" s="110"/>
      <c r="G4353" s="111"/>
      <c r="H4353" s="112"/>
      <c r="I4353" s="77"/>
      <c r="J4353" s="112" t="str">
        <f>IF($B4353="", "", IFERROR(INDEX('Job List'!$C$9:$C$508, MATCH($B4353, 'Job List'!$B$9:$B$508, 0)), ""))</f>
        <v/>
      </c>
      <c r="K4353" s="112" t="str">
        <f>IF($B4353="", "", IFERROR(INDEX('Job List'!$D$9:$D$508, MATCH($B4353, 'Job List'!$B$9:$B$508, 0)), ""))</f>
        <v/>
      </c>
      <c r="L4353" s="125" t="str">
        <f t="shared" si="804"/>
        <v/>
      </c>
      <c r="M4353" s="111" t="str">
        <f>IF($B4353="", "", IF($G4353="", IFERROR(INDEX('Job List'!$E$9:$E$508, MATCH($B4353, 'Job List'!$B$9:$B$508, 0)), ""), $G4353))</f>
        <v/>
      </c>
      <c r="N4353" s="126" t="str">
        <f t="shared" si="805"/>
        <v/>
      </c>
      <c r="O4353" s="77"/>
      <c r="AB4353" s="14" t="str">
        <f t="shared" si="806"/>
        <v/>
      </c>
      <c r="AC4353" s="20" t="str">
        <f t="shared" si="807"/>
        <v/>
      </c>
      <c r="AD4353" s="55" t="str">
        <f t="shared" si="808"/>
        <v/>
      </c>
      <c r="AE4353" s="88" t="str">
        <f t="shared" si="809"/>
        <v/>
      </c>
      <c r="AG4353" s="55" t="str">
        <f t="shared" si="810"/>
        <v/>
      </c>
      <c r="AH4353" s="88" t="str">
        <f t="shared" si="811"/>
        <v/>
      </c>
      <c r="AJ4353" s="55" t="str">
        <f t="shared" si="812"/>
        <v/>
      </c>
      <c r="AK4353" s="88" t="str">
        <f t="shared" si="813"/>
        <v/>
      </c>
      <c r="AM4353" s="55" t="str">
        <f t="shared" si="814"/>
        <v/>
      </c>
      <c r="AN4353" s="88" t="str">
        <f t="shared" si="815"/>
        <v/>
      </c>
    </row>
    <row r="4354" spans="1:40" x14ac:dyDescent="0.25">
      <c r="A4354" s="77"/>
      <c r="B4354" s="107"/>
      <c r="C4354" s="108"/>
      <c r="D4354" s="109"/>
      <c r="E4354" s="109"/>
      <c r="F4354" s="110"/>
      <c r="G4354" s="111"/>
      <c r="H4354" s="112"/>
      <c r="I4354" s="77"/>
      <c r="J4354" s="112" t="str">
        <f>IF($B4354="", "", IFERROR(INDEX('Job List'!$C$9:$C$508, MATCH($B4354, 'Job List'!$B$9:$B$508, 0)), ""))</f>
        <v/>
      </c>
      <c r="K4354" s="112" t="str">
        <f>IF($B4354="", "", IFERROR(INDEX('Job List'!$D$9:$D$508, MATCH($B4354, 'Job List'!$B$9:$B$508, 0)), ""))</f>
        <v/>
      </c>
      <c r="L4354" s="125" t="str">
        <f t="shared" si="804"/>
        <v/>
      </c>
      <c r="M4354" s="111" t="str">
        <f>IF($B4354="", "", IF($G4354="", IFERROR(INDEX('Job List'!$E$9:$E$508, MATCH($B4354, 'Job List'!$B$9:$B$508, 0)), ""), $G4354))</f>
        <v/>
      </c>
      <c r="N4354" s="126" t="str">
        <f t="shared" si="805"/>
        <v/>
      </c>
      <c r="O4354" s="77"/>
      <c r="AB4354" s="14" t="str">
        <f t="shared" si="806"/>
        <v/>
      </c>
      <c r="AC4354" s="20" t="str">
        <f t="shared" si="807"/>
        <v/>
      </c>
      <c r="AD4354" s="55" t="str">
        <f t="shared" si="808"/>
        <v/>
      </c>
      <c r="AE4354" s="88" t="str">
        <f t="shared" si="809"/>
        <v/>
      </c>
      <c r="AG4354" s="55" t="str">
        <f t="shared" si="810"/>
        <v/>
      </c>
      <c r="AH4354" s="88" t="str">
        <f t="shared" si="811"/>
        <v/>
      </c>
      <c r="AJ4354" s="55" t="str">
        <f t="shared" si="812"/>
        <v/>
      </c>
      <c r="AK4354" s="88" t="str">
        <f t="shared" si="813"/>
        <v/>
      </c>
      <c r="AM4354" s="55" t="str">
        <f t="shared" si="814"/>
        <v/>
      </c>
      <c r="AN4354" s="88" t="str">
        <f t="shared" si="815"/>
        <v/>
      </c>
    </row>
    <row r="4355" spans="1:40" x14ac:dyDescent="0.25">
      <c r="A4355" s="77"/>
      <c r="B4355" s="107"/>
      <c r="C4355" s="108"/>
      <c r="D4355" s="109"/>
      <c r="E4355" s="109"/>
      <c r="F4355" s="110"/>
      <c r="G4355" s="111"/>
      <c r="H4355" s="112"/>
      <c r="I4355" s="77"/>
      <c r="J4355" s="112" t="str">
        <f>IF($B4355="", "", IFERROR(INDEX('Job List'!$C$9:$C$508, MATCH($B4355, 'Job List'!$B$9:$B$508, 0)), ""))</f>
        <v/>
      </c>
      <c r="K4355" s="112" t="str">
        <f>IF($B4355="", "", IFERROR(INDEX('Job List'!$D$9:$D$508, MATCH($B4355, 'Job List'!$B$9:$B$508, 0)), ""))</f>
        <v/>
      </c>
      <c r="L4355" s="125" t="str">
        <f t="shared" si="804"/>
        <v/>
      </c>
      <c r="M4355" s="111" t="str">
        <f>IF($B4355="", "", IF($G4355="", IFERROR(INDEX('Job List'!$E$9:$E$508, MATCH($B4355, 'Job List'!$B$9:$B$508, 0)), ""), $G4355))</f>
        <v/>
      </c>
      <c r="N4355" s="126" t="str">
        <f t="shared" si="805"/>
        <v/>
      </c>
      <c r="O4355" s="77"/>
      <c r="AB4355" s="14" t="str">
        <f t="shared" si="806"/>
        <v/>
      </c>
      <c r="AC4355" s="20" t="str">
        <f t="shared" si="807"/>
        <v/>
      </c>
      <c r="AD4355" s="55" t="str">
        <f t="shared" si="808"/>
        <v/>
      </c>
      <c r="AE4355" s="88" t="str">
        <f t="shared" si="809"/>
        <v/>
      </c>
      <c r="AG4355" s="55" t="str">
        <f t="shared" si="810"/>
        <v/>
      </c>
      <c r="AH4355" s="88" t="str">
        <f t="shared" si="811"/>
        <v/>
      </c>
      <c r="AJ4355" s="55" t="str">
        <f t="shared" si="812"/>
        <v/>
      </c>
      <c r="AK4355" s="88" t="str">
        <f t="shared" si="813"/>
        <v/>
      </c>
      <c r="AM4355" s="55" t="str">
        <f t="shared" si="814"/>
        <v/>
      </c>
      <c r="AN4355" s="88" t="str">
        <f t="shared" si="815"/>
        <v/>
      </c>
    </row>
    <row r="4356" spans="1:40" x14ac:dyDescent="0.25">
      <c r="A4356" s="77"/>
      <c r="B4356" s="107"/>
      <c r="C4356" s="108"/>
      <c r="D4356" s="109"/>
      <c r="E4356" s="109"/>
      <c r="F4356" s="110"/>
      <c r="G4356" s="111"/>
      <c r="H4356" s="112"/>
      <c r="I4356" s="77"/>
      <c r="J4356" s="112" t="str">
        <f>IF($B4356="", "", IFERROR(INDEX('Job List'!$C$9:$C$508, MATCH($B4356, 'Job List'!$B$9:$B$508, 0)), ""))</f>
        <v/>
      </c>
      <c r="K4356" s="112" t="str">
        <f>IF($B4356="", "", IFERROR(INDEX('Job List'!$D$9:$D$508, MATCH($B4356, 'Job List'!$B$9:$B$508, 0)), ""))</f>
        <v/>
      </c>
      <c r="L4356" s="125" t="str">
        <f t="shared" si="804"/>
        <v/>
      </c>
      <c r="M4356" s="111" t="str">
        <f>IF($B4356="", "", IF($G4356="", IFERROR(INDEX('Job List'!$E$9:$E$508, MATCH($B4356, 'Job List'!$B$9:$B$508, 0)), ""), $G4356))</f>
        <v/>
      </c>
      <c r="N4356" s="126" t="str">
        <f t="shared" si="805"/>
        <v/>
      </c>
      <c r="O4356" s="77"/>
      <c r="AB4356" s="14" t="str">
        <f t="shared" si="806"/>
        <v/>
      </c>
      <c r="AC4356" s="20" t="str">
        <f t="shared" si="807"/>
        <v/>
      </c>
      <c r="AD4356" s="55" t="str">
        <f t="shared" si="808"/>
        <v/>
      </c>
      <c r="AE4356" s="88" t="str">
        <f t="shared" si="809"/>
        <v/>
      </c>
      <c r="AG4356" s="55" t="str">
        <f t="shared" si="810"/>
        <v/>
      </c>
      <c r="AH4356" s="88" t="str">
        <f t="shared" si="811"/>
        <v/>
      </c>
      <c r="AJ4356" s="55" t="str">
        <f t="shared" si="812"/>
        <v/>
      </c>
      <c r="AK4356" s="88" t="str">
        <f t="shared" si="813"/>
        <v/>
      </c>
      <c r="AM4356" s="55" t="str">
        <f t="shared" si="814"/>
        <v/>
      </c>
      <c r="AN4356" s="88" t="str">
        <f t="shared" si="815"/>
        <v/>
      </c>
    </row>
    <row r="4357" spans="1:40" x14ac:dyDescent="0.25">
      <c r="A4357" s="77"/>
      <c r="B4357" s="107"/>
      <c r="C4357" s="108"/>
      <c r="D4357" s="109"/>
      <c r="E4357" s="109"/>
      <c r="F4357" s="110"/>
      <c r="G4357" s="111"/>
      <c r="H4357" s="112"/>
      <c r="I4357" s="77"/>
      <c r="J4357" s="112" t="str">
        <f>IF($B4357="", "", IFERROR(INDEX('Job List'!$C$9:$C$508, MATCH($B4357, 'Job List'!$B$9:$B$508, 0)), ""))</f>
        <v/>
      </c>
      <c r="K4357" s="112" t="str">
        <f>IF($B4357="", "", IFERROR(INDEX('Job List'!$D$9:$D$508, MATCH($B4357, 'Job List'!$B$9:$B$508, 0)), ""))</f>
        <v/>
      </c>
      <c r="L4357" s="125" t="str">
        <f t="shared" si="804"/>
        <v/>
      </c>
      <c r="M4357" s="111" t="str">
        <f>IF($B4357="", "", IF($G4357="", IFERROR(INDEX('Job List'!$E$9:$E$508, MATCH($B4357, 'Job List'!$B$9:$B$508, 0)), ""), $G4357))</f>
        <v/>
      </c>
      <c r="N4357" s="126" t="str">
        <f t="shared" si="805"/>
        <v/>
      </c>
      <c r="O4357" s="77"/>
      <c r="AB4357" s="14" t="str">
        <f t="shared" si="806"/>
        <v/>
      </c>
      <c r="AC4357" s="20" t="str">
        <f t="shared" si="807"/>
        <v/>
      </c>
      <c r="AD4357" s="55" t="str">
        <f t="shared" si="808"/>
        <v/>
      </c>
      <c r="AE4357" s="88" t="str">
        <f t="shared" si="809"/>
        <v/>
      </c>
      <c r="AG4357" s="55" t="str">
        <f t="shared" si="810"/>
        <v/>
      </c>
      <c r="AH4357" s="88" t="str">
        <f t="shared" si="811"/>
        <v/>
      </c>
      <c r="AJ4357" s="55" t="str">
        <f t="shared" si="812"/>
        <v/>
      </c>
      <c r="AK4357" s="88" t="str">
        <f t="shared" si="813"/>
        <v/>
      </c>
      <c r="AM4357" s="55" t="str">
        <f t="shared" si="814"/>
        <v/>
      </c>
      <c r="AN4357" s="88" t="str">
        <f t="shared" si="815"/>
        <v/>
      </c>
    </row>
    <row r="4358" spans="1:40" x14ac:dyDescent="0.25">
      <c r="A4358" s="77"/>
      <c r="B4358" s="107"/>
      <c r="C4358" s="108"/>
      <c r="D4358" s="109"/>
      <c r="E4358" s="109"/>
      <c r="F4358" s="110"/>
      <c r="G4358" s="111"/>
      <c r="H4358" s="112"/>
      <c r="I4358" s="77"/>
      <c r="J4358" s="112" t="str">
        <f>IF($B4358="", "", IFERROR(INDEX('Job List'!$C$9:$C$508, MATCH($B4358, 'Job List'!$B$9:$B$508, 0)), ""))</f>
        <v/>
      </c>
      <c r="K4358" s="112" t="str">
        <f>IF($B4358="", "", IFERROR(INDEX('Job List'!$D$9:$D$508, MATCH($B4358, 'Job List'!$B$9:$B$508, 0)), ""))</f>
        <v/>
      </c>
      <c r="L4358" s="125" t="str">
        <f t="shared" si="804"/>
        <v/>
      </c>
      <c r="M4358" s="111" t="str">
        <f>IF($B4358="", "", IF($G4358="", IFERROR(INDEX('Job List'!$E$9:$E$508, MATCH($B4358, 'Job List'!$B$9:$B$508, 0)), ""), $G4358))</f>
        <v/>
      </c>
      <c r="N4358" s="126" t="str">
        <f t="shared" si="805"/>
        <v/>
      </c>
      <c r="O4358" s="77"/>
      <c r="AB4358" s="14" t="str">
        <f t="shared" si="806"/>
        <v/>
      </c>
      <c r="AC4358" s="20" t="str">
        <f t="shared" si="807"/>
        <v/>
      </c>
      <c r="AD4358" s="55" t="str">
        <f t="shared" si="808"/>
        <v/>
      </c>
      <c r="AE4358" s="88" t="str">
        <f t="shared" si="809"/>
        <v/>
      </c>
      <c r="AG4358" s="55" t="str">
        <f t="shared" si="810"/>
        <v/>
      </c>
      <c r="AH4358" s="88" t="str">
        <f t="shared" si="811"/>
        <v/>
      </c>
      <c r="AJ4358" s="55" t="str">
        <f t="shared" si="812"/>
        <v/>
      </c>
      <c r="AK4358" s="88" t="str">
        <f t="shared" si="813"/>
        <v/>
      </c>
      <c r="AM4358" s="55" t="str">
        <f t="shared" si="814"/>
        <v/>
      </c>
      <c r="AN4358" s="88" t="str">
        <f t="shared" si="815"/>
        <v/>
      </c>
    </row>
    <row r="4359" spans="1:40" x14ac:dyDescent="0.25">
      <c r="A4359" s="77"/>
      <c r="B4359" s="107"/>
      <c r="C4359" s="108"/>
      <c r="D4359" s="109"/>
      <c r="E4359" s="109"/>
      <c r="F4359" s="110"/>
      <c r="G4359" s="111"/>
      <c r="H4359" s="112"/>
      <c r="I4359" s="77"/>
      <c r="J4359" s="112" t="str">
        <f>IF($B4359="", "", IFERROR(INDEX('Job List'!$C$9:$C$508, MATCH($B4359, 'Job List'!$B$9:$B$508, 0)), ""))</f>
        <v/>
      </c>
      <c r="K4359" s="112" t="str">
        <f>IF($B4359="", "", IFERROR(INDEX('Job List'!$D$9:$D$508, MATCH($B4359, 'Job List'!$B$9:$B$508, 0)), ""))</f>
        <v/>
      </c>
      <c r="L4359" s="125" t="str">
        <f t="shared" si="804"/>
        <v/>
      </c>
      <c r="M4359" s="111" t="str">
        <f>IF($B4359="", "", IF($G4359="", IFERROR(INDEX('Job List'!$E$9:$E$508, MATCH($B4359, 'Job List'!$B$9:$B$508, 0)), ""), $G4359))</f>
        <v/>
      </c>
      <c r="N4359" s="126" t="str">
        <f t="shared" si="805"/>
        <v/>
      </c>
      <c r="O4359" s="77"/>
      <c r="AB4359" s="14" t="str">
        <f t="shared" si="806"/>
        <v/>
      </c>
      <c r="AC4359" s="20" t="str">
        <f t="shared" si="807"/>
        <v/>
      </c>
      <c r="AD4359" s="55" t="str">
        <f t="shared" si="808"/>
        <v/>
      </c>
      <c r="AE4359" s="88" t="str">
        <f t="shared" si="809"/>
        <v/>
      </c>
      <c r="AG4359" s="55" t="str">
        <f t="shared" si="810"/>
        <v/>
      </c>
      <c r="AH4359" s="88" t="str">
        <f t="shared" si="811"/>
        <v/>
      </c>
      <c r="AJ4359" s="55" t="str">
        <f t="shared" si="812"/>
        <v/>
      </c>
      <c r="AK4359" s="88" t="str">
        <f t="shared" si="813"/>
        <v/>
      </c>
      <c r="AM4359" s="55" t="str">
        <f t="shared" si="814"/>
        <v/>
      </c>
      <c r="AN4359" s="88" t="str">
        <f t="shared" si="815"/>
        <v/>
      </c>
    </row>
    <row r="4360" spans="1:40" x14ac:dyDescent="0.25">
      <c r="A4360" s="77"/>
      <c r="B4360" s="107"/>
      <c r="C4360" s="108"/>
      <c r="D4360" s="109"/>
      <c r="E4360" s="109"/>
      <c r="F4360" s="110"/>
      <c r="G4360" s="111"/>
      <c r="H4360" s="112"/>
      <c r="I4360" s="77"/>
      <c r="J4360" s="112" t="str">
        <f>IF($B4360="", "", IFERROR(INDEX('Job List'!$C$9:$C$508, MATCH($B4360, 'Job List'!$B$9:$B$508, 0)), ""))</f>
        <v/>
      </c>
      <c r="K4360" s="112" t="str">
        <f>IF($B4360="", "", IFERROR(INDEX('Job List'!$D$9:$D$508, MATCH($B4360, 'Job List'!$B$9:$B$508, 0)), ""))</f>
        <v/>
      </c>
      <c r="L4360" s="125" t="str">
        <f t="shared" si="804"/>
        <v/>
      </c>
      <c r="M4360" s="111" t="str">
        <f>IF($B4360="", "", IF($G4360="", IFERROR(INDEX('Job List'!$E$9:$E$508, MATCH($B4360, 'Job List'!$B$9:$B$508, 0)), ""), $G4360))</f>
        <v/>
      </c>
      <c r="N4360" s="126" t="str">
        <f t="shared" si="805"/>
        <v/>
      </c>
      <c r="O4360" s="77"/>
      <c r="AB4360" s="14" t="str">
        <f t="shared" si="806"/>
        <v/>
      </c>
      <c r="AC4360" s="20" t="str">
        <f t="shared" si="807"/>
        <v/>
      </c>
      <c r="AD4360" s="55" t="str">
        <f t="shared" si="808"/>
        <v/>
      </c>
      <c r="AE4360" s="88" t="str">
        <f t="shared" si="809"/>
        <v/>
      </c>
      <c r="AG4360" s="55" t="str">
        <f t="shared" si="810"/>
        <v/>
      </c>
      <c r="AH4360" s="88" t="str">
        <f t="shared" si="811"/>
        <v/>
      </c>
      <c r="AJ4360" s="55" t="str">
        <f t="shared" si="812"/>
        <v/>
      </c>
      <c r="AK4360" s="88" t="str">
        <f t="shared" si="813"/>
        <v/>
      </c>
      <c r="AM4360" s="55" t="str">
        <f t="shared" si="814"/>
        <v/>
      </c>
      <c r="AN4360" s="88" t="str">
        <f t="shared" si="815"/>
        <v/>
      </c>
    </row>
    <row r="4361" spans="1:40" x14ac:dyDescent="0.25">
      <c r="A4361" s="77"/>
      <c r="B4361" s="107"/>
      <c r="C4361" s="108"/>
      <c r="D4361" s="109"/>
      <c r="E4361" s="109"/>
      <c r="F4361" s="110"/>
      <c r="G4361" s="111"/>
      <c r="H4361" s="112"/>
      <c r="I4361" s="77"/>
      <c r="J4361" s="112" t="str">
        <f>IF($B4361="", "", IFERROR(INDEX('Job List'!$C$9:$C$508, MATCH($B4361, 'Job List'!$B$9:$B$508, 0)), ""))</f>
        <v/>
      </c>
      <c r="K4361" s="112" t="str">
        <f>IF($B4361="", "", IFERROR(INDEX('Job List'!$D$9:$D$508, MATCH($B4361, 'Job List'!$B$9:$B$508, 0)), ""))</f>
        <v/>
      </c>
      <c r="L4361" s="125" t="str">
        <f t="shared" si="804"/>
        <v/>
      </c>
      <c r="M4361" s="111" t="str">
        <f>IF($B4361="", "", IF($G4361="", IFERROR(INDEX('Job List'!$E$9:$E$508, MATCH($B4361, 'Job List'!$B$9:$B$508, 0)), ""), $G4361))</f>
        <v/>
      </c>
      <c r="N4361" s="126" t="str">
        <f t="shared" si="805"/>
        <v/>
      </c>
      <c r="O4361" s="77"/>
      <c r="AB4361" s="14" t="str">
        <f t="shared" si="806"/>
        <v/>
      </c>
      <c r="AC4361" s="20" t="str">
        <f t="shared" si="807"/>
        <v/>
      </c>
      <c r="AD4361" s="55" t="str">
        <f t="shared" si="808"/>
        <v/>
      </c>
      <c r="AE4361" s="88" t="str">
        <f t="shared" si="809"/>
        <v/>
      </c>
      <c r="AG4361" s="55" t="str">
        <f t="shared" si="810"/>
        <v/>
      </c>
      <c r="AH4361" s="88" t="str">
        <f t="shared" si="811"/>
        <v/>
      </c>
      <c r="AJ4361" s="55" t="str">
        <f t="shared" si="812"/>
        <v/>
      </c>
      <c r="AK4361" s="88" t="str">
        <f t="shared" si="813"/>
        <v/>
      </c>
      <c r="AM4361" s="55" t="str">
        <f t="shared" si="814"/>
        <v/>
      </c>
      <c r="AN4361" s="88" t="str">
        <f t="shared" si="815"/>
        <v/>
      </c>
    </row>
    <row r="4362" spans="1:40" x14ac:dyDescent="0.25">
      <c r="A4362" s="77"/>
      <c r="B4362" s="107"/>
      <c r="C4362" s="108"/>
      <c r="D4362" s="109"/>
      <c r="E4362" s="109"/>
      <c r="F4362" s="110"/>
      <c r="G4362" s="111"/>
      <c r="H4362" s="112"/>
      <c r="I4362" s="77"/>
      <c r="J4362" s="112" t="str">
        <f>IF($B4362="", "", IFERROR(INDEX('Job List'!$C$9:$C$508, MATCH($B4362, 'Job List'!$B$9:$B$508, 0)), ""))</f>
        <v/>
      </c>
      <c r="K4362" s="112" t="str">
        <f>IF($B4362="", "", IFERROR(INDEX('Job List'!$D$9:$D$508, MATCH($B4362, 'Job List'!$B$9:$B$508, 0)), ""))</f>
        <v/>
      </c>
      <c r="L4362" s="125" t="str">
        <f t="shared" ref="L4362:L4425" si="816">IFERROR(IF(B4362="", "", AC4362-F4362), "")</f>
        <v/>
      </c>
      <c r="M4362" s="111" t="str">
        <f>IF($B4362="", "", IF($G4362="", IFERROR(INDEX('Job List'!$E$9:$E$508, MATCH($B4362, 'Job List'!$B$9:$B$508, 0)), ""), $G4362))</f>
        <v/>
      </c>
      <c r="N4362" s="126" t="str">
        <f t="shared" ref="N4362:N4425" si="817">IF(OR(B4362="", L4362="", M4362=""), "", L4362*24*M4362)</f>
        <v/>
      </c>
      <c r="O4362" s="77"/>
      <c r="AB4362" s="14" t="str">
        <f t="shared" ref="AB4362:AB4425" si="818">IF(C4362="", "", TEXT(C4362, "mmm yyyy"))</f>
        <v/>
      </c>
      <c r="AC4362" s="20" t="str">
        <f t="shared" ref="AC4362:AC4425" si="819">IF(OR(D4362="", E4362=""), "", IF(IF(E4362&gt;D4362, E4362-D4362, E4362-D4362+1)=0, 1, IF(E4362&gt;D4362, E4362-D4362, E4362-D4362+1)))</f>
        <v/>
      </c>
      <c r="AD4362" s="55" t="str">
        <f t="shared" ref="AD4362:AD4425" si="820">IF($AB4362="", "", IF($AD$6="", L4362, IF($AD$6=$B4362, L4362, "")))</f>
        <v/>
      </c>
      <c r="AE4362" s="88" t="str">
        <f t="shared" ref="AE4362:AE4425" si="821">IF($AB4362="", "", IF($AD$6="", N4362, IF($AD$6=$B4362, N4362, "")))</f>
        <v/>
      </c>
      <c r="AG4362" s="55" t="str">
        <f t="shared" ref="AG4362:AG4425" si="822">IF($AB4362="", "", IF($AG$6="", AJ4362, IF($AG$6=$J4362, AJ4362, "")))</f>
        <v/>
      </c>
      <c r="AH4362" s="88" t="str">
        <f t="shared" ref="AH4362:AH4425" si="823">IF($AB4362="", "", IF($AG$6="", AK4362, IF($AG$6=$J4362, AK4362, "")))</f>
        <v/>
      </c>
      <c r="AJ4362" s="55" t="str">
        <f t="shared" ref="AJ4362:AJ4425" si="824">IFERROR(IF($AB4362="", "", IF(AND($C4362&gt;=$AJ$6, $C4362&lt;=$AK$6), L4362, "")), "")</f>
        <v/>
      </c>
      <c r="AK4362" s="88" t="str">
        <f t="shared" ref="AK4362:AK4425" si="825">IFERROR(IF($AB4362="", "", IF(AND($C4362&gt;=$AJ$6, $C4362&lt;=$AK$6), N4362, "")), "")</f>
        <v/>
      </c>
      <c r="AM4362" s="55" t="str">
        <f t="shared" ref="AM4362:AM4425" si="826">IFERROR(IF($J4362="", "", IF(AND($C4362&gt;=$AM$4, $C4362&lt;=$AN$4, $J4362=$AM$3), L4362, "")), "")</f>
        <v/>
      </c>
      <c r="AN4362" s="88" t="str">
        <f t="shared" ref="AN4362:AN4425" si="827">IFERROR(IF($J4362="", "", IF(AND($C4362&gt;=$AM$4, $C4362&lt;=$AN$4, $J4362=$AM$3), N4362, "")), "")</f>
        <v/>
      </c>
    </row>
    <row r="4363" spans="1:40" x14ac:dyDescent="0.25">
      <c r="A4363" s="77"/>
      <c r="B4363" s="107"/>
      <c r="C4363" s="108"/>
      <c r="D4363" s="109"/>
      <c r="E4363" s="109"/>
      <c r="F4363" s="110"/>
      <c r="G4363" s="111"/>
      <c r="H4363" s="112"/>
      <c r="I4363" s="77"/>
      <c r="J4363" s="112" t="str">
        <f>IF($B4363="", "", IFERROR(INDEX('Job List'!$C$9:$C$508, MATCH($B4363, 'Job List'!$B$9:$B$508, 0)), ""))</f>
        <v/>
      </c>
      <c r="K4363" s="112" t="str">
        <f>IF($B4363="", "", IFERROR(INDEX('Job List'!$D$9:$D$508, MATCH($B4363, 'Job List'!$B$9:$B$508, 0)), ""))</f>
        <v/>
      </c>
      <c r="L4363" s="125" t="str">
        <f t="shared" si="816"/>
        <v/>
      </c>
      <c r="M4363" s="111" t="str">
        <f>IF($B4363="", "", IF($G4363="", IFERROR(INDEX('Job List'!$E$9:$E$508, MATCH($B4363, 'Job List'!$B$9:$B$508, 0)), ""), $G4363))</f>
        <v/>
      </c>
      <c r="N4363" s="126" t="str">
        <f t="shared" si="817"/>
        <v/>
      </c>
      <c r="O4363" s="77"/>
      <c r="AB4363" s="14" t="str">
        <f t="shared" si="818"/>
        <v/>
      </c>
      <c r="AC4363" s="20" t="str">
        <f t="shared" si="819"/>
        <v/>
      </c>
      <c r="AD4363" s="55" t="str">
        <f t="shared" si="820"/>
        <v/>
      </c>
      <c r="AE4363" s="88" t="str">
        <f t="shared" si="821"/>
        <v/>
      </c>
      <c r="AG4363" s="55" t="str">
        <f t="shared" si="822"/>
        <v/>
      </c>
      <c r="AH4363" s="88" t="str">
        <f t="shared" si="823"/>
        <v/>
      </c>
      <c r="AJ4363" s="55" t="str">
        <f t="shared" si="824"/>
        <v/>
      </c>
      <c r="AK4363" s="88" t="str">
        <f t="shared" si="825"/>
        <v/>
      </c>
      <c r="AM4363" s="55" t="str">
        <f t="shared" si="826"/>
        <v/>
      </c>
      <c r="AN4363" s="88" t="str">
        <f t="shared" si="827"/>
        <v/>
      </c>
    </row>
    <row r="4364" spans="1:40" x14ac:dyDescent="0.25">
      <c r="A4364" s="77"/>
      <c r="B4364" s="107"/>
      <c r="C4364" s="108"/>
      <c r="D4364" s="109"/>
      <c r="E4364" s="109"/>
      <c r="F4364" s="110"/>
      <c r="G4364" s="111"/>
      <c r="H4364" s="112"/>
      <c r="I4364" s="77"/>
      <c r="J4364" s="112" t="str">
        <f>IF($B4364="", "", IFERROR(INDEX('Job List'!$C$9:$C$508, MATCH($B4364, 'Job List'!$B$9:$B$508, 0)), ""))</f>
        <v/>
      </c>
      <c r="K4364" s="112" t="str">
        <f>IF($B4364="", "", IFERROR(INDEX('Job List'!$D$9:$D$508, MATCH($B4364, 'Job List'!$B$9:$B$508, 0)), ""))</f>
        <v/>
      </c>
      <c r="L4364" s="125" t="str">
        <f t="shared" si="816"/>
        <v/>
      </c>
      <c r="M4364" s="111" t="str">
        <f>IF($B4364="", "", IF($G4364="", IFERROR(INDEX('Job List'!$E$9:$E$508, MATCH($B4364, 'Job List'!$B$9:$B$508, 0)), ""), $G4364))</f>
        <v/>
      </c>
      <c r="N4364" s="126" t="str">
        <f t="shared" si="817"/>
        <v/>
      </c>
      <c r="O4364" s="77"/>
      <c r="AB4364" s="14" t="str">
        <f t="shared" si="818"/>
        <v/>
      </c>
      <c r="AC4364" s="20" t="str">
        <f t="shared" si="819"/>
        <v/>
      </c>
      <c r="AD4364" s="55" t="str">
        <f t="shared" si="820"/>
        <v/>
      </c>
      <c r="AE4364" s="88" t="str">
        <f t="shared" si="821"/>
        <v/>
      </c>
      <c r="AG4364" s="55" t="str">
        <f t="shared" si="822"/>
        <v/>
      </c>
      <c r="AH4364" s="88" t="str">
        <f t="shared" si="823"/>
        <v/>
      </c>
      <c r="AJ4364" s="55" t="str">
        <f t="shared" si="824"/>
        <v/>
      </c>
      <c r="AK4364" s="88" t="str">
        <f t="shared" si="825"/>
        <v/>
      </c>
      <c r="AM4364" s="55" t="str">
        <f t="shared" si="826"/>
        <v/>
      </c>
      <c r="AN4364" s="88" t="str">
        <f t="shared" si="827"/>
        <v/>
      </c>
    </row>
    <row r="4365" spans="1:40" x14ac:dyDescent="0.25">
      <c r="A4365" s="77"/>
      <c r="B4365" s="107"/>
      <c r="C4365" s="108"/>
      <c r="D4365" s="109"/>
      <c r="E4365" s="109"/>
      <c r="F4365" s="110"/>
      <c r="G4365" s="111"/>
      <c r="H4365" s="112"/>
      <c r="I4365" s="77"/>
      <c r="J4365" s="112" t="str">
        <f>IF($B4365="", "", IFERROR(INDEX('Job List'!$C$9:$C$508, MATCH($B4365, 'Job List'!$B$9:$B$508, 0)), ""))</f>
        <v/>
      </c>
      <c r="K4365" s="112" t="str">
        <f>IF($B4365="", "", IFERROR(INDEX('Job List'!$D$9:$D$508, MATCH($B4365, 'Job List'!$B$9:$B$508, 0)), ""))</f>
        <v/>
      </c>
      <c r="L4365" s="125" t="str">
        <f t="shared" si="816"/>
        <v/>
      </c>
      <c r="M4365" s="111" t="str">
        <f>IF($B4365="", "", IF($G4365="", IFERROR(INDEX('Job List'!$E$9:$E$508, MATCH($B4365, 'Job List'!$B$9:$B$508, 0)), ""), $G4365))</f>
        <v/>
      </c>
      <c r="N4365" s="126" t="str">
        <f t="shared" si="817"/>
        <v/>
      </c>
      <c r="O4365" s="77"/>
      <c r="AB4365" s="14" t="str">
        <f t="shared" si="818"/>
        <v/>
      </c>
      <c r="AC4365" s="20" t="str">
        <f t="shared" si="819"/>
        <v/>
      </c>
      <c r="AD4365" s="55" t="str">
        <f t="shared" si="820"/>
        <v/>
      </c>
      <c r="AE4365" s="88" t="str">
        <f t="shared" si="821"/>
        <v/>
      </c>
      <c r="AG4365" s="55" t="str">
        <f t="shared" si="822"/>
        <v/>
      </c>
      <c r="AH4365" s="88" t="str">
        <f t="shared" si="823"/>
        <v/>
      </c>
      <c r="AJ4365" s="55" t="str">
        <f t="shared" si="824"/>
        <v/>
      </c>
      <c r="AK4365" s="88" t="str">
        <f t="shared" si="825"/>
        <v/>
      </c>
      <c r="AM4365" s="55" t="str">
        <f t="shared" si="826"/>
        <v/>
      </c>
      <c r="AN4365" s="88" t="str">
        <f t="shared" si="827"/>
        <v/>
      </c>
    </row>
    <row r="4366" spans="1:40" x14ac:dyDescent="0.25">
      <c r="A4366" s="77"/>
      <c r="B4366" s="107"/>
      <c r="C4366" s="108"/>
      <c r="D4366" s="109"/>
      <c r="E4366" s="109"/>
      <c r="F4366" s="110"/>
      <c r="G4366" s="111"/>
      <c r="H4366" s="112"/>
      <c r="I4366" s="77"/>
      <c r="J4366" s="112" t="str">
        <f>IF($B4366="", "", IFERROR(INDEX('Job List'!$C$9:$C$508, MATCH($B4366, 'Job List'!$B$9:$B$508, 0)), ""))</f>
        <v/>
      </c>
      <c r="K4366" s="112" t="str">
        <f>IF($B4366="", "", IFERROR(INDEX('Job List'!$D$9:$D$508, MATCH($B4366, 'Job List'!$B$9:$B$508, 0)), ""))</f>
        <v/>
      </c>
      <c r="L4366" s="125" t="str">
        <f t="shared" si="816"/>
        <v/>
      </c>
      <c r="M4366" s="111" t="str">
        <f>IF($B4366="", "", IF($G4366="", IFERROR(INDEX('Job List'!$E$9:$E$508, MATCH($B4366, 'Job List'!$B$9:$B$508, 0)), ""), $G4366))</f>
        <v/>
      </c>
      <c r="N4366" s="126" t="str">
        <f t="shared" si="817"/>
        <v/>
      </c>
      <c r="O4366" s="77"/>
      <c r="AB4366" s="14" t="str">
        <f t="shared" si="818"/>
        <v/>
      </c>
      <c r="AC4366" s="20" t="str">
        <f t="shared" si="819"/>
        <v/>
      </c>
      <c r="AD4366" s="55" t="str">
        <f t="shared" si="820"/>
        <v/>
      </c>
      <c r="AE4366" s="88" t="str">
        <f t="shared" si="821"/>
        <v/>
      </c>
      <c r="AG4366" s="55" t="str">
        <f t="shared" si="822"/>
        <v/>
      </c>
      <c r="AH4366" s="88" t="str">
        <f t="shared" si="823"/>
        <v/>
      </c>
      <c r="AJ4366" s="55" t="str">
        <f t="shared" si="824"/>
        <v/>
      </c>
      <c r="AK4366" s="88" t="str">
        <f t="shared" si="825"/>
        <v/>
      </c>
      <c r="AM4366" s="55" t="str">
        <f t="shared" si="826"/>
        <v/>
      </c>
      <c r="AN4366" s="88" t="str">
        <f t="shared" si="827"/>
        <v/>
      </c>
    </row>
    <row r="4367" spans="1:40" x14ac:dyDescent="0.25">
      <c r="A4367" s="77"/>
      <c r="B4367" s="107"/>
      <c r="C4367" s="108"/>
      <c r="D4367" s="109"/>
      <c r="E4367" s="109"/>
      <c r="F4367" s="110"/>
      <c r="G4367" s="111"/>
      <c r="H4367" s="112"/>
      <c r="I4367" s="77"/>
      <c r="J4367" s="112" t="str">
        <f>IF($B4367="", "", IFERROR(INDEX('Job List'!$C$9:$C$508, MATCH($B4367, 'Job List'!$B$9:$B$508, 0)), ""))</f>
        <v/>
      </c>
      <c r="K4367" s="112" t="str">
        <f>IF($B4367="", "", IFERROR(INDEX('Job List'!$D$9:$D$508, MATCH($B4367, 'Job List'!$B$9:$B$508, 0)), ""))</f>
        <v/>
      </c>
      <c r="L4367" s="125" t="str">
        <f t="shared" si="816"/>
        <v/>
      </c>
      <c r="M4367" s="111" t="str">
        <f>IF($B4367="", "", IF($G4367="", IFERROR(INDEX('Job List'!$E$9:$E$508, MATCH($B4367, 'Job List'!$B$9:$B$508, 0)), ""), $G4367))</f>
        <v/>
      </c>
      <c r="N4367" s="126" t="str">
        <f t="shared" si="817"/>
        <v/>
      </c>
      <c r="O4367" s="77"/>
      <c r="AB4367" s="14" t="str">
        <f t="shared" si="818"/>
        <v/>
      </c>
      <c r="AC4367" s="20" t="str">
        <f t="shared" si="819"/>
        <v/>
      </c>
      <c r="AD4367" s="55" t="str">
        <f t="shared" si="820"/>
        <v/>
      </c>
      <c r="AE4367" s="88" t="str">
        <f t="shared" si="821"/>
        <v/>
      </c>
      <c r="AG4367" s="55" t="str">
        <f t="shared" si="822"/>
        <v/>
      </c>
      <c r="AH4367" s="88" t="str">
        <f t="shared" si="823"/>
        <v/>
      </c>
      <c r="AJ4367" s="55" t="str">
        <f t="shared" si="824"/>
        <v/>
      </c>
      <c r="AK4367" s="88" t="str">
        <f t="shared" si="825"/>
        <v/>
      </c>
      <c r="AM4367" s="55" t="str">
        <f t="shared" si="826"/>
        <v/>
      </c>
      <c r="AN4367" s="88" t="str">
        <f t="shared" si="827"/>
        <v/>
      </c>
    </row>
    <row r="4368" spans="1:40" x14ac:dyDescent="0.25">
      <c r="A4368" s="77"/>
      <c r="B4368" s="107"/>
      <c r="C4368" s="108"/>
      <c r="D4368" s="109"/>
      <c r="E4368" s="109"/>
      <c r="F4368" s="110"/>
      <c r="G4368" s="111"/>
      <c r="H4368" s="112"/>
      <c r="I4368" s="77"/>
      <c r="J4368" s="112" t="str">
        <f>IF($B4368="", "", IFERROR(INDEX('Job List'!$C$9:$C$508, MATCH($B4368, 'Job List'!$B$9:$B$508, 0)), ""))</f>
        <v/>
      </c>
      <c r="K4368" s="112" t="str">
        <f>IF($B4368="", "", IFERROR(INDEX('Job List'!$D$9:$D$508, MATCH($B4368, 'Job List'!$B$9:$B$508, 0)), ""))</f>
        <v/>
      </c>
      <c r="L4368" s="125" t="str">
        <f t="shared" si="816"/>
        <v/>
      </c>
      <c r="M4368" s="111" t="str">
        <f>IF($B4368="", "", IF($G4368="", IFERROR(INDEX('Job List'!$E$9:$E$508, MATCH($B4368, 'Job List'!$B$9:$B$508, 0)), ""), $G4368))</f>
        <v/>
      </c>
      <c r="N4368" s="126" t="str">
        <f t="shared" si="817"/>
        <v/>
      </c>
      <c r="O4368" s="77"/>
      <c r="AB4368" s="14" t="str">
        <f t="shared" si="818"/>
        <v/>
      </c>
      <c r="AC4368" s="20" t="str">
        <f t="shared" si="819"/>
        <v/>
      </c>
      <c r="AD4368" s="55" t="str">
        <f t="shared" si="820"/>
        <v/>
      </c>
      <c r="AE4368" s="88" t="str">
        <f t="shared" si="821"/>
        <v/>
      </c>
      <c r="AG4368" s="55" t="str">
        <f t="shared" si="822"/>
        <v/>
      </c>
      <c r="AH4368" s="88" t="str">
        <f t="shared" si="823"/>
        <v/>
      </c>
      <c r="AJ4368" s="55" t="str">
        <f t="shared" si="824"/>
        <v/>
      </c>
      <c r="AK4368" s="88" t="str">
        <f t="shared" si="825"/>
        <v/>
      </c>
      <c r="AM4368" s="55" t="str">
        <f t="shared" si="826"/>
        <v/>
      </c>
      <c r="AN4368" s="88" t="str">
        <f t="shared" si="827"/>
        <v/>
      </c>
    </row>
    <row r="4369" spans="1:40" x14ac:dyDescent="0.25">
      <c r="A4369" s="77"/>
      <c r="B4369" s="107"/>
      <c r="C4369" s="108"/>
      <c r="D4369" s="109"/>
      <c r="E4369" s="109"/>
      <c r="F4369" s="110"/>
      <c r="G4369" s="111"/>
      <c r="H4369" s="112"/>
      <c r="I4369" s="77"/>
      <c r="J4369" s="112" t="str">
        <f>IF($B4369="", "", IFERROR(INDEX('Job List'!$C$9:$C$508, MATCH($B4369, 'Job List'!$B$9:$B$508, 0)), ""))</f>
        <v/>
      </c>
      <c r="K4369" s="112" t="str">
        <f>IF($B4369="", "", IFERROR(INDEX('Job List'!$D$9:$D$508, MATCH($B4369, 'Job List'!$B$9:$B$508, 0)), ""))</f>
        <v/>
      </c>
      <c r="L4369" s="125" t="str">
        <f t="shared" si="816"/>
        <v/>
      </c>
      <c r="M4369" s="111" t="str">
        <f>IF($B4369="", "", IF($G4369="", IFERROR(INDEX('Job List'!$E$9:$E$508, MATCH($B4369, 'Job List'!$B$9:$B$508, 0)), ""), $G4369))</f>
        <v/>
      </c>
      <c r="N4369" s="126" t="str">
        <f t="shared" si="817"/>
        <v/>
      </c>
      <c r="O4369" s="77"/>
      <c r="AB4369" s="14" t="str">
        <f t="shared" si="818"/>
        <v/>
      </c>
      <c r="AC4369" s="20" t="str">
        <f t="shared" si="819"/>
        <v/>
      </c>
      <c r="AD4369" s="55" t="str">
        <f t="shared" si="820"/>
        <v/>
      </c>
      <c r="AE4369" s="88" t="str">
        <f t="shared" si="821"/>
        <v/>
      </c>
      <c r="AG4369" s="55" t="str">
        <f t="shared" si="822"/>
        <v/>
      </c>
      <c r="AH4369" s="88" t="str">
        <f t="shared" si="823"/>
        <v/>
      </c>
      <c r="AJ4369" s="55" t="str">
        <f t="shared" si="824"/>
        <v/>
      </c>
      <c r="AK4369" s="88" t="str">
        <f t="shared" si="825"/>
        <v/>
      </c>
      <c r="AM4369" s="55" t="str">
        <f t="shared" si="826"/>
        <v/>
      </c>
      <c r="AN4369" s="88" t="str">
        <f t="shared" si="827"/>
        <v/>
      </c>
    </row>
    <row r="4370" spans="1:40" x14ac:dyDescent="0.25">
      <c r="A4370" s="77"/>
      <c r="B4370" s="107"/>
      <c r="C4370" s="108"/>
      <c r="D4370" s="109"/>
      <c r="E4370" s="109"/>
      <c r="F4370" s="110"/>
      <c r="G4370" s="111"/>
      <c r="H4370" s="112"/>
      <c r="I4370" s="77"/>
      <c r="J4370" s="112" t="str">
        <f>IF($B4370="", "", IFERROR(INDEX('Job List'!$C$9:$C$508, MATCH($B4370, 'Job List'!$B$9:$B$508, 0)), ""))</f>
        <v/>
      </c>
      <c r="K4370" s="112" t="str">
        <f>IF($B4370="", "", IFERROR(INDEX('Job List'!$D$9:$D$508, MATCH($B4370, 'Job List'!$B$9:$B$508, 0)), ""))</f>
        <v/>
      </c>
      <c r="L4370" s="125" t="str">
        <f t="shared" si="816"/>
        <v/>
      </c>
      <c r="M4370" s="111" t="str">
        <f>IF($B4370="", "", IF($G4370="", IFERROR(INDEX('Job List'!$E$9:$E$508, MATCH($B4370, 'Job List'!$B$9:$B$508, 0)), ""), $G4370))</f>
        <v/>
      </c>
      <c r="N4370" s="126" t="str">
        <f t="shared" si="817"/>
        <v/>
      </c>
      <c r="O4370" s="77"/>
      <c r="AB4370" s="14" t="str">
        <f t="shared" si="818"/>
        <v/>
      </c>
      <c r="AC4370" s="20" t="str">
        <f t="shared" si="819"/>
        <v/>
      </c>
      <c r="AD4370" s="55" t="str">
        <f t="shared" si="820"/>
        <v/>
      </c>
      <c r="AE4370" s="88" t="str">
        <f t="shared" si="821"/>
        <v/>
      </c>
      <c r="AG4370" s="55" t="str">
        <f t="shared" si="822"/>
        <v/>
      </c>
      <c r="AH4370" s="88" t="str">
        <f t="shared" si="823"/>
        <v/>
      </c>
      <c r="AJ4370" s="55" t="str">
        <f t="shared" si="824"/>
        <v/>
      </c>
      <c r="AK4370" s="88" t="str">
        <f t="shared" si="825"/>
        <v/>
      </c>
      <c r="AM4370" s="55" t="str">
        <f t="shared" si="826"/>
        <v/>
      </c>
      <c r="AN4370" s="88" t="str">
        <f t="shared" si="827"/>
        <v/>
      </c>
    </row>
    <row r="4371" spans="1:40" x14ac:dyDescent="0.25">
      <c r="A4371" s="77"/>
      <c r="B4371" s="107"/>
      <c r="C4371" s="108"/>
      <c r="D4371" s="109"/>
      <c r="E4371" s="109"/>
      <c r="F4371" s="110"/>
      <c r="G4371" s="111"/>
      <c r="H4371" s="112"/>
      <c r="I4371" s="77"/>
      <c r="J4371" s="112" t="str">
        <f>IF($B4371="", "", IFERROR(INDEX('Job List'!$C$9:$C$508, MATCH($B4371, 'Job List'!$B$9:$B$508, 0)), ""))</f>
        <v/>
      </c>
      <c r="K4371" s="112" t="str">
        <f>IF($B4371="", "", IFERROR(INDEX('Job List'!$D$9:$D$508, MATCH($B4371, 'Job List'!$B$9:$B$508, 0)), ""))</f>
        <v/>
      </c>
      <c r="L4371" s="125" t="str">
        <f t="shared" si="816"/>
        <v/>
      </c>
      <c r="M4371" s="111" t="str">
        <f>IF($B4371="", "", IF($G4371="", IFERROR(INDEX('Job List'!$E$9:$E$508, MATCH($B4371, 'Job List'!$B$9:$B$508, 0)), ""), $G4371))</f>
        <v/>
      </c>
      <c r="N4371" s="126" t="str">
        <f t="shared" si="817"/>
        <v/>
      </c>
      <c r="O4371" s="77"/>
      <c r="AB4371" s="14" t="str">
        <f t="shared" si="818"/>
        <v/>
      </c>
      <c r="AC4371" s="20" t="str">
        <f t="shared" si="819"/>
        <v/>
      </c>
      <c r="AD4371" s="55" t="str">
        <f t="shared" si="820"/>
        <v/>
      </c>
      <c r="AE4371" s="88" t="str">
        <f t="shared" si="821"/>
        <v/>
      </c>
      <c r="AG4371" s="55" t="str">
        <f t="shared" si="822"/>
        <v/>
      </c>
      <c r="AH4371" s="88" t="str">
        <f t="shared" si="823"/>
        <v/>
      </c>
      <c r="AJ4371" s="55" t="str">
        <f t="shared" si="824"/>
        <v/>
      </c>
      <c r="AK4371" s="88" t="str">
        <f t="shared" si="825"/>
        <v/>
      </c>
      <c r="AM4371" s="55" t="str">
        <f t="shared" si="826"/>
        <v/>
      </c>
      <c r="AN4371" s="88" t="str">
        <f t="shared" si="827"/>
        <v/>
      </c>
    </row>
    <row r="4372" spans="1:40" x14ac:dyDescent="0.25">
      <c r="A4372" s="77"/>
      <c r="B4372" s="107"/>
      <c r="C4372" s="108"/>
      <c r="D4372" s="109"/>
      <c r="E4372" s="109"/>
      <c r="F4372" s="110"/>
      <c r="G4372" s="111"/>
      <c r="H4372" s="112"/>
      <c r="I4372" s="77"/>
      <c r="J4372" s="112" t="str">
        <f>IF($B4372="", "", IFERROR(INDEX('Job List'!$C$9:$C$508, MATCH($B4372, 'Job List'!$B$9:$B$508, 0)), ""))</f>
        <v/>
      </c>
      <c r="K4372" s="112" t="str">
        <f>IF($B4372="", "", IFERROR(INDEX('Job List'!$D$9:$D$508, MATCH($B4372, 'Job List'!$B$9:$B$508, 0)), ""))</f>
        <v/>
      </c>
      <c r="L4372" s="125" t="str">
        <f t="shared" si="816"/>
        <v/>
      </c>
      <c r="M4372" s="111" t="str">
        <f>IF($B4372="", "", IF($G4372="", IFERROR(INDEX('Job List'!$E$9:$E$508, MATCH($B4372, 'Job List'!$B$9:$B$508, 0)), ""), $G4372))</f>
        <v/>
      </c>
      <c r="N4372" s="126" t="str">
        <f t="shared" si="817"/>
        <v/>
      </c>
      <c r="O4372" s="77"/>
      <c r="AB4372" s="14" t="str">
        <f t="shared" si="818"/>
        <v/>
      </c>
      <c r="AC4372" s="20" t="str">
        <f t="shared" si="819"/>
        <v/>
      </c>
      <c r="AD4372" s="55" t="str">
        <f t="shared" si="820"/>
        <v/>
      </c>
      <c r="AE4372" s="88" t="str">
        <f t="shared" si="821"/>
        <v/>
      </c>
      <c r="AG4372" s="55" t="str">
        <f t="shared" si="822"/>
        <v/>
      </c>
      <c r="AH4372" s="88" t="str">
        <f t="shared" si="823"/>
        <v/>
      </c>
      <c r="AJ4372" s="55" t="str">
        <f t="shared" si="824"/>
        <v/>
      </c>
      <c r="AK4372" s="88" t="str">
        <f t="shared" si="825"/>
        <v/>
      </c>
      <c r="AM4372" s="55" t="str">
        <f t="shared" si="826"/>
        <v/>
      </c>
      <c r="AN4372" s="88" t="str">
        <f t="shared" si="827"/>
        <v/>
      </c>
    </row>
    <row r="4373" spans="1:40" x14ac:dyDescent="0.25">
      <c r="A4373" s="77"/>
      <c r="B4373" s="107"/>
      <c r="C4373" s="108"/>
      <c r="D4373" s="109"/>
      <c r="E4373" s="109"/>
      <c r="F4373" s="110"/>
      <c r="G4373" s="111"/>
      <c r="H4373" s="112"/>
      <c r="I4373" s="77"/>
      <c r="J4373" s="112" t="str">
        <f>IF($B4373="", "", IFERROR(INDEX('Job List'!$C$9:$C$508, MATCH($B4373, 'Job List'!$B$9:$B$508, 0)), ""))</f>
        <v/>
      </c>
      <c r="K4373" s="112" t="str">
        <f>IF($B4373="", "", IFERROR(INDEX('Job List'!$D$9:$D$508, MATCH($B4373, 'Job List'!$B$9:$B$508, 0)), ""))</f>
        <v/>
      </c>
      <c r="L4373" s="125" t="str">
        <f t="shared" si="816"/>
        <v/>
      </c>
      <c r="M4373" s="111" t="str">
        <f>IF($B4373="", "", IF($G4373="", IFERROR(INDEX('Job List'!$E$9:$E$508, MATCH($B4373, 'Job List'!$B$9:$B$508, 0)), ""), $G4373))</f>
        <v/>
      </c>
      <c r="N4373" s="126" t="str">
        <f t="shared" si="817"/>
        <v/>
      </c>
      <c r="O4373" s="77"/>
      <c r="AB4373" s="14" t="str">
        <f t="shared" si="818"/>
        <v/>
      </c>
      <c r="AC4373" s="20" t="str">
        <f t="shared" si="819"/>
        <v/>
      </c>
      <c r="AD4373" s="55" t="str">
        <f t="shared" si="820"/>
        <v/>
      </c>
      <c r="AE4373" s="88" t="str">
        <f t="shared" si="821"/>
        <v/>
      </c>
      <c r="AG4373" s="55" t="str">
        <f t="shared" si="822"/>
        <v/>
      </c>
      <c r="AH4373" s="88" t="str">
        <f t="shared" si="823"/>
        <v/>
      </c>
      <c r="AJ4373" s="55" t="str">
        <f t="shared" si="824"/>
        <v/>
      </c>
      <c r="AK4373" s="88" t="str">
        <f t="shared" si="825"/>
        <v/>
      </c>
      <c r="AM4373" s="55" t="str">
        <f t="shared" si="826"/>
        <v/>
      </c>
      <c r="AN4373" s="88" t="str">
        <f t="shared" si="827"/>
        <v/>
      </c>
    </row>
    <row r="4374" spans="1:40" x14ac:dyDescent="0.25">
      <c r="A4374" s="77"/>
      <c r="B4374" s="107"/>
      <c r="C4374" s="108"/>
      <c r="D4374" s="109"/>
      <c r="E4374" s="109"/>
      <c r="F4374" s="110"/>
      <c r="G4374" s="111"/>
      <c r="H4374" s="112"/>
      <c r="I4374" s="77"/>
      <c r="J4374" s="112" t="str">
        <f>IF($B4374="", "", IFERROR(INDEX('Job List'!$C$9:$C$508, MATCH($B4374, 'Job List'!$B$9:$B$508, 0)), ""))</f>
        <v/>
      </c>
      <c r="K4374" s="112" t="str">
        <f>IF($B4374="", "", IFERROR(INDEX('Job List'!$D$9:$D$508, MATCH($B4374, 'Job List'!$B$9:$B$508, 0)), ""))</f>
        <v/>
      </c>
      <c r="L4374" s="125" t="str">
        <f t="shared" si="816"/>
        <v/>
      </c>
      <c r="M4374" s="111" t="str">
        <f>IF($B4374="", "", IF($G4374="", IFERROR(INDEX('Job List'!$E$9:$E$508, MATCH($B4374, 'Job List'!$B$9:$B$508, 0)), ""), $G4374))</f>
        <v/>
      </c>
      <c r="N4374" s="126" t="str">
        <f t="shared" si="817"/>
        <v/>
      </c>
      <c r="O4374" s="77"/>
      <c r="AB4374" s="14" t="str">
        <f t="shared" si="818"/>
        <v/>
      </c>
      <c r="AC4374" s="20" t="str">
        <f t="shared" si="819"/>
        <v/>
      </c>
      <c r="AD4374" s="55" t="str">
        <f t="shared" si="820"/>
        <v/>
      </c>
      <c r="AE4374" s="88" t="str">
        <f t="shared" si="821"/>
        <v/>
      </c>
      <c r="AG4374" s="55" t="str">
        <f t="shared" si="822"/>
        <v/>
      </c>
      <c r="AH4374" s="88" t="str">
        <f t="shared" si="823"/>
        <v/>
      </c>
      <c r="AJ4374" s="55" t="str">
        <f t="shared" si="824"/>
        <v/>
      </c>
      <c r="AK4374" s="88" t="str">
        <f t="shared" si="825"/>
        <v/>
      </c>
      <c r="AM4374" s="55" t="str">
        <f t="shared" si="826"/>
        <v/>
      </c>
      <c r="AN4374" s="88" t="str">
        <f t="shared" si="827"/>
        <v/>
      </c>
    </row>
    <row r="4375" spans="1:40" x14ac:dyDescent="0.25">
      <c r="A4375" s="77"/>
      <c r="B4375" s="107"/>
      <c r="C4375" s="108"/>
      <c r="D4375" s="109"/>
      <c r="E4375" s="109"/>
      <c r="F4375" s="110"/>
      <c r="G4375" s="111"/>
      <c r="H4375" s="112"/>
      <c r="I4375" s="77"/>
      <c r="J4375" s="112" t="str">
        <f>IF($B4375="", "", IFERROR(INDEX('Job List'!$C$9:$C$508, MATCH($B4375, 'Job List'!$B$9:$B$508, 0)), ""))</f>
        <v/>
      </c>
      <c r="K4375" s="112" t="str">
        <f>IF($B4375="", "", IFERROR(INDEX('Job List'!$D$9:$D$508, MATCH($B4375, 'Job List'!$B$9:$B$508, 0)), ""))</f>
        <v/>
      </c>
      <c r="L4375" s="125" t="str">
        <f t="shared" si="816"/>
        <v/>
      </c>
      <c r="M4375" s="111" t="str">
        <f>IF($B4375="", "", IF($G4375="", IFERROR(INDEX('Job List'!$E$9:$E$508, MATCH($B4375, 'Job List'!$B$9:$B$508, 0)), ""), $G4375))</f>
        <v/>
      </c>
      <c r="N4375" s="126" t="str">
        <f t="shared" si="817"/>
        <v/>
      </c>
      <c r="O4375" s="77"/>
      <c r="AB4375" s="14" t="str">
        <f t="shared" si="818"/>
        <v/>
      </c>
      <c r="AC4375" s="20" t="str">
        <f t="shared" si="819"/>
        <v/>
      </c>
      <c r="AD4375" s="55" t="str">
        <f t="shared" si="820"/>
        <v/>
      </c>
      <c r="AE4375" s="88" t="str">
        <f t="shared" si="821"/>
        <v/>
      </c>
      <c r="AG4375" s="55" t="str">
        <f t="shared" si="822"/>
        <v/>
      </c>
      <c r="AH4375" s="88" t="str">
        <f t="shared" si="823"/>
        <v/>
      </c>
      <c r="AJ4375" s="55" t="str">
        <f t="shared" si="824"/>
        <v/>
      </c>
      <c r="AK4375" s="88" t="str">
        <f t="shared" si="825"/>
        <v/>
      </c>
      <c r="AM4375" s="55" t="str">
        <f t="shared" si="826"/>
        <v/>
      </c>
      <c r="AN4375" s="88" t="str">
        <f t="shared" si="827"/>
        <v/>
      </c>
    </row>
    <row r="4376" spans="1:40" x14ac:dyDescent="0.25">
      <c r="A4376" s="77"/>
      <c r="B4376" s="107"/>
      <c r="C4376" s="108"/>
      <c r="D4376" s="109"/>
      <c r="E4376" s="109"/>
      <c r="F4376" s="110"/>
      <c r="G4376" s="111"/>
      <c r="H4376" s="112"/>
      <c r="I4376" s="77"/>
      <c r="J4376" s="112" t="str">
        <f>IF($B4376="", "", IFERROR(INDEX('Job List'!$C$9:$C$508, MATCH($B4376, 'Job List'!$B$9:$B$508, 0)), ""))</f>
        <v/>
      </c>
      <c r="K4376" s="112" t="str">
        <f>IF($B4376="", "", IFERROR(INDEX('Job List'!$D$9:$D$508, MATCH($B4376, 'Job List'!$B$9:$B$508, 0)), ""))</f>
        <v/>
      </c>
      <c r="L4376" s="125" t="str">
        <f t="shared" si="816"/>
        <v/>
      </c>
      <c r="M4376" s="111" t="str">
        <f>IF($B4376="", "", IF($G4376="", IFERROR(INDEX('Job List'!$E$9:$E$508, MATCH($B4376, 'Job List'!$B$9:$B$508, 0)), ""), $G4376))</f>
        <v/>
      </c>
      <c r="N4376" s="126" t="str">
        <f t="shared" si="817"/>
        <v/>
      </c>
      <c r="O4376" s="77"/>
      <c r="AB4376" s="14" t="str">
        <f t="shared" si="818"/>
        <v/>
      </c>
      <c r="AC4376" s="20" t="str">
        <f t="shared" si="819"/>
        <v/>
      </c>
      <c r="AD4376" s="55" t="str">
        <f t="shared" si="820"/>
        <v/>
      </c>
      <c r="AE4376" s="88" t="str">
        <f t="shared" si="821"/>
        <v/>
      </c>
      <c r="AG4376" s="55" t="str">
        <f t="shared" si="822"/>
        <v/>
      </c>
      <c r="AH4376" s="88" t="str">
        <f t="shared" si="823"/>
        <v/>
      </c>
      <c r="AJ4376" s="55" t="str">
        <f t="shared" si="824"/>
        <v/>
      </c>
      <c r="AK4376" s="88" t="str">
        <f t="shared" si="825"/>
        <v/>
      </c>
      <c r="AM4376" s="55" t="str">
        <f t="shared" si="826"/>
        <v/>
      </c>
      <c r="AN4376" s="88" t="str">
        <f t="shared" si="827"/>
        <v/>
      </c>
    </row>
    <row r="4377" spans="1:40" x14ac:dyDescent="0.25">
      <c r="A4377" s="77"/>
      <c r="B4377" s="107"/>
      <c r="C4377" s="108"/>
      <c r="D4377" s="109"/>
      <c r="E4377" s="109"/>
      <c r="F4377" s="110"/>
      <c r="G4377" s="111"/>
      <c r="H4377" s="112"/>
      <c r="I4377" s="77"/>
      <c r="J4377" s="112" t="str">
        <f>IF($B4377="", "", IFERROR(INDEX('Job List'!$C$9:$C$508, MATCH($B4377, 'Job List'!$B$9:$B$508, 0)), ""))</f>
        <v/>
      </c>
      <c r="K4377" s="112" t="str">
        <f>IF($B4377="", "", IFERROR(INDEX('Job List'!$D$9:$D$508, MATCH($B4377, 'Job List'!$B$9:$B$508, 0)), ""))</f>
        <v/>
      </c>
      <c r="L4377" s="125" t="str">
        <f t="shared" si="816"/>
        <v/>
      </c>
      <c r="M4377" s="111" t="str">
        <f>IF($B4377="", "", IF($G4377="", IFERROR(INDEX('Job List'!$E$9:$E$508, MATCH($B4377, 'Job List'!$B$9:$B$508, 0)), ""), $G4377))</f>
        <v/>
      </c>
      <c r="N4377" s="126" t="str">
        <f t="shared" si="817"/>
        <v/>
      </c>
      <c r="O4377" s="77"/>
      <c r="AB4377" s="14" t="str">
        <f t="shared" si="818"/>
        <v/>
      </c>
      <c r="AC4377" s="20" t="str">
        <f t="shared" si="819"/>
        <v/>
      </c>
      <c r="AD4377" s="55" t="str">
        <f t="shared" si="820"/>
        <v/>
      </c>
      <c r="AE4377" s="88" t="str">
        <f t="shared" si="821"/>
        <v/>
      </c>
      <c r="AG4377" s="55" t="str">
        <f t="shared" si="822"/>
        <v/>
      </c>
      <c r="AH4377" s="88" t="str">
        <f t="shared" si="823"/>
        <v/>
      </c>
      <c r="AJ4377" s="55" t="str">
        <f t="shared" si="824"/>
        <v/>
      </c>
      <c r="AK4377" s="88" t="str">
        <f t="shared" si="825"/>
        <v/>
      </c>
      <c r="AM4377" s="55" t="str">
        <f t="shared" si="826"/>
        <v/>
      </c>
      <c r="AN4377" s="88" t="str">
        <f t="shared" si="827"/>
        <v/>
      </c>
    </row>
    <row r="4378" spans="1:40" x14ac:dyDescent="0.25">
      <c r="A4378" s="77"/>
      <c r="B4378" s="107"/>
      <c r="C4378" s="108"/>
      <c r="D4378" s="109"/>
      <c r="E4378" s="109"/>
      <c r="F4378" s="110"/>
      <c r="G4378" s="111"/>
      <c r="H4378" s="112"/>
      <c r="I4378" s="77"/>
      <c r="J4378" s="112" t="str">
        <f>IF($B4378="", "", IFERROR(INDEX('Job List'!$C$9:$C$508, MATCH($B4378, 'Job List'!$B$9:$B$508, 0)), ""))</f>
        <v/>
      </c>
      <c r="K4378" s="112" t="str">
        <f>IF($B4378="", "", IFERROR(INDEX('Job List'!$D$9:$D$508, MATCH($B4378, 'Job List'!$B$9:$B$508, 0)), ""))</f>
        <v/>
      </c>
      <c r="L4378" s="125" t="str">
        <f t="shared" si="816"/>
        <v/>
      </c>
      <c r="M4378" s="111" t="str">
        <f>IF($B4378="", "", IF($G4378="", IFERROR(INDEX('Job List'!$E$9:$E$508, MATCH($B4378, 'Job List'!$B$9:$B$508, 0)), ""), $G4378))</f>
        <v/>
      </c>
      <c r="N4378" s="126" t="str">
        <f t="shared" si="817"/>
        <v/>
      </c>
      <c r="O4378" s="77"/>
      <c r="AB4378" s="14" t="str">
        <f t="shared" si="818"/>
        <v/>
      </c>
      <c r="AC4378" s="20" t="str">
        <f t="shared" si="819"/>
        <v/>
      </c>
      <c r="AD4378" s="55" t="str">
        <f t="shared" si="820"/>
        <v/>
      </c>
      <c r="AE4378" s="88" t="str">
        <f t="shared" si="821"/>
        <v/>
      </c>
      <c r="AG4378" s="55" t="str">
        <f t="shared" si="822"/>
        <v/>
      </c>
      <c r="AH4378" s="88" t="str">
        <f t="shared" si="823"/>
        <v/>
      </c>
      <c r="AJ4378" s="55" t="str">
        <f t="shared" si="824"/>
        <v/>
      </c>
      <c r="AK4378" s="88" t="str">
        <f t="shared" si="825"/>
        <v/>
      </c>
      <c r="AM4378" s="55" t="str">
        <f t="shared" si="826"/>
        <v/>
      </c>
      <c r="AN4378" s="88" t="str">
        <f t="shared" si="827"/>
        <v/>
      </c>
    </row>
    <row r="4379" spans="1:40" x14ac:dyDescent="0.25">
      <c r="A4379" s="77"/>
      <c r="B4379" s="107"/>
      <c r="C4379" s="108"/>
      <c r="D4379" s="109"/>
      <c r="E4379" s="109"/>
      <c r="F4379" s="110"/>
      <c r="G4379" s="111"/>
      <c r="H4379" s="112"/>
      <c r="I4379" s="77"/>
      <c r="J4379" s="112" t="str">
        <f>IF($B4379="", "", IFERROR(INDEX('Job List'!$C$9:$C$508, MATCH($B4379, 'Job List'!$B$9:$B$508, 0)), ""))</f>
        <v/>
      </c>
      <c r="K4379" s="112" t="str">
        <f>IF($B4379="", "", IFERROR(INDEX('Job List'!$D$9:$D$508, MATCH($B4379, 'Job List'!$B$9:$B$508, 0)), ""))</f>
        <v/>
      </c>
      <c r="L4379" s="125" t="str">
        <f t="shared" si="816"/>
        <v/>
      </c>
      <c r="M4379" s="111" t="str">
        <f>IF($B4379="", "", IF($G4379="", IFERROR(INDEX('Job List'!$E$9:$E$508, MATCH($B4379, 'Job List'!$B$9:$B$508, 0)), ""), $G4379))</f>
        <v/>
      </c>
      <c r="N4379" s="126" t="str">
        <f t="shared" si="817"/>
        <v/>
      </c>
      <c r="O4379" s="77"/>
      <c r="AB4379" s="14" t="str">
        <f t="shared" si="818"/>
        <v/>
      </c>
      <c r="AC4379" s="20" t="str">
        <f t="shared" si="819"/>
        <v/>
      </c>
      <c r="AD4379" s="55" t="str">
        <f t="shared" si="820"/>
        <v/>
      </c>
      <c r="AE4379" s="88" t="str">
        <f t="shared" si="821"/>
        <v/>
      </c>
      <c r="AG4379" s="55" t="str">
        <f t="shared" si="822"/>
        <v/>
      </c>
      <c r="AH4379" s="88" t="str">
        <f t="shared" si="823"/>
        <v/>
      </c>
      <c r="AJ4379" s="55" t="str">
        <f t="shared" si="824"/>
        <v/>
      </c>
      <c r="AK4379" s="88" t="str">
        <f t="shared" si="825"/>
        <v/>
      </c>
      <c r="AM4379" s="55" t="str">
        <f t="shared" si="826"/>
        <v/>
      </c>
      <c r="AN4379" s="88" t="str">
        <f t="shared" si="827"/>
        <v/>
      </c>
    </row>
    <row r="4380" spans="1:40" x14ac:dyDescent="0.25">
      <c r="A4380" s="77"/>
      <c r="B4380" s="107"/>
      <c r="C4380" s="108"/>
      <c r="D4380" s="109"/>
      <c r="E4380" s="109"/>
      <c r="F4380" s="110"/>
      <c r="G4380" s="111"/>
      <c r="H4380" s="112"/>
      <c r="I4380" s="77"/>
      <c r="J4380" s="112" t="str">
        <f>IF($B4380="", "", IFERROR(INDEX('Job List'!$C$9:$C$508, MATCH($B4380, 'Job List'!$B$9:$B$508, 0)), ""))</f>
        <v/>
      </c>
      <c r="K4380" s="112" t="str">
        <f>IF($B4380="", "", IFERROR(INDEX('Job List'!$D$9:$D$508, MATCH($B4380, 'Job List'!$B$9:$B$508, 0)), ""))</f>
        <v/>
      </c>
      <c r="L4380" s="125" t="str">
        <f t="shared" si="816"/>
        <v/>
      </c>
      <c r="M4380" s="111" t="str">
        <f>IF($B4380="", "", IF($G4380="", IFERROR(INDEX('Job List'!$E$9:$E$508, MATCH($B4380, 'Job List'!$B$9:$B$508, 0)), ""), $G4380))</f>
        <v/>
      </c>
      <c r="N4380" s="126" t="str">
        <f t="shared" si="817"/>
        <v/>
      </c>
      <c r="O4380" s="77"/>
      <c r="AB4380" s="14" t="str">
        <f t="shared" si="818"/>
        <v/>
      </c>
      <c r="AC4380" s="20" t="str">
        <f t="shared" si="819"/>
        <v/>
      </c>
      <c r="AD4380" s="55" t="str">
        <f t="shared" si="820"/>
        <v/>
      </c>
      <c r="AE4380" s="88" t="str">
        <f t="shared" si="821"/>
        <v/>
      </c>
      <c r="AG4380" s="55" t="str">
        <f t="shared" si="822"/>
        <v/>
      </c>
      <c r="AH4380" s="88" t="str">
        <f t="shared" si="823"/>
        <v/>
      </c>
      <c r="AJ4380" s="55" t="str">
        <f t="shared" si="824"/>
        <v/>
      </c>
      <c r="AK4380" s="88" t="str">
        <f t="shared" si="825"/>
        <v/>
      </c>
      <c r="AM4380" s="55" t="str">
        <f t="shared" si="826"/>
        <v/>
      </c>
      <c r="AN4380" s="88" t="str">
        <f t="shared" si="827"/>
        <v/>
      </c>
    </row>
    <row r="4381" spans="1:40" x14ac:dyDescent="0.25">
      <c r="A4381" s="77"/>
      <c r="B4381" s="107"/>
      <c r="C4381" s="108"/>
      <c r="D4381" s="109"/>
      <c r="E4381" s="109"/>
      <c r="F4381" s="110"/>
      <c r="G4381" s="111"/>
      <c r="H4381" s="112"/>
      <c r="I4381" s="77"/>
      <c r="J4381" s="112" t="str">
        <f>IF($B4381="", "", IFERROR(INDEX('Job List'!$C$9:$C$508, MATCH($B4381, 'Job List'!$B$9:$B$508, 0)), ""))</f>
        <v/>
      </c>
      <c r="K4381" s="112" t="str">
        <f>IF($B4381="", "", IFERROR(INDEX('Job List'!$D$9:$D$508, MATCH($B4381, 'Job List'!$B$9:$B$508, 0)), ""))</f>
        <v/>
      </c>
      <c r="L4381" s="125" t="str">
        <f t="shared" si="816"/>
        <v/>
      </c>
      <c r="M4381" s="111" t="str">
        <f>IF($B4381="", "", IF($G4381="", IFERROR(INDEX('Job List'!$E$9:$E$508, MATCH($B4381, 'Job List'!$B$9:$B$508, 0)), ""), $G4381))</f>
        <v/>
      </c>
      <c r="N4381" s="126" t="str">
        <f t="shared" si="817"/>
        <v/>
      </c>
      <c r="O4381" s="77"/>
      <c r="AB4381" s="14" t="str">
        <f t="shared" si="818"/>
        <v/>
      </c>
      <c r="AC4381" s="20" t="str">
        <f t="shared" si="819"/>
        <v/>
      </c>
      <c r="AD4381" s="55" t="str">
        <f t="shared" si="820"/>
        <v/>
      </c>
      <c r="AE4381" s="88" t="str">
        <f t="shared" si="821"/>
        <v/>
      </c>
      <c r="AG4381" s="55" t="str">
        <f t="shared" si="822"/>
        <v/>
      </c>
      <c r="AH4381" s="88" t="str">
        <f t="shared" si="823"/>
        <v/>
      </c>
      <c r="AJ4381" s="55" t="str">
        <f t="shared" si="824"/>
        <v/>
      </c>
      <c r="AK4381" s="88" t="str">
        <f t="shared" si="825"/>
        <v/>
      </c>
      <c r="AM4381" s="55" t="str">
        <f t="shared" si="826"/>
        <v/>
      </c>
      <c r="AN4381" s="88" t="str">
        <f t="shared" si="827"/>
        <v/>
      </c>
    </row>
    <row r="4382" spans="1:40" x14ac:dyDescent="0.25">
      <c r="A4382" s="77"/>
      <c r="B4382" s="107"/>
      <c r="C4382" s="108"/>
      <c r="D4382" s="109"/>
      <c r="E4382" s="109"/>
      <c r="F4382" s="110"/>
      <c r="G4382" s="111"/>
      <c r="H4382" s="112"/>
      <c r="I4382" s="77"/>
      <c r="J4382" s="112" t="str">
        <f>IF($B4382="", "", IFERROR(INDEX('Job List'!$C$9:$C$508, MATCH($B4382, 'Job List'!$B$9:$B$508, 0)), ""))</f>
        <v/>
      </c>
      <c r="K4382" s="112" t="str">
        <f>IF($B4382="", "", IFERROR(INDEX('Job List'!$D$9:$D$508, MATCH($B4382, 'Job List'!$B$9:$B$508, 0)), ""))</f>
        <v/>
      </c>
      <c r="L4382" s="125" t="str">
        <f t="shared" si="816"/>
        <v/>
      </c>
      <c r="M4382" s="111" t="str">
        <f>IF($B4382="", "", IF($G4382="", IFERROR(INDEX('Job List'!$E$9:$E$508, MATCH($B4382, 'Job List'!$B$9:$B$508, 0)), ""), $G4382))</f>
        <v/>
      </c>
      <c r="N4382" s="126" t="str">
        <f t="shared" si="817"/>
        <v/>
      </c>
      <c r="O4382" s="77"/>
      <c r="AB4382" s="14" t="str">
        <f t="shared" si="818"/>
        <v/>
      </c>
      <c r="AC4382" s="20" t="str">
        <f t="shared" si="819"/>
        <v/>
      </c>
      <c r="AD4382" s="55" t="str">
        <f t="shared" si="820"/>
        <v/>
      </c>
      <c r="AE4382" s="88" t="str">
        <f t="shared" si="821"/>
        <v/>
      </c>
      <c r="AG4382" s="55" t="str">
        <f t="shared" si="822"/>
        <v/>
      </c>
      <c r="AH4382" s="88" t="str">
        <f t="shared" si="823"/>
        <v/>
      </c>
      <c r="AJ4382" s="55" t="str">
        <f t="shared" si="824"/>
        <v/>
      </c>
      <c r="AK4382" s="88" t="str">
        <f t="shared" si="825"/>
        <v/>
      </c>
      <c r="AM4382" s="55" t="str">
        <f t="shared" si="826"/>
        <v/>
      </c>
      <c r="AN4382" s="88" t="str">
        <f t="shared" si="827"/>
        <v/>
      </c>
    </row>
    <row r="4383" spans="1:40" x14ac:dyDescent="0.25">
      <c r="A4383" s="77"/>
      <c r="B4383" s="107"/>
      <c r="C4383" s="108"/>
      <c r="D4383" s="109"/>
      <c r="E4383" s="109"/>
      <c r="F4383" s="110"/>
      <c r="G4383" s="111"/>
      <c r="H4383" s="112"/>
      <c r="I4383" s="77"/>
      <c r="J4383" s="112" t="str">
        <f>IF($B4383="", "", IFERROR(INDEX('Job List'!$C$9:$C$508, MATCH($B4383, 'Job List'!$B$9:$B$508, 0)), ""))</f>
        <v/>
      </c>
      <c r="K4383" s="112" t="str">
        <f>IF($B4383="", "", IFERROR(INDEX('Job List'!$D$9:$D$508, MATCH($B4383, 'Job List'!$B$9:$B$508, 0)), ""))</f>
        <v/>
      </c>
      <c r="L4383" s="125" t="str">
        <f t="shared" si="816"/>
        <v/>
      </c>
      <c r="M4383" s="111" t="str">
        <f>IF($B4383="", "", IF($G4383="", IFERROR(INDEX('Job List'!$E$9:$E$508, MATCH($B4383, 'Job List'!$B$9:$B$508, 0)), ""), $G4383))</f>
        <v/>
      </c>
      <c r="N4383" s="126" t="str">
        <f t="shared" si="817"/>
        <v/>
      </c>
      <c r="O4383" s="77"/>
      <c r="AB4383" s="14" t="str">
        <f t="shared" si="818"/>
        <v/>
      </c>
      <c r="AC4383" s="20" t="str">
        <f t="shared" si="819"/>
        <v/>
      </c>
      <c r="AD4383" s="55" t="str">
        <f t="shared" si="820"/>
        <v/>
      </c>
      <c r="AE4383" s="88" t="str">
        <f t="shared" si="821"/>
        <v/>
      </c>
      <c r="AG4383" s="55" t="str">
        <f t="shared" si="822"/>
        <v/>
      </c>
      <c r="AH4383" s="88" t="str">
        <f t="shared" si="823"/>
        <v/>
      </c>
      <c r="AJ4383" s="55" t="str">
        <f t="shared" si="824"/>
        <v/>
      </c>
      <c r="AK4383" s="88" t="str">
        <f t="shared" si="825"/>
        <v/>
      </c>
      <c r="AM4383" s="55" t="str">
        <f t="shared" si="826"/>
        <v/>
      </c>
      <c r="AN4383" s="88" t="str">
        <f t="shared" si="827"/>
        <v/>
      </c>
    </row>
    <row r="4384" spans="1:40" x14ac:dyDescent="0.25">
      <c r="A4384" s="77"/>
      <c r="B4384" s="107"/>
      <c r="C4384" s="108"/>
      <c r="D4384" s="109"/>
      <c r="E4384" s="109"/>
      <c r="F4384" s="110"/>
      <c r="G4384" s="111"/>
      <c r="H4384" s="112"/>
      <c r="I4384" s="77"/>
      <c r="J4384" s="112" t="str">
        <f>IF($B4384="", "", IFERROR(INDEX('Job List'!$C$9:$C$508, MATCH($B4384, 'Job List'!$B$9:$B$508, 0)), ""))</f>
        <v/>
      </c>
      <c r="K4384" s="112" t="str">
        <f>IF($B4384="", "", IFERROR(INDEX('Job List'!$D$9:$D$508, MATCH($B4384, 'Job List'!$B$9:$B$508, 0)), ""))</f>
        <v/>
      </c>
      <c r="L4384" s="125" t="str">
        <f t="shared" si="816"/>
        <v/>
      </c>
      <c r="M4384" s="111" t="str">
        <f>IF($B4384="", "", IF($G4384="", IFERROR(INDEX('Job List'!$E$9:$E$508, MATCH($B4384, 'Job List'!$B$9:$B$508, 0)), ""), $G4384))</f>
        <v/>
      </c>
      <c r="N4384" s="126" t="str">
        <f t="shared" si="817"/>
        <v/>
      </c>
      <c r="O4384" s="77"/>
      <c r="AB4384" s="14" t="str">
        <f t="shared" si="818"/>
        <v/>
      </c>
      <c r="AC4384" s="20" t="str">
        <f t="shared" si="819"/>
        <v/>
      </c>
      <c r="AD4384" s="55" t="str">
        <f t="shared" si="820"/>
        <v/>
      </c>
      <c r="AE4384" s="88" t="str">
        <f t="shared" si="821"/>
        <v/>
      </c>
      <c r="AG4384" s="55" t="str">
        <f t="shared" si="822"/>
        <v/>
      </c>
      <c r="AH4384" s="88" t="str">
        <f t="shared" si="823"/>
        <v/>
      </c>
      <c r="AJ4384" s="55" t="str">
        <f t="shared" si="824"/>
        <v/>
      </c>
      <c r="AK4384" s="88" t="str">
        <f t="shared" si="825"/>
        <v/>
      </c>
      <c r="AM4384" s="55" t="str">
        <f t="shared" si="826"/>
        <v/>
      </c>
      <c r="AN4384" s="88" t="str">
        <f t="shared" si="827"/>
        <v/>
      </c>
    </row>
    <row r="4385" spans="1:40" x14ac:dyDescent="0.25">
      <c r="A4385" s="77"/>
      <c r="B4385" s="107"/>
      <c r="C4385" s="108"/>
      <c r="D4385" s="109"/>
      <c r="E4385" s="109"/>
      <c r="F4385" s="110"/>
      <c r="G4385" s="111"/>
      <c r="H4385" s="112"/>
      <c r="I4385" s="77"/>
      <c r="J4385" s="112" t="str">
        <f>IF($B4385="", "", IFERROR(INDEX('Job List'!$C$9:$C$508, MATCH($B4385, 'Job List'!$B$9:$B$508, 0)), ""))</f>
        <v/>
      </c>
      <c r="K4385" s="112" t="str">
        <f>IF($B4385="", "", IFERROR(INDEX('Job List'!$D$9:$D$508, MATCH($B4385, 'Job List'!$B$9:$B$508, 0)), ""))</f>
        <v/>
      </c>
      <c r="L4385" s="125" t="str">
        <f t="shared" si="816"/>
        <v/>
      </c>
      <c r="M4385" s="111" t="str">
        <f>IF($B4385="", "", IF($G4385="", IFERROR(INDEX('Job List'!$E$9:$E$508, MATCH($B4385, 'Job List'!$B$9:$B$508, 0)), ""), $G4385))</f>
        <v/>
      </c>
      <c r="N4385" s="126" t="str">
        <f t="shared" si="817"/>
        <v/>
      </c>
      <c r="O4385" s="77"/>
      <c r="AB4385" s="14" t="str">
        <f t="shared" si="818"/>
        <v/>
      </c>
      <c r="AC4385" s="20" t="str">
        <f t="shared" si="819"/>
        <v/>
      </c>
      <c r="AD4385" s="55" t="str">
        <f t="shared" si="820"/>
        <v/>
      </c>
      <c r="AE4385" s="88" t="str">
        <f t="shared" si="821"/>
        <v/>
      </c>
      <c r="AG4385" s="55" t="str">
        <f t="shared" si="822"/>
        <v/>
      </c>
      <c r="AH4385" s="88" t="str">
        <f t="shared" si="823"/>
        <v/>
      </c>
      <c r="AJ4385" s="55" t="str">
        <f t="shared" si="824"/>
        <v/>
      </c>
      <c r="AK4385" s="88" t="str">
        <f t="shared" si="825"/>
        <v/>
      </c>
      <c r="AM4385" s="55" t="str">
        <f t="shared" si="826"/>
        <v/>
      </c>
      <c r="AN4385" s="88" t="str">
        <f t="shared" si="827"/>
        <v/>
      </c>
    </row>
    <row r="4386" spans="1:40" x14ac:dyDescent="0.25">
      <c r="A4386" s="77"/>
      <c r="B4386" s="107"/>
      <c r="C4386" s="108"/>
      <c r="D4386" s="109"/>
      <c r="E4386" s="109"/>
      <c r="F4386" s="110"/>
      <c r="G4386" s="111"/>
      <c r="H4386" s="112"/>
      <c r="I4386" s="77"/>
      <c r="J4386" s="112" t="str">
        <f>IF($B4386="", "", IFERROR(INDEX('Job List'!$C$9:$C$508, MATCH($B4386, 'Job List'!$B$9:$B$508, 0)), ""))</f>
        <v/>
      </c>
      <c r="K4386" s="112" t="str">
        <f>IF($B4386="", "", IFERROR(INDEX('Job List'!$D$9:$D$508, MATCH($B4386, 'Job List'!$B$9:$B$508, 0)), ""))</f>
        <v/>
      </c>
      <c r="L4386" s="125" t="str">
        <f t="shared" si="816"/>
        <v/>
      </c>
      <c r="M4386" s="111" t="str">
        <f>IF($B4386="", "", IF($G4386="", IFERROR(INDEX('Job List'!$E$9:$E$508, MATCH($B4386, 'Job List'!$B$9:$B$508, 0)), ""), $G4386))</f>
        <v/>
      </c>
      <c r="N4386" s="126" t="str">
        <f t="shared" si="817"/>
        <v/>
      </c>
      <c r="O4386" s="77"/>
      <c r="AB4386" s="14" t="str">
        <f t="shared" si="818"/>
        <v/>
      </c>
      <c r="AC4386" s="20" t="str">
        <f t="shared" si="819"/>
        <v/>
      </c>
      <c r="AD4386" s="55" t="str">
        <f t="shared" si="820"/>
        <v/>
      </c>
      <c r="AE4386" s="88" t="str">
        <f t="shared" si="821"/>
        <v/>
      </c>
      <c r="AG4386" s="55" t="str">
        <f t="shared" si="822"/>
        <v/>
      </c>
      <c r="AH4386" s="88" t="str">
        <f t="shared" si="823"/>
        <v/>
      </c>
      <c r="AJ4386" s="55" t="str">
        <f t="shared" si="824"/>
        <v/>
      </c>
      <c r="AK4386" s="88" t="str">
        <f t="shared" si="825"/>
        <v/>
      </c>
      <c r="AM4386" s="55" t="str">
        <f t="shared" si="826"/>
        <v/>
      </c>
      <c r="AN4386" s="88" t="str">
        <f t="shared" si="827"/>
        <v/>
      </c>
    </row>
    <row r="4387" spans="1:40" x14ac:dyDescent="0.25">
      <c r="A4387" s="77"/>
      <c r="B4387" s="107"/>
      <c r="C4387" s="108"/>
      <c r="D4387" s="109"/>
      <c r="E4387" s="109"/>
      <c r="F4387" s="110"/>
      <c r="G4387" s="111"/>
      <c r="H4387" s="112"/>
      <c r="I4387" s="77"/>
      <c r="J4387" s="112" t="str">
        <f>IF($B4387="", "", IFERROR(INDEX('Job List'!$C$9:$C$508, MATCH($B4387, 'Job List'!$B$9:$B$508, 0)), ""))</f>
        <v/>
      </c>
      <c r="K4387" s="112" t="str">
        <f>IF($B4387="", "", IFERROR(INDEX('Job List'!$D$9:$D$508, MATCH($B4387, 'Job List'!$B$9:$B$508, 0)), ""))</f>
        <v/>
      </c>
      <c r="L4387" s="125" t="str">
        <f t="shared" si="816"/>
        <v/>
      </c>
      <c r="M4387" s="111" t="str">
        <f>IF($B4387="", "", IF($G4387="", IFERROR(INDEX('Job List'!$E$9:$E$508, MATCH($B4387, 'Job List'!$B$9:$B$508, 0)), ""), $G4387))</f>
        <v/>
      </c>
      <c r="N4387" s="126" t="str">
        <f t="shared" si="817"/>
        <v/>
      </c>
      <c r="O4387" s="77"/>
      <c r="AB4387" s="14" t="str">
        <f t="shared" si="818"/>
        <v/>
      </c>
      <c r="AC4387" s="20" t="str">
        <f t="shared" si="819"/>
        <v/>
      </c>
      <c r="AD4387" s="55" t="str">
        <f t="shared" si="820"/>
        <v/>
      </c>
      <c r="AE4387" s="88" t="str">
        <f t="shared" si="821"/>
        <v/>
      </c>
      <c r="AG4387" s="55" t="str">
        <f t="shared" si="822"/>
        <v/>
      </c>
      <c r="AH4387" s="88" t="str">
        <f t="shared" si="823"/>
        <v/>
      </c>
      <c r="AJ4387" s="55" t="str">
        <f t="shared" si="824"/>
        <v/>
      </c>
      <c r="AK4387" s="88" t="str">
        <f t="shared" si="825"/>
        <v/>
      </c>
      <c r="AM4387" s="55" t="str">
        <f t="shared" si="826"/>
        <v/>
      </c>
      <c r="AN4387" s="88" t="str">
        <f t="shared" si="827"/>
        <v/>
      </c>
    </row>
    <row r="4388" spans="1:40" x14ac:dyDescent="0.25">
      <c r="A4388" s="77"/>
      <c r="B4388" s="107"/>
      <c r="C4388" s="108"/>
      <c r="D4388" s="109"/>
      <c r="E4388" s="109"/>
      <c r="F4388" s="110"/>
      <c r="G4388" s="111"/>
      <c r="H4388" s="112"/>
      <c r="I4388" s="77"/>
      <c r="J4388" s="112" t="str">
        <f>IF($B4388="", "", IFERROR(INDEX('Job List'!$C$9:$C$508, MATCH($B4388, 'Job List'!$B$9:$B$508, 0)), ""))</f>
        <v/>
      </c>
      <c r="K4388" s="112" t="str">
        <f>IF($B4388="", "", IFERROR(INDEX('Job List'!$D$9:$D$508, MATCH($B4388, 'Job List'!$B$9:$B$508, 0)), ""))</f>
        <v/>
      </c>
      <c r="L4388" s="125" t="str">
        <f t="shared" si="816"/>
        <v/>
      </c>
      <c r="M4388" s="111" t="str">
        <f>IF($B4388="", "", IF($G4388="", IFERROR(INDEX('Job List'!$E$9:$E$508, MATCH($B4388, 'Job List'!$B$9:$B$508, 0)), ""), $G4388))</f>
        <v/>
      </c>
      <c r="N4388" s="126" t="str">
        <f t="shared" si="817"/>
        <v/>
      </c>
      <c r="O4388" s="77"/>
      <c r="AB4388" s="14" t="str">
        <f t="shared" si="818"/>
        <v/>
      </c>
      <c r="AC4388" s="20" t="str">
        <f t="shared" si="819"/>
        <v/>
      </c>
      <c r="AD4388" s="55" t="str">
        <f t="shared" si="820"/>
        <v/>
      </c>
      <c r="AE4388" s="88" t="str">
        <f t="shared" si="821"/>
        <v/>
      </c>
      <c r="AG4388" s="55" t="str">
        <f t="shared" si="822"/>
        <v/>
      </c>
      <c r="AH4388" s="88" t="str">
        <f t="shared" si="823"/>
        <v/>
      </c>
      <c r="AJ4388" s="55" t="str">
        <f t="shared" si="824"/>
        <v/>
      </c>
      <c r="AK4388" s="88" t="str">
        <f t="shared" si="825"/>
        <v/>
      </c>
      <c r="AM4388" s="55" t="str">
        <f t="shared" si="826"/>
        <v/>
      </c>
      <c r="AN4388" s="88" t="str">
        <f t="shared" si="827"/>
        <v/>
      </c>
    </row>
    <row r="4389" spans="1:40" x14ac:dyDescent="0.25">
      <c r="A4389" s="77"/>
      <c r="B4389" s="107"/>
      <c r="C4389" s="108"/>
      <c r="D4389" s="109"/>
      <c r="E4389" s="109"/>
      <c r="F4389" s="110"/>
      <c r="G4389" s="111"/>
      <c r="H4389" s="112"/>
      <c r="I4389" s="77"/>
      <c r="J4389" s="112" t="str">
        <f>IF($B4389="", "", IFERROR(INDEX('Job List'!$C$9:$C$508, MATCH($B4389, 'Job List'!$B$9:$B$508, 0)), ""))</f>
        <v/>
      </c>
      <c r="K4389" s="112" t="str">
        <f>IF($B4389="", "", IFERROR(INDEX('Job List'!$D$9:$D$508, MATCH($B4389, 'Job List'!$B$9:$B$508, 0)), ""))</f>
        <v/>
      </c>
      <c r="L4389" s="125" t="str">
        <f t="shared" si="816"/>
        <v/>
      </c>
      <c r="M4389" s="111" t="str">
        <f>IF($B4389="", "", IF($G4389="", IFERROR(INDEX('Job List'!$E$9:$E$508, MATCH($B4389, 'Job List'!$B$9:$B$508, 0)), ""), $G4389))</f>
        <v/>
      </c>
      <c r="N4389" s="126" t="str">
        <f t="shared" si="817"/>
        <v/>
      </c>
      <c r="O4389" s="77"/>
      <c r="AB4389" s="14" t="str">
        <f t="shared" si="818"/>
        <v/>
      </c>
      <c r="AC4389" s="20" t="str">
        <f t="shared" si="819"/>
        <v/>
      </c>
      <c r="AD4389" s="55" t="str">
        <f t="shared" si="820"/>
        <v/>
      </c>
      <c r="AE4389" s="88" t="str">
        <f t="shared" si="821"/>
        <v/>
      </c>
      <c r="AG4389" s="55" t="str">
        <f t="shared" si="822"/>
        <v/>
      </c>
      <c r="AH4389" s="88" t="str">
        <f t="shared" si="823"/>
        <v/>
      </c>
      <c r="AJ4389" s="55" t="str">
        <f t="shared" si="824"/>
        <v/>
      </c>
      <c r="AK4389" s="88" t="str">
        <f t="shared" si="825"/>
        <v/>
      </c>
      <c r="AM4389" s="55" t="str">
        <f t="shared" si="826"/>
        <v/>
      </c>
      <c r="AN4389" s="88" t="str">
        <f t="shared" si="827"/>
        <v/>
      </c>
    </row>
    <row r="4390" spans="1:40" x14ac:dyDescent="0.25">
      <c r="A4390" s="77"/>
      <c r="B4390" s="107"/>
      <c r="C4390" s="108"/>
      <c r="D4390" s="109"/>
      <c r="E4390" s="109"/>
      <c r="F4390" s="110"/>
      <c r="G4390" s="111"/>
      <c r="H4390" s="112"/>
      <c r="I4390" s="77"/>
      <c r="J4390" s="112" t="str">
        <f>IF($B4390="", "", IFERROR(INDEX('Job List'!$C$9:$C$508, MATCH($B4390, 'Job List'!$B$9:$B$508, 0)), ""))</f>
        <v/>
      </c>
      <c r="K4390" s="112" t="str">
        <f>IF($B4390="", "", IFERROR(INDEX('Job List'!$D$9:$D$508, MATCH($B4390, 'Job List'!$B$9:$B$508, 0)), ""))</f>
        <v/>
      </c>
      <c r="L4390" s="125" t="str">
        <f t="shared" si="816"/>
        <v/>
      </c>
      <c r="M4390" s="111" t="str">
        <f>IF($B4390="", "", IF($G4390="", IFERROR(INDEX('Job List'!$E$9:$E$508, MATCH($B4390, 'Job List'!$B$9:$B$508, 0)), ""), $G4390))</f>
        <v/>
      </c>
      <c r="N4390" s="126" t="str">
        <f t="shared" si="817"/>
        <v/>
      </c>
      <c r="O4390" s="77"/>
      <c r="AB4390" s="14" t="str">
        <f t="shared" si="818"/>
        <v/>
      </c>
      <c r="AC4390" s="20" t="str">
        <f t="shared" si="819"/>
        <v/>
      </c>
      <c r="AD4390" s="55" t="str">
        <f t="shared" si="820"/>
        <v/>
      </c>
      <c r="AE4390" s="88" t="str">
        <f t="shared" si="821"/>
        <v/>
      </c>
      <c r="AG4390" s="55" t="str">
        <f t="shared" si="822"/>
        <v/>
      </c>
      <c r="AH4390" s="88" t="str">
        <f t="shared" si="823"/>
        <v/>
      </c>
      <c r="AJ4390" s="55" t="str">
        <f t="shared" si="824"/>
        <v/>
      </c>
      <c r="AK4390" s="88" t="str">
        <f t="shared" si="825"/>
        <v/>
      </c>
      <c r="AM4390" s="55" t="str">
        <f t="shared" si="826"/>
        <v/>
      </c>
      <c r="AN4390" s="88" t="str">
        <f t="shared" si="827"/>
        <v/>
      </c>
    </row>
    <row r="4391" spans="1:40" x14ac:dyDescent="0.25">
      <c r="A4391" s="77"/>
      <c r="B4391" s="107"/>
      <c r="C4391" s="108"/>
      <c r="D4391" s="109"/>
      <c r="E4391" s="109"/>
      <c r="F4391" s="110"/>
      <c r="G4391" s="111"/>
      <c r="H4391" s="112"/>
      <c r="I4391" s="77"/>
      <c r="J4391" s="112" t="str">
        <f>IF($B4391="", "", IFERROR(INDEX('Job List'!$C$9:$C$508, MATCH($B4391, 'Job List'!$B$9:$B$508, 0)), ""))</f>
        <v/>
      </c>
      <c r="K4391" s="112" t="str">
        <f>IF($B4391="", "", IFERROR(INDEX('Job List'!$D$9:$D$508, MATCH($B4391, 'Job List'!$B$9:$B$508, 0)), ""))</f>
        <v/>
      </c>
      <c r="L4391" s="125" t="str">
        <f t="shared" si="816"/>
        <v/>
      </c>
      <c r="M4391" s="111" t="str">
        <f>IF($B4391="", "", IF($G4391="", IFERROR(INDEX('Job List'!$E$9:$E$508, MATCH($B4391, 'Job List'!$B$9:$B$508, 0)), ""), $G4391))</f>
        <v/>
      </c>
      <c r="N4391" s="126" t="str">
        <f t="shared" si="817"/>
        <v/>
      </c>
      <c r="O4391" s="77"/>
      <c r="AB4391" s="14" t="str">
        <f t="shared" si="818"/>
        <v/>
      </c>
      <c r="AC4391" s="20" t="str">
        <f t="shared" si="819"/>
        <v/>
      </c>
      <c r="AD4391" s="55" t="str">
        <f t="shared" si="820"/>
        <v/>
      </c>
      <c r="AE4391" s="88" t="str">
        <f t="shared" si="821"/>
        <v/>
      </c>
      <c r="AG4391" s="55" t="str">
        <f t="shared" si="822"/>
        <v/>
      </c>
      <c r="AH4391" s="88" t="str">
        <f t="shared" si="823"/>
        <v/>
      </c>
      <c r="AJ4391" s="55" t="str">
        <f t="shared" si="824"/>
        <v/>
      </c>
      <c r="AK4391" s="88" t="str">
        <f t="shared" si="825"/>
        <v/>
      </c>
      <c r="AM4391" s="55" t="str">
        <f t="shared" si="826"/>
        <v/>
      </c>
      <c r="AN4391" s="88" t="str">
        <f t="shared" si="827"/>
        <v/>
      </c>
    </row>
    <row r="4392" spans="1:40" x14ac:dyDescent="0.25">
      <c r="A4392" s="77"/>
      <c r="B4392" s="107"/>
      <c r="C4392" s="108"/>
      <c r="D4392" s="109"/>
      <c r="E4392" s="109"/>
      <c r="F4392" s="110"/>
      <c r="G4392" s="111"/>
      <c r="H4392" s="112"/>
      <c r="I4392" s="77"/>
      <c r="J4392" s="112" t="str">
        <f>IF($B4392="", "", IFERROR(INDEX('Job List'!$C$9:$C$508, MATCH($B4392, 'Job List'!$B$9:$B$508, 0)), ""))</f>
        <v/>
      </c>
      <c r="K4392" s="112" t="str">
        <f>IF($B4392="", "", IFERROR(INDEX('Job List'!$D$9:$D$508, MATCH($B4392, 'Job List'!$B$9:$B$508, 0)), ""))</f>
        <v/>
      </c>
      <c r="L4392" s="125" t="str">
        <f t="shared" si="816"/>
        <v/>
      </c>
      <c r="M4392" s="111" t="str">
        <f>IF($B4392="", "", IF($G4392="", IFERROR(INDEX('Job List'!$E$9:$E$508, MATCH($B4392, 'Job List'!$B$9:$B$508, 0)), ""), $G4392))</f>
        <v/>
      </c>
      <c r="N4392" s="126" t="str">
        <f t="shared" si="817"/>
        <v/>
      </c>
      <c r="O4392" s="77"/>
      <c r="AB4392" s="14" t="str">
        <f t="shared" si="818"/>
        <v/>
      </c>
      <c r="AC4392" s="20" t="str">
        <f t="shared" si="819"/>
        <v/>
      </c>
      <c r="AD4392" s="55" t="str">
        <f t="shared" si="820"/>
        <v/>
      </c>
      <c r="AE4392" s="88" t="str">
        <f t="shared" si="821"/>
        <v/>
      </c>
      <c r="AG4392" s="55" t="str">
        <f t="shared" si="822"/>
        <v/>
      </c>
      <c r="AH4392" s="88" t="str">
        <f t="shared" si="823"/>
        <v/>
      </c>
      <c r="AJ4392" s="55" t="str">
        <f t="shared" si="824"/>
        <v/>
      </c>
      <c r="AK4392" s="88" t="str">
        <f t="shared" si="825"/>
        <v/>
      </c>
      <c r="AM4392" s="55" t="str">
        <f t="shared" si="826"/>
        <v/>
      </c>
      <c r="AN4392" s="88" t="str">
        <f t="shared" si="827"/>
        <v/>
      </c>
    </row>
    <row r="4393" spans="1:40" x14ac:dyDescent="0.25">
      <c r="A4393" s="77"/>
      <c r="B4393" s="107"/>
      <c r="C4393" s="108"/>
      <c r="D4393" s="109"/>
      <c r="E4393" s="109"/>
      <c r="F4393" s="110"/>
      <c r="G4393" s="111"/>
      <c r="H4393" s="112"/>
      <c r="I4393" s="77"/>
      <c r="J4393" s="112" t="str">
        <f>IF($B4393="", "", IFERROR(INDEX('Job List'!$C$9:$C$508, MATCH($B4393, 'Job List'!$B$9:$B$508, 0)), ""))</f>
        <v/>
      </c>
      <c r="K4393" s="112" t="str">
        <f>IF($B4393="", "", IFERROR(INDEX('Job List'!$D$9:$D$508, MATCH($B4393, 'Job List'!$B$9:$B$508, 0)), ""))</f>
        <v/>
      </c>
      <c r="L4393" s="125" t="str">
        <f t="shared" si="816"/>
        <v/>
      </c>
      <c r="M4393" s="111" t="str">
        <f>IF($B4393="", "", IF($G4393="", IFERROR(INDEX('Job List'!$E$9:$E$508, MATCH($B4393, 'Job List'!$B$9:$B$508, 0)), ""), $G4393))</f>
        <v/>
      </c>
      <c r="N4393" s="126" t="str">
        <f t="shared" si="817"/>
        <v/>
      </c>
      <c r="O4393" s="77"/>
      <c r="AB4393" s="14" t="str">
        <f t="shared" si="818"/>
        <v/>
      </c>
      <c r="AC4393" s="20" t="str">
        <f t="shared" si="819"/>
        <v/>
      </c>
      <c r="AD4393" s="55" t="str">
        <f t="shared" si="820"/>
        <v/>
      </c>
      <c r="AE4393" s="88" t="str">
        <f t="shared" si="821"/>
        <v/>
      </c>
      <c r="AG4393" s="55" t="str">
        <f t="shared" si="822"/>
        <v/>
      </c>
      <c r="AH4393" s="88" t="str">
        <f t="shared" si="823"/>
        <v/>
      </c>
      <c r="AJ4393" s="55" t="str">
        <f t="shared" si="824"/>
        <v/>
      </c>
      <c r="AK4393" s="88" t="str">
        <f t="shared" si="825"/>
        <v/>
      </c>
      <c r="AM4393" s="55" t="str">
        <f t="shared" si="826"/>
        <v/>
      </c>
      <c r="AN4393" s="88" t="str">
        <f t="shared" si="827"/>
        <v/>
      </c>
    </row>
    <row r="4394" spans="1:40" x14ac:dyDescent="0.25">
      <c r="A4394" s="77"/>
      <c r="B4394" s="107"/>
      <c r="C4394" s="108"/>
      <c r="D4394" s="109"/>
      <c r="E4394" s="109"/>
      <c r="F4394" s="110"/>
      <c r="G4394" s="111"/>
      <c r="H4394" s="112"/>
      <c r="I4394" s="77"/>
      <c r="J4394" s="112" t="str">
        <f>IF($B4394="", "", IFERROR(INDEX('Job List'!$C$9:$C$508, MATCH($B4394, 'Job List'!$B$9:$B$508, 0)), ""))</f>
        <v/>
      </c>
      <c r="K4394" s="112" t="str">
        <f>IF($B4394="", "", IFERROR(INDEX('Job List'!$D$9:$D$508, MATCH($B4394, 'Job List'!$B$9:$B$508, 0)), ""))</f>
        <v/>
      </c>
      <c r="L4394" s="125" t="str">
        <f t="shared" si="816"/>
        <v/>
      </c>
      <c r="M4394" s="111" t="str">
        <f>IF($B4394="", "", IF($G4394="", IFERROR(INDEX('Job List'!$E$9:$E$508, MATCH($B4394, 'Job List'!$B$9:$B$508, 0)), ""), $G4394))</f>
        <v/>
      </c>
      <c r="N4394" s="126" t="str">
        <f t="shared" si="817"/>
        <v/>
      </c>
      <c r="O4394" s="77"/>
      <c r="AB4394" s="14" t="str">
        <f t="shared" si="818"/>
        <v/>
      </c>
      <c r="AC4394" s="20" t="str">
        <f t="shared" si="819"/>
        <v/>
      </c>
      <c r="AD4394" s="55" t="str">
        <f t="shared" si="820"/>
        <v/>
      </c>
      <c r="AE4394" s="88" t="str">
        <f t="shared" si="821"/>
        <v/>
      </c>
      <c r="AG4394" s="55" t="str">
        <f t="shared" si="822"/>
        <v/>
      </c>
      <c r="AH4394" s="88" t="str">
        <f t="shared" si="823"/>
        <v/>
      </c>
      <c r="AJ4394" s="55" t="str">
        <f t="shared" si="824"/>
        <v/>
      </c>
      <c r="AK4394" s="88" t="str">
        <f t="shared" si="825"/>
        <v/>
      </c>
      <c r="AM4394" s="55" t="str">
        <f t="shared" si="826"/>
        <v/>
      </c>
      <c r="AN4394" s="88" t="str">
        <f t="shared" si="827"/>
        <v/>
      </c>
    </row>
    <row r="4395" spans="1:40" x14ac:dyDescent="0.25">
      <c r="A4395" s="77"/>
      <c r="B4395" s="107"/>
      <c r="C4395" s="108"/>
      <c r="D4395" s="109"/>
      <c r="E4395" s="109"/>
      <c r="F4395" s="110"/>
      <c r="G4395" s="111"/>
      <c r="H4395" s="112"/>
      <c r="I4395" s="77"/>
      <c r="J4395" s="112" t="str">
        <f>IF($B4395="", "", IFERROR(INDEX('Job List'!$C$9:$C$508, MATCH($B4395, 'Job List'!$B$9:$B$508, 0)), ""))</f>
        <v/>
      </c>
      <c r="K4395" s="112" t="str">
        <f>IF($B4395="", "", IFERROR(INDEX('Job List'!$D$9:$D$508, MATCH($B4395, 'Job List'!$B$9:$B$508, 0)), ""))</f>
        <v/>
      </c>
      <c r="L4395" s="125" t="str">
        <f t="shared" si="816"/>
        <v/>
      </c>
      <c r="M4395" s="111" t="str">
        <f>IF($B4395="", "", IF($G4395="", IFERROR(INDEX('Job List'!$E$9:$E$508, MATCH($B4395, 'Job List'!$B$9:$B$508, 0)), ""), $G4395))</f>
        <v/>
      </c>
      <c r="N4395" s="126" t="str">
        <f t="shared" si="817"/>
        <v/>
      </c>
      <c r="O4395" s="77"/>
      <c r="AB4395" s="14" t="str">
        <f t="shared" si="818"/>
        <v/>
      </c>
      <c r="AC4395" s="20" t="str">
        <f t="shared" si="819"/>
        <v/>
      </c>
      <c r="AD4395" s="55" t="str">
        <f t="shared" si="820"/>
        <v/>
      </c>
      <c r="AE4395" s="88" t="str">
        <f t="shared" si="821"/>
        <v/>
      </c>
      <c r="AG4395" s="55" t="str">
        <f t="shared" si="822"/>
        <v/>
      </c>
      <c r="AH4395" s="88" t="str">
        <f t="shared" si="823"/>
        <v/>
      </c>
      <c r="AJ4395" s="55" t="str">
        <f t="shared" si="824"/>
        <v/>
      </c>
      <c r="AK4395" s="88" t="str">
        <f t="shared" si="825"/>
        <v/>
      </c>
      <c r="AM4395" s="55" t="str">
        <f t="shared" si="826"/>
        <v/>
      </c>
      <c r="AN4395" s="88" t="str">
        <f t="shared" si="827"/>
        <v/>
      </c>
    </row>
    <row r="4396" spans="1:40" x14ac:dyDescent="0.25">
      <c r="A4396" s="77"/>
      <c r="B4396" s="107"/>
      <c r="C4396" s="108"/>
      <c r="D4396" s="109"/>
      <c r="E4396" s="109"/>
      <c r="F4396" s="110"/>
      <c r="G4396" s="111"/>
      <c r="H4396" s="112"/>
      <c r="I4396" s="77"/>
      <c r="J4396" s="112" t="str">
        <f>IF($B4396="", "", IFERROR(INDEX('Job List'!$C$9:$C$508, MATCH($B4396, 'Job List'!$B$9:$B$508, 0)), ""))</f>
        <v/>
      </c>
      <c r="K4396" s="112" t="str">
        <f>IF($B4396="", "", IFERROR(INDEX('Job List'!$D$9:$D$508, MATCH($B4396, 'Job List'!$B$9:$B$508, 0)), ""))</f>
        <v/>
      </c>
      <c r="L4396" s="125" t="str">
        <f t="shared" si="816"/>
        <v/>
      </c>
      <c r="M4396" s="111" t="str">
        <f>IF($B4396="", "", IF($G4396="", IFERROR(INDEX('Job List'!$E$9:$E$508, MATCH($B4396, 'Job List'!$B$9:$B$508, 0)), ""), $G4396))</f>
        <v/>
      </c>
      <c r="N4396" s="126" t="str">
        <f t="shared" si="817"/>
        <v/>
      </c>
      <c r="O4396" s="77"/>
      <c r="AB4396" s="14" t="str">
        <f t="shared" si="818"/>
        <v/>
      </c>
      <c r="AC4396" s="20" t="str">
        <f t="shared" si="819"/>
        <v/>
      </c>
      <c r="AD4396" s="55" t="str">
        <f t="shared" si="820"/>
        <v/>
      </c>
      <c r="AE4396" s="88" t="str">
        <f t="shared" si="821"/>
        <v/>
      </c>
      <c r="AG4396" s="55" t="str">
        <f t="shared" si="822"/>
        <v/>
      </c>
      <c r="AH4396" s="88" t="str">
        <f t="shared" si="823"/>
        <v/>
      </c>
      <c r="AJ4396" s="55" t="str">
        <f t="shared" si="824"/>
        <v/>
      </c>
      <c r="AK4396" s="88" t="str">
        <f t="shared" si="825"/>
        <v/>
      </c>
      <c r="AM4396" s="55" t="str">
        <f t="shared" si="826"/>
        <v/>
      </c>
      <c r="AN4396" s="88" t="str">
        <f t="shared" si="827"/>
        <v/>
      </c>
    </row>
    <row r="4397" spans="1:40" x14ac:dyDescent="0.25">
      <c r="A4397" s="77"/>
      <c r="B4397" s="107"/>
      <c r="C4397" s="108"/>
      <c r="D4397" s="109"/>
      <c r="E4397" s="109"/>
      <c r="F4397" s="110"/>
      <c r="G4397" s="111"/>
      <c r="H4397" s="112"/>
      <c r="I4397" s="77"/>
      <c r="J4397" s="112" t="str">
        <f>IF($B4397="", "", IFERROR(INDEX('Job List'!$C$9:$C$508, MATCH($B4397, 'Job List'!$B$9:$B$508, 0)), ""))</f>
        <v/>
      </c>
      <c r="K4397" s="112" t="str">
        <f>IF($B4397="", "", IFERROR(INDEX('Job List'!$D$9:$D$508, MATCH($B4397, 'Job List'!$B$9:$B$508, 0)), ""))</f>
        <v/>
      </c>
      <c r="L4397" s="125" t="str">
        <f t="shared" si="816"/>
        <v/>
      </c>
      <c r="M4397" s="111" t="str">
        <f>IF($B4397="", "", IF($G4397="", IFERROR(INDEX('Job List'!$E$9:$E$508, MATCH($B4397, 'Job List'!$B$9:$B$508, 0)), ""), $G4397))</f>
        <v/>
      </c>
      <c r="N4397" s="126" t="str">
        <f t="shared" si="817"/>
        <v/>
      </c>
      <c r="O4397" s="77"/>
      <c r="AB4397" s="14" t="str">
        <f t="shared" si="818"/>
        <v/>
      </c>
      <c r="AC4397" s="20" t="str">
        <f t="shared" si="819"/>
        <v/>
      </c>
      <c r="AD4397" s="55" t="str">
        <f t="shared" si="820"/>
        <v/>
      </c>
      <c r="AE4397" s="88" t="str">
        <f t="shared" si="821"/>
        <v/>
      </c>
      <c r="AG4397" s="55" t="str">
        <f t="shared" si="822"/>
        <v/>
      </c>
      <c r="AH4397" s="88" t="str">
        <f t="shared" si="823"/>
        <v/>
      </c>
      <c r="AJ4397" s="55" t="str">
        <f t="shared" si="824"/>
        <v/>
      </c>
      <c r="AK4397" s="88" t="str">
        <f t="shared" si="825"/>
        <v/>
      </c>
      <c r="AM4397" s="55" t="str">
        <f t="shared" si="826"/>
        <v/>
      </c>
      <c r="AN4397" s="88" t="str">
        <f t="shared" si="827"/>
        <v/>
      </c>
    </row>
    <row r="4398" spans="1:40" x14ac:dyDescent="0.25">
      <c r="A4398" s="77"/>
      <c r="B4398" s="107"/>
      <c r="C4398" s="108"/>
      <c r="D4398" s="109"/>
      <c r="E4398" s="109"/>
      <c r="F4398" s="110"/>
      <c r="G4398" s="111"/>
      <c r="H4398" s="112"/>
      <c r="I4398" s="77"/>
      <c r="J4398" s="112" t="str">
        <f>IF($B4398="", "", IFERROR(INDEX('Job List'!$C$9:$C$508, MATCH($B4398, 'Job List'!$B$9:$B$508, 0)), ""))</f>
        <v/>
      </c>
      <c r="K4398" s="112" t="str">
        <f>IF($B4398="", "", IFERROR(INDEX('Job List'!$D$9:$D$508, MATCH($B4398, 'Job List'!$B$9:$B$508, 0)), ""))</f>
        <v/>
      </c>
      <c r="L4398" s="125" t="str">
        <f t="shared" si="816"/>
        <v/>
      </c>
      <c r="M4398" s="111" t="str">
        <f>IF($B4398="", "", IF($G4398="", IFERROR(INDEX('Job List'!$E$9:$E$508, MATCH($B4398, 'Job List'!$B$9:$B$508, 0)), ""), $G4398))</f>
        <v/>
      </c>
      <c r="N4398" s="126" t="str">
        <f t="shared" si="817"/>
        <v/>
      </c>
      <c r="O4398" s="77"/>
      <c r="AB4398" s="14" t="str">
        <f t="shared" si="818"/>
        <v/>
      </c>
      <c r="AC4398" s="20" t="str">
        <f t="shared" si="819"/>
        <v/>
      </c>
      <c r="AD4398" s="55" t="str">
        <f t="shared" si="820"/>
        <v/>
      </c>
      <c r="AE4398" s="88" t="str">
        <f t="shared" si="821"/>
        <v/>
      </c>
      <c r="AG4398" s="55" t="str">
        <f t="shared" si="822"/>
        <v/>
      </c>
      <c r="AH4398" s="88" t="str">
        <f t="shared" si="823"/>
        <v/>
      </c>
      <c r="AJ4398" s="55" t="str">
        <f t="shared" si="824"/>
        <v/>
      </c>
      <c r="AK4398" s="88" t="str">
        <f t="shared" si="825"/>
        <v/>
      </c>
      <c r="AM4398" s="55" t="str">
        <f t="shared" si="826"/>
        <v/>
      </c>
      <c r="AN4398" s="88" t="str">
        <f t="shared" si="827"/>
        <v/>
      </c>
    </row>
    <row r="4399" spans="1:40" x14ac:dyDescent="0.25">
      <c r="A4399" s="77"/>
      <c r="B4399" s="107"/>
      <c r="C4399" s="108"/>
      <c r="D4399" s="109"/>
      <c r="E4399" s="109"/>
      <c r="F4399" s="110"/>
      <c r="G4399" s="111"/>
      <c r="H4399" s="112"/>
      <c r="I4399" s="77"/>
      <c r="J4399" s="112" t="str">
        <f>IF($B4399="", "", IFERROR(INDEX('Job List'!$C$9:$C$508, MATCH($B4399, 'Job List'!$B$9:$B$508, 0)), ""))</f>
        <v/>
      </c>
      <c r="K4399" s="112" t="str">
        <f>IF($B4399="", "", IFERROR(INDEX('Job List'!$D$9:$D$508, MATCH($B4399, 'Job List'!$B$9:$B$508, 0)), ""))</f>
        <v/>
      </c>
      <c r="L4399" s="125" t="str">
        <f t="shared" si="816"/>
        <v/>
      </c>
      <c r="M4399" s="111" t="str">
        <f>IF($B4399="", "", IF($G4399="", IFERROR(INDEX('Job List'!$E$9:$E$508, MATCH($B4399, 'Job List'!$B$9:$B$508, 0)), ""), $G4399))</f>
        <v/>
      </c>
      <c r="N4399" s="126" t="str">
        <f t="shared" si="817"/>
        <v/>
      </c>
      <c r="O4399" s="77"/>
      <c r="AB4399" s="14" t="str">
        <f t="shared" si="818"/>
        <v/>
      </c>
      <c r="AC4399" s="20" t="str">
        <f t="shared" si="819"/>
        <v/>
      </c>
      <c r="AD4399" s="55" t="str">
        <f t="shared" si="820"/>
        <v/>
      </c>
      <c r="AE4399" s="88" t="str">
        <f t="shared" si="821"/>
        <v/>
      </c>
      <c r="AG4399" s="55" t="str">
        <f t="shared" si="822"/>
        <v/>
      </c>
      <c r="AH4399" s="88" t="str">
        <f t="shared" si="823"/>
        <v/>
      </c>
      <c r="AJ4399" s="55" t="str">
        <f t="shared" si="824"/>
        <v/>
      </c>
      <c r="AK4399" s="88" t="str">
        <f t="shared" si="825"/>
        <v/>
      </c>
      <c r="AM4399" s="55" t="str">
        <f t="shared" si="826"/>
        <v/>
      </c>
      <c r="AN4399" s="88" t="str">
        <f t="shared" si="827"/>
        <v/>
      </c>
    </row>
    <row r="4400" spans="1:40" x14ac:dyDescent="0.25">
      <c r="A4400" s="77"/>
      <c r="B4400" s="107"/>
      <c r="C4400" s="108"/>
      <c r="D4400" s="109"/>
      <c r="E4400" s="109"/>
      <c r="F4400" s="110"/>
      <c r="G4400" s="111"/>
      <c r="H4400" s="112"/>
      <c r="I4400" s="77"/>
      <c r="J4400" s="112" t="str">
        <f>IF($B4400="", "", IFERROR(INDEX('Job List'!$C$9:$C$508, MATCH($B4400, 'Job List'!$B$9:$B$508, 0)), ""))</f>
        <v/>
      </c>
      <c r="K4400" s="112" t="str">
        <f>IF($B4400="", "", IFERROR(INDEX('Job List'!$D$9:$D$508, MATCH($B4400, 'Job List'!$B$9:$B$508, 0)), ""))</f>
        <v/>
      </c>
      <c r="L4400" s="125" t="str">
        <f t="shared" si="816"/>
        <v/>
      </c>
      <c r="M4400" s="111" t="str">
        <f>IF($B4400="", "", IF($G4400="", IFERROR(INDEX('Job List'!$E$9:$E$508, MATCH($B4400, 'Job List'!$B$9:$B$508, 0)), ""), $G4400))</f>
        <v/>
      </c>
      <c r="N4400" s="126" t="str">
        <f t="shared" si="817"/>
        <v/>
      </c>
      <c r="O4400" s="77"/>
      <c r="AB4400" s="14" t="str">
        <f t="shared" si="818"/>
        <v/>
      </c>
      <c r="AC4400" s="20" t="str">
        <f t="shared" si="819"/>
        <v/>
      </c>
      <c r="AD4400" s="55" t="str">
        <f t="shared" si="820"/>
        <v/>
      </c>
      <c r="AE4400" s="88" t="str">
        <f t="shared" si="821"/>
        <v/>
      </c>
      <c r="AG4400" s="55" t="str">
        <f t="shared" si="822"/>
        <v/>
      </c>
      <c r="AH4400" s="88" t="str">
        <f t="shared" si="823"/>
        <v/>
      </c>
      <c r="AJ4400" s="55" t="str">
        <f t="shared" si="824"/>
        <v/>
      </c>
      <c r="AK4400" s="88" t="str">
        <f t="shared" si="825"/>
        <v/>
      </c>
      <c r="AM4400" s="55" t="str">
        <f t="shared" si="826"/>
        <v/>
      </c>
      <c r="AN4400" s="88" t="str">
        <f t="shared" si="827"/>
        <v/>
      </c>
    </row>
    <row r="4401" spans="1:40" x14ac:dyDescent="0.25">
      <c r="A4401" s="77"/>
      <c r="B4401" s="107"/>
      <c r="C4401" s="108"/>
      <c r="D4401" s="109"/>
      <c r="E4401" s="109"/>
      <c r="F4401" s="110"/>
      <c r="G4401" s="111"/>
      <c r="H4401" s="112"/>
      <c r="I4401" s="77"/>
      <c r="J4401" s="112" t="str">
        <f>IF($B4401="", "", IFERROR(INDEX('Job List'!$C$9:$C$508, MATCH($B4401, 'Job List'!$B$9:$B$508, 0)), ""))</f>
        <v/>
      </c>
      <c r="K4401" s="112" t="str">
        <f>IF($B4401="", "", IFERROR(INDEX('Job List'!$D$9:$D$508, MATCH($B4401, 'Job List'!$B$9:$B$508, 0)), ""))</f>
        <v/>
      </c>
      <c r="L4401" s="125" t="str">
        <f t="shared" si="816"/>
        <v/>
      </c>
      <c r="M4401" s="111" t="str">
        <f>IF($B4401="", "", IF($G4401="", IFERROR(INDEX('Job List'!$E$9:$E$508, MATCH($B4401, 'Job List'!$B$9:$B$508, 0)), ""), $G4401))</f>
        <v/>
      </c>
      <c r="N4401" s="126" t="str">
        <f t="shared" si="817"/>
        <v/>
      </c>
      <c r="O4401" s="77"/>
      <c r="AB4401" s="14" t="str">
        <f t="shared" si="818"/>
        <v/>
      </c>
      <c r="AC4401" s="20" t="str">
        <f t="shared" si="819"/>
        <v/>
      </c>
      <c r="AD4401" s="55" t="str">
        <f t="shared" si="820"/>
        <v/>
      </c>
      <c r="AE4401" s="88" t="str">
        <f t="shared" si="821"/>
        <v/>
      </c>
      <c r="AG4401" s="55" t="str">
        <f t="shared" si="822"/>
        <v/>
      </c>
      <c r="AH4401" s="88" t="str">
        <f t="shared" si="823"/>
        <v/>
      </c>
      <c r="AJ4401" s="55" t="str">
        <f t="shared" si="824"/>
        <v/>
      </c>
      <c r="AK4401" s="88" t="str">
        <f t="shared" si="825"/>
        <v/>
      </c>
      <c r="AM4401" s="55" t="str">
        <f t="shared" si="826"/>
        <v/>
      </c>
      <c r="AN4401" s="88" t="str">
        <f t="shared" si="827"/>
        <v/>
      </c>
    </row>
    <row r="4402" spans="1:40" x14ac:dyDescent="0.25">
      <c r="A4402" s="77"/>
      <c r="B4402" s="107"/>
      <c r="C4402" s="108"/>
      <c r="D4402" s="109"/>
      <c r="E4402" s="109"/>
      <c r="F4402" s="110"/>
      <c r="G4402" s="111"/>
      <c r="H4402" s="112"/>
      <c r="I4402" s="77"/>
      <c r="J4402" s="112" t="str">
        <f>IF($B4402="", "", IFERROR(INDEX('Job List'!$C$9:$C$508, MATCH($B4402, 'Job List'!$B$9:$B$508, 0)), ""))</f>
        <v/>
      </c>
      <c r="K4402" s="112" t="str">
        <f>IF($B4402="", "", IFERROR(INDEX('Job List'!$D$9:$D$508, MATCH($B4402, 'Job List'!$B$9:$B$508, 0)), ""))</f>
        <v/>
      </c>
      <c r="L4402" s="125" t="str">
        <f t="shared" si="816"/>
        <v/>
      </c>
      <c r="M4402" s="111" t="str">
        <f>IF($B4402="", "", IF($G4402="", IFERROR(INDEX('Job List'!$E$9:$E$508, MATCH($B4402, 'Job List'!$B$9:$B$508, 0)), ""), $G4402))</f>
        <v/>
      </c>
      <c r="N4402" s="126" t="str">
        <f t="shared" si="817"/>
        <v/>
      </c>
      <c r="O4402" s="77"/>
      <c r="AB4402" s="14" t="str">
        <f t="shared" si="818"/>
        <v/>
      </c>
      <c r="AC4402" s="20" t="str">
        <f t="shared" si="819"/>
        <v/>
      </c>
      <c r="AD4402" s="55" t="str">
        <f t="shared" si="820"/>
        <v/>
      </c>
      <c r="AE4402" s="88" t="str">
        <f t="shared" si="821"/>
        <v/>
      </c>
      <c r="AG4402" s="55" t="str">
        <f t="shared" si="822"/>
        <v/>
      </c>
      <c r="AH4402" s="88" t="str">
        <f t="shared" si="823"/>
        <v/>
      </c>
      <c r="AJ4402" s="55" t="str">
        <f t="shared" si="824"/>
        <v/>
      </c>
      <c r="AK4402" s="88" t="str">
        <f t="shared" si="825"/>
        <v/>
      </c>
      <c r="AM4402" s="55" t="str">
        <f t="shared" si="826"/>
        <v/>
      </c>
      <c r="AN4402" s="88" t="str">
        <f t="shared" si="827"/>
        <v/>
      </c>
    </row>
    <row r="4403" spans="1:40" x14ac:dyDescent="0.25">
      <c r="A4403" s="77"/>
      <c r="B4403" s="107"/>
      <c r="C4403" s="108"/>
      <c r="D4403" s="109"/>
      <c r="E4403" s="109"/>
      <c r="F4403" s="110"/>
      <c r="G4403" s="111"/>
      <c r="H4403" s="112"/>
      <c r="I4403" s="77"/>
      <c r="J4403" s="112" t="str">
        <f>IF($B4403="", "", IFERROR(INDEX('Job List'!$C$9:$C$508, MATCH($B4403, 'Job List'!$B$9:$B$508, 0)), ""))</f>
        <v/>
      </c>
      <c r="K4403" s="112" t="str">
        <f>IF($B4403="", "", IFERROR(INDEX('Job List'!$D$9:$D$508, MATCH($B4403, 'Job List'!$B$9:$B$508, 0)), ""))</f>
        <v/>
      </c>
      <c r="L4403" s="125" t="str">
        <f t="shared" si="816"/>
        <v/>
      </c>
      <c r="M4403" s="111" t="str">
        <f>IF($B4403="", "", IF($G4403="", IFERROR(INDEX('Job List'!$E$9:$E$508, MATCH($B4403, 'Job List'!$B$9:$B$508, 0)), ""), $G4403))</f>
        <v/>
      </c>
      <c r="N4403" s="126" t="str">
        <f t="shared" si="817"/>
        <v/>
      </c>
      <c r="O4403" s="77"/>
      <c r="AB4403" s="14" t="str">
        <f t="shared" si="818"/>
        <v/>
      </c>
      <c r="AC4403" s="20" t="str">
        <f t="shared" si="819"/>
        <v/>
      </c>
      <c r="AD4403" s="55" t="str">
        <f t="shared" si="820"/>
        <v/>
      </c>
      <c r="AE4403" s="88" t="str">
        <f t="shared" si="821"/>
        <v/>
      </c>
      <c r="AG4403" s="55" t="str">
        <f t="shared" si="822"/>
        <v/>
      </c>
      <c r="AH4403" s="88" t="str">
        <f t="shared" si="823"/>
        <v/>
      </c>
      <c r="AJ4403" s="55" t="str">
        <f t="shared" si="824"/>
        <v/>
      </c>
      <c r="AK4403" s="88" t="str">
        <f t="shared" si="825"/>
        <v/>
      </c>
      <c r="AM4403" s="55" t="str">
        <f t="shared" si="826"/>
        <v/>
      </c>
      <c r="AN4403" s="88" t="str">
        <f t="shared" si="827"/>
        <v/>
      </c>
    </row>
    <row r="4404" spans="1:40" x14ac:dyDescent="0.25">
      <c r="A4404" s="77"/>
      <c r="B4404" s="107"/>
      <c r="C4404" s="108"/>
      <c r="D4404" s="109"/>
      <c r="E4404" s="109"/>
      <c r="F4404" s="110"/>
      <c r="G4404" s="111"/>
      <c r="H4404" s="112"/>
      <c r="I4404" s="77"/>
      <c r="J4404" s="112" t="str">
        <f>IF($B4404="", "", IFERROR(INDEX('Job List'!$C$9:$C$508, MATCH($B4404, 'Job List'!$B$9:$B$508, 0)), ""))</f>
        <v/>
      </c>
      <c r="K4404" s="112" t="str">
        <f>IF($B4404="", "", IFERROR(INDEX('Job List'!$D$9:$D$508, MATCH($B4404, 'Job List'!$B$9:$B$508, 0)), ""))</f>
        <v/>
      </c>
      <c r="L4404" s="125" t="str">
        <f t="shared" si="816"/>
        <v/>
      </c>
      <c r="M4404" s="111" t="str">
        <f>IF($B4404="", "", IF($G4404="", IFERROR(INDEX('Job List'!$E$9:$E$508, MATCH($B4404, 'Job List'!$B$9:$B$508, 0)), ""), $G4404))</f>
        <v/>
      </c>
      <c r="N4404" s="126" t="str">
        <f t="shared" si="817"/>
        <v/>
      </c>
      <c r="O4404" s="77"/>
      <c r="AB4404" s="14" t="str">
        <f t="shared" si="818"/>
        <v/>
      </c>
      <c r="AC4404" s="20" t="str">
        <f t="shared" si="819"/>
        <v/>
      </c>
      <c r="AD4404" s="55" t="str">
        <f t="shared" si="820"/>
        <v/>
      </c>
      <c r="AE4404" s="88" t="str">
        <f t="shared" si="821"/>
        <v/>
      </c>
      <c r="AG4404" s="55" t="str">
        <f t="shared" si="822"/>
        <v/>
      </c>
      <c r="AH4404" s="88" t="str">
        <f t="shared" si="823"/>
        <v/>
      </c>
      <c r="AJ4404" s="55" t="str">
        <f t="shared" si="824"/>
        <v/>
      </c>
      <c r="AK4404" s="88" t="str">
        <f t="shared" si="825"/>
        <v/>
      </c>
      <c r="AM4404" s="55" t="str">
        <f t="shared" si="826"/>
        <v/>
      </c>
      <c r="AN4404" s="88" t="str">
        <f t="shared" si="827"/>
        <v/>
      </c>
    </row>
    <row r="4405" spans="1:40" x14ac:dyDescent="0.25">
      <c r="A4405" s="77"/>
      <c r="B4405" s="107"/>
      <c r="C4405" s="108"/>
      <c r="D4405" s="109"/>
      <c r="E4405" s="109"/>
      <c r="F4405" s="110"/>
      <c r="G4405" s="111"/>
      <c r="H4405" s="112"/>
      <c r="I4405" s="77"/>
      <c r="J4405" s="112" t="str">
        <f>IF($B4405="", "", IFERROR(INDEX('Job List'!$C$9:$C$508, MATCH($B4405, 'Job List'!$B$9:$B$508, 0)), ""))</f>
        <v/>
      </c>
      <c r="K4405" s="112" t="str">
        <f>IF($B4405="", "", IFERROR(INDEX('Job List'!$D$9:$D$508, MATCH($B4405, 'Job List'!$B$9:$B$508, 0)), ""))</f>
        <v/>
      </c>
      <c r="L4405" s="125" t="str">
        <f t="shared" si="816"/>
        <v/>
      </c>
      <c r="M4405" s="111" t="str">
        <f>IF($B4405="", "", IF($G4405="", IFERROR(INDEX('Job List'!$E$9:$E$508, MATCH($B4405, 'Job List'!$B$9:$B$508, 0)), ""), $G4405))</f>
        <v/>
      </c>
      <c r="N4405" s="126" t="str">
        <f t="shared" si="817"/>
        <v/>
      </c>
      <c r="O4405" s="77"/>
      <c r="AB4405" s="14" t="str">
        <f t="shared" si="818"/>
        <v/>
      </c>
      <c r="AC4405" s="20" t="str">
        <f t="shared" si="819"/>
        <v/>
      </c>
      <c r="AD4405" s="55" t="str">
        <f t="shared" si="820"/>
        <v/>
      </c>
      <c r="AE4405" s="88" t="str">
        <f t="shared" si="821"/>
        <v/>
      </c>
      <c r="AG4405" s="55" t="str">
        <f t="shared" si="822"/>
        <v/>
      </c>
      <c r="AH4405" s="88" t="str">
        <f t="shared" si="823"/>
        <v/>
      </c>
      <c r="AJ4405" s="55" t="str">
        <f t="shared" si="824"/>
        <v/>
      </c>
      <c r="AK4405" s="88" t="str">
        <f t="shared" si="825"/>
        <v/>
      </c>
      <c r="AM4405" s="55" t="str">
        <f t="shared" si="826"/>
        <v/>
      </c>
      <c r="AN4405" s="88" t="str">
        <f t="shared" si="827"/>
        <v/>
      </c>
    </row>
    <row r="4406" spans="1:40" x14ac:dyDescent="0.25">
      <c r="A4406" s="77"/>
      <c r="B4406" s="107"/>
      <c r="C4406" s="108"/>
      <c r="D4406" s="109"/>
      <c r="E4406" s="109"/>
      <c r="F4406" s="110"/>
      <c r="G4406" s="111"/>
      <c r="H4406" s="112"/>
      <c r="I4406" s="77"/>
      <c r="J4406" s="112" t="str">
        <f>IF($B4406="", "", IFERROR(INDEX('Job List'!$C$9:$C$508, MATCH($B4406, 'Job List'!$B$9:$B$508, 0)), ""))</f>
        <v/>
      </c>
      <c r="K4406" s="112" t="str">
        <f>IF($B4406="", "", IFERROR(INDEX('Job List'!$D$9:$D$508, MATCH($B4406, 'Job List'!$B$9:$B$508, 0)), ""))</f>
        <v/>
      </c>
      <c r="L4406" s="125" t="str">
        <f t="shared" si="816"/>
        <v/>
      </c>
      <c r="M4406" s="111" t="str">
        <f>IF($B4406="", "", IF($G4406="", IFERROR(INDEX('Job List'!$E$9:$E$508, MATCH($B4406, 'Job List'!$B$9:$B$508, 0)), ""), $G4406))</f>
        <v/>
      </c>
      <c r="N4406" s="126" t="str">
        <f t="shared" si="817"/>
        <v/>
      </c>
      <c r="O4406" s="77"/>
      <c r="AB4406" s="14" t="str">
        <f t="shared" si="818"/>
        <v/>
      </c>
      <c r="AC4406" s="20" t="str">
        <f t="shared" si="819"/>
        <v/>
      </c>
      <c r="AD4406" s="55" t="str">
        <f t="shared" si="820"/>
        <v/>
      </c>
      <c r="AE4406" s="88" t="str">
        <f t="shared" si="821"/>
        <v/>
      </c>
      <c r="AG4406" s="55" t="str">
        <f t="shared" si="822"/>
        <v/>
      </c>
      <c r="AH4406" s="88" t="str">
        <f t="shared" si="823"/>
        <v/>
      </c>
      <c r="AJ4406" s="55" t="str">
        <f t="shared" si="824"/>
        <v/>
      </c>
      <c r="AK4406" s="88" t="str">
        <f t="shared" si="825"/>
        <v/>
      </c>
      <c r="AM4406" s="55" t="str">
        <f t="shared" si="826"/>
        <v/>
      </c>
      <c r="AN4406" s="88" t="str">
        <f t="shared" si="827"/>
        <v/>
      </c>
    </row>
    <row r="4407" spans="1:40" x14ac:dyDescent="0.25">
      <c r="A4407" s="77"/>
      <c r="B4407" s="107"/>
      <c r="C4407" s="108"/>
      <c r="D4407" s="109"/>
      <c r="E4407" s="109"/>
      <c r="F4407" s="110"/>
      <c r="G4407" s="111"/>
      <c r="H4407" s="112"/>
      <c r="I4407" s="77"/>
      <c r="J4407" s="112" t="str">
        <f>IF($B4407="", "", IFERROR(INDEX('Job List'!$C$9:$C$508, MATCH($B4407, 'Job List'!$B$9:$B$508, 0)), ""))</f>
        <v/>
      </c>
      <c r="K4407" s="112" t="str">
        <f>IF($B4407="", "", IFERROR(INDEX('Job List'!$D$9:$D$508, MATCH($B4407, 'Job List'!$B$9:$B$508, 0)), ""))</f>
        <v/>
      </c>
      <c r="L4407" s="125" t="str">
        <f t="shared" si="816"/>
        <v/>
      </c>
      <c r="M4407" s="111" t="str">
        <f>IF($B4407="", "", IF($G4407="", IFERROR(INDEX('Job List'!$E$9:$E$508, MATCH($B4407, 'Job List'!$B$9:$B$508, 0)), ""), $G4407))</f>
        <v/>
      </c>
      <c r="N4407" s="126" t="str">
        <f t="shared" si="817"/>
        <v/>
      </c>
      <c r="O4407" s="77"/>
      <c r="AB4407" s="14" t="str">
        <f t="shared" si="818"/>
        <v/>
      </c>
      <c r="AC4407" s="20" t="str">
        <f t="shared" si="819"/>
        <v/>
      </c>
      <c r="AD4407" s="55" t="str">
        <f t="shared" si="820"/>
        <v/>
      </c>
      <c r="AE4407" s="88" t="str">
        <f t="shared" si="821"/>
        <v/>
      </c>
      <c r="AG4407" s="55" t="str">
        <f t="shared" si="822"/>
        <v/>
      </c>
      <c r="AH4407" s="88" t="str">
        <f t="shared" si="823"/>
        <v/>
      </c>
      <c r="AJ4407" s="55" t="str">
        <f t="shared" si="824"/>
        <v/>
      </c>
      <c r="AK4407" s="88" t="str">
        <f t="shared" si="825"/>
        <v/>
      </c>
      <c r="AM4407" s="55" t="str">
        <f t="shared" si="826"/>
        <v/>
      </c>
      <c r="AN4407" s="88" t="str">
        <f t="shared" si="827"/>
        <v/>
      </c>
    </row>
    <row r="4408" spans="1:40" x14ac:dyDescent="0.25">
      <c r="A4408" s="77"/>
      <c r="B4408" s="107"/>
      <c r="C4408" s="108"/>
      <c r="D4408" s="109"/>
      <c r="E4408" s="109"/>
      <c r="F4408" s="110"/>
      <c r="G4408" s="111"/>
      <c r="H4408" s="112"/>
      <c r="I4408" s="77"/>
      <c r="J4408" s="112" t="str">
        <f>IF($B4408="", "", IFERROR(INDEX('Job List'!$C$9:$C$508, MATCH($B4408, 'Job List'!$B$9:$B$508, 0)), ""))</f>
        <v/>
      </c>
      <c r="K4408" s="112" t="str">
        <f>IF($B4408="", "", IFERROR(INDEX('Job List'!$D$9:$D$508, MATCH($B4408, 'Job List'!$B$9:$B$508, 0)), ""))</f>
        <v/>
      </c>
      <c r="L4408" s="125" t="str">
        <f t="shared" si="816"/>
        <v/>
      </c>
      <c r="M4408" s="111" t="str">
        <f>IF($B4408="", "", IF($G4408="", IFERROR(INDEX('Job List'!$E$9:$E$508, MATCH($B4408, 'Job List'!$B$9:$B$508, 0)), ""), $G4408))</f>
        <v/>
      </c>
      <c r="N4408" s="126" t="str">
        <f t="shared" si="817"/>
        <v/>
      </c>
      <c r="O4408" s="77"/>
      <c r="AB4408" s="14" t="str">
        <f t="shared" si="818"/>
        <v/>
      </c>
      <c r="AC4408" s="20" t="str">
        <f t="shared" si="819"/>
        <v/>
      </c>
      <c r="AD4408" s="55" t="str">
        <f t="shared" si="820"/>
        <v/>
      </c>
      <c r="AE4408" s="88" t="str">
        <f t="shared" si="821"/>
        <v/>
      </c>
      <c r="AG4408" s="55" t="str">
        <f t="shared" si="822"/>
        <v/>
      </c>
      <c r="AH4408" s="88" t="str">
        <f t="shared" si="823"/>
        <v/>
      </c>
      <c r="AJ4408" s="55" t="str">
        <f t="shared" si="824"/>
        <v/>
      </c>
      <c r="AK4408" s="88" t="str">
        <f t="shared" si="825"/>
        <v/>
      </c>
      <c r="AM4408" s="55" t="str">
        <f t="shared" si="826"/>
        <v/>
      </c>
      <c r="AN4408" s="88" t="str">
        <f t="shared" si="827"/>
        <v/>
      </c>
    </row>
    <row r="4409" spans="1:40" x14ac:dyDescent="0.25">
      <c r="A4409" s="77"/>
      <c r="B4409" s="107"/>
      <c r="C4409" s="108"/>
      <c r="D4409" s="109"/>
      <c r="E4409" s="109"/>
      <c r="F4409" s="110"/>
      <c r="G4409" s="111"/>
      <c r="H4409" s="112"/>
      <c r="I4409" s="77"/>
      <c r="J4409" s="112" t="str">
        <f>IF($B4409="", "", IFERROR(INDEX('Job List'!$C$9:$C$508, MATCH($B4409, 'Job List'!$B$9:$B$508, 0)), ""))</f>
        <v/>
      </c>
      <c r="K4409" s="112" t="str">
        <f>IF($B4409="", "", IFERROR(INDEX('Job List'!$D$9:$D$508, MATCH($B4409, 'Job List'!$B$9:$B$508, 0)), ""))</f>
        <v/>
      </c>
      <c r="L4409" s="125" t="str">
        <f t="shared" si="816"/>
        <v/>
      </c>
      <c r="M4409" s="111" t="str">
        <f>IF($B4409="", "", IF($G4409="", IFERROR(INDEX('Job List'!$E$9:$E$508, MATCH($B4409, 'Job List'!$B$9:$B$508, 0)), ""), $G4409))</f>
        <v/>
      </c>
      <c r="N4409" s="126" t="str">
        <f t="shared" si="817"/>
        <v/>
      </c>
      <c r="O4409" s="77"/>
      <c r="AB4409" s="14" t="str">
        <f t="shared" si="818"/>
        <v/>
      </c>
      <c r="AC4409" s="20" t="str">
        <f t="shared" si="819"/>
        <v/>
      </c>
      <c r="AD4409" s="55" t="str">
        <f t="shared" si="820"/>
        <v/>
      </c>
      <c r="AE4409" s="88" t="str">
        <f t="shared" si="821"/>
        <v/>
      </c>
      <c r="AG4409" s="55" t="str">
        <f t="shared" si="822"/>
        <v/>
      </c>
      <c r="AH4409" s="88" t="str">
        <f t="shared" si="823"/>
        <v/>
      </c>
      <c r="AJ4409" s="55" t="str">
        <f t="shared" si="824"/>
        <v/>
      </c>
      <c r="AK4409" s="88" t="str">
        <f t="shared" si="825"/>
        <v/>
      </c>
      <c r="AM4409" s="55" t="str">
        <f t="shared" si="826"/>
        <v/>
      </c>
      <c r="AN4409" s="88" t="str">
        <f t="shared" si="827"/>
        <v/>
      </c>
    </row>
    <row r="4410" spans="1:40" x14ac:dyDescent="0.25">
      <c r="A4410" s="77"/>
      <c r="B4410" s="107"/>
      <c r="C4410" s="108"/>
      <c r="D4410" s="109"/>
      <c r="E4410" s="109"/>
      <c r="F4410" s="110"/>
      <c r="G4410" s="111"/>
      <c r="H4410" s="112"/>
      <c r="I4410" s="77"/>
      <c r="J4410" s="112" t="str">
        <f>IF($B4410="", "", IFERROR(INDEX('Job List'!$C$9:$C$508, MATCH($B4410, 'Job List'!$B$9:$B$508, 0)), ""))</f>
        <v/>
      </c>
      <c r="K4410" s="112" t="str">
        <f>IF($B4410="", "", IFERROR(INDEX('Job List'!$D$9:$D$508, MATCH($B4410, 'Job List'!$B$9:$B$508, 0)), ""))</f>
        <v/>
      </c>
      <c r="L4410" s="125" t="str">
        <f t="shared" si="816"/>
        <v/>
      </c>
      <c r="M4410" s="111" t="str">
        <f>IF($B4410="", "", IF($G4410="", IFERROR(INDEX('Job List'!$E$9:$E$508, MATCH($B4410, 'Job List'!$B$9:$B$508, 0)), ""), $G4410))</f>
        <v/>
      </c>
      <c r="N4410" s="126" t="str">
        <f t="shared" si="817"/>
        <v/>
      </c>
      <c r="O4410" s="77"/>
      <c r="AB4410" s="14" t="str">
        <f t="shared" si="818"/>
        <v/>
      </c>
      <c r="AC4410" s="20" t="str">
        <f t="shared" si="819"/>
        <v/>
      </c>
      <c r="AD4410" s="55" t="str">
        <f t="shared" si="820"/>
        <v/>
      </c>
      <c r="AE4410" s="88" t="str">
        <f t="shared" si="821"/>
        <v/>
      </c>
      <c r="AG4410" s="55" t="str">
        <f t="shared" si="822"/>
        <v/>
      </c>
      <c r="AH4410" s="88" t="str">
        <f t="shared" si="823"/>
        <v/>
      </c>
      <c r="AJ4410" s="55" t="str">
        <f t="shared" si="824"/>
        <v/>
      </c>
      <c r="AK4410" s="88" t="str">
        <f t="shared" si="825"/>
        <v/>
      </c>
      <c r="AM4410" s="55" t="str">
        <f t="shared" si="826"/>
        <v/>
      </c>
      <c r="AN4410" s="88" t="str">
        <f t="shared" si="827"/>
        <v/>
      </c>
    </row>
    <row r="4411" spans="1:40" x14ac:dyDescent="0.25">
      <c r="A4411" s="77"/>
      <c r="B4411" s="107"/>
      <c r="C4411" s="108"/>
      <c r="D4411" s="109"/>
      <c r="E4411" s="109"/>
      <c r="F4411" s="110"/>
      <c r="G4411" s="111"/>
      <c r="H4411" s="112"/>
      <c r="I4411" s="77"/>
      <c r="J4411" s="112" t="str">
        <f>IF($B4411="", "", IFERROR(INDEX('Job List'!$C$9:$C$508, MATCH($B4411, 'Job List'!$B$9:$B$508, 0)), ""))</f>
        <v/>
      </c>
      <c r="K4411" s="112" t="str">
        <f>IF($B4411="", "", IFERROR(INDEX('Job List'!$D$9:$D$508, MATCH($B4411, 'Job List'!$B$9:$B$508, 0)), ""))</f>
        <v/>
      </c>
      <c r="L4411" s="125" t="str">
        <f t="shared" si="816"/>
        <v/>
      </c>
      <c r="M4411" s="111" t="str">
        <f>IF($B4411="", "", IF($G4411="", IFERROR(INDEX('Job List'!$E$9:$E$508, MATCH($B4411, 'Job List'!$B$9:$B$508, 0)), ""), $G4411))</f>
        <v/>
      </c>
      <c r="N4411" s="126" t="str">
        <f t="shared" si="817"/>
        <v/>
      </c>
      <c r="O4411" s="77"/>
      <c r="AB4411" s="14" t="str">
        <f t="shared" si="818"/>
        <v/>
      </c>
      <c r="AC4411" s="20" t="str">
        <f t="shared" si="819"/>
        <v/>
      </c>
      <c r="AD4411" s="55" t="str">
        <f t="shared" si="820"/>
        <v/>
      </c>
      <c r="AE4411" s="88" t="str">
        <f t="shared" si="821"/>
        <v/>
      </c>
      <c r="AG4411" s="55" t="str">
        <f t="shared" si="822"/>
        <v/>
      </c>
      <c r="AH4411" s="88" t="str">
        <f t="shared" si="823"/>
        <v/>
      </c>
      <c r="AJ4411" s="55" t="str">
        <f t="shared" si="824"/>
        <v/>
      </c>
      <c r="AK4411" s="88" t="str">
        <f t="shared" si="825"/>
        <v/>
      </c>
      <c r="AM4411" s="55" t="str">
        <f t="shared" si="826"/>
        <v/>
      </c>
      <c r="AN4411" s="88" t="str">
        <f t="shared" si="827"/>
        <v/>
      </c>
    </row>
    <row r="4412" spans="1:40" x14ac:dyDescent="0.25">
      <c r="A4412" s="77"/>
      <c r="B4412" s="107"/>
      <c r="C4412" s="108"/>
      <c r="D4412" s="109"/>
      <c r="E4412" s="109"/>
      <c r="F4412" s="110"/>
      <c r="G4412" s="111"/>
      <c r="H4412" s="112"/>
      <c r="I4412" s="77"/>
      <c r="J4412" s="112" t="str">
        <f>IF($B4412="", "", IFERROR(INDEX('Job List'!$C$9:$C$508, MATCH($B4412, 'Job List'!$B$9:$B$508, 0)), ""))</f>
        <v/>
      </c>
      <c r="K4412" s="112" t="str">
        <f>IF($B4412="", "", IFERROR(INDEX('Job List'!$D$9:$D$508, MATCH($B4412, 'Job List'!$B$9:$B$508, 0)), ""))</f>
        <v/>
      </c>
      <c r="L4412" s="125" t="str">
        <f t="shared" si="816"/>
        <v/>
      </c>
      <c r="M4412" s="111" t="str">
        <f>IF($B4412="", "", IF($G4412="", IFERROR(INDEX('Job List'!$E$9:$E$508, MATCH($B4412, 'Job List'!$B$9:$B$508, 0)), ""), $G4412))</f>
        <v/>
      </c>
      <c r="N4412" s="126" t="str">
        <f t="shared" si="817"/>
        <v/>
      </c>
      <c r="O4412" s="77"/>
      <c r="AB4412" s="14" t="str">
        <f t="shared" si="818"/>
        <v/>
      </c>
      <c r="AC4412" s="20" t="str">
        <f t="shared" si="819"/>
        <v/>
      </c>
      <c r="AD4412" s="55" t="str">
        <f t="shared" si="820"/>
        <v/>
      </c>
      <c r="AE4412" s="88" t="str">
        <f t="shared" si="821"/>
        <v/>
      </c>
      <c r="AG4412" s="55" t="str">
        <f t="shared" si="822"/>
        <v/>
      </c>
      <c r="AH4412" s="88" t="str">
        <f t="shared" si="823"/>
        <v/>
      </c>
      <c r="AJ4412" s="55" t="str">
        <f t="shared" si="824"/>
        <v/>
      </c>
      <c r="AK4412" s="88" t="str">
        <f t="shared" si="825"/>
        <v/>
      </c>
      <c r="AM4412" s="55" t="str">
        <f t="shared" si="826"/>
        <v/>
      </c>
      <c r="AN4412" s="88" t="str">
        <f t="shared" si="827"/>
        <v/>
      </c>
    </row>
    <row r="4413" spans="1:40" x14ac:dyDescent="0.25">
      <c r="A4413" s="77"/>
      <c r="B4413" s="107"/>
      <c r="C4413" s="108"/>
      <c r="D4413" s="109"/>
      <c r="E4413" s="109"/>
      <c r="F4413" s="110"/>
      <c r="G4413" s="111"/>
      <c r="H4413" s="112"/>
      <c r="I4413" s="77"/>
      <c r="J4413" s="112" t="str">
        <f>IF($B4413="", "", IFERROR(INDEX('Job List'!$C$9:$C$508, MATCH($B4413, 'Job List'!$B$9:$B$508, 0)), ""))</f>
        <v/>
      </c>
      <c r="K4413" s="112" t="str">
        <f>IF($B4413="", "", IFERROR(INDEX('Job List'!$D$9:$D$508, MATCH($B4413, 'Job List'!$B$9:$B$508, 0)), ""))</f>
        <v/>
      </c>
      <c r="L4413" s="125" t="str">
        <f t="shared" si="816"/>
        <v/>
      </c>
      <c r="M4413" s="111" t="str">
        <f>IF($B4413="", "", IF($G4413="", IFERROR(INDEX('Job List'!$E$9:$E$508, MATCH($B4413, 'Job List'!$B$9:$B$508, 0)), ""), $G4413))</f>
        <v/>
      </c>
      <c r="N4413" s="126" t="str">
        <f t="shared" si="817"/>
        <v/>
      </c>
      <c r="O4413" s="77"/>
      <c r="AB4413" s="14" t="str">
        <f t="shared" si="818"/>
        <v/>
      </c>
      <c r="AC4413" s="20" t="str">
        <f t="shared" si="819"/>
        <v/>
      </c>
      <c r="AD4413" s="55" t="str">
        <f t="shared" si="820"/>
        <v/>
      </c>
      <c r="AE4413" s="88" t="str">
        <f t="shared" si="821"/>
        <v/>
      </c>
      <c r="AG4413" s="55" t="str">
        <f t="shared" si="822"/>
        <v/>
      </c>
      <c r="AH4413" s="88" t="str">
        <f t="shared" si="823"/>
        <v/>
      </c>
      <c r="AJ4413" s="55" t="str">
        <f t="shared" si="824"/>
        <v/>
      </c>
      <c r="AK4413" s="88" t="str">
        <f t="shared" si="825"/>
        <v/>
      </c>
      <c r="AM4413" s="55" t="str">
        <f t="shared" si="826"/>
        <v/>
      </c>
      <c r="AN4413" s="88" t="str">
        <f t="shared" si="827"/>
        <v/>
      </c>
    </row>
    <row r="4414" spans="1:40" x14ac:dyDescent="0.25">
      <c r="A4414" s="77"/>
      <c r="B4414" s="107"/>
      <c r="C4414" s="108"/>
      <c r="D4414" s="109"/>
      <c r="E4414" s="109"/>
      <c r="F4414" s="110"/>
      <c r="G4414" s="111"/>
      <c r="H4414" s="112"/>
      <c r="I4414" s="77"/>
      <c r="J4414" s="112" t="str">
        <f>IF($B4414="", "", IFERROR(INDEX('Job List'!$C$9:$C$508, MATCH($B4414, 'Job List'!$B$9:$B$508, 0)), ""))</f>
        <v/>
      </c>
      <c r="K4414" s="112" t="str">
        <f>IF($B4414="", "", IFERROR(INDEX('Job List'!$D$9:$D$508, MATCH($B4414, 'Job List'!$B$9:$B$508, 0)), ""))</f>
        <v/>
      </c>
      <c r="L4414" s="125" t="str">
        <f t="shared" si="816"/>
        <v/>
      </c>
      <c r="M4414" s="111" t="str">
        <f>IF($B4414="", "", IF($G4414="", IFERROR(INDEX('Job List'!$E$9:$E$508, MATCH($B4414, 'Job List'!$B$9:$B$508, 0)), ""), $G4414))</f>
        <v/>
      </c>
      <c r="N4414" s="126" t="str">
        <f t="shared" si="817"/>
        <v/>
      </c>
      <c r="O4414" s="77"/>
      <c r="AB4414" s="14" t="str">
        <f t="shared" si="818"/>
        <v/>
      </c>
      <c r="AC4414" s="20" t="str">
        <f t="shared" si="819"/>
        <v/>
      </c>
      <c r="AD4414" s="55" t="str">
        <f t="shared" si="820"/>
        <v/>
      </c>
      <c r="AE4414" s="88" t="str">
        <f t="shared" si="821"/>
        <v/>
      </c>
      <c r="AG4414" s="55" t="str">
        <f t="shared" si="822"/>
        <v/>
      </c>
      <c r="AH4414" s="88" t="str">
        <f t="shared" si="823"/>
        <v/>
      </c>
      <c r="AJ4414" s="55" t="str">
        <f t="shared" si="824"/>
        <v/>
      </c>
      <c r="AK4414" s="88" t="str">
        <f t="shared" si="825"/>
        <v/>
      </c>
      <c r="AM4414" s="55" t="str">
        <f t="shared" si="826"/>
        <v/>
      </c>
      <c r="AN4414" s="88" t="str">
        <f t="shared" si="827"/>
        <v/>
      </c>
    </row>
    <row r="4415" spans="1:40" x14ac:dyDescent="0.25">
      <c r="A4415" s="77"/>
      <c r="B4415" s="107"/>
      <c r="C4415" s="108"/>
      <c r="D4415" s="109"/>
      <c r="E4415" s="109"/>
      <c r="F4415" s="110"/>
      <c r="G4415" s="111"/>
      <c r="H4415" s="112"/>
      <c r="I4415" s="77"/>
      <c r="J4415" s="112" t="str">
        <f>IF($B4415="", "", IFERROR(INDEX('Job List'!$C$9:$C$508, MATCH($B4415, 'Job List'!$B$9:$B$508, 0)), ""))</f>
        <v/>
      </c>
      <c r="K4415" s="112" t="str">
        <f>IF($B4415="", "", IFERROR(INDEX('Job List'!$D$9:$D$508, MATCH($B4415, 'Job List'!$B$9:$B$508, 0)), ""))</f>
        <v/>
      </c>
      <c r="L4415" s="125" t="str">
        <f t="shared" si="816"/>
        <v/>
      </c>
      <c r="M4415" s="111" t="str">
        <f>IF($B4415="", "", IF($G4415="", IFERROR(INDEX('Job List'!$E$9:$E$508, MATCH($B4415, 'Job List'!$B$9:$B$508, 0)), ""), $G4415))</f>
        <v/>
      </c>
      <c r="N4415" s="126" t="str">
        <f t="shared" si="817"/>
        <v/>
      </c>
      <c r="O4415" s="77"/>
      <c r="AB4415" s="14" t="str">
        <f t="shared" si="818"/>
        <v/>
      </c>
      <c r="AC4415" s="20" t="str">
        <f t="shared" si="819"/>
        <v/>
      </c>
      <c r="AD4415" s="55" t="str">
        <f t="shared" si="820"/>
        <v/>
      </c>
      <c r="AE4415" s="88" t="str">
        <f t="shared" si="821"/>
        <v/>
      </c>
      <c r="AG4415" s="55" t="str">
        <f t="shared" si="822"/>
        <v/>
      </c>
      <c r="AH4415" s="88" t="str">
        <f t="shared" si="823"/>
        <v/>
      </c>
      <c r="AJ4415" s="55" t="str">
        <f t="shared" si="824"/>
        <v/>
      </c>
      <c r="AK4415" s="88" t="str">
        <f t="shared" si="825"/>
        <v/>
      </c>
      <c r="AM4415" s="55" t="str">
        <f t="shared" si="826"/>
        <v/>
      </c>
      <c r="AN4415" s="88" t="str">
        <f t="shared" si="827"/>
        <v/>
      </c>
    </row>
    <row r="4416" spans="1:40" x14ac:dyDescent="0.25">
      <c r="A4416" s="77"/>
      <c r="B4416" s="107"/>
      <c r="C4416" s="108"/>
      <c r="D4416" s="109"/>
      <c r="E4416" s="109"/>
      <c r="F4416" s="110"/>
      <c r="G4416" s="111"/>
      <c r="H4416" s="112"/>
      <c r="I4416" s="77"/>
      <c r="J4416" s="112" t="str">
        <f>IF($B4416="", "", IFERROR(INDEX('Job List'!$C$9:$C$508, MATCH($B4416, 'Job List'!$B$9:$B$508, 0)), ""))</f>
        <v/>
      </c>
      <c r="K4416" s="112" t="str">
        <f>IF($B4416="", "", IFERROR(INDEX('Job List'!$D$9:$D$508, MATCH($B4416, 'Job List'!$B$9:$B$508, 0)), ""))</f>
        <v/>
      </c>
      <c r="L4416" s="125" t="str">
        <f t="shared" si="816"/>
        <v/>
      </c>
      <c r="M4416" s="111" t="str">
        <f>IF($B4416="", "", IF($G4416="", IFERROR(INDEX('Job List'!$E$9:$E$508, MATCH($B4416, 'Job List'!$B$9:$B$508, 0)), ""), $G4416))</f>
        <v/>
      </c>
      <c r="N4416" s="126" t="str">
        <f t="shared" si="817"/>
        <v/>
      </c>
      <c r="O4416" s="77"/>
      <c r="AB4416" s="14" t="str">
        <f t="shared" si="818"/>
        <v/>
      </c>
      <c r="AC4416" s="20" t="str">
        <f t="shared" si="819"/>
        <v/>
      </c>
      <c r="AD4416" s="55" t="str">
        <f t="shared" si="820"/>
        <v/>
      </c>
      <c r="AE4416" s="88" t="str">
        <f t="shared" si="821"/>
        <v/>
      </c>
      <c r="AG4416" s="55" t="str">
        <f t="shared" si="822"/>
        <v/>
      </c>
      <c r="AH4416" s="88" t="str">
        <f t="shared" si="823"/>
        <v/>
      </c>
      <c r="AJ4416" s="55" t="str">
        <f t="shared" si="824"/>
        <v/>
      </c>
      <c r="AK4416" s="88" t="str">
        <f t="shared" si="825"/>
        <v/>
      </c>
      <c r="AM4416" s="55" t="str">
        <f t="shared" si="826"/>
        <v/>
      </c>
      <c r="AN4416" s="88" t="str">
        <f t="shared" si="827"/>
        <v/>
      </c>
    </row>
    <row r="4417" spans="1:40" x14ac:dyDescent="0.25">
      <c r="A4417" s="77"/>
      <c r="B4417" s="107"/>
      <c r="C4417" s="108"/>
      <c r="D4417" s="109"/>
      <c r="E4417" s="109"/>
      <c r="F4417" s="110"/>
      <c r="G4417" s="111"/>
      <c r="H4417" s="112"/>
      <c r="I4417" s="77"/>
      <c r="J4417" s="112" t="str">
        <f>IF($B4417="", "", IFERROR(INDEX('Job List'!$C$9:$C$508, MATCH($B4417, 'Job List'!$B$9:$B$508, 0)), ""))</f>
        <v/>
      </c>
      <c r="K4417" s="112" t="str">
        <f>IF($B4417="", "", IFERROR(INDEX('Job List'!$D$9:$D$508, MATCH($B4417, 'Job List'!$B$9:$B$508, 0)), ""))</f>
        <v/>
      </c>
      <c r="L4417" s="125" t="str">
        <f t="shared" si="816"/>
        <v/>
      </c>
      <c r="M4417" s="111" t="str">
        <f>IF($B4417="", "", IF($G4417="", IFERROR(INDEX('Job List'!$E$9:$E$508, MATCH($B4417, 'Job List'!$B$9:$B$508, 0)), ""), $G4417))</f>
        <v/>
      </c>
      <c r="N4417" s="126" t="str">
        <f t="shared" si="817"/>
        <v/>
      </c>
      <c r="O4417" s="77"/>
      <c r="AB4417" s="14" t="str">
        <f t="shared" si="818"/>
        <v/>
      </c>
      <c r="AC4417" s="20" t="str">
        <f t="shared" si="819"/>
        <v/>
      </c>
      <c r="AD4417" s="55" t="str">
        <f t="shared" si="820"/>
        <v/>
      </c>
      <c r="AE4417" s="88" t="str">
        <f t="shared" si="821"/>
        <v/>
      </c>
      <c r="AG4417" s="55" t="str">
        <f t="shared" si="822"/>
        <v/>
      </c>
      <c r="AH4417" s="88" t="str">
        <f t="shared" si="823"/>
        <v/>
      </c>
      <c r="AJ4417" s="55" t="str">
        <f t="shared" si="824"/>
        <v/>
      </c>
      <c r="AK4417" s="88" t="str">
        <f t="shared" si="825"/>
        <v/>
      </c>
      <c r="AM4417" s="55" t="str">
        <f t="shared" si="826"/>
        <v/>
      </c>
      <c r="AN4417" s="88" t="str">
        <f t="shared" si="827"/>
        <v/>
      </c>
    </row>
    <row r="4418" spans="1:40" x14ac:dyDescent="0.25">
      <c r="A4418" s="77"/>
      <c r="B4418" s="107"/>
      <c r="C4418" s="108"/>
      <c r="D4418" s="109"/>
      <c r="E4418" s="109"/>
      <c r="F4418" s="110"/>
      <c r="G4418" s="111"/>
      <c r="H4418" s="112"/>
      <c r="I4418" s="77"/>
      <c r="J4418" s="112" t="str">
        <f>IF($B4418="", "", IFERROR(INDEX('Job List'!$C$9:$C$508, MATCH($B4418, 'Job List'!$B$9:$B$508, 0)), ""))</f>
        <v/>
      </c>
      <c r="K4418" s="112" t="str">
        <f>IF($B4418="", "", IFERROR(INDEX('Job List'!$D$9:$D$508, MATCH($B4418, 'Job List'!$B$9:$B$508, 0)), ""))</f>
        <v/>
      </c>
      <c r="L4418" s="125" t="str">
        <f t="shared" si="816"/>
        <v/>
      </c>
      <c r="M4418" s="111" t="str">
        <f>IF($B4418="", "", IF($G4418="", IFERROR(INDEX('Job List'!$E$9:$E$508, MATCH($B4418, 'Job List'!$B$9:$B$508, 0)), ""), $G4418))</f>
        <v/>
      </c>
      <c r="N4418" s="126" t="str">
        <f t="shared" si="817"/>
        <v/>
      </c>
      <c r="O4418" s="77"/>
      <c r="AB4418" s="14" t="str">
        <f t="shared" si="818"/>
        <v/>
      </c>
      <c r="AC4418" s="20" t="str">
        <f t="shared" si="819"/>
        <v/>
      </c>
      <c r="AD4418" s="55" t="str">
        <f t="shared" si="820"/>
        <v/>
      </c>
      <c r="AE4418" s="88" t="str">
        <f t="shared" si="821"/>
        <v/>
      </c>
      <c r="AG4418" s="55" t="str">
        <f t="shared" si="822"/>
        <v/>
      </c>
      <c r="AH4418" s="88" t="str">
        <f t="shared" si="823"/>
        <v/>
      </c>
      <c r="AJ4418" s="55" t="str">
        <f t="shared" si="824"/>
        <v/>
      </c>
      <c r="AK4418" s="88" t="str">
        <f t="shared" si="825"/>
        <v/>
      </c>
      <c r="AM4418" s="55" t="str">
        <f t="shared" si="826"/>
        <v/>
      </c>
      <c r="AN4418" s="88" t="str">
        <f t="shared" si="827"/>
        <v/>
      </c>
    </row>
    <row r="4419" spans="1:40" x14ac:dyDescent="0.25">
      <c r="A4419" s="77"/>
      <c r="B4419" s="107"/>
      <c r="C4419" s="108"/>
      <c r="D4419" s="109"/>
      <c r="E4419" s="109"/>
      <c r="F4419" s="110"/>
      <c r="G4419" s="111"/>
      <c r="H4419" s="112"/>
      <c r="I4419" s="77"/>
      <c r="J4419" s="112" t="str">
        <f>IF($B4419="", "", IFERROR(INDEX('Job List'!$C$9:$C$508, MATCH($B4419, 'Job List'!$B$9:$B$508, 0)), ""))</f>
        <v/>
      </c>
      <c r="K4419" s="112" t="str">
        <f>IF($B4419="", "", IFERROR(INDEX('Job List'!$D$9:$D$508, MATCH($B4419, 'Job List'!$B$9:$B$508, 0)), ""))</f>
        <v/>
      </c>
      <c r="L4419" s="125" t="str">
        <f t="shared" si="816"/>
        <v/>
      </c>
      <c r="M4419" s="111" t="str">
        <f>IF($B4419="", "", IF($G4419="", IFERROR(INDEX('Job List'!$E$9:$E$508, MATCH($B4419, 'Job List'!$B$9:$B$508, 0)), ""), $G4419))</f>
        <v/>
      </c>
      <c r="N4419" s="126" t="str">
        <f t="shared" si="817"/>
        <v/>
      </c>
      <c r="O4419" s="77"/>
      <c r="AB4419" s="14" t="str">
        <f t="shared" si="818"/>
        <v/>
      </c>
      <c r="AC4419" s="20" t="str">
        <f t="shared" si="819"/>
        <v/>
      </c>
      <c r="AD4419" s="55" t="str">
        <f t="shared" si="820"/>
        <v/>
      </c>
      <c r="AE4419" s="88" t="str">
        <f t="shared" si="821"/>
        <v/>
      </c>
      <c r="AG4419" s="55" t="str">
        <f t="shared" si="822"/>
        <v/>
      </c>
      <c r="AH4419" s="88" t="str">
        <f t="shared" si="823"/>
        <v/>
      </c>
      <c r="AJ4419" s="55" t="str">
        <f t="shared" si="824"/>
        <v/>
      </c>
      <c r="AK4419" s="88" t="str">
        <f t="shared" si="825"/>
        <v/>
      </c>
      <c r="AM4419" s="55" t="str">
        <f t="shared" si="826"/>
        <v/>
      </c>
      <c r="AN4419" s="88" t="str">
        <f t="shared" si="827"/>
        <v/>
      </c>
    </row>
    <row r="4420" spans="1:40" x14ac:dyDescent="0.25">
      <c r="A4420" s="77"/>
      <c r="B4420" s="107"/>
      <c r="C4420" s="108"/>
      <c r="D4420" s="109"/>
      <c r="E4420" s="109"/>
      <c r="F4420" s="110"/>
      <c r="G4420" s="111"/>
      <c r="H4420" s="112"/>
      <c r="I4420" s="77"/>
      <c r="J4420" s="112" t="str">
        <f>IF($B4420="", "", IFERROR(INDEX('Job List'!$C$9:$C$508, MATCH($B4420, 'Job List'!$B$9:$B$508, 0)), ""))</f>
        <v/>
      </c>
      <c r="K4420" s="112" t="str">
        <f>IF($B4420="", "", IFERROR(INDEX('Job List'!$D$9:$D$508, MATCH($B4420, 'Job List'!$B$9:$B$508, 0)), ""))</f>
        <v/>
      </c>
      <c r="L4420" s="125" t="str">
        <f t="shared" si="816"/>
        <v/>
      </c>
      <c r="M4420" s="111" t="str">
        <f>IF($B4420="", "", IF($G4420="", IFERROR(INDEX('Job List'!$E$9:$E$508, MATCH($B4420, 'Job List'!$B$9:$B$508, 0)), ""), $G4420))</f>
        <v/>
      </c>
      <c r="N4420" s="126" t="str">
        <f t="shared" si="817"/>
        <v/>
      </c>
      <c r="O4420" s="77"/>
      <c r="AB4420" s="14" t="str">
        <f t="shared" si="818"/>
        <v/>
      </c>
      <c r="AC4420" s="20" t="str">
        <f t="shared" si="819"/>
        <v/>
      </c>
      <c r="AD4420" s="55" t="str">
        <f t="shared" si="820"/>
        <v/>
      </c>
      <c r="AE4420" s="88" t="str">
        <f t="shared" si="821"/>
        <v/>
      </c>
      <c r="AG4420" s="55" t="str">
        <f t="shared" si="822"/>
        <v/>
      </c>
      <c r="AH4420" s="88" t="str">
        <f t="shared" si="823"/>
        <v/>
      </c>
      <c r="AJ4420" s="55" t="str">
        <f t="shared" si="824"/>
        <v/>
      </c>
      <c r="AK4420" s="88" t="str">
        <f t="shared" si="825"/>
        <v/>
      </c>
      <c r="AM4420" s="55" t="str">
        <f t="shared" si="826"/>
        <v/>
      </c>
      <c r="AN4420" s="88" t="str">
        <f t="shared" si="827"/>
        <v/>
      </c>
    </row>
    <row r="4421" spans="1:40" x14ac:dyDescent="0.25">
      <c r="A4421" s="77"/>
      <c r="B4421" s="107"/>
      <c r="C4421" s="108"/>
      <c r="D4421" s="109"/>
      <c r="E4421" s="109"/>
      <c r="F4421" s="110"/>
      <c r="G4421" s="111"/>
      <c r="H4421" s="112"/>
      <c r="I4421" s="77"/>
      <c r="J4421" s="112" t="str">
        <f>IF($B4421="", "", IFERROR(INDEX('Job List'!$C$9:$C$508, MATCH($B4421, 'Job List'!$B$9:$B$508, 0)), ""))</f>
        <v/>
      </c>
      <c r="K4421" s="112" t="str">
        <f>IF($B4421="", "", IFERROR(INDEX('Job List'!$D$9:$D$508, MATCH($B4421, 'Job List'!$B$9:$B$508, 0)), ""))</f>
        <v/>
      </c>
      <c r="L4421" s="125" t="str">
        <f t="shared" si="816"/>
        <v/>
      </c>
      <c r="M4421" s="111" t="str">
        <f>IF($B4421="", "", IF($G4421="", IFERROR(INDEX('Job List'!$E$9:$E$508, MATCH($B4421, 'Job List'!$B$9:$B$508, 0)), ""), $G4421))</f>
        <v/>
      </c>
      <c r="N4421" s="126" t="str">
        <f t="shared" si="817"/>
        <v/>
      </c>
      <c r="O4421" s="77"/>
      <c r="AB4421" s="14" t="str">
        <f t="shared" si="818"/>
        <v/>
      </c>
      <c r="AC4421" s="20" t="str">
        <f t="shared" si="819"/>
        <v/>
      </c>
      <c r="AD4421" s="55" t="str">
        <f t="shared" si="820"/>
        <v/>
      </c>
      <c r="AE4421" s="88" t="str">
        <f t="shared" si="821"/>
        <v/>
      </c>
      <c r="AG4421" s="55" t="str">
        <f t="shared" si="822"/>
        <v/>
      </c>
      <c r="AH4421" s="88" t="str">
        <f t="shared" si="823"/>
        <v/>
      </c>
      <c r="AJ4421" s="55" t="str">
        <f t="shared" si="824"/>
        <v/>
      </c>
      <c r="AK4421" s="88" t="str">
        <f t="shared" si="825"/>
        <v/>
      </c>
      <c r="AM4421" s="55" t="str">
        <f t="shared" si="826"/>
        <v/>
      </c>
      <c r="AN4421" s="88" t="str">
        <f t="shared" si="827"/>
        <v/>
      </c>
    </row>
    <row r="4422" spans="1:40" x14ac:dyDescent="0.25">
      <c r="A4422" s="77"/>
      <c r="B4422" s="107"/>
      <c r="C4422" s="108"/>
      <c r="D4422" s="109"/>
      <c r="E4422" s="109"/>
      <c r="F4422" s="110"/>
      <c r="G4422" s="111"/>
      <c r="H4422" s="112"/>
      <c r="I4422" s="77"/>
      <c r="J4422" s="112" t="str">
        <f>IF($B4422="", "", IFERROR(INDEX('Job List'!$C$9:$C$508, MATCH($B4422, 'Job List'!$B$9:$B$508, 0)), ""))</f>
        <v/>
      </c>
      <c r="K4422" s="112" t="str">
        <f>IF($B4422="", "", IFERROR(INDEX('Job List'!$D$9:$D$508, MATCH($B4422, 'Job List'!$B$9:$B$508, 0)), ""))</f>
        <v/>
      </c>
      <c r="L4422" s="125" t="str">
        <f t="shared" si="816"/>
        <v/>
      </c>
      <c r="M4422" s="111" t="str">
        <f>IF($B4422="", "", IF($G4422="", IFERROR(INDEX('Job List'!$E$9:$E$508, MATCH($B4422, 'Job List'!$B$9:$B$508, 0)), ""), $G4422))</f>
        <v/>
      </c>
      <c r="N4422" s="126" t="str">
        <f t="shared" si="817"/>
        <v/>
      </c>
      <c r="O4422" s="77"/>
      <c r="AB4422" s="14" t="str">
        <f t="shared" si="818"/>
        <v/>
      </c>
      <c r="AC4422" s="20" t="str">
        <f t="shared" si="819"/>
        <v/>
      </c>
      <c r="AD4422" s="55" t="str">
        <f t="shared" si="820"/>
        <v/>
      </c>
      <c r="AE4422" s="88" t="str">
        <f t="shared" si="821"/>
        <v/>
      </c>
      <c r="AG4422" s="55" t="str">
        <f t="shared" si="822"/>
        <v/>
      </c>
      <c r="AH4422" s="88" t="str">
        <f t="shared" si="823"/>
        <v/>
      </c>
      <c r="AJ4422" s="55" t="str">
        <f t="shared" si="824"/>
        <v/>
      </c>
      <c r="AK4422" s="88" t="str">
        <f t="shared" si="825"/>
        <v/>
      </c>
      <c r="AM4422" s="55" t="str">
        <f t="shared" si="826"/>
        <v/>
      </c>
      <c r="AN4422" s="88" t="str">
        <f t="shared" si="827"/>
        <v/>
      </c>
    </row>
    <row r="4423" spans="1:40" x14ac:dyDescent="0.25">
      <c r="A4423" s="77"/>
      <c r="B4423" s="107"/>
      <c r="C4423" s="108"/>
      <c r="D4423" s="109"/>
      <c r="E4423" s="109"/>
      <c r="F4423" s="110"/>
      <c r="G4423" s="111"/>
      <c r="H4423" s="112"/>
      <c r="I4423" s="77"/>
      <c r="J4423" s="112" t="str">
        <f>IF($B4423="", "", IFERROR(INDEX('Job List'!$C$9:$C$508, MATCH($B4423, 'Job List'!$B$9:$B$508, 0)), ""))</f>
        <v/>
      </c>
      <c r="K4423" s="112" t="str">
        <f>IF($B4423="", "", IFERROR(INDEX('Job List'!$D$9:$D$508, MATCH($B4423, 'Job List'!$B$9:$B$508, 0)), ""))</f>
        <v/>
      </c>
      <c r="L4423" s="125" t="str">
        <f t="shared" si="816"/>
        <v/>
      </c>
      <c r="M4423" s="111" t="str">
        <f>IF($B4423="", "", IF($G4423="", IFERROR(INDEX('Job List'!$E$9:$E$508, MATCH($B4423, 'Job List'!$B$9:$B$508, 0)), ""), $G4423))</f>
        <v/>
      </c>
      <c r="N4423" s="126" t="str">
        <f t="shared" si="817"/>
        <v/>
      </c>
      <c r="O4423" s="77"/>
      <c r="AB4423" s="14" t="str">
        <f t="shared" si="818"/>
        <v/>
      </c>
      <c r="AC4423" s="20" t="str">
        <f t="shared" si="819"/>
        <v/>
      </c>
      <c r="AD4423" s="55" t="str">
        <f t="shared" si="820"/>
        <v/>
      </c>
      <c r="AE4423" s="88" t="str">
        <f t="shared" si="821"/>
        <v/>
      </c>
      <c r="AG4423" s="55" t="str">
        <f t="shared" si="822"/>
        <v/>
      </c>
      <c r="AH4423" s="88" t="str">
        <f t="shared" si="823"/>
        <v/>
      </c>
      <c r="AJ4423" s="55" t="str">
        <f t="shared" si="824"/>
        <v/>
      </c>
      <c r="AK4423" s="88" t="str">
        <f t="shared" si="825"/>
        <v/>
      </c>
      <c r="AM4423" s="55" t="str">
        <f t="shared" si="826"/>
        <v/>
      </c>
      <c r="AN4423" s="88" t="str">
        <f t="shared" si="827"/>
        <v/>
      </c>
    </row>
    <row r="4424" spans="1:40" x14ac:dyDescent="0.25">
      <c r="A4424" s="77"/>
      <c r="B4424" s="107"/>
      <c r="C4424" s="108"/>
      <c r="D4424" s="109"/>
      <c r="E4424" s="109"/>
      <c r="F4424" s="110"/>
      <c r="G4424" s="111"/>
      <c r="H4424" s="112"/>
      <c r="I4424" s="77"/>
      <c r="J4424" s="112" t="str">
        <f>IF($B4424="", "", IFERROR(INDEX('Job List'!$C$9:$C$508, MATCH($B4424, 'Job List'!$B$9:$B$508, 0)), ""))</f>
        <v/>
      </c>
      <c r="K4424" s="112" t="str">
        <f>IF($B4424="", "", IFERROR(INDEX('Job List'!$D$9:$D$508, MATCH($B4424, 'Job List'!$B$9:$B$508, 0)), ""))</f>
        <v/>
      </c>
      <c r="L4424" s="125" t="str">
        <f t="shared" si="816"/>
        <v/>
      </c>
      <c r="M4424" s="111" t="str">
        <f>IF($B4424="", "", IF($G4424="", IFERROR(INDEX('Job List'!$E$9:$E$508, MATCH($B4424, 'Job List'!$B$9:$B$508, 0)), ""), $G4424))</f>
        <v/>
      </c>
      <c r="N4424" s="126" t="str">
        <f t="shared" si="817"/>
        <v/>
      </c>
      <c r="O4424" s="77"/>
      <c r="AB4424" s="14" t="str">
        <f t="shared" si="818"/>
        <v/>
      </c>
      <c r="AC4424" s="20" t="str">
        <f t="shared" si="819"/>
        <v/>
      </c>
      <c r="AD4424" s="55" t="str">
        <f t="shared" si="820"/>
        <v/>
      </c>
      <c r="AE4424" s="88" t="str">
        <f t="shared" si="821"/>
        <v/>
      </c>
      <c r="AG4424" s="55" t="str">
        <f t="shared" si="822"/>
        <v/>
      </c>
      <c r="AH4424" s="88" t="str">
        <f t="shared" si="823"/>
        <v/>
      </c>
      <c r="AJ4424" s="55" t="str">
        <f t="shared" si="824"/>
        <v/>
      </c>
      <c r="AK4424" s="88" t="str">
        <f t="shared" si="825"/>
        <v/>
      </c>
      <c r="AM4424" s="55" t="str">
        <f t="shared" si="826"/>
        <v/>
      </c>
      <c r="AN4424" s="88" t="str">
        <f t="shared" si="827"/>
        <v/>
      </c>
    </row>
    <row r="4425" spans="1:40" x14ac:dyDescent="0.25">
      <c r="A4425" s="77"/>
      <c r="B4425" s="107"/>
      <c r="C4425" s="108"/>
      <c r="D4425" s="109"/>
      <c r="E4425" s="109"/>
      <c r="F4425" s="110"/>
      <c r="G4425" s="111"/>
      <c r="H4425" s="112"/>
      <c r="I4425" s="77"/>
      <c r="J4425" s="112" t="str">
        <f>IF($B4425="", "", IFERROR(INDEX('Job List'!$C$9:$C$508, MATCH($B4425, 'Job List'!$B$9:$B$508, 0)), ""))</f>
        <v/>
      </c>
      <c r="K4425" s="112" t="str">
        <f>IF($B4425="", "", IFERROR(INDEX('Job List'!$D$9:$D$508, MATCH($B4425, 'Job List'!$B$9:$B$508, 0)), ""))</f>
        <v/>
      </c>
      <c r="L4425" s="125" t="str">
        <f t="shared" si="816"/>
        <v/>
      </c>
      <c r="M4425" s="111" t="str">
        <f>IF($B4425="", "", IF($G4425="", IFERROR(INDEX('Job List'!$E$9:$E$508, MATCH($B4425, 'Job List'!$B$9:$B$508, 0)), ""), $G4425))</f>
        <v/>
      </c>
      <c r="N4425" s="126" t="str">
        <f t="shared" si="817"/>
        <v/>
      </c>
      <c r="O4425" s="77"/>
      <c r="AB4425" s="14" t="str">
        <f t="shared" si="818"/>
        <v/>
      </c>
      <c r="AC4425" s="20" t="str">
        <f t="shared" si="819"/>
        <v/>
      </c>
      <c r="AD4425" s="55" t="str">
        <f t="shared" si="820"/>
        <v/>
      </c>
      <c r="AE4425" s="88" t="str">
        <f t="shared" si="821"/>
        <v/>
      </c>
      <c r="AG4425" s="55" t="str">
        <f t="shared" si="822"/>
        <v/>
      </c>
      <c r="AH4425" s="88" t="str">
        <f t="shared" si="823"/>
        <v/>
      </c>
      <c r="AJ4425" s="55" t="str">
        <f t="shared" si="824"/>
        <v/>
      </c>
      <c r="AK4425" s="88" t="str">
        <f t="shared" si="825"/>
        <v/>
      </c>
      <c r="AM4425" s="55" t="str">
        <f t="shared" si="826"/>
        <v/>
      </c>
      <c r="AN4425" s="88" t="str">
        <f t="shared" si="827"/>
        <v/>
      </c>
    </row>
    <row r="4426" spans="1:40" x14ac:dyDescent="0.25">
      <c r="A4426" s="77"/>
      <c r="B4426" s="107"/>
      <c r="C4426" s="108"/>
      <c r="D4426" s="109"/>
      <c r="E4426" s="109"/>
      <c r="F4426" s="110"/>
      <c r="G4426" s="111"/>
      <c r="H4426" s="112"/>
      <c r="I4426" s="77"/>
      <c r="J4426" s="112" t="str">
        <f>IF($B4426="", "", IFERROR(INDEX('Job List'!$C$9:$C$508, MATCH($B4426, 'Job List'!$B$9:$B$508, 0)), ""))</f>
        <v/>
      </c>
      <c r="K4426" s="112" t="str">
        <f>IF($B4426="", "", IFERROR(INDEX('Job List'!$D$9:$D$508, MATCH($B4426, 'Job List'!$B$9:$B$508, 0)), ""))</f>
        <v/>
      </c>
      <c r="L4426" s="125" t="str">
        <f t="shared" ref="L4426:L4489" si="828">IFERROR(IF(B4426="", "", AC4426-F4426), "")</f>
        <v/>
      </c>
      <c r="M4426" s="111" t="str">
        <f>IF($B4426="", "", IF($G4426="", IFERROR(INDEX('Job List'!$E$9:$E$508, MATCH($B4426, 'Job List'!$B$9:$B$508, 0)), ""), $G4426))</f>
        <v/>
      </c>
      <c r="N4426" s="126" t="str">
        <f t="shared" ref="N4426:N4489" si="829">IF(OR(B4426="", L4426="", M4426=""), "", L4426*24*M4426)</f>
        <v/>
      </c>
      <c r="O4426" s="77"/>
      <c r="AB4426" s="14" t="str">
        <f t="shared" ref="AB4426:AB4489" si="830">IF(C4426="", "", TEXT(C4426, "mmm yyyy"))</f>
        <v/>
      </c>
      <c r="AC4426" s="20" t="str">
        <f t="shared" ref="AC4426:AC4489" si="831">IF(OR(D4426="", E4426=""), "", IF(IF(E4426&gt;D4426, E4426-D4426, E4426-D4426+1)=0, 1, IF(E4426&gt;D4426, E4426-D4426, E4426-D4426+1)))</f>
        <v/>
      </c>
      <c r="AD4426" s="55" t="str">
        <f t="shared" ref="AD4426:AD4489" si="832">IF($AB4426="", "", IF($AD$6="", L4426, IF($AD$6=$B4426, L4426, "")))</f>
        <v/>
      </c>
      <c r="AE4426" s="88" t="str">
        <f t="shared" ref="AE4426:AE4489" si="833">IF($AB4426="", "", IF($AD$6="", N4426, IF($AD$6=$B4426, N4426, "")))</f>
        <v/>
      </c>
      <c r="AG4426" s="55" t="str">
        <f t="shared" ref="AG4426:AG4489" si="834">IF($AB4426="", "", IF($AG$6="", AJ4426, IF($AG$6=$J4426, AJ4426, "")))</f>
        <v/>
      </c>
      <c r="AH4426" s="88" t="str">
        <f t="shared" ref="AH4426:AH4489" si="835">IF($AB4426="", "", IF($AG$6="", AK4426, IF($AG$6=$J4426, AK4426, "")))</f>
        <v/>
      </c>
      <c r="AJ4426" s="55" t="str">
        <f t="shared" ref="AJ4426:AJ4489" si="836">IFERROR(IF($AB4426="", "", IF(AND($C4426&gt;=$AJ$6, $C4426&lt;=$AK$6), L4426, "")), "")</f>
        <v/>
      </c>
      <c r="AK4426" s="88" t="str">
        <f t="shared" ref="AK4426:AK4489" si="837">IFERROR(IF($AB4426="", "", IF(AND($C4426&gt;=$AJ$6, $C4426&lt;=$AK$6), N4426, "")), "")</f>
        <v/>
      </c>
      <c r="AM4426" s="55" t="str">
        <f t="shared" ref="AM4426:AM4489" si="838">IFERROR(IF($J4426="", "", IF(AND($C4426&gt;=$AM$4, $C4426&lt;=$AN$4, $J4426=$AM$3), L4426, "")), "")</f>
        <v/>
      </c>
      <c r="AN4426" s="88" t="str">
        <f t="shared" ref="AN4426:AN4489" si="839">IFERROR(IF($J4426="", "", IF(AND($C4426&gt;=$AM$4, $C4426&lt;=$AN$4, $J4426=$AM$3), N4426, "")), "")</f>
        <v/>
      </c>
    </row>
    <row r="4427" spans="1:40" x14ac:dyDescent="0.25">
      <c r="A4427" s="77"/>
      <c r="B4427" s="107"/>
      <c r="C4427" s="108"/>
      <c r="D4427" s="109"/>
      <c r="E4427" s="109"/>
      <c r="F4427" s="110"/>
      <c r="G4427" s="111"/>
      <c r="H4427" s="112"/>
      <c r="I4427" s="77"/>
      <c r="J4427" s="112" t="str">
        <f>IF($B4427="", "", IFERROR(INDEX('Job List'!$C$9:$C$508, MATCH($B4427, 'Job List'!$B$9:$B$508, 0)), ""))</f>
        <v/>
      </c>
      <c r="K4427" s="112" t="str">
        <f>IF($B4427="", "", IFERROR(INDEX('Job List'!$D$9:$D$508, MATCH($B4427, 'Job List'!$B$9:$B$508, 0)), ""))</f>
        <v/>
      </c>
      <c r="L4427" s="125" t="str">
        <f t="shared" si="828"/>
        <v/>
      </c>
      <c r="M4427" s="111" t="str">
        <f>IF($B4427="", "", IF($G4427="", IFERROR(INDEX('Job List'!$E$9:$E$508, MATCH($B4427, 'Job List'!$B$9:$B$508, 0)), ""), $G4427))</f>
        <v/>
      </c>
      <c r="N4427" s="126" t="str">
        <f t="shared" si="829"/>
        <v/>
      </c>
      <c r="O4427" s="77"/>
      <c r="AB4427" s="14" t="str">
        <f t="shared" si="830"/>
        <v/>
      </c>
      <c r="AC4427" s="20" t="str">
        <f t="shared" si="831"/>
        <v/>
      </c>
      <c r="AD4427" s="55" t="str">
        <f t="shared" si="832"/>
        <v/>
      </c>
      <c r="AE4427" s="88" t="str">
        <f t="shared" si="833"/>
        <v/>
      </c>
      <c r="AG4427" s="55" t="str">
        <f t="shared" si="834"/>
        <v/>
      </c>
      <c r="AH4427" s="88" t="str">
        <f t="shared" si="835"/>
        <v/>
      </c>
      <c r="AJ4427" s="55" t="str">
        <f t="shared" si="836"/>
        <v/>
      </c>
      <c r="AK4427" s="88" t="str">
        <f t="shared" si="837"/>
        <v/>
      </c>
      <c r="AM4427" s="55" t="str">
        <f t="shared" si="838"/>
        <v/>
      </c>
      <c r="AN4427" s="88" t="str">
        <f t="shared" si="839"/>
        <v/>
      </c>
    </row>
    <row r="4428" spans="1:40" x14ac:dyDescent="0.25">
      <c r="A4428" s="77"/>
      <c r="B4428" s="107"/>
      <c r="C4428" s="108"/>
      <c r="D4428" s="109"/>
      <c r="E4428" s="109"/>
      <c r="F4428" s="110"/>
      <c r="G4428" s="111"/>
      <c r="H4428" s="112"/>
      <c r="I4428" s="77"/>
      <c r="J4428" s="112" t="str">
        <f>IF($B4428="", "", IFERROR(INDEX('Job List'!$C$9:$C$508, MATCH($B4428, 'Job List'!$B$9:$B$508, 0)), ""))</f>
        <v/>
      </c>
      <c r="K4428" s="112" t="str">
        <f>IF($B4428="", "", IFERROR(INDEX('Job List'!$D$9:$D$508, MATCH($B4428, 'Job List'!$B$9:$B$508, 0)), ""))</f>
        <v/>
      </c>
      <c r="L4428" s="125" t="str">
        <f t="shared" si="828"/>
        <v/>
      </c>
      <c r="M4428" s="111" t="str">
        <f>IF($B4428="", "", IF($G4428="", IFERROR(INDEX('Job List'!$E$9:$E$508, MATCH($B4428, 'Job List'!$B$9:$B$508, 0)), ""), $G4428))</f>
        <v/>
      </c>
      <c r="N4428" s="126" t="str">
        <f t="shared" si="829"/>
        <v/>
      </c>
      <c r="O4428" s="77"/>
      <c r="AB4428" s="14" t="str">
        <f t="shared" si="830"/>
        <v/>
      </c>
      <c r="AC4428" s="20" t="str">
        <f t="shared" si="831"/>
        <v/>
      </c>
      <c r="AD4428" s="55" t="str">
        <f t="shared" si="832"/>
        <v/>
      </c>
      <c r="AE4428" s="88" t="str">
        <f t="shared" si="833"/>
        <v/>
      </c>
      <c r="AG4428" s="55" t="str">
        <f t="shared" si="834"/>
        <v/>
      </c>
      <c r="AH4428" s="88" t="str">
        <f t="shared" si="835"/>
        <v/>
      </c>
      <c r="AJ4428" s="55" t="str">
        <f t="shared" si="836"/>
        <v/>
      </c>
      <c r="AK4428" s="88" t="str">
        <f t="shared" si="837"/>
        <v/>
      </c>
      <c r="AM4428" s="55" t="str">
        <f t="shared" si="838"/>
        <v/>
      </c>
      <c r="AN4428" s="88" t="str">
        <f t="shared" si="839"/>
        <v/>
      </c>
    </row>
    <row r="4429" spans="1:40" x14ac:dyDescent="0.25">
      <c r="A4429" s="77"/>
      <c r="B4429" s="107"/>
      <c r="C4429" s="108"/>
      <c r="D4429" s="109"/>
      <c r="E4429" s="109"/>
      <c r="F4429" s="110"/>
      <c r="G4429" s="111"/>
      <c r="H4429" s="112"/>
      <c r="I4429" s="77"/>
      <c r="J4429" s="112" t="str">
        <f>IF($B4429="", "", IFERROR(INDEX('Job List'!$C$9:$C$508, MATCH($B4429, 'Job List'!$B$9:$B$508, 0)), ""))</f>
        <v/>
      </c>
      <c r="K4429" s="112" t="str">
        <f>IF($B4429="", "", IFERROR(INDEX('Job List'!$D$9:$D$508, MATCH($B4429, 'Job List'!$B$9:$B$508, 0)), ""))</f>
        <v/>
      </c>
      <c r="L4429" s="125" t="str">
        <f t="shared" si="828"/>
        <v/>
      </c>
      <c r="M4429" s="111" t="str">
        <f>IF($B4429="", "", IF($G4429="", IFERROR(INDEX('Job List'!$E$9:$E$508, MATCH($B4429, 'Job List'!$B$9:$B$508, 0)), ""), $G4429))</f>
        <v/>
      </c>
      <c r="N4429" s="126" t="str">
        <f t="shared" si="829"/>
        <v/>
      </c>
      <c r="O4429" s="77"/>
      <c r="AB4429" s="14" t="str">
        <f t="shared" si="830"/>
        <v/>
      </c>
      <c r="AC4429" s="20" t="str">
        <f t="shared" si="831"/>
        <v/>
      </c>
      <c r="AD4429" s="55" t="str">
        <f t="shared" si="832"/>
        <v/>
      </c>
      <c r="AE4429" s="88" t="str">
        <f t="shared" si="833"/>
        <v/>
      </c>
      <c r="AG4429" s="55" t="str">
        <f t="shared" si="834"/>
        <v/>
      </c>
      <c r="AH4429" s="88" t="str">
        <f t="shared" si="835"/>
        <v/>
      </c>
      <c r="AJ4429" s="55" t="str">
        <f t="shared" si="836"/>
        <v/>
      </c>
      <c r="AK4429" s="88" t="str">
        <f t="shared" si="837"/>
        <v/>
      </c>
      <c r="AM4429" s="55" t="str">
        <f t="shared" si="838"/>
        <v/>
      </c>
      <c r="AN4429" s="88" t="str">
        <f t="shared" si="839"/>
        <v/>
      </c>
    </row>
    <row r="4430" spans="1:40" x14ac:dyDescent="0.25">
      <c r="A4430" s="77"/>
      <c r="B4430" s="107"/>
      <c r="C4430" s="108"/>
      <c r="D4430" s="109"/>
      <c r="E4430" s="109"/>
      <c r="F4430" s="110"/>
      <c r="G4430" s="111"/>
      <c r="H4430" s="112"/>
      <c r="I4430" s="77"/>
      <c r="J4430" s="112" t="str">
        <f>IF($B4430="", "", IFERROR(INDEX('Job List'!$C$9:$C$508, MATCH($B4430, 'Job List'!$B$9:$B$508, 0)), ""))</f>
        <v/>
      </c>
      <c r="K4430" s="112" t="str">
        <f>IF($B4430="", "", IFERROR(INDEX('Job List'!$D$9:$D$508, MATCH($B4430, 'Job List'!$B$9:$B$508, 0)), ""))</f>
        <v/>
      </c>
      <c r="L4430" s="125" t="str">
        <f t="shared" si="828"/>
        <v/>
      </c>
      <c r="M4430" s="111" t="str">
        <f>IF($B4430="", "", IF($G4430="", IFERROR(INDEX('Job List'!$E$9:$E$508, MATCH($B4430, 'Job List'!$B$9:$B$508, 0)), ""), $G4430))</f>
        <v/>
      </c>
      <c r="N4430" s="126" t="str">
        <f t="shared" si="829"/>
        <v/>
      </c>
      <c r="O4430" s="77"/>
      <c r="AB4430" s="14" t="str">
        <f t="shared" si="830"/>
        <v/>
      </c>
      <c r="AC4430" s="20" t="str">
        <f t="shared" si="831"/>
        <v/>
      </c>
      <c r="AD4430" s="55" t="str">
        <f t="shared" si="832"/>
        <v/>
      </c>
      <c r="AE4430" s="88" t="str">
        <f t="shared" si="833"/>
        <v/>
      </c>
      <c r="AG4430" s="55" t="str">
        <f t="shared" si="834"/>
        <v/>
      </c>
      <c r="AH4430" s="88" t="str">
        <f t="shared" si="835"/>
        <v/>
      </c>
      <c r="AJ4430" s="55" t="str">
        <f t="shared" si="836"/>
        <v/>
      </c>
      <c r="AK4430" s="88" t="str">
        <f t="shared" si="837"/>
        <v/>
      </c>
      <c r="AM4430" s="55" t="str">
        <f t="shared" si="838"/>
        <v/>
      </c>
      <c r="AN4430" s="88" t="str">
        <f t="shared" si="839"/>
        <v/>
      </c>
    </row>
    <row r="4431" spans="1:40" x14ac:dyDescent="0.25">
      <c r="A4431" s="77"/>
      <c r="B4431" s="107"/>
      <c r="C4431" s="108"/>
      <c r="D4431" s="109"/>
      <c r="E4431" s="109"/>
      <c r="F4431" s="110"/>
      <c r="G4431" s="111"/>
      <c r="H4431" s="112"/>
      <c r="I4431" s="77"/>
      <c r="J4431" s="112" t="str">
        <f>IF($B4431="", "", IFERROR(INDEX('Job List'!$C$9:$C$508, MATCH($B4431, 'Job List'!$B$9:$B$508, 0)), ""))</f>
        <v/>
      </c>
      <c r="K4431" s="112" t="str">
        <f>IF($B4431="", "", IFERROR(INDEX('Job List'!$D$9:$D$508, MATCH($B4431, 'Job List'!$B$9:$B$508, 0)), ""))</f>
        <v/>
      </c>
      <c r="L4431" s="125" t="str">
        <f t="shared" si="828"/>
        <v/>
      </c>
      <c r="M4431" s="111" t="str">
        <f>IF($B4431="", "", IF($G4431="", IFERROR(INDEX('Job List'!$E$9:$E$508, MATCH($B4431, 'Job List'!$B$9:$B$508, 0)), ""), $G4431))</f>
        <v/>
      </c>
      <c r="N4431" s="126" t="str">
        <f t="shared" si="829"/>
        <v/>
      </c>
      <c r="O4431" s="77"/>
      <c r="AB4431" s="14" t="str">
        <f t="shared" si="830"/>
        <v/>
      </c>
      <c r="AC4431" s="20" t="str">
        <f t="shared" si="831"/>
        <v/>
      </c>
      <c r="AD4431" s="55" t="str">
        <f t="shared" si="832"/>
        <v/>
      </c>
      <c r="AE4431" s="88" t="str">
        <f t="shared" si="833"/>
        <v/>
      </c>
      <c r="AG4431" s="55" t="str">
        <f t="shared" si="834"/>
        <v/>
      </c>
      <c r="AH4431" s="88" t="str">
        <f t="shared" si="835"/>
        <v/>
      </c>
      <c r="AJ4431" s="55" t="str">
        <f t="shared" si="836"/>
        <v/>
      </c>
      <c r="AK4431" s="88" t="str">
        <f t="shared" si="837"/>
        <v/>
      </c>
      <c r="AM4431" s="55" t="str">
        <f t="shared" si="838"/>
        <v/>
      </c>
      <c r="AN4431" s="88" t="str">
        <f t="shared" si="839"/>
        <v/>
      </c>
    </row>
    <row r="4432" spans="1:40" x14ac:dyDescent="0.25">
      <c r="A4432" s="77"/>
      <c r="B4432" s="107"/>
      <c r="C4432" s="108"/>
      <c r="D4432" s="109"/>
      <c r="E4432" s="109"/>
      <c r="F4432" s="110"/>
      <c r="G4432" s="111"/>
      <c r="H4432" s="112"/>
      <c r="I4432" s="77"/>
      <c r="J4432" s="112" t="str">
        <f>IF($B4432="", "", IFERROR(INDEX('Job List'!$C$9:$C$508, MATCH($B4432, 'Job List'!$B$9:$B$508, 0)), ""))</f>
        <v/>
      </c>
      <c r="K4432" s="112" t="str">
        <f>IF($B4432="", "", IFERROR(INDEX('Job List'!$D$9:$D$508, MATCH($B4432, 'Job List'!$B$9:$B$508, 0)), ""))</f>
        <v/>
      </c>
      <c r="L4432" s="125" t="str">
        <f t="shared" si="828"/>
        <v/>
      </c>
      <c r="M4432" s="111" t="str">
        <f>IF($B4432="", "", IF($G4432="", IFERROR(INDEX('Job List'!$E$9:$E$508, MATCH($B4432, 'Job List'!$B$9:$B$508, 0)), ""), $G4432))</f>
        <v/>
      </c>
      <c r="N4432" s="126" t="str">
        <f t="shared" si="829"/>
        <v/>
      </c>
      <c r="O4432" s="77"/>
      <c r="AB4432" s="14" t="str">
        <f t="shared" si="830"/>
        <v/>
      </c>
      <c r="AC4432" s="20" t="str">
        <f t="shared" si="831"/>
        <v/>
      </c>
      <c r="AD4432" s="55" t="str">
        <f t="shared" si="832"/>
        <v/>
      </c>
      <c r="AE4432" s="88" t="str">
        <f t="shared" si="833"/>
        <v/>
      </c>
      <c r="AG4432" s="55" t="str">
        <f t="shared" si="834"/>
        <v/>
      </c>
      <c r="AH4432" s="88" t="str">
        <f t="shared" si="835"/>
        <v/>
      </c>
      <c r="AJ4432" s="55" t="str">
        <f t="shared" si="836"/>
        <v/>
      </c>
      <c r="AK4432" s="88" t="str">
        <f t="shared" si="837"/>
        <v/>
      </c>
      <c r="AM4432" s="55" t="str">
        <f t="shared" si="838"/>
        <v/>
      </c>
      <c r="AN4432" s="88" t="str">
        <f t="shared" si="839"/>
        <v/>
      </c>
    </row>
    <row r="4433" spans="1:40" x14ac:dyDescent="0.25">
      <c r="A4433" s="77"/>
      <c r="B4433" s="107"/>
      <c r="C4433" s="108"/>
      <c r="D4433" s="109"/>
      <c r="E4433" s="109"/>
      <c r="F4433" s="110"/>
      <c r="G4433" s="111"/>
      <c r="H4433" s="112"/>
      <c r="I4433" s="77"/>
      <c r="J4433" s="112" t="str">
        <f>IF($B4433="", "", IFERROR(INDEX('Job List'!$C$9:$C$508, MATCH($B4433, 'Job List'!$B$9:$B$508, 0)), ""))</f>
        <v/>
      </c>
      <c r="K4433" s="112" t="str">
        <f>IF($B4433="", "", IFERROR(INDEX('Job List'!$D$9:$D$508, MATCH($B4433, 'Job List'!$B$9:$B$508, 0)), ""))</f>
        <v/>
      </c>
      <c r="L4433" s="125" t="str">
        <f t="shared" si="828"/>
        <v/>
      </c>
      <c r="M4433" s="111" t="str">
        <f>IF($B4433="", "", IF($G4433="", IFERROR(INDEX('Job List'!$E$9:$E$508, MATCH($B4433, 'Job List'!$B$9:$B$508, 0)), ""), $G4433))</f>
        <v/>
      </c>
      <c r="N4433" s="126" t="str">
        <f t="shared" si="829"/>
        <v/>
      </c>
      <c r="O4433" s="77"/>
      <c r="AB4433" s="14" t="str">
        <f t="shared" si="830"/>
        <v/>
      </c>
      <c r="AC4433" s="20" t="str">
        <f t="shared" si="831"/>
        <v/>
      </c>
      <c r="AD4433" s="55" t="str">
        <f t="shared" si="832"/>
        <v/>
      </c>
      <c r="AE4433" s="88" t="str">
        <f t="shared" si="833"/>
        <v/>
      </c>
      <c r="AG4433" s="55" t="str">
        <f t="shared" si="834"/>
        <v/>
      </c>
      <c r="AH4433" s="88" t="str">
        <f t="shared" si="835"/>
        <v/>
      </c>
      <c r="AJ4433" s="55" t="str">
        <f t="shared" si="836"/>
        <v/>
      </c>
      <c r="AK4433" s="88" t="str">
        <f t="shared" si="837"/>
        <v/>
      </c>
      <c r="AM4433" s="55" t="str">
        <f t="shared" si="838"/>
        <v/>
      </c>
      <c r="AN4433" s="88" t="str">
        <f t="shared" si="839"/>
        <v/>
      </c>
    </row>
    <row r="4434" spans="1:40" x14ac:dyDescent="0.25">
      <c r="A4434" s="77"/>
      <c r="B4434" s="107"/>
      <c r="C4434" s="108"/>
      <c r="D4434" s="109"/>
      <c r="E4434" s="109"/>
      <c r="F4434" s="110"/>
      <c r="G4434" s="111"/>
      <c r="H4434" s="112"/>
      <c r="I4434" s="77"/>
      <c r="J4434" s="112" t="str">
        <f>IF($B4434="", "", IFERROR(INDEX('Job List'!$C$9:$C$508, MATCH($B4434, 'Job List'!$B$9:$B$508, 0)), ""))</f>
        <v/>
      </c>
      <c r="K4434" s="112" t="str">
        <f>IF($B4434="", "", IFERROR(INDEX('Job List'!$D$9:$D$508, MATCH($B4434, 'Job List'!$B$9:$B$508, 0)), ""))</f>
        <v/>
      </c>
      <c r="L4434" s="125" t="str">
        <f t="shared" si="828"/>
        <v/>
      </c>
      <c r="M4434" s="111" t="str">
        <f>IF($B4434="", "", IF($G4434="", IFERROR(INDEX('Job List'!$E$9:$E$508, MATCH($B4434, 'Job List'!$B$9:$B$508, 0)), ""), $G4434))</f>
        <v/>
      </c>
      <c r="N4434" s="126" t="str">
        <f t="shared" si="829"/>
        <v/>
      </c>
      <c r="O4434" s="77"/>
      <c r="AB4434" s="14" t="str">
        <f t="shared" si="830"/>
        <v/>
      </c>
      <c r="AC4434" s="20" t="str">
        <f t="shared" si="831"/>
        <v/>
      </c>
      <c r="AD4434" s="55" t="str">
        <f t="shared" si="832"/>
        <v/>
      </c>
      <c r="AE4434" s="88" t="str">
        <f t="shared" si="833"/>
        <v/>
      </c>
      <c r="AG4434" s="55" t="str">
        <f t="shared" si="834"/>
        <v/>
      </c>
      <c r="AH4434" s="88" t="str">
        <f t="shared" si="835"/>
        <v/>
      </c>
      <c r="AJ4434" s="55" t="str">
        <f t="shared" si="836"/>
        <v/>
      </c>
      <c r="AK4434" s="88" t="str">
        <f t="shared" si="837"/>
        <v/>
      </c>
      <c r="AM4434" s="55" t="str">
        <f t="shared" si="838"/>
        <v/>
      </c>
      <c r="AN4434" s="88" t="str">
        <f t="shared" si="839"/>
        <v/>
      </c>
    </row>
    <row r="4435" spans="1:40" x14ac:dyDescent="0.25">
      <c r="A4435" s="77"/>
      <c r="B4435" s="107"/>
      <c r="C4435" s="108"/>
      <c r="D4435" s="109"/>
      <c r="E4435" s="109"/>
      <c r="F4435" s="110"/>
      <c r="G4435" s="111"/>
      <c r="H4435" s="112"/>
      <c r="I4435" s="77"/>
      <c r="J4435" s="112" t="str">
        <f>IF($B4435="", "", IFERROR(INDEX('Job List'!$C$9:$C$508, MATCH($B4435, 'Job List'!$B$9:$B$508, 0)), ""))</f>
        <v/>
      </c>
      <c r="K4435" s="112" t="str">
        <f>IF($B4435="", "", IFERROR(INDEX('Job List'!$D$9:$D$508, MATCH($B4435, 'Job List'!$B$9:$B$508, 0)), ""))</f>
        <v/>
      </c>
      <c r="L4435" s="125" t="str">
        <f t="shared" si="828"/>
        <v/>
      </c>
      <c r="M4435" s="111" t="str">
        <f>IF($B4435="", "", IF($G4435="", IFERROR(INDEX('Job List'!$E$9:$E$508, MATCH($B4435, 'Job List'!$B$9:$B$508, 0)), ""), $G4435))</f>
        <v/>
      </c>
      <c r="N4435" s="126" t="str">
        <f t="shared" si="829"/>
        <v/>
      </c>
      <c r="O4435" s="77"/>
      <c r="AB4435" s="14" t="str">
        <f t="shared" si="830"/>
        <v/>
      </c>
      <c r="AC4435" s="20" t="str">
        <f t="shared" si="831"/>
        <v/>
      </c>
      <c r="AD4435" s="55" t="str">
        <f t="shared" si="832"/>
        <v/>
      </c>
      <c r="AE4435" s="88" t="str">
        <f t="shared" si="833"/>
        <v/>
      </c>
      <c r="AG4435" s="55" t="str">
        <f t="shared" si="834"/>
        <v/>
      </c>
      <c r="AH4435" s="88" t="str">
        <f t="shared" si="835"/>
        <v/>
      </c>
      <c r="AJ4435" s="55" t="str">
        <f t="shared" si="836"/>
        <v/>
      </c>
      <c r="AK4435" s="88" t="str">
        <f t="shared" si="837"/>
        <v/>
      </c>
      <c r="AM4435" s="55" t="str">
        <f t="shared" si="838"/>
        <v/>
      </c>
      <c r="AN4435" s="88" t="str">
        <f t="shared" si="839"/>
        <v/>
      </c>
    </row>
    <row r="4436" spans="1:40" x14ac:dyDescent="0.25">
      <c r="A4436" s="77"/>
      <c r="B4436" s="107"/>
      <c r="C4436" s="108"/>
      <c r="D4436" s="109"/>
      <c r="E4436" s="109"/>
      <c r="F4436" s="110"/>
      <c r="G4436" s="111"/>
      <c r="H4436" s="112"/>
      <c r="I4436" s="77"/>
      <c r="J4436" s="112" t="str">
        <f>IF($B4436="", "", IFERROR(INDEX('Job List'!$C$9:$C$508, MATCH($B4436, 'Job List'!$B$9:$B$508, 0)), ""))</f>
        <v/>
      </c>
      <c r="K4436" s="112" t="str">
        <f>IF($B4436="", "", IFERROR(INDEX('Job List'!$D$9:$D$508, MATCH($B4436, 'Job List'!$B$9:$B$508, 0)), ""))</f>
        <v/>
      </c>
      <c r="L4436" s="125" t="str">
        <f t="shared" si="828"/>
        <v/>
      </c>
      <c r="M4436" s="111" t="str">
        <f>IF($B4436="", "", IF($G4436="", IFERROR(INDEX('Job List'!$E$9:$E$508, MATCH($B4436, 'Job List'!$B$9:$B$508, 0)), ""), $G4436))</f>
        <v/>
      </c>
      <c r="N4436" s="126" t="str">
        <f t="shared" si="829"/>
        <v/>
      </c>
      <c r="O4436" s="77"/>
      <c r="AB4436" s="14" t="str">
        <f t="shared" si="830"/>
        <v/>
      </c>
      <c r="AC4436" s="20" t="str">
        <f t="shared" si="831"/>
        <v/>
      </c>
      <c r="AD4436" s="55" t="str">
        <f t="shared" si="832"/>
        <v/>
      </c>
      <c r="AE4436" s="88" t="str">
        <f t="shared" si="833"/>
        <v/>
      </c>
      <c r="AG4436" s="55" t="str">
        <f t="shared" si="834"/>
        <v/>
      </c>
      <c r="AH4436" s="88" t="str">
        <f t="shared" si="835"/>
        <v/>
      </c>
      <c r="AJ4436" s="55" t="str">
        <f t="shared" si="836"/>
        <v/>
      </c>
      <c r="AK4436" s="88" t="str">
        <f t="shared" si="837"/>
        <v/>
      </c>
      <c r="AM4436" s="55" t="str">
        <f t="shared" si="838"/>
        <v/>
      </c>
      <c r="AN4436" s="88" t="str">
        <f t="shared" si="839"/>
        <v/>
      </c>
    </row>
    <row r="4437" spans="1:40" x14ac:dyDescent="0.25">
      <c r="A4437" s="77"/>
      <c r="B4437" s="107"/>
      <c r="C4437" s="108"/>
      <c r="D4437" s="109"/>
      <c r="E4437" s="109"/>
      <c r="F4437" s="110"/>
      <c r="G4437" s="111"/>
      <c r="H4437" s="112"/>
      <c r="I4437" s="77"/>
      <c r="J4437" s="112" t="str">
        <f>IF($B4437="", "", IFERROR(INDEX('Job List'!$C$9:$C$508, MATCH($B4437, 'Job List'!$B$9:$B$508, 0)), ""))</f>
        <v/>
      </c>
      <c r="K4437" s="112" t="str">
        <f>IF($B4437="", "", IFERROR(INDEX('Job List'!$D$9:$D$508, MATCH($B4437, 'Job List'!$B$9:$B$508, 0)), ""))</f>
        <v/>
      </c>
      <c r="L4437" s="125" t="str">
        <f t="shared" si="828"/>
        <v/>
      </c>
      <c r="M4437" s="111" t="str">
        <f>IF($B4437="", "", IF($G4437="", IFERROR(INDEX('Job List'!$E$9:$E$508, MATCH($B4437, 'Job List'!$B$9:$B$508, 0)), ""), $G4437))</f>
        <v/>
      </c>
      <c r="N4437" s="126" t="str">
        <f t="shared" si="829"/>
        <v/>
      </c>
      <c r="O4437" s="77"/>
      <c r="AB4437" s="14" t="str">
        <f t="shared" si="830"/>
        <v/>
      </c>
      <c r="AC4437" s="20" t="str">
        <f t="shared" si="831"/>
        <v/>
      </c>
      <c r="AD4437" s="55" t="str">
        <f t="shared" si="832"/>
        <v/>
      </c>
      <c r="AE4437" s="88" t="str">
        <f t="shared" si="833"/>
        <v/>
      </c>
      <c r="AG4437" s="55" t="str">
        <f t="shared" si="834"/>
        <v/>
      </c>
      <c r="AH4437" s="88" t="str">
        <f t="shared" si="835"/>
        <v/>
      </c>
      <c r="AJ4437" s="55" t="str">
        <f t="shared" si="836"/>
        <v/>
      </c>
      <c r="AK4437" s="88" t="str">
        <f t="shared" si="837"/>
        <v/>
      </c>
      <c r="AM4437" s="55" t="str">
        <f t="shared" si="838"/>
        <v/>
      </c>
      <c r="AN4437" s="88" t="str">
        <f t="shared" si="839"/>
        <v/>
      </c>
    </row>
    <row r="4438" spans="1:40" x14ac:dyDescent="0.25">
      <c r="A4438" s="77"/>
      <c r="B4438" s="107"/>
      <c r="C4438" s="108"/>
      <c r="D4438" s="109"/>
      <c r="E4438" s="109"/>
      <c r="F4438" s="110"/>
      <c r="G4438" s="111"/>
      <c r="H4438" s="112"/>
      <c r="I4438" s="77"/>
      <c r="J4438" s="112" t="str">
        <f>IF($B4438="", "", IFERROR(INDEX('Job List'!$C$9:$C$508, MATCH($B4438, 'Job List'!$B$9:$B$508, 0)), ""))</f>
        <v/>
      </c>
      <c r="K4438" s="112" t="str">
        <f>IF($B4438="", "", IFERROR(INDEX('Job List'!$D$9:$D$508, MATCH($B4438, 'Job List'!$B$9:$B$508, 0)), ""))</f>
        <v/>
      </c>
      <c r="L4438" s="125" t="str">
        <f t="shared" si="828"/>
        <v/>
      </c>
      <c r="M4438" s="111" t="str">
        <f>IF($B4438="", "", IF($G4438="", IFERROR(INDEX('Job List'!$E$9:$E$508, MATCH($B4438, 'Job List'!$B$9:$B$508, 0)), ""), $G4438))</f>
        <v/>
      </c>
      <c r="N4438" s="126" t="str">
        <f t="shared" si="829"/>
        <v/>
      </c>
      <c r="O4438" s="77"/>
      <c r="AB4438" s="14" t="str">
        <f t="shared" si="830"/>
        <v/>
      </c>
      <c r="AC4438" s="20" t="str">
        <f t="shared" si="831"/>
        <v/>
      </c>
      <c r="AD4438" s="55" t="str">
        <f t="shared" si="832"/>
        <v/>
      </c>
      <c r="AE4438" s="88" t="str">
        <f t="shared" si="833"/>
        <v/>
      </c>
      <c r="AG4438" s="55" t="str">
        <f t="shared" si="834"/>
        <v/>
      </c>
      <c r="AH4438" s="88" t="str">
        <f t="shared" si="835"/>
        <v/>
      </c>
      <c r="AJ4438" s="55" t="str">
        <f t="shared" si="836"/>
        <v/>
      </c>
      <c r="AK4438" s="88" t="str">
        <f t="shared" si="837"/>
        <v/>
      </c>
      <c r="AM4438" s="55" t="str">
        <f t="shared" si="838"/>
        <v/>
      </c>
      <c r="AN4438" s="88" t="str">
        <f t="shared" si="839"/>
        <v/>
      </c>
    </row>
    <row r="4439" spans="1:40" x14ac:dyDescent="0.25">
      <c r="A4439" s="77"/>
      <c r="B4439" s="107"/>
      <c r="C4439" s="108"/>
      <c r="D4439" s="109"/>
      <c r="E4439" s="109"/>
      <c r="F4439" s="110"/>
      <c r="G4439" s="111"/>
      <c r="H4439" s="112"/>
      <c r="I4439" s="77"/>
      <c r="J4439" s="112" t="str">
        <f>IF($B4439="", "", IFERROR(INDEX('Job List'!$C$9:$C$508, MATCH($B4439, 'Job List'!$B$9:$B$508, 0)), ""))</f>
        <v/>
      </c>
      <c r="K4439" s="112" t="str">
        <f>IF($B4439="", "", IFERROR(INDEX('Job List'!$D$9:$D$508, MATCH($B4439, 'Job List'!$B$9:$B$508, 0)), ""))</f>
        <v/>
      </c>
      <c r="L4439" s="125" t="str">
        <f t="shared" si="828"/>
        <v/>
      </c>
      <c r="M4439" s="111" t="str">
        <f>IF($B4439="", "", IF($G4439="", IFERROR(INDEX('Job List'!$E$9:$E$508, MATCH($B4439, 'Job List'!$B$9:$B$508, 0)), ""), $G4439))</f>
        <v/>
      </c>
      <c r="N4439" s="126" t="str">
        <f t="shared" si="829"/>
        <v/>
      </c>
      <c r="O4439" s="77"/>
      <c r="AB4439" s="14" t="str">
        <f t="shared" si="830"/>
        <v/>
      </c>
      <c r="AC4439" s="20" t="str">
        <f t="shared" si="831"/>
        <v/>
      </c>
      <c r="AD4439" s="55" t="str">
        <f t="shared" si="832"/>
        <v/>
      </c>
      <c r="AE4439" s="88" t="str">
        <f t="shared" si="833"/>
        <v/>
      </c>
      <c r="AG4439" s="55" t="str">
        <f t="shared" si="834"/>
        <v/>
      </c>
      <c r="AH4439" s="88" t="str">
        <f t="shared" si="835"/>
        <v/>
      </c>
      <c r="AJ4439" s="55" t="str">
        <f t="shared" si="836"/>
        <v/>
      </c>
      <c r="AK4439" s="88" t="str">
        <f t="shared" si="837"/>
        <v/>
      </c>
      <c r="AM4439" s="55" t="str">
        <f t="shared" si="838"/>
        <v/>
      </c>
      <c r="AN4439" s="88" t="str">
        <f t="shared" si="839"/>
        <v/>
      </c>
    </row>
    <row r="4440" spans="1:40" x14ac:dyDescent="0.25">
      <c r="A4440" s="77"/>
      <c r="B4440" s="107"/>
      <c r="C4440" s="108"/>
      <c r="D4440" s="109"/>
      <c r="E4440" s="109"/>
      <c r="F4440" s="110"/>
      <c r="G4440" s="111"/>
      <c r="H4440" s="112"/>
      <c r="I4440" s="77"/>
      <c r="J4440" s="112" t="str">
        <f>IF($B4440="", "", IFERROR(INDEX('Job List'!$C$9:$C$508, MATCH($B4440, 'Job List'!$B$9:$B$508, 0)), ""))</f>
        <v/>
      </c>
      <c r="K4440" s="112" t="str">
        <f>IF($B4440="", "", IFERROR(INDEX('Job List'!$D$9:$D$508, MATCH($B4440, 'Job List'!$B$9:$B$508, 0)), ""))</f>
        <v/>
      </c>
      <c r="L4440" s="125" t="str">
        <f t="shared" si="828"/>
        <v/>
      </c>
      <c r="M4440" s="111" t="str">
        <f>IF($B4440="", "", IF($G4440="", IFERROR(INDEX('Job List'!$E$9:$E$508, MATCH($B4440, 'Job List'!$B$9:$B$508, 0)), ""), $G4440))</f>
        <v/>
      </c>
      <c r="N4440" s="126" t="str">
        <f t="shared" si="829"/>
        <v/>
      </c>
      <c r="O4440" s="77"/>
      <c r="AB4440" s="14" t="str">
        <f t="shared" si="830"/>
        <v/>
      </c>
      <c r="AC4440" s="20" t="str">
        <f t="shared" si="831"/>
        <v/>
      </c>
      <c r="AD4440" s="55" t="str">
        <f t="shared" si="832"/>
        <v/>
      </c>
      <c r="AE4440" s="88" t="str">
        <f t="shared" si="833"/>
        <v/>
      </c>
      <c r="AG4440" s="55" t="str">
        <f t="shared" si="834"/>
        <v/>
      </c>
      <c r="AH4440" s="88" t="str">
        <f t="shared" si="835"/>
        <v/>
      </c>
      <c r="AJ4440" s="55" t="str">
        <f t="shared" si="836"/>
        <v/>
      </c>
      <c r="AK4440" s="88" t="str">
        <f t="shared" si="837"/>
        <v/>
      </c>
      <c r="AM4440" s="55" t="str">
        <f t="shared" si="838"/>
        <v/>
      </c>
      <c r="AN4440" s="88" t="str">
        <f t="shared" si="839"/>
        <v/>
      </c>
    </row>
    <row r="4441" spans="1:40" x14ac:dyDescent="0.25">
      <c r="A4441" s="77"/>
      <c r="B4441" s="107"/>
      <c r="C4441" s="108"/>
      <c r="D4441" s="109"/>
      <c r="E4441" s="109"/>
      <c r="F4441" s="110"/>
      <c r="G4441" s="111"/>
      <c r="H4441" s="112"/>
      <c r="I4441" s="77"/>
      <c r="J4441" s="112" t="str">
        <f>IF($B4441="", "", IFERROR(INDEX('Job List'!$C$9:$C$508, MATCH($B4441, 'Job List'!$B$9:$B$508, 0)), ""))</f>
        <v/>
      </c>
      <c r="K4441" s="112" t="str">
        <f>IF($B4441="", "", IFERROR(INDEX('Job List'!$D$9:$D$508, MATCH($B4441, 'Job List'!$B$9:$B$508, 0)), ""))</f>
        <v/>
      </c>
      <c r="L4441" s="125" t="str">
        <f t="shared" si="828"/>
        <v/>
      </c>
      <c r="M4441" s="111" t="str">
        <f>IF($B4441="", "", IF($G4441="", IFERROR(INDEX('Job List'!$E$9:$E$508, MATCH($B4441, 'Job List'!$B$9:$B$508, 0)), ""), $G4441))</f>
        <v/>
      </c>
      <c r="N4441" s="126" t="str">
        <f t="shared" si="829"/>
        <v/>
      </c>
      <c r="O4441" s="77"/>
      <c r="AB4441" s="14" t="str">
        <f t="shared" si="830"/>
        <v/>
      </c>
      <c r="AC4441" s="20" t="str">
        <f t="shared" si="831"/>
        <v/>
      </c>
      <c r="AD4441" s="55" t="str">
        <f t="shared" si="832"/>
        <v/>
      </c>
      <c r="AE4441" s="88" t="str">
        <f t="shared" si="833"/>
        <v/>
      </c>
      <c r="AG4441" s="55" t="str">
        <f t="shared" si="834"/>
        <v/>
      </c>
      <c r="AH4441" s="88" t="str">
        <f t="shared" si="835"/>
        <v/>
      </c>
      <c r="AJ4441" s="55" t="str">
        <f t="shared" si="836"/>
        <v/>
      </c>
      <c r="AK4441" s="88" t="str">
        <f t="shared" si="837"/>
        <v/>
      </c>
      <c r="AM4441" s="55" t="str">
        <f t="shared" si="838"/>
        <v/>
      </c>
      <c r="AN4441" s="88" t="str">
        <f t="shared" si="839"/>
        <v/>
      </c>
    </row>
    <row r="4442" spans="1:40" x14ac:dyDescent="0.25">
      <c r="A4442" s="77"/>
      <c r="B4442" s="107"/>
      <c r="C4442" s="108"/>
      <c r="D4442" s="109"/>
      <c r="E4442" s="109"/>
      <c r="F4442" s="110"/>
      <c r="G4442" s="111"/>
      <c r="H4442" s="112"/>
      <c r="I4442" s="77"/>
      <c r="J4442" s="112" t="str">
        <f>IF($B4442="", "", IFERROR(INDEX('Job List'!$C$9:$C$508, MATCH($B4442, 'Job List'!$B$9:$B$508, 0)), ""))</f>
        <v/>
      </c>
      <c r="K4442" s="112" t="str">
        <f>IF($B4442="", "", IFERROR(INDEX('Job List'!$D$9:$D$508, MATCH($B4442, 'Job List'!$B$9:$B$508, 0)), ""))</f>
        <v/>
      </c>
      <c r="L4442" s="125" t="str">
        <f t="shared" si="828"/>
        <v/>
      </c>
      <c r="M4442" s="111" t="str">
        <f>IF($B4442="", "", IF($G4442="", IFERROR(INDEX('Job List'!$E$9:$E$508, MATCH($B4442, 'Job List'!$B$9:$B$508, 0)), ""), $G4442))</f>
        <v/>
      </c>
      <c r="N4442" s="126" t="str">
        <f t="shared" si="829"/>
        <v/>
      </c>
      <c r="O4442" s="77"/>
      <c r="AB4442" s="14" t="str">
        <f t="shared" si="830"/>
        <v/>
      </c>
      <c r="AC4442" s="20" t="str">
        <f t="shared" si="831"/>
        <v/>
      </c>
      <c r="AD4442" s="55" t="str">
        <f t="shared" si="832"/>
        <v/>
      </c>
      <c r="AE4442" s="88" t="str">
        <f t="shared" si="833"/>
        <v/>
      </c>
      <c r="AG4442" s="55" t="str">
        <f t="shared" si="834"/>
        <v/>
      </c>
      <c r="AH4442" s="88" t="str">
        <f t="shared" si="835"/>
        <v/>
      </c>
      <c r="AJ4442" s="55" t="str">
        <f t="shared" si="836"/>
        <v/>
      </c>
      <c r="AK4442" s="88" t="str">
        <f t="shared" si="837"/>
        <v/>
      </c>
      <c r="AM4442" s="55" t="str">
        <f t="shared" si="838"/>
        <v/>
      </c>
      <c r="AN4442" s="88" t="str">
        <f t="shared" si="839"/>
        <v/>
      </c>
    </row>
    <row r="4443" spans="1:40" x14ac:dyDescent="0.25">
      <c r="A4443" s="77"/>
      <c r="B4443" s="107"/>
      <c r="C4443" s="108"/>
      <c r="D4443" s="109"/>
      <c r="E4443" s="109"/>
      <c r="F4443" s="110"/>
      <c r="G4443" s="111"/>
      <c r="H4443" s="112"/>
      <c r="I4443" s="77"/>
      <c r="J4443" s="112" t="str">
        <f>IF($B4443="", "", IFERROR(INDEX('Job List'!$C$9:$C$508, MATCH($B4443, 'Job List'!$B$9:$B$508, 0)), ""))</f>
        <v/>
      </c>
      <c r="K4443" s="112" t="str">
        <f>IF($B4443="", "", IFERROR(INDEX('Job List'!$D$9:$D$508, MATCH($B4443, 'Job List'!$B$9:$B$508, 0)), ""))</f>
        <v/>
      </c>
      <c r="L4443" s="125" t="str">
        <f t="shared" si="828"/>
        <v/>
      </c>
      <c r="M4443" s="111" t="str">
        <f>IF($B4443="", "", IF($G4443="", IFERROR(INDEX('Job List'!$E$9:$E$508, MATCH($B4443, 'Job List'!$B$9:$B$508, 0)), ""), $G4443))</f>
        <v/>
      </c>
      <c r="N4443" s="126" t="str">
        <f t="shared" si="829"/>
        <v/>
      </c>
      <c r="O4443" s="77"/>
      <c r="AB4443" s="14" t="str">
        <f t="shared" si="830"/>
        <v/>
      </c>
      <c r="AC4443" s="20" t="str">
        <f t="shared" si="831"/>
        <v/>
      </c>
      <c r="AD4443" s="55" t="str">
        <f t="shared" si="832"/>
        <v/>
      </c>
      <c r="AE4443" s="88" t="str">
        <f t="shared" si="833"/>
        <v/>
      </c>
      <c r="AG4443" s="55" t="str">
        <f t="shared" si="834"/>
        <v/>
      </c>
      <c r="AH4443" s="88" t="str">
        <f t="shared" si="835"/>
        <v/>
      </c>
      <c r="AJ4443" s="55" t="str">
        <f t="shared" si="836"/>
        <v/>
      </c>
      <c r="AK4443" s="88" t="str">
        <f t="shared" si="837"/>
        <v/>
      </c>
      <c r="AM4443" s="55" t="str">
        <f t="shared" si="838"/>
        <v/>
      </c>
      <c r="AN4443" s="88" t="str">
        <f t="shared" si="839"/>
        <v/>
      </c>
    </row>
    <row r="4444" spans="1:40" x14ac:dyDescent="0.25">
      <c r="A4444" s="77"/>
      <c r="B4444" s="107"/>
      <c r="C4444" s="108"/>
      <c r="D4444" s="109"/>
      <c r="E4444" s="109"/>
      <c r="F4444" s="110"/>
      <c r="G4444" s="111"/>
      <c r="H4444" s="112"/>
      <c r="I4444" s="77"/>
      <c r="J4444" s="112" t="str">
        <f>IF($B4444="", "", IFERROR(INDEX('Job List'!$C$9:$C$508, MATCH($B4444, 'Job List'!$B$9:$B$508, 0)), ""))</f>
        <v/>
      </c>
      <c r="K4444" s="112" t="str">
        <f>IF($B4444="", "", IFERROR(INDEX('Job List'!$D$9:$D$508, MATCH($B4444, 'Job List'!$B$9:$B$508, 0)), ""))</f>
        <v/>
      </c>
      <c r="L4444" s="125" t="str">
        <f t="shared" si="828"/>
        <v/>
      </c>
      <c r="M4444" s="111" t="str">
        <f>IF($B4444="", "", IF($G4444="", IFERROR(INDEX('Job List'!$E$9:$E$508, MATCH($B4444, 'Job List'!$B$9:$B$508, 0)), ""), $G4444))</f>
        <v/>
      </c>
      <c r="N4444" s="126" t="str">
        <f t="shared" si="829"/>
        <v/>
      </c>
      <c r="O4444" s="77"/>
      <c r="AB4444" s="14" t="str">
        <f t="shared" si="830"/>
        <v/>
      </c>
      <c r="AC4444" s="20" t="str">
        <f t="shared" si="831"/>
        <v/>
      </c>
      <c r="AD4444" s="55" t="str">
        <f t="shared" si="832"/>
        <v/>
      </c>
      <c r="AE4444" s="88" t="str">
        <f t="shared" si="833"/>
        <v/>
      </c>
      <c r="AG4444" s="55" t="str">
        <f t="shared" si="834"/>
        <v/>
      </c>
      <c r="AH4444" s="88" t="str">
        <f t="shared" si="835"/>
        <v/>
      </c>
      <c r="AJ4444" s="55" t="str">
        <f t="shared" si="836"/>
        <v/>
      </c>
      <c r="AK4444" s="88" t="str">
        <f t="shared" si="837"/>
        <v/>
      </c>
      <c r="AM4444" s="55" t="str">
        <f t="shared" si="838"/>
        <v/>
      </c>
      <c r="AN4444" s="88" t="str">
        <f t="shared" si="839"/>
        <v/>
      </c>
    </row>
    <row r="4445" spans="1:40" x14ac:dyDescent="0.25">
      <c r="A4445" s="77"/>
      <c r="B4445" s="107"/>
      <c r="C4445" s="108"/>
      <c r="D4445" s="109"/>
      <c r="E4445" s="109"/>
      <c r="F4445" s="110"/>
      <c r="G4445" s="111"/>
      <c r="H4445" s="112"/>
      <c r="I4445" s="77"/>
      <c r="J4445" s="112" t="str">
        <f>IF($B4445="", "", IFERROR(INDEX('Job List'!$C$9:$C$508, MATCH($B4445, 'Job List'!$B$9:$B$508, 0)), ""))</f>
        <v/>
      </c>
      <c r="K4445" s="112" t="str">
        <f>IF($B4445="", "", IFERROR(INDEX('Job List'!$D$9:$D$508, MATCH($B4445, 'Job List'!$B$9:$B$508, 0)), ""))</f>
        <v/>
      </c>
      <c r="L4445" s="125" t="str">
        <f t="shared" si="828"/>
        <v/>
      </c>
      <c r="M4445" s="111" t="str">
        <f>IF($B4445="", "", IF($G4445="", IFERROR(INDEX('Job List'!$E$9:$E$508, MATCH($B4445, 'Job List'!$B$9:$B$508, 0)), ""), $G4445))</f>
        <v/>
      </c>
      <c r="N4445" s="126" t="str">
        <f t="shared" si="829"/>
        <v/>
      </c>
      <c r="O4445" s="77"/>
      <c r="AB4445" s="14" t="str">
        <f t="shared" si="830"/>
        <v/>
      </c>
      <c r="AC4445" s="20" t="str">
        <f t="shared" si="831"/>
        <v/>
      </c>
      <c r="AD4445" s="55" t="str">
        <f t="shared" si="832"/>
        <v/>
      </c>
      <c r="AE4445" s="88" t="str">
        <f t="shared" si="833"/>
        <v/>
      </c>
      <c r="AG4445" s="55" t="str">
        <f t="shared" si="834"/>
        <v/>
      </c>
      <c r="AH4445" s="88" t="str">
        <f t="shared" si="835"/>
        <v/>
      </c>
      <c r="AJ4445" s="55" t="str">
        <f t="shared" si="836"/>
        <v/>
      </c>
      <c r="AK4445" s="88" t="str">
        <f t="shared" si="837"/>
        <v/>
      </c>
      <c r="AM4445" s="55" t="str">
        <f t="shared" si="838"/>
        <v/>
      </c>
      <c r="AN4445" s="88" t="str">
        <f t="shared" si="839"/>
        <v/>
      </c>
    </row>
    <row r="4446" spans="1:40" x14ac:dyDescent="0.25">
      <c r="A4446" s="77"/>
      <c r="B4446" s="107"/>
      <c r="C4446" s="108"/>
      <c r="D4446" s="109"/>
      <c r="E4446" s="109"/>
      <c r="F4446" s="110"/>
      <c r="G4446" s="111"/>
      <c r="H4446" s="112"/>
      <c r="I4446" s="77"/>
      <c r="J4446" s="112" t="str">
        <f>IF($B4446="", "", IFERROR(INDEX('Job List'!$C$9:$C$508, MATCH($B4446, 'Job List'!$B$9:$B$508, 0)), ""))</f>
        <v/>
      </c>
      <c r="K4446" s="112" t="str">
        <f>IF($B4446="", "", IFERROR(INDEX('Job List'!$D$9:$D$508, MATCH($B4446, 'Job List'!$B$9:$B$508, 0)), ""))</f>
        <v/>
      </c>
      <c r="L4446" s="125" t="str">
        <f t="shared" si="828"/>
        <v/>
      </c>
      <c r="M4446" s="111" t="str">
        <f>IF($B4446="", "", IF($G4446="", IFERROR(INDEX('Job List'!$E$9:$E$508, MATCH($B4446, 'Job List'!$B$9:$B$508, 0)), ""), $G4446))</f>
        <v/>
      </c>
      <c r="N4446" s="126" t="str">
        <f t="shared" si="829"/>
        <v/>
      </c>
      <c r="O4446" s="77"/>
      <c r="AB4446" s="14" t="str">
        <f t="shared" si="830"/>
        <v/>
      </c>
      <c r="AC4446" s="20" t="str">
        <f t="shared" si="831"/>
        <v/>
      </c>
      <c r="AD4446" s="55" t="str">
        <f t="shared" si="832"/>
        <v/>
      </c>
      <c r="AE4446" s="88" t="str">
        <f t="shared" si="833"/>
        <v/>
      </c>
      <c r="AG4446" s="55" t="str">
        <f t="shared" si="834"/>
        <v/>
      </c>
      <c r="AH4446" s="88" t="str">
        <f t="shared" si="835"/>
        <v/>
      </c>
      <c r="AJ4446" s="55" t="str">
        <f t="shared" si="836"/>
        <v/>
      </c>
      <c r="AK4446" s="88" t="str">
        <f t="shared" si="837"/>
        <v/>
      </c>
      <c r="AM4446" s="55" t="str">
        <f t="shared" si="838"/>
        <v/>
      </c>
      <c r="AN4446" s="88" t="str">
        <f t="shared" si="839"/>
        <v/>
      </c>
    </row>
    <row r="4447" spans="1:40" x14ac:dyDescent="0.25">
      <c r="A4447" s="77"/>
      <c r="B4447" s="107"/>
      <c r="C4447" s="108"/>
      <c r="D4447" s="109"/>
      <c r="E4447" s="109"/>
      <c r="F4447" s="110"/>
      <c r="G4447" s="111"/>
      <c r="H4447" s="112"/>
      <c r="I4447" s="77"/>
      <c r="J4447" s="112" t="str">
        <f>IF($B4447="", "", IFERROR(INDEX('Job List'!$C$9:$C$508, MATCH($B4447, 'Job List'!$B$9:$B$508, 0)), ""))</f>
        <v/>
      </c>
      <c r="K4447" s="112" t="str">
        <f>IF($B4447="", "", IFERROR(INDEX('Job List'!$D$9:$D$508, MATCH($B4447, 'Job List'!$B$9:$B$508, 0)), ""))</f>
        <v/>
      </c>
      <c r="L4447" s="125" t="str">
        <f t="shared" si="828"/>
        <v/>
      </c>
      <c r="M4447" s="111" t="str">
        <f>IF($B4447="", "", IF($G4447="", IFERROR(INDEX('Job List'!$E$9:$E$508, MATCH($B4447, 'Job List'!$B$9:$B$508, 0)), ""), $G4447))</f>
        <v/>
      </c>
      <c r="N4447" s="126" t="str">
        <f t="shared" si="829"/>
        <v/>
      </c>
      <c r="O4447" s="77"/>
      <c r="AB4447" s="14" t="str">
        <f t="shared" si="830"/>
        <v/>
      </c>
      <c r="AC4447" s="20" t="str">
        <f t="shared" si="831"/>
        <v/>
      </c>
      <c r="AD4447" s="55" t="str">
        <f t="shared" si="832"/>
        <v/>
      </c>
      <c r="AE4447" s="88" t="str">
        <f t="shared" si="833"/>
        <v/>
      </c>
      <c r="AG4447" s="55" t="str">
        <f t="shared" si="834"/>
        <v/>
      </c>
      <c r="AH4447" s="88" t="str">
        <f t="shared" si="835"/>
        <v/>
      </c>
      <c r="AJ4447" s="55" t="str">
        <f t="shared" si="836"/>
        <v/>
      </c>
      <c r="AK4447" s="88" t="str">
        <f t="shared" si="837"/>
        <v/>
      </c>
      <c r="AM4447" s="55" t="str">
        <f t="shared" si="838"/>
        <v/>
      </c>
      <c r="AN4447" s="88" t="str">
        <f t="shared" si="839"/>
        <v/>
      </c>
    </row>
    <row r="4448" spans="1:40" x14ac:dyDescent="0.25">
      <c r="A4448" s="77"/>
      <c r="B4448" s="107"/>
      <c r="C4448" s="108"/>
      <c r="D4448" s="109"/>
      <c r="E4448" s="109"/>
      <c r="F4448" s="110"/>
      <c r="G4448" s="111"/>
      <c r="H4448" s="112"/>
      <c r="I4448" s="77"/>
      <c r="J4448" s="112" t="str">
        <f>IF($B4448="", "", IFERROR(INDEX('Job List'!$C$9:$C$508, MATCH($B4448, 'Job List'!$B$9:$B$508, 0)), ""))</f>
        <v/>
      </c>
      <c r="K4448" s="112" t="str">
        <f>IF($B4448="", "", IFERROR(INDEX('Job List'!$D$9:$D$508, MATCH($B4448, 'Job List'!$B$9:$B$508, 0)), ""))</f>
        <v/>
      </c>
      <c r="L4448" s="125" t="str">
        <f t="shared" si="828"/>
        <v/>
      </c>
      <c r="M4448" s="111" t="str">
        <f>IF($B4448="", "", IF($G4448="", IFERROR(INDEX('Job List'!$E$9:$E$508, MATCH($B4448, 'Job List'!$B$9:$B$508, 0)), ""), $G4448))</f>
        <v/>
      </c>
      <c r="N4448" s="126" t="str">
        <f t="shared" si="829"/>
        <v/>
      </c>
      <c r="O4448" s="77"/>
      <c r="AB4448" s="14" t="str">
        <f t="shared" si="830"/>
        <v/>
      </c>
      <c r="AC4448" s="20" t="str">
        <f t="shared" si="831"/>
        <v/>
      </c>
      <c r="AD4448" s="55" t="str">
        <f t="shared" si="832"/>
        <v/>
      </c>
      <c r="AE4448" s="88" t="str">
        <f t="shared" si="833"/>
        <v/>
      </c>
      <c r="AG4448" s="55" t="str">
        <f t="shared" si="834"/>
        <v/>
      </c>
      <c r="AH4448" s="88" t="str">
        <f t="shared" si="835"/>
        <v/>
      </c>
      <c r="AJ4448" s="55" t="str">
        <f t="shared" si="836"/>
        <v/>
      </c>
      <c r="AK4448" s="88" t="str">
        <f t="shared" si="837"/>
        <v/>
      </c>
      <c r="AM4448" s="55" t="str">
        <f t="shared" si="838"/>
        <v/>
      </c>
      <c r="AN4448" s="88" t="str">
        <f t="shared" si="839"/>
        <v/>
      </c>
    </row>
    <row r="4449" spans="1:40" x14ac:dyDescent="0.25">
      <c r="A4449" s="77"/>
      <c r="B4449" s="107"/>
      <c r="C4449" s="108"/>
      <c r="D4449" s="109"/>
      <c r="E4449" s="109"/>
      <c r="F4449" s="110"/>
      <c r="G4449" s="111"/>
      <c r="H4449" s="112"/>
      <c r="I4449" s="77"/>
      <c r="J4449" s="112" t="str">
        <f>IF($B4449="", "", IFERROR(INDEX('Job List'!$C$9:$C$508, MATCH($B4449, 'Job List'!$B$9:$B$508, 0)), ""))</f>
        <v/>
      </c>
      <c r="K4449" s="112" t="str">
        <f>IF($B4449="", "", IFERROR(INDEX('Job List'!$D$9:$D$508, MATCH($B4449, 'Job List'!$B$9:$B$508, 0)), ""))</f>
        <v/>
      </c>
      <c r="L4449" s="125" t="str">
        <f t="shared" si="828"/>
        <v/>
      </c>
      <c r="M4449" s="111" t="str">
        <f>IF($B4449="", "", IF($G4449="", IFERROR(INDEX('Job List'!$E$9:$E$508, MATCH($B4449, 'Job List'!$B$9:$B$508, 0)), ""), $G4449))</f>
        <v/>
      </c>
      <c r="N4449" s="126" t="str">
        <f t="shared" si="829"/>
        <v/>
      </c>
      <c r="O4449" s="77"/>
      <c r="AB4449" s="14" t="str">
        <f t="shared" si="830"/>
        <v/>
      </c>
      <c r="AC4449" s="20" t="str">
        <f t="shared" si="831"/>
        <v/>
      </c>
      <c r="AD4449" s="55" t="str">
        <f t="shared" si="832"/>
        <v/>
      </c>
      <c r="AE4449" s="88" t="str">
        <f t="shared" si="833"/>
        <v/>
      </c>
      <c r="AG4449" s="55" t="str">
        <f t="shared" si="834"/>
        <v/>
      </c>
      <c r="AH4449" s="88" t="str">
        <f t="shared" si="835"/>
        <v/>
      </c>
      <c r="AJ4449" s="55" t="str">
        <f t="shared" si="836"/>
        <v/>
      </c>
      <c r="AK4449" s="88" t="str">
        <f t="shared" si="837"/>
        <v/>
      </c>
      <c r="AM4449" s="55" t="str">
        <f t="shared" si="838"/>
        <v/>
      </c>
      <c r="AN4449" s="88" t="str">
        <f t="shared" si="839"/>
        <v/>
      </c>
    </row>
    <row r="4450" spans="1:40" x14ac:dyDescent="0.25">
      <c r="A4450" s="77"/>
      <c r="B4450" s="107"/>
      <c r="C4450" s="108"/>
      <c r="D4450" s="109"/>
      <c r="E4450" s="109"/>
      <c r="F4450" s="110"/>
      <c r="G4450" s="111"/>
      <c r="H4450" s="112"/>
      <c r="I4450" s="77"/>
      <c r="J4450" s="112" t="str">
        <f>IF($B4450="", "", IFERROR(INDEX('Job List'!$C$9:$C$508, MATCH($B4450, 'Job List'!$B$9:$B$508, 0)), ""))</f>
        <v/>
      </c>
      <c r="K4450" s="112" t="str">
        <f>IF($B4450="", "", IFERROR(INDEX('Job List'!$D$9:$D$508, MATCH($B4450, 'Job List'!$B$9:$B$508, 0)), ""))</f>
        <v/>
      </c>
      <c r="L4450" s="125" t="str">
        <f t="shared" si="828"/>
        <v/>
      </c>
      <c r="M4450" s="111" t="str">
        <f>IF($B4450="", "", IF($G4450="", IFERROR(INDEX('Job List'!$E$9:$E$508, MATCH($B4450, 'Job List'!$B$9:$B$508, 0)), ""), $G4450))</f>
        <v/>
      </c>
      <c r="N4450" s="126" t="str">
        <f t="shared" si="829"/>
        <v/>
      </c>
      <c r="O4450" s="77"/>
      <c r="AB4450" s="14" t="str">
        <f t="shared" si="830"/>
        <v/>
      </c>
      <c r="AC4450" s="20" t="str">
        <f t="shared" si="831"/>
        <v/>
      </c>
      <c r="AD4450" s="55" t="str">
        <f t="shared" si="832"/>
        <v/>
      </c>
      <c r="AE4450" s="88" t="str">
        <f t="shared" si="833"/>
        <v/>
      </c>
      <c r="AG4450" s="55" t="str">
        <f t="shared" si="834"/>
        <v/>
      </c>
      <c r="AH4450" s="88" t="str">
        <f t="shared" si="835"/>
        <v/>
      </c>
      <c r="AJ4450" s="55" t="str">
        <f t="shared" si="836"/>
        <v/>
      </c>
      <c r="AK4450" s="88" t="str">
        <f t="shared" si="837"/>
        <v/>
      </c>
      <c r="AM4450" s="55" t="str">
        <f t="shared" si="838"/>
        <v/>
      </c>
      <c r="AN4450" s="88" t="str">
        <f t="shared" si="839"/>
        <v/>
      </c>
    </row>
    <row r="4451" spans="1:40" x14ac:dyDescent="0.25">
      <c r="A4451" s="77"/>
      <c r="B4451" s="107"/>
      <c r="C4451" s="108"/>
      <c r="D4451" s="109"/>
      <c r="E4451" s="109"/>
      <c r="F4451" s="110"/>
      <c r="G4451" s="111"/>
      <c r="H4451" s="112"/>
      <c r="I4451" s="77"/>
      <c r="J4451" s="112" t="str">
        <f>IF($B4451="", "", IFERROR(INDEX('Job List'!$C$9:$C$508, MATCH($B4451, 'Job List'!$B$9:$B$508, 0)), ""))</f>
        <v/>
      </c>
      <c r="K4451" s="112" t="str">
        <f>IF($B4451="", "", IFERROR(INDEX('Job List'!$D$9:$D$508, MATCH($B4451, 'Job List'!$B$9:$B$508, 0)), ""))</f>
        <v/>
      </c>
      <c r="L4451" s="125" t="str">
        <f t="shared" si="828"/>
        <v/>
      </c>
      <c r="M4451" s="111" t="str">
        <f>IF($B4451="", "", IF($G4451="", IFERROR(INDEX('Job List'!$E$9:$E$508, MATCH($B4451, 'Job List'!$B$9:$B$508, 0)), ""), $G4451))</f>
        <v/>
      </c>
      <c r="N4451" s="126" t="str">
        <f t="shared" si="829"/>
        <v/>
      </c>
      <c r="O4451" s="77"/>
      <c r="AB4451" s="14" t="str">
        <f t="shared" si="830"/>
        <v/>
      </c>
      <c r="AC4451" s="20" t="str">
        <f t="shared" si="831"/>
        <v/>
      </c>
      <c r="AD4451" s="55" t="str">
        <f t="shared" si="832"/>
        <v/>
      </c>
      <c r="AE4451" s="88" t="str">
        <f t="shared" si="833"/>
        <v/>
      </c>
      <c r="AG4451" s="55" t="str">
        <f t="shared" si="834"/>
        <v/>
      </c>
      <c r="AH4451" s="88" t="str">
        <f t="shared" si="835"/>
        <v/>
      </c>
      <c r="AJ4451" s="55" t="str">
        <f t="shared" si="836"/>
        <v/>
      </c>
      <c r="AK4451" s="88" t="str">
        <f t="shared" si="837"/>
        <v/>
      </c>
      <c r="AM4451" s="55" t="str">
        <f t="shared" si="838"/>
        <v/>
      </c>
      <c r="AN4451" s="88" t="str">
        <f t="shared" si="839"/>
        <v/>
      </c>
    </row>
    <row r="4452" spans="1:40" x14ac:dyDescent="0.25">
      <c r="A4452" s="77"/>
      <c r="B4452" s="107"/>
      <c r="C4452" s="108"/>
      <c r="D4452" s="109"/>
      <c r="E4452" s="109"/>
      <c r="F4452" s="110"/>
      <c r="G4452" s="111"/>
      <c r="H4452" s="112"/>
      <c r="I4452" s="77"/>
      <c r="J4452" s="112" t="str">
        <f>IF($B4452="", "", IFERROR(INDEX('Job List'!$C$9:$C$508, MATCH($B4452, 'Job List'!$B$9:$B$508, 0)), ""))</f>
        <v/>
      </c>
      <c r="K4452" s="112" t="str">
        <f>IF($B4452="", "", IFERROR(INDEX('Job List'!$D$9:$D$508, MATCH($B4452, 'Job List'!$B$9:$B$508, 0)), ""))</f>
        <v/>
      </c>
      <c r="L4452" s="125" t="str">
        <f t="shared" si="828"/>
        <v/>
      </c>
      <c r="M4452" s="111" t="str">
        <f>IF($B4452="", "", IF($G4452="", IFERROR(INDEX('Job List'!$E$9:$E$508, MATCH($B4452, 'Job List'!$B$9:$B$508, 0)), ""), $G4452))</f>
        <v/>
      </c>
      <c r="N4452" s="126" t="str">
        <f t="shared" si="829"/>
        <v/>
      </c>
      <c r="O4452" s="77"/>
      <c r="AB4452" s="14" t="str">
        <f t="shared" si="830"/>
        <v/>
      </c>
      <c r="AC4452" s="20" t="str">
        <f t="shared" si="831"/>
        <v/>
      </c>
      <c r="AD4452" s="55" t="str">
        <f t="shared" si="832"/>
        <v/>
      </c>
      <c r="AE4452" s="88" t="str">
        <f t="shared" si="833"/>
        <v/>
      </c>
      <c r="AG4452" s="55" t="str">
        <f t="shared" si="834"/>
        <v/>
      </c>
      <c r="AH4452" s="88" t="str">
        <f t="shared" si="835"/>
        <v/>
      </c>
      <c r="AJ4452" s="55" t="str">
        <f t="shared" si="836"/>
        <v/>
      </c>
      <c r="AK4452" s="88" t="str">
        <f t="shared" si="837"/>
        <v/>
      </c>
      <c r="AM4452" s="55" t="str">
        <f t="shared" si="838"/>
        <v/>
      </c>
      <c r="AN4452" s="88" t="str">
        <f t="shared" si="839"/>
        <v/>
      </c>
    </row>
    <row r="4453" spans="1:40" x14ac:dyDescent="0.25">
      <c r="A4453" s="77"/>
      <c r="B4453" s="107"/>
      <c r="C4453" s="108"/>
      <c r="D4453" s="109"/>
      <c r="E4453" s="109"/>
      <c r="F4453" s="110"/>
      <c r="G4453" s="111"/>
      <c r="H4453" s="112"/>
      <c r="I4453" s="77"/>
      <c r="J4453" s="112" t="str">
        <f>IF($B4453="", "", IFERROR(INDEX('Job List'!$C$9:$C$508, MATCH($B4453, 'Job List'!$B$9:$B$508, 0)), ""))</f>
        <v/>
      </c>
      <c r="K4453" s="112" t="str">
        <f>IF($B4453="", "", IFERROR(INDEX('Job List'!$D$9:$D$508, MATCH($B4453, 'Job List'!$B$9:$B$508, 0)), ""))</f>
        <v/>
      </c>
      <c r="L4453" s="125" t="str">
        <f t="shared" si="828"/>
        <v/>
      </c>
      <c r="M4453" s="111" t="str">
        <f>IF($B4453="", "", IF($G4453="", IFERROR(INDEX('Job List'!$E$9:$E$508, MATCH($B4453, 'Job List'!$B$9:$B$508, 0)), ""), $G4453))</f>
        <v/>
      </c>
      <c r="N4453" s="126" t="str">
        <f t="shared" si="829"/>
        <v/>
      </c>
      <c r="O4453" s="77"/>
      <c r="AB4453" s="14" t="str">
        <f t="shared" si="830"/>
        <v/>
      </c>
      <c r="AC4453" s="20" t="str">
        <f t="shared" si="831"/>
        <v/>
      </c>
      <c r="AD4453" s="55" t="str">
        <f t="shared" si="832"/>
        <v/>
      </c>
      <c r="AE4453" s="88" t="str">
        <f t="shared" si="833"/>
        <v/>
      </c>
      <c r="AG4453" s="55" t="str">
        <f t="shared" si="834"/>
        <v/>
      </c>
      <c r="AH4453" s="88" t="str">
        <f t="shared" si="835"/>
        <v/>
      </c>
      <c r="AJ4453" s="55" t="str">
        <f t="shared" si="836"/>
        <v/>
      </c>
      <c r="AK4453" s="88" t="str">
        <f t="shared" si="837"/>
        <v/>
      </c>
      <c r="AM4453" s="55" t="str">
        <f t="shared" si="838"/>
        <v/>
      </c>
      <c r="AN4453" s="88" t="str">
        <f t="shared" si="839"/>
        <v/>
      </c>
    </row>
    <row r="4454" spans="1:40" x14ac:dyDescent="0.25">
      <c r="A4454" s="77"/>
      <c r="B4454" s="107"/>
      <c r="C4454" s="108"/>
      <c r="D4454" s="109"/>
      <c r="E4454" s="109"/>
      <c r="F4454" s="110"/>
      <c r="G4454" s="111"/>
      <c r="H4454" s="112"/>
      <c r="I4454" s="77"/>
      <c r="J4454" s="112" t="str">
        <f>IF($B4454="", "", IFERROR(INDEX('Job List'!$C$9:$C$508, MATCH($B4454, 'Job List'!$B$9:$B$508, 0)), ""))</f>
        <v/>
      </c>
      <c r="K4454" s="112" t="str">
        <f>IF($B4454="", "", IFERROR(INDEX('Job List'!$D$9:$D$508, MATCH($B4454, 'Job List'!$B$9:$B$508, 0)), ""))</f>
        <v/>
      </c>
      <c r="L4454" s="125" t="str">
        <f t="shared" si="828"/>
        <v/>
      </c>
      <c r="M4454" s="111" t="str">
        <f>IF($B4454="", "", IF($G4454="", IFERROR(INDEX('Job List'!$E$9:$E$508, MATCH($B4454, 'Job List'!$B$9:$B$508, 0)), ""), $G4454))</f>
        <v/>
      </c>
      <c r="N4454" s="126" t="str">
        <f t="shared" si="829"/>
        <v/>
      </c>
      <c r="O4454" s="77"/>
      <c r="AB4454" s="14" t="str">
        <f t="shared" si="830"/>
        <v/>
      </c>
      <c r="AC4454" s="20" t="str">
        <f t="shared" si="831"/>
        <v/>
      </c>
      <c r="AD4454" s="55" t="str">
        <f t="shared" si="832"/>
        <v/>
      </c>
      <c r="AE4454" s="88" t="str">
        <f t="shared" si="833"/>
        <v/>
      </c>
      <c r="AG4454" s="55" t="str">
        <f t="shared" si="834"/>
        <v/>
      </c>
      <c r="AH4454" s="88" t="str">
        <f t="shared" si="835"/>
        <v/>
      </c>
      <c r="AJ4454" s="55" t="str">
        <f t="shared" si="836"/>
        <v/>
      </c>
      <c r="AK4454" s="88" t="str">
        <f t="shared" si="837"/>
        <v/>
      </c>
      <c r="AM4454" s="55" t="str">
        <f t="shared" si="838"/>
        <v/>
      </c>
      <c r="AN4454" s="88" t="str">
        <f t="shared" si="839"/>
        <v/>
      </c>
    </row>
    <row r="4455" spans="1:40" x14ac:dyDescent="0.25">
      <c r="A4455" s="77"/>
      <c r="B4455" s="107"/>
      <c r="C4455" s="108"/>
      <c r="D4455" s="109"/>
      <c r="E4455" s="109"/>
      <c r="F4455" s="110"/>
      <c r="G4455" s="111"/>
      <c r="H4455" s="112"/>
      <c r="I4455" s="77"/>
      <c r="J4455" s="112" t="str">
        <f>IF($B4455="", "", IFERROR(INDEX('Job List'!$C$9:$C$508, MATCH($B4455, 'Job List'!$B$9:$B$508, 0)), ""))</f>
        <v/>
      </c>
      <c r="K4455" s="112" t="str">
        <f>IF($B4455="", "", IFERROR(INDEX('Job List'!$D$9:$D$508, MATCH($B4455, 'Job List'!$B$9:$B$508, 0)), ""))</f>
        <v/>
      </c>
      <c r="L4455" s="125" t="str">
        <f t="shared" si="828"/>
        <v/>
      </c>
      <c r="M4455" s="111" t="str">
        <f>IF($B4455="", "", IF($G4455="", IFERROR(INDEX('Job List'!$E$9:$E$508, MATCH($B4455, 'Job List'!$B$9:$B$508, 0)), ""), $G4455))</f>
        <v/>
      </c>
      <c r="N4455" s="126" t="str">
        <f t="shared" si="829"/>
        <v/>
      </c>
      <c r="O4455" s="77"/>
      <c r="AB4455" s="14" t="str">
        <f t="shared" si="830"/>
        <v/>
      </c>
      <c r="AC4455" s="20" t="str">
        <f t="shared" si="831"/>
        <v/>
      </c>
      <c r="AD4455" s="55" t="str">
        <f t="shared" si="832"/>
        <v/>
      </c>
      <c r="AE4455" s="88" t="str">
        <f t="shared" si="833"/>
        <v/>
      </c>
      <c r="AG4455" s="55" t="str">
        <f t="shared" si="834"/>
        <v/>
      </c>
      <c r="AH4455" s="88" t="str">
        <f t="shared" si="835"/>
        <v/>
      </c>
      <c r="AJ4455" s="55" t="str">
        <f t="shared" si="836"/>
        <v/>
      </c>
      <c r="AK4455" s="88" t="str">
        <f t="shared" si="837"/>
        <v/>
      </c>
      <c r="AM4455" s="55" t="str">
        <f t="shared" si="838"/>
        <v/>
      </c>
      <c r="AN4455" s="88" t="str">
        <f t="shared" si="839"/>
        <v/>
      </c>
    </row>
    <row r="4456" spans="1:40" x14ac:dyDescent="0.25">
      <c r="A4456" s="77"/>
      <c r="B4456" s="107"/>
      <c r="C4456" s="108"/>
      <c r="D4456" s="109"/>
      <c r="E4456" s="109"/>
      <c r="F4456" s="110"/>
      <c r="G4456" s="111"/>
      <c r="H4456" s="112"/>
      <c r="I4456" s="77"/>
      <c r="J4456" s="112" t="str">
        <f>IF($B4456="", "", IFERROR(INDEX('Job List'!$C$9:$C$508, MATCH($B4456, 'Job List'!$B$9:$B$508, 0)), ""))</f>
        <v/>
      </c>
      <c r="K4456" s="112" t="str">
        <f>IF($B4456="", "", IFERROR(INDEX('Job List'!$D$9:$D$508, MATCH($B4456, 'Job List'!$B$9:$B$508, 0)), ""))</f>
        <v/>
      </c>
      <c r="L4456" s="125" t="str">
        <f t="shared" si="828"/>
        <v/>
      </c>
      <c r="M4456" s="111" t="str">
        <f>IF($B4456="", "", IF($G4456="", IFERROR(INDEX('Job List'!$E$9:$E$508, MATCH($B4456, 'Job List'!$B$9:$B$508, 0)), ""), $G4456))</f>
        <v/>
      </c>
      <c r="N4456" s="126" t="str">
        <f t="shared" si="829"/>
        <v/>
      </c>
      <c r="O4456" s="77"/>
      <c r="AB4456" s="14" t="str">
        <f t="shared" si="830"/>
        <v/>
      </c>
      <c r="AC4456" s="20" t="str">
        <f t="shared" si="831"/>
        <v/>
      </c>
      <c r="AD4456" s="55" t="str">
        <f t="shared" si="832"/>
        <v/>
      </c>
      <c r="AE4456" s="88" t="str">
        <f t="shared" si="833"/>
        <v/>
      </c>
      <c r="AG4456" s="55" t="str">
        <f t="shared" si="834"/>
        <v/>
      </c>
      <c r="AH4456" s="88" t="str">
        <f t="shared" si="835"/>
        <v/>
      </c>
      <c r="AJ4456" s="55" t="str">
        <f t="shared" si="836"/>
        <v/>
      </c>
      <c r="AK4456" s="88" t="str">
        <f t="shared" si="837"/>
        <v/>
      </c>
      <c r="AM4456" s="55" t="str">
        <f t="shared" si="838"/>
        <v/>
      </c>
      <c r="AN4456" s="88" t="str">
        <f t="shared" si="839"/>
        <v/>
      </c>
    </row>
    <row r="4457" spans="1:40" x14ac:dyDescent="0.25">
      <c r="A4457" s="77"/>
      <c r="B4457" s="107"/>
      <c r="C4457" s="108"/>
      <c r="D4457" s="109"/>
      <c r="E4457" s="109"/>
      <c r="F4457" s="110"/>
      <c r="G4457" s="111"/>
      <c r="H4457" s="112"/>
      <c r="I4457" s="77"/>
      <c r="J4457" s="112" t="str">
        <f>IF($B4457="", "", IFERROR(INDEX('Job List'!$C$9:$C$508, MATCH($B4457, 'Job List'!$B$9:$B$508, 0)), ""))</f>
        <v/>
      </c>
      <c r="K4457" s="112" t="str">
        <f>IF($B4457="", "", IFERROR(INDEX('Job List'!$D$9:$D$508, MATCH($B4457, 'Job List'!$B$9:$B$508, 0)), ""))</f>
        <v/>
      </c>
      <c r="L4457" s="125" t="str">
        <f t="shared" si="828"/>
        <v/>
      </c>
      <c r="M4457" s="111" t="str">
        <f>IF($B4457="", "", IF($G4457="", IFERROR(INDEX('Job List'!$E$9:$E$508, MATCH($B4457, 'Job List'!$B$9:$B$508, 0)), ""), $G4457))</f>
        <v/>
      </c>
      <c r="N4457" s="126" t="str">
        <f t="shared" si="829"/>
        <v/>
      </c>
      <c r="O4457" s="77"/>
      <c r="AB4457" s="14" t="str">
        <f t="shared" si="830"/>
        <v/>
      </c>
      <c r="AC4457" s="20" t="str">
        <f t="shared" si="831"/>
        <v/>
      </c>
      <c r="AD4457" s="55" t="str">
        <f t="shared" si="832"/>
        <v/>
      </c>
      <c r="AE4457" s="88" t="str">
        <f t="shared" si="833"/>
        <v/>
      </c>
      <c r="AG4457" s="55" t="str">
        <f t="shared" si="834"/>
        <v/>
      </c>
      <c r="AH4457" s="88" t="str">
        <f t="shared" si="835"/>
        <v/>
      </c>
      <c r="AJ4457" s="55" t="str">
        <f t="shared" si="836"/>
        <v/>
      </c>
      <c r="AK4457" s="88" t="str">
        <f t="shared" si="837"/>
        <v/>
      </c>
      <c r="AM4457" s="55" t="str">
        <f t="shared" si="838"/>
        <v/>
      </c>
      <c r="AN4457" s="88" t="str">
        <f t="shared" si="839"/>
        <v/>
      </c>
    </row>
    <row r="4458" spans="1:40" x14ac:dyDescent="0.25">
      <c r="A4458" s="77"/>
      <c r="B4458" s="107"/>
      <c r="C4458" s="108"/>
      <c r="D4458" s="109"/>
      <c r="E4458" s="109"/>
      <c r="F4458" s="110"/>
      <c r="G4458" s="111"/>
      <c r="H4458" s="112"/>
      <c r="I4458" s="77"/>
      <c r="J4458" s="112" t="str">
        <f>IF($B4458="", "", IFERROR(INDEX('Job List'!$C$9:$C$508, MATCH($B4458, 'Job List'!$B$9:$B$508, 0)), ""))</f>
        <v/>
      </c>
      <c r="K4458" s="112" t="str">
        <f>IF($B4458="", "", IFERROR(INDEX('Job List'!$D$9:$D$508, MATCH($B4458, 'Job List'!$B$9:$B$508, 0)), ""))</f>
        <v/>
      </c>
      <c r="L4458" s="125" t="str">
        <f t="shared" si="828"/>
        <v/>
      </c>
      <c r="M4458" s="111" t="str">
        <f>IF($B4458="", "", IF($G4458="", IFERROR(INDEX('Job List'!$E$9:$E$508, MATCH($B4458, 'Job List'!$B$9:$B$508, 0)), ""), $G4458))</f>
        <v/>
      </c>
      <c r="N4458" s="126" t="str">
        <f t="shared" si="829"/>
        <v/>
      </c>
      <c r="O4458" s="77"/>
      <c r="AB4458" s="14" t="str">
        <f t="shared" si="830"/>
        <v/>
      </c>
      <c r="AC4458" s="20" t="str">
        <f t="shared" si="831"/>
        <v/>
      </c>
      <c r="AD4458" s="55" t="str">
        <f t="shared" si="832"/>
        <v/>
      </c>
      <c r="AE4458" s="88" t="str">
        <f t="shared" si="833"/>
        <v/>
      </c>
      <c r="AG4458" s="55" t="str">
        <f t="shared" si="834"/>
        <v/>
      </c>
      <c r="AH4458" s="88" t="str">
        <f t="shared" si="835"/>
        <v/>
      </c>
      <c r="AJ4458" s="55" t="str">
        <f t="shared" si="836"/>
        <v/>
      </c>
      <c r="AK4458" s="88" t="str">
        <f t="shared" si="837"/>
        <v/>
      </c>
      <c r="AM4458" s="55" t="str">
        <f t="shared" si="838"/>
        <v/>
      </c>
      <c r="AN4458" s="88" t="str">
        <f t="shared" si="839"/>
        <v/>
      </c>
    </row>
    <row r="4459" spans="1:40" x14ac:dyDescent="0.25">
      <c r="A4459" s="77"/>
      <c r="B4459" s="107"/>
      <c r="C4459" s="108"/>
      <c r="D4459" s="109"/>
      <c r="E4459" s="109"/>
      <c r="F4459" s="110"/>
      <c r="G4459" s="111"/>
      <c r="H4459" s="112"/>
      <c r="I4459" s="77"/>
      <c r="J4459" s="112" t="str">
        <f>IF($B4459="", "", IFERROR(INDEX('Job List'!$C$9:$C$508, MATCH($B4459, 'Job List'!$B$9:$B$508, 0)), ""))</f>
        <v/>
      </c>
      <c r="K4459" s="112" t="str">
        <f>IF($B4459="", "", IFERROR(INDEX('Job List'!$D$9:$D$508, MATCH($B4459, 'Job List'!$B$9:$B$508, 0)), ""))</f>
        <v/>
      </c>
      <c r="L4459" s="125" t="str">
        <f t="shared" si="828"/>
        <v/>
      </c>
      <c r="M4459" s="111" t="str">
        <f>IF($B4459="", "", IF($G4459="", IFERROR(INDEX('Job List'!$E$9:$E$508, MATCH($B4459, 'Job List'!$B$9:$B$508, 0)), ""), $G4459))</f>
        <v/>
      </c>
      <c r="N4459" s="126" t="str">
        <f t="shared" si="829"/>
        <v/>
      </c>
      <c r="O4459" s="77"/>
      <c r="AB4459" s="14" t="str">
        <f t="shared" si="830"/>
        <v/>
      </c>
      <c r="AC4459" s="20" t="str">
        <f t="shared" si="831"/>
        <v/>
      </c>
      <c r="AD4459" s="55" t="str">
        <f t="shared" si="832"/>
        <v/>
      </c>
      <c r="AE4459" s="88" t="str">
        <f t="shared" si="833"/>
        <v/>
      </c>
      <c r="AG4459" s="55" t="str">
        <f t="shared" si="834"/>
        <v/>
      </c>
      <c r="AH4459" s="88" t="str">
        <f t="shared" si="835"/>
        <v/>
      </c>
      <c r="AJ4459" s="55" t="str">
        <f t="shared" si="836"/>
        <v/>
      </c>
      <c r="AK4459" s="88" t="str">
        <f t="shared" si="837"/>
        <v/>
      </c>
      <c r="AM4459" s="55" t="str">
        <f t="shared" si="838"/>
        <v/>
      </c>
      <c r="AN4459" s="88" t="str">
        <f t="shared" si="839"/>
        <v/>
      </c>
    </row>
    <row r="4460" spans="1:40" x14ac:dyDescent="0.25">
      <c r="A4460" s="77"/>
      <c r="B4460" s="107"/>
      <c r="C4460" s="108"/>
      <c r="D4460" s="109"/>
      <c r="E4460" s="109"/>
      <c r="F4460" s="110"/>
      <c r="G4460" s="111"/>
      <c r="H4460" s="112"/>
      <c r="I4460" s="77"/>
      <c r="J4460" s="112" t="str">
        <f>IF($B4460="", "", IFERROR(INDEX('Job List'!$C$9:$C$508, MATCH($B4460, 'Job List'!$B$9:$B$508, 0)), ""))</f>
        <v/>
      </c>
      <c r="K4460" s="112" t="str">
        <f>IF($B4460="", "", IFERROR(INDEX('Job List'!$D$9:$D$508, MATCH($B4460, 'Job List'!$B$9:$B$508, 0)), ""))</f>
        <v/>
      </c>
      <c r="L4460" s="125" t="str">
        <f t="shared" si="828"/>
        <v/>
      </c>
      <c r="M4460" s="111" t="str">
        <f>IF($B4460="", "", IF($G4460="", IFERROR(INDEX('Job List'!$E$9:$E$508, MATCH($B4460, 'Job List'!$B$9:$B$508, 0)), ""), $G4460))</f>
        <v/>
      </c>
      <c r="N4460" s="126" t="str">
        <f t="shared" si="829"/>
        <v/>
      </c>
      <c r="O4460" s="77"/>
      <c r="AB4460" s="14" t="str">
        <f t="shared" si="830"/>
        <v/>
      </c>
      <c r="AC4460" s="20" t="str">
        <f t="shared" si="831"/>
        <v/>
      </c>
      <c r="AD4460" s="55" t="str">
        <f t="shared" si="832"/>
        <v/>
      </c>
      <c r="AE4460" s="88" t="str">
        <f t="shared" si="833"/>
        <v/>
      </c>
      <c r="AG4460" s="55" t="str">
        <f t="shared" si="834"/>
        <v/>
      </c>
      <c r="AH4460" s="88" t="str">
        <f t="shared" si="835"/>
        <v/>
      </c>
      <c r="AJ4460" s="55" t="str">
        <f t="shared" si="836"/>
        <v/>
      </c>
      <c r="AK4460" s="88" t="str">
        <f t="shared" si="837"/>
        <v/>
      </c>
      <c r="AM4460" s="55" t="str">
        <f t="shared" si="838"/>
        <v/>
      </c>
      <c r="AN4460" s="88" t="str">
        <f t="shared" si="839"/>
        <v/>
      </c>
    </row>
    <row r="4461" spans="1:40" x14ac:dyDescent="0.25">
      <c r="A4461" s="77"/>
      <c r="B4461" s="107"/>
      <c r="C4461" s="108"/>
      <c r="D4461" s="109"/>
      <c r="E4461" s="109"/>
      <c r="F4461" s="110"/>
      <c r="G4461" s="111"/>
      <c r="H4461" s="112"/>
      <c r="I4461" s="77"/>
      <c r="J4461" s="112" t="str">
        <f>IF($B4461="", "", IFERROR(INDEX('Job List'!$C$9:$C$508, MATCH($B4461, 'Job List'!$B$9:$B$508, 0)), ""))</f>
        <v/>
      </c>
      <c r="K4461" s="112" t="str">
        <f>IF($B4461="", "", IFERROR(INDEX('Job List'!$D$9:$D$508, MATCH($B4461, 'Job List'!$B$9:$B$508, 0)), ""))</f>
        <v/>
      </c>
      <c r="L4461" s="125" t="str">
        <f t="shared" si="828"/>
        <v/>
      </c>
      <c r="M4461" s="111" t="str">
        <f>IF($B4461="", "", IF($G4461="", IFERROR(INDEX('Job List'!$E$9:$E$508, MATCH($B4461, 'Job List'!$B$9:$B$508, 0)), ""), $G4461))</f>
        <v/>
      </c>
      <c r="N4461" s="126" t="str">
        <f t="shared" si="829"/>
        <v/>
      </c>
      <c r="O4461" s="77"/>
      <c r="AB4461" s="14" t="str">
        <f t="shared" si="830"/>
        <v/>
      </c>
      <c r="AC4461" s="20" t="str">
        <f t="shared" si="831"/>
        <v/>
      </c>
      <c r="AD4461" s="55" t="str">
        <f t="shared" si="832"/>
        <v/>
      </c>
      <c r="AE4461" s="88" t="str">
        <f t="shared" si="833"/>
        <v/>
      </c>
      <c r="AG4461" s="55" t="str">
        <f t="shared" si="834"/>
        <v/>
      </c>
      <c r="AH4461" s="88" t="str">
        <f t="shared" si="835"/>
        <v/>
      </c>
      <c r="AJ4461" s="55" t="str">
        <f t="shared" si="836"/>
        <v/>
      </c>
      <c r="AK4461" s="88" t="str">
        <f t="shared" si="837"/>
        <v/>
      </c>
      <c r="AM4461" s="55" t="str">
        <f t="shared" si="838"/>
        <v/>
      </c>
      <c r="AN4461" s="88" t="str">
        <f t="shared" si="839"/>
        <v/>
      </c>
    </row>
    <row r="4462" spans="1:40" x14ac:dyDescent="0.25">
      <c r="A4462" s="77"/>
      <c r="B4462" s="107"/>
      <c r="C4462" s="108"/>
      <c r="D4462" s="109"/>
      <c r="E4462" s="109"/>
      <c r="F4462" s="110"/>
      <c r="G4462" s="111"/>
      <c r="H4462" s="112"/>
      <c r="I4462" s="77"/>
      <c r="J4462" s="112" t="str">
        <f>IF($B4462="", "", IFERROR(INDEX('Job List'!$C$9:$C$508, MATCH($B4462, 'Job List'!$B$9:$B$508, 0)), ""))</f>
        <v/>
      </c>
      <c r="K4462" s="112" t="str">
        <f>IF($B4462="", "", IFERROR(INDEX('Job List'!$D$9:$D$508, MATCH($B4462, 'Job List'!$B$9:$B$508, 0)), ""))</f>
        <v/>
      </c>
      <c r="L4462" s="125" t="str">
        <f t="shared" si="828"/>
        <v/>
      </c>
      <c r="M4462" s="111" t="str">
        <f>IF($B4462="", "", IF($G4462="", IFERROR(INDEX('Job List'!$E$9:$E$508, MATCH($B4462, 'Job List'!$B$9:$B$508, 0)), ""), $G4462))</f>
        <v/>
      </c>
      <c r="N4462" s="126" t="str">
        <f t="shared" si="829"/>
        <v/>
      </c>
      <c r="O4462" s="77"/>
      <c r="AB4462" s="14" t="str">
        <f t="shared" si="830"/>
        <v/>
      </c>
      <c r="AC4462" s="20" t="str">
        <f t="shared" si="831"/>
        <v/>
      </c>
      <c r="AD4462" s="55" t="str">
        <f t="shared" si="832"/>
        <v/>
      </c>
      <c r="AE4462" s="88" t="str">
        <f t="shared" si="833"/>
        <v/>
      </c>
      <c r="AG4462" s="55" t="str">
        <f t="shared" si="834"/>
        <v/>
      </c>
      <c r="AH4462" s="88" t="str">
        <f t="shared" si="835"/>
        <v/>
      </c>
      <c r="AJ4462" s="55" t="str">
        <f t="shared" si="836"/>
        <v/>
      </c>
      <c r="AK4462" s="88" t="str">
        <f t="shared" si="837"/>
        <v/>
      </c>
      <c r="AM4462" s="55" t="str">
        <f t="shared" si="838"/>
        <v/>
      </c>
      <c r="AN4462" s="88" t="str">
        <f t="shared" si="839"/>
        <v/>
      </c>
    </row>
    <row r="4463" spans="1:40" x14ac:dyDescent="0.25">
      <c r="A4463" s="77"/>
      <c r="B4463" s="107"/>
      <c r="C4463" s="108"/>
      <c r="D4463" s="109"/>
      <c r="E4463" s="109"/>
      <c r="F4463" s="110"/>
      <c r="G4463" s="111"/>
      <c r="H4463" s="112"/>
      <c r="I4463" s="77"/>
      <c r="J4463" s="112" t="str">
        <f>IF($B4463="", "", IFERROR(INDEX('Job List'!$C$9:$C$508, MATCH($B4463, 'Job List'!$B$9:$B$508, 0)), ""))</f>
        <v/>
      </c>
      <c r="K4463" s="112" t="str">
        <f>IF($B4463="", "", IFERROR(INDEX('Job List'!$D$9:$D$508, MATCH($B4463, 'Job List'!$B$9:$B$508, 0)), ""))</f>
        <v/>
      </c>
      <c r="L4463" s="125" t="str">
        <f t="shared" si="828"/>
        <v/>
      </c>
      <c r="M4463" s="111" t="str">
        <f>IF($B4463="", "", IF($G4463="", IFERROR(INDEX('Job List'!$E$9:$E$508, MATCH($B4463, 'Job List'!$B$9:$B$508, 0)), ""), $G4463))</f>
        <v/>
      </c>
      <c r="N4463" s="126" t="str">
        <f t="shared" si="829"/>
        <v/>
      </c>
      <c r="O4463" s="77"/>
      <c r="AB4463" s="14" t="str">
        <f t="shared" si="830"/>
        <v/>
      </c>
      <c r="AC4463" s="20" t="str">
        <f t="shared" si="831"/>
        <v/>
      </c>
      <c r="AD4463" s="55" t="str">
        <f t="shared" si="832"/>
        <v/>
      </c>
      <c r="AE4463" s="88" t="str">
        <f t="shared" si="833"/>
        <v/>
      </c>
      <c r="AG4463" s="55" t="str">
        <f t="shared" si="834"/>
        <v/>
      </c>
      <c r="AH4463" s="88" t="str">
        <f t="shared" si="835"/>
        <v/>
      </c>
      <c r="AJ4463" s="55" t="str">
        <f t="shared" si="836"/>
        <v/>
      </c>
      <c r="AK4463" s="88" t="str">
        <f t="shared" si="837"/>
        <v/>
      </c>
      <c r="AM4463" s="55" t="str">
        <f t="shared" si="838"/>
        <v/>
      </c>
      <c r="AN4463" s="88" t="str">
        <f t="shared" si="839"/>
        <v/>
      </c>
    </row>
    <row r="4464" spans="1:40" x14ac:dyDescent="0.25">
      <c r="A4464" s="77"/>
      <c r="B4464" s="107"/>
      <c r="C4464" s="108"/>
      <c r="D4464" s="109"/>
      <c r="E4464" s="109"/>
      <c r="F4464" s="110"/>
      <c r="G4464" s="111"/>
      <c r="H4464" s="112"/>
      <c r="I4464" s="77"/>
      <c r="J4464" s="112" t="str">
        <f>IF($B4464="", "", IFERROR(INDEX('Job List'!$C$9:$C$508, MATCH($B4464, 'Job List'!$B$9:$B$508, 0)), ""))</f>
        <v/>
      </c>
      <c r="K4464" s="112" t="str">
        <f>IF($B4464="", "", IFERROR(INDEX('Job List'!$D$9:$D$508, MATCH($B4464, 'Job List'!$B$9:$B$508, 0)), ""))</f>
        <v/>
      </c>
      <c r="L4464" s="125" t="str">
        <f t="shared" si="828"/>
        <v/>
      </c>
      <c r="M4464" s="111" t="str">
        <f>IF($B4464="", "", IF($G4464="", IFERROR(INDEX('Job List'!$E$9:$E$508, MATCH($B4464, 'Job List'!$B$9:$B$508, 0)), ""), $G4464))</f>
        <v/>
      </c>
      <c r="N4464" s="126" t="str">
        <f t="shared" si="829"/>
        <v/>
      </c>
      <c r="O4464" s="77"/>
      <c r="AB4464" s="14" t="str">
        <f t="shared" si="830"/>
        <v/>
      </c>
      <c r="AC4464" s="20" t="str">
        <f t="shared" si="831"/>
        <v/>
      </c>
      <c r="AD4464" s="55" t="str">
        <f t="shared" si="832"/>
        <v/>
      </c>
      <c r="AE4464" s="88" t="str">
        <f t="shared" si="833"/>
        <v/>
      </c>
      <c r="AG4464" s="55" t="str">
        <f t="shared" si="834"/>
        <v/>
      </c>
      <c r="AH4464" s="88" t="str">
        <f t="shared" si="835"/>
        <v/>
      </c>
      <c r="AJ4464" s="55" t="str">
        <f t="shared" si="836"/>
        <v/>
      </c>
      <c r="AK4464" s="88" t="str">
        <f t="shared" si="837"/>
        <v/>
      </c>
      <c r="AM4464" s="55" t="str">
        <f t="shared" si="838"/>
        <v/>
      </c>
      <c r="AN4464" s="88" t="str">
        <f t="shared" si="839"/>
        <v/>
      </c>
    </row>
    <row r="4465" spans="1:40" x14ac:dyDescent="0.25">
      <c r="A4465" s="77"/>
      <c r="B4465" s="107"/>
      <c r="C4465" s="108"/>
      <c r="D4465" s="109"/>
      <c r="E4465" s="109"/>
      <c r="F4465" s="110"/>
      <c r="G4465" s="111"/>
      <c r="H4465" s="112"/>
      <c r="I4465" s="77"/>
      <c r="J4465" s="112" t="str">
        <f>IF($B4465="", "", IFERROR(INDEX('Job List'!$C$9:$C$508, MATCH($B4465, 'Job List'!$B$9:$B$508, 0)), ""))</f>
        <v/>
      </c>
      <c r="K4465" s="112" t="str">
        <f>IF($B4465="", "", IFERROR(INDEX('Job List'!$D$9:$D$508, MATCH($B4465, 'Job List'!$B$9:$B$508, 0)), ""))</f>
        <v/>
      </c>
      <c r="L4465" s="125" t="str">
        <f t="shared" si="828"/>
        <v/>
      </c>
      <c r="M4465" s="111" t="str">
        <f>IF($B4465="", "", IF($G4465="", IFERROR(INDEX('Job List'!$E$9:$E$508, MATCH($B4465, 'Job List'!$B$9:$B$508, 0)), ""), $G4465))</f>
        <v/>
      </c>
      <c r="N4465" s="126" t="str">
        <f t="shared" si="829"/>
        <v/>
      </c>
      <c r="O4465" s="77"/>
      <c r="AB4465" s="14" t="str">
        <f t="shared" si="830"/>
        <v/>
      </c>
      <c r="AC4465" s="20" t="str">
        <f t="shared" si="831"/>
        <v/>
      </c>
      <c r="AD4465" s="55" t="str">
        <f t="shared" si="832"/>
        <v/>
      </c>
      <c r="AE4465" s="88" t="str">
        <f t="shared" si="833"/>
        <v/>
      </c>
      <c r="AG4465" s="55" t="str">
        <f t="shared" si="834"/>
        <v/>
      </c>
      <c r="AH4465" s="88" t="str">
        <f t="shared" si="835"/>
        <v/>
      </c>
      <c r="AJ4465" s="55" t="str">
        <f t="shared" si="836"/>
        <v/>
      </c>
      <c r="AK4465" s="88" t="str">
        <f t="shared" si="837"/>
        <v/>
      </c>
      <c r="AM4465" s="55" t="str">
        <f t="shared" si="838"/>
        <v/>
      </c>
      <c r="AN4465" s="88" t="str">
        <f t="shared" si="839"/>
        <v/>
      </c>
    </row>
    <row r="4466" spans="1:40" x14ac:dyDescent="0.25">
      <c r="A4466" s="77"/>
      <c r="B4466" s="107"/>
      <c r="C4466" s="108"/>
      <c r="D4466" s="109"/>
      <c r="E4466" s="109"/>
      <c r="F4466" s="110"/>
      <c r="G4466" s="111"/>
      <c r="H4466" s="112"/>
      <c r="I4466" s="77"/>
      <c r="J4466" s="112" t="str">
        <f>IF($B4466="", "", IFERROR(INDEX('Job List'!$C$9:$C$508, MATCH($B4466, 'Job List'!$B$9:$B$508, 0)), ""))</f>
        <v/>
      </c>
      <c r="K4466" s="112" t="str">
        <f>IF($B4466="", "", IFERROR(INDEX('Job List'!$D$9:$D$508, MATCH($B4466, 'Job List'!$B$9:$B$508, 0)), ""))</f>
        <v/>
      </c>
      <c r="L4466" s="125" t="str">
        <f t="shared" si="828"/>
        <v/>
      </c>
      <c r="M4466" s="111" t="str">
        <f>IF($B4466="", "", IF($G4466="", IFERROR(INDEX('Job List'!$E$9:$E$508, MATCH($B4466, 'Job List'!$B$9:$B$508, 0)), ""), $G4466))</f>
        <v/>
      </c>
      <c r="N4466" s="126" t="str">
        <f t="shared" si="829"/>
        <v/>
      </c>
      <c r="O4466" s="77"/>
      <c r="AB4466" s="14" t="str">
        <f t="shared" si="830"/>
        <v/>
      </c>
      <c r="AC4466" s="20" t="str">
        <f t="shared" si="831"/>
        <v/>
      </c>
      <c r="AD4466" s="55" t="str">
        <f t="shared" si="832"/>
        <v/>
      </c>
      <c r="AE4466" s="88" t="str">
        <f t="shared" si="833"/>
        <v/>
      </c>
      <c r="AG4466" s="55" t="str">
        <f t="shared" si="834"/>
        <v/>
      </c>
      <c r="AH4466" s="88" t="str">
        <f t="shared" si="835"/>
        <v/>
      </c>
      <c r="AJ4466" s="55" t="str">
        <f t="shared" si="836"/>
        <v/>
      </c>
      <c r="AK4466" s="88" t="str">
        <f t="shared" si="837"/>
        <v/>
      </c>
      <c r="AM4466" s="55" t="str">
        <f t="shared" si="838"/>
        <v/>
      </c>
      <c r="AN4466" s="88" t="str">
        <f t="shared" si="839"/>
        <v/>
      </c>
    </row>
    <row r="4467" spans="1:40" x14ac:dyDescent="0.25">
      <c r="A4467" s="77"/>
      <c r="B4467" s="107"/>
      <c r="C4467" s="108"/>
      <c r="D4467" s="109"/>
      <c r="E4467" s="109"/>
      <c r="F4467" s="110"/>
      <c r="G4467" s="111"/>
      <c r="H4467" s="112"/>
      <c r="I4467" s="77"/>
      <c r="J4467" s="112" t="str">
        <f>IF($B4467="", "", IFERROR(INDEX('Job List'!$C$9:$C$508, MATCH($B4467, 'Job List'!$B$9:$B$508, 0)), ""))</f>
        <v/>
      </c>
      <c r="K4467" s="112" t="str">
        <f>IF($B4467="", "", IFERROR(INDEX('Job List'!$D$9:$D$508, MATCH($B4467, 'Job List'!$B$9:$B$508, 0)), ""))</f>
        <v/>
      </c>
      <c r="L4467" s="125" t="str">
        <f t="shared" si="828"/>
        <v/>
      </c>
      <c r="M4467" s="111" t="str">
        <f>IF($B4467="", "", IF($G4467="", IFERROR(INDEX('Job List'!$E$9:$E$508, MATCH($B4467, 'Job List'!$B$9:$B$508, 0)), ""), $G4467))</f>
        <v/>
      </c>
      <c r="N4467" s="126" t="str">
        <f t="shared" si="829"/>
        <v/>
      </c>
      <c r="O4467" s="77"/>
      <c r="AB4467" s="14" t="str">
        <f t="shared" si="830"/>
        <v/>
      </c>
      <c r="AC4467" s="20" t="str">
        <f t="shared" si="831"/>
        <v/>
      </c>
      <c r="AD4467" s="55" t="str">
        <f t="shared" si="832"/>
        <v/>
      </c>
      <c r="AE4467" s="88" t="str">
        <f t="shared" si="833"/>
        <v/>
      </c>
      <c r="AG4467" s="55" t="str">
        <f t="shared" si="834"/>
        <v/>
      </c>
      <c r="AH4467" s="88" t="str">
        <f t="shared" si="835"/>
        <v/>
      </c>
      <c r="AJ4467" s="55" t="str">
        <f t="shared" si="836"/>
        <v/>
      </c>
      <c r="AK4467" s="88" t="str">
        <f t="shared" si="837"/>
        <v/>
      </c>
      <c r="AM4467" s="55" t="str">
        <f t="shared" si="838"/>
        <v/>
      </c>
      <c r="AN4467" s="88" t="str">
        <f t="shared" si="839"/>
        <v/>
      </c>
    </row>
    <row r="4468" spans="1:40" x14ac:dyDescent="0.25">
      <c r="A4468" s="77"/>
      <c r="B4468" s="107"/>
      <c r="C4468" s="108"/>
      <c r="D4468" s="109"/>
      <c r="E4468" s="109"/>
      <c r="F4468" s="110"/>
      <c r="G4468" s="111"/>
      <c r="H4468" s="112"/>
      <c r="I4468" s="77"/>
      <c r="J4468" s="112" t="str">
        <f>IF($B4468="", "", IFERROR(INDEX('Job List'!$C$9:$C$508, MATCH($B4468, 'Job List'!$B$9:$B$508, 0)), ""))</f>
        <v/>
      </c>
      <c r="K4468" s="112" t="str">
        <f>IF($B4468="", "", IFERROR(INDEX('Job List'!$D$9:$D$508, MATCH($B4468, 'Job List'!$B$9:$B$508, 0)), ""))</f>
        <v/>
      </c>
      <c r="L4468" s="125" t="str">
        <f t="shared" si="828"/>
        <v/>
      </c>
      <c r="M4468" s="111" t="str">
        <f>IF($B4468="", "", IF($G4468="", IFERROR(INDEX('Job List'!$E$9:$E$508, MATCH($B4468, 'Job List'!$B$9:$B$508, 0)), ""), $G4468))</f>
        <v/>
      </c>
      <c r="N4468" s="126" t="str">
        <f t="shared" si="829"/>
        <v/>
      </c>
      <c r="O4468" s="77"/>
      <c r="AB4468" s="14" t="str">
        <f t="shared" si="830"/>
        <v/>
      </c>
      <c r="AC4468" s="20" t="str">
        <f t="shared" si="831"/>
        <v/>
      </c>
      <c r="AD4468" s="55" t="str">
        <f t="shared" si="832"/>
        <v/>
      </c>
      <c r="AE4468" s="88" t="str">
        <f t="shared" si="833"/>
        <v/>
      </c>
      <c r="AG4468" s="55" t="str">
        <f t="shared" si="834"/>
        <v/>
      </c>
      <c r="AH4468" s="88" t="str">
        <f t="shared" si="835"/>
        <v/>
      </c>
      <c r="AJ4468" s="55" t="str">
        <f t="shared" si="836"/>
        <v/>
      </c>
      <c r="AK4468" s="88" t="str">
        <f t="shared" si="837"/>
        <v/>
      </c>
      <c r="AM4468" s="55" t="str">
        <f t="shared" si="838"/>
        <v/>
      </c>
      <c r="AN4468" s="88" t="str">
        <f t="shared" si="839"/>
        <v/>
      </c>
    </row>
    <row r="4469" spans="1:40" x14ac:dyDescent="0.25">
      <c r="A4469" s="77"/>
      <c r="B4469" s="107"/>
      <c r="C4469" s="108"/>
      <c r="D4469" s="109"/>
      <c r="E4469" s="109"/>
      <c r="F4469" s="110"/>
      <c r="G4469" s="111"/>
      <c r="H4469" s="112"/>
      <c r="I4469" s="77"/>
      <c r="J4469" s="112" t="str">
        <f>IF($B4469="", "", IFERROR(INDEX('Job List'!$C$9:$C$508, MATCH($B4469, 'Job List'!$B$9:$B$508, 0)), ""))</f>
        <v/>
      </c>
      <c r="K4469" s="112" t="str">
        <f>IF($B4469="", "", IFERROR(INDEX('Job List'!$D$9:$D$508, MATCH($B4469, 'Job List'!$B$9:$B$508, 0)), ""))</f>
        <v/>
      </c>
      <c r="L4469" s="125" t="str">
        <f t="shared" si="828"/>
        <v/>
      </c>
      <c r="M4469" s="111" t="str">
        <f>IF($B4469="", "", IF($G4469="", IFERROR(INDEX('Job List'!$E$9:$E$508, MATCH($B4469, 'Job List'!$B$9:$B$508, 0)), ""), $G4469))</f>
        <v/>
      </c>
      <c r="N4469" s="126" t="str">
        <f t="shared" si="829"/>
        <v/>
      </c>
      <c r="O4469" s="77"/>
      <c r="AB4469" s="14" t="str">
        <f t="shared" si="830"/>
        <v/>
      </c>
      <c r="AC4469" s="20" t="str">
        <f t="shared" si="831"/>
        <v/>
      </c>
      <c r="AD4469" s="55" t="str">
        <f t="shared" si="832"/>
        <v/>
      </c>
      <c r="AE4469" s="88" t="str">
        <f t="shared" si="833"/>
        <v/>
      </c>
      <c r="AG4469" s="55" t="str">
        <f t="shared" si="834"/>
        <v/>
      </c>
      <c r="AH4469" s="88" t="str">
        <f t="shared" si="835"/>
        <v/>
      </c>
      <c r="AJ4469" s="55" t="str">
        <f t="shared" si="836"/>
        <v/>
      </c>
      <c r="AK4469" s="88" t="str">
        <f t="shared" si="837"/>
        <v/>
      </c>
      <c r="AM4469" s="55" t="str">
        <f t="shared" si="838"/>
        <v/>
      </c>
      <c r="AN4469" s="88" t="str">
        <f t="shared" si="839"/>
        <v/>
      </c>
    </row>
    <row r="4470" spans="1:40" x14ac:dyDescent="0.25">
      <c r="A4470" s="77"/>
      <c r="B4470" s="107"/>
      <c r="C4470" s="108"/>
      <c r="D4470" s="109"/>
      <c r="E4470" s="109"/>
      <c r="F4470" s="110"/>
      <c r="G4470" s="111"/>
      <c r="H4470" s="112"/>
      <c r="I4470" s="77"/>
      <c r="J4470" s="112" t="str">
        <f>IF($B4470="", "", IFERROR(INDEX('Job List'!$C$9:$C$508, MATCH($B4470, 'Job List'!$B$9:$B$508, 0)), ""))</f>
        <v/>
      </c>
      <c r="K4470" s="112" t="str">
        <f>IF($B4470="", "", IFERROR(INDEX('Job List'!$D$9:$D$508, MATCH($B4470, 'Job List'!$B$9:$B$508, 0)), ""))</f>
        <v/>
      </c>
      <c r="L4470" s="125" t="str">
        <f t="shared" si="828"/>
        <v/>
      </c>
      <c r="M4470" s="111" t="str">
        <f>IF($B4470="", "", IF($G4470="", IFERROR(INDEX('Job List'!$E$9:$E$508, MATCH($B4470, 'Job List'!$B$9:$B$508, 0)), ""), $G4470))</f>
        <v/>
      </c>
      <c r="N4470" s="126" t="str">
        <f t="shared" si="829"/>
        <v/>
      </c>
      <c r="O4470" s="77"/>
      <c r="AB4470" s="14" t="str">
        <f t="shared" si="830"/>
        <v/>
      </c>
      <c r="AC4470" s="20" t="str">
        <f t="shared" si="831"/>
        <v/>
      </c>
      <c r="AD4470" s="55" t="str">
        <f t="shared" si="832"/>
        <v/>
      </c>
      <c r="AE4470" s="88" t="str">
        <f t="shared" si="833"/>
        <v/>
      </c>
      <c r="AG4470" s="55" t="str">
        <f t="shared" si="834"/>
        <v/>
      </c>
      <c r="AH4470" s="88" t="str">
        <f t="shared" si="835"/>
        <v/>
      </c>
      <c r="AJ4470" s="55" t="str">
        <f t="shared" si="836"/>
        <v/>
      </c>
      <c r="AK4470" s="88" t="str">
        <f t="shared" si="837"/>
        <v/>
      </c>
      <c r="AM4470" s="55" t="str">
        <f t="shared" si="838"/>
        <v/>
      </c>
      <c r="AN4470" s="88" t="str">
        <f t="shared" si="839"/>
        <v/>
      </c>
    </row>
    <row r="4471" spans="1:40" x14ac:dyDescent="0.25">
      <c r="A4471" s="77"/>
      <c r="B4471" s="107"/>
      <c r="C4471" s="108"/>
      <c r="D4471" s="109"/>
      <c r="E4471" s="109"/>
      <c r="F4471" s="110"/>
      <c r="G4471" s="111"/>
      <c r="H4471" s="112"/>
      <c r="I4471" s="77"/>
      <c r="J4471" s="112" t="str">
        <f>IF($B4471="", "", IFERROR(INDEX('Job List'!$C$9:$C$508, MATCH($B4471, 'Job List'!$B$9:$B$508, 0)), ""))</f>
        <v/>
      </c>
      <c r="K4471" s="112" t="str">
        <f>IF($B4471="", "", IFERROR(INDEX('Job List'!$D$9:$D$508, MATCH($B4471, 'Job List'!$B$9:$B$508, 0)), ""))</f>
        <v/>
      </c>
      <c r="L4471" s="125" t="str">
        <f t="shared" si="828"/>
        <v/>
      </c>
      <c r="M4471" s="111" t="str">
        <f>IF($B4471="", "", IF($G4471="", IFERROR(INDEX('Job List'!$E$9:$E$508, MATCH($B4471, 'Job List'!$B$9:$B$508, 0)), ""), $G4471))</f>
        <v/>
      </c>
      <c r="N4471" s="126" t="str">
        <f t="shared" si="829"/>
        <v/>
      </c>
      <c r="O4471" s="77"/>
      <c r="AB4471" s="14" t="str">
        <f t="shared" si="830"/>
        <v/>
      </c>
      <c r="AC4471" s="20" t="str">
        <f t="shared" si="831"/>
        <v/>
      </c>
      <c r="AD4471" s="55" t="str">
        <f t="shared" si="832"/>
        <v/>
      </c>
      <c r="AE4471" s="88" t="str">
        <f t="shared" si="833"/>
        <v/>
      </c>
      <c r="AG4471" s="55" t="str">
        <f t="shared" si="834"/>
        <v/>
      </c>
      <c r="AH4471" s="88" t="str">
        <f t="shared" si="835"/>
        <v/>
      </c>
      <c r="AJ4471" s="55" t="str">
        <f t="shared" si="836"/>
        <v/>
      </c>
      <c r="AK4471" s="88" t="str">
        <f t="shared" si="837"/>
        <v/>
      </c>
      <c r="AM4471" s="55" t="str">
        <f t="shared" si="838"/>
        <v/>
      </c>
      <c r="AN4471" s="88" t="str">
        <f t="shared" si="839"/>
        <v/>
      </c>
    </row>
    <row r="4472" spans="1:40" x14ac:dyDescent="0.25">
      <c r="A4472" s="77"/>
      <c r="B4472" s="107"/>
      <c r="C4472" s="108"/>
      <c r="D4472" s="109"/>
      <c r="E4472" s="109"/>
      <c r="F4472" s="110"/>
      <c r="G4472" s="111"/>
      <c r="H4472" s="112"/>
      <c r="I4472" s="77"/>
      <c r="J4472" s="112" t="str">
        <f>IF($B4472="", "", IFERROR(INDEX('Job List'!$C$9:$C$508, MATCH($B4472, 'Job List'!$B$9:$B$508, 0)), ""))</f>
        <v/>
      </c>
      <c r="K4472" s="112" t="str">
        <f>IF($B4472="", "", IFERROR(INDEX('Job List'!$D$9:$D$508, MATCH($B4472, 'Job List'!$B$9:$B$508, 0)), ""))</f>
        <v/>
      </c>
      <c r="L4472" s="125" t="str">
        <f t="shared" si="828"/>
        <v/>
      </c>
      <c r="M4472" s="111" t="str">
        <f>IF($B4472="", "", IF($G4472="", IFERROR(INDEX('Job List'!$E$9:$E$508, MATCH($B4472, 'Job List'!$B$9:$B$508, 0)), ""), $G4472))</f>
        <v/>
      </c>
      <c r="N4472" s="126" t="str">
        <f t="shared" si="829"/>
        <v/>
      </c>
      <c r="O4472" s="77"/>
      <c r="AB4472" s="14" t="str">
        <f t="shared" si="830"/>
        <v/>
      </c>
      <c r="AC4472" s="20" t="str">
        <f t="shared" si="831"/>
        <v/>
      </c>
      <c r="AD4472" s="55" t="str">
        <f t="shared" si="832"/>
        <v/>
      </c>
      <c r="AE4472" s="88" t="str">
        <f t="shared" si="833"/>
        <v/>
      </c>
      <c r="AG4472" s="55" t="str">
        <f t="shared" si="834"/>
        <v/>
      </c>
      <c r="AH4472" s="88" t="str">
        <f t="shared" si="835"/>
        <v/>
      </c>
      <c r="AJ4472" s="55" t="str">
        <f t="shared" si="836"/>
        <v/>
      </c>
      <c r="AK4472" s="88" t="str">
        <f t="shared" si="837"/>
        <v/>
      </c>
      <c r="AM4472" s="55" t="str">
        <f t="shared" si="838"/>
        <v/>
      </c>
      <c r="AN4472" s="88" t="str">
        <f t="shared" si="839"/>
        <v/>
      </c>
    </row>
    <row r="4473" spans="1:40" x14ac:dyDescent="0.25">
      <c r="A4473" s="77"/>
      <c r="B4473" s="107"/>
      <c r="C4473" s="108"/>
      <c r="D4473" s="109"/>
      <c r="E4473" s="109"/>
      <c r="F4473" s="110"/>
      <c r="G4473" s="111"/>
      <c r="H4473" s="112"/>
      <c r="I4473" s="77"/>
      <c r="J4473" s="112" t="str">
        <f>IF($B4473="", "", IFERROR(INDEX('Job List'!$C$9:$C$508, MATCH($B4473, 'Job List'!$B$9:$B$508, 0)), ""))</f>
        <v/>
      </c>
      <c r="K4473" s="112" t="str">
        <f>IF($B4473="", "", IFERROR(INDEX('Job List'!$D$9:$D$508, MATCH($B4473, 'Job List'!$B$9:$B$508, 0)), ""))</f>
        <v/>
      </c>
      <c r="L4473" s="125" t="str">
        <f t="shared" si="828"/>
        <v/>
      </c>
      <c r="M4473" s="111" t="str">
        <f>IF($B4473="", "", IF($G4473="", IFERROR(INDEX('Job List'!$E$9:$E$508, MATCH($B4473, 'Job List'!$B$9:$B$508, 0)), ""), $G4473))</f>
        <v/>
      </c>
      <c r="N4473" s="126" t="str">
        <f t="shared" si="829"/>
        <v/>
      </c>
      <c r="O4473" s="77"/>
      <c r="AB4473" s="14" t="str">
        <f t="shared" si="830"/>
        <v/>
      </c>
      <c r="AC4473" s="20" t="str">
        <f t="shared" si="831"/>
        <v/>
      </c>
      <c r="AD4473" s="55" t="str">
        <f t="shared" si="832"/>
        <v/>
      </c>
      <c r="AE4473" s="88" t="str">
        <f t="shared" si="833"/>
        <v/>
      </c>
      <c r="AG4473" s="55" t="str">
        <f t="shared" si="834"/>
        <v/>
      </c>
      <c r="AH4473" s="88" t="str">
        <f t="shared" si="835"/>
        <v/>
      </c>
      <c r="AJ4473" s="55" t="str">
        <f t="shared" si="836"/>
        <v/>
      </c>
      <c r="AK4473" s="88" t="str">
        <f t="shared" si="837"/>
        <v/>
      </c>
      <c r="AM4473" s="55" t="str">
        <f t="shared" si="838"/>
        <v/>
      </c>
      <c r="AN4473" s="88" t="str">
        <f t="shared" si="839"/>
        <v/>
      </c>
    </row>
    <row r="4474" spans="1:40" x14ac:dyDescent="0.25">
      <c r="A4474" s="77"/>
      <c r="B4474" s="107"/>
      <c r="C4474" s="108"/>
      <c r="D4474" s="109"/>
      <c r="E4474" s="109"/>
      <c r="F4474" s="110"/>
      <c r="G4474" s="111"/>
      <c r="H4474" s="112"/>
      <c r="I4474" s="77"/>
      <c r="J4474" s="112" t="str">
        <f>IF($B4474="", "", IFERROR(INDEX('Job List'!$C$9:$C$508, MATCH($B4474, 'Job List'!$B$9:$B$508, 0)), ""))</f>
        <v/>
      </c>
      <c r="K4474" s="112" t="str">
        <f>IF($B4474="", "", IFERROR(INDEX('Job List'!$D$9:$D$508, MATCH($B4474, 'Job List'!$B$9:$B$508, 0)), ""))</f>
        <v/>
      </c>
      <c r="L4474" s="125" t="str">
        <f t="shared" si="828"/>
        <v/>
      </c>
      <c r="M4474" s="111" t="str">
        <f>IF($B4474="", "", IF($G4474="", IFERROR(INDEX('Job List'!$E$9:$E$508, MATCH($B4474, 'Job List'!$B$9:$B$508, 0)), ""), $G4474))</f>
        <v/>
      </c>
      <c r="N4474" s="126" t="str">
        <f t="shared" si="829"/>
        <v/>
      </c>
      <c r="O4474" s="77"/>
      <c r="AB4474" s="14" t="str">
        <f t="shared" si="830"/>
        <v/>
      </c>
      <c r="AC4474" s="20" t="str">
        <f t="shared" si="831"/>
        <v/>
      </c>
      <c r="AD4474" s="55" t="str">
        <f t="shared" si="832"/>
        <v/>
      </c>
      <c r="AE4474" s="88" t="str">
        <f t="shared" si="833"/>
        <v/>
      </c>
      <c r="AG4474" s="55" t="str">
        <f t="shared" si="834"/>
        <v/>
      </c>
      <c r="AH4474" s="88" t="str">
        <f t="shared" si="835"/>
        <v/>
      </c>
      <c r="AJ4474" s="55" t="str">
        <f t="shared" si="836"/>
        <v/>
      </c>
      <c r="AK4474" s="88" t="str">
        <f t="shared" si="837"/>
        <v/>
      </c>
      <c r="AM4474" s="55" t="str">
        <f t="shared" si="838"/>
        <v/>
      </c>
      <c r="AN4474" s="88" t="str">
        <f t="shared" si="839"/>
        <v/>
      </c>
    </row>
    <row r="4475" spans="1:40" x14ac:dyDescent="0.25">
      <c r="A4475" s="77"/>
      <c r="B4475" s="107"/>
      <c r="C4475" s="108"/>
      <c r="D4475" s="109"/>
      <c r="E4475" s="109"/>
      <c r="F4475" s="110"/>
      <c r="G4475" s="111"/>
      <c r="H4475" s="112"/>
      <c r="I4475" s="77"/>
      <c r="J4475" s="112" t="str">
        <f>IF($B4475="", "", IFERROR(INDEX('Job List'!$C$9:$C$508, MATCH($B4475, 'Job List'!$B$9:$B$508, 0)), ""))</f>
        <v/>
      </c>
      <c r="K4475" s="112" t="str">
        <f>IF($B4475="", "", IFERROR(INDEX('Job List'!$D$9:$D$508, MATCH($B4475, 'Job List'!$B$9:$B$508, 0)), ""))</f>
        <v/>
      </c>
      <c r="L4475" s="125" t="str">
        <f t="shared" si="828"/>
        <v/>
      </c>
      <c r="M4475" s="111" t="str">
        <f>IF($B4475="", "", IF($G4475="", IFERROR(INDEX('Job List'!$E$9:$E$508, MATCH($B4475, 'Job List'!$B$9:$B$508, 0)), ""), $G4475))</f>
        <v/>
      </c>
      <c r="N4475" s="126" t="str">
        <f t="shared" si="829"/>
        <v/>
      </c>
      <c r="O4475" s="77"/>
      <c r="AB4475" s="14" t="str">
        <f t="shared" si="830"/>
        <v/>
      </c>
      <c r="AC4475" s="20" t="str">
        <f t="shared" si="831"/>
        <v/>
      </c>
      <c r="AD4475" s="55" t="str">
        <f t="shared" si="832"/>
        <v/>
      </c>
      <c r="AE4475" s="88" t="str">
        <f t="shared" si="833"/>
        <v/>
      </c>
      <c r="AG4475" s="55" t="str">
        <f t="shared" si="834"/>
        <v/>
      </c>
      <c r="AH4475" s="88" t="str">
        <f t="shared" si="835"/>
        <v/>
      </c>
      <c r="AJ4475" s="55" t="str">
        <f t="shared" si="836"/>
        <v/>
      </c>
      <c r="AK4475" s="88" t="str">
        <f t="shared" si="837"/>
        <v/>
      </c>
      <c r="AM4475" s="55" t="str">
        <f t="shared" si="838"/>
        <v/>
      </c>
      <c r="AN4475" s="88" t="str">
        <f t="shared" si="839"/>
        <v/>
      </c>
    </row>
    <row r="4476" spans="1:40" x14ac:dyDescent="0.25">
      <c r="A4476" s="77"/>
      <c r="B4476" s="107"/>
      <c r="C4476" s="108"/>
      <c r="D4476" s="109"/>
      <c r="E4476" s="109"/>
      <c r="F4476" s="110"/>
      <c r="G4476" s="111"/>
      <c r="H4476" s="112"/>
      <c r="I4476" s="77"/>
      <c r="J4476" s="112" t="str">
        <f>IF($B4476="", "", IFERROR(INDEX('Job List'!$C$9:$C$508, MATCH($B4476, 'Job List'!$B$9:$B$508, 0)), ""))</f>
        <v/>
      </c>
      <c r="K4476" s="112" t="str">
        <f>IF($B4476="", "", IFERROR(INDEX('Job List'!$D$9:$D$508, MATCH($B4476, 'Job List'!$B$9:$B$508, 0)), ""))</f>
        <v/>
      </c>
      <c r="L4476" s="125" t="str">
        <f t="shared" si="828"/>
        <v/>
      </c>
      <c r="M4476" s="111" t="str">
        <f>IF($B4476="", "", IF($G4476="", IFERROR(INDEX('Job List'!$E$9:$E$508, MATCH($B4476, 'Job List'!$B$9:$B$508, 0)), ""), $G4476))</f>
        <v/>
      </c>
      <c r="N4476" s="126" t="str">
        <f t="shared" si="829"/>
        <v/>
      </c>
      <c r="O4476" s="77"/>
      <c r="AB4476" s="14" t="str">
        <f t="shared" si="830"/>
        <v/>
      </c>
      <c r="AC4476" s="20" t="str">
        <f t="shared" si="831"/>
        <v/>
      </c>
      <c r="AD4476" s="55" t="str">
        <f t="shared" si="832"/>
        <v/>
      </c>
      <c r="AE4476" s="88" t="str">
        <f t="shared" si="833"/>
        <v/>
      </c>
      <c r="AG4476" s="55" t="str">
        <f t="shared" si="834"/>
        <v/>
      </c>
      <c r="AH4476" s="88" t="str">
        <f t="shared" si="835"/>
        <v/>
      </c>
      <c r="AJ4476" s="55" t="str">
        <f t="shared" si="836"/>
        <v/>
      </c>
      <c r="AK4476" s="88" t="str">
        <f t="shared" si="837"/>
        <v/>
      </c>
      <c r="AM4476" s="55" t="str">
        <f t="shared" si="838"/>
        <v/>
      </c>
      <c r="AN4476" s="88" t="str">
        <f t="shared" si="839"/>
        <v/>
      </c>
    </row>
    <row r="4477" spans="1:40" x14ac:dyDescent="0.25">
      <c r="A4477" s="77"/>
      <c r="B4477" s="107"/>
      <c r="C4477" s="108"/>
      <c r="D4477" s="109"/>
      <c r="E4477" s="109"/>
      <c r="F4477" s="110"/>
      <c r="G4477" s="111"/>
      <c r="H4477" s="112"/>
      <c r="I4477" s="77"/>
      <c r="J4477" s="112" t="str">
        <f>IF($B4477="", "", IFERROR(INDEX('Job List'!$C$9:$C$508, MATCH($B4477, 'Job List'!$B$9:$B$508, 0)), ""))</f>
        <v/>
      </c>
      <c r="K4477" s="112" t="str">
        <f>IF($B4477="", "", IFERROR(INDEX('Job List'!$D$9:$D$508, MATCH($B4477, 'Job List'!$B$9:$B$508, 0)), ""))</f>
        <v/>
      </c>
      <c r="L4477" s="125" t="str">
        <f t="shared" si="828"/>
        <v/>
      </c>
      <c r="M4477" s="111" t="str">
        <f>IF($B4477="", "", IF($G4477="", IFERROR(INDEX('Job List'!$E$9:$E$508, MATCH($B4477, 'Job List'!$B$9:$B$508, 0)), ""), $G4477))</f>
        <v/>
      </c>
      <c r="N4477" s="126" t="str">
        <f t="shared" si="829"/>
        <v/>
      </c>
      <c r="O4477" s="77"/>
      <c r="AB4477" s="14" t="str">
        <f t="shared" si="830"/>
        <v/>
      </c>
      <c r="AC4477" s="20" t="str">
        <f t="shared" si="831"/>
        <v/>
      </c>
      <c r="AD4477" s="55" t="str">
        <f t="shared" si="832"/>
        <v/>
      </c>
      <c r="AE4477" s="88" t="str">
        <f t="shared" si="833"/>
        <v/>
      </c>
      <c r="AG4477" s="55" t="str">
        <f t="shared" si="834"/>
        <v/>
      </c>
      <c r="AH4477" s="88" t="str">
        <f t="shared" si="835"/>
        <v/>
      </c>
      <c r="AJ4477" s="55" t="str">
        <f t="shared" si="836"/>
        <v/>
      </c>
      <c r="AK4477" s="88" t="str">
        <f t="shared" si="837"/>
        <v/>
      </c>
      <c r="AM4477" s="55" t="str">
        <f t="shared" si="838"/>
        <v/>
      </c>
      <c r="AN4477" s="88" t="str">
        <f t="shared" si="839"/>
        <v/>
      </c>
    </row>
    <row r="4478" spans="1:40" x14ac:dyDescent="0.25">
      <c r="A4478" s="77"/>
      <c r="B4478" s="107"/>
      <c r="C4478" s="108"/>
      <c r="D4478" s="109"/>
      <c r="E4478" s="109"/>
      <c r="F4478" s="110"/>
      <c r="G4478" s="111"/>
      <c r="H4478" s="112"/>
      <c r="I4478" s="77"/>
      <c r="J4478" s="112" t="str">
        <f>IF($B4478="", "", IFERROR(INDEX('Job List'!$C$9:$C$508, MATCH($B4478, 'Job List'!$B$9:$B$508, 0)), ""))</f>
        <v/>
      </c>
      <c r="K4478" s="112" t="str">
        <f>IF($B4478="", "", IFERROR(INDEX('Job List'!$D$9:$D$508, MATCH($B4478, 'Job List'!$B$9:$B$508, 0)), ""))</f>
        <v/>
      </c>
      <c r="L4478" s="125" t="str">
        <f t="shared" si="828"/>
        <v/>
      </c>
      <c r="M4478" s="111" t="str">
        <f>IF($B4478="", "", IF($G4478="", IFERROR(INDEX('Job List'!$E$9:$E$508, MATCH($B4478, 'Job List'!$B$9:$B$508, 0)), ""), $G4478))</f>
        <v/>
      </c>
      <c r="N4478" s="126" t="str">
        <f t="shared" si="829"/>
        <v/>
      </c>
      <c r="O4478" s="77"/>
      <c r="AB4478" s="14" t="str">
        <f t="shared" si="830"/>
        <v/>
      </c>
      <c r="AC4478" s="20" t="str">
        <f t="shared" si="831"/>
        <v/>
      </c>
      <c r="AD4478" s="55" t="str">
        <f t="shared" si="832"/>
        <v/>
      </c>
      <c r="AE4478" s="88" t="str">
        <f t="shared" si="833"/>
        <v/>
      </c>
      <c r="AG4478" s="55" t="str">
        <f t="shared" si="834"/>
        <v/>
      </c>
      <c r="AH4478" s="88" t="str">
        <f t="shared" si="835"/>
        <v/>
      </c>
      <c r="AJ4478" s="55" t="str">
        <f t="shared" si="836"/>
        <v/>
      </c>
      <c r="AK4478" s="88" t="str">
        <f t="shared" si="837"/>
        <v/>
      </c>
      <c r="AM4478" s="55" t="str">
        <f t="shared" si="838"/>
        <v/>
      </c>
      <c r="AN4478" s="88" t="str">
        <f t="shared" si="839"/>
        <v/>
      </c>
    </row>
    <row r="4479" spans="1:40" x14ac:dyDescent="0.25">
      <c r="A4479" s="77"/>
      <c r="B4479" s="107"/>
      <c r="C4479" s="108"/>
      <c r="D4479" s="109"/>
      <c r="E4479" s="109"/>
      <c r="F4479" s="110"/>
      <c r="G4479" s="111"/>
      <c r="H4479" s="112"/>
      <c r="I4479" s="77"/>
      <c r="J4479" s="112" t="str">
        <f>IF($B4479="", "", IFERROR(INDEX('Job List'!$C$9:$C$508, MATCH($B4479, 'Job List'!$B$9:$B$508, 0)), ""))</f>
        <v/>
      </c>
      <c r="K4479" s="112" t="str">
        <f>IF($B4479="", "", IFERROR(INDEX('Job List'!$D$9:$D$508, MATCH($B4479, 'Job List'!$B$9:$B$508, 0)), ""))</f>
        <v/>
      </c>
      <c r="L4479" s="125" t="str">
        <f t="shared" si="828"/>
        <v/>
      </c>
      <c r="M4479" s="111" t="str">
        <f>IF($B4479="", "", IF($G4479="", IFERROR(INDEX('Job List'!$E$9:$E$508, MATCH($B4479, 'Job List'!$B$9:$B$508, 0)), ""), $G4479))</f>
        <v/>
      </c>
      <c r="N4479" s="126" t="str">
        <f t="shared" si="829"/>
        <v/>
      </c>
      <c r="O4479" s="77"/>
      <c r="AB4479" s="14" t="str">
        <f t="shared" si="830"/>
        <v/>
      </c>
      <c r="AC4479" s="20" t="str">
        <f t="shared" si="831"/>
        <v/>
      </c>
      <c r="AD4479" s="55" t="str">
        <f t="shared" si="832"/>
        <v/>
      </c>
      <c r="AE4479" s="88" t="str">
        <f t="shared" si="833"/>
        <v/>
      </c>
      <c r="AG4479" s="55" t="str">
        <f t="shared" si="834"/>
        <v/>
      </c>
      <c r="AH4479" s="88" t="str">
        <f t="shared" si="835"/>
        <v/>
      </c>
      <c r="AJ4479" s="55" t="str">
        <f t="shared" si="836"/>
        <v/>
      </c>
      <c r="AK4479" s="88" t="str">
        <f t="shared" si="837"/>
        <v/>
      </c>
      <c r="AM4479" s="55" t="str">
        <f t="shared" si="838"/>
        <v/>
      </c>
      <c r="AN4479" s="88" t="str">
        <f t="shared" si="839"/>
        <v/>
      </c>
    </row>
    <row r="4480" spans="1:40" x14ac:dyDescent="0.25">
      <c r="A4480" s="77"/>
      <c r="B4480" s="107"/>
      <c r="C4480" s="108"/>
      <c r="D4480" s="109"/>
      <c r="E4480" s="109"/>
      <c r="F4480" s="110"/>
      <c r="G4480" s="111"/>
      <c r="H4480" s="112"/>
      <c r="I4480" s="77"/>
      <c r="J4480" s="112" t="str">
        <f>IF($B4480="", "", IFERROR(INDEX('Job List'!$C$9:$C$508, MATCH($B4480, 'Job List'!$B$9:$B$508, 0)), ""))</f>
        <v/>
      </c>
      <c r="K4480" s="112" t="str">
        <f>IF($B4480="", "", IFERROR(INDEX('Job List'!$D$9:$D$508, MATCH($B4480, 'Job List'!$B$9:$B$508, 0)), ""))</f>
        <v/>
      </c>
      <c r="L4480" s="125" t="str">
        <f t="shared" si="828"/>
        <v/>
      </c>
      <c r="M4480" s="111" t="str">
        <f>IF($B4480="", "", IF($G4480="", IFERROR(INDEX('Job List'!$E$9:$E$508, MATCH($B4480, 'Job List'!$B$9:$B$508, 0)), ""), $G4480))</f>
        <v/>
      </c>
      <c r="N4480" s="126" t="str">
        <f t="shared" si="829"/>
        <v/>
      </c>
      <c r="O4480" s="77"/>
      <c r="AB4480" s="14" t="str">
        <f t="shared" si="830"/>
        <v/>
      </c>
      <c r="AC4480" s="20" t="str">
        <f t="shared" si="831"/>
        <v/>
      </c>
      <c r="AD4480" s="55" t="str">
        <f t="shared" si="832"/>
        <v/>
      </c>
      <c r="AE4480" s="88" t="str">
        <f t="shared" si="833"/>
        <v/>
      </c>
      <c r="AG4480" s="55" t="str">
        <f t="shared" si="834"/>
        <v/>
      </c>
      <c r="AH4480" s="88" t="str">
        <f t="shared" si="835"/>
        <v/>
      </c>
      <c r="AJ4480" s="55" t="str">
        <f t="shared" si="836"/>
        <v/>
      </c>
      <c r="AK4480" s="88" t="str">
        <f t="shared" si="837"/>
        <v/>
      </c>
      <c r="AM4480" s="55" t="str">
        <f t="shared" si="838"/>
        <v/>
      </c>
      <c r="AN4480" s="88" t="str">
        <f t="shared" si="839"/>
        <v/>
      </c>
    </row>
    <row r="4481" spans="1:40" x14ac:dyDescent="0.25">
      <c r="A4481" s="77"/>
      <c r="B4481" s="107"/>
      <c r="C4481" s="108"/>
      <c r="D4481" s="109"/>
      <c r="E4481" s="109"/>
      <c r="F4481" s="110"/>
      <c r="G4481" s="111"/>
      <c r="H4481" s="112"/>
      <c r="I4481" s="77"/>
      <c r="J4481" s="112" t="str">
        <f>IF($B4481="", "", IFERROR(INDEX('Job List'!$C$9:$C$508, MATCH($B4481, 'Job List'!$B$9:$B$508, 0)), ""))</f>
        <v/>
      </c>
      <c r="K4481" s="112" t="str">
        <f>IF($B4481="", "", IFERROR(INDEX('Job List'!$D$9:$D$508, MATCH($B4481, 'Job List'!$B$9:$B$508, 0)), ""))</f>
        <v/>
      </c>
      <c r="L4481" s="125" t="str">
        <f t="shared" si="828"/>
        <v/>
      </c>
      <c r="M4481" s="111" t="str">
        <f>IF($B4481="", "", IF($G4481="", IFERROR(INDEX('Job List'!$E$9:$E$508, MATCH($B4481, 'Job List'!$B$9:$B$508, 0)), ""), $G4481))</f>
        <v/>
      </c>
      <c r="N4481" s="126" t="str">
        <f t="shared" si="829"/>
        <v/>
      </c>
      <c r="O4481" s="77"/>
      <c r="AB4481" s="14" t="str">
        <f t="shared" si="830"/>
        <v/>
      </c>
      <c r="AC4481" s="20" t="str">
        <f t="shared" si="831"/>
        <v/>
      </c>
      <c r="AD4481" s="55" t="str">
        <f t="shared" si="832"/>
        <v/>
      </c>
      <c r="AE4481" s="88" t="str">
        <f t="shared" si="833"/>
        <v/>
      </c>
      <c r="AG4481" s="55" t="str">
        <f t="shared" si="834"/>
        <v/>
      </c>
      <c r="AH4481" s="88" t="str">
        <f t="shared" si="835"/>
        <v/>
      </c>
      <c r="AJ4481" s="55" t="str">
        <f t="shared" si="836"/>
        <v/>
      </c>
      <c r="AK4481" s="88" t="str">
        <f t="shared" si="837"/>
        <v/>
      </c>
      <c r="AM4481" s="55" t="str">
        <f t="shared" si="838"/>
        <v/>
      </c>
      <c r="AN4481" s="88" t="str">
        <f t="shared" si="839"/>
        <v/>
      </c>
    </row>
    <row r="4482" spans="1:40" x14ac:dyDescent="0.25">
      <c r="A4482" s="77"/>
      <c r="B4482" s="107"/>
      <c r="C4482" s="108"/>
      <c r="D4482" s="109"/>
      <c r="E4482" s="109"/>
      <c r="F4482" s="110"/>
      <c r="G4482" s="111"/>
      <c r="H4482" s="112"/>
      <c r="I4482" s="77"/>
      <c r="J4482" s="112" t="str">
        <f>IF($B4482="", "", IFERROR(INDEX('Job List'!$C$9:$C$508, MATCH($B4482, 'Job List'!$B$9:$B$508, 0)), ""))</f>
        <v/>
      </c>
      <c r="K4482" s="112" t="str">
        <f>IF($B4482="", "", IFERROR(INDEX('Job List'!$D$9:$D$508, MATCH($B4482, 'Job List'!$B$9:$B$508, 0)), ""))</f>
        <v/>
      </c>
      <c r="L4482" s="125" t="str">
        <f t="shared" si="828"/>
        <v/>
      </c>
      <c r="M4482" s="111" t="str">
        <f>IF($B4482="", "", IF($G4482="", IFERROR(INDEX('Job List'!$E$9:$E$508, MATCH($B4482, 'Job List'!$B$9:$B$508, 0)), ""), $G4482))</f>
        <v/>
      </c>
      <c r="N4482" s="126" t="str">
        <f t="shared" si="829"/>
        <v/>
      </c>
      <c r="O4482" s="77"/>
      <c r="AB4482" s="14" t="str">
        <f t="shared" si="830"/>
        <v/>
      </c>
      <c r="AC4482" s="20" t="str">
        <f t="shared" si="831"/>
        <v/>
      </c>
      <c r="AD4482" s="55" t="str">
        <f t="shared" si="832"/>
        <v/>
      </c>
      <c r="AE4482" s="88" t="str">
        <f t="shared" si="833"/>
        <v/>
      </c>
      <c r="AG4482" s="55" t="str">
        <f t="shared" si="834"/>
        <v/>
      </c>
      <c r="AH4482" s="88" t="str">
        <f t="shared" si="835"/>
        <v/>
      </c>
      <c r="AJ4482" s="55" t="str">
        <f t="shared" si="836"/>
        <v/>
      </c>
      <c r="AK4482" s="88" t="str">
        <f t="shared" si="837"/>
        <v/>
      </c>
      <c r="AM4482" s="55" t="str">
        <f t="shared" si="838"/>
        <v/>
      </c>
      <c r="AN4482" s="88" t="str">
        <f t="shared" si="839"/>
        <v/>
      </c>
    </row>
    <row r="4483" spans="1:40" x14ac:dyDescent="0.25">
      <c r="A4483" s="77"/>
      <c r="B4483" s="107"/>
      <c r="C4483" s="108"/>
      <c r="D4483" s="109"/>
      <c r="E4483" s="109"/>
      <c r="F4483" s="110"/>
      <c r="G4483" s="111"/>
      <c r="H4483" s="112"/>
      <c r="I4483" s="77"/>
      <c r="J4483" s="112" t="str">
        <f>IF($B4483="", "", IFERROR(INDEX('Job List'!$C$9:$C$508, MATCH($B4483, 'Job List'!$B$9:$B$508, 0)), ""))</f>
        <v/>
      </c>
      <c r="K4483" s="112" t="str">
        <f>IF($B4483="", "", IFERROR(INDEX('Job List'!$D$9:$D$508, MATCH($B4483, 'Job List'!$B$9:$B$508, 0)), ""))</f>
        <v/>
      </c>
      <c r="L4483" s="125" t="str">
        <f t="shared" si="828"/>
        <v/>
      </c>
      <c r="M4483" s="111" t="str">
        <f>IF($B4483="", "", IF($G4483="", IFERROR(INDEX('Job List'!$E$9:$E$508, MATCH($B4483, 'Job List'!$B$9:$B$508, 0)), ""), $G4483))</f>
        <v/>
      </c>
      <c r="N4483" s="126" t="str">
        <f t="shared" si="829"/>
        <v/>
      </c>
      <c r="O4483" s="77"/>
      <c r="AB4483" s="14" t="str">
        <f t="shared" si="830"/>
        <v/>
      </c>
      <c r="AC4483" s="20" t="str">
        <f t="shared" si="831"/>
        <v/>
      </c>
      <c r="AD4483" s="55" t="str">
        <f t="shared" si="832"/>
        <v/>
      </c>
      <c r="AE4483" s="88" t="str">
        <f t="shared" si="833"/>
        <v/>
      </c>
      <c r="AG4483" s="55" t="str">
        <f t="shared" si="834"/>
        <v/>
      </c>
      <c r="AH4483" s="88" t="str">
        <f t="shared" si="835"/>
        <v/>
      </c>
      <c r="AJ4483" s="55" t="str">
        <f t="shared" si="836"/>
        <v/>
      </c>
      <c r="AK4483" s="88" t="str">
        <f t="shared" si="837"/>
        <v/>
      </c>
      <c r="AM4483" s="55" t="str">
        <f t="shared" si="838"/>
        <v/>
      </c>
      <c r="AN4483" s="88" t="str">
        <f t="shared" si="839"/>
        <v/>
      </c>
    </row>
    <row r="4484" spans="1:40" x14ac:dyDescent="0.25">
      <c r="A4484" s="77"/>
      <c r="B4484" s="107"/>
      <c r="C4484" s="108"/>
      <c r="D4484" s="109"/>
      <c r="E4484" s="109"/>
      <c r="F4484" s="110"/>
      <c r="G4484" s="111"/>
      <c r="H4484" s="112"/>
      <c r="I4484" s="77"/>
      <c r="J4484" s="112" t="str">
        <f>IF($B4484="", "", IFERROR(INDEX('Job List'!$C$9:$C$508, MATCH($B4484, 'Job List'!$B$9:$B$508, 0)), ""))</f>
        <v/>
      </c>
      <c r="K4484" s="112" t="str">
        <f>IF($B4484="", "", IFERROR(INDEX('Job List'!$D$9:$D$508, MATCH($B4484, 'Job List'!$B$9:$B$508, 0)), ""))</f>
        <v/>
      </c>
      <c r="L4484" s="125" t="str">
        <f t="shared" si="828"/>
        <v/>
      </c>
      <c r="M4484" s="111" t="str">
        <f>IF($B4484="", "", IF($G4484="", IFERROR(INDEX('Job List'!$E$9:$E$508, MATCH($B4484, 'Job List'!$B$9:$B$508, 0)), ""), $G4484))</f>
        <v/>
      </c>
      <c r="N4484" s="126" t="str">
        <f t="shared" si="829"/>
        <v/>
      </c>
      <c r="O4484" s="77"/>
      <c r="AB4484" s="14" t="str">
        <f t="shared" si="830"/>
        <v/>
      </c>
      <c r="AC4484" s="20" t="str">
        <f t="shared" si="831"/>
        <v/>
      </c>
      <c r="AD4484" s="55" t="str">
        <f t="shared" si="832"/>
        <v/>
      </c>
      <c r="AE4484" s="88" t="str">
        <f t="shared" si="833"/>
        <v/>
      </c>
      <c r="AG4484" s="55" t="str">
        <f t="shared" si="834"/>
        <v/>
      </c>
      <c r="AH4484" s="88" t="str">
        <f t="shared" si="835"/>
        <v/>
      </c>
      <c r="AJ4484" s="55" t="str">
        <f t="shared" si="836"/>
        <v/>
      </c>
      <c r="AK4484" s="88" t="str">
        <f t="shared" si="837"/>
        <v/>
      </c>
      <c r="AM4484" s="55" t="str">
        <f t="shared" si="838"/>
        <v/>
      </c>
      <c r="AN4484" s="88" t="str">
        <f t="shared" si="839"/>
        <v/>
      </c>
    </row>
    <row r="4485" spans="1:40" x14ac:dyDescent="0.25">
      <c r="A4485" s="77"/>
      <c r="B4485" s="107"/>
      <c r="C4485" s="108"/>
      <c r="D4485" s="109"/>
      <c r="E4485" s="109"/>
      <c r="F4485" s="110"/>
      <c r="G4485" s="111"/>
      <c r="H4485" s="112"/>
      <c r="I4485" s="77"/>
      <c r="J4485" s="112" t="str">
        <f>IF($B4485="", "", IFERROR(INDEX('Job List'!$C$9:$C$508, MATCH($B4485, 'Job List'!$B$9:$B$508, 0)), ""))</f>
        <v/>
      </c>
      <c r="K4485" s="112" t="str">
        <f>IF($B4485="", "", IFERROR(INDEX('Job List'!$D$9:$D$508, MATCH($B4485, 'Job List'!$B$9:$B$508, 0)), ""))</f>
        <v/>
      </c>
      <c r="L4485" s="125" t="str">
        <f t="shared" si="828"/>
        <v/>
      </c>
      <c r="M4485" s="111" t="str">
        <f>IF($B4485="", "", IF($G4485="", IFERROR(INDEX('Job List'!$E$9:$E$508, MATCH($B4485, 'Job List'!$B$9:$B$508, 0)), ""), $G4485))</f>
        <v/>
      </c>
      <c r="N4485" s="126" t="str">
        <f t="shared" si="829"/>
        <v/>
      </c>
      <c r="O4485" s="77"/>
      <c r="AB4485" s="14" t="str">
        <f t="shared" si="830"/>
        <v/>
      </c>
      <c r="AC4485" s="20" t="str">
        <f t="shared" si="831"/>
        <v/>
      </c>
      <c r="AD4485" s="55" t="str">
        <f t="shared" si="832"/>
        <v/>
      </c>
      <c r="AE4485" s="88" t="str">
        <f t="shared" si="833"/>
        <v/>
      </c>
      <c r="AG4485" s="55" t="str">
        <f t="shared" si="834"/>
        <v/>
      </c>
      <c r="AH4485" s="88" t="str">
        <f t="shared" si="835"/>
        <v/>
      </c>
      <c r="AJ4485" s="55" t="str">
        <f t="shared" si="836"/>
        <v/>
      </c>
      <c r="AK4485" s="88" t="str">
        <f t="shared" si="837"/>
        <v/>
      </c>
      <c r="AM4485" s="55" t="str">
        <f t="shared" si="838"/>
        <v/>
      </c>
      <c r="AN4485" s="88" t="str">
        <f t="shared" si="839"/>
        <v/>
      </c>
    </row>
    <row r="4486" spans="1:40" x14ac:dyDescent="0.25">
      <c r="A4486" s="77"/>
      <c r="B4486" s="107"/>
      <c r="C4486" s="108"/>
      <c r="D4486" s="109"/>
      <c r="E4486" s="109"/>
      <c r="F4486" s="110"/>
      <c r="G4486" s="111"/>
      <c r="H4486" s="112"/>
      <c r="I4486" s="77"/>
      <c r="J4486" s="112" t="str">
        <f>IF($B4486="", "", IFERROR(INDEX('Job List'!$C$9:$C$508, MATCH($B4486, 'Job List'!$B$9:$B$508, 0)), ""))</f>
        <v/>
      </c>
      <c r="K4486" s="112" t="str">
        <f>IF($B4486="", "", IFERROR(INDEX('Job List'!$D$9:$D$508, MATCH($B4486, 'Job List'!$B$9:$B$508, 0)), ""))</f>
        <v/>
      </c>
      <c r="L4486" s="125" t="str">
        <f t="shared" si="828"/>
        <v/>
      </c>
      <c r="M4486" s="111" t="str">
        <f>IF($B4486="", "", IF($G4486="", IFERROR(INDEX('Job List'!$E$9:$E$508, MATCH($B4486, 'Job List'!$B$9:$B$508, 0)), ""), $G4486))</f>
        <v/>
      </c>
      <c r="N4486" s="126" t="str">
        <f t="shared" si="829"/>
        <v/>
      </c>
      <c r="O4486" s="77"/>
      <c r="AB4486" s="14" t="str">
        <f t="shared" si="830"/>
        <v/>
      </c>
      <c r="AC4486" s="20" t="str">
        <f t="shared" si="831"/>
        <v/>
      </c>
      <c r="AD4486" s="55" t="str">
        <f t="shared" si="832"/>
        <v/>
      </c>
      <c r="AE4486" s="88" t="str">
        <f t="shared" si="833"/>
        <v/>
      </c>
      <c r="AG4486" s="55" t="str">
        <f t="shared" si="834"/>
        <v/>
      </c>
      <c r="AH4486" s="88" t="str">
        <f t="shared" si="835"/>
        <v/>
      </c>
      <c r="AJ4486" s="55" t="str">
        <f t="shared" si="836"/>
        <v/>
      </c>
      <c r="AK4486" s="88" t="str">
        <f t="shared" si="837"/>
        <v/>
      </c>
      <c r="AM4486" s="55" t="str">
        <f t="shared" si="838"/>
        <v/>
      </c>
      <c r="AN4486" s="88" t="str">
        <f t="shared" si="839"/>
        <v/>
      </c>
    </row>
    <row r="4487" spans="1:40" x14ac:dyDescent="0.25">
      <c r="A4487" s="77"/>
      <c r="B4487" s="107"/>
      <c r="C4487" s="108"/>
      <c r="D4487" s="109"/>
      <c r="E4487" s="109"/>
      <c r="F4487" s="110"/>
      <c r="G4487" s="111"/>
      <c r="H4487" s="112"/>
      <c r="I4487" s="77"/>
      <c r="J4487" s="112" t="str">
        <f>IF($B4487="", "", IFERROR(INDEX('Job List'!$C$9:$C$508, MATCH($B4487, 'Job List'!$B$9:$B$508, 0)), ""))</f>
        <v/>
      </c>
      <c r="K4487" s="112" t="str">
        <f>IF($B4487="", "", IFERROR(INDEX('Job List'!$D$9:$D$508, MATCH($B4487, 'Job List'!$B$9:$B$508, 0)), ""))</f>
        <v/>
      </c>
      <c r="L4487" s="125" t="str">
        <f t="shared" si="828"/>
        <v/>
      </c>
      <c r="M4487" s="111" t="str">
        <f>IF($B4487="", "", IF($G4487="", IFERROR(INDEX('Job List'!$E$9:$E$508, MATCH($B4487, 'Job List'!$B$9:$B$508, 0)), ""), $G4487))</f>
        <v/>
      </c>
      <c r="N4487" s="126" t="str">
        <f t="shared" si="829"/>
        <v/>
      </c>
      <c r="O4487" s="77"/>
      <c r="AB4487" s="14" t="str">
        <f t="shared" si="830"/>
        <v/>
      </c>
      <c r="AC4487" s="20" t="str">
        <f t="shared" si="831"/>
        <v/>
      </c>
      <c r="AD4487" s="55" t="str">
        <f t="shared" si="832"/>
        <v/>
      </c>
      <c r="AE4487" s="88" t="str">
        <f t="shared" si="833"/>
        <v/>
      </c>
      <c r="AG4487" s="55" t="str">
        <f t="shared" si="834"/>
        <v/>
      </c>
      <c r="AH4487" s="88" t="str">
        <f t="shared" si="835"/>
        <v/>
      </c>
      <c r="AJ4487" s="55" t="str">
        <f t="shared" si="836"/>
        <v/>
      </c>
      <c r="AK4487" s="88" t="str">
        <f t="shared" si="837"/>
        <v/>
      </c>
      <c r="AM4487" s="55" t="str">
        <f t="shared" si="838"/>
        <v/>
      </c>
      <c r="AN4487" s="88" t="str">
        <f t="shared" si="839"/>
        <v/>
      </c>
    </row>
    <row r="4488" spans="1:40" x14ac:dyDescent="0.25">
      <c r="A4488" s="77"/>
      <c r="B4488" s="107"/>
      <c r="C4488" s="108"/>
      <c r="D4488" s="109"/>
      <c r="E4488" s="109"/>
      <c r="F4488" s="110"/>
      <c r="G4488" s="111"/>
      <c r="H4488" s="112"/>
      <c r="I4488" s="77"/>
      <c r="J4488" s="112" t="str">
        <f>IF($B4488="", "", IFERROR(INDEX('Job List'!$C$9:$C$508, MATCH($B4488, 'Job List'!$B$9:$B$508, 0)), ""))</f>
        <v/>
      </c>
      <c r="K4488" s="112" t="str">
        <f>IF($B4488="", "", IFERROR(INDEX('Job List'!$D$9:$D$508, MATCH($B4488, 'Job List'!$B$9:$B$508, 0)), ""))</f>
        <v/>
      </c>
      <c r="L4488" s="125" t="str">
        <f t="shared" si="828"/>
        <v/>
      </c>
      <c r="M4488" s="111" t="str">
        <f>IF($B4488="", "", IF($G4488="", IFERROR(INDEX('Job List'!$E$9:$E$508, MATCH($B4488, 'Job List'!$B$9:$B$508, 0)), ""), $G4488))</f>
        <v/>
      </c>
      <c r="N4488" s="126" t="str">
        <f t="shared" si="829"/>
        <v/>
      </c>
      <c r="O4488" s="77"/>
      <c r="AB4488" s="14" t="str">
        <f t="shared" si="830"/>
        <v/>
      </c>
      <c r="AC4488" s="20" t="str">
        <f t="shared" si="831"/>
        <v/>
      </c>
      <c r="AD4488" s="55" t="str">
        <f t="shared" si="832"/>
        <v/>
      </c>
      <c r="AE4488" s="88" t="str">
        <f t="shared" si="833"/>
        <v/>
      </c>
      <c r="AG4488" s="55" t="str">
        <f t="shared" si="834"/>
        <v/>
      </c>
      <c r="AH4488" s="88" t="str">
        <f t="shared" si="835"/>
        <v/>
      </c>
      <c r="AJ4488" s="55" t="str">
        <f t="shared" si="836"/>
        <v/>
      </c>
      <c r="AK4488" s="88" t="str">
        <f t="shared" si="837"/>
        <v/>
      </c>
      <c r="AM4488" s="55" t="str">
        <f t="shared" si="838"/>
        <v/>
      </c>
      <c r="AN4488" s="88" t="str">
        <f t="shared" si="839"/>
        <v/>
      </c>
    </row>
    <row r="4489" spans="1:40" x14ac:dyDescent="0.25">
      <c r="A4489" s="77"/>
      <c r="B4489" s="107"/>
      <c r="C4489" s="108"/>
      <c r="D4489" s="109"/>
      <c r="E4489" s="109"/>
      <c r="F4489" s="110"/>
      <c r="G4489" s="111"/>
      <c r="H4489" s="112"/>
      <c r="I4489" s="77"/>
      <c r="J4489" s="112" t="str">
        <f>IF($B4489="", "", IFERROR(INDEX('Job List'!$C$9:$C$508, MATCH($B4489, 'Job List'!$B$9:$B$508, 0)), ""))</f>
        <v/>
      </c>
      <c r="K4489" s="112" t="str">
        <f>IF($B4489="", "", IFERROR(INDEX('Job List'!$D$9:$D$508, MATCH($B4489, 'Job List'!$B$9:$B$508, 0)), ""))</f>
        <v/>
      </c>
      <c r="L4489" s="125" t="str">
        <f t="shared" si="828"/>
        <v/>
      </c>
      <c r="M4489" s="111" t="str">
        <f>IF($B4489="", "", IF($G4489="", IFERROR(INDEX('Job List'!$E$9:$E$508, MATCH($B4489, 'Job List'!$B$9:$B$508, 0)), ""), $G4489))</f>
        <v/>
      </c>
      <c r="N4489" s="126" t="str">
        <f t="shared" si="829"/>
        <v/>
      </c>
      <c r="O4489" s="77"/>
      <c r="AB4489" s="14" t="str">
        <f t="shared" si="830"/>
        <v/>
      </c>
      <c r="AC4489" s="20" t="str">
        <f t="shared" si="831"/>
        <v/>
      </c>
      <c r="AD4489" s="55" t="str">
        <f t="shared" si="832"/>
        <v/>
      </c>
      <c r="AE4489" s="88" t="str">
        <f t="shared" si="833"/>
        <v/>
      </c>
      <c r="AG4489" s="55" t="str">
        <f t="shared" si="834"/>
        <v/>
      </c>
      <c r="AH4489" s="88" t="str">
        <f t="shared" si="835"/>
        <v/>
      </c>
      <c r="AJ4489" s="55" t="str">
        <f t="shared" si="836"/>
        <v/>
      </c>
      <c r="AK4489" s="88" t="str">
        <f t="shared" si="837"/>
        <v/>
      </c>
      <c r="AM4489" s="55" t="str">
        <f t="shared" si="838"/>
        <v/>
      </c>
      <c r="AN4489" s="88" t="str">
        <f t="shared" si="839"/>
        <v/>
      </c>
    </row>
    <row r="4490" spans="1:40" x14ac:dyDescent="0.25">
      <c r="A4490" s="77"/>
      <c r="B4490" s="107"/>
      <c r="C4490" s="108"/>
      <c r="D4490" s="109"/>
      <c r="E4490" s="109"/>
      <c r="F4490" s="110"/>
      <c r="G4490" s="111"/>
      <c r="H4490" s="112"/>
      <c r="I4490" s="77"/>
      <c r="J4490" s="112" t="str">
        <f>IF($B4490="", "", IFERROR(INDEX('Job List'!$C$9:$C$508, MATCH($B4490, 'Job List'!$B$9:$B$508, 0)), ""))</f>
        <v/>
      </c>
      <c r="K4490" s="112" t="str">
        <f>IF($B4490="", "", IFERROR(INDEX('Job List'!$D$9:$D$508, MATCH($B4490, 'Job List'!$B$9:$B$508, 0)), ""))</f>
        <v/>
      </c>
      <c r="L4490" s="125" t="str">
        <f t="shared" ref="L4490:L4553" si="840">IFERROR(IF(B4490="", "", AC4490-F4490), "")</f>
        <v/>
      </c>
      <c r="M4490" s="111" t="str">
        <f>IF($B4490="", "", IF($G4490="", IFERROR(INDEX('Job List'!$E$9:$E$508, MATCH($B4490, 'Job List'!$B$9:$B$508, 0)), ""), $G4490))</f>
        <v/>
      </c>
      <c r="N4490" s="126" t="str">
        <f t="shared" ref="N4490:N4553" si="841">IF(OR(B4490="", L4490="", M4490=""), "", L4490*24*M4490)</f>
        <v/>
      </c>
      <c r="O4490" s="77"/>
      <c r="AB4490" s="14" t="str">
        <f t="shared" ref="AB4490:AB4553" si="842">IF(C4490="", "", TEXT(C4490, "mmm yyyy"))</f>
        <v/>
      </c>
      <c r="AC4490" s="20" t="str">
        <f t="shared" ref="AC4490:AC4553" si="843">IF(OR(D4490="", E4490=""), "", IF(IF(E4490&gt;D4490, E4490-D4490, E4490-D4490+1)=0, 1, IF(E4490&gt;D4490, E4490-D4490, E4490-D4490+1)))</f>
        <v/>
      </c>
      <c r="AD4490" s="55" t="str">
        <f t="shared" ref="AD4490:AD4553" si="844">IF($AB4490="", "", IF($AD$6="", L4490, IF($AD$6=$B4490, L4490, "")))</f>
        <v/>
      </c>
      <c r="AE4490" s="88" t="str">
        <f t="shared" ref="AE4490:AE4553" si="845">IF($AB4490="", "", IF($AD$6="", N4490, IF($AD$6=$B4490, N4490, "")))</f>
        <v/>
      </c>
      <c r="AG4490" s="55" t="str">
        <f t="shared" ref="AG4490:AG4553" si="846">IF($AB4490="", "", IF($AG$6="", AJ4490, IF($AG$6=$J4490, AJ4490, "")))</f>
        <v/>
      </c>
      <c r="AH4490" s="88" t="str">
        <f t="shared" ref="AH4490:AH4553" si="847">IF($AB4490="", "", IF($AG$6="", AK4490, IF($AG$6=$J4490, AK4490, "")))</f>
        <v/>
      </c>
      <c r="AJ4490" s="55" t="str">
        <f t="shared" ref="AJ4490:AJ4553" si="848">IFERROR(IF($AB4490="", "", IF(AND($C4490&gt;=$AJ$6, $C4490&lt;=$AK$6), L4490, "")), "")</f>
        <v/>
      </c>
      <c r="AK4490" s="88" t="str">
        <f t="shared" ref="AK4490:AK4553" si="849">IFERROR(IF($AB4490="", "", IF(AND($C4490&gt;=$AJ$6, $C4490&lt;=$AK$6), N4490, "")), "")</f>
        <v/>
      </c>
      <c r="AM4490" s="55" t="str">
        <f t="shared" ref="AM4490:AM4553" si="850">IFERROR(IF($J4490="", "", IF(AND($C4490&gt;=$AM$4, $C4490&lt;=$AN$4, $J4490=$AM$3), L4490, "")), "")</f>
        <v/>
      </c>
      <c r="AN4490" s="88" t="str">
        <f t="shared" ref="AN4490:AN4553" si="851">IFERROR(IF($J4490="", "", IF(AND($C4490&gt;=$AM$4, $C4490&lt;=$AN$4, $J4490=$AM$3), N4490, "")), "")</f>
        <v/>
      </c>
    </row>
    <row r="4491" spans="1:40" x14ac:dyDescent="0.25">
      <c r="A4491" s="77"/>
      <c r="B4491" s="107"/>
      <c r="C4491" s="108"/>
      <c r="D4491" s="109"/>
      <c r="E4491" s="109"/>
      <c r="F4491" s="110"/>
      <c r="G4491" s="111"/>
      <c r="H4491" s="112"/>
      <c r="I4491" s="77"/>
      <c r="J4491" s="112" t="str">
        <f>IF($B4491="", "", IFERROR(INDEX('Job List'!$C$9:$C$508, MATCH($B4491, 'Job List'!$B$9:$B$508, 0)), ""))</f>
        <v/>
      </c>
      <c r="K4491" s="112" t="str">
        <f>IF($B4491="", "", IFERROR(INDEX('Job List'!$D$9:$D$508, MATCH($B4491, 'Job List'!$B$9:$B$508, 0)), ""))</f>
        <v/>
      </c>
      <c r="L4491" s="125" t="str">
        <f t="shared" si="840"/>
        <v/>
      </c>
      <c r="M4491" s="111" t="str">
        <f>IF($B4491="", "", IF($G4491="", IFERROR(INDEX('Job List'!$E$9:$E$508, MATCH($B4491, 'Job List'!$B$9:$B$508, 0)), ""), $G4491))</f>
        <v/>
      </c>
      <c r="N4491" s="126" t="str">
        <f t="shared" si="841"/>
        <v/>
      </c>
      <c r="O4491" s="77"/>
      <c r="AB4491" s="14" t="str">
        <f t="shared" si="842"/>
        <v/>
      </c>
      <c r="AC4491" s="20" t="str">
        <f t="shared" si="843"/>
        <v/>
      </c>
      <c r="AD4491" s="55" t="str">
        <f t="shared" si="844"/>
        <v/>
      </c>
      <c r="AE4491" s="88" t="str">
        <f t="shared" si="845"/>
        <v/>
      </c>
      <c r="AG4491" s="55" t="str">
        <f t="shared" si="846"/>
        <v/>
      </c>
      <c r="AH4491" s="88" t="str">
        <f t="shared" si="847"/>
        <v/>
      </c>
      <c r="AJ4491" s="55" t="str">
        <f t="shared" si="848"/>
        <v/>
      </c>
      <c r="AK4491" s="88" t="str">
        <f t="shared" si="849"/>
        <v/>
      </c>
      <c r="AM4491" s="55" t="str">
        <f t="shared" si="850"/>
        <v/>
      </c>
      <c r="AN4491" s="88" t="str">
        <f t="shared" si="851"/>
        <v/>
      </c>
    </row>
    <row r="4492" spans="1:40" x14ac:dyDescent="0.25">
      <c r="A4492" s="77"/>
      <c r="B4492" s="107"/>
      <c r="C4492" s="108"/>
      <c r="D4492" s="109"/>
      <c r="E4492" s="109"/>
      <c r="F4492" s="110"/>
      <c r="G4492" s="111"/>
      <c r="H4492" s="112"/>
      <c r="I4492" s="77"/>
      <c r="J4492" s="112" t="str">
        <f>IF($B4492="", "", IFERROR(INDEX('Job List'!$C$9:$C$508, MATCH($B4492, 'Job List'!$B$9:$B$508, 0)), ""))</f>
        <v/>
      </c>
      <c r="K4492" s="112" t="str">
        <f>IF($B4492="", "", IFERROR(INDEX('Job List'!$D$9:$D$508, MATCH($B4492, 'Job List'!$B$9:$B$508, 0)), ""))</f>
        <v/>
      </c>
      <c r="L4492" s="125" t="str">
        <f t="shared" si="840"/>
        <v/>
      </c>
      <c r="M4492" s="111" t="str">
        <f>IF($B4492="", "", IF($G4492="", IFERROR(INDEX('Job List'!$E$9:$E$508, MATCH($B4492, 'Job List'!$B$9:$B$508, 0)), ""), $G4492))</f>
        <v/>
      </c>
      <c r="N4492" s="126" t="str">
        <f t="shared" si="841"/>
        <v/>
      </c>
      <c r="O4492" s="77"/>
      <c r="AB4492" s="14" t="str">
        <f t="shared" si="842"/>
        <v/>
      </c>
      <c r="AC4492" s="20" t="str">
        <f t="shared" si="843"/>
        <v/>
      </c>
      <c r="AD4492" s="55" t="str">
        <f t="shared" si="844"/>
        <v/>
      </c>
      <c r="AE4492" s="88" t="str">
        <f t="shared" si="845"/>
        <v/>
      </c>
      <c r="AG4492" s="55" t="str">
        <f t="shared" si="846"/>
        <v/>
      </c>
      <c r="AH4492" s="88" t="str">
        <f t="shared" si="847"/>
        <v/>
      </c>
      <c r="AJ4492" s="55" t="str">
        <f t="shared" si="848"/>
        <v/>
      </c>
      <c r="AK4492" s="88" t="str">
        <f t="shared" si="849"/>
        <v/>
      </c>
      <c r="AM4492" s="55" t="str">
        <f t="shared" si="850"/>
        <v/>
      </c>
      <c r="AN4492" s="88" t="str">
        <f t="shared" si="851"/>
        <v/>
      </c>
    </row>
    <row r="4493" spans="1:40" x14ac:dyDescent="0.25">
      <c r="A4493" s="77"/>
      <c r="B4493" s="107"/>
      <c r="C4493" s="108"/>
      <c r="D4493" s="109"/>
      <c r="E4493" s="109"/>
      <c r="F4493" s="110"/>
      <c r="G4493" s="111"/>
      <c r="H4493" s="112"/>
      <c r="I4493" s="77"/>
      <c r="J4493" s="112" t="str">
        <f>IF($B4493="", "", IFERROR(INDEX('Job List'!$C$9:$C$508, MATCH($B4493, 'Job List'!$B$9:$B$508, 0)), ""))</f>
        <v/>
      </c>
      <c r="K4493" s="112" t="str">
        <f>IF($B4493="", "", IFERROR(INDEX('Job List'!$D$9:$D$508, MATCH($B4493, 'Job List'!$B$9:$B$508, 0)), ""))</f>
        <v/>
      </c>
      <c r="L4493" s="125" t="str">
        <f t="shared" si="840"/>
        <v/>
      </c>
      <c r="M4493" s="111" t="str">
        <f>IF($B4493="", "", IF($G4493="", IFERROR(INDEX('Job List'!$E$9:$E$508, MATCH($B4493, 'Job List'!$B$9:$B$508, 0)), ""), $G4493))</f>
        <v/>
      </c>
      <c r="N4493" s="126" t="str">
        <f t="shared" si="841"/>
        <v/>
      </c>
      <c r="O4493" s="77"/>
      <c r="AB4493" s="14" t="str">
        <f t="shared" si="842"/>
        <v/>
      </c>
      <c r="AC4493" s="20" t="str">
        <f t="shared" si="843"/>
        <v/>
      </c>
      <c r="AD4493" s="55" t="str">
        <f t="shared" si="844"/>
        <v/>
      </c>
      <c r="AE4493" s="88" t="str">
        <f t="shared" si="845"/>
        <v/>
      </c>
      <c r="AG4493" s="55" t="str">
        <f t="shared" si="846"/>
        <v/>
      </c>
      <c r="AH4493" s="88" t="str">
        <f t="shared" si="847"/>
        <v/>
      </c>
      <c r="AJ4493" s="55" t="str">
        <f t="shared" si="848"/>
        <v/>
      </c>
      <c r="AK4493" s="88" t="str">
        <f t="shared" si="849"/>
        <v/>
      </c>
      <c r="AM4493" s="55" t="str">
        <f t="shared" si="850"/>
        <v/>
      </c>
      <c r="AN4493" s="88" t="str">
        <f t="shared" si="851"/>
        <v/>
      </c>
    </row>
    <row r="4494" spans="1:40" x14ac:dyDescent="0.25">
      <c r="A4494" s="77"/>
      <c r="B4494" s="107"/>
      <c r="C4494" s="108"/>
      <c r="D4494" s="109"/>
      <c r="E4494" s="109"/>
      <c r="F4494" s="110"/>
      <c r="G4494" s="111"/>
      <c r="H4494" s="112"/>
      <c r="I4494" s="77"/>
      <c r="J4494" s="112" t="str">
        <f>IF($B4494="", "", IFERROR(INDEX('Job List'!$C$9:$C$508, MATCH($B4494, 'Job List'!$B$9:$B$508, 0)), ""))</f>
        <v/>
      </c>
      <c r="K4494" s="112" t="str">
        <f>IF($B4494="", "", IFERROR(INDEX('Job List'!$D$9:$D$508, MATCH($B4494, 'Job List'!$B$9:$B$508, 0)), ""))</f>
        <v/>
      </c>
      <c r="L4494" s="125" t="str">
        <f t="shared" si="840"/>
        <v/>
      </c>
      <c r="M4494" s="111" t="str">
        <f>IF($B4494="", "", IF($G4494="", IFERROR(INDEX('Job List'!$E$9:$E$508, MATCH($B4494, 'Job List'!$B$9:$B$508, 0)), ""), $G4494))</f>
        <v/>
      </c>
      <c r="N4494" s="126" t="str">
        <f t="shared" si="841"/>
        <v/>
      </c>
      <c r="O4494" s="77"/>
      <c r="AB4494" s="14" t="str">
        <f t="shared" si="842"/>
        <v/>
      </c>
      <c r="AC4494" s="20" t="str">
        <f t="shared" si="843"/>
        <v/>
      </c>
      <c r="AD4494" s="55" t="str">
        <f t="shared" si="844"/>
        <v/>
      </c>
      <c r="AE4494" s="88" t="str">
        <f t="shared" si="845"/>
        <v/>
      </c>
      <c r="AG4494" s="55" t="str">
        <f t="shared" si="846"/>
        <v/>
      </c>
      <c r="AH4494" s="88" t="str">
        <f t="shared" si="847"/>
        <v/>
      </c>
      <c r="AJ4494" s="55" t="str">
        <f t="shared" si="848"/>
        <v/>
      </c>
      <c r="AK4494" s="88" t="str">
        <f t="shared" si="849"/>
        <v/>
      </c>
      <c r="AM4494" s="55" t="str">
        <f t="shared" si="850"/>
        <v/>
      </c>
      <c r="AN4494" s="88" t="str">
        <f t="shared" si="851"/>
        <v/>
      </c>
    </row>
    <row r="4495" spans="1:40" x14ac:dyDescent="0.25">
      <c r="A4495" s="77"/>
      <c r="B4495" s="107"/>
      <c r="C4495" s="108"/>
      <c r="D4495" s="109"/>
      <c r="E4495" s="109"/>
      <c r="F4495" s="110"/>
      <c r="G4495" s="111"/>
      <c r="H4495" s="112"/>
      <c r="I4495" s="77"/>
      <c r="J4495" s="112" t="str">
        <f>IF($B4495="", "", IFERROR(INDEX('Job List'!$C$9:$C$508, MATCH($B4495, 'Job List'!$B$9:$B$508, 0)), ""))</f>
        <v/>
      </c>
      <c r="K4495" s="112" t="str">
        <f>IF($B4495="", "", IFERROR(INDEX('Job List'!$D$9:$D$508, MATCH($B4495, 'Job List'!$B$9:$B$508, 0)), ""))</f>
        <v/>
      </c>
      <c r="L4495" s="125" t="str">
        <f t="shared" si="840"/>
        <v/>
      </c>
      <c r="M4495" s="111" t="str">
        <f>IF($B4495="", "", IF($G4495="", IFERROR(INDEX('Job List'!$E$9:$E$508, MATCH($B4495, 'Job List'!$B$9:$B$508, 0)), ""), $G4495))</f>
        <v/>
      </c>
      <c r="N4495" s="126" t="str">
        <f t="shared" si="841"/>
        <v/>
      </c>
      <c r="O4495" s="77"/>
      <c r="AB4495" s="14" t="str">
        <f t="shared" si="842"/>
        <v/>
      </c>
      <c r="AC4495" s="20" t="str">
        <f t="shared" si="843"/>
        <v/>
      </c>
      <c r="AD4495" s="55" t="str">
        <f t="shared" si="844"/>
        <v/>
      </c>
      <c r="AE4495" s="88" t="str">
        <f t="shared" si="845"/>
        <v/>
      </c>
      <c r="AG4495" s="55" t="str">
        <f t="shared" si="846"/>
        <v/>
      </c>
      <c r="AH4495" s="88" t="str">
        <f t="shared" si="847"/>
        <v/>
      </c>
      <c r="AJ4495" s="55" t="str">
        <f t="shared" si="848"/>
        <v/>
      </c>
      <c r="AK4495" s="88" t="str">
        <f t="shared" si="849"/>
        <v/>
      </c>
      <c r="AM4495" s="55" t="str">
        <f t="shared" si="850"/>
        <v/>
      </c>
      <c r="AN4495" s="88" t="str">
        <f t="shared" si="851"/>
        <v/>
      </c>
    </row>
    <row r="4496" spans="1:40" x14ac:dyDescent="0.25">
      <c r="A4496" s="77"/>
      <c r="B4496" s="107"/>
      <c r="C4496" s="108"/>
      <c r="D4496" s="109"/>
      <c r="E4496" s="109"/>
      <c r="F4496" s="110"/>
      <c r="G4496" s="111"/>
      <c r="H4496" s="112"/>
      <c r="I4496" s="77"/>
      <c r="J4496" s="112" t="str">
        <f>IF($B4496="", "", IFERROR(INDEX('Job List'!$C$9:$C$508, MATCH($B4496, 'Job List'!$B$9:$B$508, 0)), ""))</f>
        <v/>
      </c>
      <c r="K4496" s="112" t="str">
        <f>IF($B4496="", "", IFERROR(INDEX('Job List'!$D$9:$D$508, MATCH($B4496, 'Job List'!$B$9:$B$508, 0)), ""))</f>
        <v/>
      </c>
      <c r="L4496" s="125" t="str">
        <f t="shared" si="840"/>
        <v/>
      </c>
      <c r="M4496" s="111" t="str">
        <f>IF($B4496="", "", IF($G4496="", IFERROR(INDEX('Job List'!$E$9:$E$508, MATCH($B4496, 'Job List'!$B$9:$B$508, 0)), ""), $G4496))</f>
        <v/>
      </c>
      <c r="N4496" s="126" t="str">
        <f t="shared" si="841"/>
        <v/>
      </c>
      <c r="O4496" s="77"/>
      <c r="AB4496" s="14" t="str">
        <f t="shared" si="842"/>
        <v/>
      </c>
      <c r="AC4496" s="20" t="str">
        <f t="shared" si="843"/>
        <v/>
      </c>
      <c r="AD4496" s="55" t="str">
        <f t="shared" si="844"/>
        <v/>
      </c>
      <c r="AE4496" s="88" t="str">
        <f t="shared" si="845"/>
        <v/>
      </c>
      <c r="AG4496" s="55" t="str">
        <f t="shared" si="846"/>
        <v/>
      </c>
      <c r="AH4496" s="88" t="str">
        <f t="shared" si="847"/>
        <v/>
      </c>
      <c r="AJ4496" s="55" t="str">
        <f t="shared" si="848"/>
        <v/>
      </c>
      <c r="AK4496" s="88" t="str">
        <f t="shared" si="849"/>
        <v/>
      </c>
      <c r="AM4496" s="55" t="str">
        <f t="shared" si="850"/>
        <v/>
      </c>
      <c r="AN4496" s="88" t="str">
        <f t="shared" si="851"/>
        <v/>
      </c>
    </row>
    <row r="4497" spans="1:40" x14ac:dyDescent="0.25">
      <c r="A4497" s="77"/>
      <c r="B4497" s="107"/>
      <c r="C4497" s="108"/>
      <c r="D4497" s="109"/>
      <c r="E4497" s="109"/>
      <c r="F4497" s="110"/>
      <c r="G4497" s="111"/>
      <c r="H4497" s="112"/>
      <c r="I4497" s="77"/>
      <c r="J4497" s="112" t="str">
        <f>IF($B4497="", "", IFERROR(INDEX('Job List'!$C$9:$C$508, MATCH($B4497, 'Job List'!$B$9:$B$508, 0)), ""))</f>
        <v/>
      </c>
      <c r="K4497" s="112" t="str">
        <f>IF($B4497="", "", IFERROR(INDEX('Job List'!$D$9:$D$508, MATCH($B4497, 'Job List'!$B$9:$B$508, 0)), ""))</f>
        <v/>
      </c>
      <c r="L4497" s="125" t="str">
        <f t="shared" si="840"/>
        <v/>
      </c>
      <c r="M4497" s="111" t="str">
        <f>IF($B4497="", "", IF($G4497="", IFERROR(INDEX('Job List'!$E$9:$E$508, MATCH($B4497, 'Job List'!$B$9:$B$508, 0)), ""), $G4497))</f>
        <v/>
      </c>
      <c r="N4497" s="126" t="str">
        <f t="shared" si="841"/>
        <v/>
      </c>
      <c r="O4497" s="77"/>
      <c r="AB4497" s="14" t="str">
        <f t="shared" si="842"/>
        <v/>
      </c>
      <c r="AC4497" s="20" t="str">
        <f t="shared" si="843"/>
        <v/>
      </c>
      <c r="AD4497" s="55" t="str">
        <f t="shared" si="844"/>
        <v/>
      </c>
      <c r="AE4497" s="88" t="str">
        <f t="shared" si="845"/>
        <v/>
      </c>
      <c r="AG4497" s="55" t="str">
        <f t="shared" si="846"/>
        <v/>
      </c>
      <c r="AH4497" s="88" t="str">
        <f t="shared" si="847"/>
        <v/>
      </c>
      <c r="AJ4497" s="55" t="str">
        <f t="shared" si="848"/>
        <v/>
      </c>
      <c r="AK4497" s="88" t="str">
        <f t="shared" si="849"/>
        <v/>
      </c>
      <c r="AM4497" s="55" t="str">
        <f t="shared" si="850"/>
        <v/>
      </c>
      <c r="AN4497" s="88" t="str">
        <f t="shared" si="851"/>
        <v/>
      </c>
    </row>
    <row r="4498" spans="1:40" x14ac:dyDescent="0.25">
      <c r="A4498" s="77"/>
      <c r="B4498" s="107"/>
      <c r="C4498" s="108"/>
      <c r="D4498" s="109"/>
      <c r="E4498" s="109"/>
      <c r="F4498" s="110"/>
      <c r="G4498" s="111"/>
      <c r="H4498" s="112"/>
      <c r="I4498" s="77"/>
      <c r="J4498" s="112" t="str">
        <f>IF($B4498="", "", IFERROR(INDEX('Job List'!$C$9:$C$508, MATCH($B4498, 'Job List'!$B$9:$B$508, 0)), ""))</f>
        <v/>
      </c>
      <c r="K4498" s="112" t="str">
        <f>IF($B4498="", "", IFERROR(INDEX('Job List'!$D$9:$D$508, MATCH($B4498, 'Job List'!$B$9:$B$508, 0)), ""))</f>
        <v/>
      </c>
      <c r="L4498" s="125" t="str">
        <f t="shared" si="840"/>
        <v/>
      </c>
      <c r="M4498" s="111" t="str">
        <f>IF($B4498="", "", IF($G4498="", IFERROR(INDEX('Job List'!$E$9:$E$508, MATCH($B4498, 'Job List'!$B$9:$B$508, 0)), ""), $G4498))</f>
        <v/>
      </c>
      <c r="N4498" s="126" t="str">
        <f t="shared" si="841"/>
        <v/>
      </c>
      <c r="O4498" s="77"/>
      <c r="AB4498" s="14" t="str">
        <f t="shared" si="842"/>
        <v/>
      </c>
      <c r="AC4498" s="20" t="str">
        <f t="shared" si="843"/>
        <v/>
      </c>
      <c r="AD4498" s="55" t="str">
        <f t="shared" si="844"/>
        <v/>
      </c>
      <c r="AE4498" s="88" t="str">
        <f t="shared" si="845"/>
        <v/>
      </c>
      <c r="AG4498" s="55" t="str">
        <f t="shared" si="846"/>
        <v/>
      </c>
      <c r="AH4498" s="88" t="str">
        <f t="shared" si="847"/>
        <v/>
      </c>
      <c r="AJ4498" s="55" t="str">
        <f t="shared" si="848"/>
        <v/>
      </c>
      <c r="AK4498" s="88" t="str">
        <f t="shared" si="849"/>
        <v/>
      </c>
      <c r="AM4498" s="55" t="str">
        <f t="shared" si="850"/>
        <v/>
      </c>
      <c r="AN4498" s="88" t="str">
        <f t="shared" si="851"/>
        <v/>
      </c>
    </row>
    <row r="4499" spans="1:40" x14ac:dyDescent="0.25">
      <c r="A4499" s="77"/>
      <c r="B4499" s="107"/>
      <c r="C4499" s="108"/>
      <c r="D4499" s="109"/>
      <c r="E4499" s="109"/>
      <c r="F4499" s="110"/>
      <c r="G4499" s="111"/>
      <c r="H4499" s="112"/>
      <c r="I4499" s="77"/>
      <c r="J4499" s="112" t="str">
        <f>IF($B4499="", "", IFERROR(INDEX('Job List'!$C$9:$C$508, MATCH($B4499, 'Job List'!$B$9:$B$508, 0)), ""))</f>
        <v/>
      </c>
      <c r="K4499" s="112" t="str">
        <f>IF($B4499="", "", IFERROR(INDEX('Job List'!$D$9:$D$508, MATCH($B4499, 'Job List'!$B$9:$B$508, 0)), ""))</f>
        <v/>
      </c>
      <c r="L4499" s="125" t="str">
        <f t="shared" si="840"/>
        <v/>
      </c>
      <c r="M4499" s="111" t="str">
        <f>IF($B4499="", "", IF($G4499="", IFERROR(INDEX('Job List'!$E$9:$E$508, MATCH($B4499, 'Job List'!$B$9:$B$508, 0)), ""), $G4499))</f>
        <v/>
      </c>
      <c r="N4499" s="126" t="str">
        <f t="shared" si="841"/>
        <v/>
      </c>
      <c r="O4499" s="77"/>
      <c r="AB4499" s="14" t="str">
        <f t="shared" si="842"/>
        <v/>
      </c>
      <c r="AC4499" s="20" t="str">
        <f t="shared" si="843"/>
        <v/>
      </c>
      <c r="AD4499" s="55" t="str">
        <f t="shared" si="844"/>
        <v/>
      </c>
      <c r="AE4499" s="88" t="str">
        <f t="shared" si="845"/>
        <v/>
      </c>
      <c r="AG4499" s="55" t="str">
        <f t="shared" si="846"/>
        <v/>
      </c>
      <c r="AH4499" s="88" t="str">
        <f t="shared" si="847"/>
        <v/>
      </c>
      <c r="AJ4499" s="55" t="str">
        <f t="shared" si="848"/>
        <v/>
      </c>
      <c r="AK4499" s="88" t="str">
        <f t="shared" si="849"/>
        <v/>
      </c>
      <c r="AM4499" s="55" t="str">
        <f t="shared" si="850"/>
        <v/>
      </c>
      <c r="AN4499" s="88" t="str">
        <f t="shared" si="851"/>
        <v/>
      </c>
    </row>
    <row r="4500" spans="1:40" x14ac:dyDescent="0.25">
      <c r="A4500" s="77"/>
      <c r="B4500" s="107"/>
      <c r="C4500" s="108"/>
      <c r="D4500" s="109"/>
      <c r="E4500" s="109"/>
      <c r="F4500" s="110"/>
      <c r="G4500" s="111"/>
      <c r="H4500" s="112"/>
      <c r="I4500" s="77"/>
      <c r="J4500" s="112" t="str">
        <f>IF($B4500="", "", IFERROR(INDEX('Job List'!$C$9:$C$508, MATCH($B4500, 'Job List'!$B$9:$B$508, 0)), ""))</f>
        <v/>
      </c>
      <c r="K4500" s="112" t="str">
        <f>IF($B4500="", "", IFERROR(INDEX('Job List'!$D$9:$D$508, MATCH($B4500, 'Job List'!$B$9:$B$508, 0)), ""))</f>
        <v/>
      </c>
      <c r="L4500" s="125" t="str">
        <f t="shared" si="840"/>
        <v/>
      </c>
      <c r="M4500" s="111" t="str">
        <f>IF($B4500="", "", IF($G4500="", IFERROR(INDEX('Job List'!$E$9:$E$508, MATCH($B4500, 'Job List'!$B$9:$B$508, 0)), ""), $G4500))</f>
        <v/>
      </c>
      <c r="N4500" s="126" t="str">
        <f t="shared" si="841"/>
        <v/>
      </c>
      <c r="O4500" s="77"/>
      <c r="AB4500" s="14" t="str">
        <f t="shared" si="842"/>
        <v/>
      </c>
      <c r="AC4500" s="20" t="str">
        <f t="shared" si="843"/>
        <v/>
      </c>
      <c r="AD4500" s="55" t="str">
        <f t="shared" si="844"/>
        <v/>
      </c>
      <c r="AE4500" s="88" t="str">
        <f t="shared" si="845"/>
        <v/>
      </c>
      <c r="AG4500" s="55" t="str">
        <f t="shared" si="846"/>
        <v/>
      </c>
      <c r="AH4500" s="88" t="str">
        <f t="shared" si="847"/>
        <v/>
      </c>
      <c r="AJ4500" s="55" t="str">
        <f t="shared" si="848"/>
        <v/>
      </c>
      <c r="AK4500" s="88" t="str">
        <f t="shared" si="849"/>
        <v/>
      </c>
      <c r="AM4500" s="55" t="str">
        <f t="shared" si="850"/>
        <v/>
      </c>
      <c r="AN4500" s="88" t="str">
        <f t="shared" si="851"/>
        <v/>
      </c>
    </row>
    <row r="4501" spans="1:40" x14ac:dyDescent="0.25">
      <c r="A4501" s="77"/>
      <c r="B4501" s="107"/>
      <c r="C4501" s="108"/>
      <c r="D4501" s="109"/>
      <c r="E4501" s="109"/>
      <c r="F4501" s="110"/>
      <c r="G4501" s="111"/>
      <c r="H4501" s="112"/>
      <c r="I4501" s="77"/>
      <c r="J4501" s="112" t="str">
        <f>IF($B4501="", "", IFERROR(INDEX('Job List'!$C$9:$C$508, MATCH($B4501, 'Job List'!$B$9:$B$508, 0)), ""))</f>
        <v/>
      </c>
      <c r="K4501" s="112" t="str">
        <f>IF($B4501="", "", IFERROR(INDEX('Job List'!$D$9:$D$508, MATCH($B4501, 'Job List'!$B$9:$B$508, 0)), ""))</f>
        <v/>
      </c>
      <c r="L4501" s="125" t="str">
        <f t="shared" si="840"/>
        <v/>
      </c>
      <c r="M4501" s="111" t="str">
        <f>IF($B4501="", "", IF($G4501="", IFERROR(INDEX('Job List'!$E$9:$E$508, MATCH($B4501, 'Job List'!$B$9:$B$508, 0)), ""), $G4501))</f>
        <v/>
      </c>
      <c r="N4501" s="126" t="str">
        <f t="shared" si="841"/>
        <v/>
      </c>
      <c r="O4501" s="77"/>
      <c r="AB4501" s="14" t="str">
        <f t="shared" si="842"/>
        <v/>
      </c>
      <c r="AC4501" s="20" t="str">
        <f t="shared" si="843"/>
        <v/>
      </c>
      <c r="AD4501" s="55" t="str">
        <f t="shared" si="844"/>
        <v/>
      </c>
      <c r="AE4501" s="88" t="str">
        <f t="shared" si="845"/>
        <v/>
      </c>
      <c r="AG4501" s="55" t="str">
        <f t="shared" si="846"/>
        <v/>
      </c>
      <c r="AH4501" s="88" t="str">
        <f t="shared" si="847"/>
        <v/>
      </c>
      <c r="AJ4501" s="55" t="str">
        <f t="shared" si="848"/>
        <v/>
      </c>
      <c r="AK4501" s="88" t="str">
        <f t="shared" si="849"/>
        <v/>
      </c>
      <c r="AM4501" s="55" t="str">
        <f t="shared" si="850"/>
        <v/>
      </c>
      <c r="AN4501" s="88" t="str">
        <f t="shared" si="851"/>
        <v/>
      </c>
    </row>
    <row r="4502" spans="1:40" x14ac:dyDescent="0.25">
      <c r="A4502" s="77"/>
      <c r="B4502" s="107"/>
      <c r="C4502" s="108"/>
      <c r="D4502" s="109"/>
      <c r="E4502" s="109"/>
      <c r="F4502" s="110"/>
      <c r="G4502" s="111"/>
      <c r="H4502" s="112"/>
      <c r="I4502" s="77"/>
      <c r="J4502" s="112" t="str">
        <f>IF($B4502="", "", IFERROR(INDEX('Job List'!$C$9:$C$508, MATCH($B4502, 'Job List'!$B$9:$B$508, 0)), ""))</f>
        <v/>
      </c>
      <c r="K4502" s="112" t="str">
        <f>IF($B4502="", "", IFERROR(INDEX('Job List'!$D$9:$D$508, MATCH($B4502, 'Job List'!$B$9:$B$508, 0)), ""))</f>
        <v/>
      </c>
      <c r="L4502" s="125" t="str">
        <f t="shared" si="840"/>
        <v/>
      </c>
      <c r="M4502" s="111" t="str">
        <f>IF($B4502="", "", IF($G4502="", IFERROR(INDEX('Job List'!$E$9:$E$508, MATCH($B4502, 'Job List'!$B$9:$B$508, 0)), ""), $G4502))</f>
        <v/>
      </c>
      <c r="N4502" s="126" t="str">
        <f t="shared" si="841"/>
        <v/>
      </c>
      <c r="O4502" s="77"/>
      <c r="AB4502" s="14" t="str">
        <f t="shared" si="842"/>
        <v/>
      </c>
      <c r="AC4502" s="20" t="str">
        <f t="shared" si="843"/>
        <v/>
      </c>
      <c r="AD4502" s="55" t="str">
        <f t="shared" si="844"/>
        <v/>
      </c>
      <c r="AE4502" s="88" t="str">
        <f t="shared" si="845"/>
        <v/>
      </c>
      <c r="AG4502" s="55" t="str">
        <f t="shared" si="846"/>
        <v/>
      </c>
      <c r="AH4502" s="88" t="str">
        <f t="shared" si="847"/>
        <v/>
      </c>
      <c r="AJ4502" s="55" t="str">
        <f t="shared" si="848"/>
        <v/>
      </c>
      <c r="AK4502" s="88" t="str">
        <f t="shared" si="849"/>
        <v/>
      </c>
      <c r="AM4502" s="55" t="str">
        <f t="shared" si="850"/>
        <v/>
      </c>
      <c r="AN4502" s="88" t="str">
        <f t="shared" si="851"/>
        <v/>
      </c>
    </row>
    <row r="4503" spans="1:40" x14ac:dyDescent="0.25">
      <c r="A4503" s="77"/>
      <c r="B4503" s="107"/>
      <c r="C4503" s="108"/>
      <c r="D4503" s="109"/>
      <c r="E4503" s="109"/>
      <c r="F4503" s="110"/>
      <c r="G4503" s="111"/>
      <c r="H4503" s="112"/>
      <c r="I4503" s="77"/>
      <c r="J4503" s="112" t="str">
        <f>IF($B4503="", "", IFERROR(INDEX('Job List'!$C$9:$C$508, MATCH($B4503, 'Job List'!$B$9:$B$508, 0)), ""))</f>
        <v/>
      </c>
      <c r="K4503" s="112" t="str">
        <f>IF($B4503="", "", IFERROR(INDEX('Job List'!$D$9:$D$508, MATCH($B4503, 'Job List'!$B$9:$B$508, 0)), ""))</f>
        <v/>
      </c>
      <c r="L4503" s="125" t="str">
        <f t="shared" si="840"/>
        <v/>
      </c>
      <c r="M4503" s="111" t="str">
        <f>IF($B4503="", "", IF($G4503="", IFERROR(INDEX('Job List'!$E$9:$E$508, MATCH($B4503, 'Job List'!$B$9:$B$508, 0)), ""), $G4503))</f>
        <v/>
      </c>
      <c r="N4503" s="126" t="str">
        <f t="shared" si="841"/>
        <v/>
      </c>
      <c r="O4503" s="77"/>
      <c r="AB4503" s="14" t="str">
        <f t="shared" si="842"/>
        <v/>
      </c>
      <c r="AC4503" s="20" t="str">
        <f t="shared" si="843"/>
        <v/>
      </c>
      <c r="AD4503" s="55" t="str">
        <f t="shared" si="844"/>
        <v/>
      </c>
      <c r="AE4503" s="88" t="str">
        <f t="shared" si="845"/>
        <v/>
      </c>
      <c r="AG4503" s="55" t="str">
        <f t="shared" si="846"/>
        <v/>
      </c>
      <c r="AH4503" s="88" t="str">
        <f t="shared" si="847"/>
        <v/>
      </c>
      <c r="AJ4503" s="55" t="str">
        <f t="shared" si="848"/>
        <v/>
      </c>
      <c r="AK4503" s="88" t="str">
        <f t="shared" si="849"/>
        <v/>
      </c>
      <c r="AM4503" s="55" t="str">
        <f t="shared" si="850"/>
        <v/>
      </c>
      <c r="AN4503" s="88" t="str">
        <f t="shared" si="851"/>
        <v/>
      </c>
    </row>
    <row r="4504" spans="1:40" x14ac:dyDescent="0.25">
      <c r="A4504" s="77"/>
      <c r="B4504" s="107"/>
      <c r="C4504" s="108"/>
      <c r="D4504" s="109"/>
      <c r="E4504" s="109"/>
      <c r="F4504" s="110"/>
      <c r="G4504" s="111"/>
      <c r="H4504" s="112"/>
      <c r="I4504" s="77"/>
      <c r="J4504" s="112" t="str">
        <f>IF($B4504="", "", IFERROR(INDEX('Job List'!$C$9:$C$508, MATCH($B4504, 'Job List'!$B$9:$B$508, 0)), ""))</f>
        <v/>
      </c>
      <c r="K4504" s="112" t="str">
        <f>IF($B4504="", "", IFERROR(INDEX('Job List'!$D$9:$D$508, MATCH($B4504, 'Job List'!$B$9:$B$508, 0)), ""))</f>
        <v/>
      </c>
      <c r="L4504" s="125" t="str">
        <f t="shared" si="840"/>
        <v/>
      </c>
      <c r="M4504" s="111" t="str">
        <f>IF($B4504="", "", IF($G4504="", IFERROR(INDEX('Job List'!$E$9:$E$508, MATCH($B4504, 'Job List'!$B$9:$B$508, 0)), ""), $G4504))</f>
        <v/>
      </c>
      <c r="N4504" s="126" t="str">
        <f t="shared" si="841"/>
        <v/>
      </c>
      <c r="O4504" s="77"/>
      <c r="AB4504" s="14" t="str">
        <f t="shared" si="842"/>
        <v/>
      </c>
      <c r="AC4504" s="20" t="str">
        <f t="shared" si="843"/>
        <v/>
      </c>
      <c r="AD4504" s="55" t="str">
        <f t="shared" si="844"/>
        <v/>
      </c>
      <c r="AE4504" s="88" t="str">
        <f t="shared" si="845"/>
        <v/>
      </c>
      <c r="AG4504" s="55" t="str">
        <f t="shared" si="846"/>
        <v/>
      </c>
      <c r="AH4504" s="88" t="str">
        <f t="shared" si="847"/>
        <v/>
      </c>
      <c r="AJ4504" s="55" t="str">
        <f t="shared" si="848"/>
        <v/>
      </c>
      <c r="AK4504" s="88" t="str">
        <f t="shared" si="849"/>
        <v/>
      </c>
      <c r="AM4504" s="55" t="str">
        <f t="shared" si="850"/>
        <v/>
      </c>
      <c r="AN4504" s="88" t="str">
        <f t="shared" si="851"/>
        <v/>
      </c>
    </row>
    <row r="4505" spans="1:40" x14ac:dyDescent="0.25">
      <c r="A4505" s="77"/>
      <c r="B4505" s="107"/>
      <c r="C4505" s="108"/>
      <c r="D4505" s="109"/>
      <c r="E4505" s="109"/>
      <c r="F4505" s="110"/>
      <c r="G4505" s="111"/>
      <c r="H4505" s="112"/>
      <c r="I4505" s="77"/>
      <c r="J4505" s="112" t="str">
        <f>IF($B4505="", "", IFERROR(INDEX('Job List'!$C$9:$C$508, MATCH($B4505, 'Job List'!$B$9:$B$508, 0)), ""))</f>
        <v/>
      </c>
      <c r="K4505" s="112" t="str">
        <f>IF($B4505="", "", IFERROR(INDEX('Job List'!$D$9:$D$508, MATCH($B4505, 'Job List'!$B$9:$B$508, 0)), ""))</f>
        <v/>
      </c>
      <c r="L4505" s="125" t="str">
        <f t="shared" si="840"/>
        <v/>
      </c>
      <c r="M4505" s="111" t="str">
        <f>IF($B4505="", "", IF($G4505="", IFERROR(INDEX('Job List'!$E$9:$E$508, MATCH($B4505, 'Job List'!$B$9:$B$508, 0)), ""), $G4505))</f>
        <v/>
      </c>
      <c r="N4505" s="126" t="str">
        <f t="shared" si="841"/>
        <v/>
      </c>
      <c r="O4505" s="77"/>
      <c r="AB4505" s="14" t="str">
        <f t="shared" si="842"/>
        <v/>
      </c>
      <c r="AC4505" s="20" t="str">
        <f t="shared" si="843"/>
        <v/>
      </c>
      <c r="AD4505" s="55" t="str">
        <f t="shared" si="844"/>
        <v/>
      </c>
      <c r="AE4505" s="88" t="str">
        <f t="shared" si="845"/>
        <v/>
      </c>
      <c r="AG4505" s="55" t="str">
        <f t="shared" si="846"/>
        <v/>
      </c>
      <c r="AH4505" s="88" t="str">
        <f t="shared" si="847"/>
        <v/>
      </c>
      <c r="AJ4505" s="55" t="str">
        <f t="shared" si="848"/>
        <v/>
      </c>
      <c r="AK4505" s="88" t="str">
        <f t="shared" si="849"/>
        <v/>
      </c>
      <c r="AM4505" s="55" t="str">
        <f t="shared" si="850"/>
        <v/>
      </c>
      <c r="AN4505" s="88" t="str">
        <f t="shared" si="851"/>
        <v/>
      </c>
    </row>
    <row r="4506" spans="1:40" x14ac:dyDescent="0.25">
      <c r="A4506" s="77"/>
      <c r="B4506" s="107"/>
      <c r="C4506" s="108"/>
      <c r="D4506" s="109"/>
      <c r="E4506" s="109"/>
      <c r="F4506" s="110"/>
      <c r="G4506" s="111"/>
      <c r="H4506" s="112"/>
      <c r="I4506" s="77"/>
      <c r="J4506" s="112" t="str">
        <f>IF($B4506="", "", IFERROR(INDEX('Job List'!$C$9:$C$508, MATCH($B4506, 'Job List'!$B$9:$B$508, 0)), ""))</f>
        <v/>
      </c>
      <c r="K4506" s="112" t="str">
        <f>IF($B4506="", "", IFERROR(INDEX('Job List'!$D$9:$D$508, MATCH($B4506, 'Job List'!$B$9:$B$508, 0)), ""))</f>
        <v/>
      </c>
      <c r="L4506" s="125" t="str">
        <f t="shared" si="840"/>
        <v/>
      </c>
      <c r="M4506" s="111" t="str">
        <f>IF($B4506="", "", IF($G4506="", IFERROR(INDEX('Job List'!$E$9:$E$508, MATCH($B4506, 'Job List'!$B$9:$B$508, 0)), ""), $G4506))</f>
        <v/>
      </c>
      <c r="N4506" s="126" t="str">
        <f t="shared" si="841"/>
        <v/>
      </c>
      <c r="O4506" s="77"/>
      <c r="AB4506" s="14" t="str">
        <f t="shared" si="842"/>
        <v/>
      </c>
      <c r="AC4506" s="20" t="str">
        <f t="shared" si="843"/>
        <v/>
      </c>
      <c r="AD4506" s="55" t="str">
        <f t="shared" si="844"/>
        <v/>
      </c>
      <c r="AE4506" s="88" t="str">
        <f t="shared" si="845"/>
        <v/>
      </c>
      <c r="AG4506" s="55" t="str">
        <f t="shared" si="846"/>
        <v/>
      </c>
      <c r="AH4506" s="88" t="str">
        <f t="shared" si="847"/>
        <v/>
      </c>
      <c r="AJ4506" s="55" t="str">
        <f t="shared" si="848"/>
        <v/>
      </c>
      <c r="AK4506" s="88" t="str">
        <f t="shared" si="849"/>
        <v/>
      </c>
      <c r="AM4506" s="55" t="str">
        <f t="shared" si="850"/>
        <v/>
      </c>
      <c r="AN4506" s="88" t="str">
        <f t="shared" si="851"/>
        <v/>
      </c>
    </row>
    <row r="4507" spans="1:40" x14ac:dyDescent="0.25">
      <c r="A4507" s="77"/>
      <c r="B4507" s="107"/>
      <c r="C4507" s="108"/>
      <c r="D4507" s="109"/>
      <c r="E4507" s="109"/>
      <c r="F4507" s="110"/>
      <c r="G4507" s="111"/>
      <c r="H4507" s="112"/>
      <c r="I4507" s="77"/>
      <c r="J4507" s="112" t="str">
        <f>IF($B4507="", "", IFERROR(INDEX('Job List'!$C$9:$C$508, MATCH($B4507, 'Job List'!$B$9:$B$508, 0)), ""))</f>
        <v/>
      </c>
      <c r="K4507" s="112" t="str">
        <f>IF($B4507="", "", IFERROR(INDEX('Job List'!$D$9:$D$508, MATCH($B4507, 'Job List'!$B$9:$B$508, 0)), ""))</f>
        <v/>
      </c>
      <c r="L4507" s="125" t="str">
        <f t="shared" si="840"/>
        <v/>
      </c>
      <c r="M4507" s="111" t="str">
        <f>IF($B4507="", "", IF($G4507="", IFERROR(INDEX('Job List'!$E$9:$E$508, MATCH($B4507, 'Job List'!$B$9:$B$508, 0)), ""), $G4507))</f>
        <v/>
      </c>
      <c r="N4507" s="126" t="str">
        <f t="shared" si="841"/>
        <v/>
      </c>
      <c r="O4507" s="77"/>
      <c r="AB4507" s="14" t="str">
        <f t="shared" si="842"/>
        <v/>
      </c>
      <c r="AC4507" s="20" t="str">
        <f t="shared" si="843"/>
        <v/>
      </c>
      <c r="AD4507" s="55" t="str">
        <f t="shared" si="844"/>
        <v/>
      </c>
      <c r="AE4507" s="88" t="str">
        <f t="shared" si="845"/>
        <v/>
      </c>
      <c r="AG4507" s="55" t="str">
        <f t="shared" si="846"/>
        <v/>
      </c>
      <c r="AH4507" s="88" t="str">
        <f t="shared" si="847"/>
        <v/>
      </c>
      <c r="AJ4507" s="55" t="str">
        <f t="shared" si="848"/>
        <v/>
      </c>
      <c r="AK4507" s="88" t="str">
        <f t="shared" si="849"/>
        <v/>
      </c>
      <c r="AM4507" s="55" t="str">
        <f t="shared" si="850"/>
        <v/>
      </c>
      <c r="AN4507" s="88" t="str">
        <f t="shared" si="851"/>
        <v/>
      </c>
    </row>
    <row r="4508" spans="1:40" x14ac:dyDescent="0.25">
      <c r="A4508" s="77"/>
      <c r="B4508" s="107"/>
      <c r="C4508" s="108"/>
      <c r="D4508" s="109"/>
      <c r="E4508" s="109"/>
      <c r="F4508" s="110"/>
      <c r="G4508" s="111"/>
      <c r="H4508" s="112"/>
      <c r="I4508" s="77"/>
      <c r="J4508" s="112" t="str">
        <f>IF($B4508="", "", IFERROR(INDEX('Job List'!$C$9:$C$508, MATCH($B4508, 'Job List'!$B$9:$B$508, 0)), ""))</f>
        <v/>
      </c>
      <c r="K4508" s="112" t="str">
        <f>IF($B4508="", "", IFERROR(INDEX('Job List'!$D$9:$D$508, MATCH($B4508, 'Job List'!$B$9:$B$508, 0)), ""))</f>
        <v/>
      </c>
      <c r="L4508" s="125" t="str">
        <f t="shared" si="840"/>
        <v/>
      </c>
      <c r="M4508" s="111" t="str">
        <f>IF($B4508="", "", IF($G4508="", IFERROR(INDEX('Job List'!$E$9:$E$508, MATCH($B4508, 'Job List'!$B$9:$B$508, 0)), ""), $G4508))</f>
        <v/>
      </c>
      <c r="N4508" s="126" t="str">
        <f t="shared" si="841"/>
        <v/>
      </c>
      <c r="O4508" s="77"/>
      <c r="AB4508" s="14" t="str">
        <f t="shared" si="842"/>
        <v/>
      </c>
      <c r="AC4508" s="20" t="str">
        <f t="shared" si="843"/>
        <v/>
      </c>
      <c r="AD4508" s="55" t="str">
        <f t="shared" si="844"/>
        <v/>
      </c>
      <c r="AE4508" s="88" t="str">
        <f t="shared" si="845"/>
        <v/>
      </c>
      <c r="AG4508" s="55" t="str">
        <f t="shared" si="846"/>
        <v/>
      </c>
      <c r="AH4508" s="88" t="str">
        <f t="shared" si="847"/>
        <v/>
      </c>
      <c r="AJ4508" s="55" t="str">
        <f t="shared" si="848"/>
        <v/>
      </c>
      <c r="AK4508" s="88" t="str">
        <f t="shared" si="849"/>
        <v/>
      </c>
      <c r="AM4508" s="55" t="str">
        <f t="shared" si="850"/>
        <v/>
      </c>
      <c r="AN4508" s="88" t="str">
        <f t="shared" si="851"/>
        <v/>
      </c>
    </row>
    <row r="4509" spans="1:40" x14ac:dyDescent="0.25">
      <c r="A4509" s="77"/>
      <c r="B4509" s="107"/>
      <c r="C4509" s="108"/>
      <c r="D4509" s="109"/>
      <c r="E4509" s="109"/>
      <c r="F4509" s="110"/>
      <c r="G4509" s="111"/>
      <c r="H4509" s="112"/>
      <c r="I4509" s="77"/>
      <c r="J4509" s="112" t="str">
        <f>IF($B4509="", "", IFERROR(INDEX('Job List'!$C$9:$C$508, MATCH($B4509, 'Job List'!$B$9:$B$508, 0)), ""))</f>
        <v/>
      </c>
      <c r="K4509" s="112" t="str">
        <f>IF($B4509="", "", IFERROR(INDEX('Job List'!$D$9:$D$508, MATCH($B4509, 'Job List'!$B$9:$B$508, 0)), ""))</f>
        <v/>
      </c>
      <c r="L4509" s="125" t="str">
        <f t="shared" si="840"/>
        <v/>
      </c>
      <c r="M4509" s="111" t="str">
        <f>IF($B4509="", "", IF($G4509="", IFERROR(INDEX('Job List'!$E$9:$E$508, MATCH($B4509, 'Job List'!$B$9:$B$508, 0)), ""), $G4509))</f>
        <v/>
      </c>
      <c r="N4509" s="126" t="str">
        <f t="shared" si="841"/>
        <v/>
      </c>
      <c r="O4509" s="77"/>
      <c r="AB4509" s="14" t="str">
        <f t="shared" si="842"/>
        <v/>
      </c>
      <c r="AC4509" s="20" t="str">
        <f t="shared" si="843"/>
        <v/>
      </c>
      <c r="AD4509" s="55" t="str">
        <f t="shared" si="844"/>
        <v/>
      </c>
      <c r="AE4509" s="88" t="str">
        <f t="shared" si="845"/>
        <v/>
      </c>
      <c r="AG4509" s="55" t="str">
        <f t="shared" si="846"/>
        <v/>
      </c>
      <c r="AH4509" s="88" t="str">
        <f t="shared" si="847"/>
        <v/>
      </c>
      <c r="AJ4509" s="55" t="str">
        <f t="shared" si="848"/>
        <v/>
      </c>
      <c r="AK4509" s="88" t="str">
        <f t="shared" si="849"/>
        <v/>
      </c>
      <c r="AM4509" s="55" t="str">
        <f t="shared" si="850"/>
        <v/>
      </c>
      <c r="AN4509" s="88" t="str">
        <f t="shared" si="851"/>
        <v/>
      </c>
    </row>
    <row r="4510" spans="1:40" x14ac:dyDescent="0.25">
      <c r="A4510" s="77"/>
      <c r="B4510" s="107"/>
      <c r="C4510" s="108"/>
      <c r="D4510" s="109"/>
      <c r="E4510" s="109"/>
      <c r="F4510" s="110"/>
      <c r="G4510" s="111"/>
      <c r="H4510" s="112"/>
      <c r="I4510" s="77"/>
      <c r="J4510" s="112" t="str">
        <f>IF($B4510="", "", IFERROR(INDEX('Job List'!$C$9:$C$508, MATCH($B4510, 'Job List'!$B$9:$B$508, 0)), ""))</f>
        <v/>
      </c>
      <c r="K4510" s="112" t="str">
        <f>IF($B4510="", "", IFERROR(INDEX('Job List'!$D$9:$D$508, MATCH($B4510, 'Job List'!$B$9:$B$508, 0)), ""))</f>
        <v/>
      </c>
      <c r="L4510" s="125" t="str">
        <f t="shared" si="840"/>
        <v/>
      </c>
      <c r="M4510" s="111" t="str">
        <f>IF($B4510="", "", IF($G4510="", IFERROR(INDEX('Job List'!$E$9:$E$508, MATCH($B4510, 'Job List'!$B$9:$B$508, 0)), ""), $G4510))</f>
        <v/>
      </c>
      <c r="N4510" s="126" t="str">
        <f t="shared" si="841"/>
        <v/>
      </c>
      <c r="O4510" s="77"/>
      <c r="AB4510" s="14" t="str">
        <f t="shared" si="842"/>
        <v/>
      </c>
      <c r="AC4510" s="20" t="str">
        <f t="shared" si="843"/>
        <v/>
      </c>
      <c r="AD4510" s="55" t="str">
        <f t="shared" si="844"/>
        <v/>
      </c>
      <c r="AE4510" s="88" t="str">
        <f t="shared" si="845"/>
        <v/>
      </c>
      <c r="AG4510" s="55" t="str">
        <f t="shared" si="846"/>
        <v/>
      </c>
      <c r="AH4510" s="88" t="str">
        <f t="shared" si="847"/>
        <v/>
      </c>
      <c r="AJ4510" s="55" t="str">
        <f t="shared" si="848"/>
        <v/>
      </c>
      <c r="AK4510" s="88" t="str">
        <f t="shared" si="849"/>
        <v/>
      </c>
      <c r="AM4510" s="55" t="str">
        <f t="shared" si="850"/>
        <v/>
      </c>
      <c r="AN4510" s="88" t="str">
        <f t="shared" si="851"/>
        <v/>
      </c>
    </row>
    <row r="4511" spans="1:40" x14ac:dyDescent="0.25">
      <c r="A4511" s="77"/>
      <c r="B4511" s="107"/>
      <c r="C4511" s="108"/>
      <c r="D4511" s="109"/>
      <c r="E4511" s="109"/>
      <c r="F4511" s="110"/>
      <c r="G4511" s="111"/>
      <c r="H4511" s="112"/>
      <c r="I4511" s="77"/>
      <c r="J4511" s="112" t="str">
        <f>IF($B4511="", "", IFERROR(INDEX('Job List'!$C$9:$C$508, MATCH($B4511, 'Job List'!$B$9:$B$508, 0)), ""))</f>
        <v/>
      </c>
      <c r="K4511" s="112" t="str">
        <f>IF($B4511="", "", IFERROR(INDEX('Job List'!$D$9:$D$508, MATCH($B4511, 'Job List'!$B$9:$B$508, 0)), ""))</f>
        <v/>
      </c>
      <c r="L4511" s="125" t="str">
        <f t="shared" si="840"/>
        <v/>
      </c>
      <c r="M4511" s="111" t="str">
        <f>IF($B4511="", "", IF($G4511="", IFERROR(INDEX('Job List'!$E$9:$E$508, MATCH($B4511, 'Job List'!$B$9:$B$508, 0)), ""), $G4511))</f>
        <v/>
      </c>
      <c r="N4511" s="126" t="str">
        <f t="shared" si="841"/>
        <v/>
      </c>
      <c r="O4511" s="77"/>
      <c r="AB4511" s="14" t="str">
        <f t="shared" si="842"/>
        <v/>
      </c>
      <c r="AC4511" s="20" t="str">
        <f t="shared" si="843"/>
        <v/>
      </c>
      <c r="AD4511" s="55" t="str">
        <f t="shared" si="844"/>
        <v/>
      </c>
      <c r="AE4511" s="88" t="str">
        <f t="shared" si="845"/>
        <v/>
      </c>
      <c r="AG4511" s="55" t="str">
        <f t="shared" si="846"/>
        <v/>
      </c>
      <c r="AH4511" s="88" t="str">
        <f t="shared" si="847"/>
        <v/>
      </c>
      <c r="AJ4511" s="55" t="str">
        <f t="shared" si="848"/>
        <v/>
      </c>
      <c r="AK4511" s="88" t="str">
        <f t="shared" si="849"/>
        <v/>
      </c>
      <c r="AM4511" s="55" t="str">
        <f t="shared" si="850"/>
        <v/>
      </c>
      <c r="AN4511" s="88" t="str">
        <f t="shared" si="851"/>
        <v/>
      </c>
    </row>
    <row r="4512" spans="1:40" x14ac:dyDescent="0.25">
      <c r="A4512" s="77"/>
      <c r="B4512" s="107"/>
      <c r="C4512" s="108"/>
      <c r="D4512" s="109"/>
      <c r="E4512" s="109"/>
      <c r="F4512" s="110"/>
      <c r="G4512" s="111"/>
      <c r="H4512" s="112"/>
      <c r="I4512" s="77"/>
      <c r="J4512" s="112" t="str">
        <f>IF($B4512="", "", IFERROR(INDEX('Job List'!$C$9:$C$508, MATCH($B4512, 'Job List'!$B$9:$B$508, 0)), ""))</f>
        <v/>
      </c>
      <c r="K4512" s="112" t="str">
        <f>IF($B4512="", "", IFERROR(INDEX('Job List'!$D$9:$D$508, MATCH($B4512, 'Job List'!$B$9:$B$508, 0)), ""))</f>
        <v/>
      </c>
      <c r="L4512" s="125" t="str">
        <f t="shared" si="840"/>
        <v/>
      </c>
      <c r="M4512" s="111" t="str">
        <f>IF($B4512="", "", IF($G4512="", IFERROR(INDEX('Job List'!$E$9:$E$508, MATCH($B4512, 'Job List'!$B$9:$B$508, 0)), ""), $G4512))</f>
        <v/>
      </c>
      <c r="N4512" s="126" t="str">
        <f t="shared" si="841"/>
        <v/>
      </c>
      <c r="O4512" s="77"/>
      <c r="AB4512" s="14" t="str">
        <f t="shared" si="842"/>
        <v/>
      </c>
      <c r="AC4512" s="20" t="str">
        <f t="shared" si="843"/>
        <v/>
      </c>
      <c r="AD4512" s="55" t="str">
        <f t="shared" si="844"/>
        <v/>
      </c>
      <c r="AE4512" s="88" t="str">
        <f t="shared" si="845"/>
        <v/>
      </c>
      <c r="AG4512" s="55" t="str">
        <f t="shared" si="846"/>
        <v/>
      </c>
      <c r="AH4512" s="88" t="str">
        <f t="shared" si="847"/>
        <v/>
      </c>
      <c r="AJ4512" s="55" t="str">
        <f t="shared" si="848"/>
        <v/>
      </c>
      <c r="AK4512" s="88" t="str">
        <f t="shared" si="849"/>
        <v/>
      </c>
      <c r="AM4512" s="55" t="str">
        <f t="shared" si="850"/>
        <v/>
      </c>
      <c r="AN4512" s="88" t="str">
        <f t="shared" si="851"/>
        <v/>
      </c>
    </row>
    <row r="4513" spans="1:40" x14ac:dyDescent="0.25">
      <c r="A4513" s="77"/>
      <c r="B4513" s="107"/>
      <c r="C4513" s="108"/>
      <c r="D4513" s="109"/>
      <c r="E4513" s="109"/>
      <c r="F4513" s="110"/>
      <c r="G4513" s="111"/>
      <c r="H4513" s="112"/>
      <c r="I4513" s="77"/>
      <c r="J4513" s="112" t="str">
        <f>IF($B4513="", "", IFERROR(INDEX('Job List'!$C$9:$C$508, MATCH($B4513, 'Job List'!$B$9:$B$508, 0)), ""))</f>
        <v/>
      </c>
      <c r="K4513" s="112" t="str">
        <f>IF($B4513="", "", IFERROR(INDEX('Job List'!$D$9:$D$508, MATCH($B4513, 'Job List'!$B$9:$B$508, 0)), ""))</f>
        <v/>
      </c>
      <c r="L4513" s="125" t="str">
        <f t="shared" si="840"/>
        <v/>
      </c>
      <c r="M4513" s="111" t="str">
        <f>IF($B4513="", "", IF($G4513="", IFERROR(INDEX('Job List'!$E$9:$E$508, MATCH($B4513, 'Job List'!$B$9:$B$508, 0)), ""), $G4513))</f>
        <v/>
      </c>
      <c r="N4513" s="126" t="str">
        <f t="shared" si="841"/>
        <v/>
      </c>
      <c r="O4513" s="77"/>
      <c r="AB4513" s="14" t="str">
        <f t="shared" si="842"/>
        <v/>
      </c>
      <c r="AC4513" s="20" t="str">
        <f t="shared" si="843"/>
        <v/>
      </c>
      <c r="AD4513" s="55" t="str">
        <f t="shared" si="844"/>
        <v/>
      </c>
      <c r="AE4513" s="88" t="str">
        <f t="shared" si="845"/>
        <v/>
      </c>
      <c r="AG4513" s="55" t="str">
        <f t="shared" si="846"/>
        <v/>
      </c>
      <c r="AH4513" s="88" t="str">
        <f t="shared" si="847"/>
        <v/>
      </c>
      <c r="AJ4513" s="55" t="str">
        <f t="shared" si="848"/>
        <v/>
      </c>
      <c r="AK4513" s="88" t="str">
        <f t="shared" si="849"/>
        <v/>
      </c>
      <c r="AM4513" s="55" t="str">
        <f t="shared" si="850"/>
        <v/>
      </c>
      <c r="AN4513" s="88" t="str">
        <f t="shared" si="851"/>
        <v/>
      </c>
    </row>
    <row r="4514" spans="1:40" x14ac:dyDescent="0.25">
      <c r="A4514" s="77"/>
      <c r="B4514" s="107"/>
      <c r="C4514" s="108"/>
      <c r="D4514" s="109"/>
      <c r="E4514" s="109"/>
      <c r="F4514" s="110"/>
      <c r="G4514" s="111"/>
      <c r="H4514" s="112"/>
      <c r="I4514" s="77"/>
      <c r="J4514" s="112" t="str">
        <f>IF($B4514="", "", IFERROR(INDEX('Job List'!$C$9:$C$508, MATCH($B4514, 'Job List'!$B$9:$B$508, 0)), ""))</f>
        <v/>
      </c>
      <c r="K4514" s="112" t="str">
        <f>IF($B4514="", "", IFERROR(INDEX('Job List'!$D$9:$D$508, MATCH($B4514, 'Job List'!$B$9:$B$508, 0)), ""))</f>
        <v/>
      </c>
      <c r="L4514" s="125" t="str">
        <f t="shared" si="840"/>
        <v/>
      </c>
      <c r="M4514" s="111" t="str">
        <f>IF($B4514="", "", IF($G4514="", IFERROR(INDEX('Job List'!$E$9:$E$508, MATCH($B4514, 'Job List'!$B$9:$B$508, 0)), ""), $G4514))</f>
        <v/>
      </c>
      <c r="N4514" s="126" t="str">
        <f t="shared" si="841"/>
        <v/>
      </c>
      <c r="O4514" s="77"/>
      <c r="AB4514" s="14" t="str">
        <f t="shared" si="842"/>
        <v/>
      </c>
      <c r="AC4514" s="20" t="str">
        <f t="shared" si="843"/>
        <v/>
      </c>
      <c r="AD4514" s="55" t="str">
        <f t="shared" si="844"/>
        <v/>
      </c>
      <c r="AE4514" s="88" t="str">
        <f t="shared" si="845"/>
        <v/>
      </c>
      <c r="AG4514" s="55" t="str">
        <f t="shared" si="846"/>
        <v/>
      </c>
      <c r="AH4514" s="88" t="str">
        <f t="shared" si="847"/>
        <v/>
      </c>
      <c r="AJ4514" s="55" t="str">
        <f t="shared" si="848"/>
        <v/>
      </c>
      <c r="AK4514" s="88" t="str">
        <f t="shared" si="849"/>
        <v/>
      </c>
      <c r="AM4514" s="55" t="str">
        <f t="shared" si="850"/>
        <v/>
      </c>
      <c r="AN4514" s="88" t="str">
        <f t="shared" si="851"/>
        <v/>
      </c>
    </row>
    <row r="4515" spans="1:40" x14ac:dyDescent="0.25">
      <c r="A4515" s="77"/>
      <c r="B4515" s="107"/>
      <c r="C4515" s="108"/>
      <c r="D4515" s="109"/>
      <c r="E4515" s="109"/>
      <c r="F4515" s="110"/>
      <c r="G4515" s="111"/>
      <c r="H4515" s="112"/>
      <c r="I4515" s="77"/>
      <c r="J4515" s="112" t="str">
        <f>IF($B4515="", "", IFERROR(INDEX('Job List'!$C$9:$C$508, MATCH($B4515, 'Job List'!$B$9:$B$508, 0)), ""))</f>
        <v/>
      </c>
      <c r="K4515" s="112" t="str">
        <f>IF($B4515="", "", IFERROR(INDEX('Job List'!$D$9:$D$508, MATCH($B4515, 'Job List'!$B$9:$B$508, 0)), ""))</f>
        <v/>
      </c>
      <c r="L4515" s="125" t="str">
        <f t="shared" si="840"/>
        <v/>
      </c>
      <c r="M4515" s="111" t="str">
        <f>IF($B4515="", "", IF($G4515="", IFERROR(INDEX('Job List'!$E$9:$E$508, MATCH($B4515, 'Job List'!$B$9:$B$508, 0)), ""), $G4515))</f>
        <v/>
      </c>
      <c r="N4515" s="126" t="str">
        <f t="shared" si="841"/>
        <v/>
      </c>
      <c r="O4515" s="77"/>
      <c r="AB4515" s="14" t="str">
        <f t="shared" si="842"/>
        <v/>
      </c>
      <c r="AC4515" s="20" t="str">
        <f t="shared" si="843"/>
        <v/>
      </c>
      <c r="AD4515" s="55" t="str">
        <f t="shared" si="844"/>
        <v/>
      </c>
      <c r="AE4515" s="88" t="str">
        <f t="shared" si="845"/>
        <v/>
      </c>
      <c r="AG4515" s="55" t="str">
        <f t="shared" si="846"/>
        <v/>
      </c>
      <c r="AH4515" s="88" t="str">
        <f t="shared" si="847"/>
        <v/>
      </c>
      <c r="AJ4515" s="55" t="str">
        <f t="shared" si="848"/>
        <v/>
      </c>
      <c r="AK4515" s="88" t="str">
        <f t="shared" si="849"/>
        <v/>
      </c>
      <c r="AM4515" s="55" t="str">
        <f t="shared" si="850"/>
        <v/>
      </c>
      <c r="AN4515" s="88" t="str">
        <f t="shared" si="851"/>
        <v/>
      </c>
    </row>
    <row r="4516" spans="1:40" x14ac:dyDescent="0.25">
      <c r="A4516" s="77"/>
      <c r="B4516" s="107"/>
      <c r="C4516" s="108"/>
      <c r="D4516" s="109"/>
      <c r="E4516" s="109"/>
      <c r="F4516" s="110"/>
      <c r="G4516" s="111"/>
      <c r="H4516" s="112"/>
      <c r="I4516" s="77"/>
      <c r="J4516" s="112" t="str">
        <f>IF($B4516="", "", IFERROR(INDEX('Job List'!$C$9:$C$508, MATCH($B4516, 'Job List'!$B$9:$B$508, 0)), ""))</f>
        <v/>
      </c>
      <c r="K4516" s="112" t="str">
        <f>IF($B4516="", "", IFERROR(INDEX('Job List'!$D$9:$D$508, MATCH($B4516, 'Job List'!$B$9:$B$508, 0)), ""))</f>
        <v/>
      </c>
      <c r="L4516" s="125" t="str">
        <f t="shared" si="840"/>
        <v/>
      </c>
      <c r="M4516" s="111" t="str">
        <f>IF($B4516="", "", IF($G4516="", IFERROR(INDEX('Job List'!$E$9:$E$508, MATCH($B4516, 'Job List'!$B$9:$B$508, 0)), ""), $G4516))</f>
        <v/>
      </c>
      <c r="N4516" s="126" t="str">
        <f t="shared" si="841"/>
        <v/>
      </c>
      <c r="O4516" s="77"/>
      <c r="AB4516" s="14" t="str">
        <f t="shared" si="842"/>
        <v/>
      </c>
      <c r="AC4516" s="20" t="str">
        <f t="shared" si="843"/>
        <v/>
      </c>
      <c r="AD4516" s="55" t="str">
        <f t="shared" si="844"/>
        <v/>
      </c>
      <c r="AE4516" s="88" t="str">
        <f t="shared" si="845"/>
        <v/>
      </c>
      <c r="AG4516" s="55" t="str">
        <f t="shared" si="846"/>
        <v/>
      </c>
      <c r="AH4516" s="88" t="str">
        <f t="shared" si="847"/>
        <v/>
      </c>
      <c r="AJ4516" s="55" t="str">
        <f t="shared" si="848"/>
        <v/>
      </c>
      <c r="AK4516" s="88" t="str">
        <f t="shared" si="849"/>
        <v/>
      </c>
      <c r="AM4516" s="55" t="str">
        <f t="shared" si="850"/>
        <v/>
      </c>
      <c r="AN4516" s="88" t="str">
        <f t="shared" si="851"/>
        <v/>
      </c>
    </row>
    <row r="4517" spans="1:40" x14ac:dyDescent="0.25">
      <c r="A4517" s="77"/>
      <c r="B4517" s="107"/>
      <c r="C4517" s="108"/>
      <c r="D4517" s="109"/>
      <c r="E4517" s="109"/>
      <c r="F4517" s="110"/>
      <c r="G4517" s="111"/>
      <c r="H4517" s="112"/>
      <c r="I4517" s="77"/>
      <c r="J4517" s="112" t="str">
        <f>IF($B4517="", "", IFERROR(INDEX('Job List'!$C$9:$C$508, MATCH($B4517, 'Job List'!$B$9:$B$508, 0)), ""))</f>
        <v/>
      </c>
      <c r="K4517" s="112" t="str">
        <f>IF($B4517="", "", IFERROR(INDEX('Job List'!$D$9:$D$508, MATCH($B4517, 'Job List'!$B$9:$B$508, 0)), ""))</f>
        <v/>
      </c>
      <c r="L4517" s="125" t="str">
        <f t="shared" si="840"/>
        <v/>
      </c>
      <c r="M4517" s="111" t="str">
        <f>IF($B4517="", "", IF($G4517="", IFERROR(INDEX('Job List'!$E$9:$E$508, MATCH($B4517, 'Job List'!$B$9:$B$508, 0)), ""), $G4517))</f>
        <v/>
      </c>
      <c r="N4517" s="126" t="str">
        <f t="shared" si="841"/>
        <v/>
      </c>
      <c r="O4517" s="77"/>
      <c r="AB4517" s="14" t="str">
        <f t="shared" si="842"/>
        <v/>
      </c>
      <c r="AC4517" s="20" t="str">
        <f t="shared" si="843"/>
        <v/>
      </c>
      <c r="AD4517" s="55" t="str">
        <f t="shared" si="844"/>
        <v/>
      </c>
      <c r="AE4517" s="88" t="str">
        <f t="shared" si="845"/>
        <v/>
      </c>
      <c r="AG4517" s="55" t="str">
        <f t="shared" si="846"/>
        <v/>
      </c>
      <c r="AH4517" s="88" t="str">
        <f t="shared" si="847"/>
        <v/>
      </c>
      <c r="AJ4517" s="55" t="str">
        <f t="shared" si="848"/>
        <v/>
      </c>
      <c r="AK4517" s="88" t="str">
        <f t="shared" si="849"/>
        <v/>
      </c>
      <c r="AM4517" s="55" t="str">
        <f t="shared" si="850"/>
        <v/>
      </c>
      <c r="AN4517" s="88" t="str">
        <f t="shared" si="851"/>
        <v/>
      </c>
    </row>
    <row r="4518" spans="1:40" x14ac:dyDescent="0.25">
      <c r="A4518" s="77"/>
      <c r="B4518" s="107"/>
      <c r="C4518" s="108"/>
      <c r="D4518" s="109"/>
      <c r="E4518" s="109"/>
      <c r="F4518" s="110"/>
      <c r="G4518" s="111"/>
      <c r="H4518" s="112"/>
      <c r="I4518" s="77"/>
      <c r="J4518" s="112" t="str">
        <f>IF($B4518="", "", IFERROR(INDEX('Job List'!$C$9:$C$508, MATCH($B4518, 'Job List'!$B$9:$B$508, 0)), ""))</f>
        <v/>
      </c>
      <c r="K4518" s="112" t="str">
        <f>IF($B4518="", "", IFERROR(INDEX('Job List'!$D$9:$D$508, MATCH($B4518, 'Job List'!$B$9:$B$508, 0)), ""))</f>
        <v/>
      </c>
      <c r="L4518" s="125" t="str">
        <f t="shared" si="840"/>
        <v/>
      </c>
      <c r="M4518" s="111" t="str">
        <f>IF($B4518="", "", IF($G4518="", IFERROR(INDEX('Job List'!$E$9:$E$508, MATCH($B4518, 'Job List'!$B$9:$B$508, 0)), ""), $G4518))</f>
        <v/>
      </c>
      <c r="N4518" s="126" t="str">
        <f t="shared" si="841"/>
        <v/>
      </c>
      <c r="O4518" s="77"/>
      <c r="AB4518" s="14" t="str">
        <f t="shared" si="842"/>
        <v/>
      </c>
      <c r="AC4518" s="20" t="str">
        <f t="shared" si="843"/>
        <v/>
      </c>
      <c r="AD4518" s="55" t="str">
        <f t="shared" si="844"/>
        <v/>
      </c>
      <c r="AE4518" s="88" t="str">
        <f t="shared" si="845"/>
        <v/>
      </c>
      <c r="AG4518" s="55" t="str">
        <f t="shared" si="846"/>
        <v/>
      </c>
      <c r="AH4518" s="88" t="str">
        <f t="shared" si="847"/>
        <v/>
      </c>
      <c r="AJ4518" s="55" t="str">
        <f t="shared" si="848"/>
        <v/>
      </c>
      <c r="AK4518" s="88" t="str">
        <f t="shared" si="849"/>
        <v/>
      </c>
      <c r="AM4518" s="55" t="str">
        <f t="shared" si="850"/>
        <v/>
      </c>
      <c r="AN4518" s="88" t="str">
        <f t="shared" si="851"/>
        <v/>
      </c>
    </row>
    <row r="4519" spans="1:40" x14ac:dyDescent="0.25">
      <c r="A4519" s="77"/>
      <c r="B4519" s="107"/>
      <c r="C4519" s="108"/>
      <c r="D4519" s="109"/>
      <c r="E4519" s="109"/>
      <c r="F4519" s="110"/>
      <c r="G4519" s="111"/>
      <c r="H4519" s="112"/>
      <c r="I4519" s="77"/>
      <c r="J4519" s="112" t="str">
        <f>IF($B4519="", "", IFERROR(INDEX('Job List'!$C$9:$C$508, MATCH($B4519, 'Job List'!$B$9:$B$508, 0)), ""))</f>
        <v/>
      </c>
      <c r="K4519" s="112" t="str">
        <f>IF($B4519="", "", IFERROR(INDEX('Job List'!$D$9:$D$508, MATCH($B4519, 'Job List'!$B$9:$B$508, 0)), ""))</f>
        <v/>
      </c>
      <c r="L4519" s="125" t="str">
        <f t="shared" si="840"/>
        <v/>
      </c>
      <c r="M4519" s="111" t="str">
        <f>IF($B4519="", "", IF($G4519="", IFERROR(INDEX('Job List'!$E$9:$E$508, MATCH($B4519, 'Job List'!$B$9:$B$508, 0)), ""), $G4519))</f>
        <v/>
      </c>
      <c r="N4519" s="126" t="str">
        <f t="shared" si="841"/>
        <v/>
      </c>
      <c r="O4519" s="77"/>
      <c r="AB4519" s="14" t="str">
        <f t="shared" si="842"/>
        <v/>
      </c>
      <c r="AC4519" s="20" t="str">
        <f t="shared" si="843"/>
        <v/>
      </c>
      <c r="AD4519" s="55" t="str">
        <f t="shared" si="844"/>
        <v/>
      </c>
      <c r="AE4519" s="88" t="str">
        <f t="shared" si="845"/>
        <v/>
      </c>
      <c r="AG4519" s="55" t="str">
        <f t="shared" si="846"/>
        <v/>
      </c>
      <c r="AH4519" s="88" t="str">
        <f t="shared" si="847"/>
        <v/>
      </c>
      <c r="AJ4519" s="55" t="str">
        <f t="shared" si="848"/>
        <v/>
      </c>
      <c r="AK4519" s="88" t="str">
        <f t="shared" si="849"/>
        <v/>
      </c>
      <c r="AM4519" s="55" t="str">
        <f t="shared" si="850"/>
        <v/>
      </c>
      <c r="AN4519" s="88" t="str">
        <f t="shared" si="851"/>
        <v/>
      </c>
    </row>
    <row r="4520" spans="1:40" x14ac:dyDescent="0.25">
      <c r="A4520" s="77"/>
      <c r="B4520" s="107"/>
      <c r="C4520" s="108"/>
      <c r="D4520" s="109"/>
      <c r="E4520" s="109"/>
      <c r="F4520" s="110"/>
      <c r="G4520" s="111"/>
      <c r="H4520" s="112"/>
      <c r="I4520" s="77"/>
      <c r="J4520" s="112" t="str">
        <f>IF($B4520="", "", IFERROR(INDEX('Job List'!$C$9:$C$508, MATCH($B4520, 'Job List'!$B$9:$B$508, 0)), ""))</f>
        <v/>
      </c>
      <c r="K4520" s="112" t="str">
        <f>IF($B4520="", "", IFERROR(INDEX('Job List'!$D$9:$D$508, MATCH($B4520, 'Job List'!$B$9:$B$508, 0)), ""))</f>
        <v/>
      </c>
      <c r="L4520" s="125" t="str">
        <f t="shared" si="840"/>
        <v/>
      </c>
      <c r="M4520" s="111" t="str">
        <f>IF($B4520="", "", IF($G4520="", IFERROR(INDEX('Job List'!$E$9:$E$508, MATCH($B4520, 'Job List'!$B$9:$B$508, 0)), ""), $G4520))</f>
        <v/>
      </c>
      <c r="N4520" s="126" t="str">
        <f t="shared" si="841"/>
        <v/>
      </c>
      <c r="O4520" s="77"/>
      <c r="AB4520" s="14" t="str">
        <f t="shared" si="842"/>
        <v/>
      </c>
      <c r="AC4520" s="20" t="str">
        <f t="shared" si="843"/>
        <v/>
      </c>
      <c r="AD4520" s="55" t="str">
        <f t="shared" si="844"/>
        <v/>
      </c>
      <c r="AE4520" s="88" t="str">
        <f t="shared" si="845"/>
        <v/>
      </c>
      <c r="AG4520" s="55" t="str">
        <f t="shared" si="846"/>
        <v/>
      </c>
      <c r="AH4520" s="88" t="str">
        <f t="shared" si="847"/>
        <v/>
      </c>
      <c r="AJ4520" s="55" t="str">
        <f t="shared" si="848"/>
        <v/>
      </c>
      <c r="AK4520" s="88" t="str">
        <f t="shared" si="849"/>
        <v/>
      </c>
      <c r="AM4520" s="55" t="str">
        <f t="shared" si="850"/>
        <v/>
      </c>
      <c r="AN4520" s="88" t="str">
        <f t="shared" si="851"/>
        <v/>
      </c>
    </row>
    <row r="4521" spans="1:40" x14ac:dyDescent="0.25">
      <c r="A4521" s="77"/>
      <c r="B4521" s="107"/>
      <c r="C4521" s="108"/>
      <c r="D4521" s="109"/>
      <c r="E4521" s="109"/>
      <c r="F4521" s="110"/>
      <c r="G4521" s="111"/>
      <c r="H4521" s="112"/>
      <c r="I4521" s="77"/>
      <c r="J4521" s="112" t="str">
        <f>IF($B4521="", "", IFERROR(INDEX('Job List'!$C$9:$C$508, MATCH($B4521, 'Job List'!$B$9:$B$508, 0)), ""))</f>
        <v/>
      </c>
      <c r="K4521" s="112" t="str">
        <f>IF($B4521="", "", IFERROR(INDEX('Job List'!$D$9:$D$508, MATCH($B4521, 'Job List'!$B$9:$B$508, 0)), ""))</f>
        <v/>
      </c>
      <c r="L4521" s="125" t="str">
        <f t="shared" si="840"/>
        <v/>
      </c>
      <c r="M4521" s="111" t="str">
        <f>IF($B4521="", "", IF($G4521="", IFERROR(INDEX('Job List'!$E$9:$E$508, MATCH($B4521, 'Job List'!$B$9:$B$508, 0)), ""), $G4521))</f>
        <v/>
      </c>
      <c r="N4521" s="126" t="str">
        <f t="shared" si="841"/>
        <v/>
      </c>
      <c r="O4521" s="77"/>
      <c r="AB4521" s="14" t="str">
        <f t="shared" si="842"/>
        <v/>
      </c>
      <c r="AC4521" s="20" t="str">
        <f t="shared" si="843"/>
        <v/>
      </c>
      <c r="AD4521" s="55" t="str">
        <f t="shared" si="844"/>
        <v/>
      </c>
      <c r="AE4521" s="88" t="str">
        <f t="shared" si="845"/>
        <v/>
      </c>
      <c r="AG4521" s="55" t="str">
        <f t="shared" si="846"/>
        <v/>
      </c>
      <c r="AH4521" s="88" t="str">
        <f t="shared" si="847"/>
        <v/>
      </c>
      <c r="AJ4521" s="55" t="str">
        <f t="shared" si="848"/>
        <v/>
      </c>
      <c r="AK4521" s="88" t="str">
        <f t="shared" si="849"/>
        <v/>
      </c>
      <c r="AM4521" s="55" t="str">
        <f t="shared" si="850"/>
        <v/>
      </c>
      <c r="AN4521" s="88" t="str">
        <f t="shared" si="851"/>
        <v/>
      </c>
    </row>
    <row r="4522" spans="1:40" x14ac:dyDescent="0.25">
      <c r="A4522" s="77"/>
      <c r="B4522" s="107"/>
      <c r="C4522" s="108"/>
      <c r="D4522" s="109"/>
      <c r="E4522" s="109"/>
      <c r="F4522" s="110"/>
      <c r="G4522" s="111"/>
      <c r="H4522" s="112"/>
      <c r="I4522" s="77"/>
      <c r="J4522" s="112" t="str">
        <f>IF($B4522="", "", IFERROR(INDEX('Job List'!$C$9:$C$508, MATCH($B4522, 'Job List'!$B$9:$B$508, 0)), ""))</f>
        <v/>
      </c>
      <c r="K4522" s="112" t="str">
        <f>IF($B4522="", "", IFERROR(INDEX('Job List'!$D$9:$D$508, MATCH($B4522, 'Job List'!$B$9:$B$508, 0)), ""))</f>
        <v/>
      </c>
      <c r="L4522" s="125" t="str">
        <f t="shared" si="840"/>
        <v/>
      </c>
      <c r="M4522" s="111" t="str">
        <f>IF($B4522="", "", IF($G4522="", IFERROR(INDEX('Job List'!$E$9:$E$508, MATCH($B4522, 'Job List'!$B$9:$B$508, 0)), ""), $G4522))</f>
        <v/>
      </c>
      <c r="N4522" s="126" t="str">
        <f t="shared" si="841"/>
        <v/>
      </c>
      <c r="O4522" s="77"/>
      <c r="AB4522" s="14" t="str">
        <f t="shared" si="842"/>
        <v/>
      </c>
      <c r="AC4522" s="20" t="str">
        <f t="shared" si="843"/>
        <v/>
      </c>
      <c r="AD4522" s="55" t="str">
        <f t="shared" si="844"/>
        <v/>
      </c>
      <c r="AE4522" s="88" t="str">
        <f t="shared" si="845"/>
        <v/>
      </c>
      <c r="AG4522" s="55" t="str">
        <f t="shared" si="846"/>
        <v/>
      </c>
      <c r="AH4522" s="88" t="str">
        <f t="shared" si="847"/>
        <v/>
      </c>
      <c r="AJ4522" s="55" t="str">
        <f t="shared" si="848"/>
        <v/>
      </c>
      <c r="AK4522" s="88" t="str">
        <f t="shared" si="849"/>
        <v/>
      </c>
      <c r="AM4522" s="55" t="str">
        <f t="shared" si="850"/>
        <v/>
      </c>
      <c r="AN4522" s="88" t="str">
        <f t="shared" si="851"/>
        <v/>
      </c>
    </row>
    <row r="4523" spans="1:40" x14ac:dyDescent="0.25">
      <c r="A4523" s="77"/>
      <c r="B4523" s="107"/>
      <c r="C4523" s="108"/>
      <c r="D4523" s="109"/>
      <c r="E4523" s="109"/>
      <c r="F4523" s="110"/>
      <c r="G4523" s="111"/>
      <c r="H4523" s="112"/>
      <c r="I4523" s="77"/>
      <c r="J4523" s="112" t="str">
        <f>IF($B4523="", "", IFERROR(INDEX('Job List'!$C$9:$C$508, MATCH($B4523, 'Job List'!$B$9:$B$508, 0)), ""))</f>
        <v/>
      </c>
      <c r="K4523" s="112" t="str">
        <f>IF($B4523="", "", IFERROR(INDEX('Job List'!$D$9:$D$508, MATCH($B4523, 'Job List'!$B$9:$B$508, 0)), ""))</f>
        <v/>
      </c>
      <c r="L4523" s="125" t="str">
        <f t="shared" si="840"/>
        <v/>
      </c>
      <c r="M4523" s="111" t="str">
        <f>IF($B4523="", "", IF($G4523="", IFERROR(INDEX('Job List'!$E$9:$E$508, MATCH($B4523, 'Job List'!$B$9:$B$508, 0)), ""), $G4523))</f>
        <v/>
      </c>
      <c r="N4523" s="126" t="str">
        <f t="shared" si="841"/>
        <v/>
      </c>
      <c r="O4523" s="77"/>
      <c r="AB4523" s="14" t="str">
        <f t="shared" si="842"/>
        <v/>
      </c>
      <c r="AC4523" s="20" t="str">
        <f t="shared" si="843"/>
        <v/>
      </c>
      <c r="AD4523" s="55" t="str">
        <f t="shared" si="844"/>
        <v/>
      </c>
      <c r="AE4523" s="88" t="str">
        <f t="shared" si="845"/>
        <v/>
      </c>
      <c r="AG4523" s="55" t="str">
        <f t="shared" si="846"/>
        <v/>
      </c>
      <c r="AH4523" s="88" t="str">
        <f t="shared" si="847"/>
        <v/>
      </c>
      <c r="AJ4523" s="55" t="str">
        <f t="shared" si="848"/>
        <v/>
      </c>
      <c r="AK4523" s="88" t="str">
        <f t="shared" si="849"/>
        <v/>
      </c>
      <c r="AM4523" s="55" t="str">
        <f t="shared" si="850"/>
        <v/>
      </c>
      <c r="AN4523" s="88" t="str">
        <f t="shared" si="851"/>
        <v/>
      </c>
    </row>
    <row r="4524" spans="1:40" x14ac:dyDescent="0.25">
      <c r="A4524" s="77"/>
      <c r="B4524" s="107"/>
      <c r="C4524" s="108"/>
      <c r="D4524" s="109"/>
      <c r="E4524" s="109"/>
      <c r="F4524" s="110"/>
      <c r="G4524" s="111"/>
      <c r="H4524" s="112"/>
      <c r="I4524" s="77"/>
      <c r="J4524" s="112" t="str">
        <f>IF($B4524="", "", IFERROR(INDEX('Job List'!$C$9:$C$508, MATCH($B4524, 'Job List'!$B$9:$B$508, 0)), ""))</f>
        <v/>
      </c>
      <c r="K4524" s="112" t="str">
        <f>IF($B4524="", "", IFERROR(INDEX('Job List'!$D$9:$D$508, MATCH($B4524, 'Job List'!$B$9:$B$508, 0)), ""))</f>
        <v/>
      </c>
      <c r="L4524" s="125" t="str">
        <f t="shared" si="840"/>
        <v/>
      </c>
      <c r="M4524" s="111" t="str">
        <f>IF($B4524="", "", IF($G4524="", IFERROR(INDEX('Job List'!$E$9:$E$508, MATCH($B4524, 'Job List'!$B$9:$B$508, 0)), ""), $G4524))</f>
        <v/>
      </c>
      <c r="N4524" s="126" t="str">
        <f t="shared" si="841"/>
        <v/>
      </c>
      <c r="O4524" s="77"/>
      <c r="AB4524" s="14" t="str">
        <f t="shared" si="842"/>
        <v/>
      </c>
      <c r="AC4524" s="20" t="str">
        <f t="shared" si="843"/>
        <v/>
      </c>
      <c r="AD4524" s="55" t="str">
        <f t="shared" si="844"/>
        <v/>
      </c>
      <c r="AE4524" s="88" t="str">
        <f t="shared" si="845"/>
        <v/>
      </c>
      <c r="AG4524" s="55" t="str">
        <f t="shared" si="846"/>
        <v/>
      </c>
      <c r="AH4524" s="88" t="str">
        <f t="shared" si="847"/>
        <v/>
      </c>
      <c r="AJ4524" s="55" t="str">
        <f t="shared" si="848"/>
        <v/>
      </c>
      <c r="AK4524" s="88" t="str">
        <f t="shared" si="849"/>
        <v/>
      </c>
      <c r="AM4524" s="55" t="str">
        <f t="shared" si="850"/>
        <v/>
      </c>
      <c r="AN4524" s="88" t="str">
        <f t="shared" si="851"/>
        <v/>
      </c>
    </row>
    <row r="4525" spans="1:40" x14ac:dyDescent="0.25">
      <c r="A4525" s="77"/>
      <c r="B4525" s="107"/>
      <c r="C4525" s="108"/>
      <c r="D4525" s="109"/>
      <c r="E4525" s="109"/>
      <c r="F4525" s="110"/>
      <c r="G4525" s="111"/>
      <c r="H4525" s="112"/>
      <c r="I4525" s="77"/>
      <c r="J4525" s="112" t="str">
        <f>IF($B4525="", "", IFERROR(INDEX('Job List'!$C$9:$C$508, MATCH($B4525, 'Job List'!$B$9:$B$508, 0)), ""))</f>
        <v/>
      </c>
      <c r="K4525" s="112" t="str">
        <f>IF($B4525="", "", IFERROR(INDEX('Job List'!$D$9:$D$508, MATCH($B4525, 'Job List'!$B$9:$B$508, 0)), ""))</f>
        <v/>
      </c>
      <c r="L4525" s="125" t="str">
        <f t="shared" si="840"/>
        <v/>
      </c>
      <c r="M4525" s="111" t="str">
        <f>IF($B4525="", "", IF($G4525="", IFERROR(INDEX('Job List'!$E$9:$E$508, MATCH($B4525, 'Job List'!$B$9:$B$508, 0)), ""), $G4525))</f>
        <v/>
      </c>
      <c r="N4525" s="126" t="str">
        <f t="shared" si="841"/>
        <v/>
      </c>
      <c r="O4525" s="77"/>
      <c r="AB4525" s="14" t="str">
        <f t="shared" si="842"/>
        <v/>
      </c>
      <c r="AC4525" s="20" t="str">
        <f t="shared" si="843"/>
        <v/>
      </c>
      <c r="AD4525" s="55" t="str">
        <f t="shared" si="844"/>
        <v/>
      </c>
      <c r="AE4525" s="88" t="str">
        <f t="shared" si="845"/>
        <v/>
      </c>
      <c r="AG4525" s="55" t="str">
        <f t="shared" si="846"/>
        <v/>
      </c>
      <c r="AH4525" s="88" t="str">
        <f t="shared" si="847"/>
        <v/>
      </c>
      <c r="AJ4525" s="55" t="str">
        <f t="shared" si="848"/>
        <v/>
      </c>
      <c r="AK4525" s="88" t="str">
        <f t="shared" si="849"/>
        <v/>
      </c>
      <c r="AM4525" s="55" t="str">
        <f t="shared" si="850"/>
        <v/>
      </c>
      <c r="AN4525" s="88" t="str">
        <f t="shared" si="851"/>
        <v/>
      </c>
    </row>
    <row r="4526" spans="1:40" x14ac:dyDescent="0.25">
      <c r="A4526" s="77"/>
      <c r="B4526" s="107"/>
      <c r="C4526" s="108"/>
      <c r="D4526" s="109"/>
      <c r="E4526" s="109"/>
      <c r="F4526" s="110"/>
      <c r="G4526" s="111"/>
      <c r="H4526" s="112"/>
      <c r="I4526" s="77"/>
      <c r="J4526" s="112" t="str">
        <f>IF($B4526="", "", IFERROR(INDEX('Job List'!$C$9:$C$508, MATCH($B4526, 'Job List'!$B$9:$B$508, 0)), ""))</f>
        <v/>
      </c>
      <c r="K4526" s="112" t="str">
        <f>IF($B4526="", "", IFERROR(INDEX('Job List'!$D$9:$D$508, MATCH($B4526, 'Job List'!$B$9:$B$508, 0)), ""))</f>
        <v/>
      </c>
      <c r="L4526" s="125" t="str">
        <f t="shared" si="840"/>
        <v/>
      </c>
      <c r="M4526" s="111" t="str">
        <f>IF($B4526="", "", IF($G4526="", IFERROR(INDEX('Job List'!$E$9:$E$508, MATCH($B4526, 'Job List'!$B$9:$B$508, 0)), ""), $G4526))</f>
        <v/>
      </c>
      <c r="N4526" s="126" t="str">
        <f t="shared" si="841"/>
        <v/>
      </c>
      <c r="O4526" s="77"/>
      <c r="AB4526" s="14" t="str">
        <f t="shared" si="842"/>
        <v/>
      </c>
      <c r="AC4526" s="20" t="str">
        <f t="shared" si="843"/>
        <v/>
      </c>
      <c r="AD4526" s="55" t="str">
        <f t="shared" si="844"/>
        <v/>
      </c>
      <c r="AE4526" s="88" t="str">
        <f t="shared" si="845"/>
        <v/>
      </c>
      <c r="AG4526" s="55" t="str">
        <f t="shared" si="846"/>
        <v/>
      </c>
      <c r="AH4526" s="88" t="str">
        <f t="shared" si="847"/>
        <v/>
      </c>
      <c r="AJ4526" s="55" t="str">
        <f t="shared" si="848"/>
        <v/>
      </c>
      <c r="AK4526" s="88" t="str">
        <f t="shared" si="849"/>
        <v/>
      </c>
      <c r="AM4526" s="55" t="str">
        <f t="shared" si="850"/>
        <v/>
      </c>
      <c r="AN4526" s="88" t="str">
        <f t="shared" si="851"/>
        <v/>
      </c>
    </row>
    <row r="4527" spans="1:40" x14ac:dyDescent="0.25">
      <c r="A4527" s="77"/>
      <c r="B4527" s="107"/>
      <c r="C4527" s="108"/>
      <c r="D4527" s="109"/>
      <c r="E4527" s="109"/>
      <c r="F4527" s="110"/>
      <c r="G4527" s="111"/>
      <c r="H4527" s="112"/>
      <c r="I4527" s="77"/>
      <c r="J4527" s="112" t="str">
        <f>IF($B4527="", "", IFERROR(INDEX('Job List'!$C$9:$C$508, MATCH($B4527, 'Job List'!$B$9:$B$508, 0)), ""))</f>
        <v/>
      </c>
      <c r="K4527" s="112" t="str">
        <f>IF($B4527="", "", IFERROR(INDEX('Job List'!$D$9:$D$508, MATCH($B4527, 'Job List'!$B$9:$B$508, 0)), ""))</f>
        <v/>
      </c>
      <c r="L4527" s="125" t="str">
        <f t="shared" si="840"/>
        <v/>
      </c>
      <c r="M4527" s="111" t="str">
        <f>IF($B4527="", "", IF($G4527="", IFERROR(INDEX('Job List'!$E$9:$E$508, MATCH($B4527, 'Job List'!$B$9:$B$508, 0)), ""), $G4527))</f>
        <v/>
      </c>
      <c r="N4527" s="126" t="str">
        <f t="shared" si="841"/>
        <v/>
      </c>
      <c r="O4527" s="77"/>
      <c r="AB4527" s="14" t="str">
        <f t="shared" si="842"/>
        <v/>
      </c>
      <c r="AC4527" s="20" t="str">
        <f t="shared" si="843"/>
        <v/>
      </c>
      <c r="AD4527" s="55" t="str">
        <f t="shared" si="844"/>
        <v/>
      </c>
      <c r="AE4527" s="88" t="str">
        <f t="shared" si="845"/>
        <v/>
      </c>
      <c r="AG4527" s="55" t="str">
        <f t="shared" si="846"/>
        <v/>
      </c>
      <c r="AH4527" s="88" t="str">
        <f t="shared" si="847"/>
        <v/>
      </c>
      <c r="AJ4527" s="55" t="str">
        <f t="shared" si="848"/>
        <v/>
      </c>
      <c r="AK4527" s="88" t="str">
        <f t="shared" si="849"/>
        <v/>
      </c>
      <c r="AM4527" s="55" t="str">
        <f t="shared" si="850"/>
        <v/>
      </c>
      <c r="AN4527" s="88" t="str">
        <f t="shared" si="851"/>
        <v/>
      </c>
    </row>
    <row r="4528" spans="1:40" x14ac:dyDescent="0.25">
      <c r="A4528" s="77"/>
      <c r="B4528" s="107"/>
      <c r="C4528" s="108"/>
      <c r="D4528" s="109"/>
      <c r="E4528" s="109"/>
      <c r="F4528" s="110"/>
      <c r="G4528" s="111"/>
      <c r="H4528" s="112"/>
      <c r="I4528" s="77"/>
      <c r="J4528" s="112" t="str">
        <f>IF($B4528="", "", IFERROR(INDEX('Job List'!$C$9:$C$508, MATCH($B4528, 'Job List'!$B$9:$B$508, 0)), ""))</f>
        <v/>
      </c>
      <c r="K4528" s="112" t="str">
        <f>IF($B4528="", "", IFERROR(INDEX('Job List'!$D$9:$D$508, MATCH($B4528, 'Job List'!$B$9:$B$508, 0)), ""))</f>
        <v/>
      </c>
      <c r="L4528" s="125" t="str">
        <f t="shared" si="840"/>
        <v/>
      </c>
      <c r="M4528" s="111" t="str">
        <f>IF($B4528="", "", IF($G4528="", IFERROR(INDEX('Job List'!$E$9:$E$508, MATCH($B4528, 'Job List'!$B$9:$B$508, 0)), ""), $G4528))</f>
        <v/>
      </c>
      <c r="N4528" s="126" t="str">
        <f t="shared" si="841"/>
        <v/>
      </c>
      <c r="O4528" s="77"/>
      <c r="AB4528" s="14" t="str">
        <f t="shared" si="842"/>
        <v/>
      </c>
      <c r="AC4528" s="20" t="str">
        <f t="shared" si="843"/>
        <v/>
      </c>
      <c r="AD4528" s="55" t="str">
        <f t="shared" si="844"/>
        <v/>
      </c>
      <c r="AE4528" s="88" t="str">
        <f t="shared" si="845"/>
        <v/>
      </c>
      <c r="AG4528" s="55" t="str">
        <f t="shared" si="846"/>
        <v/>
      </c>
      <c r="AH4528" s="88" t="str">
        <f t="shared" si="847"/>
        <v/>
      </c>
      <c r="AJ4528" s="55" t="str">
        <f t="shared" si="848"/>
        <v/>
      </c>
      <c r="AK4528" s="88" t="str">
        <f t="shared" si="849"/>
        <v/>
      </c>
      <c r="AM4528" s="55" t="str">
        <f t="shared" si="850"/>
        <v/>
      </c>
      <c r="AN4528" s="88" t="str">
        <f t="shared" si="851"/>
        <v/>
      </c>
    </row>
    <row r="4529" spans="1:40" x14ac:dyDescent="0.25">
      <c r="A4529" s="77"/>
      <c r="B4529" s="107"/>
      <c r="C4529" s="108"/>
      <c r="D4529" s="109"/>
      <c r="E4529" s="109"/>
      <c r="F4529" s="110"/>
      <c r="G4529" s="111"/>
      <c r="H4529" s="112"/>
      <c r="I4529" s="77"/>
      <c r="J4529" s="112" t="str">
        <f>IF($B4529="", "", IFERROR(INDEX('Job List'!$C$9:$C$508, MATCH($B4529, 'Job List'!$B$9:$B$508, 0)), ""))</f>
        <v/>
      </c>
      <c r="K4529" s="112" t="str">
        <f>IF($B4529="", "", IFERROR(INDEX('Job List'!$D$9:$D$508, MATCH($B4529, 'Job List'!$B$9:$B$508, 0)), ""))</f>
        <v/>
      </c>
      <c r="L4529" s="125" t="str">
        <f t="shared" si="840"/>
        <v/>
      </c>
      <c r="M4529" s="111" t="str">
        <f>IF($B4529="", "", IF($G4529="", IFERROR(INDEX('Job List'!$E$9:$E$508, MATCH($B4529, 'Job List'!$B$9:$B$508, 0)), ""), $G4529))</f>
        <v/>
      </c>
      <c r="N4529" s="126" t="str">
        <f t="shared" si="841"/>
        <v/>
      </c>
      <c r="O4529" s="77"/>
      <c r="AB4529" s="14" t="str">
        <f t="shared" si="842"/>
        <v/>
      </c>
      <c r="AC4529" s="20" t="str">
        <f t="shared" si="843"/>
        <v/>
      </c>
      <c r="AD4529" s="55" t="str">
        <f t="shared" si="844"/>
        <v/>
      </c>
      <c r="AE4529" s="88" t="str">
        <f t="shared" si="845"/>
        <v/>
      </c>
      <c r="AG4529" s="55" t="str">
        <f t="shared" si="846"/>
        <v/>
      </c>
      <c r="AH4529" s="88" t="str">
        <f t="shared" si="847"/>
        <v/>
      </c>
      <c r="AJ4529" s="55" t="str">
        <f t="shared" si="848"/>
        <v/>
      </c>
      <c r="AK4529" s="88" t="str">
        <f t="shared" si="849"/>
        <v/>
      </c>
      <c r="AM4529" s="55" t="str">
        <f t="shared" si="850"/>
        <v/>
      </c>
      <c r="AN4529" s="88" t="str">
        <f t="shared" si="851"/>
        <v/>
      </c>
    </row>
    <row r="4530" spans="1:40" x14ac:dyDescent="0.25">
      <c r="A4530" s="77"/>
      <c r="B4530" s="107"/>
      <c r="C4530" s="108"/>
      <c r="D4530" s="109"/>
      <c r="E4530" s="109"/>
      <c r="F4530" s="110"/>
      <c r="G4530" s="111"/>
      <c r="H4530" s="112"/>
      <c r="I4530" s="77"/>
      <c r="J4530" s="112" t="str">
        <f>IF($B4530="", "", IFERROR(INDEX('Job List'!$C$9:$C$508, MATCH($B4530, 'Job List'!$B$9:$B$508, 0)), ""))</f>
        <v/>
      </c>
      <c r="K4530" s="112" t="str">
        <f>IF($B4530="", "", IFERROR(INDEX('Job List'!$D$9:$D$508, MATCH($B4530, 'Job List'!$B$9:$B$508, 0)), ""))</f>
        <v/>
      </c>
      <c r="L4530" s="125" t="str">
        <f t="shared" si="840"/>
        <v/>
      </c>
      <c r="M4530" s="111" t="str">
        <f>IF($B4530="", "", IF($G4530="", IFERROR(INDEX('Job List'!$E$9:$E$508, MATCH($B4530, 'Job List'!$B$9:$B$508, 0)), ""), $G4530))</f>
        <v/>
      </c>
      <c r="N4530" s="126" t="str">
        <f t="shared" si="841"/>
        <v/>
      </c>
      <c r="O4530" s="77"/>
      <c r="AB4530" s="14" t="str">
        <f t="shared" si="842"/>
        <v/>
      </c>
      <c r="AC4530" s="20" t="str">
        <f t="shared" si="843"/>
        <v/>
      </c>
      <c r="AD4530" s="55" t="str">
        <f t="shared" si="844"/>
        <v/>
      </c>
      <c r="AE4530" s="88" t="str">
        <f t="shared" si="845"/>
        <v/>
      </c>
      <c r="AG4530" s="55" t="str">
        <f t="shared" si="846"/>
        <v/>
      </c>
      <c r="AH4530" s="88" t="str">
        <f t="shared" si="847"/>
        <v/>
      </c>
      <c r="AJ4530" s="55" t="str">
        <f t="shared" si="848"/>
        <v/>
      </c>
      <c r="AK4530" s="88" t="str">
        <f t="shared" si="849"/>
        <v/>
      </c>
      <c r="AM4530" s="55" t="str">
        <f t="shared" si="850"/>
        <v/>
      </c>
      <c r="AN4530" s="88" t="str">
        <f t="shared" si="851"/>
        <v/>
      </c>
    </row>
    <row r="4531" spans="1:40" x14ac:dyDescent="0.25">
      <c r="A4531" s="77"/>
      <c r="B4531" s="107"/>
      <c r="C4531" s="108"/>
      <c r="D4531" s="109"/>
      <c r="E4531" s="109"/>
      <c r="F4531" s="110"/>
      <c r="G4531" s="111"/>
      <c r="H4531" s="112"/>
      <c r="I4531" s="77"/>
      <c r="J4531" s="112" t="str">
        <f>IF($B4531="", "", IFERROR(INDEX('Job List'!$C$9:$C$508, MATCH($B4531, 'Job List'!$B$9:$B$508, 0)), ""))</f>
        <v/>
      </c>
      <c r="K4531" s="112" t="str">
        <f>IF($B4531="", "", IFERROR(INDEX('Job List'!$D$9:$D$508, MATCH($B4531, 'Job List'!$B$9:$B$508, 0)), ""))</f>
        <v/>
      </c>
      <c r="L4531" s="125" t="str">
        <f t="shared" si="840"/>
        <v/>
      </c>
      <c r="M4531" s="111" t="str">
        <f>IF($B4531="", "", IF($G4531="", IFERROR(INDEX('Job List'!$E$9:$E$508, MATCH($B4531, 'Job List'!$B$9:$B$508, 0)), ""), $G4531))</f>
        <v/>
      </c>
      <c r="N4531" s="126" t="str">
        <f t="shared" si="841"/>
        <v/>
      </c>
      <c r="O4531" s="77"/>
      <c r="AB4531" s="14" t="str">
        <f t="shared" si="842"/>
        <v/>
      </c>
      <c r="AC4531" s="20" t="str">
        <f t="shared" si="843"/>
        <v/>
      </c>
      <c r="AD4531" s="55" t="str">
        <f t="shared" si="844"/>
        <v/>
      </c>
      <c r="AE4531" s="88" t="str">
        <f t="shared" si="845"/>
        <v/>
      </c>
      <c r="AG4531" s="55" t="str">
        <f t="shared" si="846"/>
        <v/>
      </c>
      <c r="AH4531" s="88" t="str">
        <f t="shared" si="847"/>
        <v/>
      </c>
      <c r="AJ4531" s="55" t="str">
        <f t="shared" si="848"/>
        <v/>
      </c>
      <c r="AK4531" s="88" t="str">
        <f t="shared" si="849"/>
        <v/>
      </c>
      <c r="AM4531" s="55" t="str">
        <f t="shared" si="850"/>
        <v/>
      </c>
      <c r="AN4531" s="88" t="str">
        <f t="shared" si="851"/>
        <v/>
      </c>
    </row>
    <row r="4532" spans="1:40" x14ac:dyDescent="0.25">
      <c r="A4532" s="77"/>
      <c r="B4532" s="107"/>
      <c r="C4532" s="108"/>
      <c r="D4532" s="109"/>
      <c r="E4532" s="109"/>
      <c r="F4532" s="110"/>
      <c r="G4532" s="111"/>
      <c r="H4532" s="112"/>
      <c r="I4532" s="77"/>
      <c r="J4532" s="112" t="str">
        <f>IF($B4532="", "", IFERROR(INDEX('Job List'!$C$9:$C$508, MATCH($B4532, 'Job List'!$B$9:$B$508, 0)), ""))</f>
        <v/>
      </c>
      <c r="K4532" s="112" t="str">
        <f>IF($B4532="", "", IFERROR(INDEX('Job List'!$D$9:$D$508, MATCH($B4532, 'Job List'!$B$9:$B$508, 0)), ""))</f>
        <v/>
      </c>
      <c r="L4532" s="125" t="str">
        <f t="shared" si="840"/>
        <v/>
      </c>
      <c r="M4532" s="111" t="str">
        <f>IF($B4532="", "", IF($G4532="", IFERROR(INDEX('Job List'!$E$9:$E$508, MATCH($B4532, 'Job List'!$B$9:$B$508, 0)), ""), $G4532))</f>
        <v/>
      </c>
      <c r="N4532" s="126" t="str">
        <f t="shared" si="841"/>
        <v/>
      </c>
      <c r="O4532" s="77"/>
      <c r="AB4532" s="14" t="str">
        <f t="shared" si="842"/>
        <v/>
      </c>
      <c r="AC4532" s="20" t="str">
        <f t="shared" si="843"/>
        <v/>
      </c>
      <c r="AD4532" s="55" t="str">
        <f t="shared" si="844"/>
        <v/>
      </c>
      <c r="AE4532" s="88" t="str">
        <f t="shared" si="845"/>
        <v/>
      </c>
      <c r="AG4532" s="55" t="str">
        <f t="shared" si="846"/>
        <v/>
      </c>
      <c r="AH4532" s="88" t="str">
        <f t="shared" si="847"/>
        <v/>
      </c>
      <c r="AJ4532" s="55" t="str">
        <f t="shared" si="848"/>
        <v/>
      </c>
      <c r="AK4532" s="88" t="str">
        <f t="shared" si="849"/>
        <v/>
      </c>
      <c r="AM4532" s="55" t="str">
        <f t="shared" si="850"/>
        <v/>
      </c>
      <c r="AN4532" s="88" t="str">
        <f t="shared" si="851"/>
        <v/>
      </c>
    </row>
    <row r="4533" spans="1:40" x14ac:dyDescent="0.25">
      <c r="A4533" s="77"/>
      <c r="B4533" s="107"/>
      <c r="C4533" s="108"/>
      <c r="D4533" s="109"/>
      <c r="E4533" s="109"/>
      <c r="F4533" s="110"/>
      <c r="G4533" s="111"/>
      <c r="H4533" s="112"/>
      <c r="I4533" s="77"/>
      <c r="J4533" s="112" t="str">
        <f>IF($B4533="", "", IFERROR(INDEX('Job List'!$C$9:$C$508, MATCH($B4533, 'Job List'!$B$9:$B$508, 0)), ""))</f>
        <v/>
      </c>
      <c r="K4533" s="112" t="str">
        <f>IF($B4533="", "", IFERROR(INDEX('Job List'!$D$9:$D$508, MATCH($B4533, 'Job List'!$B$9:$B$508, 0)), ""))</f>
        <v/>
      </c>
      <c r="L4533" s="125" t="str">
        <f t="shared" si="840"/>
        <v/>
      </c>
      <c r="M4533" s="111" t="str">
        <f>IF($B4533="", "", IF($G4533="", IFERROR(INDEX('Job List'!$E$9:$E$508, MATCH($B4533, 'Job List'!$B$9:$B$508, 0)), ""), $G4533))</f>
        <v/>
      </c>
      <c r="N4533" s="126" t="str">
        <f t="shared" si="841"/>
        <v/>
      </c>
      <c r="O4533" s="77"/>
      <c r="AB4533" s="14" t="str">
        <f t="shared" si="842"/>
        <v/>
      </c>
      <c r="AC4533" s="20" t="str">
        <f t="shared" si="843"/>
        <v/>
      </c>
      <c r="AD4533" s="55" t="str">
        <f t="shared" si="844"/>
        <v/>
      </c>
      <c r="AE4533" s="88" t="str">
        <f t="shared" si="845"/>
        <v/>
      </c>
      <c r="AG4533" s="55" t="str">
        <f t="shared" si="846"/>
        <v/>
      </c>
      <c r="AH4533" s="88" t="str">
        <f t="shared" si="847"/>
        <v/>
      </c>
      <c r="AJ4533" s="55" t="str">
        <f t="shared" si="848"/>
        <v/>
      </c>
      <c r="AK4533" s="88" t="str">
        <f t="shared" si="849"/>
        <v/>
      </c>
      <c r="AM4533" s="55" t="str">
        <f t="shared" si="850"/>
        <v/>
      </c>
      <c r="AN4533" s="88" t="str">
        <f t="shared" si="851"/>
        <v/>
      </c>
    </row>
    <row r="4534" spans="1:40" x14ac:dyDescent="0.25">
      <c r="A4534" s="77"/>
      <c r="B4534" s="107"/>
      <c r="C4534" s="108"/>
      <c r="D4534" s="109"/>
      <c r="E4534" s="109"/>
      <c r="F4534" s="110"/>
      <c r="G4534" s="111"/>
      <c r="H4534" s="112"/>
      <c r="I4534" s="77"/>
      <c r="J4534" s="112" t="str">
        <f>IF($B4534="", "", IFERROR(INDEX('Job List'!$C$9:$C$508, MATCH($B4534, 'Job List'!$B$9:$B$508, 0)), ""))</f>
        <v/>
      </c>
      <c r="K4534" s="112" t="str">
        <f>IF($B4534="", "", IFERROR(INDEX('Job List'!$D$9:$D$508, MATCH($B4534, 'Job List'!$B$9:$B$508, 0)), ""))</f>
        <v/>
      </c>
      <c r="L4534" s="125" t="str">
        <f t="shared" si="840"/>
        <v/>
      </c>
      <c r="M4534" s="111" t="str">
        <f>IF($B4534="", "", IF($G4534="", IFERROR(INDEX('Job List'!$E$9:$E$508, MATCH($B4534, 'Job List'!$B$9:$B$508, 0)), ""), $G4534))</f>
        <v/>
      </c>
      <c r="N4534" s="126" t="str">
        <f t="shared" si="841"/>
        <v/>
      </c>
      <c r="O4534" s="77"/>
      <c r="AB4534" s="14" t="str">
        <f t="shared" si="842"/>
        <v/>
      </c>
      <c r="AC4534" s="20" t="str">
        <f t="shared" si="843"/>
        <v/>
      </c>
      <c r="AD4534" s="55" t="str">
        <f t="shared" si="844"/>
        <v/>
      </c>
      <c r="AE4534" s="88" t="str">
        <f t="shared" si="845"/>
        <v/>
      </c>
      <c r="AG4534" s="55" t="str">
        <f t="shared" si="846"/>
        <v/>
      </c>
      <c r="AH4534" s="88" t="str">
        <f t="shared" si="847"/>
        <v/>
      </c>
      <c r="AJ4534" s="55" t="str">
        <f t="shared" si="848"/>
        <v/>
      </c>
      <c r="AK4534" s="88" t="str">
        <f t="shared" si="849"/>
        <v/>
      </c>
      <c r="AM4534" s="55" t="str">
        <f t="shared" si="850"/>
        <v/>
      </c>
      <c r="AN4534" s="88" t="str">
        <f t="shared" si="851"/>
        <v/>
      </c>
    </row>
    <row r="4535" spans="1:40" x14ac:dyDescent="0.25">
      <c r="A4535" s="77"/>
      <c r="B4535" s="107"/>
      <c r="C4535" s="108"/>
      <c r="D4535" s="109"/>
      <c r="E4535" s="109"/>
      <c r="F4535" s="110"/>
      <c r="G4535" s="111"/>
      <c r="H4535" s="112"/>
      <c r="I4535" s="77"/>
      <c r="J4535" s="112" t="str">
        <f>IF($B4535="", "", IFERROR(INDEX('Job List'!$C$9:$C$508, MATCH($B4535, 'Job List'!$B$9:$B$508, 0)), ""))</f>
        <v/>
      </c>
      <c r="K4535" s="112" t="str">
        <f>IF($B4535="", "", IFERROR(INDEX('Job List'!$D$9:$D$508, MATCH($B4535, 'Job List'!$B$9:$B$508, 0)), ""))</f>
        <v/>
      </c>
      <c r="L4535" s="125" t="str">
        <f t="shared" si="840"/>
        <v/>
      </c>
      <c r="M4535" s="111" t="str">
        <f>IF($B4535="", "", IF($G4535="", IFERROR(INDEX('Job List'!$E$9:$E$508, MATCH($B4535, 'Job List'!$B$9:$B$508, 0)), ""), $G4535))</f>
        <v/>
      </c>
      <c r="N4535" s="126" t="str">
        <f t="shared" si="841"/>
        <v/>
      </c>
      <c r="O4535" s="77"/>
      <c r="AB4535" s="14" t="str">
        <f t="shared" si="842"/>
        <v/>
      </c>
      <c r="AC4535" s="20" t="str">
        <f t="shared" si="843"/>
        <v/>
      </c>
      <c r="AD4535" s="55" t="str">
        <f t="shared" si="844"/>
        <v/>
      </c>
      <c r="AE4535" s="88" t="str">
        <f t="shared" si="845"/>
        <v/>
      </c>
      <c r="AG4535" s="55" t="str">
        <f t="shared" si="846"/>
        <v/>
      </c>
      <c r="AH4535" s="88" t="str">
        <f t="shared" si="847"/>
        <v/>
      </c>
      <c r="AJ4535" s="55" t="str">
        <f t="shared" si="848"/>
        <v/>
      </c>
      <c r="AK4535" s="88" t="str">
        <f t="shared" si="849"/>
        <v/>
      </c>
      <c r="AM4535" s="55" t="str">
        <f t="shared" si="850"/>
        <v/>
      </c>
      <c r="AN4535" s="88" t="str">
        <f t="shared" si="851"/>
        <v/>
      </c>
    </row>
    <row r="4536" spans="1:40" x14ac:dyDescent="0.25">
      <c r="A4536" s="77"/>
      <c r="B4536" s="107"/>
      <c r="C4536" s="108"/>
      <c r="D4536" s="109"/>
      <c r="E4536" s="109"/>
      <c r="F4536" s="110"/>
      <c r="G4536" s="111"/>
      <c r="H4536" s="112"/>
      <c r="I4536" s="77"/>
      <c r="J4536" s="112" t="str">
        <f>IF($B4536="", "", IFERROR(INDEX('Job List'!$C$9:$C$508, MATCH($B4536, 'Job List'!$B$9:$B$508, 0)), ""))</f>
        <v/>
      </c>
      <c r="K4536" s="112" t="str">
        <f>IF($B4536="", "", IFERROR(INDEX('Job List'!$D$9:$D$508, MATCH($B4536, 'Job List'!$B$9:$B$508, 0)), ""))</f>
        <v/>
      </c>
      <c r="L4536" s="125" t="str">
        <f t="shared" si="840"/>
        <v/>
      </c>
      <c r="M4536" s="111" t="str">
        <f>IF($B4536="", "", IF($G4536="", IFERROR(INDEX('Job List'!$E$9:$E$508, MATCH($B4536, 'Job List'!$B$9:$B$508, 0)), ""), $G4536))</f>
        <v/>
      </c>
      <c r="N4536" s="126" t="str">
        <f t="shared" si="841"/>
        <v/>
      </c>
      <c r="O4536" s="77"/>
      <c r="AB4536" s="14" t="str">
        <f t="shared" si="842"/>
        <v/>
      </c>
      <c r="AC4536" s="20" t="str">
        <f t="shared" si="843"/>
        <v/>
      </c>
      <c r="AD4536" s="55" t="str">
        <f t="shared" si="844"/>
        <v/>
      </c>
      <c r="AE4536" s="88" t="str">
        <f t="shared" si="845"/>
        <v/>
      </c>
      <c r="AG4536" s="55" t="str">
        <f t="shared" si="846"/>
        <v/>
      </c>
      <c r="AH4536" s="88" t="str">
        <f t="shared" si="847"/>
        <v/>
      </c>
      <c r="AJ4536" s="55" t="str">
        <f t="shared" si="848"/>
        <v/>
      </c>
      <c r="AK4536" s="88" t="str">
        <f t="shared" si="849"/>
        <v/>
      </c>
      <c r="AM4536" s="55" t="str">
        <f t="shared" si="850"/>
        <v/>
      </c>
      <c r="AN4536" s="88" t="str">
        <f t="shared" si="851"/>
        <v/>
      </c>
    </row>
    <row r="4537" spans="1:40" x14ac:dyDescent="0.25">
      <c r="A4537" s="77"/>
      <c r="B4537" s="107"/>
      <c r="C4537" s="108"/>
      <c r="D4537" s="109"/>
      <c r="E4537" s="109"/>
      <c r="F4537" s="110"/>
      <c r="G4537" s="111"/>
      <c r="H4537" s="112"/>
      <c r="I4537" s="77"/>
      <c r="J4537" s="112" t="str">
        <f>IF($B4537="", "", IFERROR(INDEX('Job List'!$C$9:$C$508, MATCH($B4537, 'Job List'!$B$9:$B$508, 0)), ""))</f>
        <v/>
      </c>
      <c r="K4537" s="112" t="str">
        <f>IF($B4537="", "", IFERROR(INDEX('Job List'!$D$9:$D$508, MATCH($B4537, 'Job List'!$B$9:$B$508, 0)), ""))</f>
        <v/>
      </c>
      <c r="L4537" s="125" t="str">
        <f t="shared" si="840"/>
        <v/>
      </c>
      <c r="M4537" s="111" t="str">
        <f>IF($B4537="", "", IF($G4537="", IFERROR(INDEX('Job List'!$E$9:$E$508, MATCH($B4537, 'Job List'!$B$9:$B$508, 0)), ""), $G4537))</f>
        <v/>
      </c>
      <c r="N4537" s="126" t="str">
        <f t="shared" si="841"/>
        <v/>
      </c>
      <c r="O4537" s="77"/>
      <c r="AB4537" s="14" t="str">
        <f t="shared" si="842"/>
        <v/>
      </c>
      <c r="AC4537" s="20" t="str">
        <f t="shared" si="843"/>
        <v/>
      </c>
      <c r="AD4537" s="55" t="str">
        <f t="shared" si="844"/>
        <v/>
      </c>
      <c r="AE4537" s="88" t="str">
        <f t="shared" si="845"/>
        <v/>
      </c>
      <c r="AG4537" s="55" t="str">
        <f t="shared" si="846"/>
        <v/>
      </c>
      <c r="AH4537" s="88" t="str">
        <f t="shared" si="847"/>
        <v/>
      </c>
      <c r="AJ4537" s="55" t="str">
        <f t="shared" si="848"/>
        <v/>
      </c>
      <c r="AK4537" s="88" t="str">
        <f t="shared" si="849"/>
        <v/>
      </c>
      <c r="AM4537" s="55" t="str">
        <f t="shared" si="850"/>
        <v/>
      </c>
      <c r="AN4537" s="88" t="str">
        <f t="shared" si="851"/>
        <v/>
      </c>
    </row>
    <row r="4538" spans="1:40" x14ac:dyDescent="0.25">
      <c r="A4538" s="77"/>
      <c r="B4538" s="107"/>
      <c r="C4538" s="108"/>
      <c r="D4538" s="109"/>
      <c r="E4538" s="109"/>
      <c r="F4538" s="110"/>
      <c r="G4538" s="111"/>
      <c r="H4538" s="112"/>
      <c r="I4538" s="77"/>
      <c r="J4538" s="112" t="str">
        <f>IF($B4538="", "", IFERROR(INDEX('Job List'!$C$9:$C$508, MATCH($B4538, 'Job List'!$B$9:$B$508, 0)), ""))</f>
        <v/>
      </c>
      <c r="K4538" s="112" t="str">
        <f>IF($B4538="", "", IFERROR(INDEX('Job List'!$D$9:$D$508, MATCH($B4538, 'Job List'!$B$9:$B$508, 0)), ""))</f>
        <v/>
      </c>
      <c r="L4538" s="125" t="str">
        <f t="shared" si="840"/>
        <v/>
      </c>
      <c r="M4538" s="111" t="str">
        <f>IF($B4538="", "", IF($G4538="", IFERROR(INDEX('Job List'!$E$9:$E$508, MATCH($B4538, 'Job List'!$B$9:$B$508, 0)), ""), $G4538))</f>
        <v/>
      </c>
      <c r="N4538" s="126" t="str">
        <f t="shared" si="841"/>
        <v/>
      </c>
      <c r="O4538" s="77"/>
      <c r="AB4538" s="14" t="str">
        <f t="shared" si="842"/>
        <v/>
      </c>
      <c r="AC4538" s="20" t="str">
        <f t="shared" si="843"/>
        <v/>
      </c>
      <c r="AD4538" s="55" t="str">
        <f t="shared" si="844"/>
        <v/>
      </c>
      <c r="AE4538" s="88" t="str">
        <f t="shared" si="845"/>
        <v/>
      </c>
      <c r="AG4538" s="55" t="str">
        <f t="shared" si="846"/>
        <v/>
      </c>
      <c r="AH4538" s="88" t="str">
        <f t="shared" si="847"/>
        <v/>
      </c>
      <c r="AJ4538" s="55" t="str">
        <f t="shared" si="848"/>
        <v/>
      </c>
      <c r="AK4538" s="88" t="str">
        <f t="shared" si="849"/>
        <v/>
      </c>
      <c r="AM4538" s="55" t="str">
        <f t="shared" si="850"/>
        <v/>
      </c>
      <c r="AN4538" s="88" t="str">
        <f t="shared" si="851"/>
        <v/>
      </c>
    </row>
    <row r="4539" spans="1:40" x14ac:dyDescent="0.25">
      <c r="A4539" s="77"/>
      <c r="B4539" s="107"/>
      <c r="C4539" s="108"/>
      <c r="D4539" s="109"/>
      <c r="E4539" s="109"/>
      <c r="F4539" s="110"/>
      <c r="G4539" s="111"/>
      <c r="H4539" s="112"/>
      <c r="I4539" s="77"/>
      <c r="J4539" s="112" t="str">
        <f>IF($B4539="", "", IFERROR(INDEX('Job List'!$C$9:$C$508, MATCH($B4539, 'Job List'!$B$9:$B$508, 0)), ""))</f>
        <v/>
      </c>
      <c r="K4539" s="112" t="str">
        <f>IF($B4539="", "", IFERROR(INDEX('Job List'!$D$9:$D$508, MATCH($B4539, 'Job List'!$B$9:$B$508, 0)), ""))</f>
        <v/>
      </c>
      <c r="L4539" s="125" t="str">
        <f t="shared" si="840"/>
        <v/>
      </c>
      <c r="M4539" s="111" t="str">
        <f>IF($B4539="", "", IF($G4539="", IFERROR(INDEX('Job List'!$E$9:$E$508, MATCH($B4539, 'Job List'!$B$9:$B$508, 0)), ""), $G4539))</f>
        <v/>
      </c>
      <c r="N4539" s="126" t="str">
        <f t="shared" si="841"/>
        <v/>
      </c>
      <c r="O4539" s="77"/>
      <c r="AB4539" s="14" t="str">
        <f t="shared" si="842"/>
        <v/>
      </c>
      <c r="AC4539" s="20" t="str">
        <f t="shared" si="843"/>
        <v/>
      </c>
      <c r="AD4539" s="55" t="str">
        <f t="shared" si="844"/>
        <v/>
      </c>
      <c r="AE4539" s="88" t="str">
        <f t="shared" si="845"/>
        <v/>
      </c>
      <c r="AG4539" s="55" t="str">
        <f t="shared" si="846"/>
        <v/>
      </c>
      <c r="AH4539" s="88" t="str">
        <f t="shared" si="847"/>
        <v/>
      </c>
      <c r="AJ4539" s="55" t="str">
        <f t="shared" si="848"/>
        <v/>
      </c>
      <c r="AK4539" s="88" t="str">
        <f t="shared" si="849"/>
        <v/>
      </c>
      <c r="AM4539" s="55" t="str">
        <f t="shared" si="850"/>
        <v/>
      </c>
      <c r="AN4539" s="88" t="str">
        <f t="shared" si="851"/>
        <v/>
      </c>
    </row>
    <row r="4540" spans="1:40" x14ac:dyDescent="0.25">
      <c r="A4540" s="77"/>
      <c r="B4540" s="107"/>
      <c r="C4540" s="108"/>
      <c r="D4540" s="109"/>
      <c r="E4540" s="109"/>
      <c r="F4540" s="110"/>
      <c r="G4540" s="111"/>
      <c r="H4540" s="112"/>
      <c r="I4540" s="77"/>
      <c r="J4540" s="112" t="str">
        <f>IF($B4540="", "", IFERROR(INDEX('Job List'!$C$9:$C$508, MATCH($B4540, 'Job List'!$B$9:$B$508, 0)), ""))</f>
        <v/>
      </c>
      <c r="K4540" s="112" t="str">
        <f>IF($B4540="", "", IFERROR(INDEX('Job List'!$D$9:$D$508, MATCH($B4540, 'Job List'!$B$9:$B$508, 0)), ""))</f>
        <v/>
      </c>
      <c r="L4540" s="125" t="str">
        <f t="shared" si="840"/>
        <v/>
      </c>
      <c r="M4540" s="111" t="str">
        <f>IF($B4540="", "", IF($G4540="", IFERROR(INDEX('Job List'!$E$9:$E$508, MATCH($B4540, 'Job List'!$B$9:$B$508, 0)), ""), $G4540))</f>
        <v/>
      </c>
      <c r="N4540" s="126" t="str">
        <f t="shared" si="841"/>
        <v/>
      </c>
      <c r="O4540" s="77"/>
      <c r="AB4540" s="14" t="str">
        <f t="shared" si="842"/>
        <v/>
      </c>
      <c r="AC4540" s="20" t="str">
        <f t="shared" si="843"/>
        <v/>
      </c>
      <c r="AD4540" s="55" t="str">
        <f t="shared" si="844"/>
        <v/>
      </c>
      <c r="AE4540" s="88" t="str">
        <f t="shared" si="845"/>
        <v/>
      </c>
      <c r="AG4540" s="55" t="str">
        <f t="shared" si="846"/>
        <v/>
      </c>
      <c r="AH4540" s="88" t="str">
        <f t="shared" si="847"/>
        <v/>
      </c>
      <c r="AJ4540" s="55" t="str">
        <f t="shared" si="848"/>
        <v/>
      </c>
      <c r="AK4540" s="88" t="str">
        <f t="shared" si="849"/>
        <v/>
      </c>
      <c r="AM4540" s="55" t="str">
        <f t="shared" si="850"/>
        <v/>
      </c>
      <c r="AN4540" s="88" t="str">
        <f t="shared" si="851"/>
        <v/>
      </c>
    </row>
    <row r="4541" spans="1:40" x14ac:dyDescent="0.25">
      <c r="A4541" s="77"/>
      <c r="B4541" s="107"/>
      <c r="C4541" s="108"/>
      <c r="D4541" s="109"/>
      <c r="E4541" s="109"/>
      <c r="F4541" s="110"/>
      <c r="G4541" s="111"/>
      <c r="H4541" s="112"/>
      <c r="I4541" s="77"/>
      <c r="J4541" s="112" t="str">
        <f>IF($B4541="", "", IFERROR(INDEX('Job List'!$C$9:$C$508, MATCH($B4541, 'Job List'!$B$9:$B$508, 0)), ""))</f>
        <v/>
      </c>
      <c r="K4541" s="112" t="str">
        <f>IF($B4541="", "", IFERROR(INDEX('Job List'!$D$9:$D$508, MATCH($B4541, 'Job List'!$B$9:$B$508, 0)), ""))</f>
        <v/>
      </c>
      <c r="L4541" s="125" t="str">
        <f t="shared" si="840"/>
        <v/>
      </c>
      <c r="M4541" s="111" t="str">
        <f>IF($B4541="", "", IF($G4541="", IFERROR(INDEX('Job List'!$E$9:$E$508, MATCH($B4541, 'Job List'!$B$9:$B$508, 0)), ""), $G4541))</f>
        <v/>
      </c>
      <c r="N4541" s="126" t="str">
        <f t="shared" si="841"/>
        <v/>
      </c>
      <c r="O4541" s="77"/>
      <c r="AB4541" s="14" t="str">
        <f t="shared" si="842"/>
        <v/>
      </c>
      <c r="AC4541" s="20" t="str">
        <f t="shared" si="843"/>
        <v/>
      </c>
      <c r="AD4541" s="55" t="str">
        <f t="shared" si="844"/>
        <v/>
      </c>
      <c r="AE4541" s="88" t="str">
        <f t="shared" si="845"/>
        <v/>
      </c>
      <c r="AG4541" s="55" t="str">
        <f t="shared" si="846"/>
        <v/>
      </c>
      <c r="AH4541" s="88" t="str">
        <f t="shared" si="847"/>
        <v/>
      </c>
      <c r="AJ4541" s="55" t="str">
        <f t="shared" si="848"/>
        <v/>
      </c>
      <c r="AK4541" s="88" t="str">
        <f t="shared" si="849"/>
        <v/>
      </c>
      <c r="AM4541" s="55" t="str">
        <f t="shared" si="850"/>
        <v/>
      </c>
      <c r="AN4541" s="88" t="str">
        <f t="shared" si="851"/>
        <v/>
      </c>
    </row>
    <row r="4542" spans="1:40" x14ac:dyDescent="0.25">
      <c r="A4542" s="77"/>
      <c r="B4542" s="107"/>
      <c r="C4542" s="108"/>
      <c r="D4542" s="109"/>
      <c r="E4542" s="109"/>
      <c r="F4542" s="110"/>
      <c r="G4542" s="111"/>
      <c r="H4542" s="112"/>
      <c r="I4542" s="77"/>
      <c r="J4542" s="112" t="str">
        <f>IF($B4542="", "", IFERROR(INDEX('Job List'!$C$9:$C$508, MATCH($B4542, 'Job List'!$B$9:$B$508, 0)), ""))</f>
        <v/>
      </c>
      <c r="K4542" s="112" t="str">
        <f>IF($B4542="", "", IFERROR(INDEX('Job List'!$D$9:$D$508, MATCH($B4542, 'Job List'!$B$9:$B$508, 0)), ""))</f>
        <v/>
      </c>
      <c r="L4542" s="125" t="str">
        <f t="shared" si="840"/>
        <v/>
      </c>
      <c r="M4542" s="111" t="str">
        <f>IF($B4542="", "", IF($G4542="", IFERROR(INDEX('Job List'!$E$9:$E$508, MATCH($B4542, 'Job List'!$B$9:$B$508, 0)), ""), $G4542))</f>
        <v/>
      </c>
      <c r="N4542" s="126" t="str">
        <f t="shared" si="841"/>
        <v/>
      </c>
      <c r="O4542" s="77"/>
      <c r="AB4542" s="14" t="str">
        <f t="shared" si="842"/>
        <v/>
      </c>
      <c r="AC4542" s="20" t="str">
        <f t="shared" si="843"/>
        <v/>
      </c>
      <c r="AD4542" s="55" t="str">
        <f t="shared" si="844"/>
        <v/>
      </c>
      <c r="AE4542" s="88" t="str">
        <f t="shared" si="845"/>
        <v/>
      </c>
      <c r="AG4542" s="55" t="str">
        <f t="shared" si="846"/>
        <v/>
      </c>
      <c r="AH4542" s="88" t="str">
        <f t="shared" si="847"/>
        <v/>
      </c>
      <c r="AJ4542" s="55" t="str">
        <f t="shared" si="848"/>
        <v/>
      </c>
      <c r="AK4542" s="88" t="str">
        <f t="shared" si="849"/>
        <v/>
      </c>
      <c r="AM4542" s="55" t="str">
        <f t="shared" si="850"/>
        <v/>
      </c>
      <c r="AN4542" s="88" t="str">
        <f t="shared" si="851"/>
        <v/>
      </c>
    </row>
    <row r="4543" spans="1:40" x14ac:dyDescent="0.25">
      <c r="A4543" s="77"/>
      <c r="B4543" s="107"/>
      <c r="C4543" s="108"/>
      <c r="D4543" s="109"/>
      <c r="E4543" s="109"/>
      <c r="F4543" s="110"/>
      <c r="G4543" s="111"/>
      <c r="H4543" s="112"/>
      <c r="I4543" s="77"/>
      <c r="J4543" s="112" t="str">
        <f>IF($B4543="", "", IFERROR(INDEX('Job List'!$C$9:$C$508, MATCH($B4543, 'Job List'!$B$9:$B$508, 0)), ""))</f>
        <v/>
      </c>
      <c r="K4543" s="112" t="str">
        <f>IF($B4543="", "", IFERROR(INDEX('Job List'!$D$9:$D$508, MATCH($B4543, 'Job List'!$B$9:$B$508, 0)), ""))</f>
        <v/>
      </c>
      <c r="L4543" s="125" t="str">
        <f t="shared" si="840"/>
        <v/>
      </c>
      <c r="M4543" s="111" t="str">
        <f>IF($B4543="", "", IF($G4543="", IFERROR(INDEX('Job List'!$E$9:$E$508, MATCH($B4543, 'Job List'!$B$9:$B$508, 0)), ""), $G4543))</f>
        <v/>
      </c>
      <c r="N4543" s="126" t="str">
        <f t="shared" si="841"/>
        <v/>
      </c>
      <c r="O4543" s="77"/>
      <c r="AB4543" s="14" t="str">
        <f t="shared" si="842"/>
        <v/>
      </c>
      <c r="AC4543" s="20" t="str">
        <f t="shared" si="843"/>
        <v/>
      </c>
      <c r="AD4543" s="55" t="str">
        <f t="shared" si="844"/>
        <v/>
      </c>
      <c r="AE4543" s="88" t="str">
        <f t="shared" si="845"/>
        <v/>
      </c>
      <c r="AG4543" s="55" t="str">
        <f t="shared" si="846"/>
        <v/>
      </c>
      <c r="AH4543" s="88" t="str">
        <f t="shared" si="847"/>
        <v/>
      </c>
      <c r="AJ4543" s="55" t="str">
        <f t="shared" si="848"/>
        <v/>
      </c>
      <c r="AK4543" s="88" t="str">
        <f t="shared" si="849"/>
        <v/>
      </c>
      <c r="AM4543" s="55" t="str">
        <f t="shared" si="850"/>
        <v/>
      </c>
      <c r="AN4543" s="88" t="str">
        <f t="shared" si="851"/>
        <v/>
      </c>
    </row>
    <row r="4544" spans="1:40" x14ac:dyDescent="0.25">
      <c r="A4544" s="77"/>
      <c r="B4544" s="107"/>
      <c r="C4544" s="108"/>
      <c r="D4544" s="109"/>
      <c r="E4544" s="109"/>
      <c r="F4544" s="110"/>
      <c r="G4544" s="111"/>
      <c r="H4544" s="112"/>
      <c r="I4544" s="77"/>
      <c r="J4544" s="112" t="str">
        <f>IF($B4544="", "", IFERROR(INDEX('Job List'!$C$9:$C$508, MATCH($B4544, 'Job List'!$B$9:$B$508, 0)), ""))</f>
        <v/>
      </c>
      <c r="K4544" s="112" t="str">
        <f>IF($B4544="", "", IFERROR(INDEX('Job List'!$D$9:$D$508, MATCH($B4544, 'Job List'!$B$9:$B$508, 0)), ""))</f>
        <v/>
      </c>
      <c r="L4544" s="125" t="str">
        <f t="shared" si="840"/>
        <v/>
      </c>
      <c r="M4544" s="111" t="str">
        <f>IF($B4544="", "", IF($G4544="", IFERROR(INDEX('Job List'!$E$9:$E$508, MATCH($B4544, 'Job List'!$B$9:$B$508, 0)), ""), $G4544))</f>
        <v/>
      </c>
      <c r="N4544" s="126" t="str">
        <f t="shared" si="841"/>
        <v/>
      </c>
      <c r="O4544" s="77"/>
      <c r="AB4544" s="14" t="str">
        <f t="shared" si="842"/>
        <v/>
      </c>
      <c r="AC4544" s="20" t="str">
        <f t="shared" si="843"/>
        <v/>
      </c>
      <c r="AD4544" s="55" t="str">
        <f t="shared" si="844"/>
        <v/>
      </c>
      <c r="AE4544" s="88" t="str">
        <f t="shared" si="845"/>
        <v/>
      </c>
      <c r="AG4544" s="55" t="str">
        <f t="shared" si="846"/>
        <v/>
      </c>
      <c r="AH4544" s="88" t="str">
        <f t="shared" si="847"/>
        <v/>
      </c>
      <c r="AJ4544" s="55" t="str">
        <f t="shared" si="848"/>
        <v/>
      </c>
      <c r="AK4544" s="88" t="str">
        <f t="shared" si="849"/>
        <v/>
      </c>
      <c r="AM4544" s="55" t="str">
        <f t="shared" si="850"/>
        <v/>
      </c>
      <c r="AN4544" s="88" t="str">
        <f t="shared" si="851"/>
        <v/>
      </c>
    </row>
    <row r="4545" spans="1:40" x14ac:dyDescent="0.25">
      <c r="A4545" s="77"/>
      <c r="B4545" s="107"/>
      <c r="C4545" s="108"/>
      <c r="D4545" s="109"/>
      <c r="E4545" s="109"/>
      <c r="F4545" s="110"/>
      <c r="G4545" s="111"/>
      <c r="H4545" s="112"/>
      <c r="I4545" s="77"/>
      <c r="J4545" s="112" t="str">
        <f>IF($B4545="", "", IFERROR(INDEX('Job List'!$C$9:$C$508, MATCH($B4545, 'Job List'!$B$9:$B$508, 0)), ""))</f>
        <v/>
      </c>
      <c r="K4545" s="112" t="str">
        <f>IF($B4545="", "", IFERROR(INDEX('Job List'!$D$9:$D$508, MATCH($B4545, 'Job List'!$B$9:$B$508, 0)), ""))</f>
        <v/>
      </c>
      <c r="L4545" s="125" t="str">
        <f t="shared" si="840"/>
        <v/>
      </c>
      <c r="M4545" s="111" t="str">
        <f>IF($B4545="", "", IF($G4545="", IFERROR(INDEX('Job List'!$E$9:$E$508, MATCH($B4545, 'Job List'!$B$9:$B$508, 0)), ""), $G4545))</f>
        <v/>
      </c>
      <c r="N4545" s="126" t="str">
        <f t="shared" si="841"/>
        <v/>
      </c>
      <c r="O4545" s="77"/>
      <c r="AB4545" s="14" t="str">
        <f t="shared" si="842"/>
        <v/>
      </c>
      <c r="AC4545" s="20" t="str">
        <f t="shared" si="843"/>
        <v/>
      </c>
      <c r="AD4545" s="55" t="str">
        <f t="shared" si="844"/>
        <v/>
      </c>
      <c r="AE4545" s="88" t="str">
        <f t="shared" si="845"/>
        <v/>
      </c>
      <c r="AG4545" s="55" t="str">
        <f t="shared" si="846"/>
        <v/>
      </c>
      <c r="AH4545" s="88" t="str">
        <f t="shared" si="847"/>
        <v/>
      </c>
      <c r="AJ4545" s="55" t="str">
        <f t="shared" si="848"/>
        <v/>
      </c>
      <c r="AK4545" s="88" t="str">
        <f t="shared" si="849"/>
        <v/>
      </c>
      <c r="AM4545" s="55" t="str">
        <f t="shared" si="850"/>
        <v/>
      </c>
      <c r="AN4545" s="88" t="str">
        <f t="shared" si="851"/>
        <v/>
      </c>
    </row>
    <row r="4546" spans="1:40" x14ac:dyDescent="0.25">
      <c r="A4546" s="77"/>
      <c r="B4546" s="107"/>
      <c r="C4546" s="108"/>
      <c r="D4546" s="109"/>
      <c r="E4546" s="109"/>
      <c r="F4546" s="110"/>
      <c r="G4546" s="111"/>
      <c r="H4546" s="112"/>
      <c r="I4546" s="77"/>
      <c r="J4546" s="112" t="str">
        <f>IF($B4546="", "", IFERROR(INDEX('Job List'!$C$9:$C$508, MATCH($B4546, 'Job List'!$B$9:$B$508, 0)), ""))</f>
        <v/>
      </c>
      <c r="K4546" s="112" t="str">
        <f>IF($B4546="", "", IFERROR(INDEX('Job List'!$D$9:$D$508, MATCH($B4546, 'Job List'!$B$9:$B$508, 0)), ""))</f>
        <v/>
      </c>
      <c r="L4546" s="125" t="str">
        <f t="shared" si="840"/>
        <v/>
      </c>
      <c r="M4546" s="111" t="str">
        <f>IF($B4546="", "", IF($G4546="", IFERROR(INDEX('Job List'!$E$9:$E$508, MATCH($B4546, 'Job List'!$B$9:$B$508, 0)), ""), $G4546))</f>
        <v/>
      </c>
      <c r="N4546" s="126" t="str">
        <f t="shared" si="841"/>
        <v/>
      </c>
      <c r="O4546" s="77"/>
      <c r="AB4546" s="14" t="str">
        <f t="shared" si="842"/>
        <v/>
      </c>
      <c r="AC4546" s="20" t="str">
        <f t="shared" si="843"/>
        <v/>
      </c>
      <c r="AD4546" s="55" t="str">
        <f t="shared" si="844"/>
        <v/>
      </c>
      <c r="AE4546" s="88" t="str">
        <f t="shared" si="845"/>
        <v/>
      </c>
      <c r="AG4546" s="55" t="str">
        <f t="shared" si="846"/>
        <v/>
      </c>
      <c r="AH4546" s="88" t="str">
        <f t="shared" si="847"/>
        <v/>
      </c>
      <c r="AJ4546" s="55" t="str">
        <f t="shared" si="848"/>
        <v/>
      </c>
      <c r="AK4546" s="88" t="str">
        <f t="shared" si="849"/>
        <v/>
      </c>
      <c r="AM4546" s="55" t="str">
        <f t="shared" si="850"/>
        <v/>
      </c>
      <c r="AN4546" s="88" t="str">
        <f t="shared" si="851"/>
        <v/>
      </c>
    </row>
    <row r="4547" spans="1:40" x14ac:dyDescent="0.25">
      <c r="A4547" s="77"/>
      <c r="B4547" s="107"/>
      <c r="C4547" s="108"/>
      <c r="D4547" s="109"/>
      <c r="E4547" s="109"/>
      <c r="F4547" s="110"/>
      <c r="G4547" s="111"/>
      <c r="H4547" s="112"/>
      <c r="I4547" s="77"/>
      <c r="J4547" s="112" t="str">
        <f>IF($B4547="", "", IFERROR(INDEX('Job List'!$C$9:$C$508, MATCH($B4547, 'Job List'!$B$9:$B$508, 0)), ""))</f>
        <v/>
      </c>
      <c r="K4547" s="112" t="str">
        <f>IF($B4547="", "", IFERROR(INDEX('Job List'!$D$9:$D$508, MATCH($B4547, 'Job List'!$B$9:$B$508, 0)), ""))</f>
        <v/>
      </c>
      <c r="L4547" s="125" t="str">
        <f t="shared" si="840"/>
        <v/>
      </c>
      <c r="M4547" s="111" t="str">
        <f>IF($B4547="", "", IF($G4547="", IFERROR(INDEX('Job List'!$E$9:$E$508, MATCH($B4547, 'Job List'!$B$9:$B$508, 0)), ""), $G4547))</f>
        <v/>
      </c>
      <c r="N4547" s="126" t="str">
        <f t="shared" si="841"/>
        <v/>
      </c>
      <c r="O4547" s="77"/>
      <c r="AB4547" s="14" t="str">
        <f t="shared" si="842"/>
        <v/>
      </c>
      <c r="AC4547" s="20" t="str">
        <f t="shared" si="843"/>
        <v/>
      </c>
      <c r="AD4547" s="55" t="str">
        <f t="shared" si="844"/>
        <v/>
      </c>
      <c r="AE4547" s="88" t="str">
        <f t="shared" si="845"/>
        <v/>
      </c>
      <c r="AG4547" s="55" t="str">
        <f t="shared" si="846"/>
        <v/>
      </c>
      <c r="AH4547" s="88" t="str">
        <f t="shared" si="847"/>
        <v/>
      </c>
      <c r="AJ4547" s="55" t="str">
        <f t="shared" si="848"/>
        <v/>
      </c>
      <c r="AK4547" s="88" t="str">
        <f t="shared" si="849"/>
        <v/>
      </c>
      <c r="AM4547" s="55" t="str">
        <f t="shared" si="850"/>
        <v/>
      </c>
      <c r="AN4547" s="88" t="str">
        <f t="shared" si="851"/>
        <v/>
      </c>
    </row>
    <row r="4548" spans="1:40" x14ac:dyDescent="0.25">
      <c r="A4548" s="77"/>
      <c r="B4548" s="107"/>
      <c r="C4548" s="108"/>
      <c r="D4548" s="109"/>
      <c r="E4548" s="109"/>
      <c r="F4548" s="110"/>
      <c r="G4548" s="111"/>
      <c r="H4548" s="112"/>
      <c r="I4548" s="77"/>
      <c r="J4548" s="112" t="str">
        <f>IF($B4548="", "", IFERROR(INDEX('Job List'!$C$9:$C$508, MATCH($B4548, 'Job List'!$B$9:$B$508, 0)), ""))</f>
        <v/>
      </c>
      <c r="K4548" s="112" t="str">
        <f>IF($B4548="", "", IFERROR(INDEX('Job List'!$D$9:$D$508, MATCH($B4548, 'Job List'!$B$9:$B$508, 0)), ""))</f>
        <v/>
      </c>
      <c r="L4548" s="125" t="str">
        <f t="shared" si="840"/>
        <v/>
      </c>
      <c r="M4548" s="111" t="str">
        <f>IF($B4548="", "", IF($G4548="", IFERROR(INDEX('Job List'!$E$9:$E$508, MATCH($B4548, 'Job List'!$B$9:$B$508, 0)), ""), $G4548))</f>
        <v/>
      </c>
      <c r="N4548" s="126" t="str">
        <f t="shared" si="841"/>
        <v/>
      </c>
      <c r="O4548" s="77"/>
      <c r="AB4548" s="14" t="str">
        <f t="shared" si="842"/>
        <v/>
      </c>
      <c r="AC4548" s="20" t="str">
        <f t="shared" si="843"/>
        <v/>
      </c>
      <c r="AD4548" s="55" t="str">
        <f t="shared" si="844"/>
        <v/>
      </c>
      <c r="AE4548" s="88" t="str">
        <f t="shared" si="845"/>
        <v/>
      </c>
      <c r="AG4548" s="55" t="str">
        <f t="shared" si="846"/>
        <v/>
      </c>
      <c r="AH4548" s="88" t="str">
        <f t="shared" si="847"/>
        <v/>
      </c>
      <c r="AJ4548" s="55" t="str">
        <f t="shared" si="848"/>
        <v/>
      </c>
      <c r="AK4548" s="88" t="str">
        <f t="shared" si="849"/>
        <v/>
      </c>
      <c r="AM4548" s="55" t="str">
        <f t="shared" si="850"/>
        <v/>
      </c>
      <c r="AN4548" s="88" t="str">
        <f t="shared" si="851"/>
        <v/>
      </c>
    </row>
    <row r="4549" spans="1:40" x14ac:dyDescent="0.25">
      <c r="A4549" s="77"/>
      <c r="B4549" s="107"/>
      <c r="C4549" s="108"/>
      <c r="D4549" s="109"/>
      <c r="E4549" s="109"/>
      <c r="F4549" s="110"/>
      <c r="G4549" s="111"/>
      <c r="H4549" s="112"/>
      <c r="I4549" s="77"/>
      <c r="J4549" s="112" t="str">
        <f>IF($B4549="", "", IFERROR(INDEX('Job List'!$C$9:$C$508, MATCH($B4549, 'Job List'!$B$9:$B$508, 0)), ""))</f>
        <v/>
      </c>
      <c r="K4549" s="112" t="str">
        <f>IF($B4549="", "", IFERROR(INDEX('Job List'!$D$9:$D$508, MATCH($B4549, 'Job List'!$B$9:$B$508, 0)), ""))</f>
        <v/>
      </c>
      <c r="L4549" s="125" t="str">
        <f t="shared" si="840"/>
        <v/>
      </c>
      <c r="M4549" s="111" t="str">
        <f>IF($B4549="", "", IF($G4549="", IFERROR(INDEX('Job List'!$E$9:$E$508, MATCH($B4549, 'Job List'!$B$9:$B$508, 0)), ""), $G4549))</f>
        <v/>
      </c>
      <c r="N4549" s="126" t="str">
        <f t="shared" si="841"/>
        <v/>
      </c>
      <c r="O4549" s="77"/>
      <c r="AB4549" s="14" t="str">
        <f t="shared" si="842"/>
        <v/>
      </c>
      <c r="AC4549" s="20" t="str">
        <f t="shared" si="843"/>
        <v/>
      </c>
      <c r="AD4549" s="55" t="str">
        <f t="shared" si="844"/>
        <v/>
      </c>
      <c r="AE4549" s="88" t="str">
        <f t="shared" si="845"/>
        <v/>
      </c>
      <c r="AG4549" s="55" t="str">
        <f t="shared" si="846"/>
        <v/>
      </c>
      <c r="AH4549" s="88" t="str">
        <f t="shared" si="847"/>
        <v/>
      </c>
      <c r="AJ4549" s="55" t="str">
        <f t="shared" si="848"/>
        <v/>
      </c>
      <c r="AK4549" s="88" t="str">
        <f t="shared" si="849"/>
        <v/>
      </c>
      <c r="AM4549" s="55" t="str">
        <f t="shared" si="850"/>
        <v/>
      </c>
      <c r="AN4549" s="88" t="str">
        <f t="shared" si="851"/>
        <v/>
      </c>
    </row>
    <row r="4550" spans="1:40" x14ac:dyDescent="0.25">
      <c r="A4550" s="77"/>
      <c r="B4550" s="107"/>
      <c r="C4550" s="108"/>
      <c r="D4550" s="109"/>
      <c r="E4550" s="109"/>
      <c r="F4550" s="110"/>
      <c r="G4550" s="111"/>
      <c r="H4550" s="112"/>
      <c r="I4550" s="77"/>
      <c r="J4550" s="112" t="str">
        <f>IF($B4550="", "", IFERROR(INDEX('Job List'!$C$9:$C$508, MATCH($B4550, 'Job List'!$B$9:$B$508, 0)), ""))</f>
        <v/>
      </c>
      <c r="K4550" s="112" t="str">
        <f>IF($B4550="", "", IFERROR(INDEX('Job List'!$D$9:$D$508, MATCH($B4550, 'Job List'!$B$9:$B$508, 0)), ""))</f>
        <v/>
      </c>
      <c r="L4550" s="125" t="str">
        <f t="shared" si="840"/>
        <v/>
      </c>
      <c r="M4550" s="111" t="str">
        <f>IF($B4550="", "", IF($G4550="", IFERROR(INDEX('Job List'!$E$9:$E$508, MATCH($B4550, 'Job List'!$B$9:$B$508, 0)), ""), $G4550))</f>
        <v/>
      </c>
      <c r="N4550" s="126" t="str">
        <f t="shared" si="841"/>
        <v/>
      </c>
      <c r="O4550" s="77"/>
      <c r="AB4550" s="14" t="str">
        <f t="shared" si="842"/>
        <v/>
      </c>
      <c r="AC4550" s="20" t="str">
        <f t="shared" si="843"/>
        <v/>
      </c>
      <c r="AD4550" s="55" t="str">
        <f t="shared" si="844"/>
        <v/>
      </c>
      <c r="AE4550" s="88" t="str">
        <f t="shared" si="845"/>
        <v/>
      </c>
      <c r="AG4550" s="55" t="str">
        <f t="shared" si="846"/>
        <v/>
      </c>
      <c r="AH4550" s="88" t="str">
        <f t="shared" si="847"/>
        <v/>
      </c>
      <c r="AJ4550" s="55" t="str">
        <f t="shared" si="848"/>
        <v/>
      </c>
      <c r="AK4550" s="88" t="str">
        <f t="shared" si="849"/>
        <v/>
      </c>
      <c r="AM4550" s="55" t="str">
        <f t="shared" si="850"/>
        <v/>
      </c>
      <c r="AN4550" s="88" t="str">
        <f t="shared" si="851"/>
        <v/>
      </c>
    </row>
    <row r="4551" spans="1:40" x14ac:dyDescent="0.25">
      <c r="A4551" s="77"/>
      <c r="B4551" s="107"/>
      <c r="C4551" s="108"/>
      <c r="D4551" s="109"/>
      <c r="E4551" s="109"/>
      <c r="F4551" s="110"/>
      <c r="G4551" s="111"/>
      <c r="H4551" s="112"/>
      <c r="I4551" s="77"/>
      <c r="J4551" s="112" t="str">
        <f>IF($B4551="", "", IFERROR(INDEX('Job List'!$C$9:$C$508, MATCH($B4551, 'Job List'!$B$9:$B$508, 0)), ""))</f>
        <v/>
      </c>
      <c r="K4551" s="112" t="str">
        <f>IF($B4551="", "", IFERROR(INDEX('Job List'!$D$9:$D$508, MATCH($B4551, 'Job List'!$B$9:$B$508, 0)), ""))</f>
        <v/>
      </c>
      <c r="L4551" s="125" t="str">
        <f t="shared" si="840"/>
        <v/>
      </c>
      <c r="M4551" s="111" t="str">
        <f>IF($B4551="", "", IF($G4551="", IFERROR(INDEX('Job List'!$E$9:$E$508, MATCH($B4551, 'Job List'!$B$9:$B$508, 0)), ""), $G4551))</f>
        <v/>
      </c>
      <c r="N4551" s="126" t="str">
        <f t="shared" si="841"/>
        <v/>
      </c>
      <c r="O4551" s="77"/>
      <c r="AB4551" s="14" t="str">
        <f t="shared" si="842"/>
        <v/>
      </c>
      <c r="AC4551" s="20" t="str">
        <f t="shared" si="843"/>
        <v/>
      </c>
      <c r="AD4551" s="55" t="str">
        <f t="shared" si="844"/>
        <v/>
      </c>
      <c r="AE4551" s="88" t="str">
        <f t="shared" si="845"/>
        <v/>
      </c>
      <c r="AG4551" s="55" t="str">
        <f t="shared" si="846"/>
        <v/>
      </c>
      <c r="AH4551" s="88" t="str">
        <f t="shared" si="847"/>
        <v/>
      </c>
      <c r="AJ4551" s="55" t="str">
        <f t="shared" si="848"/>
        <v/>
      </c>
      <c r="AK4551" s="88" t="str">
        <f t="shared" si="849"/>
        <v/>
      </c>
      <c r="AM4551" s="55" t="str">
        <f t="shared" si="850"/>
        <v/>
      </c>
      <c r="AN4551" s="88" t="str">
        <f t="shared" si="851"/>
        <v/>
      </c>
    </row>
    <row r="4552" spans="1:40" x14ac:dyDescent="0.25">
      <c r="A4552" s="77"/>
      <c r="B4552" s="107"/>
      <c r="C4552" s="108"/>
      <c r="D4552" s="109"/>
      <c r="E4552" s="109"/>
      <c r="F4552" s="110"/>
      <c r="G4552" s="111"/>
      <c r="H4552" s="112"/>
      <c r="I4552" s="77"/>
      <c r="J4552" s="112" t="str">
        <f>IF($B4552="", "", IFERROR(INDEX('Job List'!$C$9:$C$508, MATCH($B4552, 'Job List'!$B$9:$B$508, 0)), ""))</f>
        <v/>
      </c>
      <c r="K4552" s="112" t="str">
        <f>IF($B4552="", "", IFERROR(INDEX('Job List'!$D$9:$D$508, MATCH($B4552, 'Job List'!$B$9:$B$508, 0)), ""))</f>
        <v/>
      </c>
      <c r="L4552" s="125" t="str">
        <f t="shared" si="840"/>
        <v/>
      </c>
      <c r="M4552" s="111" t="str">
        <f>IF($B4552="", "", IF($G4552="", IFERROR(INDEX('Job List'!$E$9:$E$508, MATCH($B4552, 'Job List'!$B$9:$B$508, 0)), ""), $G4552))</f>
        <v/>
      </c>
      <c r="N4552" s="126" t="str">
        <f t="shared" si="841"/>
        <v/>
      </c>
      <c r="O4552" s="77"/>
      <c r="AB4552" s="14" t="str">
        <f t="shared" si="842"/>
        <v/>
      </c>
      <c r="AC4552" s="20" t="str">
        <f t="shared" si="843"/>
        <v/>
      </c>
      <c r="AD4552" s="55" t="str">
        <f t="shared" si="844"/>
        <v/>
      </c>
      <c r="AE4552" s="88" t="str">
        <f t="shared" si="845"/>
        <v/>
      </c>
      <c r="AG4552" s="55" t="str">
        <f t="shared" si="846"/>
        <v/>
      </c>
      <c r="AH4552" s="88" t="str">
        <f t="shared" si="847"/>
        <v/>
      </c>
      <c r="AJ4552" s="55" t="str">
        <f t="shared" si="848"/>
        <v/>
      </c>
      <c r="AK4552" s="88" t="str">
        <f t="shared" si="849"/>
        <v/>
      </c>
      <c r="AM4552" s="55" t="str">
        <f t="shared" si="850"/>
        <v/>
      </c>
      <c r="AN4552" s="88" t="str">
        <f t="shared" si="851"/>
        <v/>
      </c>
    </row>
    <row r="4553" spans="1:40" x14ac:dyDescent="0.25">
      <c r="A4553" s="77"/>
      <c r="B4553" s="107"/>
      <c r="C4553" s="108"/>
      <c r="D4553" s="109"/>
      <c r="E4553" s="109"/>
      <c r="F4553" s="110"/>
      <c r="G4553" s="111"/>
      <c r="H4553" s="112"/>
      <c r="I4553" s="77"/>
      <c r="J4553" s="112" t="str">
        <f>IF($B4553="", "", IFERROR(INDEX('Job List'!$C$9:$C$508, MATCH($B4553, 'Job List'!$B$9:$B$508, 0)), ""))</f>
        <v/>
      </c>
      <c r="K4553" s="112" t="str">
        <f>IF($B4553="", "", IFERROR(INDEX('Job List'!$D$9:$D$508, MATCH($B4553, 'Job List'!$B$9:$B$508, 0)), ""))</f>
        <v/>
      </c>
      <c r="L4553" s="125" t="str">
        <f t="shared" si="840"/>
        <v/>
      </c>
      <c r="M4553" s="111" t="str">
        <f>IF($B4553="", "", IF($G4553="", IFERROR(INDEX('Job List'!$E$9:$E$508, MATCH($B4553, 'Job List'!$B$9:$B$508, 0)), ""), $G4553))</f>
        <v/>
      </c>
      <c r="N4553" s="126" t="str">
        <f t="shared" si="841"/>
        <v/>
      </c>
      <c r="O4553" s="77"/>
      <c r="AB4553" s="14" t="str">
        <f t="shared" si="842"/>
        <v/>
      </c>
      <c r="AC4553" s="20" t="str">
        <f t="shared" si="843"/>
        <v/>
      </c>
      <c r="AD4553" s="55" t="str">
        <f t="shared" si="844"/>
        <v/>
      </c>
      <c r="AE4553" s="88" t="str">
        <f t="shared" si="845"/>
        <v/>
      </c>
      <c r="AG4553" s="55" t="str">
        <f t="shared" si="846"/>
        <v/>
      </c>
      <c r="AH4553" s="88" t="str">
        <f t="shared" si="847"/>
        <v/>
      </c>
      <c r="AJ4553" s="55" t="str">
        <f t="shared" si="848"/>
        <v/>
      </c>
      <c r="AK4553" s="88" t="str">
        <f t="shared" si="849"/>
        <v/>
      </c>
      <c r="AM4553" s="55" t="str">
        <f t="shared" si="850"/>
        <v/>
      </c>
      <c r="AN4553" s="88" t="str">
        <f t="shared" si="851"/>
        <v/>
      </c>
    </row>
    <row r="4554" spans="1:40" x14ac:dyDescent="0.25">
      <c r="A4554" s="77"/>
      <c r="B4554" s="107"/>
      <c r="C4554" s="108"/>
      <c r="D4554" s="109"/>
      <c r="E4554" s="109"/>
      <c r="F4554" s="110"/>
      <c r="G4554" s="111"/>
      <c r="H4554" s="112"/>
      <c r="I4554" s="77"/>
      <c r="J4554" s="112" t="str">
        <f>IF($B4554="", "", IFERROR(INDEX('Job List'!$C$9:$C$508, MATCH($B4554, 'Job List'!$B$9:$B$508, 0)), ""))</f>
        <v/>
      </c>
      <c r="K4554" s="112" t="str">
        <f>IF($B4554="", "", IFERROR(INDEX('Job List'!$D$9:$D$508, MATCH($B4554, 'Job List'!$B$9:$B$508, 0)), ""))</f>
        <v/>
      </c>
      <c r="L4554" s="125" t="str">
        <f t="shared" ref="L4554:L4617" si="852">IFERROR(IF(B4554="", "", AC4554-F4554), "")</f>
        <v/>
      </c>
      <c r="M4554" s="111" t="str">
        <f>IF($B4554="", "", IF($G4554="", IFERROR(INDEX('Job List'!$E$9:$E$508, MATCH($B4554, 'Job List'!$B$9:$B$508, 0)), ""), $G4554))</f>
        <v/>
      </c>
      <c r="N4554" s="126" t="str">
        <f t="shared" ref="N4554:N4617" si="853">IF(OR(B4554="", L4554="", M4554=""), "", L4554*24*M4554)</f>
        <v/>
      </c>
      <c r="O4554" s="77"/>
      <c r="AB4554" s="14" t="str">
        <f t="shared" ref="AB4554:AB4617" si="854">IF(C4554="", "", TEXT(C4554, "mmm yyyy"))</f>
        <v/>
      </c>
      <c r="AC4554" s="20" t="str">
        <f t="shared" ref="AC4554:AC4617" si="855">IF(OR(D4554="", E4554=""), "", IF(IF(E4554&gt;D4554, E4554-D4554, E4554-D4554+1)=0, 1, IF(E4554&gt;D4554, E4554-D4554, E4554-D4554+1)))</f>
        <v/>
      </c>
      <c r="AD4554" s="55" t="str">
        <f t="shared" ref="AD4554:AD4617" si="856">IF($AB4554="", "", IF($AD$6="", L4554, IF($AD$6=$B4554, L4554, "")))</f>
        <v/>
      </c>
      <c r="AE4554" s="88" t="str">
        <f t="shared" ref="AE4554:AE4617" si="857">IF($AB4554="", "", IF($AD$6="", N4554, IF($AD$6=$B4554, N4554, "")))</f>
        <v/>
      </c>
      <c r="AG4554" s="55" t="str">
        <f t="shared" ref="AG4554:AG4617" si="858">IF($AB4554="", "", IF($AG$6="", AJ4554, IF($AG$6=$J4554, AJ4554, "")))</f>
        <v/>
      </c>
      <c r="AH4554" s="88" t="str">
        <f t="shared" ref="AH4554:AH4617" si="859">IF($AB4554="", "", IF($AG$6="", AK4554, IF($AG$6=$J4554, AK4554, "")))</f>
        <v/>
      </c>
      <c r="AJ4554" s="55" t="str">
        <f t="shared" ref="AJ4554:AJ4617" si="860">IFERROR(IF($AB4554="", "", IF(AND($C4554&gt;=$AJ$6, $C4554&lt;=$AK$6), L4554, "")), "")</f>
        <v/>
      </c>
      <c r="AK4554" s="88" t="str">
        <f t="shared" ref="AK4554:AK4617" si="861">IFERROR(IF($AB4554="", "", IF(AND($C4554&gt;=$AJ$6, $C4554&lt;=$AK$6), N4554, "")), "")</f>
        <v/>
      </c>
      <c r="AM4554" s="55" t="str">
        <f t="shared" ref="AM4554:AM4617" si="862">IFERROR(IF($J4554="", "", IF(AND($C4554&gt;=$AM$4, $C4554&lt;=$AN$4, $J4554=$AM$3), L4554, "")), "")</f>
        <v/>
      </c>
      <c r="AN4554" s="88" t="str">
        <f t="shared" ref="AN4554:AN4617" si="863">IFERROR(IF($J4554="", "", IF(AND($C4554&gt;=$AM$4, $C4554&lt;=$AN$4, $J4554=$AM$3), N4554, "")), "")</f>
        <v/>
      </c>
    </row>
    <row r="4555" spans="1:40" x14ac:dyDescent="0.25">
      <c r="A4555" s="77"/>
      <c r="B4555" s="107"/>
      <c r="C4555" s="108"/>
      <c r="D4555" s="109"/>
      <c r="E4555" s="109"/>
      <c r="F4555" s="110"/>
      <c r="G4555" s="111"/>
      <c r="H4555" s="112"/>
      <c r="I4555" s="77"/>
      <c r="J4555" s="112" t="str">
        <f>IF($B4555="", "", IFERROR(INDEX('Job List'!$C$9:$C$508, MATCH($B4555, 'Job List'!$B$9:$B$508, 0)), ""))</f>
        <v/>
      </c>
      <c r="K4555" s="112" t="str">
        <f>IF($B4555="", "", IFERROR(INDEX('Job List'!$D$9:$D$508, MATCH($B4555, 'Job List'!$B$9:$B$508, 0)), ""))</f>
        <v/>
      </c>
      <c r="L4555" s="125" t="str">
        <f t="shared" si="852"/>
        <v/>
      </c>
      <c r="M4555" s="111" t="str">
        <f>IF($B4555="", "", IF($G4555="", IFERROR(INDEX('Job List'!$E$9:$E$508, MATCH($B4555, 'Job List'!$B$9:$B$508, 0)), ""), $G4555))</f>
        <v/>
      </c>
      <c r="N4555" s="126" t="str">
        <f t="shared" si="853"/>
        <v/>
      </c>
      <c r="O4555" s="77"/>
      <c r="AB4555" s="14" t="str">
        <f t="shared" si="854"/>
        <v/>
      </c>
      <c r="AC4555" s="20" t="str">
        <f t="shared" si="855"/>
        <v/>
      </c>
      <c r="AD4555" s="55" t="str">
        <f t="shared" si="856"/>
        <v/>
      </c>
      <c r="AE4555" s="88" t="str">
        <f t="shared" si="857"/>
        <v/>
      </c>
      <c r="AG4555" s="55" t="str">
        <f t="shared" si="858"/>
        <v/>
      </c>
      <c r="AH4555" s="88" t="str">
        <f t="shared" si="859"/>
        <v/>
      </c>
      <c r="AJ4555" s="55" t="str">
        <f t="shared" si="860"/>
        <v/>
      </c>
      <c r="AK4555" s="88" t="str">
        <f t="shared" si="861"/>
        <v/>
      </c>
      <c r="AM4555" s="55" t="str">
        <f t="shared" si="862"/>
        <v/>
      </c>
      <c r="AN4555" s="88" t="str">
        <f t="shared" si="863"/>
        <v/>
      </c>
    </row>
    <row r="4556" spans="1:40" x14ac:dyDescent="0.25">
      <c r="A4556" s="77"/>
      <c r="B4556" s="107"/>
      <c r="C4556" s="108"/>
      <c r="D4556" s="109"/>
      <c r="E4556" s="109"/>
      <c r="F4556" s="110"/>
      <c r="G4556" s="111"/>
      <c r="H4556" s="112"/>
      <c r="I4556" s="77"/>
      <c r="J4556" s="112" t="str">
        <f>IF($B4556="", "", IFERROR(INDEX('Job List'!$C$9:$C$508, MATCH($B4556, 'Job List'!$B$9:$B$508, 0)), ""))</f>
        <v/>
      </c>
      <c r="K4556" s="112" t="str">
        <f>IF($B4556="", "", IFERROR(INDEX('Job List'!$D$9:$D$508, MATCH($B4556, 'Job List'!$B$9:$B$508, 0)), ""))</f>
        <v/>
      </c>
      <c r="L4556" s="125" t="str">
        <f t="shared" si="852"/>
        <v/>
      </c>
      <c r="M4556" s="111" t="str">
        <f>IF($B4556="", "", IF($G4556="", IFERROR(INDEX('Job List'!$E$9:$E$508, MATCH($B4556, 'Job List'!$B$9:$B$508, 0)), ""), $G4556))</f>
        <v/>
      </c>
      <c r="N4556" s="126" t="str">
        <f t="shared" si="853"/>
        <v/>
      </c>
      <c r="O4556" s="77"/>
      <c r="AB4556" s="14" t="str">
        <f t="shared" si="854"/>
        <v/>
      </c>
      <c r="AC4556" s="20" t="str">
        <f t="shared" si="855"/>
        <v/>
      </c>
      <c r="AD4556" s="55" t="str">
        <f t="shared" si="856"/>
        <v/>
      </c>
      <c r="AE4556" s="88" t="str">
        <f t="shared" si="857"/>
        <v/>
      </c>
      <c r="AG4556" s="55" t="str">
        <f t="shared" si="858"/>
        <v/>
      </c>
      <c r="AH4556" s="88" t="str">
        <f t="shared" si="859"/>
        <v/>
      </c>
      <c r="AJ4556" s="55" t="str">
        <f t="shared" si="860"/>
        <v/>
      </c>
      <c r="AK4556" s="88" t="str">
        <f t="shared" si="861"/>
        <v/>
      </c>
      <c r="AM4556" s="55" t="str">
        <f t="shared" si="862"/>
        <v/>
      </c>
      <c r="AN4556" s="88" t="str">
        <f t="shared" si="863"/>
        <v/>
      </c>
    </row>
    <row r="4557" spans="1:40" x14ac:dyDescent="0.25">
      <c r="A4557" s="77"/>
      <c r="B4557" s="107"/>
      <c r="C4557" s="108"/>
      <c r="D4557" s="109"/>
      <c r="E4557" s="109"/>
      <c r="F4557" s="110"/>
      <c r="G4557" s="111"/>
      <c r="H4557" s="112"/>
      <c r="I4557" s="77"/>
      <c r="J4557" s="112" t="str">
        <f>IF($B4557="", "", IFERROR(INDEX('Job List'!$C$9:$C$508, MATCH($B4557, 'Job List'!$B$9:$B$508, 0)), ""))</f>
        <v/>
      </c>
      <c r="K4557" s="112" t="str">
        <f>IF($B4557="", "", IFERROR(INDEX('Job List'!$D$9:$D$508, MATCH($B4557, 'Job List'!$B$9:$B$508, 0)), ""))</f>
        <v/>
      </c>
      <c r="L4557" s="125" t="str">
        <f t="shared" si="852"/>
        <v/>
      </c>
      <c r="M4557" s="111" t="str">
        <f>IF($B4557="", "", IF($G4557="", IFERROR(INDEX('Job List'!$E$9:$E$508, MATCH($B4557, 'Job List'!$B$9:$B$508, 0)), ""), $G4557))</f>
        <v/>
      </c>
      <c r="N4557" s="126" t="str">
        <f t="shared" si="853"/>
        <v/>
      </c>
      <c r="O4557" s="77"/>
      <c r="AB4557" s="14" t="str">
        <f t="shared" si="854"/>
        <v/>
      </c>
      <c r="AC4557" s="20" t="str">
        <f t="shared" si="855"/>
        <v/>
      </c>
      <c r="AD4557" s="55" t="str">
        <f t="shared" si="856"/>
        <v/>
      </c>
      <c r="AE4557" s="88" t="str">
        <f t="shared" si="857"/>
        <v/>
      </c>
      <c r="AG4557" s="55" t="str">
        <f t="shared" si="858"/>
        <v/>
      </c>
      <c r="AH4557" s="88" t="str">
        <f t="shared" si="859"/>
        <v/>
      </c>
      <c r="AJ4557" s="55" t="str">
        <f t="shared" si="860"/>
        <v/>
      </c>
      <c r="AK4557" s="88" t="str">
        <f t="shared" si="861"/>
        <v/>
      </c>
      <c r="AM4557" s="55" t="str">
        <f t="shared" si="862"/>
        <v/>
      </c>
      <c r="AN4557" s="88" t="str">
        <f t="shared" si="863"/>
        <v/>
      </c>
    </row>
    <row r="4558" spans="1:40" x14ac:dyDescent="0.25">
      <c r="A4558" s="77"/>
      <c r="B4558" s="107"/>
      <c r="C4558" s="108"/>
      <c r="D4558" s="109"/>
      <c r="E4558" s="109"/>
      <c r="F4558" s="110"/>
      <c r="G4558" s="111"/>
      <c r="H4558" s="112"/>
      <c r="I4558" s="77"/>
      <c r="J4558" s="112" t="str">
        <f>IF($B4558="", "", IFERROR(INDEX('Job List'!$C$9:$C$508, MATCH($B4558, 'Job List'!$B$9:$B$508, 0)), ""))</f>
        <v/>
      </c>
      <c r="K4558" s="112" t="str">
        <f>IF($B4558="", "", IFERROR(INDEX('Job List'!$D$9:$D$508, MATCH($B4558, 'Job List'!$B$9:$B$508, 0)), ""))</f>
        <v/>
      </c>
      <c r="L4558" s="125" t="str">
        <f t="shared" si="852"/>
        <v/>
      </c>
      <c r="M4558" s="111" t="str">
        <f>IF($B4558="", "", IF($G4558="", IFERROR(INDEX('Job List'!$E$9:$E$508, MATCH($B4558, 'Job List'!$B$9:$B$508, 0)), ""), $G4558))</f>
        <v/>
      </c>
      <c r="N4558" s="126" t="str">
        <f t="shared" si="853"/>
        <v/>
      </c>
      <c r="O4558" s="77"/>
      <c r="AB4558" s="14" t="str">
        <f t="shared" si="854"/>
        <v/>
      </c>
      <c r="AC4558" s="20" t="str">
        <f t="shared" si="855"/>
        <v/>
      </c>
      <c r="AD4558" s="55" t="str">
        <f t="shared" si="856"/>
        <v/>
      </c>
      <c r="AE4558" s="88" t="str">
        <f t="shared" si="857"/>
        <v/>
      </c>
      <c r="AG4558" s="55" t="str">
        <f t="shared" si="858"/>
        <v/>
      </c>
      <c r="AH4558" s="88" t="str">
        <f t="shared" si="859"/>
        <v/>
      </c>
      <c r="AJ4558" s="55" t="str">
        <f t="shared" si="860"/>
        <v/>
      </c>
      <c r="AK4558" s="88" t="str">
        <f t="shared" si="861"/>
        <v/>
      </c>
      <c r="AM4558" s="55" t="str">
        <f t="shared" si="862"/>
        <v/>
      </c>
      <c r="AN4558" s="88" t="str">
        <f t="shared" si="863"/>
        <v/>
      </c>
    </row>
    <row r="4559" spans="1:40" x14ac:dyDescent="0.25">
      <c r="A4559" s="77"/>
      <c r="B4559" s="107"/>
      <c r="C4559" s="108"/>
      <c r="D4559" s="109"/>
      <c r="E4559" s="109"/>
      <c r="F4559" s="110"/>
      <c r="G4559" s="111"/>
      <c r="H4559" s="112"/>
      <c r="I4559" s="77"/>
      <c r="J4559" s="112" t="str">
        <f>IF($B4559="", "", IFERROR(INDEX('Job List'!$C$9:$C$508, MATCH($B4559, 'Job List'!$B$9:$B$508, 0)), ""))</f>
        <v/>
      </c>
      <c r="K4559" s="112" t="str">
        <f>IF($B4559="", "", IFERROR(INDEX('Job List'!$D$9:$D$508, MATCH($B4559, 'Job List'!$B$9:$B$508, 0)), ""))</f>
        <v/>
      </c>
      <c r="L4559" s="125" t="str">
        <f t="shared" si="852"/>
        <v/>
      </c>
      <c r="M4559" s="111" t="str">
        <f>IF($B4559="", "", IF($G4559="", IFERROR(INDEX('Job List'!$E$9:$E$508, MATCH($B4559, 'Job List'!$B$9:$B$508, 0)), ""), $G4559))</f>
        <v/>
      </c>
      <c r="N4559" s="126" t="str">
        <f t="shared" si="853"/>
        <v/>
      </c>
      <c r="O4559" s="77"/>
      <c r="AB4559" s="14" t="str">
        <f t="shared" si="854"/>
        <v/>
      </c>
      <c r="AC4559" s="20" t="str">
        <f t="shared" si="855"/>
        <v/>
      </c>
      <c r="AD4559" s="55" t="str">
        <f t="shared" si="856"/>
        <v/>
      </c>
      <c r="AE4559" s="88" t="str">
        <f t="shared" si="857"/>
        <v/>
      </c>
      <c r="AG4559" s="55" t="str">
        <f t="shared" si="858"/>
        <v/>
      </c>
      <c r="AH4559" s="88" t="str">
        <f t="shared" si="859"/>
        <v/>
      </c>
      <c r="AJ4559" s="55" t="str">
        <f t="shared" si="860"/>
        <v/>
      </c>
      <c r="AK4559" s="88" t="str">
        <f t="shared" si="861"/>
        <v/>
      </c>
      <c r="AM4559" s="55" t="str">
        <f t="shared" si="862"/>
        <v/>
      </c>
      <c r="AN4559" s="88" t="str">
        <f t="shared" si="863"/>
        <v/>
      </c>
    </row>
    <row r="4560" spans="1:40" x14ac:dyDescent="0.25">
      <c r="A4560" s="77"/>
      <c r="B4560" s="107"/>
      <c r="C4560" s="108"/>
      <c r="D4560" s="109"/>
      <c r="E4560" s="109"/>
      <c r="F4560" s="110"/>
      <c r="G4560" s="111"/>
      <c r="H4560" s="112"/>
      <c r="I4560" s="77"/>
      <c r="J4560" s="112" t="str">
        <f>IF($B4560="", "", IFERROR(INDEX('Job List'!$C$9:$C$508, MATCH($B4560, 'Job List'!$B$9:$B$508, 0)), ""))</f>
        <v/>
      </c>
      <c r="K4560" s="112" t="str">
        <f>IF($B4560="", "", IFERROR(INDEX('Job List'!$D$9:$D$508, MATCH($B4560, 'Job List'!$B$9:$B$508, 0)), ""))</f>
        <v/>
      </c>
      <c r="L4560" s="125" t="str">
        <f t="shared" si="852"/>
        <v/>
      </c>
      <c r="M4560" s="111" t="str">
        <f>IF($B4560="", "", IF($G4560="", IFERROR(INDEX('Job List'!$E$9:$E$508, MATCH($B4560, 'Job List'!$B$9:$B$508, 0)), ""), $G4560))</f>
        <v/>
      </c>
      <c r="N4560" s="126" t="str">
        <f t="shared" si="853"/>
        <v/>
      </c>
      <c r="O4560" s="77"/>
      <c r="AB4560" s="14" t="str">
        <f t="shared" si="854"/>
        <v/>
      </c>
      <c r="AC4560" s="20" t="str">
        <f t="shared" si="855"/>
        <v/>
      </c>
      <c r="AD4560" s="55" t="str">
        <f t="shared" si="856"/>
        <v/>
      </c>
      <c r="AE4560" s="88" t="str">
        <f t="shared" si="857"/>
        <v/>
      </c>
      <c r="AG4560" s="55" t="str">
        <f t="shared" si="858"/>
        <v/>
      </c>
      <c r="AH4560" s="88" t="str">
        <f t="shared" si="859"/>
        <v/>
      </c>
      <c r="AJ4560" s="55" t="str">
        <f t="shared" si="860"/>
        <v/>
      </c>
      <c r="AK4560" s="88" t="str">
        <f t="shared" si="861"/>
        <v/>
      </c>
      <c r="AM4560" s="55" t="str">
        <f t="shared" si="862"/>
        <v/>
      </c>
      <c r="AN4560" s="88" t="str">
        <f t="shared" si="863"/>
        <v/>
      </c>
    </row>
    <row r="4561" spans="1:40" x14ac:dyDescent="0.25">
      <c r="A4561" s="77"/>
      <c r="B4561" s="107"/>
      <c r="C4561" s="108"/>
      <c r="D4561" s="109"/>
      <c r="E4561" s="109"/>
      <c r="F4561" s="110"/>
      <c r="G4561" s="111"/>
      <c r="H4561" s="112"/>
      <c r="I4561" s="77"/>
      <c r="J4561" s="112" t="str">
        <f>IF($B4561="", "", IFERROR(INDEX('Job List'!$C$9:$C$508, MATCH($B4561, 'Job List'!$B$9:$B$508, 0)), ""))</f>
        <v/>
      </c>
      <c r="K4561" s="112" t="str">
        <f>IF($B4561="", "", IFERROR(INDEX('Job List'!$D$9:$D$508, MATCH($B4561, 'Job List'!$B$9:$B$508, 0)), ""))</f>
        <v/>
      </c>
      <c r="L4561" s="125" t="str">
        <f t="shared" si="852"/>
        <v/>
      </c>
      <c r="M4561" s="111" t="str">
        <f>IF($B4561="", "", IF($G4561="", IFERROR(INDEX('Job List'!$E$9:$E$508, MATCH($B4561, 'Job List'!$B$9:$B$508, 0)), ""), $G4561))</f>
        <v/>
      </c>
      <c r="N4561" s="126" t="str">
        <f t="shared" si="853"/>
        <v/>
      </c>
      <c r="O4561" s="77"/>
      <c r="AB4561" s="14" t="str">
        <f t="shared" si="854"/>
        <v/>
      </c>
      <c r="AC4561" s="20" t="str">
        <f t="shared" si="855"/>
        <v/>
      </c>
      <c r="AD4561" s="55" t="str">
        <f t="shared" si="856"/>
        <v/>
      </c>
      <c r="AE4561" s="88" t="str">
        <f t="shared" si="857"/>
        <v/>
      </c>
      <c r="AG4561" s="55" t="str">
        <f t="shared" si="858"/>
        <v/>
      </c>
      <c r="AH4561" s="88" t="str">
        <f t="shared" si="859"/>
        <v/>
      </c>
      <c r="AJ4561" s="55" t="str">
        <f t="shared" si="860"/>
        <v/>
      </c>
      <c r="AK4561" s="88" t="str">
        <f t="shared" si="861"/>
        <v/>
      </c>
      <c r="AM4561" s="55" t="str">
        <f t="shared" si="862"/>
        <v/>
      </c>
      <c r="AN4561" s="88" t="str">
        <f t="shared" si="863"/>
        <v/>
      </c>
    </row>
    <row r="4562" spans="1:40" x14ac:dyDescent="0.25">
      <c r="A4562" s="77"/>
      <c r="B4562" s="107"/>
      <c r="C4562" s="108"/>
      <c r="D4562" s="109"/>
      <c r="E4562" s="109"/>
      <c r="F4562" s="110"/>
      <c r="G4562" s="111"/>
      <c r="H4562" s="112"/>
      <c r="I4562" s="77"/>
      <c r="J4562" s="112" t="str">
        <f>IF($B4562="", "", IFERROR(INDEX('Job List'!$C$9:$C$508, MATCH($B4562, 'Job List'!$B$9:$B$508, 0)), ""))</f>
        <v/>
      </c>
      <c r="K4562" s="112" t="str">
        <f>IF($B4562="", "", IFERROR(INDEX('Job List'!$D$9:$D$508, MATCH($B4562, 'Job List'!$B$9:$B$508, 0)), ""))</f>
        <v/>
      </c>
      <c r="L4562" s="125" t="str">
        <f t="shared" si="852"/>
        <v/>
      </c>
      <c r="M4562" s="111" t="str">
        <f>IF($B4562="", "", IF($G4562="", IFERROR(INDEX('Job List'!$E$9:$E$508, MATCH($B4562, 'Job List'!$B$9:$B$508, 0)), ""), $G4562))</f>
        <v/>
      </c>
      <c r="N4562" s="126" t="str">
        <f t="shared" si="853"/>
        <v/>
      </c>
      <c r="O4562" s="77"/>
      <c r="AB4562" s="14" t="str">
        <f t="shared" si="854"/>
        <v/>
      </c>
      <c r="AC4562" s="20" t="str">
        <f t="shared" si="855"/>
        <v/>
      </c>
      <c r="AD4562" s="55" t="str">
        <f t="shared" si="856"/>
        <v/>
      </c>
      <c r="AE4562" s="88" t="str">
        <f t="shared" si="857"/>
        <v/>
      </c>
      <c r="AG4562" s="55" t="str">
        <f t="shared" si="858"/>
        <v/>
      </c>
      <c r="AH4562" s="88" t="str">
        <f t="shared" si="859"/>
        <v/>
      </c>
      <c r="AJ4562" s="55" t="str">
        <f t="shared" si="860"/>
        <v/>
      </c>
      <c r="AK4562" s="88" t="str">
        <f t="shared" si="861"/>
        <v/>
      </c>
      <c r="AM4562" s="55" t="str">
        <f t="shared" si="862"/>
        <v/>
      </c>
      <c r="AN4562" s="88" t="str">
        <f t="shared" si="863"/>
        <v/>
      </c>
    </row>
    <row r="4563" spans="1:40" x14ac:dyDescent="0.25">
      <c r="A4563" s="77"/>
      <c r="B4563" s="107"/>
      <c r="C4563" s="108"/>
      <c r="D4563" s="109"/>
      <c r="E4563" s="109"/>
      <c r="F4563" s="110"/>
      <c r="G4563" s="111"/>
      <c r="H4563" s="112"/>
      <c r="I4563" s="77"/>
      <c r="J4563" s="112" t="str">
        <f>IF($B4563="", "", IFERROR(INDEX('Job List'!$C$9:$C$508, MATCH($B4563, 'Job List'!$B$9:$B$508, 0)), ""))</f>
        <v/>
      </c>
      <c r="K4563" s="112" t="str">
        <f>IF($B4563="", "", IFERROR(INDEX('Job List'!$D$9:$D$508, MATCH($B4563, 'Job List'!$B$9:$B$508, 0)), ""))</f>
        <v/>
      </c>
      <c r="L4563" s="125" t="str">
        <f t="shared" si="852"/>
        <v/>
      </c>
      <c r="M4563" s="111" t="str">
        <f>IF($B4563="", "", IF($G4563="", IFERROR(INDEX('Job List'!$E$9:$E$508, MATCH($B4563, 'Job List'!$B$9:$B$508, 0)), ""), $G4563))</f>
        <v/>
      </c>
      <c r="N4563" s="126" t="str">
        <f t="shared" si="853"/>
        <v/>
      </c>
      <c r="O4563" s="77"/>
      <c r="AB4563" s="14" t="str">
        <f t="shared" si="854"/>
        <v/>
      </c>
      <c r="AC4563" s="20" t="str">
        <f t="shared" si="855"/>
        <v/>
      </c>
      <c r="AD4563" s="55" t="str">
        <f t="shared" si="856"/>
        <v/>
      </c>
      <c r="AE4563" s="88" t="str">
        <f t="shared" si="857"/>
        <v/>
      </c>
      <c r="AG4563" s="55" t="str">
        <f t="shared" si="858"/>
        <v/>
      </c>
      <c r="AH4563" s="88" t="str">
        <f t="shared" si="859"/>
        <v/>
      </c>
      <c r="AJ4563" s="55" t="str">
        <f t="shared" si="860"/>
        <v/>
      </c>
      <c r="AK4563" s="88" t="str">
        <f t="shared" si="861"/>
        <v/>
      </c>
      <c r="AM4563" s="55" t="str">
        <f t="shared" si="862"/>
        <v/>
      </c>
      <c r="AN4563" s="88" t="str">
        <f t="shared" si="863"/>
        <v/>
      </c>
    </row>
    <row r="4564" spans="1:40" x14ac:dyDescent="0.25">
      <c r="A4564" s="77"/>
      <c r="B4564" s="107"/>
      <c r="C4564" s="108"/>
      <c r="D4564" s="109"/>
      <c r="E4564" s="109"/>
      <c r="F4564" s="110"/>
      <c r="G4564" s="111"/>
      <c r="H4564" s="112"/>
      <c r="I4564" s="77"/>
      <c r="J4564" s="112" t="str">
        <f>IF($B4564="", "", IFERROR(INDEX('Job List'!$C$9:$C$508, MATCH($B4564, 'Job List'!$B$9:$B$508, 0)), ""))</f>
        <v/>
      </c>
      <c r="K4564" s="112" t="str">
        <f>IF($B4564="", "", IFERROR(INDEX('Job List'!$D$9:$D$508, MATCH($B4564, 'Job List'!$B$9:$B$508, 0)), ""))</f>
        <v/>
      </c>
      <c r="L4564" s="125" t="str">
        <f t="shared" si="852"/>
        <v/>
      </c>
      <c r="M4564" s="111" t="str">
        <f>IF($B4564="", "", IF($G4564="", IFERROR(INDEX('Job List'!$E$9:$E$508, MATCH($B4564, 'Job List'!$B$9:$B$508, 0)), ""), $G4564))</f>
        <v/>
      </c>
      <c r="N4564" s="126" t="str">
        <f t="shared" si="853"/>
        <v/>
      </c>
      <c r="O4564" s="77"/>
      <c r="AB4564" s="14" t="str">
        <f t="shared" si="854"/>
        <v/>
      </c>
      <c r="AC4564" s="20" t="str">
        <f t="shared" si="855"/>
        <v/>
      </c>
      <c r="AD4564" s="55" t="str">
        <f t="shared" si="856"/>
        <v/>
      </c>
      <c r="AE4564" s="88" t="str">
        <f t="shared" si="857"/>
        <v/>
      </c>
      <c r="AG4564" s="55" t="str">
        <f t="shared" si="858"/>
        <v/>
      </c>
      <c r="AH4564" s="88" t="str">
        <f t="shared" si="859"/>
        <v/>
      </c>
      <c r="AJ4564" s="55" t="str">
        <f t="shared" si="860"/>
        <v/>
      </c>
      <c r="AK4564" s="88" t="str">
        <f t="shared" si="861"/>
        <v/>
      </c>
      <c r="AM4564" s="55" t="str">
        <f t="shared" si="862"/>
        <v/>
      </c>
      <c r="AN4564" s="88" t="str">
        <f t="shared" si="863"/>
        <v/>
      </c>
    </row>
    <row r="4565" spans="1:40" x14ac:dyDescent="0.25">
      <c r="A4565" s="77"/>
      <c r="B4565" s="107"/>
      <c r="C4565" s="108"/>
      <c r="D4565" s="109"/>
      <c r="E4565" s="109"/>
      <c r="F4565" s="110"/>
      <c r="G4565" s="111"/>
      <c r="H4565" s="112"/>
      <c r="I4565" s="77"/>
      <c r="J4565" s="112" t="str">
        <f>IF($B4565="", "", IFERROR(INDEX('Job List'!$C$9:$C$508, MATCH($B4565, 'Job List'!$B$9:$B$508, 0)), ""))</f>
        <v/>
      </c>
      <c r="K4565" s="112" t="str">
        <f>IF($B4565="", "", IFERROR(INDEX('Job List'!$D$9:$D$508, MATCH($B4565, 'Job List'!$B$9:$B$508, 0)), ""))</f>
        <v/>
      </c>
      <c r="L4565" s="125" t="str">
        <f t="shared" si="852"/>
        <v/>
      </c>
      <c r="M4565" s="111" t="str">
        <f>IF($B4565="", "", IF($G4565="", IFERROR(INDEX('Job List'!$E$9:$E$508, MATCH($B4565, 'Job List'!$B$9:$B$508, 0)), ""), $G4565))</f>
        <v/>
      </c>
      <c r="N4565" s="126" t="str">
        <f t="shared" si="853"/>
        <v/>
      </c>
      <c r="O4565" s="77"/>
      <c r="AB4565" s="14" t="str">
        <f t="shared" si="854"/>
        <v/>
      </c>
      <c r="AC4565" s="20" t="str">
        <f t="shared" si="855"/>
        <v/>
      </c>
      <c r="AD4565" s="55" t="str">
        <f t="shared" si="856"/>
        <v/>
      </c>
      <c r="AE4565" s="88" t="str">
        <f t="shared" si="857"/>
        <v/>
      </c>
      <c r="AG4565" s="55" t="str">
        <f t="shared" si="858"/>
        <v/>
      </c>
      <c r="AH4565" s="88" t="str">
        <f t="shared" si="859"/>
        <v/>
      </c>
      <c r="AJ4565" s="55" t="str">
        <f t="shared" si="860"/>
        <v/>
      </c>
      <c r="AK4565" s="88" t="str">
        <f t="shared" si="861"/>
        <v/>
      </c>
      <c r="AM4565" s="55" t="str">
        <f t="shared" si="862"/>
        <v/>
      </c>
      <c r="AN4565" s="88" t="str">
        <f t="shared" si="863"/>
        <v/>
      </c>
    </row>
    <row r="4566" spans="1:40" x14ac:dyDescent="0.25">
      <c r="A4566" s="77"/>
      <c r="B4566" s="107"/>
      <c r="C4566" s="108"/>
      <c r="D4566" s="109"/>
      <c r="E4566" s="109"/>
      <c r="F4566" s="110"/>
      <c r="G4566" s="111"/>
      <c r="H4566" s="112"/>
      <c r="I4566" s="77"/>
      <c r="J4566" s="112" t="str">
        <f>IF($B4566="", "", IFERROR(INDEX('Job List'!$C$9:$C$508, MATCH($B4566, 'Job List'!$B$9:$B$508, 0)), ""))</f>
        <v/>
      </c>
      <c r="K4566" s="112" t="str">
        <f>IF($B4566="", "", IFERROR(INDEX('Job List'!$D$9:$D$508, MATCH($B4566, 'Job List'!$B$9:$B$508, 0)), ""))</f>
        <v/>
      </c>
      <c r="L4566" s="125" t="str">
        <f t="shared" si="852"/>
        <v/>
      </c>
      <c r="M4566" s="111" t="str">
        <f>IF($B4566="", "", IF($G4566="", IFERROR(INDEX('Job List'!$E$9:$E$508, MATCH($B4566, 'Job List'!$B$9:$B$508, 0)), ""), $G4566))</f>
        <v/>
      </c>
      <c r="N4566" s="126" t="str">
        <f t="shared" si="853"/>
        <v/>
      </c>
      <c r="O4566" s="77"/>
      <c r="AB4566" s="14" t="str">
        <f t="shared" si="854"/>
        <v/>
      </c>
      <c r="AC4566" s="20" t="str">
        <f t="shared" si="855"/>
        <v/>
      </c>
      <c r="AD4566" s="55" t="str">
        <f t="shared" si="856"/>
        <v/>
      </c>
      <c r="AE4566" s="88" t="str">
        <f t="shared" si="857"/>
        <v/>
      </c>
      <c r="AG4566" s="55" t="str">
        <f t="shared" si="858"/>
        <v/>
      </c>
      <c r="AH4566" s="88" t="str">
        <f t="shared" si="859"/>
        <v/>
      </c>
      <c r="AJ4566" s="55" t="str">
        <f t="shared" si="860"/>
        <v/>
      </c>
      <c r="AK4566" s="88" t="str">
        <f t="shared" si="861"/>
        <v/>
      </c>
      <c r="AM4566" s="55" t="str">
        <f t="shared" si="862"/>
        <v/>
      </c>
      <c r="AN4566" s="88" t="str">
        <f t="shared" si="863"/>
        <v/>
      </c>
    </row>
    <row r="4567" spans="1:40" x14ac:dyDescent="0.25">
      <c r="A4567" s="77"/>
      <c r="B4567" s="107"/>
      <c r="C4567" s="108"/>
      <c r="D4567" s="109"/>
      <c r="E4567" s="109"/>
      <c r="F4567" s="110"/>
      <c r="G4567" s="111"/>
      <c r="H4567" s="112"/>
      <c r="I4567" s="77"/>
      <c r="J4567" s="112" t="str">
        <f>IF($B4567="", "", IFERROR(INDEX('Job List'!$C$9:$C$508, MATCH($B4567, 'Job List'!$B$9:$B$508, 0)), ""))</f>
        <v/>
      </c>
      <c r="K4567" s="112" t="str">
        <f>IF($B4567="", "", IFERROR(INDEX('Job List'!$D$9:$D$508, MATCH($B4567, 'Job List'!$B$9:$B$508, 0)), ""))</f>
        <v/>
      </c>
      <c r="L4567" s="125" t="str">
        <f t="shared" si="852"/>
        <v/>
      </c>
      <c r="M4567" s="111" t="str">
        <f>IF($B4567="", "", IF($G4567="", IFERROR(INDEX('Job List'!$E$9:$E$508, MATCH($B4567, 'Job List'!$B$9:$B$508, 0)), ""), $G4567))</f>
        <v/>
      </c>
      <c r="N4567" s="126" t="str">
        <f t="shared" si="853"/>
        <v/>
      </c>
      <c r="O4567" s="77"/>
      <c r="AB4567" s="14" t="str">
        <f t="shared" si="854"/>
        <v/>
      </c>
      <c r="AC4567" s="20" t="str">
        <f t="shared" si="855"/>
        <v/>
      </c>
      <c r="AD4567" s="55" t="str">
        <f t="shared" si="856"/>
        <v/>
      </c>
      <c r="AE4567" s="88" t="str">
        <f t="shared" si="857"/>
        <v/>
      </c>
      <c r="AG4567" s="55" t="str">
        <f t="shared" si="858"/>
        <v/>
      </c>
      <c r="AH4567" s="88" t="str">
        <f t="shared" si="859"/>
        <v/>
      </c>
      <c r="AJ4567" s="55" t="str">
        <f t="shared" si="860"/>
        <v/>
      </c>
      <c r="AK4567" s="88" t="str">
        <f t="shared" si="861"/>
        <v/>
      </c>
      <c r="AM4567" s="55" t="str">
        <f t="shared" si="862"/>
        <v/>
      </c>
      <c r="AN4567" s="88" t="str">
        <f t="shared" si="863"/>
        <v/>
      </c>
    </row>
    <row r="4568" spans="1:40" x14ac:dyDescent="0.25">
      <c r="A4568" s="77"/>
      <c r="B4568" s="107"/>
      <c r="C4568" s="108"/>
      <c r="D4568" s="109"/>
      <c r="E4568" s="109"/>
      <c r="F4568" s="110"/>
      <c r="G4568" s="111"/>
      <c r="H4568" s="112"/>
      <c r="I4568" s="77"/>
      <c r="J4568" s="112" t="str">
        <f>IF($B4568="", "", IFERROR(INDEX('Job List'!$C$9:$C$508, MATCH($B4568, 'Job List'!$B$9:$B$508, 0)), ""))</f>
        <v/>
      </c>
      <c r="K4568" s="112" t="str">
        <f>IF($B4568="", "", IFERROR(INDEX('Job List'!$D$9:$D$508, MATCH($B4568, 'Job List'!$B$9:$B$508, 0)), ""))</f>
        <v/>
      </c>
      <c r="L4568" s="125" t="str">
        <f t="shared" si="852"/>
        <v/>
      </c>
      <c r="M4568" s="111" t="str">
        <f>IF($B4568="", "", IF($G4568="", IFERROR(INDEX('Job List'!$E$9:$E$508, MATCH($B4568, 'Job List'!$B$9:$B$508, 0)), ""), $G4568))</f>
        <v/>
      </c>
      <c r="N4568" s="126" t="str">
        <f t="shared" si="853"/>
        <v/>
      </c>
      <c r="O4568" s="77"/>
      <c r="AB4568" s="14" t="str">
        <f t="shared" si="854"/>
        <v/>
      </c>
      <c r="AC4568" s="20" t="str">
        <f t="shared" si="855"/>
        <v/>
      </c>
      <c r="AD4568" s="55" t="str">
        <f t="shared" si="856"/>
        <v/>
      </c>
      <c r="AE4568" s="88" t="str">
        <f t="shared" si="857"/>
        <v/>
      </c>
      <c r="AG4568" s="55" t="str">
        <f t="shared" si="858"/>
        <v/>
      </c>
      <c r="AH4568" s="88" t="str">
        <f t="shared" si="859"/>
        <v/>
      </c>
      <c r="AJ4568" s="55" t="str">
        <f t="shared" si="860"/>
        <v/>
      </c>
      <c r="AK4568" s="88" t="str">
        <f t="shared" si="861"/>
        <v/>
      </c>
      <c r="AM4568" s="55" t="str">
        <f t="shared" si="862"/>
        <v/>
      </c>
      <c r="AN4568" s="88" t="str">
        <f t="shared" si="863"/>
        <v/>
      </c>
    </row>
    <row r="4569" spans="1:40" x14ac:dyDescent="0.25">
      <c r="A4569" s="77"/>
      <c r="B4569" s="107"/>
      <c r="C4569" s="108"/>
      <c r="D4569" s="109"/>
      <c r="E4569" s="109"/>
      <c r="F4569" s="110"/>
      <c r="G4569" s="111"/>
      <c r="H4569" s="112"/>
      <c r="I4569" s="77"/>
      <c r="J4569" s="112" t="str">
        <f>IF($B4569="", "", IFERROR(INDEX('Job List'!$C$9:$C$508, MATCH($B4569, 'Job List'!$B$9:$B$508, 0)), ""))</f>
        <v/>
      </c>
      <c r="K4569" s="112" t="str">
        <f>IF($B4569="", "", IFERROR(INDEX('Job List'!$D$9:$D$508, MATCH($B4569, 'Job List'!$B$9:$B$508, 0)), ""))</f>
        <v/>
      </c>
      <c r="L4569" s="125" t="str">
        <f t="shared" si="852"/>
        <v/>
      </c>
      <c r="M4569" s="111" t="str">
        <f>IF($B4569="", "", IF($G4569="", IFERROR(INDEX('Job List'!$E$9:$E$508, MATCH($B4569, 'Job List'!$B$9:$B$508, 0)), ""), $G4569))</f>
        <v/>
      </c>
      <c r="N4569" s="126" t="str">
        <f t="shared" si="853"/>
        <v/>
      </c>
      <c r="O4569" s="77"/>
      <c r="AB4569" s="14" t="str">
        <f t="shared" si="854"/>
        <v/>
      </c>
      <c r="AC4569" s="20" t="str">
        <f t="shared" si="855"/>
        <v/>
      </c>
      <c r="AD4569" s="55" t="str">
        <f t="shared" si="856"/>
        <v/>
      </c>
      <c r="AE4569" s="88" t="str">
        <f t="shared" si="857"/>
        <v/>
      </c>
      <c r="AG4569" s="55" t="str">
        <f t="shared" si="858"/>
        <v/>
      </c>
      <c r="AH4569" s="88" t="str">
        <f t="shared" si="859"/>
        <v/>
      </c>
      <c r="AJ4569" s="55" t="str">
        <f t="shared" si="860"/>
        <v/>
      </c>
      <c r="AK4569" s="88" t="str">
        <f t="shared" si="861"/>
        <v/>
      </c>
      <c r="AM4569" s="55" t="str">
        <f t="shared" si="862"/>
        <v/>
      </c>
      <c r="AN4569" s="88" t="str">
        <f t="shared" si="863"/>
        <v/>
      </c>
    </row>
    <row r="4570" spans="1:40" x14ac:dyDescent="0.25">
      <c r="A4570" s="77"/>
      <c r="B4570" s="107"/>
      <c r="C4570" s="108"/>
      <c r="D4570" s="109"/>
      <c r="E4570" s="109"/>
      <c r="F4570" s="110"/>
      <c r="G4570" s="111"/>
      <c r="H4570" s="112"/>
      <c r="I4570" s="77"/>
      <c r="J4570" s="112" t="str">
        <f>IF($B4570="", "", IFERROR(INDEX('Job List'!$C$9:$C$508, MATCH($B4570, 'Job List'!$B$9:$B$508, 0)), ""))</f>
        <v/>
      </c>
      <c r="K4570" s="112" t="str">
        <f>IF($B4570="", "", IFERROR(INDEX('Job List'!$D$9:$D$508, MATCH($B4570, 'Job List'!$B$9:$B$508, 0)), ""))</f>
        <v/>
      </c>
      <c r="L4570" s="125" t="str">
        <f t="shared" si="852"/>
        <v/>
      </c>
      <c r="M4570" s="111" t="str">
        <f>IF($B4570="", "", IF($G4570="", IFERROR(INDEX('Job List'!$E$9:$E$508, MATCH($B4570, 'Job List'!$B$9:$B$508, 0)), ""), $G4570))</f>
        <v/>
      </c>
      <c r="N4570" s="126" t="str">
        <f t="shared" si="853"/>
        <v/>
      </c>
      <c r="O4570" s="77"/>
      <c r="AB4570" s="14" t="str">
        <f t="shared" si="854"/>
        <v/>
      </c>
      <c r="AC4570" s="20" t="str">
        <f t="shared" si="855"/>
        <v/>
      </c>
      <c r="AD4570" s="55" t="str">
        <f t="shared" si="856"/>
        <v/>
      </c>
      <c r="AE4570" s="88" t="str">
        <f t="shared" si="857"/>
        <v/>
      </c>
      <c r="AG4570" s="55" t="str">
        <f t="shared" si="858"/>
        <v/>
      </c>
      <c r="AH4570" s="88" t="str">
        <f t="shared" si="859"/>
        <v/>
      </c>
      <c r="AJ4570" s="55" t="str">
        <f t="shared" si="860"/>
        <v/>
      </c>
      <c r="AK4570" s="88" t="str">
        <f t="shared" si="861"/>
        <v/>
      </c>
      <c r="AM4570" s="55" t="str">
        <f t="shared" si="862"/>
        <v/>
      </c>
      <c r="AN4570" s="88" t="str">
        <f t="shared" si="863"/>
        <v/>
      </c>
    </row>
    <row r="4571" spans="1:40" x14ac:dyDescent="0.25">
      <c r="A4571" s="77"/>
      <c r="B4571" s="107"/>
      <c r="C4571" s="108"/>
      <c r="D4571" s="109"/>
      <c r="E4571" s="109"/>
      <c r="F4571" s="110"/>
      <c r="G4571" s="111"/>
      <c r="H4571" s="112"/>
      <c r="I4571" s="77"/>
      <c r="J4571" s="112" t="str">
        <f>IF($B4571="", "", IFERROR(INDEX('Job List'!$C$9:$C$508, MATCH($B4571, 'Job List'!$B$9:$B$508, 0)), ""))</f>
        <v/>
      </c>
      <c r="K4571" s="112" t="str">
        <f>IF($B4571="", "", IFERROR(INDEX('Job List'!$D$9:$D$508, MATCH($B4571, 'Job List'!$B$9:$B$508, 0)), ""))</f>
        <v/>
      </c>
      <c r="L4571" s="125" t="str">
        <f t="shared" si="852"/>
        <v/>
      </c>
      <c r="M4571" s="111" t="str">
        <f>IF($B4571="", "", IF($G4571="", IFERROR(INDEX('Job List'!$E$9:$E$508, MATCH($B4571, 'Job List'!$B$9:$B$508, 0)), ""), $G4571))</f>
        <v/>
      </c>
      <c r="N4571" s="126" t="str">
        <f t="shared" si="853"/>
        <v/>
      </c>
      <c r="O4571" s="77"/>
      <c r="AB4571" s="14" t="str">
        <f t="shared" si="854"/>
        <v/>
      </c>
      <c r="AC4571" s="20" t="str">
        <f t="shared" si="855"/>
        <v/>
      </c>
      <c r="AD4571" s="55" t="str">
        <f t="shared" si="856"/>
        <v/>
      </c>
      <c r="AE4571" s="88" t="str">
        <f t="shared" si="857"/>
        <v/>
      </c>
      <c r="AG4571" s="55" t="str">
        <f t="shared" si="858"/>
        <v/>
      </c>
      <c r="AH4571" s="88" t="str">
        <f t="shared" si="859"/>
        <v/>
      </c>
      <c r="AJ4571" s="55" t="str">
        <f t="shared" si="860"/>
        <v/>
      </c>
      <c r="AK4571" s="88" t="str">
        <f t="shared" si="861"/>
        <v/>
      </c>
      <c r="AM4571" s="55" t="str">
        <f t="shared" si="862"/>
        <v/>
      </c>
      <c r="AN4571" s="88" t="str">
        <f t="shared" si="863"/>
        <v/>
      </c>
    </row>
    <row r="4572" spans="1:40" x14ac:dyDescent="0.25">
      <c r="A4572" s="77"/>
      <c r="B4572" s="107"/>
      <c r="C4572" s="108"/>
      <c r="D4572" s="109"/>
      <c r="E4572" s="109"/>
      <c r="F4572" s="110"/>
      <c r="G4572" s="111"/>
      <c r="H4572" s="112"/>
      <c r="I4572" s="77"/>
      <c r="J4572" s="112" t="str">
        <f>IF($B4572="", "", IFERROR(INDEX('Job List'!$C$9:$C$508, MATCH($B4572, 'Job List'!$B$9:$B$508, 0)), ""))</f>
        <v/>
      </c>
      <c r="K4572" s="112" t="str">
        <f>IF($B4572="", "", IFERROR(INDEX('Job List'!$D$9:$D$508, MATCH($B4572, 'Job List'!$B$9:$B$508, 0)), ""))</f>
        <v/>
      </c>
      <c r="L4572" s="125" t="str">
        <f t="shared" si="852"/>
        <v/>
      </c>
      <c r="M4572" s="111" t="str">
        <f>IF($B4572="", "", IF($G4572="", IFERROR(INDEX('Job List'!$E$9:$E$508, MATCH($B4572, 'Job List'!$B$9:$B$508, 0)), ""), $G4572))</f>
        <v/>
      </c>
      <c r="N4572" s="126" t="str">
        <f t="shared" si="853"/>
        <v/>
      </c>
      <c r="O4572" s="77"/>
      <c r="AB4572" s="14" t="str">
        <f t="shared" si="854"/>
        <v/>
      </c>
      <c r="AC4572" s="20" t="str">
        <f t="shared" si="855"/>
        <v/>
      </c>
      <c r="AD4572" s="55" t="str">
        <f t="shared" si="856"/>
        <v/>
      </c>
      <c r="AE4572" s="88" t="str">
        <f t="shared" si="857"/>
        <v/>
      </c>
      <c r="AG4572" s="55" t="str">
        <f t="shared" si="858"/>
        <v/>
      </c>
      <c r="AH4572" s="88" t="str">
        <f t="shared" si="859"/>
        <v/>
      </c>
      <c r="AJ4572" s="55" t="str">
        <f t="shared" si="860"/>
        <v/>
      </c>
      <c r="AK4572" s="88" t="str">
        <f t="shared" si="861"/>
        <v/>
      </c>
      <c r="AM4572" s="55" t="str">
        <f t="shared" si="862"/>
        <v/>
      </c>
      <c r="AN4572" s="88" t="str">
        <f t="shared" si="863"/>
        <v/>
      </c>
    </row>
    <row r="4573" spans="1:40" x14ac:dyDescent="0.25">
      <c r="A4573" s="77"/>
      <c r="B4573" s="107"/>
      <c r="C4573" s="108"/>
      <c r="D4573" s="109"/>
      <c r="E4573" s="109"/>
      <c r="F4573" s="110"/>
      <c r="G4573" s="111"/>
      <c r="H4573" s="112"/>
      <c r="I4573" s="77"/>
      <c r="J4573" s="112" t="str">
        <f>IF($B4573="", "", IFERROR(INDEX('Job List'!$C$9:$C$508, MATCH($B4573, 'Job List'!$B$9:$B$508, 0)), ""))</f>
        <v/>
      </c>
      <c r="K4573" s="112" t="str">
        <f>IF($B4573="", "", IFERROR(INDEX('Job List'!$D$9:$D$508, MATCH($B4573, 'Job List'!$B$9:$B$508, 0)), ""))</f>
        <v/>
      </c>
      <c r="L4573" s="125" t="str">
        <f t="shared" si="852"/>
        <v/>
      </c>
      <c r="M4573" s="111" t="str">
        <f>IF($B4573="", "", IF($G4573="", IFERROR(INDEX('Job List'!$E$9:$E$508, MATCH($B4573, 'Job List'!$B$9:$B$508, 0)), ""), $G4573))</f>
        <v/>
      </c>
      <c r="N4573" s="126" t="str">
        <f t="shared" si="853"/>
        <v/>
      </c>
      <c r="O4573" s="77"/>
      <c r="AB4573" s="14" t="str">
        <f t="shared" si="854"/>
        <v/>
      </c>
      <c r="AC4573" s="20" t="str">
        <f t="shared" si="855"/>
        <v/>
      </c>
      <c r="AD4573" s="55" t="str">
        <f t="shared" si="856"/>
        <v/>
      </c>
      <c r="AE4573" s="88" t="str">
        <f t="shared" si="857"/>
        <v/>
      </c>
      <c r="AG4573" s="55" t="str">
        <f t="shared" si="858"/>
        <v/>
      </c>
      <c r="AH4573" s="88" t="str">
        <f t="shared" si="859"/>
        <v/>
      </c>
      <c r="AJ4573" s="55" t="str">
        <f t="shared" si="860"/>
        <v/>
      </c>
      <c r="AK4573" s="88" t="str">
        <f t="shared" si="861"/>
        <v/>
      </c>
      <c r="AM4573" s="55" t="str">
        <f t="shared" si="862"/>
        <v/>
      </c>
      <c r="AN4573" s="88" t="str">
        <f t="shared" si="863"/>
        <v/>
      </c>
    </row>
    <row r="4574" spans="1:40" x14ac:dyDescent="0.25">
      <c r="A4574" s="77"/>
      <c r="B4574" s="107"/>
      <c r="C4574" s="108"/>
      <c r="D4574" s="109"/>
      <c r="E4574" s="109"/>
      <c r="F4574" s="110"/>
      <c r="G4574" s="111"/>
      <c r="H4574" s="112"/>
      <c r="I4574" s="77"/>
      <c r="J4574" s="112" t="str">
        <f>IF($B4574="", "", IFERROR(INDEX('Job List'!$C$9:$C$508, MATCH($B4574, 'Job List'!$B$9:$B$508, 0)), ""))</f>
        <v/>
      </c>
      <c r="K4574" s="112" t="str">
        <f>IF($B4574="", "", IFERROR(INDEX('Job List'!$D$9:$D$508, MATCH($B4574, 'Job List'!$B$9:$B$508, 0)), ""))</f>
        <v/>
      </c>
      <c r="L4574" s="125" t="str">
        <f t="shared" si="852"/>
        <v/>
      </c>
      <c r="M4574" s="111" t="str">
        <f>IF($B4574="", "", IF($G4574="", IFERROR(INDEX('Job List'!$E$9:$E$508, MATCH($B4574, 'Job List'!$B$9:$B$508, 0)), ""), $G4574))</f>
        <v/>
      </c>
      <c r="N4574" s="126" t="str">
        <f t="shared" si="853"/>
        <v/>
      </c>
      <c r="O4574" s="77"/>
      <c r="AB4574" s="14" t="str">
        <f t="shared" si="854"/>
        <v/>
      </c>
      <c r="AC4574" s="20" t="str">
        <f t="shared" si="855"/>
        <v/>
      </c>
      <c r="AD4574" s="55" t="str">
        <f t="shared" si="856"/>
        <v/>
      </c>
      <c r="AE4574" s="88" t="str">
        <f t="shared" si="857"/>
        <v/>
      </c>
      <c r="AG4574" s="55" t="str">
        <f t="shared" si="858"/>
        <v/>
      </c>
      <c r="AH4574" s="88" t="str">
        <f t="shared" si="859"/>
        <v/>
      </c>
      <c r="AJ4574" s="55" t="str">
        <f t="shared" si="860"/>
        <v/>
      </c>
      <c r="AK4574" s="88" t="str">
        <f t="shared" si="861"/>
        <v/>
      </c>
      <c r="AM4574" s="55" t="str">
        <f t="shared" si="862"/>
        <v/>
      </c>
      <c r="AN4574" s="88" t="str">
        <f t="shared" si="863"/>
        <v/>
      </c>
    </row>
    <row r="4575" spans="1:40" x14ac:dyDescent="0.25">
      <c r="A4575" s="77"/>
      <c r="B4575" s="107"/>
      <c r="C4575" s="108"/>
      <c r="D4575" s="109"/>
      <c r="E4575" s="109"/>
      <c r="F4575" s="110"/>
      <c r="G4575" s="111"/>
      <c r="H4575" s="112"/>
      <c r="I4575" s="77"/>
      <c r="J4575" s="112" t="str">
        <f>IF($B4575="", "", IFERROR(INDEX('Job List'!$C$9:$C$508, MATCH($B4575, 'Job List'!$B$9:$B$508, 0)), ""))</f>
        <v/>
      </c>
      <c r="K4575" s="112" t="str">
        <f>IF($B4575="", "", IFERROR(INDEX('Job List'!$D$9:$D$508, MATCH($B4575, 'Job List'!$B$9:$B$508, 0)), ""))</f>
        <v/>
      </c>
      <c r="L4575" s="125" t="str">
        <f t="shared" si="852"/>
        <v/>
      </c>
      <c r="M4575" s="111" t="str">
        <f>IF($B4575="", "", IF($G4575="", IFERROR(INDEX('Job List'!$E$9:$E$508, MATCH($B4575, 'Job List'!$B$9:$B$508, 0)), ""), $G4575))</f>
        <v/>
      </c>
      <c r="N4575" s="126" t="str">
        <f t="shared" si="853"/>
        <v/>
      </c>
      <c r="O4575" s="77"/>
      <c r="AB4575" s="14" t="str">
        <f t="shared" si="854"/>
        <v/>
      </c>
      <c r="AC4575" s="20" t="str">
        <f t="shared" si="855"/>
        <v/>
      </c>
      <c r="AD4575" s="55" t="str">
        <f t="shared" si="856"/>
        <v/>
      </c>
      <c r="AE4575" s="88" t="str">
        <f t="shared" si="857"/>
        <v/>
      </c>
      <c r="AG4575" s="55" t="str">
        <f t="shared" si="858"/>
        <v/>
      </c>
      <c r="AH4575" s="88" t="str">
        <f t="shared" si="859"/>
        <v/>
      </c>
      <c r="AJ4575" s="55" t="str">
        <f t="shared" si="860"/>
        <v/>
      </c>
      <c r="AK4575" s="88" t="str">
        <f t="shared" si="861"/>
        <v/>
      </c>
      <c r="AM4575" s="55" t="str">
        <f t="shared" si="862"/>
        <v/>
      </c>
      <c r="AN4575" s="88" t="str">
        <f t="shared" si="863"/>
        <v/>
      </c>
    </row>
    <row r="4576" spans="1:40" x14ac:dyDescent="0.25">
      <c r="A4576" s="77"/>
      <c r="B4576" s="107"/>
      <c r="C4576" s="108"/>
      <c r="D4576" s="109"/>
      <c r="E4576" s="109"/>
      <c r="F4576" s="110"/>
      <c r="G4576" s="111"/>
      <c r="H4576" s="112"/>
      <c r="I4576" s="77"/>
      <c r="J4576" s="112" t="str">
        <f>IF($B4576="", "", IFERROR(INDEX('Job List'!$C$9:$C$508, MATCH($B4576, 'Job List'!$B$9:$B$508, 0)), ""))</f>
        <v/>
      </c>
      <c r="K4576" s="112" t="str">
        <f>IF($B4576="", "", IFERROR(INDEX('Job List'!$D$9:$D$508, MATCH($B4576, 'Job List'!$B$9:$B$508, 0)), ""))</f>
        <v/>
      </c>
      <c r="L4576" s="125" t="str">
        <f t="shared" si="852"/>
        <v/>
      </c>
      <c r="M4576" s="111" t="str">
        <f>IF($B4576="", "", IF($G4576="", IFERROR(INDEX('Job List'!$E$9:$E$508, MATCH($B4576, 'Job List'!$B$9:$B$508, 0)), ""), $G4576))</f>
        <v/>
      </c>
      <c r="N4576" s="126" t="str">
        <f t="shared" si="853"/>
        <v/>
      </c>
      <c r="O4576" s="77"/>
      <c r="AB4576" s="14" t="str">
        <f t="shared" si="854"/>
        <v/>
      </c>
      <c r="AC4576" s="20" t="str">
        <f t="shared" si="855"/>
        <v/>
      </c>
      <c r="AD4576" s="55" t="str">
        <f t="shared" si="856"/>
        <v/>
      </c>
      <c r="AE4576" s="88" t="str">
        <f t="shared" si="857"/>
        <v/>
      </c>
      <c r="AG4576" s="55" t="str">
        <f t="shared" si="858"/>
        <v/>
      </c>
      <c r="AH4576" s="88" t="str">
        <f t="shared" si="859"/>
        <v/>
      </c>
      <c r="AJ4576" s="55" t="str">
        <f t="shared" si="860"/>
        <v/>
      </c>
      <c r="AK4576" s="88" t="str">
        <f t="shared" si="861"/>
        <v/>
      </c>
      <c r="AM4576" s="55" t="str">
        <f t="shared" si="862"/>
        <v/>
      </c>
      <c r="AN4576" s="88" t="str">
        <f t="shared" si="863"/>
        <v/>
      </c>
    </row>
    <row r="4577" spans="1:40" x14ac:dyDescent="0.25">
      <c r="A4577" s="77"/>
      <c r="B4577" s="107"/>
      <c r="C4577" s="108"/>
      <c r="D4577" s="109"/>
      <c r="E4577" s="109"/>
      <c r="F4577" s="110"/>
      <c r="G4577" s="111"/>
      <c r="H4577" s="112"/>
      <c r="I4577" s="77"/>
      <c r="J4577" s="112" t="str">
        <f>IF($B4577="", "", IFERROR(INDEX('Job List'!$C$9:$C$508, MATCH($B4577, 'Job List'!$B$9:$B$508, 0)), ""))</f>
        <v/>
      </c>
      <c r="K4577" s="112" t="str">
        <f>IF($B4577="", "", IFERROR(INDEX('Job List'!$D$9:$D$508, MATCH($B4577, 'Job List'!$B$9:$B$508, 0)), ""))</f>
        <v/>
      </c>
      <c r="L4577" s="125" t="str">
        <f t="shared" si="852"/>
        <v/>
      </c>
      <c r="M4577" s="111" t="str">
        <f>IF($B4577="", "", IF($G4577="", IFERROR(INDEX('Job List'!$E$9:$E$508, MATCH($B4577, 'Job List'!$B$9:$B$508, 0)), ""), $G4577))</f>
        <v/>
      </c>
      <c r="N4577" s="126" t="str">
        <f t="shared" si="853"/>
        <v/>
      </c>
      <c r="O4577" s="77"/>
      <c r="AB4577" s="14" t="str">
        <f t="shared" si="854"/>
        <v/>
      </c>
      <c r="AC4577" s="20" t="str">
        <f t="shared" si="855"/>
        <v/>
      </c>
      <c r="AD4577" s="55" t="str">
        <f t="shared" si="856"/>
        <v/>
      </c>
      <c r="AE4577" s="88" t="str">
        <f t="shared" si="857"/>
        <v/>
      </c>
      <c r="AG4577" s="55" t="str">
        <f t="shared" si="858"/>
        <v/>
      </c>
      <c r="AH4577" s="88" t="str">
        <f t="shared" si="859"/>
        <v/>
      </c>
      <c r="AJ4577" s="55" t="str">
        <f t="shared" si="860"/>
        <v/>
      </c>
      <c r="AK4577" s="88" t="str">
        <f t="shared" si="861"/>
        <v/>
      </c>
      <c r="AM4577" s="55" t="str">
        <f t="shared" si="862"/>
        <v/>
      </c>
      <c r="AN4577" s="88" t="str">
        <f t="shared" si="863"/>
        <v/>
      </c>
    </row>
    <row r="4578" spans="1:40" x14ac:dyDescent="0.25">
      <c r="A4578" s="77"/>
      <c r="B4578" s="107"/>
      <c r="C4578" s="108"/>
      <c r="D4578" s="109"/>
      <c r="E4578" s="109"/>
      <c r="F4578" s="110"/>
      <c r="G4578" s="111"/>
      <c r="H4578" s="112"/>
      <c r="I4578" s="77"/>
      <c r="J4578" s="112" t="str">
        <f>IF($B4578="", "", IFERROR(INDEX('Job List'!$C$9:$C$508, MATCH($B4578, 'Job List'!$B$9:$B$508, 0)), ""))</f>
        <v/>
      </c>
      <c r="K4578" s="112" t="str">
        <f>IF($B4578="", "", IFERROR(INDEX('Job List'!$D$9:$D$508, MATCH($B4578, 'Job List'!$B$9:$B$508, 0)), ""))</f>
        <v/>
      </c>
      <c r="L4578" s="125" t="str">
        <f t="shared" si="852"/>
        <v/>
      </c>
      <c r="M4578" s="111" t="str">
        <f>IF($B4578="", "", IF($G4578="", IFERROR(INDEX('Job List'!$E$9:$E$508, MATCH($B4578, 'Job List'!$B$9:$B$508, 0)), ""), $G4578))</f>
        <v/>
      </c>
      <c r="N4578" s="126" t="str">
        <f t="shared" si="853"/>
        <v/>
      </c>
      <c r="O4578" s="77"/>
      <c r="AB4578" s="14" t="str">
        <f t="shared" si="854"/>
        <v/>
      </c>
      <c r="AC4578" s="20" t="str">
        <f t="shared" si="855"/>
        <v/>
      </c>
      <c r="AD4578" s="55" t="str">
        <f t="shared" si="856"/>
        <v/>
      </c>
      <c r="AE4578" s="88" t="str">
        <f t="shared" si="857"/>
        <v/>
      </c>
      <c r="AG4578" s="55" t="str">
        <f t="shared" si="858"/>
        <v/>
      </c>
      <c r="AH4578" s="88" t="str">
        <f t="shared" si="859"/>
        <v/>
      </c>
      <c r="AJ4578" s="55" t="str">
        <f t="shared" si="860"/>
        <v/>
      </c>
      <c r="AK4578" s="88" t="str">
        <f t="shared" si="861"/>
        <v/>
      </c>
      <c r="AM4578" s="55" t="str">
        <f t="shared" si="862"/>
        <v/>
      </c>
      <c r="AN4578" s="88" t="str">
        <f t="shared" si="863"/>
        <v/>
      </c>
    </row>
    <row r="4579" spans="1:40" x14ac:dyDescent="0.25">
      <c r="A4579" s="77"/>
      <c r="B4579" s="107"/>
      <c r="C4579" s="108"/>
      <c r="D4579" s="109"/>
      <c r="E4579" s="109"/>
      <c r="F4579" s="110"/>
      <c r="G4579" s="111"/>
      <c r="H4579" s="112"/>
      <c r="I4579" s="77"/>
      <c r="J4579" s="112" t="str">
        <f>IF($B4579="", "", IFERROR(INDEX('Job List'!$C$9:$C$508, MATCH($B4579, 'Job List'!$B$9:$B$508, 0)), ""))</f>
        <v/>
      </c>
      <c r="K4579" s="112" t="str">
        <f>IF($B4579="", "", IFERROR(INDEX('Job List'!$D$9:$D$508, MATCH($B4579, 'Job List'!$B$9:$B$508, 0)), ""))</f>
        <v/>
      </c>
      <c r="L4579" s="125" t="str">
        <f t="shared" si="852"/>
        <v/>
      </c>
      <c r="M4579" s="111" t="str">
        <f>IF($B4579="", "", IF($G4579="", IFERROR(INDEX('Job List'!$E$9:$E$508, MATCH($B4579, 'Job List'!$B$9:$B$508, 0)), ""), $G4579))</f>
        <v/>
      </c>
      <c r="N4579" s="126" t="str">
        <f t="shared" si="853"/>
        <v/>
      </c>
      <c r="O4579" s="77"/>
      <c r="AB4579" s="14" t="str">
        <f t="shared" si="854"/>
        <v/>
      </c>
      <c r="AC4579" s="20" t="str">
        <f t="shared" si="855"/>
        <v/>
      </c>
      <c r="AD4579" s="55" t="str">
        <f t="shared" si="856"/>
        <v/>
      </c>
      <c r="AE4579" s="88" t="str">
        <f t="shared" si="857"/>
        <v/>
      </c>
      <c r="AG4579" s="55" t="str">
        <f t="shared" si="858"/>
        <v/>
      </c>
      <c r="AH4579" s="88" t="str">
        <f t="shared" si="859"/>
        <v/>
      </c>
      <c r="AJ4579" s="55" t="str">
        <f t="shared" si="860"/>
        <v/>
      </c>
      <c r="AK4579" s="88" t="str">
        <f t="shared" si="861"/>
        <v/>
      </c>
      <c r="AM4579" s="55" t="str">
        <f t="shared" si="862"/>
        <v/>
      </c>
      <c r="AN4579" s="88" t="str">
        <f t="shared" si="863"/>
        <v/>
      </c>
    </row>
    <row r="4580" spans="1:40" x14ac:dyDescent="0.25">
      <c r="A4580" s="77"/>
      <c r="B4580" s="107"/>
      <c r="C4580" s="108"/>
      <c r="D4580" s="109"/>
      <c r="E4580" s="109"/>
      <c r="F4580" s="110"/>
      <c r="G4580" s="111"/>
      <c r="H4580" s="112"/>
      <c r="I4580" s="77"/>
      <c r="J4580" s="112" t="str">
        <f>IF($B4580="", "", IFERROR(INDEX('Job List'!$C$9:$C$508, MATCH($B4580, 'Job List'!$B$9:$B$508, 0)), ""))</f>
        <v/>
      </c>
      <c r="K4580" s="112" t="str">
        <f>IF($B4580="", "", IFERROR(INDEX('Job List'!$D$9:$D$508, MATCH($B4580, 'Job List'!$B$9:$B$508, 0)), ""))</f>
        <v/>
      </c>
      <c r="L4580" s="125" t="str">
        <f t="shared" si="852"/>
        <v/>
      </c>
      <c r="M4580" s="111" t="str">
        <f>IF($B4580="", "", IF($G4580="", IFERROR(INDEX('Job List'!$E$9:$E$508, MATCH($B4580, 'Job List'!$B$9:$B$508, 0)), ""), $G4580))</f>
        <v/>
      </c>
      <c r="N4580" s="126" t="str">
        <f t="shared" si="853"/>
        <v/>
      </c>
      <c r="O4580" s="77"/>
      <c r="AB4580" s="14" t="str">
        <f t="shared" si="854"/>
        <v/>
      </c>
      <c r="AC4580" s="20" t="str">
        <f t="shared" si="855"/>
        <v/>
      </c>
      <c r="AD4580" s="55" t="str">
        <f t="shared" si="856"/>
        <v/>
      </c>
      <c r="AE4580" s="88" t="str">
        <f t="shared" si="857"/>
        <v/>
      </c>
      <c r="AG4580" s="55" t="str">
        <f t="shared" si="858"/>
        <v/>
      </c>
      <c r="AH4580" s="88" t="str">
        <f t="shared" si="859"/>
        <v/>
      </c>
      <c r="AJ4580" s="55" t="str">
        <f t="shared" si="860"/>
        <v/>
      </c>
      <c r="AK4580" s="88" t="str">
        <f t="shared" si="861"/>
        <v/>
      </c>
      <c r="AM4580" s="55" t="str">
        <f t="shared" si="862"/>
        <v/>
      </c>
      <c r="AN4580" s="88" t="str">
        <f t="shared" si="863"/>
        <v/>
      </c>
    </row>
    <row r="4581" spans="1:40" x14ac:dyDescent="0.25">
      <c r="A4581" s="77"/>
      <c r="B4581" s="107"/>
      <c r="C4581" s="108"/>
      <c r="D4581" s="109"/>
      <c r="E4581" s="109"/>
      <c r="F4581" s="110"/>
      <c r="G4581" s="111"/>
      <c r="H4581" s="112"/>
      <c r="I4581" s="77"/>
      <c r="J4581" s="112" t="str">
        <f>IF($B4581="", "", IFERROR(INDEX('Job List'!$C$9:$C$508, MATCH($B4581, 'Job List'!$B$9:$B$508, 0)), ""))</f>
        <v/>
      </c>
      <c r="K4581" s="112" t="str">
        <f>IF($B4581="", "", IFERROR(INDEX('Job List'!$D$9:$D$508, MATCH($B4581, 'Job List'!$B$9:$B$508, 0)), ""))</f>
        <v/>
      </c>
      <c r="L4581" s="125" t="str">
        <f t="shared" si="852"/>
        <v/>
      </c>
      <c r="M4581" s="111" t="str">
        <f>IF($B4581="", "", IF($G4581="", IFERROR(INDEX('Job List'!$E$9:$E$508, MATCH($B4581, 'Job List'!$B$9:$B$508, 0)), ""), $G4581))</f>
        <v/>
      </c>
      <c r="N4581" s="126" t="str">
        <f t="shared" si="853"/>
        <v/>
      </c>
      <c r="O4581" s="77"/>
      <c r="AB4581" s="14" t="str">
        <f t="shared" si="854"/>
        <v/>
      </c>
      <c r="AC4581" s="20" t="str">
        <f t="shared" si="855"/>
        <v/>
      </c>
      <c r="AD4581" s="55" t="str">
        <f t="shared" si="856"/>
        <v/>
      </c>
      <c r="AE4581" s="88" t="str">
        <f t="shared" si="857"/>
        <v/>
      </c>
      <c r="AG4581" s="55" t="str">
        <f t="shared" si="858"/>
        <v/>
      </c>
      <c r="AH4581" s="88" t="str">
        <f t="shared" si="859"/>
        <v/>
      </c>
      <c r="AJ4581" s="55" t="str">
        <f t="shared" si="860"/>
        <v/>
      </c>
      <c r="AK4581" s="88" t="str">
        <f t="shared" si="861"/>
        <v/>
      </c>
      <c r="AM4581" s="55" t="str">
        <f t="shared" si="862"/>
        <v/>
      </c>
      <c r="AN4581" s="88" t="str">
        <f t="shared" si="863"/>
        <v/>
      </c>
    </row>
    <row r="4582" spans="1:40" x14ac:dyDescent="0.25">
      <c r="A4582" s="77"/>
      <c r="B4582" s="107"/>
      <c r="C4582" s="108"/>
      <c r="D4582" s="109"/>
      <c r="E4582" s="109"/>
      <c r="F4582" s="110"/>
      <c r="G4582" s="111"/>
      <c r="H4582" s="112"/>
      <c r="I4582" s="77"/>
      <c r="J4582" s="112" t="str">
        <f>IF($B4582="", "", IFERROR(INDEX('Job List'!$C$9:$C$508, MATCH($B4582, 'Job List'!$B$9:$B$508, 0)), ""))</f>
        <v/>
      </c>
      <c r="K4582" s="112" t="str">
        <f>IF($B4582="", "", IFERROR(INDEX('Job List'!$D$9:$D$508, MATCH($B4582, 'Job List'!$B$9:$B$508, 0)), ""))</f>
        <v/>
      </c>
      <c r="L4582" s="125" t="str">
        <f t="shared" si="852"/>
        <v/>
      </c>
      <c r="M4582" s="111" t="str">
        <f>IF($B4582="", "", IF($G4582="", IFERROR(INDEX('Job List'!$E$9:$E$508, MATCH($B4582, 'Job List'!$B$9:$B$508, 0)), ""), $G4582))</f>
        <v/>
      </c>
      <c r="N4582" s="126" t="str">
        <f t="shared" si="853"/>
        <v/>
      </c>
      <c r="O4582" s="77"/>
      <c r="AB4582" s="14" t="str">
        <f t="shared" si="854"/>
        <v/>
      </c>
      <c r="AC4582" s="20" t="str">
        <f t="shared" si="855"/>
        <v/>
      </c>
      <c r="AD4582" s="55" t="str">
        <f t="shared" si="856"/>
        <v/>
      </c>
      <c r="AE4582" s="88" t="str">
        <f t="shared" si="857"/>
        <v/>
      </c>
      <c r="AG4582" s="55" t="str">
        <f t="shared" si="858"/>
        <v/>
      </c>
      <c r="AH4582" s="88" t="str">
        <f t="shared" si="859"/>
        <v/>
      </c>
      <c r="AJ4582" s="55" t="str">
        <f t="shared" si="860"/>
        <v/>
      </c>
      <c r="AK4582" s="88" t="str">
        <f t="shared" si="861"/>
        <v/>
      </c>
      <c r="AM4582" s="55" t="str">
        <f t="shared" si="862"/>
        <v/>
      </c>
      <c r="AN4582" s="88" t="str">
        <f t="shared" si="863"/>
        <v/>
      </c>
    </row>
    <row r="4583" spans="1:40" x14ac:dyDescent="0.25">
      <c r="A4583" s="77"/>
      <c r="B4583" s="107"/>
      <c r="C4583" s="108"/>
      <c r="D4583" s="109"/>
      <c r="E4583" s="109"/>
      <c r="F4583" s="110"/>
      <c r="G4583" s="111"/>
      <c r="H4583" s="112"/>
      <c r="I4583" s="77"/>
      <c r="J4583" s="112" t="str">
        <f>IF($B4583="", "", IFERROR(INDEX('Job List'!$C$9:$C$508, MATCH($B4583, 'Job List'!$B$9:$B$508, 0)), ""))</f>
        <v/>
      </c>
      <c r="K4583" s="112" t="str">
        <f>IF($B4583="", "", IFERROR(INDEX('Job List'!$D$9:$D$508, MATCH($B4583, 'Job List'!$B$9:$B$508, 0)), ""))</f>
        <v/>
      </c>
      <c r="L4583" s="125" t="str">
        <f t="shared" si="852"/>
        <v/>
      </c>
      <c r="M4583" s="111" t="str">
        <f>IF($B4583="", "", IF($G4583="", IFERROR(INDEX('Job List'!$E$9:$E$508, MATCH($B4583, 'Job List'!$B$9:$B$508, 0)), ""), $G4583))</f>
        <v/>
      </c>
      <c r="N4583" s="126" t="str">
        <f t="shared" si="853"/>
        <v/>
      </c>
      <c r="O4583" s="77"/>
      <c r="AB4583" s="14" t="str">
        <f t="shared" si="854"/>
        <v/>
      </c>
      <c r="AC4583" s="20" t="str">
        <f t="shared" si="855"/>
        <v/>
      </c>
      <c r="AD4583" s="55" t="str">
        <f t="shared" si="856"/>
        <v/>
      </c>
      <c r="AE4583" s="88" t="str">
        <f t="shared" si="857"/>
        <v/>
      </c>
      <c r="AG4583" s="55" t="str">
        <f t="shared" si="858"/>
        <v/>
      </c>
      <c r="AH4583" s="88" t="str">
        <f t="shared" si="859"/>
        <v/>
      </c>
      <c r="AJ4583" s="55" t="str">
        <f t="shared" si="860"/>
        <v/>
      </c>
      <c r="AK4583" s="88" t="str">
        <f t="shared" si="861"/>
        <v/>
      </c>
      <c r="AM4583" s="55" t="str">
        <f t="shared" si="862"/>
        <v/>
      </c>
      <c r="AN4583" s="88" t="str">
        <f t="shared" si="863"/>
        <v/>
      </c>
    </row>
    <row r="4584" spans="1:40" x14ac:dyDescent="0.25">
      <c r="A4584" s="77"/>
      <c r="B4584" s="107"/>
      <c r="C4584" s="108"/>
      <c r="D4584" s="109"/>
      <c r="E4584" s="109"/>
      <c r="F4584" s="110"/>
      <c r="G4584" s="111"/>
      <c r="H4584" s="112"/>
      <c r="I4584" s="77"/>
      <c r="J4584" s="112" t="str">
        <f>IF($B4584="", "", IFERROR(INDEX('Job List'!$C$9:$C$508, MATCH($B4584, 'Job List'!$B$9:$B$508, 0)), ""))</f>
        <v/>
      </c>
      <c r="K4584" s="112" t="str">
        <f>IF($B4584="", "", IFERROR(INDEX('Job List'!$D$9:$D$508, MATCH($B4584, 'Job List'!$B$9:$B$508, 0)), ""))</f>
        <v/>
      </c>
      <c r="L4584" s="125" t="str">
        <f t="shared" si="852"/>
        <v/>
      </c>
      <c r="M4584" s="111" t="str">
        <f>IF($B4584="", "", IF($G4584="", IFERROR(INDEX('Job List'!$E$9:$E$508, MATCH($B4584, 'Job List'!$B$9:$B$508, 0)), ""), $G4584))</f>
        <v/>
      </c>
      <c r="N4584" s="126" t="str">
        <f t="shared" si="853"/>
        <v/>
      </c>
      <c r="O4584" s="77"/>
      <c r="AB4584" s="14" t="str">
        <f t="shared" si="854"/>
        <v/>
      </c>
      <c r="AC4584" s="20" t="str">
        <f t="shared" si="855"/>
        <v/>
      </c>
      <c r="AD4584" s="55" t="str">
        <f t="shared" si="856"/>
        <v/>
      </c>
      <c r="AE4584" s="88" t="str">
        <f t="shared" si="857"/>
        <v/>
      </c>
      <c r="AG4584" s="55" t="str">
        <f t="shared" si="858"/>
        <v/>
      </c>
      <c r="AH4584" s="88" t="str">
        <f t="shared" si="859"/>
        <v/>
      </c>
      <c r="AJ4584" s="55" t="str">
        <f t="shared" si="860"/>
        <v/>
      </c>
      <c r="AK4584" s="88" t="str">
        <f t="shared" si="861"/>
        <v/>
      </c>
      <c r="AM4584" s="55" t="str">
        <f t="shared" si="862"/>
        <v/>
      </c>
      <c r="AN4584" s="88" t="str">
        <f t="shared" si="863"/>
        <v/>
      </c>
    </row>
    <row r="4585" spans="1:40" x14ac:dyDescent="0.25">
      <c r="A4585" s="77"/>
      <c r="B4585" s="107"/>
      <c r="C4585" s="108"/>
      <c r="D4585" s="109"/>
      <c r="E4585" s="109"/>
      <c r="F4585" s="110"/>
      <c r="G4585" s="111"/>
      <c r="H4585" s="112"/>
      <c r="I4585" s="77"/>
      <c r="J4585" s="112" t="str">
        <f>IF($B4585="", "", IFERROR(INDEX('Job List'!$C$9:$C$508, MATCH($B4585, 'Job List'!$B$9:$B$508, 0)), ""))</f>
        <v/>
      </c>
      <c r="K4585" s="112" t="str">
        <f>IF($B4585="", "", IFERROR(INDEX('Job List'!$D$9:$D$508, MATCH($B4585, 'Job List'!$B$9:$B$508, 0)), ""))</f>
        <v/>
      </c>
      <c r="L4585" s="125" t="str">
        <f t="shared" si="852"/>
        <v/>
      </c>
      <c r="M4585" s="111" t="str">
        <f>IF($B4585="", "", IF($G4585="", IFERROR(INDEX('Job List'!$E$9:$E$508, MATCH($B4585, 'Job List'!$B$9:$B$508, 0)), ""), $G4585))</f>
        <v/>
      </c>
      <c r="N4585" s="126" t="str">
        <f t="shared" si="853"/>
        <v/>
      </c>
      <c r="O4585" s="77"/>
      <c r="AB4585" s="14" t="str">
        <f t="shared" si="854"/>
        <v/>
      </c>
      <c r="AC4585" s="20" t="str">
        <f t="shared" si="855"/>
        <v/>
      </c>
      <c r="AD4585" s="55" t="str">
        <f t="shared" si="856"/>
        <v/>
      </c>
      <c r="AE4585" s="88" t="str">
        <f t="shared" si="857"/>
        <v/>
      </c>
      <c r="AG4585" s="55" t="str">
        <f t="shared" si="858"/>
        <v/>
      </c>
      <c r="AH4585" s="88" t="str">
        <f t="shared" si="859"/>
        <v/>
      </c>
      <c r="AJ4585" s="55" t="str">
        <f t="shared" si="860"/>
        <v/>
      </c>
      <c r="AK4585" s="88" t="str">
        <f t="shared" si="861"/>
        <v/>
      </c>
      <c r="AM4585" s="55" t="str">
        <f t="shared" si="862"/>
        <v/>
      </c>
      <c r="AN4585" s="88" t="str">
        <f t="shared" si="863"/>
        <v/>
      </c>
    </row>
    <row r="4586" spans="1:40" x14ac:dyDescent="0.25">
      <c r="A4586" s="77"/>
      <c r="B4586" s="107"/>
      <c r="C4586" s="108"/>
      <c r="D4586" s="109"/>
      <c r="E4586" s="109"/>
      <c r="F4586" s="110"/>
      <c r="G4586" s="111"/>
      <c r="H4586" s="112"/>
      <c r="I4586" s="77"/>
      <c r="J4586" s="112" t="str">
        <f>IF($B4586="", "", IFERROR(INDEX('Job List'!$C$9:$C$508, MATCH($B4586, 'Job List'!$B$9:$B$508, 0)), ""))</f>
        <v/>
      </c>
      <c r="K4586" s="112" t="str">
        <f>IF($B4586="", "", IFERROR(INDEX('Job List'!$D$9:$D$508, MATCH($B4586, 'Job List'!$B$9:$B$508, 0)), ""))</f>
        <v/>
      </c>
      <c r="L4586" s="125" t="str">
        <f t="shared" si="852"/>
        <v/>
      </c>
      <c r="M4586" s="111" t="str">
        <f>IF($B4586="", "", IF($G4586="", IFERROR(INDEX('Job List'!$E$9:$E$508, MATCH($B4586, 'Job List'!$B$9:$B$508, 0)), ""), $G4586))</f>
        <v/>
      </c>
      <c r="N4586" s="126" t="str">
        <f t="shared" si="853"/>
        <v/>
      </c>
      <c r="O4586" s="77"/>
      <c r="AB4586" s="14" t="str">
        <f t="shared" si="854"/>
        <v/>
      </c>
      <c r="AC4586" s="20" t="str">
        <f t="shared" si="855"/>
        <v/>
      </c>
      <c r="AD4586" s="55" t="str">
        <f t="shared" si="856"/>
        <v/>
      </c>
      <c r="AE4586" s="88" t="str">
        <f t="shared" si="857"/>
        <v/>
      </c>
      <c r="AG4586" s="55" t="str">
        <f t="shared" si="858"/>
        <v/>
      </c>
      <c r="AH4586" s="88" t="str">
        <f t="shared" si="859"/>
        <v/>
      </c>
      <c r="AJ4586" s="55" t="str">
        <f t="shared" si="860"/>
        <v/>
      </c>
      <c r="AK4586" s="88" t="str">
        <f t="shared" si="861"/>
        <v/>
      </c>
      <c r="AM4586" s="55" t="str">
        <f t="shared" si="862"/>
        <v/>
      </c>
      <c r="AN4586" s="88" t="str">
        <f t="shared" si="863"/>
        <v/>
      </c>
    </row>
    <row r="4587" spans="1:40" x14ac:dyDescent="0.25">
      <c r="A4587" s="77"/>
      <c r="B4587" s="107"/>
      <c r="C4587" s="108"/>
      <c r="D4587" s="109"/>
      <c r="E4587" s="109"/>
      <c r="F4587" s="110"/>
      <c r="G4587" s="111"/>
      <c r="H4587" s="112"/>
      <c r="I4587" s="77"/>
      <c r="J4587" s="112" t="str">
        <f>IF($B4587="", "", IFERROR(INDEX('Job List'!$C$9:$C$508, MATCH($B4587, 'Job List'!$B$9:$B$508, 0)), ""))</f>
        <v/>
      </c>
      <c r="K4587" s="112" t="str">
        <f>IF($B4587="", "", IFERROR(INDEX('Job List'!$D$9:$D$508, MATCH($B4587, 'Job List'!$B$9:$B$508, 0)), ""))</f>
        <v/>
      </c>
      <c r="L4587" s="125" t="str">
        <f t="shared" si="852"/>
        <v/>
      </c>
      <c r="M4587" s="111" t="str">
        <f>IF($B4587="", "", IF($G4587="", IFERROR(INDEX('Job List'!$E$9:$E$508, MATCH($B4587, 'Job List'!$B$9:$B$508, 0)), ""), $G4587))</f>
        <v/>
      </c>
      <c r="N4587" s="126" t="str">
        <f t="shared" si="853"/>
        <v/>
      </c>
      <c r="O4587" s="77"/>
      <c r="AB4587" s="14" t="str">
        <f t="shared" si="854"/>
        <v/>
      </c>
      <c r="AC4587" s="20" t="str">
        <f t="shared" si="855"/>
        <v/>
      </c>
      <c r="AD4587" s="55" t="str">
        <f t="shared" si="856"/>
        <v/>
      </c>
      <c r="AE4587" s="88" t="str">
        <f t="shared" si="857"/>
        <v/>
      </c>
      <c r="AG4587" s="55" t="str">
        <f t="shared" si="858"/>
        <v/>
      </c>
      <c r="AH4587" s="88" t="str">
        <f t="shared" si="859"/>
        <v/>
      </c>
      <c r="AJ4587" s="55" t="str">
        <f t="shared" si="860"/>
        <v/>
      </c>
      <c r="AK4587" s="88" t="str">
        <f t="shared" si="861"/>
        <v/>
      </c>
      <c r="AM4587" s="55" t="str">
        <f t="shared" si="862"/>
        <v/>
      </c>
      <c r="AN4587" s="88" t="str">
        <f t="shared" si="863"/>
        <v/>
      </c>
    </row>
    <row r="4588" spans="1:40" x14ac:dyDescent="0.25">
      <c r="A4588" s="77"/>
      <c r="B4588" s="107"/>
      <c r="C4588" s="108"/>
      <c r="D4588" s="109"/>
      <c r="E4588" s="109"/>
      <c r="F4588" s="110"/>
      <c r="G4588" s="111"/>
      <c r="H4588" s="112"/>
      <c r="I4588" s="77"/>
      <c r="J4588" s="112" t="str">
        <f>IF($B4588="", "", IFERROR(INDEX('Job List'!$C$9:$C$508, MATCH($B4588, 'Job List'!$B$9:$B$508, 0)), ""))</f>
        <v/>
      </c>
      <c r="K4588" s="112" t="str">
        <f>IF($B4588="", "", IFERROR(INDEX('Job List'!$D$9:$D$508, MATCH($B4588, 'Job List'!$B$9:$B$508, 0)), ""))</f>
        <v/>
      </c>
      <c r="L4588" s="125" t="str">
        <f t="shared" si="852"/>
        <v/>
      </c>
      <c r="M4588" s="111" t="str">
        <f>IF($B4588="", "", IF($G4588="", IFERROR(INDEX('Job List'!$E$9:$E$508, MATCH($B4588, 'Job List'!$B$9:$B$508, 0)), ""), $G4588))</f>
        <v/>
      </c>
      <c r="N4588" s="126" t="str">
        <f t="shared" si="853"/>
        <v/>
      </c>
      <c r="O4588" s="77"/>
      <c r="AB4588" s="14" t="str">
        <f t="shared" si="854"/>
        <v/>
      </c>
      <c r="AC4588" s="20" t="str">
        <f t="shared" si="855"/>
        <v/>
      </c>
      <c r="AD4588" s="55" t="str">
        <f t="shared" si="856"/>
        <v/>
      </c>
      <c r="AE4588" s="88" t="str">
        <f t="shared" si="857"/>
        <v/>
      </c>
      <c r="AG4588" s="55" t="str">
        <f t="shared" si="858"/>
        <v/>
      </c>
      <c r="AH4588" s="88" t="str">
        <f t="shared" si="859"/>
        <v/>
      </c>
      <c r="AJ4588" s="55" t="str">
        <f t="shared" si="860"/>
        <v/>
      </c>
      <c r="AK4588" s="88" t="str">
        <f t="shared" si="861"/>
        <v/>
      </c>
      <c r="AM4588" s="55" t="str">
        <f t="shared" si="862"/>
        <v/>
      </c>
      <c r="AN4588" s="88" t="str">
        <f t="shared" si="863"/>
        <v/>
      </c>
    </row>
    <row r="4589" spans="1:40" x14ac:dyDescent="0.25">
      <c r="A4589" s="77"/>
      <c r="B4589" s="107"/>
      <c r="C4589" s="108"/>
      <c r="D4589" s="109"/>
      <c r="E4589" s="109"/>
      <c r="F4589" s="110"/>
      <c r="G4589" s="111"/>
      <c r="H4589" s="112"/>
      <c r="I4589" s="77"/>
      <c r="J4589" s="112" t="str">
        <f>IF($B4589="", "", IFERROR(INDEX('Job List'!$C$9:$C$508, MATCH($B4589, 'Job List'!$B$9:$B$508, 0)), ""))</f>
        <v/>
      </c>
      <c r="K4589" s="112" t="str">
        <f>IF($B4589="", "", IFERROR(INDEX('Job List'!$D$9:$D$508, MATCH($B4589, 'Job List'!$B$9:$B$508, 0)), ""))</f>
        <v/>
      </c>
      <c r="L4589" s="125" t="str">
        <f t="shared" si="852"/>
        <v/>
      </c>
      <c r="M4589" s="111" t="str">
        <f>IF($B4589="", "", IF($G4589="", IFERROR(INDEX('Job List'!$E$9:$E$508, MATCH($B4589, 'Job List'!$B$9:$B$508, 0)), ""), $G4589))</f>
        <v/>
      </c>
      <c r="N4589" s="126" t="str">
        <f t="shared" si="853"/>
        <v/>
      </c>
      <c r="O4589" s="77"/>
      <c r="AB4589" s="14" t="str">
        <f t="shared" si="854"/>
        <v/>
      </c>
      <c r="AC4589" s="20" t="str">
        <f t="shared" si="855"/>
        <v/>
      </c>
      <c r="AD4589" s="55" t="str">
        <f t="shared" si="856"/>
        <v/>
      </c>
      <c r="AE4589" s="88" t="str">
        <f t="shared" si="857"/>
        <v/>
      </c>
      <c r="AG4589" s="55" t="str">
        <f t="shared" si="858"/>
        <v/>
      </c>
      <c r="AH4589" s="88" t="str">
        <f t="shared" si="859"/>
        <v/>
      </c>
      <c r="AJ4589" s="55" t="str">
        <f t="shared" si="860"/>
        <v/>
      </c>
      <c r="AK4589" s="88" t="str">
        <f t="shared" si="861"/>
        <v/>
      </c>
      <c r="AM4589" s="55" t="str">
        <f t="shared" si="862"/>
        <v/>
      </c>
      <c r="AN4589" s="88" t="str">
        <f t="shared" si="863"/>
        <v/>
      </c>
    </row>
    <row r="4590" spans="1:40" x14ac:dyDescent="0.25">
      <c r="A4590" s="77"/>
      <c r="B4590" s="107"/>
      <c r="C4590" s="108"/>
      <c r="D4590" s="109"/>
      <c r="E4590" s="109"/>
      <c r="F4590" s="110"/>
      <c r="G4590" s="111"/>
      <c r="H4590" s="112"/>
      <c r="I4590" s="77"/>
      <c r="J4590" s="112" t="str">
        <f>IF($B4590="", "", IFERROR(INDEX('Job List'!$C$9:$C$508, MATCH($B4590, 'Job List'!$B$9:$B$508, 0)), ""))</f>
        <v/>
      </c>
      <c r="K4590" s="112" t="str">
        <f>IF($B4590="", "", IFERROR(INDEX('Job List'!$D$9:$D$508, MATCH($B4590, 'Job List'!$B$9:$B$508, 0)), ""))</f>
        <v/>
      </c>
      <c r="L4590" s="125" t="str">
        <f t="shared" si="852"/>
        <v/>
      </c>
      <c r="M4590" s="111" t="str">
        <f>IF($B4590="", "", IF($G4590="", IFERROR(INDEX('Job List'!$E$9:$E$508, MATCH($B4590, 'Job List'!$B$9:$B$508, 0)), ""), $G4590))</f>
        <v/>
      </c>
      <c r="N4590" s="126" t="str">
        <f t="shared" si="853"/>
        <v/>
      </c>
      <c r="O4590" s="77"/>
      <c r="AB4590" s="14" t="str">
        <f t="shared" si="854"/>
        <v/>
      </c>
      <c r="AC4590" s="20" t="str">
        <f t="shared" si="855"/>
        <v/>
      </c>
      <c r="AD4590" s="55" t="str">
        <f t="shared" si="856"/>
        <v/>
      </c>
      <c r="AE4590" s="88" t="str">
        <f t="shared" si="857"/>
        <v/>
      </c>
      <c r="AG4590" s="55" t="str">
        <f t="shared" si="858"/>
        <v/>
      </c>
      <c r="AH4590" s="88" t="str">
        <f t="shared" si="859"/>
        <v/>
      </c>
      <c r="AJ4590" s="55" t="str">
        <f t="shared" si="860"/>
        <v/>
      </c>
      <c r="AK4590" s="88" t="str">
        <f t="shared" si="861"/>
        <v/>
      </c>
      <c r="AM4590" s="55" t="str">
        <f t="shared" si="862"/>
        <v/>
      </c>
      <c r="AN4590" s="88" t="str">
        <f t="shared" si="863"/>
        <v/>
      </c>
    </row>
    <row r="4591" spans="1:40" x14ac:dyDescent="0.25">
      <c r="A4591" s="77"/>
      <c r="B4591" s="107"/>
      <c r="C4591" s="108"/>
      <c r="D4591" s="109"/>
      <c r="E4591" s="109"/>
      <c r="F4591" s="110"/>
      <c r="G4591" s="111"/>
      <c r="H4591" s="112"/>
      <c r="I4591" s="77"/>
      <c r="J4591" s="112" t="str">
        <f>IF($B4591="", "", IFERROR(INDEX('Job List'!$C$9:$C$508, MATCH($B4591, 'Job List'!$B$9:$B$508, 0)), ""))</f>
        <v/>
      </c>
      <c r="K4591" s="112" t="str">
        <f>IF($B4591="", "", IFERROR(INDEX('Job List'!$D$9:$D$508, MATCH($B4591, 'Job List'!$B$9:$B$508, 0)), ""))</f>
        <v/>
      </c>
      <c r="L4591" s="125" t="str">
        <f t="shared" si="852"/>
        <v/>
      </c>
      <c r="M4591" s="111" t="str">
        <f>IF($B4591="", "", IF($G4591="", IFERROR(INDEX('Job List'!$E$9:$E$508, MATCH($B4591, 'Job List'!$B$9:$B$508, 0)), ""), $G4591))</f>
        <v/>
      </c>
      <c r="N4591" s="126" t="str">
        <f t="shared" si="853"/>
        <v/>
      </c>
      <c r="O4591" s="77"/>
      <c r="AB4591" s="14" t="str">
        <f t="shared" si="854"/>
        <v/>
      </c>
      <c r="AC4591" s="20" t="str">
        <f t="shared" si="855"/>
        <v/>
      </c>
      <c r="AD4591" s="55" t="str">
        <f t="shared" si="856"/>
        <v/>
      </c>
      <c r="AE4591" s="88" t="str">
        <f t="shared" si="857"/>
        <v/>
      </c>
      <c r="AG4591" s="55" t="str">
        <f t="shared" si="858"/>
        <v/>
      </c>
      <c r="AH4591" s="88" t="str">
        <f t="shared" si="859"/>
        <v/>
      </c>
      <c r="AJ4591" s="55" t="str">
        <f t="shared" si="860"/>
        <v/>
      </c>
      <c r="AK4591" s="88" t="str">
        <f t="shared" si="861"/>
        <v/>
      </c>
      <c r="AM4591" s="55" t="str">
        <f t="shared" si="862"/>
        <v/>
      </c>
      <c r="AN4591" s="88" t="str">
        <f t="shared" si="863"/>
        <v/>
      </c>
    </row>
    <row r="4592" spans="1:40" x14ac:dyDescent="0.25">
      <c r="A4592" s="77"/>
      <c r="B4592" s="107"/>
      <c r="C4592" s="108"/>
      <c r="D4592" s="109"/>
      <c r="E4592" s="109"/>
      <c r="F4592" s="110"/>
      <c r="G4592" s="111"/>
      <c r="H4592" s="112"/>
      <c r="I4592" s="77"/>
      <c r="J4592" s="112" t="str">
        <f>IF($B4592="", "", IFERROR(INDEX('Job List'!$C$9:$C$508, MATCH($B4592, 'Job List'!$B$9:$B$508, 0)), ""))</f>
        <v/>
      </c>
      <c r="K4592" s="112" t="str">
        <f>IF($B4592="", "", IFERROR(INDEX('Job List'!$D$9:$D$508, MATCH($B4592, 'Job List'!$B$9:$B$508, 0)), ""))</f>
        <v/>
      </c>
      <c r="L4592" s="125" t="str">
        <f t="shared" si="852"/>
        <v/>
      </c>
      <c r="M4592" s="111" t="str">
        <f>IF($B4592="", "", IF($G4592="", IFERROR(INDEX('Job List'!$E$9:$E$508, MATCH($B4592, 'Job List'!$B$9:$B$508, 0)), ""), $G4592))</f>
        <v/>
      </c>
      <c r="N4592" s="126" t="str">
        <f t="shared" si="853"/>
        <v/>
      </c>
      <c r="O4592" s="77"/>
      <c r="AB4592" s="14" t="str">
        <f t="shared" si="854"/>
        <v/>
      </c>
      <c r="AC4592" s="20" t="str">
        <f t="shared" si="855"/>
        <v/>
      </c>
      <c r="AD4592" s="55" t="str">
        <f t="shared" si="856"/>
        <v/>
      </c>
      <c r="AE4592" s="88" t="str">
        <f t="shared" si="857"/>
        <v/>
      </c>
      <c r="AG4592" s="55" t="str">
        <f t="shared" si="858"/>
        <v/>
      </c>
      <c r="AH4592" s="88" t="str">
        <f t="shared" si="859"/>
        <v/>
      </c>
      <c r="AJ4592" s="55" t="str">
        <f t="shared" si="860"/>
        <v/>
      </c>
      <c r="AK4592" s="88" t="str">
        <f t="shared" si="861"/>
        <v/>
      </c>
      <c r="AM4592" s="55" t="str">
        <f t="shared" si="862"/>
        <v/>
      </c>
      <c r="AN4592" s="88" t="str">
        <f t="shared" si="863"/>
        <v/>
      </c>
    </row>
    <row r="4593" spans="1:40" x14ac:dyDescent="0.25">
      <c r="A4593" s="77"/>
      <c r="B4593" s="107"/>
      <c r="C4593" s="108"/>
      <c r="D4593" s="109"/>
      <c r="E4593" s="109"/>
      <c r="F4593" s="110"/>
      <c r="G4593" s="111"/>
      <c r="H4593" s="112"/>
      <c r="I4593" s="77"/>
      <c r="J4593" s="112" t="str">
        <f>IF($B4593="", "", IFERROR(INDEX('Job List'!$C$9:$C$508, MATCH($B4593, 'Job List'!$B$9:$B$508, 0)), ""))</f>
        <v/>
      </c>
      <c r="K4593" s="112" t="str">
        <f>IF($B4593="", "", IFERROR(INDEX('Job List'!$D$9:$D$508, MATCH($B4593, 'Job List'!$B$9:$B$508, 0)), ""))</f>
        <v/>
      </c>
      <c r="L4593" s="125" t="str">
        <f t="shared" si="852"/>
        <v/>
      </c>
      <c r="M4593" s="111" t="str">
        <f>IF($B4593="", "", IF($G4593="", IFERROR(INDEX('Job List'!$E$9:$E$508, MATCH($B4593, 'Job List'!$B$9:$B$508, 0)), ""), $G4593))</f>
        <v/>
      </c>
      <c r="N4593" s="126" t="str">
        <f t="shared" si="853"/>
        <v/>
      </c>
      <c r="O4593" s="77"/>
      <c r="AB4593" s="14" t="str">
        <f t="shared" si="854"/>
        <v/>
      </c>
      <c r="AC4593" s="20" t="str">
        <f t="shared" si="855"/>
        <v/>
      </c>
      <c r="AD4593" s="55" t="str">
        <f t="shared" si="856"/>
        <v/>
      </c>
      <c r="AE4593" s="88" t="str">
        <f t="shared" si="857"/>
        <v/>
      </c>
      <c r="AG4593" s="55" t="str">
        <f t="shared" si="858"/>
        <v/>
      </c>
      <c r="AH4593" s="88" t="str">
        <f t="shared" si="859"/>
        <v/>
      </c>
      <c r="AJ4593" s="55" t="str">
        <f t="shared" si="860"/>
        <v/>
      </c>
      <c r="AK4593" s="88" t="str">
        <f t="shared" si="861"/>
        <v/>
      </c>
      <c r="AM4593" s="55" t="str">
        <f t="shared" si="862"/>
        <v/>
      </c>
      <c r="AN4593" s="88" t="str">
        <f t="shared" si="863"/>
        <v/>
      </c>
    </row>
    <row r="4594" spans="1:40" x14ac:dyDescent="0.25">
      <c r="A4594" s="77"/>
      <c r="B4594" s="107"/>
      <c r="C4594" s="108"/>
      <c r="D4594" s="109"/>
      <c r="E4594" s="109"/>
      <c r="F4594" s="110"/>
      <c r="G4594" s="111"/>
      <c r="H4594" s="112"/>
      <c r="I4594" s="77"/>
      <c r="J4594" s="112" t="str">
        <f>IF($B4594="", "", IFERROR(INDEX('Job List'!$C$9:$C$508, MATCH($B4594, 'Job List'!$B$9:$B$508, 0)), ""))</f>
        <v/>
      </c>
      <c r="K4594" s="112" t="str">
        <f>IF($B4594="", "", IFERROR(INDEX('Job List'!$D$9:$D$508, MATCH($B4594, 'Job List'!$B$9:$B$508, 0)), ""))</f>
        <v/>
      </c>
      <c r="L4594" s="125" t="str">
        <f t="shared" si="852"/>
        <v/>
      </c>
      <c r="M4594" s="111" t="str">
        <f>IF($B4594="", "", IF($G4594="", IFERROR(INDEX('Job List'!$E$9:$E$508, MATCH($B4594, 'Job List'!$B$9:$B$508, 0)), ""), $G4594))</f>
        <v/>
      </c>
      <c r="N4594" s="126" t="str">
        <f t="shared" si="853"/>
        <v/>
      </c>
      <c r="O4594" s="77"/>
      <c r="AB4594" s="14" t="str">
        <f t="shared" si="854"/>
        <v/>
      </c>
      <c r="AC4594" s="20" t="str">
        <f t="shared" si="855"/>
        <v/>
      </c>
      <c r="AD4594" s="55" t="str">
        <f t="shared" si="856"/>
        <v/>
      </c>
      <c r="AE4594" s="88" t="str">
        <f t="shared" si="857"/>
        <v/>
      </c>
      <c r="AG4594" s="55" t="str">
        <f t="shared" si="858"/>
        <v/>
      </c>
      <c r="AH4594" s="88" t="str">
        <f t="shared" si="859"/>
        <v/>
      </c>
      <c r="AJ4594" s="55" t="str">
        <f t="shared" si="860"/>
        <v/>
      </c>
      <c r="AK4594" s="88" t="str">
        <f t="shared" si="861"/>
        <v/>
      </c>
      <c r="AM4594" s="55" t="str">
        <f t="shared" si="862"/>
        <v/>
      </c>
      <c r="AN4594" s="88" t="str">
        <f t="shared" si="863"/>
        <v/>
      </c>
    </row>
    <row r="4595" spans="1:40" x14ac:dyDescent="0.25">
      <c r="A4595" s="77"/>
      <c r="B4595" s="107"/>
      <c r="C4595" s="108"/>
      <c r="D4595" s="109"/>
      <c r="E4595" s="109"/>
      <c r="F4595" s="110"/>
      <c r="G4595" s="111"/>
      <c r="H4595" s="112"/>
      <c r="I4595" s="77"/>
      <c r="J4595" s="112" t="str">
        <f>IF($B4595="", "", IFERROR(INDEX('Job List'!$C$9:$C$508, MATCH($B4595, 'Job List'!$B$9:$B$508, 0)), ""))</f>
        <v/>
      </c>
      <c r="K4595" s="112" t="str">
        <f>IF($B4595="", "", IFERROR(INDEX('Job List'!$D$9:$D$508, MATCH($B4595, 'Job List'!$B$9:$B$508, 0)), ""))</f>
        <v/>
      </c>
      <c r="L4595" s="125" t="str">
        <f t="shared" si="852"/>
        <v/>
      </c>
      <c r="M4595" s="111" t="str">
        <f>IF($B4595="", "", IF($G4595="", IFERROR(INDEX('Job List'!$E$9:$E$508, MATCH($B4595, 'Job List'!$B$9:$B$508, 0)), ""), $G4595))</f>
        <v/>
      </c>
      <c r="N4595" s="126" t="str">
        <f t="shared" si="853"/>
        <v/>
      </c>
      <c r="O4595" s="77"/>
      <c r="AB4595" s="14" t="str">
        <f t="shared" si="854"/>
        <v/>
      </c>
      <c r="AC4595" s="20" t="str">
        <f t="shared" si="855"/>
        <v/>
      </c>
      <c r="AD4595" s="55" t="str">
        <f t="shared" si="856"/>
        <v/>
      </c>
      <c r="AE4595" s="88" t="str">
        <f t="shared" si="857"/>
        <v/>
      </c>
      <c r="AG4595" s="55" t="str">
        <f t="shared" si="858"/>
        <v/>
      </c>
      <c r="AH4595" s="88" t="str">
        <f t="shared" si="859"/>
        <v/>
      </c>
      <c r="AJ4595" s="55" t="str">
        <f t="shared" si="860"/>
        <v/>
      </c>
      <c r="AK4595" s="88" t="str">
        <f t="shared" si="861"/>
        <v/>
      </c>
      <c r="AM4595" s="55" t="str">
        <f t="shared" si="862"/>
        <v/>
      </c>
      <c r="AN4595" s="88" t="str">
        <f t="shared" si="863"/>
        <v/>
      </c>
    </row>
    <row r="4596" spans="1:40" x14ac:dyDescent="0.25">
      <c r="A4596" s="77"/>
      <c r="B4596" s="107"/>
      <c r="C4596" s="108"/>
      <c r="D4596" s="109"/>
      <c r="E4596" s="109"/>
      <c r="F4596" s="110"/>
      <c r="G4596" s="111"/>
      <c r="H4596" s="112"/>
      <c r="I4596" s="77"/>
      <c r="J4596" s="112" t="str">
        <f>IF($B4596="", "", IFERROR(INDEX('Job List'!$C$9:$C$508, MATCH($B4596, 'Job List'!$B$9:$B$508, 0)), ""))</f>
        <v/>
      </c>
      <c r="K4596" s="112" t="str">
        <f>IF($B4596="", "", IFERROR(INDEX('Job List'!$D$9:$D$508, MATCH($B4596, 'Job List'!$B$9:$B$508, 0)), ""))</f>
        <v/>
      </c>
      <c r="L4596" s="125" t="str">
        <f t="shared" si="852"/>
        <v/>
      </c>
      <c r="M4596" s="111" t="str">
        <f>IF($B4596="", "", IF($G4596="", IFERROR(INDEX('Job List'!$E$9:$E$508, MATCH($B4596, 'Job List'!$B$9:$B$508, 0)), ""), $G4596))</f>
        <v/>
      </c>
      <c r="N4596" s="126" t="str">
        <f t="shared" si="853"/>
        <v/>
      </c>
      <c r="O4596" s="77"/>
      <c r="AB4596" s="14" t="str">
        <f t="shared" si="854"/>
        <v/>
      </c>
      <c r="AC4596" s="20" t="str">
        <f t="shared" si="855"/>
        <v/>
      </c>
      <c r="AD4596" s="55" t="str">
        <f t="shared" si="856"/>
        <v/>
      </c>
      <c r="AE4596" s="88" t="str">
        <f t="shared" si="857"/>
        <v/>
      </c>
      <c r="AG4596" s="55" t="str">
        <f t="shared" si="858"/>
        <v/>
      </c>
      <c r="AH4596" s="88" t="str">
        <f t="shared" si="859"/>
        <v/>
      </c>
      <c r="AJ4596" s="55" t="str">
        <f t="shared" si="860"/>
        <v/>
      </c>
      <c r="AK4596" s="88" t="str">
        <f t="shared" si="861"/>
        <v/>
      </c>
      <c r="AM4596" s="55" t="str">
        <f t="shared" si="862"/>
        <v/>
      </c>
      <c r="AN4596" s="88" t="str">
        <f t="shared" si="863"/>
        <v/>
      </c>
    </row>
    <row r="4597" spans="1:40" x14ac:dyDescent="0.25">
      <c r="A4597" s="77"/>
      <c r="B4597" s="107"/>
      <c r="C4597" s="108"/>
      <c r="D4597" s="109"/>
      <c r="E4597" s="109"/>
      <c r="F4597" s="110"/>
      <c r="G4597" s="111"/>
      <c r="H4597" s="112"/>
      <c r="I4597" s="77"/>
      <c r="J4597" s="112" t="str">
        <f>IF($B4597="", "", IFERROR(INDEX('Job List'!$C$9:$C$508, MATCH($B4597, 'Job List'!$B$9:$B$508, 0)), ""))</f>
        <v/>
      </c>
      <c r="K4597" s="112" t="str">
        <f>IF($B4597="", "", IFERROR(INDEX('Job List'!$D$9:$D$508, MATCH($B4597, 'Job List'!$B$9:$B$508, 0)), ""))</f>
        <v/>
      </c>
      <c r="L4597" s="125" t="str">
        <f t="shared" si="852"/>
        <v/>
      </c>
      <c r="M4597" s="111" t="str">
        <f>IF($B4597="", "", IF($G4597="", IFERROR(INDEX('Job List'!$E$9:$E$508, MATCH($B4597, 'Job List'!$B$9:$B$508, 0)), ""), $G4597))</f>
        <v/>
      </c>
      <c r="N4597" s="126" t="str">
        <f t="shared" si="853"/>
        <v/>
      </c>
      <c r="O4597" s="77"/>
      <c r="AB4597" s="14" t="str">
        <f t="shared" si="854"/>
        <v/>
      </c>
      <c r="AC4597" s="20" t="str">
        <f t="shared" si="855"/>
        <v/>
      </c>
      <c r="AD4597" s="55" t="str">
        <f t="shared" si="856"/>
        <v/>
      </c>
      <c r="AE4597" s="88" t="str">
        <f t="shared" si="857"/>
        <v/>
      </c>
      <c r="AG4597" s="55" t="str">
        <f t="shared" si="858"/>
        <v/>
      </c>
      <c r="AH4597" s="88" t="str">
        <f t="shared" si="859"/>
        <v/>
      </c>
      <c r="AJ4597" s="55" t="str">
        <f t="shared" si="860"/>
        <v/>
      </c>
      <c r="AK4597" s="88" t="str">
        <f t="shared" si="861"/>
        <v/>
      </c>
      <c r="AM4597" s="55" t="str">
        <f t="shared" si="862"/>
        <v/>
      </c>
      <c r="AN4597" s="88" t="str">
        <f t="shared" si="863"/>
        <v/>
      </c>
    </row>
    <row r="4598" spans="1:40" x14ac:dyDescent="0.25">
      <c r="A4598" s="77"/>
      <c r="B4598" s="107"/>
      <c r="C4598" s="108"/>
      <c r="D4598" s="109"/>
      <c r="E4598" s="109"/>
      <c r="F4598" s="110"/>
      <c r="G4598" s="111"/>
      <c r="H4598" s="112"/>
      <c r="I4598" s="77"/>
      <c r="J4598" s="112" t="str">
        <f>IF($B4598="", "", IFERROR(INDEX('Job List'!$C$9:$C$508, MATCH($B4598, 'Job List'!$B$9:$B$508, 0)), ""))</f>
        <v/>
      </c>
      <c r="K4598" s="112" t="str">
        <f>IF($B4598="", "", IFERROR(INDEX('Job List'!$D$9:$D$508, MATCH($B4598, 'Job List'!$B$9:$B$508, 0)), ""))</f>
        <v/>
      </c>
      <c r="L4598" s="125" t="str">
        <f t="shared" si="852"/>
        <v/>
      </c>
      <c r="M4598" s="111" t="str">
        <f>IF($B4598="", "", IF($G4598="", IFERROR(INDEX('Job List'!$E$9:$E$508, MATCH($B4598, 'Job List'!$B$9:$B$508, 0)), ""), $G4598))</f>
        <v/>
      </c>
      <c r="N4598" s="126" t="str">
        <f t="shared" si="853"/>
        <v/>
      </c>
      <c r="O4598" s="77"/>
      <c r="AB4598" s="14" t="str">
        <f t="shared" si="854"/>
        <v/>
      </c>
      <c r="AC4598" s="20" t="str">
        <f t="shared" si="855"/>
        <v/>
      </c>
      <c r="AD4598" s="55" t="str">
        <f t="shared" si="856"/>
        <v/>
      </c>
      <c r="AE4598" s="88" t="str">
        <f t="shared" si="857"/>
        <v/>
      </c>
      <c r="AG4598" s="55" t="str">
        <f t="shared" si="858"/>
        <v/>
      </c>
      <c r="AH4598" s="88" t="str">
        <f t="shared" si="859"/>
        <v/>
      </c>
      <c r="AJ4598" s="55" t="str">
        <f t="shared" si="860"/>
        <v/>
      </c>
      <c r="AK4598" s="88" t="str">
        <f t="shared" si="861"/>
        <v/>
      </c>
      <c r="AM4598" s="55" t="str">
        <f t="shared" si="862"/>
        <v/>
      </c>
      <c r="AN4598" s="88" t="str">
        <f t="shared" si="863"/>
        <v/>
      </c>
    </row>
    <row r="4599" spans="1:40" x14ac:dyDescent="0.25">
      <c r="A4599" s="77"/>
      <c r="B4599" s="107"/>
      <c r="C4599" s="108"/>
      <c r="D4599" s="109"/>
      <c r="E4599" s="109"/>
      <c r="F4599" s="110"/>
      <c r="G4599" s="111"/>
      <c r="H4599" s="112"/>
      <c r="I4599" s="77"/>
      <c r="J4599" s="112" t="str">
        <f>IF($B4599="", "", IFERROR(INDEX('Job List'!$C$9:$C$508, MATCH($B4599, 'Job List'!$B$9:$B$508, 0)), ""))</f>
        <v/>
      </c>
      <c r="K4599" s="112" t="str">
        <f>IF($B4599="", "", IFERROR(INDEX('Job List'!$D$9:$D$508, MATCH($B4599, 'Job List'!$B$9:$B$508, 0)), ""))</f>
        <v/>
      </c>
      <c r="L4599" s="125" t="str">
        <f t="shared" si="852"/>
        <v/>
      </c>
      <c r="M4599" s="111" t="str">
        <f>IF($B4599="", "", IF($G4599="", IFERROR(INDEX('Job List'!$E$9:$E$508, MATCH($B4599, 'Job List'!$B$9:$B$508, 0)), ""), $G4599))</f>
        <v/>
      </c>
      <c r="N4599" s="126" t="str">
        <f t="shared" si="853"/>
        <v/>
      </c>
      <c r="O4599" s="77"/>
      <c r="AB4599" s="14" t="str">
        <f t="shared" si="854"/>
        <v/>
      </c>
      <c r="AC4599" s="20" t="str">
        <f t="shared" si="855"/>
        <v/>
      </c>
      <c r="AD4599" s="55" t="str">
        <f t="shared" si="856"/>
        <v/>
      </c>
      <c r="AE4599" s="88" t="str">
        <f t="shared" si="857"/>
        <v/>
      </c>
      <c r="AG4599" s="55" t="str">
        <f t="shared" si="858"/>
        <v/>
      </c>
      <c r="AH4599" s="88" t="str">
        <f t="shared" si="859"/>
        <v/>
      </c>
      <c r="AJ4599" s="55" t="str">
        <f t="shared" si="860"/>
        <v/>
      </c>
      <c r="AK4599" s="88" t="str">
        <f t="shared" si="861"/>
        <v/>
      </c>
      <c r="AM4599" s="55" t="str">
        <f t="shared" si="862"/>
        <v/>
      </c>
      <c r="AN4599" s="88" t="str">
        <f t="shared" si="863"/>
        <v/>
      </c>
    </row>
    <row r="4600" spans="1:40" x14ac:dyDescent="0.25">
      <c r="A4600" s="77"/>
      <c r="B4600" s="107"/>
      <c r="C4600" s="108"/>
      <c r="D4600" s="109"/>
      <c r="E4600" s="109"/>
      <c r="F4600" s="110"/>
      <c r="G4600" s="111"/>
      <c r="H4600" s="112"/>
      <c r="I4600" s="77"/>
      <c r="J4600" s="112" t="str">
        <f>IF($B4600="", "", IFERROR(INDEX('Job List'!$C$9:$C$508, MATCH($B4600, 'Job List'!$B$9:$B$508, 0)), ""))</f>
        <v/>
      </c>
      <c r="K4600" s="112" t="str">
        <f>IF($B4600="", "", IFERROR(INDEX('Job List'!$D$9:$D$508, MATCH($B4600, 'Job List'!$B$9:$B$508, 0)), ""))</f>
        <v/>
      </c>
      <c r="L4600" s="125" t="str">
        <f t="shared" si="852"/>
        <v/>
      </c>
      <c r="M4600" s="111" t="str">
        <f>IF($B4600="", "", IF($G4600="", IFERROR(INDEX('Job List'!$E$9:$E$508, MATCH($B4600, 'Job List'!$B$9:$B$508, 0)), ""), $G4600))</f>
        <v/>
      </c>
      <c r="N4600" s="126" t="str">
        <f t="shared" si="853"/>
        <v/>
      </c>
      <c r="O4600" s="77"/>
      <c r="AB4600" s="14" t="str">
        <f t="shared" si="854"/>
        <v/>
      </c>
      <c r="AC4600" s="20" t="str">
        <f t="shared" si="855"/>
        <v/>
      </c>
      <c r="AD4600" s="55" t="str">
        <f t="shared" si="856"/>
        <v/>
      </c>
      <c r="AE4600" s="88" t="str">
        <f t="shared" si="857"/>
        <v/>
      </c>
      <c r="AG4600" s="55" t="str">
        <f t="shared" si="858"/>
        <v/>
      </c>
      <c r="AH4600" s="88" t="str">
        <f t="shared" si="859"/>
        <v/>
      </c>
      <c r="AJ4600" s="55" t="str">
        <f t="shared" si="860"/>
        <v/>
      </c>
      <c r="AK4600" s="88" t="str">
        <f t="shared" si="861"/>
        <v/>
      </c>
      <c r="AM4600" s="55" t="str">
        <f t="shared" si="862"/>
        <v/>
      </c>
      <c r="AN4600" s="88" t="str">
        <f t="shared" si="863"/>
        <v/>
      </c>
    </row>
    <row r="4601" spans="1:40" x14ac:dyDescent="0.25">
      <c r="A4601" s="77"/>
      <c r="B4601" s="107"/>
      <c r="C4601" s="108"/>
      <c r="D4601" s="109"/>
      <c r="E4601" s="109"/>
      <c r="F4601" s="110"/>
      <c r="G4601" s="111"/>
      <c r="H4601" s="112"/>
      <c r="I4601" s="77"/>
      <c r="J4601" s="112" t="str">
        <f>IF($B4601="", "", IFERROR(INDEX('Job List'!$C$9:$C$508, MATCH($B4601, 'Job List'!$B$9:$B$508, 0)), ""))</f>
        <v/>
      </c>
      <c r="K4601" s="112" t="str">
        <f>IF($B4601="", "", IFERROR(INDEX('Job List'!$D$9:$D$508, MATCH($B4601, 'Job List'!$B$9:$B$508, 0)), ""))</f>
        <v/>
      </c>
      <c r="L4601" s="125" t="str">
        <f t="shared" si="852"/>
        <v/>
      </c>
      <c r="M4601" s="111" t="str">
        <f>IF($B4601="", "", IF($G4601="", IFERROR(INDEX('Job List'!$E$9:$E$508, MATCH($B4601, 'Job List'!$B$9:$B$508, 0)), ""), $G4601))</f>
        <v/>
      </c>
      <c r="N4601" s="126" t="str">
        <f t="shared" si="853"/>
        <v/>
      </c>
      <c r="O4601" s="77"/>
      <c r="AB4601" s="14" t="str">
        <f t="shared" si="854"/>
        <v/>
      </c>
      <c r="AC4601" s="20" t="str">
        <f t="shared" si="855"/>
        <v/>
      </c>
      <c r="AD4601" s="55" t="str">
        <f t="shared" si="856"/>
        <v/>
      </c>
      <c r="AE4601" s="88" t="str">
        <f t="shared" si="857"/>
        <v/>
      </c>
      <c r="AG4601" s="55" t="str">
        <f t="shared" si="858"/>
        <v/>
      </c>
      <c r="AH4601" s="88" t="str">
        <f t="shared" si="859"/>
        <v/>
      </c>
      <c r="AJ4601" s="55" t="str">
        <f t="shared" si="860"/>
        <v/>
      </c>
      <c r="AK4601" s="88" t="str">
        <f t="shared" si="861"/>
        <v/>
      </c>
      <c r="AM4601" s="55" t="str">
        <f t="shared" si="862"/>
        <v/>
      </c>
      <c r="AN4601" s="88" t="str">
        <f t="shared" si="863"/>
        <v/>
      </c>
    </row>
    <row r="4602" spans="1:40" x14ac:dyDescent="0.25">
      <c r="A4602" s="77"/>
      <c r="B4602" s="107"/>
      <c r="C4602" s="108"/>
      <c r="D4602" s="109"/>
      <c r="E4602" s="109"/>
      <c r="F4602" s="110"/>
      <c r="G4602" s="111"/>
      <c r="H4602" s="112"/>
      <c r="I4602" s="77"/>
      <c r="J4602" s="112" t="str">
        <f>IF($B4602="", "", IFERROR(INDEX('Job List'!$C$9:$C$508, MATCH($B4602, 'Job List'!$B$9:$B$508, 0)), ""))</f>
        <v/>
      </c>
      <c r="K4602" s="112" t="str">
        <f>IF($B4602="", "", IFERROR(INDEX('Job List'!$D$9:$D$508, MATCH($B4602, 'Job List'!$B$9:$B$508, 0)), ""))</f>
        <v/>
      </c>
      <c r="L4602" s="125" t="str">
        <f t="shared" si="852"/>
        <v/>
      </c>
      <c r="M4602" s="111" t="str">
        <f>IF($B4602="", "", IF($G4602="", IFERROR(INDEX('Job List'!$E$9:$E$508, MATCH($B4602, 'Job List'!$B$9:$B$508, 0)), ""), $G4602))</f>
        <v/>
      </c>
      <c r="N4602" s="126" t="str">
        <f t="shared" si="853"/>
        <v/>
      </c>
      <c r="O4602" s="77"/>
      <c r="AB4602" s="14" t="str">
        <f t="shared" si="854"/>
        <v/>
      </c>
      <c r="AC4602" s="20" t="str">
        <f t="shared" si="855"/>
        <v/>
      </c>
      <c r="AD4602" s="55" t="str">
        <f t="shared" si="856"/>
        <v/>
      </c>
      <c r="AE4602" s="88" t="str">
        <f t="shared" si="857"/>
        <v/>
      </c>
      <c r="AG4602" s="55" t="str">
        <f t="shared" si="858"/>
        <v/>
      </c>
      <c r="AH4602" s="88" t="str">
        <f t="shared" si="859"/>
        <v/>
      </c>
      <c r="AJ4602" s="55" t="str">
        <f t="shared" si="860"/>
        <v/>
      </c>
      <c r="AK4602" s="88" t="str">
        <f t="shared" si="861"/>
        <v/>
      </c>
      <c r="AM4602" s="55" t="str">
        <f t="shared" si="862"/>
        <v/>
      </c>
      <c r="AN4602" s="88" t="str">
        <f t="shared" si="863"/>
        <v/>
      </c>
    </row>
    <row r="4603" spans="1:40" x14ac:dyDescent="0.25">
      <c r="A4603" s="77"/>
      <c r="B4603" s="107"/>
      <c r="C4603" s="108"/>
      <c r="D4603" s="109"/>
      <c r="E4603" s="109"/>
      <c r="F4603" s="110"/>
      <c r="G4603" s="111"/>
      <c r="H4603" s="112"/>
      <c r="I4603" s="77"/>
      <c r="J4603" s="112" t="str">
        <f>IF($B4603="", "", IFERROR(INDEX('Job List'!$C$9:$C$508, MATCH($B4603, 'Job List'!$B$9:$B$508, 0)), ""))</f>
        <v/>
      </c>
      <c r="K4603" s="112" t="str">
        <f>IF($B4603="", "", IFERROR(INDEX('Job List'!$D$9:$D$508, MATCH($B4603, 'Job List'!$B$9:$B$508, 0)), ""))</f>
        <v/>
      </c>
      <c r="L4603" s="125" t="str">
        <f t="shared" si="852"/>
        <v/>
      </c>
      <c r="M4603" s="111" t="str">
        <f>IF($B4603="", "", IF($G4603="", IFERROR(INDEX('Job List'!$E$9:$E$508, MATCH($B4603, 'Job List'!$B$9:$B$508, 0)), ""), $G4603))</f>
        <v/>
      </c>
      <c r="N4603" s="126" t="str">
        <f t="shared" si="853"/>
        <v/>
      </c>
      <c r="O4603" s="77"/>
      <c r="AB4603" s="14" t="str">
        <f t="shared" si="854"/>
        <v/>
      </c>
      <c r="AC4603" s="20" t="str">
        <f t="shared" si="855"/>
        <v/>
      </c>
      <c r="AD4603" s="55" t="str">
        <f t="shared" si="856"/>
        <v/>
      </c>
      <c r="AE4603" s="88" t="str">
        <f t="shared" si="857"/>
        <v/>
      </c>
      <c r="AG4603" s="55" t="str">
        <f t="shared" si="858"/>
        <v/>
      </c>
      <c r="AH4603" s="88" t="str">
        <f t="shared" si="859"/>
        <v/>
      </c>
      <c r="AJ4603" s="55" t="str">
        <f t="shared" si="860"/>
        <v/>
      </c>
      <c r="AK4603" s="88" t="str">
        <f t="shared" si="861"/>
        <v/>
      </c>
      <c r="AM4603" s="55" t="str">
        <f t="shared" si="862"/>
        <v/>
      </c>
      <c r="AN4603" s="88" t="str">
        <f t="shared" si="863"/>
        <v/>
      </c>
    </row>
    <row r="4604" spans="1:40" x14ac:dyDescent="0.25">
      <c r="A4604" s="77"/>
      <c r="B4604" s="107"/>
      <c r="C4604" s="108"/>
      <c r="D4604" s="109"/>
      <c r="E4604" s="109"/>
      <c r="F4604" s="110"/>
      <c r="G4604" s="111"/>
      <c r="H4604" s="112"/>
      <c r="I4604" s="77"/>
      <c r="J4604" s="112" t="str">
        <f>IF($B4604="", "", IFERROR(INDEX('Job List'!$C$9:$C$508, MATCH($B4604, 'Job List'!$B$9:$B$508, 0)), ""))</f>
        <v/>
      </c>
      <c r="K4604" s="112" t="str">
        <f>IF($B4604="", "", IFERROR(INDEX('Job List'!$D$9:$D$508, MATCH($B4604, 'Job List'!$B$9:$B$508, 0)), ""))</f>
        <v/>
      </c>
      <c r="L4604" s="125" t="str">
        <f t="shared" si="852"/>
        <v/>
      </c>
      <c r="M4604" s="111" t="str">
        <f>IF($B4604="", "", IF($G4604="", IFERROR(INDEX('Job List'!$E$9:$E$508, MATCH($B4604, 'Job List'!$B$9:$B$508, 0)), ""), $G4604))</f>
        <v/>
      </c>
      <c r="N4604" s="126" t="str">
        <f t="shared" si="853"/>
        <v/>
      </c>
      <c r="O4604" s="77"/>
      <c r="AB4604" s="14" t="str">
        <f t="shared" si="854"/>
        <v/>
      </c>
      <c r="AC4604" s="20" t="str">
        <f t="shared" si="855"/>
        <v/>
      </c>
      <c r="AD4604" s="55" t="str">
        <f t="shared" si="856"/>
        <v/>
      </c>
      <c r="AE4604" s="88" t="str">
        <f t="shared" si="857"/>
        <v/>
      </c>
      <c r="AG4604" s="55" t="str">
        <f t="shared" si="858"/>
        <v/>
      </c>
      <c r="AH4604" s="88" t="str">
        <f t="shared" si="859"/>
        <v/>
      </c>
      <c r="AJ4604" s="55" t="str">
        <f t="shared" si="860"/>
        <v/>
      </c>
      <c r="AK4604" s="88" t="str">
        <f t="shared" si="861"/>
        <v/>
      </c>
      <c r="AM4604" s="55" t="str">
        <f t="shared" si="862"/>
        <v/>
      </c>
      <c r="AN4604" s="88" t="str">
        <f t="shared" si="863"/>
        <v/>
      </c>
    </row>
    <row r="4605" spans="1:40" x14ac:dyDescent="0.25">
      <c r="A4605" s="77"/>
      <c r="B4605" s="107"/>
      <c r="C4605" s="108"/>
      <c r="D4605" s="109"/>
      <c r="E4605" s="109"/>
      <c r="F4605" s="110"/>
      <c r="G4605" s="111"/>
      <c r="H4605" s="112"/>
      <c r="I4605" s="77"/>
      <c r="J4605" s="112" t="str">
        <f>IF($B4605="", "", IFERROR(INDEX('Job List'!$C$9:$C$508, MATCH($B4605, 'Job List'!$B$9:$B$508, 0)), ""))</f>
        <v/>
      </c>
      <c r="K4605" s="112" t="str">
        <f>IF($B4605="", "", IFERROR(INDEX('Job List'!$D$9:$D$508, MATCH($B4605, 'Job List'!$B$9:$B$508, 0)), ""))</f>
        <v/>
      </c>
      <c r="L4605" s="125" t="str">
        <f t="shared" si="852"/>
        <v/>
      </c>
      <c r="M4605" s="111" t="str">
        <f>IF($B4605="", "", IF($G4605="", IFERROR(INDEX('Job List'!$E$9:$E$508, MATCH($B4605, 'Job List'!$B$9:$B$508, 0)), ""), $G4605))</f>
        <v/>
      </c>
      <c r="N4605" s="126" t="str">
        <f t="shared" si="853"/>
        <v/>
      </c>
      <c r="O4605" s="77"/>
      <c r="AB4605" s="14" t="str">
        <f t="shared" si="854"/>
        <v/>
      </c>
      <c r="AC4605" s="20" t="str">
        <f t="shared" si="855"/>
        <v/>
      </c>
      <c r="AD4605" s="55" t="str">
        <f t="shared" si="856"/>
        <v/>
      </c>
      <c r="AE4605" s="88" t="str">
        <f t="shared" si="857"/>
        <v/>
      </c>
      <c r="AG4605" s="55" t="str">
        <f t="shared" si="858"/>
        <v/>
      </c>
      <c r="AH4605" s="88" t="str">
        <f t="shared" si="859"/>
        <v/>
      </c>
      <c r="AJ4605" s="55" t="str">
        <f t="shared" si="860"/>
        <v/>
      </c>
      <c r="AK4605" s="88" t="str">
        <f t="shared" si="861"/>
        <v/>
      </c>
      <c r="AM4605" s="55" t="str">
        <f t="shared" si="862"/>
        <v/>
      </c>
      <c r="AN4605" s="88" t="str">
        <f t="shared" si="863"/>
        <v/>
      </c>
    </row>
    <row r="4606" spans="1:40" x14ac:dyDescent="0.25">
      <c r="A4606" s="77"/>
      <c r="B4606" s="107"/>
      <c r="C4606" s="108"/>
      <c r="D4606" s="109"/>
      <c r="E4606" s="109"/>
      <c r="F4606" s="110"/>
      <c r="G4606" s="111"/>
      <c r="H4606" s="112"/>
      <c r="I4606" s="77"/>
      <c r="J4606" s="112" t="str">
        <f>IF($B4606="", "", IFERROR(INDEX('Job List'!$C$9:$C$508, MATCH($B4606, 'Job List'!$B$9:$B$508, 0)), ""))</f>
        <v/>
      </c>
      <c r="K4606" s="112" t="str">
        <f>IF($B4606="", "", IFERROR(INDEX('Job List'!$D$9:$D$508, MATCH($B4606, 'Job List'!$B$9:$B$508, 0)), ""))</f>
        <v/>
      </c>
      <c r="L4606" s="125" t="str">
        <f t="shared" si="852"/>
        <v/>
      </c>
      <c r="M4606" s="111" t="str">
        <f>IF($B4606="", "", IF($G4606="", IFERROR(INDEX('Job List'!$E$9:$E$508, MATCH($B4606, 'Job List'!$B$9:$B$508, 0)), ""), $G4606))</f>
        <v/>
      </c>
      <c r="N4606" s="126" t="str">
        <f t="shared" si="853"/>
        <v/>
      </c>
      <c r="O4606" s="77"/>
      <c r="AB4606" s="14" t="str">
        <f t="shared" si="854"/>
        <v/>
      </c>
      <c r="AC4606" s="20" t="str">
        <f t="shared" si="855"/>
        <v/>
      </c>
      <c r="AD4606" s="55" t="str">
        <f t="shared" si="856"/>
        <v/>
      </c>
      <c r="AE4606" s="88" t="str">
        <f t="shared" si="857"/>
        <v/>
      </c>
      <c r="AG4606" s="55" t="str">
        <f t="shared" si="858"/>
        <v/>
      </c>
      <c r="AH4606" s="88" t="str">
        <f t="shared" si="859"/>
        <v/>
      </c>
      <c r="AJ4606" s="55" t="str">
        <f t="shared" si="860"/>
        <v/>
      </c>
      <c r="AK4606" s="88" t="str">
        <f t="shared" si="861"/>
        <v/>
      </c>
      <c r="AM4606" s="55" t="str">
        <f t="shared" si="862"/>
        <v/>
      </c>
      <c r="AN4606" s="88" t="str">
        <f t="shared" si="863"/>
        <v/>
      </c>
    </row>
    <row r="4607" spans="1:40" x14ac:dyDescent="0.25">
      <c r="A4607" s="77"/>
      <c r="B4607" s="107"/>
      <c r="C4607" s="108"/>
      <c r="D4607" s="109"/>
      <c r="E4607" s="109"/>
      <c r="F4607" s="110"/>
      <c r="G4607" s="111"/>
      <c r="H4607" s="112"/>
      <c r="I4607" s="77"/>
      <c r="J4607" s="112" t="str">
        <f>IF($B4607="", "", IFERROR(INDEX('Job List'!$C$9:$C$508, MATCH($B4607, 'Job List'!$B$9:$B$508, 0)), ""))</f>
        <v/>
      </c>
      <c r="K4607" s="112" t="str">
        <f>IF($B4607="", "", IFERROR(INDEX('Job List'!$D$9:$D$508, MATCH($B4607, 'Job List'!$B$9:$B$508, 0)), ""))</f>
        <v/>
      </c>
      <c r="L4607" s="125" t="str">
        <f t="shared" si="852"/>
        <v/>
      </c>
      <c r="M4607" s="111" t="str">
        <f>IF($B4607="", "", IF($G4607="", IFERROR(INDEX('Job List'!$E$9:$E$508, MATCH($B4607, 'Job List'!$B$9:$B$508, 0)), ""), $G4607))</f>
        <v/>
      </c>
      <c r="N4607" s="126" t="str">
        <f t="shared" si="853"/>
        <v/>
      </c>
      <c r="O4607" s="77"/>
      <c r="AB4607" s="14" t="str">
        <f t="shared" si="854"/>
        <v/>
      </c>
      <c r="AC4607" s="20" t="str">
        <f t="shared" si="855"/>
        <v/>
      </c>
      <c r="AD4607" s="55" t="str">
        <f t="shared" si="856"/>
        <v/>
      </c>
      <c r="AE4607" s="88" t="str">
        <f t="shared" si="857"/>
        <v/>
      </c>
      <c r="AG4607" s="55" t="str">
        <f t="shared" si="858"/>
        <v/>
      </c>
      <c r="AH4607" s="88" t="str">
        <f t="shared" si="859"/>
        <v/>
      </c>
      <c r="AJ4607" s="55" t="str">
        <f t="shared" si="860"/>
        <v/>
      </c>
      <c r="AK4607" s="88" t="str">
        <f t="shared" si="861"/>
        <v/>
      </c>
      <c r="AM4607" s="55" t="str">
        <f t="shared" si="862"/>
        <v/>
      </c>
      <c r="AN4607" s="88" t="str">
        <f t="shared" si="863"/>
        <v/>
      </c>
    </row>
    <row r="4608" spans="1:40" x14ac:dyDescent="0.25">
      <c r="A4608" s="77"/>
      <c r="B4608" s="107"/>
      <c r="C4608" s="108"/>
      <c r="D4608" s="109"/>
      <c r="E4608" s="109"/>
      <c r="F4608" s="110"/>
      <c r="G4608" s="111"/>
      <c r="H4608" s="112"/>
      <c r="I4608" s="77"/>
      <c r="J4608" s="112" t="str">
        <f>IF($B4608="", "", IFERROR(INDEX('Job List'!$C$9:$C$508, MATCH($B4608, 'Job List'!$B$9:$B$508, 0)), ""))</f>
        <v/>
      </c>
      <c r="K4608" s="112" t="str">
        <f>IF($B4608="", "", IFERROR(INDEX('Job List'!$D$9:$D$508, MATCH($B4608, 'Job List'!$B$9:$B$508, 0)), ""))</f>
        <v/>
      </c>
      <c r="L4608" s="125" t="str">
        <f t="shared" si="852"/>
        <v/>
      </c>
      <c r="M4608" s="111" t="str">
        <f>IF($B4608="", "", IF($G4608="", IFERROR(INDEX('Job List'!$E$9:$E$508, MATCH($B4608, 'Job List'!$B$9:$B$508, 0)), ""), $G4608))</f>
        <v/>
      </c>
      <c r="N4608" s="126" t="str">
        <f t="shared" si="853"/>
        <v/>
      </c>
      <c r="O4608" s="77"/>
      <c r="AB4608" s="14" t="str">
        <f t="shared" si="854"/>
        <v/>
      </c>
      <c r="AC4608" s="20" t="str">
        <f t="shared" si="855"/>
        <v/>
      </c>
      <c r="AD4608" s="55" t="str">
        <f t="shared" si="856"/>
        <v/>
      </c>
      <c r="AE4608" s="88" t="str">
        <f t="shared" si="857"/>
        <v/>
      </c>
      <c r="AG4608" s="55" t="str">
        <f t="shared" si="858"/>
        <v/>
      </c>
      <c r="AH4608" s="88" t="str">
        <f t="shared" si="859"/>
        <v/>
      </c>
      <c r="AJ4608" s="55" t="str">
        <f t="shared" si="860"/>
        <v/>
      </c>
      <c r="AK4608" s="88" t="str">
        <f t="shared" si="861"/>
        <v/>
      </c>
      <c r="AM4608" s="55" t="str">
        <f t="shared" si="862"/>
        <v/>
      </c>
      <c r="AN4608" s="88" t="str">
        <f t="shared" si="863"/>
        <v/>
      </c>
    </row>
    <row r="4609" spans="1:40" x14ac:dyDescent="0.25">
      <c r="A4609" s="77"/>
      <c r="B4609" s="107"/>
      <c r="C4609" s="108"/>
      <c r="D4609" s="109"/>
      <c r="E4609" s="109"/>
      <c r="F4609" s="110"/>
      <c r="G4609" s="111"/>
      <c r="H4609" s="112"/>
      <c r="I4609" s="77"/>
      <c r="J4609" s="112" t="str">
        <f>IF($B4609="", "", IFERROR(INDEX('Job List'!$C$9:$C$508, MATCH($B4609, 'Job List'!$B$9:$B$508, 0)), ""))</f>
        <v/>
      </c>
      <c r="K4609" s="112" t="str">
        <f>IF($B4609="", "", IFERROR(INDEX('Job List'!$D$9:$D$508, MATCH($B4609, 'Job List'!$B$9:$B$508, 0)), ""))</f>
        <v/>
      </c>
      <c r="L4609" s="125" t="str">
        <f t="shared" si="852"/>
        <v/>
      </c>
      <c r="M4609" s="111" t="str">
        <f>IF($B4609="", "", IF($G4609="", IFERROR(INDEX('Job List'!$E$9:$E$508, MATCH($B4609, 'Job List'!$B$9:$B$508, 0)), ""), $G4609))</f>
        <v/>
      </c>
      <c r="N4609" s="126" t="str">
        <f t="shared" si="853"/>
        <v/>
      </c>
      <c r="O4609" s="77"/>
      <c r="AB4609" s="14" t="str">
        <f t="shared" si="854"/>
        <v/>
      </c>
      <c r="AC4609" s="20" t="str">
        <f t="shared" si="855"/>
        <v/>
      </c>
      <c r="AD4609" s="55" t="str">
        <f t="shared" si="856"/>
        <v/>
      </c>
      <c r="AE4609" s="88" t="str">
        <f t="shared" si="857"/>
        <v/>
      </c>
      <c r="AG4609" s="55" t="str">
        <f t="shared" si="858"/>
        <v/>
      </c>
      <c r="AH4609" s="88" t="str">
        <f t="shared" si="859"/>
        <v/>
      </c>
      <c r="AJ4609" s="55" t="str">
        <f t="shared" si="860"/>
        <v/>
      </c>
      <c r="AK4609" s="88" t="str">
        <f t="shared" si="861"/>
        <v/>
      </c>
      <c r="AM4609" s="55" t="str">
        <f t="shared" si="862"/>
        <v/>
      </c>
      <c r="AN4609" s="88" t="str">
        <f t="shared" si="863"/>
        <v/>
      </c>
    </row>
    <row r="4610" spans="1:40" x14ac:dyDescent="0.25">
      <c r="A4610" s="77"/>
      <c r="B4610" s="107"/>
      <c r="C4610" s="108"/>
      <c r="D4610" s="109"/>
      <c r="E4610" s="109"/>
      <c r="F4610" s="110"/>
      <c r="G4610" s="111"/>
      <c r="H4610" s="112"/>
      <c r="I4610" s="77"/>
      <c r="J4610" s="112" t="str">
        <f>IF($B4610="", "", IFERROR(INDEX('Job List'!$C$9:$C$508, MATCH($B4610, 'Job List'!$B$9:$B$508, 0)), ""))</f>
        <v/>
      </c>
      <c r="K4610" s="112" t="str">
        <f>IF($B4610="", "", IFERROR(INDEX('Job List'!$D$9:$D$508, MATCH($B4610, 'Job List'!$B$9:$B$508, 0)), ""))</f>
        <v/>
      </c>
      <c r="L4610" s="125" t="str">
        <f t="shared" si="852"/>
        <v/>
      </c>
      <c r="M4610" s="111" t="str">
        <f>IF($B4610="", "", IF($G4610="", IFERROR(INDEX('Job List'!$E$9:$E$508, MATCH($B4610, 'Job List'!$B$9:$B$508, 0)), ""), $G4610))</f>
        <v/>
      </c>
      <c r="N4610" s="126" t="str">
        <f t="shared" si="853"/>
        <v/>
      </c>
      <c r="O4610" s="77"/>
      <c r="AB4610" s="14" t="str">
        <f t="shared" si="854"/>
        <v/>
      </c>
      <c r="AC4610" s="20" t="str">
        <f t="shared" si="855"/>
        <v/>
      </c>
      <c r="AD4610" s="55" t="str">
        <f t="shared" si="856"/>
        <v/>
      </c>
      <c r="AE4610" s="88" t="str">
        <f t="shared" si="857"/>
        <v/>
      </c>
      <c r="AG4610" s="55" t="str">
        <f t="shared" si="858"/>
        <v/>
      </c>
      <c r="AH4610" s="88" t="str">
        <f t="shared" si="859"/>
        <v/>
      </c>
      <c r="AJ4610" s="55" t="str">
        <f t="shared" si="860"/>
        <v/>
      </c>
      <c r="AK4610" s="88" t="str">
        <f t="shared" si="861"/>
        <v/>
      </c>
      <c r="AM4610" s="55" t="str">
        <f t="shared" si="862"/>
        <v/>
      </c>
      <c r="AN4610" s="88" t="str">
        <f t="shared" si="863"/>
        <v/>
      </c>
    </row>
    <row r="4611" spans="1:40" x14ac:dyDescent="0.25">
      <c r="A4611" s="77"/>
      <c r="B4611" s="107"/>
      <c r="C4611" s="108"/>
      <c r="D4611" s="109"/>
      <c r="E4611" s="109"/>
      <c r="F4611" s="110"/>
      <c r="G4611" s="111"/>
      <c r="H4611" s="112"/>
      <c r="I4611" s="77"/>
      <c r="J4611" s="112" t="str">
        <f>IF($B4611="", "", IFERROR(INDEX('Job List'!$C$9:$C$508, MATCH($B4611, 'Job List'!$B$9:$B$508, 0)), ""))</f>
        <v/>
      </c>
      <c r="K4611" s="112" t="str">
        <f>IF($B4611="", "", IFERROR(INDEX('Job List'!$D$9:$D$508, MATCH($B4611, 'Job List'!$B$9:$B$508, 0)), ""))</f>
        <v/>
      </c>
      <c r="L4611" s="125" t="str">
        <f t="shared" si="852"/>
        <v/>
      </c>
      <c r="M4611" s="111" t="str">
        <f>IF($B4611="", "", IF($G4611="", IFERROR(INDEX('Job List'!$E$9:$E$508, MATCH($B4611, 'Job List'!$B$9:$B$508, 0)), ""), $G4611))</f>
        <v/>
      </c>
      <c r="N4611" s="126" t="str">
        <f t="shared" si="853"/>
        <v/>
      </c>
      <c r="O4611" s="77"/>
      <c r="AB4611" s="14" t="str">
        <f t="shared" si="854"/>
        <v/>
      </c>
      <c r="AC4611" s="20" t="str">
        <f t="shared" si="855"/>
        <v/>
      </c>
      <c r="AD4611" s="55" t="str">
        <f t="shared" si="856"/>
        <v/>
      </c>
      <c r="AE4611" s="88" t="str">
        <f t="shared" si="857"/>
        <v/>
      </c>
      <c r="AG4611" s="55" t="str">
        <f t="shared" si="858"/>
        <v/>
      </c>
      <c r="AH4611" s="88" t="str">
        <f t="shared" si="859"/>
        <v/>
      </c>
      <c r="AJ4611" s="55" t="str">
        <f t="shared" si="860"/>
        <v/>
      </c>
      <c r="AK4611" s="88" t="str">
        <f t="shared" si="861"/>
        <v/>
      </c>
      <c r="AM4611" s="55" t="str">
        <f t="shared" si="862"/>
        <v/>
      </c>
      <c r="AN4611" s="88" t="str">
        <f t="shared" si="863"/>
        <v/>
      </c>
    </row>
    <row r="4612" spans="1:40" x14ac:dyDescent="0.25">
      <c r="A4612" s="77"/>
      <c r="B4612" s="107"/>
      <c r="C4612" s="108"/>
      <c r="D4612" s="109"/>
      <c r="E4612" s="109"/>
      <c r="F4612" s="110"/>
      <c r="G4612" s="111"/>
      <c r="H4612" s="112"/>
      <c r="I4612" s="77"/>
      <c r="J4612" s="112" t="str">
        <f>IF($B4612="", "", IFERROR(INDEX('Job List'!$C$9:$C$508, MATCH($B4612, 'Job List'!$B$9:$B$508, 0)), ""))</f>
        <v/>
      </c>
      <c r="K4612" s="112" t="str">
        <f>IF($B4612="", "", IFERROR(INDEX('Job List'!$D$9:$D$508, MATCH($B4612, 'Job List'!$B$9:$B$508, 0)), ""))</f>
        <v/>
      </c>
      <c r="L4612" s="125" t="str">
        <f t="shared" si="852"/>
        <v/>
      </c>
      <c r="M4612" s="111" t="str">
        <f>IF($B4612="", "", IF($G4612="", IFERROR(INDEX('Job List'!$E$9:$E$508, MATCH($B4612, 'Job List'!$B$9:$B$508, 0)), ""), $G4612))</f>
        <v/>
      </c>
      <c r="N4612" s="126" t="str">
        <f t="shared" si="853"/>
        <v/>
      </c>
      <c r="O4612" s="77"/>
      <c r="AB4612" s="14" t="str">
        <f t="shared" si="854"/>
        <v/>
      </c>
      <c r="AC4612" s="20" t="str">
        <f t="shared" si="855"/>
        <v/>
      </c>
      <c r="AD4612" s="55" t="str">
        <f t="shared" si="856"/>
        <v/>
      </c>
      <c r="AE4612" s="88" t="str">
        <f t="shared" si="857"/>
        <v/>
      </c>
      <c r="AG4612" s="55" t="str">
        <f t="shared" si="858"/>
        <v/>
      </c>
      <c r="AH4612" s="88" t="str">
        <f t="shared" si="859"/>
        <v/>
      </c>
      <c r="AJ4612" s="55" t="str">
        <f t="shared" si="860"/>
        <v/>
      </c>
      <c r="AK4612" s="88" t="str">
        <f t="shared" si="861"/>
        <v/>
      </c>
      <c r="AM4612" s="55" t="str">
        <f t="shared" si="862"/>
        <v/>
      </c>
      <c r="AN4612" s="88" t="str">
        <f t="shared" si="863"/>
        <v/>
      </c>
    </row>
    <row r="4613" spans="1:40" x14ac:dyDescent="0.25">
      <c r="A4613" s="77"/>
      <c r="B4613" s="107"/>
      <c r="C4613" s="108"/>
      <c r="D4613" s="109"/>
      <c r="E4613" s="109"/>
      <c r="F4613" s="110"/>
      <c r="G4613" s="111"/>
      <c r="H4613" s="112"/>
      <c r="I4613" s="77"/>
      <c r="J4613" s="112" t="str">
        <f>IF($B4613="", "", IFERROR(INDEX('Job List'!$C$9:$C$508, MATCH($B4613, 'Job List'!$B$9:$B$508, 0)), ""))</f>
        <v/>
      </c>
      <c r="K4613" s="112" t="str">
        <f>IF($B4613="", "", IFERROR(INDEX('Job List'!$D$9:$D$508, MATCH($B4613, 'Job List'!$B$9:$B$508, 0)), ""))</f>
        <v/>
      </c>
      <c r="L4613" s="125" t="str">
        <f t="shared" si="852"/>
        <v/>
      </c>
      <c r="M4613" s="111" t="str">
        <f>IF($B4613="", "", IF($G4613="", IFERROR(INDEX('Job List'!$E$9:$E$508, MATCH($B4613, 'Job List'!$B$9:$B$508, 0)), ""), $G4613))</f>
        <v/>
      </c>
      <c r="N4613" s="126" t="str">
        <f t="shared" si="853"/>
        <v/>
      </c>
      <c r="O4613" s="77"/>
      <c r="AB4613" s="14" t="str">
        <f t="shared" si="854"/>
        <v/>
      </c>
      <c r="AC4613" s="20" t="str">
        <f t="shared" si="855"/>
        <v/>
      </c>
      <c r="AD4613" s="55" t="str">
        <f t="shared" si="856"/>
        <v/>
      </c>
      <c r="AE4613" s="88" t="str">
        <f t="shared" si="857"/>
        <v/>
      </c>
      <c r="AG4613" s="55" t="str">
        <f t="shared" si="858"/>
        <v/>
      </c>
      <c r="AH4613" s="88" t="str">
        <f t="shared" si="859"/>
        <v/>
      </c>
      <c r="AJ4613" s="55" t="str">
        <f t="shared" si="860"/>
        <v/>
      </c>
      <c r="AK4613" s="88" t="str">
        <f t="shared" si="861"/>
        <v/>
      </c>
      <c r="AM4613" s="55" t="str">
        <f t="shared" si="862"/>
        <v/>
      </c>
      <c r="AN4613" s="88" t="str">
        <f t="shared" si="863"/>
        <v/>
      </c>
    </row>
    <row r="4614" spans="1:40" x14ac:dyDescent="0.25">
      <c r="A4614" s="77"/>
      <c r="B4614" s="107"/>
      <c r="C4614" s="108"/>
      <c r="D4614" s="109"/>
      <c r="E4614" s="109"/>
      <c r="F4614" s="110"/>
      <c r="G4614" s="111"/>
      <c r="H4614" s="112"/>
      <c r="I4614" s="77"/>
      <c r="J4614" s="112" t="str">
        <f>IF($B4614="", "", IFERROR(INDEX('Job List'!$C$9:$C$508, MATCH($B4614, 'Job List'!$B$9:$B$508, 0)), ""))</f>
        <v/>
      </c>
      <c r="K4614" s="112" t="str">
        <f>IF($B4614="", "", IFERROR(INDEX('Job List'!$D$9:$D$508, MATCH($B4614, 'Job List'!$B$9:$B$508, 0)), ""))</f>
        <v/>
      </c>
      <c r="L4614" s="125" t="str">
        <f t="shared" si="852"/>
        <v/>
      </c>
      <c r="M4614" s="111" t="str">
        <f>IF($B4614="", "", IF($G4614="", IFERROR(INDEX('Job List'!$E$9:$E$508, MATCH($B4614, 'Job List'!$B$9:$B$508, 0)), ""), $G4614))</f>
        <v/>
      </c>
      <c r="N4614" s="126" t="str">
        <f t="shared" si="853"/>
        <v/>
      </c>
      <c r="O4614" s="77"/>
      <c r="AB4614" s="14" t="str">
        <f t="shared" si="854"/>
        <v/>
      </c>
      <c r="AC4614" s="20" t="str">
        <f t="shared" si="855"/>
        <v/>
      </c>
      <c r="AD4614" s="55" t="str">
        <f t="shared" si="856"/>
        <v/>
      </c>
      <c r="AE4614" s="88" t="str">
        <f t="shared" si="857"/>
        <v/>
      </c>
      <c r="AG4614" s="55" t="str">
        <f t="shared" si="858"/>
        <v/>
      </c>
      <c r="AH4614" s="88" t="str">
        <f t="shared" si="859"/>
        <v/>
      </c>
      <c r="AJ4614" s="55" t="str">
        <f t="shared" si="860"/>
        <v/>
      </c>
      <c r="AK4614" s="88" t="str">
        <f t="shared" si="861"/>
        <v/>
      </c>
      <c r="AM4614" s="55" t="str">
        <f t="shared" si="862"/>
        <v/>
      </c>
      <c r="AN4614" s="88" t="str">
        <f t="shared" si="863"/>
        <v/>
      </c>
    </row>
    <row r="4615" spans="1:40" x14ac:dyDescent="0.25">
      <c r="A4615" s="77"/>
      <c r="B4615" s="107"/>
      <c r="C4615" s="108"/>
      <c r="D4615" s="109"/>
      <c r="E4615" s="109"/>
      <c r="F4615" s="110"/>
      <c r="G4615" s="111"/>
      <c r="H4615" s="112"/>
      <c r="I4615" s="77"/>
      <c r="J4615" s="112" t="str">
        <f>IF($B4615="", "", IFERROR(INDEX('Job List'!$C$9:$C$508, MATCH($B4615, 'Job List'!$B$9:$B$508, 0)), ""))</f>
        <v/>
      </c>
      <c r="K4615" s="112" t="str">
        <f>IF($B4615="", "", IFERROR(INDEX('Job List'!$D$9:$D$508, MATCH($B4615, 'Job List'!$B$9:$B$508, 0)), ""))</f>
        <v/>
      </c>
      <c r="L4615" s="125" t="str">
        <f t="shared" si="852"/>
        <v/>
      </c>
      <c r="M4615" s="111" t="str">
        <f>IF($B4615="", "", IF($G4615="", IFERROR(INDEX('Job List'!$E$9:$E$508, MATCH($B4615, 'Job List'!$B$9:$B$508, 0)), ""), $G4615))</f>
        <v/>
      </c>
      <c r="N4615" s="126" t="str">
        <f t="shared" si="853"/>
        <v/>
      </c>
      <c r="O4615" s="77"/>
      <c r="AB4615" s="14" t="str">
        <f t="shared" si="854"/>
        <v/>
      </c>
      <c r="AC4615" s="20" t="str">
        <f t="shared" si="855"/>
        <v/>
      </c>
      <c r="AD4615" s="55" t="str">
        <f t="shared" si="856"/>
        <v/>
      </c>
      <c r="AE4615" s="88" t="str">
        <f t="shared" si="857"/>
        <v/>
      </c>
      <c r="AG4615" s="55" t="str">
        <f t="shared" si="858"/>
        <v/>
      </c>
      <c r="AH4615" s="88" t="str">
        <f t="shared" si="859"/>
        <v/>
      </c>
      <c r="AJ4615" s="55" t="str">
        <f t="shared" si="860"/>
        <v/>
      </c>
      <c r="AK4615" s="88" t="str">
        <f t="shared" si="861"/>
        <v/>
      </c>
      <c r="AM4615" s="55" t="str">
        <f t="shared" si="862"/>
        <v/>
      </c>
      <c r="AN4615" s="88" t="str">
        <f t="shared" si="863"/>
        <v/>
      </c>
    </row>
    <row r="4616" spans="1:40" x14ac:dyDescent="0.25">
      <c r="A4616" s="77"/>
      <c r="B4616" s="107"/>
      <c r="C4616" s="108"/>
      <c r="D4616" s="109"/>
      <c r="E4616" s="109"/>
      <c r="F4616" s="110"/>
      <c r="G4616" s="111"/>
      <c r="H4616" s="112"/>
      <c r="I4616" s="77"/>
      <c r="J4616" s="112" t="str">
        <f>IF($B4616="", "", IFERROR(INDEX('Job List'!$C$9:$C$508, MATCH($B4616, 'Job List'!$B$9:$B$508, 0)), ""))</f>
        <v/>
      </c>
      <c r="K4616" s="112" t="str">
        <f>IF($B4616="", "", IFERROR(INDEX('Job List'!$D$9:$D$508, MATCH($B4616, 'Job List'!$B$9:$B$508, 0)), ""))</f>
        <v/>
      </c>
      <c r="L4616" s="125" t="str">
        <f t="shared" si="852"/>
        <v/>
      </c>
      <c r="M4616" s="111" t="str">
        <f>IF($B4616="", "", IF($G4616="", IFERROR(INDEX('Job List'!$E$9:$E$508, MATCH($B4616, 'Job List'!$B$9:$B$508, 0)), ""), $G4616))</f>
        <v/>
      </c>
      <c r="N4616" s="126" t="str">
        <f t="shared" si="853"/>
        <v/>
      </c>
      <c r="O4616" s="77"/>
      <c r="AB4616" s="14" t="str">
        <f t="shared" si="854"/>
        <v/>
      </c>
      <c r="AC4616" s="20" t="str">
        <f t="shared" si="855"/>
        <v/>
      </c>
      <c r="AD4616" s="55" t="str">
        <f t="shared" si="856"/>
        <v/>
      </c>
      <c r="AE4616" s="88" t="str">
        <f t="shared" si="857"/>
        <v/>
      </c>
      <c r="AG4616" s="55" t="str">
        <f t="shared" si="858"/>
        <v/>
      </c>
      <c r="AH4616" s="88" t="str">
        <f t="shared" si="859"/>
        <v/>
      </c>
      <c r="AJ4616" s="55" t="str">
        <f t="shared" si="860"/>
        <v/>
      </c>
      <c r="AK4616" s="88" t="str">
        <f t="shared" si="861"/>
        <v/>
      </c>
      <c r="AM4616" s="55" t="str">
        <f t="shared" si="862"/>
        <v/>
      </c>
      <c r="AN4616" s="88" t="str">
        <f t="shared" si="863"/>
        <v/>
      </c>
    </row>
    <row r="4617" spans="1:40" x14ac:dyDescent="0.25">
      <c r="A4617" s="77"/>
      <c r="B4617" s="107"/>
      <c r="C4617" s="108"/>
      <c r="D4617" s="109"/>
      <c r="E4617" s="109"/>
      <c r="F4617" s="110"/>
      <c r="G4617" s="111"/>
      <c r="H4617" s="112"/>
      <c r="I4617" s="77"/>
      <c r="J4617" s="112" t="str">
        <f>IF($B4617="", "", IFERROR(INDEX('Job List'!$C$9:$C$508, MATCH($B4617, 'Job List'!$B$9:$B$508, 0)), ""))</f>
        <v/>
      </c>
      <c r="K4617" s="112" t="str">
        <f>IF($B4617="", "", IFERROR(INDEX('Job List'!$D$9:$D$508, MATCH($B4617, 'Job List'!$B$9:$B$508, 0)), ""))</f>
        <v/>
      </c>
      <c r="L4617" s="125" t="str">
        <f t="shared" si="852"/>
        <v/>
      </c>
      <c r="M4617" s="111" t="str">
        <f>IF($B4617="", "", IF($G4617="", IFERROR(INDEX('Job List'!$E$9:$E$508, MATCH($B4617, 'Job List'!$B$9:$B$508, 0)), ""), $G4617))</f>
        <v/>
      </c>
      <c r="N4617" s="126" t="str">
        <f t="shared" si="853"/>
        <v/>
      </c>
      <c r="O4617" s="77"/>
      <c r="AB4617" s="14" t="str">
        <f t="shared" si="854"/>
        <v/>
      </c>
      <c r="AC4617" s="20" t="str">
        <f t="shared" si="855"/>
        <v/>
      </c>
      <c r="AD4617" s="55" t="str">
        <f t="shared" si="856"/>
        <v/>
      </c>
      <c r="AE4617" s="88" t="str">
        <f t="shared" si="857"/>
        <v/>
      </c>
      <c r="AG4617" s="55" t="str">
        <f t="shared" si="858"/>
        <v/>
      </c>
      <c r="AH4617" s="88" t="str">
        <f t="shared" si="859"/>
        <v/>
      </c>
      <c r="AJ4617" s="55" t="str">
        <f t="shared" si="860"/>
        <v/>
      </c>
      <c r="AK4617" s="88" t="str">
        <f t="shared" si="861"/>
        <v/>
      </c>
      <c r="AM4617" s="55" t="str">
        <f t="shared" si="862"/>
        <v/>
      </c>
      <c r="AN4617" s="88" t="str">
        <f t="shared" si="863"/>
        <v/>
      </c>
    </row>
    <row r="4618" spans="1:40" x14ac:dyDescent="0.25">
      <c r="A4618" s="77"/>
      <c r="B4618" s="107"/>
      <c r="C4618" s="108"/>
      <c r="D4618" s="109"/>
      <c r="E4618" s="109"/>
      <c r="F4618" s="110"/>
      <c r="G4618" s="111"/>
      <c r="H4618" s="112"/>
      <c r="I4618" s="77"/>
      <c r="J4618" s="112" t="str">
        <f>IF($B4618="", "", IFERROR(INDEX('Job List'!$C$9:$C$508, MATCH($B4618, 'Job List'!$B$9:$B$508, 0)), ""))</f>
        <v/>
      </c>
      <c r="K4618" s="112" t="str">
        <f>IF($B4618="", "", IFERROR(INDEX('Job List'!$D$9:$D$508, MATCH($B4618, 'Job List'!$B$9:$B$508, 0)), ""))</f>
        <v/>
      </c>
      <c r="L4618" s="125" t="str">
        <f t="shared" ref="L4618:L4681" si="864">IFERROR(IF(B4618="", "", AC4618-F4618), "")</f>
        <v/>
      </c>
      <c r="M4618" s="111" t="str">
        <f>IF($B4618="", "", IF($G4618="", IFERROR(INDEX('Job List'!$E$9:$E$508, MATCH($B4618, 'Job List'!$B$9:$B$508, 0)), ""), $G4618))</f>
        <v/>
      </c>
      <c r="N4618" s="126" t="str">
        <f t="shared" ref="N4618:N4681" si="865">IF(OR(B4618="", L4618="", M4618=""), "", L4618*24*M4618)</f>
        <v/>
      </c>
      <c r="O4618" s="77"/>
      <c r="AB4618" s="14" t="str">
        <f t="shared" ref="AB4618:AB4681" si="866">IF(C4618="", "", TEXT(C4618, "mmm yyyy"))</f>
        <v/>
      </c>
      <c r="AC4618" s="20" t="str">
        <f t="shared" ref="AC4618:AC4681" si="867">IF(OR(D4618="", E4618=""), "", IF(IF(E4618&gt;D4618, E4618-D4618, E4618-D4618+1)=0, 1, IF(E4618&gt;D4618, E4618-D4618, E4618-D4618+1)))</f>
        <v/>
      </c>
      <c r="AD4618" s="55" t="str">
        <f t="shared" ref="AD4618:AD4681" si="868">IF($AB4618="", "", IF($AD$6="", L4618, IF($AD$6=$B4618, L4618, "")))</f>
        <v/>
      </c>
      <c r="AE4618" s="88" t="str">
        <f t="shared" ref="AE4618:AE4681" si="869">IF($AB4618="", "", IF($AD$6="", N4618, IF($AD$6=$B4618, N4618, "")))</f>
        <v/>
      </c>
      <c r="AG4618" s="55" t="str">
        <f t="shared" ref="AG4618:AG4681" si="870">IF($AB4618="", "", IF($AG$6="", AJ4618, IF($AG$6=$J4618, AJ4618, "")))</f>
        <v/>
      </c>
      <c r="AH4618" s="88" t="str">
        <f t="shared" ref="AH4618:AH4681" si="871">IF($AB4618="", "", IF($AG$6="", AK4618, IF($AG$6=$J4618, AK4618, "")))</f>
        <v/>
      </c>
      <c r="AJ4618" s="55" t="str">
        <f t="shared" ref="AJ4618:AJ4681" si="872">IFERROR(IF($AB4618="", "", IF(AND($C4618&gt;=$AJ$6, $C4618&lt;=$AK$6), L4618, "")), "")</f>
        <v/>
      </c>
      <c r="AK4618" s="88" t="str">
        <f t="shared" ref="AK4618:AK4681" si="873">IFERROR(IF($AB4618="", "", IF(AND($C4618&gt;=$AJ$6, $C4618&lt;=$AK$6), N4618, "")), "")</f>
        <v/>
      </c>
      <c r="AM4618" s="55" t="str">
        <f t="shared" ref="AM4618:AM4681" si="874">IFERROR(IF($J4618="", "", IF(AND($C4618&gt;=$AM$4, $C4618&lt;=$AN$4, $J4618=$AM$3), L4618, "")), "")</f>
        <v/>
      </c>
      <c r="AN4618" s="88" t="str">
        <f t="shared" ref="AN4618:AN4681" si="875">IFERROR(IF($J4618="", "", IF(AND($C4618&gt;=$AM$4, $C4618&lt;=$AN$4, $J4618=$AM$3), N4618, "")), "")</f>
        <v/>
      </c>
    </row>
    <row r="4619" spans="1:40" x14ac:dyDescent="0.25">
      <c r="A4619" s="77"/>
      <c r="B4619" s="107"/>
      <c r="C4619" s="108"/>
      <c r="D4619" s="109"/>
      <c r="E4619" s="109"/>
      <c r="F4619" s="110"/>
      <c r="G4619" s="111"/>
      <c r="H4619" s="112"/>
      <c r="I4619" s="77"/>
      <c r="J4619" s="112" t="str">
        <f>IF($B4619="", "", IFERROR(INDEX('Job List'!$C$9:$C$508, MATCH($B4619, 'Job List'!$B$9:$B$508, 0)), ""))</f>
        <v/>
      </c>
      <c r="K4619" s="112" t="str">
        <f>IF($B4619="", "", IFERROR(INDEX('Job List'!$D$9:$D$508, MATCH($B4619, 'Job List'!$B$9:$B$508, 0)), ""))</f>
        <v/>
      </c>
      <c r="L4619" s="125" t="str">
        <f t="shared" si="864"/>
        <v/>
      </c>
      <c r="M4619" s="111" t="str">
        <f>IF($B4619="", "", IF($G4619="", IFERROR(INDEX('Job List'!$E$9:$E$508, MATCH($B4619, 'Job List'!$B$9:$B$508, 0)), ""), $G4619))</f>
        <v/>
      </c>
      <c r="N4619" s="126" t="str">
        <f t="shared" si="865"/>
        <v/>
      </c>
      <c r="O4619" s="77"/>
      <c r="AB4619" s="14" t="str">
        <f t="shared" si="866"/>
        <v/>
      </c>
      <c r="AC4619" s="20" t="str">
        <f t="shared" si="867"/>
        <v/>
      </c>
      <c r="AD4619" s="55" t="str">
        <f t="shared" si="868"/>
        <v/>
      </c>
      <c r="AE4619" s="88" t="str">
        <f t="shared" si="869"/>
        <v/>
      </c>
      <c r="AG4619" s="55" t="str">
        <f t="shared" si="870"/>
        <v/>
      </c>
      <c r="AH4619" s="88" t="str">
        <f t="shared" si="871"/>
        <v/>
      </c>
      <c r="AJ4619" s="55" t="str">
        <f t="shared" si="872"/>
        <v/>
      </c>
      <c r="AK4619" s="88" t="str">
        <f t="shared" si="873"/>
        <v/>
      </c>
      <c r="AM4619" s="55" t="str">
        <f t="shared" si="874"/>
        <v/>
      </c>
      <c r="AN4619" s="88" t="str">
        <f t="shared" si="875"/>
        <v/>
      </c>
    </row>
    <row r="4620" spans="1:40" x14ac:dyDescent="0.25">
      <c r="A4620" s="77"/>
      <c r="B4620" s="107"/>
      <c r="C4620" s="108"/>
      <c r="D4620" s="109"/>
      <c r="E4620" s="109"/>
      <c r="F4620" s="110"/>
      <c r="G4620" s="111"/>
      <c r="H4620" s="112"/>
      <c r="I4620" s="77"/>
      <c r="J4620" s="112" t="str">
        <f>IF($B4620="", "", IFERROR(INDEX('Job List'!$C$9:$C$508, MATCH($B4620, 'Job List'!$B$9:$B$508, 0)), ""))</f>
        <v/>
      </c>
      <c r="K4620" s="112" t="str">
        <f>IF($B4620="", "", IFERROR(INDEX('Job List'!$D$9:$D$508, MATCH($B4620, 'Job List'!$B$9:$B$508, 0)), ""))</f>
        <v/>
      </c>
      <c r="L4620" s="125" t="str">
        <f t="shared" si="864"/>
        <v/>
      </c>
      <c r="M4620" s="111" t="str">
        <f>IF($B4620="", "", IF($G4620="", IFERROR(INDEX('Job List'!$E$9:$E$508, MATCH($B4620, 'Job List'!$B$9:$B$508, 0)), ""), $G4620))</f>
        <v/>
      </c>
      <c r="N4620" s="126" t="str">
        <f t="shared" si="865"/>
        <v/>
      </c>
      <c r="O4620" s="77"/>
      <c r="AB4620" s="14" t="str">
        <f t="shared" si="866"/>
        <v/>
      </c>
      <c r="AC4620" s="20" t="str">
        <f t="shared" si="867"/>
        <v/>
      </c>
      <c r="AD4620" s="55" t="str">
        <f t="shared" si="868"/>
        <v/>
      </c>
      <c r="AE4620" s="88" t="str">
        <f t="shared" si="869"/>
        <v/>
      </c>
      <c r="AG4620" s="55" t="str">
        <f t="shared" si="870"/>
        <v/>
      </c>
      <c r="AH4620" s="88" t="str">
        <f t="shared" si="871"/>
        <v/>
      </c>
      <c r="AJ4620" s="55" t="str">
        <f t="shared" si="872"/>
        <v/>
      </c>
      <c r="AK4620" s="88" t="str">
        <f t="shared" si="873"/>
        <v/>
      </c>
      <c r="AM4620" s="55" t="str">
        <f t="shared" si="874"/>
        <v/>
      </c>
      <c r="AN4620" s="88" t="str">
        <f t="shared" si="875"/>
        <v/>
      </c>
    </row>
    <row r="4621" spans="1:40" x14ac:dyDescent="0.25">
      <c r="A4621" s="77"/>
      <c r="B4621" s="107"/>
      <c r="C4621" s="108"/>
      <c r="D4621" s="109"/>
      <c r="E4621" s="109"/>
      <c r="F4621" s="110"/>
      <c r="G4621" s="111"/>
      <c r="H4621" s="112"/>
      <c r="I4621" s="77"/>
      <c r="J4621" s="112" t="str">
        <f>IF($B4621="", "", IFERROR(INDEX('Job List'!$C$9:$C$508, MATCH($B4621, 'Job List'!$B$9:$B$508, 0)), ""))</f>
        <v/>
      </c>
      <c r="K4621" s="112" t="str">
        <f>IF($B4621="", "", IFERROR(INDEX('Job List'!$D$9:$D$508, MATCH($B4621, 'Job List'!$B$9:$B$508, 0)), ""))</f>
        <v/>
      </c>
      <c r="L4621" s="125" t="str">
        <f t="shared" si="864"/>
        <v/>
      </c>
      <c r="M4621" s="111" t="str">
        <f>IF($B4621="", "", IF($G4621="", IFERROR(INDEX('Job List'!$E$9:$E$508, MATCH($B4621, 'Job List'!$B$9:$B$508, 0)), ""), $G4621))</f>
        <v/>
      </c>
      <c r="N4621" s="126" t="str">
        <f t="shared" si="865"/>
        <v/>
      </c>
      <c r="O4621" s="77"/>
      <c r="AB4621" s="14" t="str">
        <f t="shared" si="866"/>
        <v/>
      </c>
      <c r="AC4621" s="20" t="str">
        <f t="shared" si="867"/>
        <v/>
      </c>
      <c r="AD4621" s="55" t="str">
        <f t="shared" si="868"/>
        <v/>
      </c>
      <c r="AE4621" s="88" t="str">
        <f t="shared" si="869"/>
        <v/>
      </c>
      <c r="AG4621" s="55" t="str">
        <f t="shared" si="870"/>
        <v/>
      </c>
      <c r="AH4621" s="88" t="str">
        <f t="shared" si="871"/>
        <v/>
      </c>
      <c r="AJ4621" s="55" t="str">
        <f t="shared" si="872"/>
        <v/>
      </c>
      <c r="AK4621" s="88" t="str">
        <f t="shared" si="873"/>
        <v/>
      </c>
      <c r="AM4621" s="55" t="str">
        <f t="shared" si="874"/>
        <v/>
      </c>
      <c r="AN4621" s="88" t="str">
        <f t="shared" si="875"/>
        <v/>
      </c>
    </row>
    <row r="4622" spans="1:40" x14ac:dyDescent="0.25">
      <c r="A4622" s="77"/>
      <c r="B4622" s="107"/>
      <c r="C4622" s="108"/>
      <c r="D4622" s="109"/>
      <c r="E4622" s="109"/>
      <c r="F4622" s="110"/>
      <c r="G4622" s="111"/>
      <c r="H4622" s="112"/>
      <c r="I4622" s="77"/>
      <c r="J4622" s="112" t="str">
        <f>IF($B4622="", "", IFERROR(INDEX('Job List'!$C$9:$C$508, MATCH($B4622, 'Job List'!$B$9:$B$508, 0)), ""))</f>
        <v/>
      </c>
      <c r="K4622" s="112" t="str">
        <f>IF($B4622="", "", IFERROR(INDEX('Job List'!$D$9:$D$508, MATCH($B4622, 'Job List'!$B$9:$B$508, 0)), ""))</f>
        <v/>
      </c>
      <c r="L4622" s="125" t="str">
        <f t="shared" si="864"/>
        <v/>
      </c>
      <c r="M4622" s="111" t="str">
        <f>IF($B4622="", "", IF($G4622="", IFERROR(INDEX('Job List'!$E$9:$E$508, MATCH($B4622, 'Job List'!$B$9:$B$508, 0)), ""), $G4622))</f>
        <v/>
      </c>
      <c r="N4622" s="126" t="str">
        <f t="shared" si="865"/>
        <v/>
      </c>
      <c r="O4622" s="77"/>
      <c r="AB4622" s="14" t="str">
        <f t="shared" si="866"/>
        <v/>
      </c>
      <c r="AC4622" s="20" t="str">
        <f t="shared" si="867"/>
        <v/>
      </c>
      <c r="AD4622" s="55" t="str">
        <f t="shared" si="868"/>
        <v/>
      </c>
      <c r="AE4622" s="88" t="str">
        <f t="shared" si="869"/>
        <v/>
      </c>
      <c r="AG4622" s="55" t="str">
        <f t="shared" si="870"/>
        <v/>
      </c>
      <c r="AH4622" s="88" t="str">
        <f t="shared" si="871"/>
        <v/>
      </c>
      <c r="AJ4622" s="55" t="str">
        <f t="shared" si="872"/>
        <v/>
      </c>
      <c r="AK4622" s="88" t="str">
        <f t="shared" si="873"/>
        <v/>
      </c>
      <c r="AM4622" s="55" t="str">
        <f t="shared" si="874"/>
        <v/>
      </c>
      <c r="AN4622" s="88" t="str">
        <f t="shared" si="875"/>
        <v/>
      </c>
    </row>
    <row r="4623" spans="1:40" x14ac:dyDescent="0.25">
      <c r="A4623" s="77"/>
      <c r="B4623" s="107"/>
      <c r="C4623" s="108"/>
      <c r="D4623" s="109"/>
      <c r="E4623" s="109"/>
      <c r="F4623" s="110"/>
      <c r="G4623" s="111"/>
      <c r="H4623" s="112"/>
      <c r="I4623" s="77"/>
      <c r="J4623" s="112" t="str">
        <f>IF($B4623="", "", IFERROR(INDEX('Job List'!$C$9:$C$508, MATCH($B4623, 'Job List'!$B$9:$B$508, 0)), ""))</f>
        <v/>
      </c>
      <c r="K4623" s="112" t="str">
        <f>IF($B4623="", "", IFERROR(INDEX('Job List'!$D$9:$D$508, MATCH($B4623, 'Job List'!$B$9:$B$508, 0)), ""))</f>
        <v/>
      </c>
      <c r="L4623" s="125" t="str">
        <f t="shared" si="864"/>
        <v/>
      </c>
      <c r="M4623" s="111" t="str">
        <f>IF($B4623="", "", IF($G4623="", IFERROR(INDEX('Job List'!$E$9:$E$508, MATCH($B4623, 'Job List'!$B$9:$B$508, 0)), ""), $G4623))</f>
        <v/>
      </c>
      <c r="N4623" s="126" t="str">
        <f t="shared" si="865"/>
        <v/>
      </c>
      <c r="O4623" s="77"/>
      <c r="AB4623" s="14" t="str">
        <f t="shared" si="866"/>
        <v/>
      </c>
      <c r="AC4623" s="20" t="str">
        <f t="shared" si="867"/>
        <v/>
      </c>
      <c r="AD4623" s="55" t="str">
        <f t="shared" si="868"/>
        <v/>
      </c>
      <c r="AE4623" s="88" t="str">
        <f t="shared" si="869"/>
        <v/>
      </c>
      <c r="AG4623" s="55" t="str">
        <f t="shared" si="870"/>
        <v/>
      </c>
      <c r="AH4623" s="88" t="str">
        <f t="shared" si="871"/>
        <v/>
      </c>
      <c r="AJ4623" s="55" t="str">
        <f t="shared" si="872"/>
        <v/>
      </c>
      <c r="AK4623" s="88" t="str">
        <f t="shared" si="873"/>
        <v/>
      </c>
      <c r="AM4623" s="55" t="str">
        <f t="shared" si="874"/>
        <v/>
      </c>
      <c r="AN4623" s="88" t="str">
        <f t="shared" si="875"/>
        <v/>
      </c>
    </row>
    <row r="4624" spans="1:40" x14ac:dyDescent="0.25">
      <c r="A4624" s="77"/>
      <c r="B4624" s="107"/>
      <c r="C4624" s="108"/>
      <c r="D4624" s="109"/>
      <c r="E4624" s="109"/>
      <c r="F4624" s="110"/>
      <c r="G4624" s="111"/>
      <c r="H4624" s="112"/>
      <c r="I4624" s="77"/>
      <c r="J4624" s="112" t="str">
        <f>IF($B4624="", "", IFERROR(INDEX('Job List'!$C$9:$C$508, MATCH($B4624, 'Job List'!$B$9:$B$508, 0)), ""))</f>
        <v/>
      </c>
      <c r="K4624" s="112" t="str">
        <f>IF($B4624="", "", IFERROR(INDEX('Job List'!$D$9:$D$508, MATCH($B4624, 'Job List'!$B$9:$B$508, 0)), ""))</f>
        <v/>
      </c>
      <c r="L4624" s="125" t="str">
        <f t="shared" si="864"/>
        <v/>
      </c>
      <c r="M4624" s="111" t="str">
        <f>IF($B4624="", "", IF($G4624="", IFERROR(INDEX('Job List'!$E$9:$E$508, MATCH($B4624, 'Job List'!$B$9:$B$508, 0)), ""), $G4624))</f>
        <v/>
      </c>
      <c r="N4624" s="126" t="str">
        <f t="shared" si="865"/>
        <v/>
      </c>
      <c r="O4624" s="77"/>
      <c r="AB4624" s="14" t="str">
        <f t="shared" si="866"/>
        <v/>
      </c>
      <c r="AC4624" s="20" t="str">
        <f t="shared" si="867"/>
        <v/>
      </c>
      <c r="AD4624" s="55" t="str">
        <f t="shared" si="868"/>
        <v/>
      </c>
      <c r="AE4624" s="88" t="str">
        <f t="shared" si="869"/>
        <v/>
      </c>
      <c r="AG4624" s="55" t="str">
        <f t="shared" si="870"/>
        <v/>
      </c>
      <c r="AH4624" s="88" t="str">
        <f t="shared" si="871"/>
        <v/>
      </c>
      <c r="AJ4624" s="55" t="str">
        <f t="shared" si="872"/>
        <v/>
      </c>
      <c r="AK4624" s="88" t="str">
        <f t="shared" si="873"/>
        <v/>
      </c>
      <c r="AM4624" s="55" t="str">
        <f t="shared" si="874"/>
        <v/>
      </c>
      <c r="AN4624" s="88" t="str">
        <f t="shared" si="875"/>
        <v/>
      </c>
    </row>
    <row r="4625" spans="1:40" x14ac:dyDescent="0.25">
      <c r="A4625" s="77"/>
      <c r="B4625" s="107"/>
      <c r="C4625" s="108"/>
      <c r="D4625" s="109"/>
      <c r="E4625" s="109"/>
      <c r="F4625" s="110"/>
      <c r="G4625" s="111"/>
      <c r="H4625" s="112"/>
      <c r="I4625" s="77"/>
      <c r="J4625" s="112" t="str">
        <f>IF($B4625="", "", IFERROR(INDEX('Job List'!$C$9:$C$508, MATCH($B4625, 'Job List'!$B$9:$B$508, 0)), ""))</f>
        <v/>
      </c>
      <c r="K4625" s="112" t="str">
        <f>IF($B4625="", "", IFERROR(INDEX('Job List'!$D$9:$D$508, MATCH($B4625, 'Job List'!$B$9:$B$508, 0)), ""))</f>
        <v/>
      </c>
      <c r="L4625" s="125" t="str">
        <f t="shared" si="864"/>
        <v/>
      </c>
      <c r="M4625" s="111" t="str">
        <f>IF($B4625="", "", IF($G4625="", IFERROR(INDEX('Job List'!$E$9:$E$508, MATCH($B4625, 'Job List'!$B$9:$B$508, 0)), ""), $G4625))</f>
        <v/>
      </c>
      <c r="N4625" s="126" t="str">
        <f t="shared" si="865"/>
        <v/>
      </c>
      <c r="O4625" s="77"/>
      <c r="AB4625" s="14" t="str">
        <f t="shared" si="866"/>
        <v/>
      </c>
      <c r="AC4625" s="20" t="str">
        <f t="shared" si="867"/>
        <v/>
      </c>
      <c r="AD4625" s="55" t="str">
        <f t="shared" si="868"/>
        <v/>
      </c>
      <c r="AE4625" s="88" t="str">
        <f t="shared" si="869"/>
        <v/>
      </c>
      <c r="AG4625" s="55" t="str">
        <f t="shared" si="870"/>
        <v/>
      </c>
      <c r="AH4625" s="88" t="str">
        <f t="shared" si="871"/>
        <v/>
      </c>
      <c r="AJ4625" s="55" t="str">
        <f t="shared" si="872"/>
        <v/>
      </c>
      <c r="AK4625" s="88" t="str">
        <f t="shared" si="873"/>
        <v/>
      </c>
      <c r="AM4625" s="55" t="str">
        <f t="shared" si="874"/>
        <v/>
      </c>
      <c r="AN4625" s="88" t="str">
        <f t="shared" si="875"/>
        <v/>
      </c>
    </row>
    <row r="4626" spans="1:40" x14ac:dyDescent="0.25">
      <c r="A4626" s="77"/>
      <c r="B4626" s="107"/>
      <c r="C4626" s="108"/>
      <c r="D4626" s="109"/>
      <c r="E4626" s="109"/>
      <c r="F4626" s="110"/>
      <c r="G4626" s="111"/>
      <c r="H4626" s="112"/>
      <c r="I4626" s="77"/>
      <c r="J4626" s="112" t="str">
        <f>IF($B4626="", "", IFERROR(INDEX('Job List'!$C$9:$C$508, MATCH($B4626, 'Job List'!$B$9:$B$508, 0)), ""))</f>
        <v/>
      </c>
      <c r="K4626" s="112" t="str">
        <f>IF($B4626="", "", IFERROR(INDEX('Job List'!$D$9:$D$508, MATCH($B4626, 'Job List'!$B$9:$B$508, 0)), ""))</f>
        <v/>
      </c>
      <c r="L4626" s="125" t="str">
        <f t="shared" si="864"/>
        <v/>
      </c>
      <c r="M4626" s="111" t="str">
        <f>IF($B4626="", "", IF($G4626="", IFERROR(INDEX('Job List'!$E$9:$E$508, MATCH($B4626, 'Job List'!$B$9:$B$508, 0)), ""), $G4626))</f>
        <v/>
      </c>
      <c r="N4626" s="126" t="str">
        <f t="shared" si="865"/>
        <v/>
      </c>
      <c r="O4626" s="77"/>
      <c r="AB4626" s="14" t="str">
        <f t="shared" si="866"/>
        <v/>
      </c>
      <c r="AC4626" s="20" t="str">
        <f t="shared" si="867"/>
        <v/>
      </c>
      <c r="AD4626" s="55" t="str">
        <f t="shared" si="868"/>
        <v/>
      </c>
      <c r="AE4626" s="88" t="str">
        <f t="shared" si="869"/>
        <v/>
      </c>
      <c r="AG4626" s="55" t="str">
        <f t="shared" si="870"/>
        <v/>
      </c>
      <c r="AH4626" s="88" t="str">
        <f t="shared" si="871"/>
        <v/>
      </c>
      <c r="AJ4626" s="55" t="str">
        <f t="shared" si="872"/>
        <v/>
      </c>
      <c r="AK4626" s="88" t="str">
        <f t="shared" si="873"/>
        <v/>
      </c>
      <c r="AM4626" s="55" t="str">
        <f t="shared" si="874"/>
        <v/>
      </c>
      <c r="AN4626" s="88" t="str">
        <f t="shared" si="875"/>
        <v/>
      </c>
    </row>
    <row r="4627" spans="1:40" x14ac:dyDescent="0.25">
      <c r="A4627" s="77"/>
      <c r="B4627" s="107"/>
      <c r="C4627" s="108"/>
      <c r="D4627" s="109"/>
      <c r="E4627" s="109"/>
      <c r="F4627" s="110"/>
      <c r="G4627" s="111"/>
      <c r="H4627" s="112"/>
      <c r="I4627" s="77"/>
      <c r="J4627" s="112" t="str">
        <f>IF($B4627="", "", IFERROR(INDEX('Job List'!$C$9:$C$508, MATCH($B4627, 'Job List'!$B$9:$B$508, 0)), ""))</f>
        <v/>
      </c>
      <c r="K4627" s="112" t="str">
        <f>IF($B4627="", "", IFERROR(INDEX('Job List'!$D$9:$D$508, MATCH($B4627, 'Job List'!$B$9:$B$508, 0)), ""))</f>
        <v/>
      </c>
      <c r="L4627" s="125" t="str">
        <f t="shared" si="864"/>
        <v/>
      </c>
      <c r="M4627" s="111" t="str">
        <f>IF($B4627="", "", IF($G4627="", IFERROR(INDEX('Job List'!$E$9:$E$508, MATCH($B4627, 'Job List'!$B$9:$B$508, 0)), ""), $G4627))</f>
        <v/>
      </c>
      <c r="N4627" s="126" t="str">
        <f t="shared" si="865"/>
        <v/>
      </c>
      <c r="O4627" s="77"/>
      <c r="AB4627" s="14" t="str">
        <f t="shared" si="866"/>
        <v/>
      </c>
      <c r="AC4627" s="20" t="str">
        <f t="shared" si="867"/>
        <v/>
      </c>
      <c r="AD4627" s="55" t="str">
        <f t="shared" si="868"/>
        <v/>
      </c>
      <c r="AE4627" s="88" t="str">
        <f t="shared" si="869"/>
        <v/>
      </c>
      <c r="AG4627" s="55" t="str">
        <f t="shared" si="870"/>
        <v/>
      </c>
      <c r="AH4627" s="88" t="str">
        <f t="shared" si="871"/>
        <v/>
      </c>
      <c r="AJ4627" s="55" t="str">
        <f t="shared" si="872"/>
        <v/>
      </c>
      <c r="AK4627" s="88" t="str">
        <f t="shared" si="873"/>
        <v/>
      </c>
      <c r="AM4627" s="55" t="str">
        <f t="shared" si="874"/>
        <v/>
      </c>
      <c r="AN4627" s="88" t="str">
        <f t="shared" si="875"/>
        <v/>
      </c>
    </row>
    <row r="4628" spans="1:40" x14ac:dyDescent="0.25">
      <c r="A4628" s="77"/>
      <c r="B4628" s="107"/>
      <c r="C4628" s="108"/>
      <c r="D4628" s="109"/>
      <c r="E4628" s="109"/>
      <c r="F4628" s="110"/>
      <c r="G4628" s="111"/>
      <c r="H4628" s="112"/>
      <c r="I4628" s="77"/>
      <c r="J4628" s="112" t="str">
        <f>IF($B4628="", "", IFERROR(INDEX('Job List'!$C$9:$C$508, MATCH($B4628, 'Job List'!$B$9:$B$508, 0)), ""))</f>
        <v/>
      </c>
      <c r="K4628" s="112" t="str">
        <f>IF($B4628="", "", IFERROR(INDEX('Job List'!$D$9:$D$508, MATCH($B4628, 'Job List'!$B$9:$B$508, 0)), ""))</f>
        <v/>
      </c>
      <c r="L4628" s="125" t="str">
        <f t="shared" si="864"/>
        <v/>
      </c>
      <c r="M4628" s="111" t="str">
        <f>IF($B4628="", "", IF($G4628="", IFERROR(INDEX('Job List'!$E$9:$E$508, MATCH($B4628, 'Job List'!$B$9:$B$508, 0)), ""), $G4628))</f>
        <v/>
      </c>
      <c r="N4628" s="126" t="str">
        <f t="shared" si="865"/>
        <v/>
      </c>
      <c r="O4628" s="77"/>
      <c r="AB4628" s="14" t="str">
        <f t="shared" si="866"/>
        <v/>
      </c>
      <c r="AC4628" s="20" t="str">
        <f t="shared" si="867"/>
        <v/>
      </c>
      <c r="AD4628" s="55" t="str">
        <f t="shared" si="868"/>
        <v/>
      </c>
      <c r="AE4628" s="88" t="str">
        <f t="shared" si="869"/>
        <v/>
      </c>
      <c r="AG4628" s="55" t="str">
        <f t="shared" si="870"/>
        <v/>
      </c>
      <c r="AH4628" s="88" t="str">
        <f t="shared" si="871"/>
        <v/>
      </c>
      <c r="AJ4628" s="55" t="str">
        <f t="shared" si="872"/>
        <v/>
      </c>
      <c r="AK4628" s="88" t="str">
        <f t="shared" si="873"/>
        <v/>
      </c>
      <c r="AM4628" s="55" t="str">
        <f t="shared" si="874"/>
        <v/>
      </c>
      <c r="AN4628" s="88" t="str">
        <f t="shared" si="875"/>
        <v/>
      </c>
    </row>
    <row r="4629" spans="1:40" x14ac:dyDescent="0.25">
      <c r="A4629" s="77"/>
      <c r="B4629" s="107"/>
      <c r="C4629" s="108"/>
      <c r="D4629" s="109"/>
      <c r="E4629" s="109"/>
      <c r="F4629" s="110"/>
      <c r="G4629" s="111"/>
      <c r="H4629" s="112"/>
      <c r="I4629" s="77"/>
      <c r="J4629" s="112" t="str">
        <f>IF($B4629="", "", IFERROR(INDEX('Job List'!$C$9:$C$508, MATCH($B4629, 'Job List'!$B$9:$B$508, 0)), ""))</f>
        <v/>
      </c>
      <c r="K4629" s="112" t="str">
        <f>IF($B4629="", "", IFERROR(INDEX('Job List'!$D$9:$D$508, MATCH($B4629, 'Job List'!$B$9:$B$508, 0)), ""))</f>
        <v/>
      </c>
      <c r="L4629" s="125" t="str">
        <f t="shared" si="864"/>
        <v/>
      </c>
      <c r="M4629" s="111" t="str">
        <f>IF($B4629="", "", IF($G4629="", IFERROR(INDEX('Job List'!$E$9:$E$508, MATCH($B4629, 'Job List'!$B$9:$B$508, 0)), ""), $G4629))</f>
        <v/>
      </c>
      <c r="N4629" s="126" t="str">
        <f t="shared" si="865"/>
        <v/>
      </c>
      <c r="O4629" s="77"/>
      <c r="AB4629" s="14" t="str">
        <f t="shared" si="866"/>
        <v/>
      </c>
      <c r="AC4629" s="20" t="str">
        <f t="shared" si="867"/>
        <v/>
      </c>
      <c r="AD4629" s="55" t="str">
        <f t="shared" si="868"/>
        <v/>
      </c>
      <c r="AE4629" s="88" t="str">
        <f t="shared" si="869"/>
        <v/>
      </c>
      <c r="AG4629" s="55" t="str">
        <f t="shared" si="870"/>
        <v/>
      </c>
      <c r="AH4629" s="88" t="str">
        <f t="shared" si="871"/>
        <v/>
      </c>
      <c r="AJ4629" s="55" t="str">
        <f t="shared" si="872"/>
        <v/>
      </c>
      <c r="AK4629" s="88" t="str">
        <f t="shared" si="873"/>
        <v/>
      </c>
      <c r="AM4629" s="55" t="str">
        <f t="shared" si="874"/>
        <v/>
      </c>
      <c r="AN4629" s="88" t="str">
        <f t="shared" si="875"/>
        <v/>
      </c>
    </row>
    <row r="4630" spans="1:40" x14ac:dyDescent="0.25">
      <c r="A4630" s="77"/>
      <c r="B4630" s="107"/>
      <c r="C4630" s="108"/>
      <c r="D4630" s="109"/>
      <c r="E4630" s="109"/>
      <c r="F4630" s="110"/>
      <c r="G4630" s="111"/>
      <c r="H4630" s="112"/>
      <c r="I4630" s="77"/>
      <c r="J4630" s="112" t="str">
        <f>IF($B4630="", "", IFERROR(INDEX('Job List'!$C$9:$C$508, MATCH($B4630, 'Job List'!$B$9:$B$508, 0)), ""))</f>
        <v/>
      </c>
      <c r="K4630" s="112" t="str">
        <f>IF($B4630="", "", IFERROR(INDEX('Job List'!$D$9:$D$508, MATCH($B4630, 'Job List'!$B$9:$B$508, 0)), ""))</f>
        <v/>
      </c>
      <c r="L4630" s="125" t="str">
        <f t="shared" si="864"/>
        <v/>
      </c>
      <c r="M4630" s="111" t="str">
        <f>IF($B4630="", "", IF($G4630="", IFERROR(INDEX('Job List'!$E$9:$E$508, MATCH($B4630, 'Job List'!$B$9:$B$508, 0)), ""), $G4630))</f>
        <v/>
      </c>
      <c r="N4630" s="126" t="str">
        <f t="shared" si="865"/>
        <v/>
      </c>
      <c r="O4630" s="77"/>
      <c r="AB4630" s="14" t="str">
        <f t="shared" si="866"/>
        <v/>
      </c>
      <c r="AC4630" s="20" t="str">
        <f t="shared" si="867"/>
        <v/>
      </c>
      <c r="AD4630" s="55" t="str">
        <f t="shared" si="868"/>
        <v/>
      </c>
      <c r="AE4630" s="88" t="str">
        <f t="shared" si="869"/>
        <v/>
      </c>
      <c r="AG4630" s="55" t="str">
        <f t="shared" si="870"/>
        <v/>
      </c>
      <c r="AH4630" s="88" t="str">
        <f t="shared" si="871"/>
        <v/>
      </c>
      <c r="AJ4630" s="55" t="str">
        <f t="shared" si="872"/>
        <v/>
      </c>
      <c r="AK4630" s="88" t="str">
        <f t="shared" si="873"/>
        <v/>
      </c>
      <c r="AM4630" s="55" t="str">
        <f t="shared" si="874"/>
        <v/>
      </c>
      <c r="AN4630" s="88" t="str">
        <f t="shared" si="875"/>
        <v/>
      </c>
    </row>
    <row r="4631" spans="1:40" x14ac:dyDescent="0.25">
      <c r="A4631" s="77"/>
      <c r="B4631" s="107"/>
      <c r="C4631" s="108"/>
      <c r="D4631" s="109"/>
      <c r="E4631" s="109"/>
      <c r="F4631" s="110"/>
      <c r="G4631" s="111"/>
      <c r="H4631" s="112"/>
      <c r="I4631" s="77"/>
      <c r="J4631" s="112" t="str">
        <f>IF($B4631="", "", IFERROR(INDEX('Job List'!$C$9:$C$508, MATCH($B4631, 'Job List'!$B$9:$B$508, 0)), ""))</f>
        <v/>
      </c>
      <c r="K4631" s="112" t="str">
        <f>IF($B4631="", "", IFERROR(INDEX('Job List'!$D$9:$D$508, MATCH($B4631, 'Job List'!$B$9:$B$508, 0)), ""))</f>
        <v/>
      </c>
      <c r="L4631" s="125" t="str">
        <f t="shared" si="864"/>
        <v/>
      </c>
      <c r="M4631" s="111" t="str">
        <f>IF($B4631="", "", IF($G4631="", IFERROR(INDEX('Job List'!$E$9:$E$508, MATCH($B4631, 'Job List'!$B$9:$B$508, 0)), ""), $G4631))</f>
        <v/>
      </c>
      <c r="N4631" s="126" t="str">
        <f t="shared" si="865"/>
        <v/>
      </c>
      <c r="O4631" s="77"/>
      <c r="AB4631" s="14" t="str">
        <f t="shared" si="866"/>
        <v/>
      </c>
      <c r="AC4631" s="20" t="str">
        <f t="shared" si="867"/>
        <v/>
      </c>
      <c r="AD4631" s="55" t="str">
        <f t="shared" si="868"/>
        <v/>
      </c>
      <c r="AE4631" s="88" t="str">
        <f t="shared" si="869"/>
        <v/>
      </c>
      <c r="AG4631" s="55" t="str">
        <f t="shared" si="870"/>
        <v/>
      </c>
      <c r="AH4631" s="88" t="str">
        <f t="shared" si="871"/>
        <v/>
      </c>
      <c r="AJ4631" s="55" t="str">
        <f t="shared" si="872"/>
        <v/>
      </c>
      <c r="AK4631" s="88" t="str">
        <f t="shared" si="873"/>
        <v/>
      </c>
      <c r="AM4631" s="55" t="str">
        <f t="shared" si="874"/>
        <v/>
      </c>
      <c r="AN4631" s="88" t="str">
        <f t="shared" si="875"/>
        <v/>
      </c>
    </row>
    <row r="4632" spans="1:40" x14ac:dyDescent="0.25">
      <c r="A4632" s="77"/>
      <c r="B4632" s="107"/>
      <c r="C4632" s="108"/>
      <c r="D4632" s="109"/>
      <c r="E4632" s="109"/>
      <c r="F4632" s="110"/>
      <c r="G4632" s="111"/>
      <c r="H4632" s="112"/>
      <c r="I4632" s="77"/>
      <c r="J4632" s="112" t="str">
        <f>IF($B4632="", "", IFERROR(INDEX('Job List'!$C$9:$C$508, MATCH($B4632, 'Job List'!$B$9:$B$508, 0)), ""))</f>
        <v/>
      </c>
      <c r="K4632" s="112" t="str">
        <f>IF($B4632="", "", IFERROR(INDEX('Job List'!$D$9:$D$508, MATCH($B4632, 'Job List'!$B$9:$B$508, 0)), ""))</f>
        <v/>
      </c>
      <c r="L4632" s="125" t="str">
        <f t="shared" si="864"/>
        <v/>
      </c>
      <c r="M4632" s="111" t="str">
        <f>IF($B4632="", "", IF($G4632="", IFERROR(INDEX('Job List'!$E$9:$E$508, MATCH($B4632, 'Job List'!$B$9:$B$508, 0)), ""), $G4632))</f>
        <v/>
      </c>
      <c r="N4632" s="126" t="str">
        <f t="shared" si="865"/>
        <v/>
      </c>
      <c r="O4632" s="77"/>
      <c r="AB4632" s="14" t="str">
        <f t="shared" si="866"/>
        <v/>
      </c>
      <c r="AC4632" s="20" t="str">
        <f t="shared" si="867"/>
        <v/>
      </c>
      <c r="AD4632" s="55" t="str">
        <f t="shared" si="868"/>
        <v/>
      </c>
      <c r="AE4632" s="88" t="str">
        <f t="shared" si="869"/>
        <v/>
      </c>
      <c r="AG4632" s="55" t="str">
        <f t="shared" si="870"/>
        <v/>
      </c>
      <c r="AH4632" s="88" t="str">
        <f t="shared" si="871"/>
        <v/>
      </c>
      <c r="AJ4632" s="55" t="str">
        <f t="shared" si="872"/>
        <v/>
      </c>
      <c r="AK4632" s="88" t="str">
        <f t="shared" si="873"/>
        <v/>
      </c>
      <c r="AM4632" s="55" t="str">
        <f t="shared" si="874"/>
        <v/>
      </c>
      <c r="AN4632" s="88" t="str">
        <f t="shared" si="875"/>
        <v/>
      </c>
    </row>
    <row r="4633" spans="1:40" x14ac:dyDescent="0.25">
      <c r="A4633" s="77"/>
      <c r="B4633" s="107"/>
      <c r="C4633" s="108"/>
      <c r="D4633" s="109"/>
      <c r="E4633" s="109"/>
      <c r="F4633" s="110"/>
      <c r="G4633" s="111"/>
      <c r="H4633" s="112"/>
      <c r="I4633" s="77"/>
      <c r="J4633" s="112" t="str">
        <f>IF($B4633="", "", IFERROR(INDEX('Job List'!$C$9:$C$508, MATCH($B4633, 'Job List'!$B$9:$B$508, 0)), ""))</f>
        <v/>
      </c>
      <c r="K4633" s="112" t="str">
        <f>IF($B4633="", "", IFERROR(INDEX('Job List'!$D$9:$D$508, MATCH($B4633, 'Job List'!$B$9:$B$508, 0)), ""))</f>
        <v/>
      </c>
      <c r="L4633" s="125" t="str">
        <f t="shared" si="864"/>
        <v/>
      </c>
      <c r="M4633" s="111" t="str">
        <f>IF($B4633="", "", IF($G4633="", IFERROR(INDEX('Job List'!$E$9:$E$508, MATCH($B4633, 'Job List'!$B$9:$B$508, 0)), ""), $G4633))</f>
        <v/>
      </c>
      <c r="N4633" s="126" t="str">
        <f t="shared" si="865"/>
        <v/>
      </c>
      <c r="O4633" s="77"/>
      <c r="AB4633" s="14" t="str">
        <f t="shared" si="866"/>
        <v/>
      </c>
      <c r="AC4633" s="20" t="str">
        <f t="shared" si="867"/>
        <v/>
      </c>
      <c r="AD4633" s="55" t="str">
        <f t="shared" si="868"/>
        <v/>
      </c>
      <c r="AE4633" s="88" t="str">
        <f t="shared" si="869"/>
        <v/>
      </c>
      <c r="AG4633" s="55" t="str">
        <f t="shared" si="870"/>
        <v/>
      </c>
      <c r="AH4633" s="88" t="str">
        <f t="shared" si="871"/>
        <v/>
      </c>
      <c r="AJ4633" s="55" t="str">
        <f t="shared" si="872"/>
        <v/>
      </c>
      <c r="AK4633" s="88" t="str">
        <f t="shared" si="873"/>
        <v/>
      </c>
      <c r="AM4633" s="55" t="str">
        <f t="shared" si="874"/>
        <v/>
      </c>
      <c r="AN4633" s="88" t="str">
        <f t="shared" si="875"/>
        <v/>
      </c>
    </row>
    <row r="4634" spans="1:40" x14ac:dyDescent="0.25">
      <c r="A4634" s="77"/>
      <c r="B4634" s="107"/>
      <c r="C4634" s="108"/>
      <c r="D4634" s="109"/>
      <c r="E4634" s="109"/>
      <c r="F4634" s="110"/>
      <c r="G4634" s="111"/>
      <c r="H4634" s="112"/>
      <c r="I4634" s="77"/>
      <c r="J4634" s="112" t="str">
        <f>IF($B4634="", "", IFERROR(INDEX('Job List'!$C$9:$C$508, MATCH($B4634, 'Job List'!$B$9:$B$508, 0)), ""))</f>
        <v/>
      </c>
      <c r="K4634" s="112" t="str">
        <f>IF($B4634="", "", IFERROR(INDEX('Job List'!$D$9:$D$508, MATCH($B4634, 'Job List'!$B$9:$B$508, 0)), ""))</f>
        <v/>
      </c>
      <c r="L4634" s="125" t="str">
        <f t="shared" si="864"/>
        <v/>
      </c>
      <c r="M4634" s="111" t="str">
        <f>IF($B4634="", "", IF($G4634="", IFERROR(INDEX('Job List'!$E$9:$E$508, MATCH($B4634, 'Job List'!$B$9:$B$508, 0)), ""), $G4634))</f>
        <v/>
      </c>
      <c r="N4634" s="126" t="str">
        <f t="shared" si="865"/>
        <v/>
      </c>
      <c r="O4634" s="77"/>
      <c r="AB4634" s="14" t="str">
        <f t="shared" si="866"/>
        <v/>
      </c>
      <c r="AC4634" s="20" t="str">
        <f t="shared" si="867"/>
        <v/>
      </c>
      <c r="AD4634" s="55" t="str">
        <f t="shared" si="868"/>
        <v/>
      </c>
      <c r="AE4634" s="88" t="str">
        <f t="shared" si="869"/>
        <v/>
      </c>
      <c r="AG4634" s="55" t="str">
        <f t="shared" si="870"/>
        <v/>
      </c>
      <c r="AH4634" s="88" t="str">
        <f t="shared" si="871"/>
        <v/>
      </c>
      <c r="AJ4634" s="55" t="str">
        <f t="shared" si="872"/>
        <v/>
      </c>
      <c r="AK4634" s="88" t="str">
        <f t="shared" si="873"/>
        <v/>
      </c>
      <c r="AM4634" s="55" t="str">
        <f t="shared" si="874"/>
        <v/>
      </c>
      <c r="AN4634" s="88" t="str">
        <f t="shared" si="875"/>
        <v/>
      </c>
    </row>
    <row r="4635" spans="1:40" x14ac:dyDescent="0.25">
      <c r="A4635" s="77"/>
      <c r="B4635" s="107"/>
      <c r="C4635" s="108"/>
      <c r="D4635" s="109"/>
      <c r="E4635" s="109"/>
      <c r="F4635" s="110"/>
      <c r="G4635" s="111"/>
      <c r="H4635" s="112"/>
      <c r="I4635" s="77"/>
      <c r="J4635" s="112" t="str">
        <f>IF($B4635="", "", IFERROR(INDEX('Job List'!$C$9:$C$508, MATCH($B4635, 'Job List'!$B$9:$B$508, 0)), ""))</f>
        <v/>
      </c>
      <c r="K4635" s="112" t="str">
        <f>IF($B4635="", "", IFERROR(INDEX('Job List'!$D$9:$D$508, MATCH($B4635, 'Job List'!$B$9:$B$508, 0)), ""))</f>
        <v/>
      </c>
      <c r="L4635" s="125" t="str">
        <f t="shared" si="864"/>
        <v/>
      </c>
      <c r="M4635" s="111" t="str">
        <f>IF($B4635="", "", IF($G4635="", IFERROR(INDEX('Job List'!$E$9:$E$508, MATCH($B4635, 'Job List'!$B$9:$B$508, 0)), ""), $G4635))</f>
        <v/>
      </c>
      <c r="N4635" s="126" t="str">
        <f t="shared" si="865"/>
        <v/>
      </c>
      <c r="O4635" s="77"/>
      <c r="AB4635" s="14" t="str">
        <f t="shared" si="866"/>
        <v/>
      </c>
      <c r="AC4635" s="20" t="str">
        <f t="shared" si="867"/>
        <v/>
      </c>
      <c r="AD4635" s="55" t="str">
        <f t="shared" si="868"/>
        <v/>
      </c>
      <c r="AE4635" s="88" t="str">
        <f t="shared" si="869"/>
        <v/>
      </c>
      <c r="AG4635" s="55" t="str">
        <f t="shared" si="870"/>
        <v/>
      </c>
      <c r="AH4635" s="88" t="str">
        <f t="shared" si="871"/>
        <v/>
      </c>
      <c r="AJ4635" s="55" t="str">
        <f t="shared" si="872"/>
        <v/>
      </c>
      <c r="AK4635" s="88" t="str">
        <f t="shared" si="873"/>
        <v/>
      </c>
      <c r="AM4635" s="55" t="str">
        <f t="shared" si="874"/>
        <v/>
      </c>
      <c r="AN4635" s="88" t="str">
        <f t="shared" si="875"/>
        <v/>
      </c>
    </row>
    <row r="4636" spans="1:40" x14ac:dyDescent="0.25">
      <c r="A4636" s="77"/>
      <c r="B4636" s="107"/>
      <c r="C4636" s="108"/>
      <c r="D4636" s="109"/>
      <c r="E4636" s="109"/>
      <c r="F4636" s="110"/>
      <c r="G4636" s="111"/>
      <c r="H4636" s="112"/>
      <c r="I4636" s="77"/>
      <c r="J4636" s="112" t="str">
        <f>IF($B4636="", "", IFERROR(INDEX('Job List'!$C$9:$C$508, MATCH($B4636, 'Job List'!$B$9:$B$508, 0)), ""))</f>
        <v/>
      </c>
      <c r="K4636" s="112" t="str">
        <f>IF($B4636="", "", IFERROR(INDEX('Job List'!$D$9:$D$508, MATCH($B4636, 'Job List'!$B$9:$B$508, 0)), ""))</f>
        <v/>
      </c>
      <c r="L4636" s="125" t="str">
        <f t="shared" si="864"/>
        <v/>
      </c>
      <c r="M4636" s="111" t="str">
        <f>IF($B4636="", "", IF($G4636="", IFERROR(INDEX('Job List'!$E$9:$E$508, MATCH($B4636, 'Job List'!$B$9:$B$508, 0)), ""), $G4636))</f>
        <v/>
      </c>
      <c r="N4636" s="126" t="str">
        <f t="shared" si="865"/>
        <v/>
      </c>
      <c r="O4636" s="77"/>
      <c r="AB4636" s="14" t="str">
        <f t="shared" si="866"/>
        <v/>
      </c>
      <c r="AC4636" s="20" t="str">
        <f t="shared" si="867"/>
        <v/>
      </c>
      <c r="AD4636" s="55" t="str">
        <f t="shared" si="868"/>
        <v/>
      </c>
      <c r="AE4636" s="88" t="str">
        <f t="shared" si="869"/>
        <v/>
      </c>
      <c r="AG4636" s="55" t="str">
        <f t="shared" si="870"/>
        <v/>
      </c>
      <c r="AH4636" s="88" t="str">
        <f t="shared" si="871"/>
        <v/>
      </c>
      <c r="AJ4636" s="55" t="str">
        <f t="shared" si="872"/>
        <v/>
      </c>
      <c r="AK4636" s="88" t="str">
        <f t="shared" si="873"/>
        <v/>
      </c>
      <c r="AM4636" s="55" t="str">
        <f t="shared" si="874"/>
        <v/>
      </c>
      <c r="AN4636" s="88" t="str">
        <f t="shared" si="875"/>
        <v/>
      </c>
    </row>
    <row r="4637" spans="1:40" x14ac:dyDescent="0.25">
      <c r="A4637" s="77"/>
      <c r="B4637" s="107"/>
      <c r="C4637" s="108"/>
      <c r="D4637" s="109"/>
      <c r="E4637" s="109"/>
      <c r="F4637" s="110"/>
      <c r="G4637" s="111"/>
      <c r="H4637" s="112"/>
      <c r="I4637" s="77"/>
      <c r="J4637" s="112" t="str">
        <f>IF($B4637="", "", IFERROR(INDEX('Job List'!$C$9:$C$508, MATCH($B4637, 'Job List'!$B$9:$B$508, 0)), ""))</f>
        <v/>
      </c>
      <c r="K4637" s="112" t="str">
        <f>IF($B4637="", "", IFERROR(INDEX('Job List'!$D$9:$D$508, MATCH($B4637, 'Job List'!$B$9:$B$508, 0)), ""))</f>
        <v/>
      </c>
      <c r="L4637" s="125" t="str">
        <f t="shared" si="864"/>
        <v/>
      </c>
      <c r="M4637" s="111" t="str">
        <f>IF($B4637="", "", IF($G4637="", IFERROR(INDEX('Job List'!$E$9:$E$508, MATCH($B4637, 'Job List'!$B$9:$B$508, 0)), ""), $G4637))</f>
        <v/>
      </c>
      <c r="N4637" s="126" t="str">
        <f t="shared" si="865"/>
        <v/>
      </c>
      <c r="O4637" s="77"/>
      <c r="AB4637" s="14" t="str">
        <f t="shared" si="866"/>
        <v/>
      </c>
      <c r="AC4637" s="20" t="str">
        <f t="shared" si="867"/>
        <v/>
      </c>
      <c r="AD4637" s="55" t="str">
        <f t="shared" si="868"/>
        <v/>
      </c>
      <c r="AE4637" s="88" t="str">
        <f t="shared" si="869"/>
        <v/>
      </c>
      <c r="AG4637" s="55" t="str">
        <f t="shared" si="870"/>
        <v/>
      </c>
      <c r="AH4637" s="88" t="str">
        <f t="shared" si="871"/>
        <v/>
      </c>
      <c r="AJ4637" s="55" t="str">
        <f t="shared" si="872"/>
        <v/>
      </c>
      <c r="AK4637" s="88" t="str">
        <f t="shared" si="873"/>
        <v/>
      </c>
      <c r="AM4637" s="55" t="str">
        <f t="shared" si="874"/>
        <v/>
      </c>
      <c r="AN4637" s="88" t="str">
        <f t="shared" si="875"/>
        <v/>
      </c>
    </row>
    <row r="4638" spans="1:40" x14ac:dyDescent="0.25">
      <c r="A4638" s="77"/>
      <c r="B4638" s="107"/>
      <c r="C4638" s="108"/>
      <c r="D4638" s="109"/>
      <c r="E4638" s="109"/>
      <c r="F4638" s="110"/>
      <c r="G4638" s="111"/>
      <c r="H4638" s="112"/>
      <c r="I4638" s="77"/>
      <c r="J4638" s="112" t="str">
        <f>IF($B4638="", "", IFERROR(INDEX('Job List'!$C$9:$C$508, MATCH($B4638, 'Job List'!$B$9:$B$508, 0)), ""))</f>
        <v/>
      </c>
      <c r="K4638" s="112" t="str">
        <f>IF($B4638="", "", IFERROR(INDEX('Job List'!$D$9:$D$508, MATCH($B4638, 'Job List'!$B$9:$B$508, 0)), ""))</f>
        <v/>
      </c>
      <c r="L4638" s="125" t="str">
        <f t="shared" si="864"/>
        <v/>
      </c>
      <c r="M4638" s="111" t="str">
        <f>IF($B4638="", "", IF($G4638="", IFERROR(INDEX('Job List'!$E$9:$E$508, MATCH($B4638, 'Job List'!$B$9:$B$508, 0)), ""), $G4638))</f>
        <v/>
      </c>
      <c r="N4638" s="126" t="str">
        <f t="shared" si="865"/>
        <v/>
      </c>
      <c r="O4638" s="77"/>
      <c r="AB4638" s="14" t="str">
        <f t="shared" si="866"/>
        <v/>
      </c>
      <c r="AC4638" s="20" t="str">
        <f t="shared" si="867"/>
        <v/>
      </c>
      <c r="AD4638" s="55" t="str">
        <f t="shared" si="868"/>
        <v/>
      </c>
      <c r="AE4638" s="88" t="str">
        <f t="shared" si="869"/>
        <v/>
      </c>
      <c r="AG4638" s="55" t="str">
        <f t="shared" si="870"/>
        <v/>
      </c>
      <c r="AH4638" s="88" t="str">
        <f t="shared" si="871"/>
        <v/>
      </c>
      <c r="AJ4638" s="55" t="str">
        <f t="shared" si="872"/>
        <v/>
      </c>
      <c r="AK4638" s="88" t="str">
        <f t="shared" si="873"/>
        <v/>
      </c>
      <c r="AM4638" s="55" t="str">
        <f t="shared" si="874"/>
        <v/>
      </c>
      <c r="AN4638" s="88" t="str">
        <f t="shared" si="875"/>
        <v/>
      </c>
    </row>
    <row r="4639" spans="1:40" x14ac:dyDescent="0.25">
      <c r="A4639" s="77"/>
      <c r="B4639" s="107"/>
      <c r="C4639" s="108"/>
      <c r="D4639" s="109"/>
      <c r="E4639" s="109"/>
      <c r="F4639" s="110"/>
      <c r="G4639" s="111"/>
      <c r="H4639" s="112"/>
      <c r="I4639" s="77"/>
      <c r="J4639" s="112" t="str">
        <f>IF($B4639="", "", IFERROR(INDEX('Job List'!$C$9:$C$508, MATCH($B4639, 'Job List'!$B$9:$B$508, 0)), ""))</f>
        <v/>
      </c>
      <c r="K4639" s="112" t="str">
        <f>IF($B4639="", "", IFERROR(INDEX('Job List'!$D$9:$D$508, MATCH($B4639, 'Job List'!$B$9:$B$508, 0)), ""))</f>
        <v/>
      </c>
      <c r="L4639" s="125" t="str">
        <f t="shared" si="864"/>
        <v/>
      </c>
      <c r="M4639" s="111" t="str">
        <f>IF($B4639="", "", IF($G4639="", IFERROR(INDEX('Job List'!$E$9:$E$508, MATCH($B4639, 'Job List'!$B$9:$B$508, 0)), ""), $G4639))</f>
        <v/>
      </c>
      <c r="N4639" s="126" t="str">
        <f t="shared" si="865"/>
        <v/>
      </c>
      <c r="O4639" s="77"/>
      <c r="AB4639" s="14" t="str">
        <f t="shared" si="866"/>
        <v/>
      </c>
      <c r="AC4639" s="20" t="str">
        <f t="shared" si="867"/>
        <v/>
      </c>
      <c r="AD4639" s="55" t="str">
        <f t="shared" si="868"/>
        <v/>
      </c>
      <c r="AE4639" s="88" t="str">
        <f t="shared" si="869"/>
        <v/>
      </c>
      <c r="AG4639" s="55" t="str">
        <f t="shared" si="870"/>
        <v/>
      </c>
      <c r="AH4639" s="88" t="str">
        <f t="shared" si="871"/>
        <v/>
      </c>
      <c r="AJ4639" s="55" t="str">
        <f t="shared" si="872"/>
        <v/>
      </c>
      <c r="AK4639" s="88" t="str">
        <f t="shared" si="873"/>
        <v/>
      </c>
      <c r="AM4639" s="55" t="str">
        <f t="shared" si="874"/>
        <v/>
      </c>
      <c r="AN4639" s="88" t="str">
        <f t="shared" si="875"/>
        <v/>
      </c>
    </row>
    <row r="4640" spans="1:40" x14ac:dyDescent="0.25">
      <c r="A4640" s="77"/>
      <c r="B4640" s="107"/>
      <c r="C4640" s="108"/>
      <c r="D4640" s="109"/>
      <c r="E4640" s="109"/>
      <c r="F4640" s="110"/>
      <c r="G4640" s="111"/>
      <c r="H4640" s="112"/>
      <c r="I4640" s="77"/>
      <c r="J4640" s="112" t="str">
        <f>IF($B4640="", "", IFERROR(INDEX('Job List'!$C$9:$C$508, MATCH($B4640, 'Job List'!$B$9:$B$508, 0)), ""))</f>
        <v/>
      </c>
      <c r="K4640" s="112" t="str">
        <f>IF($B4640="", "", IFERROR(INDEX('Job List'!$D$9:$D$508, MATCH($B4640, 'Job List'!$B$9:$B$508, 0)), ""))</f>
        <v/>
      </c>
      <c r="L4640" s="125" t="str">
        <f t="shared" si="864"/>
        <v/>
      </c>
      <c r="M4640" s="111" t="str">
        <f>IF($B4640="", "", IF($G4640="", IFERROR(INDEX('Job List'!$E$9:$E$508, MATCH($B4640, 'Job List'!$B$9:$B$508, 0)), ""), $G4640))</f>
        <v/>
      </c>
      <c r="N4640" s="126" t="str">
        <f t="shared" si="865"/>
        <v/>
      </c>
      <c r="O4640" s="77"/>
      <c r="AB4640" s="14" t="str">
        <f t="shared" si="866"/>
        <v/>
      </c>
      <c r="AC4640" s="20" t="str">
        <f t="shared" si="867"/>
        <v/>
      </c>
      <c r="AD4640" s="55" t="str">
        <f t="shared" si="868"/>
        <v/>
      </c>
      <c r="AE4640" s="88" t="str">
        <f t="shared" si="869"/>
        <v/>
      </c>
      <c r="AG4640" s="55" t="str">
        <f t="shared" si="870"/>
        <v/>
      </c>
      <c r="AH4640" s="88" t="str">
        <f t="shared" si="871"/>
        <v/>
      </c>
      <c r="AJ4640" s="55" t="str">
        <f t="shared" si="872"/>
        <v/>
      </c>
      <c r="AK4640" s="88" t="str">
        <f t="shared" si="873"/>
        <v/>
      </c>
      <c r="AM4640" s="55" t="str">
        <f t="shared" si="874"/>
        <v/>
      </c>
      <c r="AN4640" s="88" t="str">
        <f t="shared" si="875"/>
        <v/>
      </c>
    </row>
    <row r="4641" spans="1:40" x14ac:dyDescent="0.25">
      <c r="A4641" s="77"/>
      <c r="B4641" s="107"/>
      <c r="C4641" s="108"/>
      <c r="D4641" s="109"/>
      <c r="E4641" s="109"/>
      <c r="F4641" s="110"/>
      <c r="G4641" s="111"/>
      <c r="H4641" s="112"/>
      <c r="I4641" s="77"/>
      <c r="J4641" s="112" t="str">
        <f>IF($B4641="", "", IFERROR(INDEX('Job List'!$C$9:$C$508, MATCH($B4641, 'Job List'!$B$9:$B$508, 0)), ""))</f>
        <v/>
      </c>
      <c r="K4641" s="112" t="str">
        <f>IF($B4641="", "", IFERROR(INDEX('Job List'!$D$9:$D$508, MATCH($B4641, 'Job List'!$B$9:$B$508, 0)), ""))</f>
        <v/>
      </c>
      <c r="L4641" s="125" t="str">
        <f t="shared" si="864"/>
        <v/>
      </c>
      <c r="M4641" s="111" t="str">
        <f>IF($B4641="", "", IF($G4641="", IFERROR(INDEX('Job List'!$E$9:$E$508, MATCH($B4641, 'Job List'!$B$9:$B$508, 0)), ""), $G4641))</f>
        <v/>
      </c>
      <c r="N4641" s="126" t="str">
        <f t="shared" si="865"/>
        <v/>
      </c>
      <c r="O4641" s="77"/>
      <c r="AB4641" s="14" t="str">
        <f t="shared" si="866"/>
        <v/>
      </c>
      <c r="AC4641" s="20" t="str">
        <f t="shared" si="867"/>
        <v/>
      </c>
      <c r="AD4641" s="55" t="str">
        <f t="shared" si="868"/>
        <v/>
      </c>
      <c r="AE4641" s="88" t="str">
        <f t="shared" si="869"/>
        <v/>
      </c>
      <c r="AG4641" s="55" t="str">
        <f t="shared" si="870"/>
        <v/>
      </c>
      <c r="AH4641" s="88" t="str">
        <f t="shared" si="871"/>
        <v/>
      </c>
      <c r="AJ4641" s="55" t="str">
        <f t="shared" si="872"/>
        <v/>
      </c>
      <c r="AK4641" s="88" t="str">
        <f t="shared" si="873"/>
        <v/>
      </c>
      <c r="AM4641" s="55" t="str">
        <f t="shared" si="874"/>
        <v/>
      </c>
      <c r="AN4641" s="88" t="str">
        <f t="shared" si="875"/>
        <v/>
      </c>
    </row>
    <row r="4642" spans="1:40" x14ac:dyDescent="0.25">
      <c r="A4642" s="77"/>
      <c r="B4642" s="107"/>
      <c r="C4642" s="108"/>
      <c r="D4642" s="109"/>
      <c r="E4642" s="109"/>
      <c r="F4642" s="110"/>
      <c r="G4642" s="111"/>
      <c r="H4642" s="112"/>
      <c r="I4642" s="77"/>
      <c r="J4642" s="112" t="str">
        <f>IF($B4642="", "", IFERROR(INDEX('Job List'!$C$9:$C$508, MATCH($B4642, 'Job List'!$B$9:$B$508, 0)), ""))</f>
        <v/>
      </c>
      <c r="K4642" s="112" t="str">
        <f>IF($B4642="", "", IFERROR(INDEX('Job List'!$D$9:$D$508, MATCH($B4642, 'Job List'!$B$9:$B$508, 0)), ""))</f>
        <v/>
      </c>
      <c r="L4642" s="125" t="str">
        <f t="shared" si="864"/>
        <v/>
      </c>
      <c r="M4642" s="111" t="str">
        <f>IF($B4642="", "", IF($G4642="", IFERROR(INDEX('Job List'!$E$9:$E$508, MATCH($B4642, 'Job List'!$B$9:$B$508, 0)), ""), $G4642))</f>
        <v/>
      </c>
      <c r="N4642" s="126" t="str">
        <f t="shared" si="865"/>
        <v/>
      </c>
      <c r="O4642" s="77"/>
      <c r="AB4642" s="14" t="str">
        <f t="shared" si="866"/>
        <v/>
      </c>
      <c r="AC4642" s="20" t="str">
        <f t="shared" si="867"/>
        <v/>
      </c>
      <c r="AD4642" s="55" t="str">
        <f t="shared" si="868"/>
        <v/>
      </c>
      <c r="AE4642" s="88" t="str">
        <f t="shared" si="869"/>
        <v/>
      </c>
      <c r="AG4642" s="55" t="str">
        <f t="shared" si="870"/>
        <v/>
      </c>
      <c r="AH4642" s="88" t="str">
        <f t="shared" si="871"/>
        <v/>
      </c>
      <c r="AJ4642" s="55" t="str">
        <f t="shared" si="872"/>
        <v/>
      </c>
      <c r="AK4642" s="88" t="str">
        <f t="shared" si="873"/>
        <v/>
      </c>
      <c r="AM4642" s="55" t="str">
        <f t="shared" si="874"/>
        <v/>
      </c>
      <c r="AN4642" s="88" t="str">
        <f t="shared" si="875"/>
        <v/>
      </c>
    </row>
    <row r="4643" spans="1:40" x14ac:dyDescent="0.25">
      <c r="A4643" s="77"/>
      <c r="B4643" s="107"/>
      <c r="C4643" s="108"/>
      <c r="D4643" s="109"/>
      <c r="E4643" s="109"/>
      <c r="F4643" s="110"/>
      <c r="G4643" s="111"/>
      <c r="H4643" s="112"/>
      <c r="I4643" s="77"/>
      <c r="J4643" s="112" t="str">
        <f>IF($B4643="", "", IFERROR(INDEX('Job List'!$C$9:$C$508, MATCH($B4643, 'Job List'!$B$9:$B$508, 0)), ""))</f>
        <v/>
      </c>
      <c r="K4643" s="112" t="str">
        <f>IF($B4643="", "", IFERROR(INDEX('Job List'!$D$9:$D$508, MATCH($B4643, 'Job List'!$B$9:$B$508, 0)), ""))</f>
        <v/>
      </c>
      <c r="L4643" s="125" t="str">
        <f t="shared" si="864"/>
        <v/>
      </c>
      <c r="M4643" s="111" t="str">
        <f>IF($B4643="", "", IF($G4643="", IFERROR(INDEX('Job List'!$E$9:$E$508, MATCH($B4643, 'Job List'!$B$9:$B$508, 0)), ""), $G4643))</f>
        <v/>
      </c>
      <c r="N4643" s="126" t="str">
        <f t="shared" si="865"/>
        <v/>
      </c>
      <c r="O4643" s="77"/>
      <c r="AB4643" s="14" t="str">
        <f t="shared" si="866"/>
        <v/>
      </c>
      <c r="AC4643" s="20" t="str">
        <f t="shared" si="867"/>
        <v/>
      </c>
      <c r="AD4643" s="55" t="str">
        <f t="shared" si="868"/>
        <v/>
      </c>
      <c r="AE4643" s="88" t="str">
        <f t="shared" si="869"/>
        <v/>
      </c>
      <c r="AG4643" s="55" t="str">
        <f t="shared" si="870"/>
        <v/>
      </c>
      <c r="AH4643" s="88" t="str">
        <f t="shared" si="871"/>
        <v/>
      </c>
      <c r="AJ4643" s="55" t="str">
        <f t="shared" si="872"/>
        <v/>
      </c>
      <c r="AK4643" s="88" t="str">
        <f t="shared" si="873"/>
        <v/>
      </c>
      <c r="AM4643" s="55" t="str">
        <f t="shared" si="874"/>
        <v/>
      </c>
      <c r="AN4643" s="88" t="str">
        <f t="shared" si="875"/>
        <v/>
      </c>
    </row>
    <row r="4644" spans="1:40" x14ac:dyDescent="0.25">
      <c r="A4644" s="77"/>
      <c r="B4644" s="107"/>
      <c r="C4644" s="108"/>
      <c r="D4644" s="109"/>
      <c r="E4644" s="109"/>
      <c r="F4644" s="110"/>
      <c r="G4644" s="111"/>
      <c r="H4644" s="112"/>
      <c r="I4644" s="77"/>
      <c r="J4644" s="112" t="str">
        <f>IF($B4644="", "", IFERROR(INDEX('Job List'!$C$9:$C$508, MATCH($B4644, 'Job List'!$B$9:$B$508, 0)), ""))</f>
        <v/>
      </c>
      <c r="K4644" s="112" t="str">
        <f>IF($B4644="", "", IFERROR(INDEX('Job List'!$D$9:$D$508, MATCH($B4644, 'Job List'!$B$9:$B$508, 0)), ""))</f>
        <v/>
      </c>
      <c r="L4644" s="125" t="str">
        <f t="shared" si="864"/>
        <v/>
      </c>
      <c r="M4644" s="111" t="str">
        <f>IF($B4644="", "", IF($G4644="", IFERROR(INDEX('Job List'!$E$9:$E$508, MATCH($B4644, 'Job List'!$B$9:$B$508, 0)), ""), $G4644))</f>
        <v/>
      </c>
      <c r="N4644" s="126" t="str">
        <f t="shared" si="865"/>
        <v/>
      </c>
      <c r="O4644" s="77"/>
      <c r="AB4644" s="14" t="str">
        <f t="shared" si="866"/>
        <v/>
      </c>
      <c r="AC4644" s="20" t="str">
        <f t="shared" si="867"/>
        <v/>
      </c>
      <c r="AD4644" s="55" t="str">
        <f t="shared" si="868"/>
        <v/>
      </c>
      <c r="AE4644" s="88" t="str">
        <f t="shared" si="869"/>
        <v/>
      </c>
      <c r="AG4644" s="55" t="str">
        <f t="shared" si="870"/>
        <v/>
      </c>
      <c r="AH4644" s="88" t="str">
        <f t="shared" si="871"/>
        <v/>
      </c>
      <c r="AJ4644" s="55" t="str">
        <f t="shared" si="872"/>
        <v/>
      </c>
      <c r="AK4644" s="88" t="str">
        <f t="shared" si="873"/>
        <v/>
      </c>
      <c r="AM4644" s="55" t="str">
        <f t="shared" si="874"/>
        <v/>
      </c>
      <c r="AN4644" s="88" t="str">
        <f t="shared" si="875"/>
        <v/>
      </c>
    </row>
    <row r="4645" spans="1:40" x14ac:dyDescent="0.25">
      <c r="A4645" s="77"/>
      <c r="B4645" s="107"/>
      <c r="C4645" s="108"/>
      <c r="D4645" s="109"/>
      <c r="E4645" s="109"/>
      <c r="F4645" s="110"/>
      <c r="G4645" s="111"/>
      <c r="H4645" s="112"/>
      <c r="I4645" s="77"/>
      <c r="J4645" s="112" t="str">
        <f>IF($B4645="", "", IFERROR(INDEX('Job List'!$C$9:$C$508, MATCH($B4645, 'Job List'!$B$9:$B$508, 0)), ""))</f>
        <v/>
      </c>
      <c r="K4645" s="112" t="str">
        <f>IF($B4645="", "", IFERROR(INDEX('Job List'!$D$9:$D$508, MATCH($B4645, 'Job List'!$B$9:$B$508, 0)), ""))</f>
        <v/>
      </c>
      <c r="L4645" s="125" t="str">
        <f t="shared" si="864"/>
        <v/>
      </c>
      <c r="M4645" s="111" t="str">
        <f>IF($B4645="", "", IF($G4645="", IFERROR(INDEX('Job List'!$E$9:$E$508, MATCH($B4645, 'Job List'!$B$9:$B$508, 0)), ""), $G4645))</f>
        <v/>
      </c>
      <c r="N4645" s="126" t="str">
        <f t="shared" si="865"/>
        <v/>
      </c>
      <c r="O4645" s="77"/>
      <c r="AB4645" s="14" t="str">
        <f t="shared" si="866"/>
        <v/>
      </c>
      <c r="AC4645" s="20" t="str">
        <f t="shared" si="867"/>
        <v/>
      </c>
      <c r="AD4645" s="55" t="str">
        <f t="shared" si="868"/>
        <v/>
      </c>
      <c r="AE4645" s="88" t="str">
        <f t="shared" si="869"/>
        <v/>
      </c>
      <c r="AG4645" s="55" t="str">
        <f t="shared" si="870"/>
        <v/>
      </c>
      <c r="AH4645" s="88" t="str">
        <f t="shared" si="871"/>
        <v/>
      </c>
      <c r="AJ4645" s="55" t="str">
        <f t="shared" si="872"/>
        <v/>
      </c>
      <c r="AK4645" s="88" t="str">
        <f t="shared" si="873"/>
        <v/>
      </c>
      <c r="AM4645" s="55" t="str">
        <f t="shared" si="874"/>
        <v/>
      </c>
      <c r="AN4645" s="88" t="str">
        <f t="shared" si="875"/>
        <v/>
      </c>
    </row>
    <row r="4646" spans="1:40" x14ac:dyDescent="0.25">
      <c r="A4646" s="77"/>
      <c r="B4646" s="107"/>
      <c r="C4646" s="108"/>
      <c r="D4646" s="109"/>
      <c r="E4646" s="109"/>
      <c r="F4646" s="110"/>
      <c r="G4646" s="111"/>
      <c r="H4646" s="112"/>
      <c r="I4646" s="77"/>
      <c r="J4646" s="112" t="str">
        <f>IF($B4646="", "", IFERROR(INDEX('Job List'!$C$9:$C$508, MATCH($B4646, 'Job List'!$B$9:$B$508, 0)), ""))</f>
        <v/>
      </c>
      <c r="K4646" s="112" t="str">
        <f>IF($B4646="", "", IFERROR(INDEX('Job List'!$D$9:$D$508, MATCH($B4646, 'Job List'!$B$9:$B$508, 0)), ""))</f>
        <v/>
      </c>
      <c r="L4646" s="125" t="str">
        <f t="shared" si="864"/>
        <v/>
      </c>
      <c r="M4646" s="111" t="str">
        <f>IF($B4646="", "", IF($G4646="", IFERROR(INDEX('Job List'!$E$9:$E$508, MATCH($B4646, 'Job List'!$B$9:$B$508, 0)), ""), $G4646))</f>
        <v/>
      </c>
      <c r="N4646" s="126" t="str">
        <f t="shared" si="865"/>
        <v/>
      </c>
      <c r="O4646" s="77"/>
      <c r="AB4646" s="14" t="str">
        <f t="shared" si="866"/>
        <v/>
      </c>
      <c r="AC4646" s="20" t="str">
        <f t="shared" si="867"/>
        <v/>
      </c>
      <c r="AD4646" s="55" t="str">
        <f t="shared" si="868"/>
        <v/>
      </c>
      <c r="AE4646" s="88" t="str">
        <f t="shared" si="869"/>
        <v/>
      </c>
      <c r="AG4646" s="55" t="str">
        <f t="shared" si="870"/>
        <v/>
      </c>
      <c r="AH4646" s="88" t="str">
        <f t="shared" si="871"/>
        <v/>
      </c>
      <c r="AJ4646" s="55" t="str">
        <f t="shared" si="872"/>
        <v/>
      </c>
      <c r="AK4646" s="88" t="str">
        <f t="shared" si="873"/>
        <v/>
      </c>
      <c r="AM4646" s="55" t="str">
        <f t="shared" si="874"/>
        <v/>
      </c>
      <c r="AN4646" s="88" t="str">
        <f t="shared" si="875"/>
        <v/>
      </c>
    </row>
    <row r="4647" spans="1:40" x14ac:dyDescent="0.25">
      <c r="A4647" s="77"/>
      <c r="B4647" s="107"/>
      <c r="C4647" s="108"/>
      <c r="D4647" s="109"/>
      <c r="E4647" s="109"/>
      <c r="F4647" s="110"/>
      <c r="G4647" s="111"/>
      <c r="H4647" s="112"/>
      <c r="I4647" s="77"/>
      <c r="J4647" s="112" t="str">
        <f>IF($B4647="", "", IFERROR(INDEX('Job List'!$C$9:$C$508, MATCH($B4647, 'Job List'!$B$9:$B$508, 0)), ""))</f>
        <v/>
      </c>
      <c r="K4647" s="112" t="str">
        <f>IF($B4647="", "", IFERROR(INDEX('Job List'!$D$9:$D$508, MATCH($B4647, 'Job List'!$B$9:$B$508, 0)), ""))</f>
        <v/>
      </c>
      <c r="L4647" s="125" t="str">
        <f t="shared" si="864"/>
        <v/>
      </c>
      <c r="M4647" s="111" t="str">
        <f>IF($B4647="", "", IF($G4647="", IFERROR(INDEX('Job List'!$E$9:$E$508, MATCH($B4647, 'Job List'!$B$9:$B$508, 0)), ""), $G4647))</f>
        <v/>
      </c>
      <c r="N4647" s="126" t="str">
        <f t="shared" si="865"/>
        <v/>
      </c>
      <c r="O4647" s="77"/>
      <c r="AB4647" s="14" t="str">
        <f t="shared" si="866"/>
        <v/>
      </c>
      <c r="AC4647" s="20" t="str">
        <f t="shared" si="867"/>
        <v/>
      </c>
      <c r="AD4647" s="55" t="str">
        <f t="shared" si="868"/>
        <v/>
      </c>
      <c r="AE4647" s="88" t="str">
        <f t="shared" si="869"/>
        <v/>
      </c>
      <c r="AG4647" s="55" t="str">
        <f t="shared" si="870"/>
        <v/>
      </c>
      <c r="AH4647" s="88" t="str">
        <f t="shared" si="871"/>
        <v/>
      </c>
      <c r="AJ4647" s="55" t="str">
        <f t="shared" si="872"/>
        <v/>
      </c>
      <c r="AK4647" s="88" t="str">
        <f t="shared" si="873"/>
        <v/>
      </c>
      <c r="AM4647" s="55" t="str">
        <f t="shared" si="874"/>
        <v/>
      </c>
      <c r="AN4647" s="88" t="str">
        <f t="shared" si="875"/>
        <v/>
      </c>
    </row>
    <row r="4648" spans="1:40" x14ac:dyDescent="0.25">
      <c r="A4648" s="77"/>
      <c r="B4648" s="107"/>
      <c r="C4648" s="108"/>
      <c r="D4648" s="109"/>
      <c r="E4648" s="109"/>
      <c r="F4648" s="110"/>
      <c r="G4648" s="111"/>
      <c r="H4648" s="112"/>
      <c r="I4648" s="77"/>
      <c r="J4648" s="112" t="str">
        <f>IF($B4648="", "", IFERROR(INDEX('Job List'!$C$9:$C$508, MATCH($B4648, 'Job List'!$B$9:$B$508, 0)), ""))</f>
        <v/>
      </c>
      <c r="K4648" s="112" t="str">
        <f>IF($B4648="", "", IFERROR(INDEX('Job List'!$D$9:$D$508, MATCH($B4648, 'Job List'!$B$9:$B$508, 0)), ""))</f>
        <v/>
      </c>
      <c r="L4648" s="125" t="str">
        <f t="shared" si="864"/>
        <v/>
      </c>
      <c r="M4648" s="111" t="str">
        <f>IF($B4648="", "", IF($G4648="", IFERROR(INDEX('Job List'!$E$9:$E$508, MATCH($B4648, 'Job List'!$B$9:$B$508, 0)), ""), $G4648))</f>
        <v/>
      </c>
      <c r="N4648" s="126" t="str">
        <f t="shared" si="865"/>
        <v/>
      </c>
      <c r="O4648" s="77"/>
      <c r="AB4648" s="14" t="str">
        <f t="shared" si="866"/>
        <v/>
      </c>
      <c r="AC4648" s="20" t="str">
        <f t="shared" si="867"/>
        <v/>
      </c>
      <c r="AD4648" s="55" t="str">
        <f t="shared" si="868"/>
        <v/>
      </c>
      <c r="AE4648" s="88" t="str">
        <f t="shared" si="869"/>
        <v/>
      </c>
      <c r="AG4648" s="55" t="str">
        <f t="shared" si="870"/>
        <v/>
      </c>
      <c r="AH4648" s="88" t="str">
        <f t="shared" si="871"/>
        <v/>
      </c>
      <c r="AJ4648" s="55" t="str">
        <f t="shared" si="872"/>
        <v/>
      </c>
      <c r="AK4648" s="88" t="str">
        <f t="shared" si="873"/>
        <v/>
      </c>
      <c r="AM4648" s="55" t="str">
        <f t="shared" si="874"/>
        <v/>
      </c>
      <c r="AN4648" s="88" t="str">
        <f t="shared" si="875"/>
        <v/>
      </c>
    </row>
    <row r="4649" spans="1:40" x14ac:dyDescent="0.25">
      <c r="A4649" s="77"/>
      <c r="B4649" s="107"/>
      <c r="C4649" s="108"/>
      <c r="D4649" s="109"/>
      <c r="E4649" s="109"/>
      <c r="F4649" s="110"/>
      <c r="G4649" s="111"/>
      <c r="H4649" s="112"/>
      <c r="I4649" s="77"/>
      <c r="J4649" s="112" t="str">
        <f>IF($B4649="", "", IFERROR(INDEX('Job List'!$C$9:$C$508, MATCH($B4649, 'Job List'!$B$9:$B$508, 0)), ""))</f>
        <v/>
      </c>
      <c r="K4649" s="112" t="str">
        <f>IF($B4649="", "", IFERROR(INDEX('Job List'!$D$9:$D$508, MATCH($B4649, 'Job List'!$B$9:$B$508, 0)), ""))</f>
        <v/>
      </c>
      <c r="L4649" s="125" t="str">
        <f t="shared" si="864"/>
        <v/>
      </c>
      <c r="M4649" s="111" t="str">
        <f>IF($B4649="", "", IF($G4649="", IFERROR(INDEX('Job List'!$E$9:$E$508, MATCH($B4649, 'Job List'!$B$9:$B$508, 0)), ""), $G4649))</f>
        <v/>
      </c>
      <c r="N4649" s="126" t="str">
        <f t="shared" si="865"/>
        <v/>
      </c>
      <c r="O4649" s="77"/>
      <c r="AB4649" s="14" t="str">
        <f t="shared" si="866"/>
        <v/>
      </c>
      <c r="AC4649" s="20" t="str">
        <f t="shared" si="867"/>
        <v/>
      </c>
      <c r="AD4649" s="55" t="str">
        <f t="shared" si="868"/>
        <v/>
      </c>
      <c r="AE4649" s="88" t="str">
        <f t="shared" si="869"/>
        <v/>
      </c>
      <c r="AG4649" s="55" t="str">
        <f t="shared" si="870"/>
        <v/>
      </c>
      <c r="AH4649" s="88" t="str">
        <f t="shared" si="871"/>
        <v/>
      </c>
      <c r="AJ4649" s="55" t="str">
        <f t="shared" si="872"/>
        <v/>
      </c>
      <c r="AK4649" s="88" t="str">
        <f t="shared" si="873"/>
        <v/>
      </c>
      <c r="AM4649" s="55" t="str">
        <f t="shared" si="874"/>
        <v/>
      </c>
      <c r="AN4649" s="88" t="str">
        <f t="shared" si="875"/>
        <v/>
      </c>
    </row>
    <row r="4650" spans="1:40" x14ac:dyDescent="0.25">
      <c r="A4650" s="77"/>
      <c r="B4650" s="107"/>
      <c r="C4650" s="108"/>
      <c r="D4650" s="109"/>
      <c r="E4650" s="109"/>
      <c r="F4650" s="110"/>
      <c r="G4650" s="111"/>
      <c r="H4650" s="112"/>
      <c r="I4650" s="77"/>
      <c r="J4650" s="112" t="str">
        <f>IF($B4650="", "", IFERROR(INDEX('Job List'!$C$9:$C$508, MATCH($B4650, 'Job List'!$B$9:$B$508, 0)), ""))</f>
        <v/>
      </c>
      <c r="K4650" s="112" t="str">
        <f>IF($B4650="", "", IFERROR(INDEX('Job List'!$D$9:$D$508, MATCH($B4650, 'Job List'!$B$9:$B$508, 0)), ""))</f>
        <v/>
      </c>
      <c r="L4650" s="125" t="str">
        <f t="shared" si="864"/>
        <v/>
      </c>
      <c r="M4650" s="111" t="str">
        <f>IF($B4650="", "", IF($G4650="", IFERROR(INDEX('Job List'!$E$9:$E$508, MATCH($B4650, 'Job List'!$B$9:$B$508, 0)), ""), $G4650))</f>
        <v/>
      </c>
      <c r="N4650" s="126" t="str">
        <f t="shared" si="865"/>
        <v/>
      </c>
      <c r="O4650" s="77"/>
      <c r="AB4650" s="14" t="str">
        <f t="shared" si="866"/>
        <v/>
      </c>
      <c r="AC4650" s="20" t="str">
        <f t="shared" si="867"/>
        <v/>
      </c>
      <c r="AD4650" s="55" t="str">
        <f t="shared" si="868"/>
        <v/>
      </c>
      <c r="AE4650" s="88" t="str">
        <f t="shared" si="869"/>
        <v/>
      </c>
      <c r="AG4650" s="55" t="str">
        <f t="shared" si="870"/>
        <v/>
      </c>
      <c r="AH4650" s="88" t="str">
        <f t="shared" si="871"/>
        <v/>
      </c>
      <c r="AJ4650" s="55" t="str">
        <f t="shared" si="872"/>
        <v/>
      </c>
      <c r="AK4650" s="88" t="str">
        <f t="shared" si="873"/>
        <v/>
      </c>
      <c r="AM4650" s="55" t="str">
        <f t="shared" si="874"/>
        <v/>
      </c>
      <c r="AN4650" s="88" t="str">
        <f t="shared" si="875"/>
        <v/>
      </c>
    </row>
    <row r="4651" spans="1:40" x14ac:dyDescent="0.25">
      <c r="A4651" s="77"/>
      <c r="B4651" s="107"/>
      <c r="C4651" s="108"/>
      <c r="D4651" s="109"/>
      <c r="E4651" s="109"/>
      <c r="F4651" s="110"/>
      <c r="G4651" s="111"/>
      <c r="H4651" s="112"/>
      <c r="I4651" s="77"/>
      <c r="J4651" s="112" t="str">
        <f>IF($B4651="", "", IFERROR(INDEX('Job List'!$C$9:$C$508, MATCH($B4651, 'Job List'!$B$9:$B$508, 0)), ""))</f>
        <v/>
      </c>
      <c r="K4651" s="112" t="str">
        <f>IF($B4651="", "", IFERROR(INDEX('Job List'!$D$9:$D$508, MATCH($B4651, 'Job List'!$B$9:$B$508, 0)), ""))</f>
        <v/>
      </c>
      <c r="L4651" s="125" t="str">
        <f t="shared" si="864"/>
        <v/>
      </c>
      <c r="M4651" s="111" t="str">
        <f>IF($B4651="", "", IF($G4651="", IFERROR(INDEX('Job List'!$E$9:$E$508, MATCH($B4651, 'Job List'!$B$9:$B$508, 0)), ""), $G4651))</f>
        <v/>
      </c>
      <c r="N4651" s="126" t="str">
        <f t="shared" si="865"/>
        <v/>
      </c>
      <c r="O4651" s="77"/>
      <c r="AB4651" s="14" t="str">
        <f t="shared" si="866"/>
        <v/>
      </c>
      <c r="AC4651" s="20" t="str">
        <f t="shared" si="867"/>
        <v/>
      </c>
      <c r="AD4651" s="55" t="str">
        <f t="shared" si="868"/>
        <v/>
      </c>
      <c r="AE4651" s="88" t="str">
        <f t="shared" si="869"/>
        <v/>
      </c>
      <c r="AG4651" s="55" t="str">
        <f t="shared" si="870"/>
        <v/>
      </c>
      <c r="AH4651" s="88" t="str">
        <f t="shared" si="871"/>
        <v/>
      </c>
      <c r="AJ4651" s="55" t="str">
        <f t="shared" si="872"/>
        <v/>
      </c>
      <c r="AK4651" s="88" t="str">
        <f t="shared" si="873"/>
        <v/>
      </c>
      <c r="AM4651" s="55" t="str">
        <f t="shared" si="874"/>
        <v/>
      </c>
      <c r="AN4651" s="88" t="str">
        <f t="shared" si="875"/>
        <v/>
      </c>
    </row>
    <row r="4652" spans="1:40" x14ac:dyDescent="0.25">
      <c r="A4652" s="77"/>
      <c r="B4652" s="107"/>
      <c r="C4652" s="108"/>
      <c r="D4652" s="109"/>
      <c r="E4652" s="109"/>
      <c r="F4652" s="110"/>
      <c r="G4652" s="111"/>
      <c r="H4652" s="112"/>
      <c r="I4652" s="77"/>
      <c r="J4652" s="112" t="str">
        <f>IF($B4652="", "", IFERROR(INDEX('Job List'!$C$9:$C$508, MATCH($B4652, 'Job List'!$B$9:$B$508, 0)), ""))</f>
        <v/>
      </c>
      <c r="K4652" s="112" t="str">
        <f>IF($B4652="", "", IFERROR(INDEX('Job List'!$D$9:$D$508, MATCH($B4652, 'Job List'!$B$9:$B$508, 0)), ""))</f>
        <v/>
      </c>
      <c r="L4652" s="125" t="str">
        <f t="shared" si="864"/>
        <v/>
      </c>
      <c r="M4652" s="111" t="str">
        <f>IF($B4652="", "", IF($G4652="", IFERROR(INDEX('Job List'!$E$9:$E$508, MATCH($B4652, 'Job List'!$B$9:$B$508, 0)), ""), $G4652))</f>
        <v/>
      </c>
      <c r="N4652" s="126" t="str">
        <f t="shared" si="865"/>
        <v/>
      </c>
      <c r="O4652" s="77"/>
      <c r="AB4652" s="14" t="str">
        <f t="shared" si="866"/>
        <v/>
      </c>
      <c r="AC4652" s="20" t="str">
        <f t="shared" si="867"/>
        <v/>
      </c>
      <c r="AD4652" s="55" t="str">
        <f t="shared" si="868"/>
        <v/>
      </c>
      <c r="AE4652" s="88" t="str">
        <f t="shared" si="869"/>
        <v/>
      </c>
      <c r="AG4652" s="55" t="str">
        <f t="shared" si="870"/>
        <v/>
      </c>
      <c r="AH4652" s="88" t="str">
        <f t="shared" si="871"/>
        <v/>
      </c>
      <c r="AJ4652" s="55" t="str">
        <f t="shared" si="872"/>
        <v/>
      </c>
      <c r="AK4652" s="88" t="str">
        <f t="shared" si="873"/>
        <v/>
      </c>
      <c r="AM4652" s="55" t="str">
        <f t="shared" si="874"/>
        <v/>
      </c>
      <c r="AN4652" s="88" t="str">
        <f t="shared" si="875"/>
        <v/>
      </c>
    </row>
    <row r="4653" spans="1:40" x14ac:dyDescent="0.25">
      <c r="A4653" s="77"/>
      <c r="B4653" s="107"/>
      <c r="C4653" s="108"/>
      <c r="D4653" s="109"/>
      <c r="E4653" s="109"/>
      <c r="F4653" s="110"/>
      <c r="G4653" s="111"/>
      <c r="H4653" s="112"/>
      <c r="I4653" s="77"/>
      <c r="J4653" s="112" t="str">
        <f>IF($B4653="", "", IFERROR(INDEX('Job List'!$C$9:$C$508, MATCH($B4653, 'Job List'!$B$9:$B$508, 0)), ""))</f>
        <v/>
      </c>
      <c r="K4653" s="112" t="str">
        <f>IF($B4653="", "", IFERROR(INDEX('Job List'!$D$9:$D$508, MATCH($B4653, 'Job List'!$B$9:$B$508, 0)), ""))</f>
        <v/>
      </c>
      <c r="L4653" s="125" t="str">
        <f t="shared" si="864"/>
        <v/>
      </c>
      <c r="M4653" s="111" t="str">
        <f>IF($B4653="", "", IF($G4653="", IFERROR(INDEX('Job List'!$E$9:$E$508, MATCH($B4653, 'Job List'!$B$9:$B$508, 0)), ""), $G4653))</f>
        <v/>
      </c>
      <c r="N4653" s="126" t="str">
        <f t="shared" si="865"/>
        <v/>
      </c>
      <c r="O4653" s="77"/>
      <c r="AB4653" s="14" t="str">
        <f t="shared" si="866"/>
        <v/>
      </c>
      <c r="AC4653" s="20" t="str">
        <f t="shared" si="867"/>
        <v/>
      </c>
      <c r="AD4653" s="55" t="str">
        <f t="shared" si="868"/>
        <v/>
      </c>
      <c r="AE4653" s="88" t="str">
        <f t="shared" si="869"/>
        <v/>
      </c>
      <c r="AG4653" s="55" t="str">
        <f t="shared" si="870"/>
        <v/>
      </c>
      <c r="AH4653" s="88" t="str">
        <f t="shared" si="871"/>
        <v/>
      </c>
      <c r="AJ4653" s="55" t="str">
        <f t="shared" si="872"/>
        <v/>
      </c>
      <c r="AK4653" s="88" t="str">
        <f t="shared" si="873"/>
        <v/>
      </c>
      <c r="AM4653" s="55" t="str">
        <f t="shared" si="874"/>
        <v/>
      </c>
      <c r="AN4653" s="88" t="str">
        <f t="shared" si="875"/>
        <v/>
      </c>
    </row>
    <row r="4654" spans="1:40" x14ac:dyDescent="0.25">
      <c r="A4654" s="77"/>
      <c r="B4654" s="107"/>
      <c r="C4654" s="108"/>
      <c r="D4654" s="109"/>
      <c r="E4654" s="109"/>
      <c r="F4654" s="110"/>
      <c r="G4654" s="111"/>
      <c r="H4654" s="112"/>
      <c r="I4654" s="77"/>
      <c r="J4654" s="112" t="str">
        <f>IF($B4654="", "", IFERROR(INDEX('Job List'!$C$9:$C$508, MATCH($B4654, 'Job List'!$B$9:$B$508, 0)), ""))</f>
        <v/>
      </c>
      <c r="K4654" s="112" t="str">
        <f>IF($B4654="", "", IFERROR(INDEX('Job List'!$D$9:$D$508, MATCH($B4654, 'Job List'!$B$9:$B$508, 0)), ""))</f>
        <v/>
      </c>
      <c r="L4654" s="125" t="str">
        <f t="shared" si="864"/>
        <v/>
      </c>
      <c r="M4654" s="111" t="str">
        <f>IF($B4654="", "", IF($G4654="", IFERROR(INDEX('Job List'!$E$9:$E$508, MATCH($B4654, 'Job List'!$B$9:$B$508, 0)), ""), $G4654))</f>
        <v/>
      </c>
      <c r="N4654" s="126" t="str">
        <f t="shared" si="865"/>
        <v/>
      </c>
      <c r="O4654" s="77"/>
      <c r="AB4654" s="14" t="str">
        <f t="shared" si="866"/>
        <v/>
      </c>
      <c r="AC4654" s="20" t="str">
        <f t="shared" si="867"/>
        <v/>
      </c>
      <c r="AD4654" s="55" t="str">
        <f t="shared" si="868"/>
        <v/>
      </c>
      <c r="AE4654" s="88" t="str">
        <f t="shared" si="869"/>
        <v/>
      </c>
      <c r="AG4654" s="55" t="str">
        <f t="shared" si="870"/>
        <v/>
      </c>
      <c r="AH4654" s="88" t="str">
        <f t="shared" si="871"/>
        <v/>
      </c>
      <c r="AJ4654" s="55" t="str">
        <f t="shared" si="872"/>
        <v/>
      </c>
      <c r="AK4654" s="88" t="str">
        <f t="shared" si="873"/>
        <v/>
      </c>
      <c r="AM4654" s="55" t="str">
        <f t="shared" si="874"/>
        <v/>
      </c>
      <c r="AN4654" s="88" t="str">
        <f t="shared" si="875"/>
        <v/>
      </c>
    </row>
    <row r="4655" spans="1:40" x14ac:dyDescent="0.25">
      <c r="A4655" s="77"/>
      <c r="B4655" s="107"/>
      <c r="C4655" s="108"/>
      <c r="D4655" s="109"/>
      <c r="E4655" s="109"/>
      <c r="F4655" s="110"/>
      <c r="G4655" s="111"/>
      <c r="H4655" s="112"/>
      <c r="I4655" s="77"/>
      <c r="J4655" s="112" t="str">
        <f>IF($B4655="", "", IFERROR(INDEX('Job List'!$C$9:$C$508, MATCH($B4655, 'Job List'!$B$9:$B$508, 0)), ""))</f>
        <v/>
      </c>
      <c r="K4655" s="112" t="str">
        <f>IF($B4655="", "", IFERROR(INDEX('Job List'!$D$9:$D$508, MATCH($B4655, 'Job List'!$B$9:$B$508, 0)), ""))</f>
        <v/>
      </c>
      <c r="L4655" s="125" t="str">
        <f t="shared" si="864"/>
        <v/>
      </c>
      <c r="M4655" s="111" t="str">
        <f>IF($B4655="", "", IF($G4655="", IFERROR(INDEX('Job List'!$E$9:$E$508, MATCH($B4655, 'Job List'!$B$9:$B$508, 0)), ""), $G4655))</f>
        <v/>
      </c>
      <c r="N4655" s="126" t="str">
        <f t="shared" si="865"/>
        <v/>
      </c>
      <c r="O4655" s="77"/>
      <c r="AB4655" s="14" t="str">
        <f t="shared" si="866"/>
        <v/>
      </c>
      <c r="AC4655" s="20" t="str">
        <f t="shared" si="867"/>
        <v/>
      </c>
      <c r="AD4655" s="55" t="str">
        <f t="shared" si="868"/>
        <v/>
      </c>
      <c r="AE4655" s="88" t="str">
        <f t="shared" si="869"/>
        <v/>
      </c>
      <c r="AG4655" s="55" t="str">
        <f t="shared" si="870"/>
        <v/>
      </c>
      <c r="AH4655" s="88" t="str">
        <f t="shared" si="871"/>
        <v/>
      </c>
      <c r="AJ4655" s="55" t="str">
        <f t="shared" si="872"/>
        <v/>
      </c>
      <c r="AK4655" s="88" t="str">
        <f t="shared" si="873"/>
        <v/>
      </c>
      <c r="AM4655" s="55" t="str">
        <f t="shared" si="874"/>
        <v/>
      </c>
      <c r="AN4655" s="88" t="str">
        <f t="shared" si="875"/>
        <v/>
      </c>
    </row>
    <row r="4656" spans="1:40" x14ac:dyDescent="0.25">
      <c r="A4656" s="77"/>
      <c r="B4656" s="107"/>
      <c r="C4656" s="108"/>
      <c r="D4656" s="109"/>
      <c r="E4656" s="109"/>
      <c r="F4656" s="110"/>
      <c r="G4656" s="111"/>
      <c r="H4656" s="112"/>
      <c r="I4656" s="77"/>
      <c r="J4656" s="112" t="str">
        <f>IF($B4656="", "", IFERROR(INDEX('Job List'!$C$9:$C$508, MATCH($B4656, 'Job List'!$B$9:$B$508, 0)), ""))</f>
        <v/>
      </c>
      <c r="K4656" s="112" t="str">
        <f>IF($B4656="", "", IFERROR(INDEX('Job List'!$D$9:$D$508, MATCH($B4656, 'Job List'!$B$9:$B$508, 0)), ""))</f>
        <v/>
      </c>
      <c r="L4656" s="125" t="str">
        <f t="shared" si="864"/>
        <v/>
      </c>
      <c r="M4656" s="111" t="str">
        <f>IF($B4656="", "", IF($G4656="", IFERROR(INDEX('Job List'!$E$9:$E$508, MATCH($B4656, 'Job List'!$B$9:$B$508, 0)), ""), $G4656))</f>
        <v/>
      </c>
      <c r="N4656" s="126" t="str">
        <f t="shared" si="865"/>
        <v/>
      </c>
      <c r="O4656" s="77"/>
      <c r="AB4656" s="14" t="str">
        <f t="shared" si="866"/>
        <v/>
      </c>
      <c r="AC4656" s="20" t="str">
        <f t="shared" si="867"/>
        <v/>
      </c>
      <c r="AD4656" s="55" t="str">
        <f t="shared" si="868"/>
        <v/>
      </c>
      <c r="AE4656" s="88" t="str">
        <f t="shared" si="869"/>
        <v/>
      </c>
      <c r="AG4656" s="55" t="str">
        <f t="shared" si="870"/>
        <v/>
      </c>
      <c r="AH4656" s="88" t="str">
        <f t="shared" si="871"/>
        <v/>
      </c>
      <c r="AJ4656" s="55" t="str">
        <f t="shared" si="872"/>
        <v/>
      </c>
      <c r="AK4656" s="88" t="str">
        <f t="shared" si="873"/>
        <v/>
      </c>
      <c r="AM4656" s="55" t="str">
        <f t="shared" si="874"/>
        <v/>
      </c>
      <c r="AN4656" s="88" t="str">
        <f t="shared" si="875"/>
        <v/>
      </c>
    </row>
    <row r="4657" spans="1:40" x14ac:dyDescent="0.25">
      <c r="A4657" s="77"/>
      <c r="B4657" s="107"/>
      <c r="C4657" s="108"/>
      <c r="D4657" s="109"/>
      <c r="E4657" s="109"/>
      <c r="F4657" s="110"/>
      <c r="G4657" s="111"/>
      <c r="H4657" s="112"/>
      <c r="I4657" s="77"/>
      <c r="J4657" s="112" t="str">
        <f>IF($B4657="", "", IFERROR(INDEX('Job List'!$C$9:$C$508, MATCH($B4657, 'Job List'!$B$9:$B$508, 0)), ""))</f>
        <v/>
      </c>
      <c r="K4657" s="112" t="str">
        <f>IF($B4657="", "", IFERROR(INDEX('Job List'!$D$9:$D$508, MATCH($B4657, 'Job List'!$B$9:$B$508, 0)), ""))</f>
        <v/>
      </c>
      <c r="L4657" s="125" t="str">
        <f t="shared" si="864"/>
        <v/>
      </c>
      <c r="M4657" s="111" t="str">
        <f>IF($B4657="", "", IF($G4657="", IFERROR(INDEX('Job List'!$E$9:$E$508, MATCH($B4657, 'Job List'!$B$9:$B$508, 0)), ""), $G4657))</f>
        <v/>
      </c>
      <c r="N4657" s="126" t="str">
        <f t="shared" si="865"/>
        <v/>
      </c>
      <c r="O4657" s="77"/>
      <c r="AB4657" s="14" t="str">
        <f t="shared" si="866"/>
        <v/>
      </c>
      <c r="AC4657" s="20" t="str">
        <f t="shared" si="867"/>
        <v/>
      </c>
      <c r="AD4657" s="55" t="str">
        <f t="shared" si="868"/>
        <v/>
      </c>
      <c r="AE4657" s="88" t="str">
        <f t="shared" si="869"/>
        <v/>
      </c>
      <c r="AG4657" s="55" t="str">
        <f t="shared" si="870"/>
        <v/>
      </c>
      <c r="AH4657" s="88" t="str">
        <f t="shared" si="871"/>
        <v/>
      </c>
      <c r="AJ4657" s="55" t="str">
        <f t="shared" si="872"/>
        <v/>
      </c>
      <c r="AK4657" s="88" t="str">
        <f t="shared" si="873"/>
        <v/>
      </c>
      <c r="AM4657" s="55" t="str">
        <f t="shared" si="874"/>
        <v/>
      </c>
      <c r="AN4657" s="88" t="str">
        <f t="shared" si="875"/>
        <v/>
      </c>
    </row>
    <row r="4658" spans="1:40" x14ac:dyDescent="0.25">
      <c r="A4658" s="77"/>
      <c r="B4658" s="107"/>
      <c r="C4658" s="108"/>
      <c r="D4658" s="109"/>
      <c r="E4658" s="109"/>
      <c r="F4658" s="110"/>
      <c r="G4658" s="111"/>
      <c r="H4658" s="112"/>
      <c r="I4658" s="77"/>
      <c r="J4658" s="112" t="str">
        <f>IF($B4658="", "", IFERROR(INDEX('Job List'!$C$9:$C$508, MATCH($B4658, 'Job List'!$B$9:$B$508, 0)), ""))</f>
        <v/>
      </c>
      <c r="K4658" s="112" t="str">
        <f>IF($B4658="", "", IFERROR(INDEX('Job List'!$D$9:$D$508, MATCH($B4658, 'Job List'!$B$9:$B$508, 0)), ""))</f>
        <v/>
      </c>
      <c r="L4658" s="125" t="str">
        <f t="shared" si="864"/>
        <v/>
      </c>
      <c r="M4658" s="111" t="str">
        <f>IF($B4658="", "", IF($G4658="", IFERROR(INDEX('Job List'!$E$9:$E$508, MATCH($B4658, 'Job List'!$B$9:$B$508, 0)), ""), $G4658))</f>
        <v/>
      </c>
      <c r="N4658" s="126" t="str">
        <f t="shared" si="865"/>
        <v/>
      </c>
      <c r="O4658" s="77"/>
      <c r="AB4658" s="14" t="str">
        <f t="shared" si="866"/>
        <v/>
      </c>
      <c r="AC4658" s="20" t="str">
        <f t="shared" si="867"/>
        <v/>
      </c>
      <c r="AD4658" s="55" t="str">
        <f t="shared" si="868"/>
        <v/>
      </c>
      <c r="AE4658" s="88" t="str">
        <f t="shared" si="869"/>
        <v/>
      </c>
      <c r="AG4658" s="55" t="str">
        <f t="shared" si="870"/>
        <v/>
      </c>
      <c r="AH4658" s="88" t="str">
        <f t="shared" si="871"/>
        <v/>
      </c>
      <c r="AJ4658" s="55" t="str">
        <f t="shared" si="872"/>
        <v/>
      </c>
      <c r="AK4658" s="88" t="str">
        <f t="shared" si="873"/>
        <v/>
      </c>
      <c r="AM4658" s="55" t="str">
        <f t="shared" si="874"/>
        <v/>
      </c>
      <c r="AN4658" s="88" t="str">
        <f t="shared" si="875"/>
        <v/>
      </c>
    </row>
    <row r="4659" spans="1:40" x14ac:dyDescent="0.25">
      <c r="A4659" s="77"/>
      <c r="B4659" s="107"/>
      <c r="C4659" s="108"/>
      <c r="D4659" s="109"/>
      <c r="E4659" s="109"/>
      <c r="F4659" s="110"/>
      <c r="G4659" s="111"/>
      <c r="H4659" s="112"/>
      <c r="I4659" s="77"/>
      <c r="J4659" s="112" t="str">
        <f>IF($B4659="", "", IFERROR(INDEX('Job List'!$C$9:$C$508, MATCH($B4659, 'Job List'!$B$9:$B$508, 0)), ""))</f>
        <v/>
      </c>
      <c r="K4659" s="112" t="str">
        <f>IF($B4659="", "", IFERROR(INDEX('Job List'!$D$9:$D$508, MATCH($B4659, 'Job List'!$B$9:$B$508, 0)), ""))</f>
        <v/>
      </c>
      <c r="L4659" s="125" t="str">
        <f t="shared" si="864"/>
        <v/>
      </c>
      <c r="M4659" s="111" t="str">
        <f>IF($B4659="", "", IF($G4659="", IFERROR(INDEX('Job List'!$E$9:$E$508, MATCH($B4659, 'Job List'!$B$9:$B$508, 0)), ""), $G4659))</f>
        <v/>
      </c>
      <c r="N4659" s="126" t="str">
        <f t="shared" si="865"/>
        <v/>
      </c>
      <c r="O4659" s="77"/>
      <c r="AB4659" s="14" t="str">
        <f t="shared" si="866"/>
        <v/>
      </c>
      <c r="AC4659" s="20" t="str">
        <f t="shared" si="867"/>
        <v/>
      </c>
      <c r="AD4659" s="55" t="str">
        <f t="shared" si="868"/>
        <v/>
      </c>
      <c r="AE4659" s="88" t="str">
        <f t="shared" si="869"/>
        <v/>
      </c>
      <c r="AG4659" s="55" t="str">
        <f t="shared" si="870"/>
        <v/>
      </c>
      <c r="AH4659" s="88" t="str">
        <f t="shared" si="871"/>
        <v/>
      </c>
      <c r="AJ4659" s="55" t="str">
        <f t="shared" si="872"/>
        <v/>
      </c>
      <c r="AK4659" s="88" t="str">
        <f t="shared" si="873"/>
        <v/>
      </c>
      <c r="AM4659" s="55" t="str">
        <f t="shared" si="874"/>
        <v/>
      </c>
      <c r="AN4659" s="88" t="str">
        <f t="shared" si="875"/>
        <v/>
      </c>
    </row>
    <row r="4660" spans="1:40" x14ac:dyDescent="0.25">
      <c r="A4660" s="77"/>
      <c r="B4660" s="107"/>
      <c r="C4660" s="108"/>
      <c r="D4660" s="109"/>
      <c r="E4660" s="109"/>
      <c r="F4660" s="110"/>
      <c r="G4660" s="111"/>
      <c r="H4660" s="112"/>
      <c r="I4660" s="77"/>
      <c r="J4660" s="112" t="str">
        <f>IF($B4660="", "", IFERROR(INDEX('Job List'!$C$9:$C$508, MATCH($B4660, 'Job List'!$B$9:$B$508, 0)), ""))</f>
        <v/>
      </c>
      <c r="K4660" s="112" t="str">
        <f>IF($B4660="", "", IFERROR(INDEX('Job List'!$D$9:$D$508, MATCH($B4660, 'Job List'!$B$9:$B$508, 0)), ""))</f>
        <v/>
      </c>
      <c r="L4660" s="125" t="str">
        <f t="shared" si="864"/>
        <v/>
      </c>
      <c r="M4660" s="111" t="str">
        <f>IF($B4660="", "", IF($G4660="", IFERROR(INDEX('Job List'!$E$9:$E$508, MATCH($B4660, 'Job List'!$B$9:$B$508, 0)), ""), $G4660))</f>
        <v/>
      </c>
      <c r="N4660" s="126" t="str">
        <f t="shared" si="865"/>
        <v/>
      </c>
      <c r="O4660" s="77"/>
      <c r="AB4660" s="14" t="str">
        <f t="shared" si="866"/>
        <v/>
      </c>
      <c r="AC4660" s="20" t="str">
        <f t="shared" si="867"/>
        <v/>
      </c>
      <c r="AD4660" s="55" t="str">
        <f t="shared" si="868"/>
        <v/>
      </c>
      <c r="AE4660" s="88" t="str">
        <f t="shared" si="869"/>
        <v/>
      </c>
      <c r="AG4660" s="55" t="str">
        <f t="shared" si="870"/>
        <v/>
      </c>
      <c r="AH4660" s="88" t="str">
        <f t="shared" si="871"/>
        <v/>
      </c>
      <c r="AJ4660" s="55" t="str">
        <f t="shared" si="872"/>
        <v/>
      </c>
      <c r="AK4660" s="88" t="str">
        <f t="shared" si="873"/>
        <v/>
      </c>
      <c r="AM4660" s="55" t="str">
        <f t="shared" si="874"/>
        <v/>
      </c>
      <c r="AN4660" s="88" t="str">
        <f t="shared" si="875"/>
        <v/>
      </c>
    </row>
    <row r="4661" spans="1:40" x14ac:dyDescent="0.25">
      <c r="A4661" s="77"/>
      <c r="B4661" s="107"/>
      <c r="C4661" s="108"/>
      <c r="D4661" s="109"/>
      <c r="E4661" s="109"/>
      <c r="F4661" s="110"/>
      <c r="G4661" s="111"/>
      <c r="H4661" s="112"/>
      <c r="I4661" s="77"/>
      <c r="J4661" s="112" t="str">
        <f>IF($B4661="", "", IFERROR(INDEX('Job List'!$C$9:$C$508, MATCH($B4661, 'Job List'!$B$9:$B$508, 0)), ""))</f>
        <v/>
      </c>
      <c r="K4661" s="112" t="str">
        <f>IF($B4661="", "", IFERROR(INDEX('Job List'!$D$9:$D$508, MATCH($B4661, 'Job List'!$B$9:$B$508, 0)), ""))</f>
        <v/>
      </c>
      <c r="L4661" s="125" t="str">
        <f t="shared" si="864"/>
        <v/>
      </c>
      <c r="M4661" s="111" t="str">
        <f>IF($B4661="", "", IF($G4661="", IFERROR(INDEX('Job List'!$E$9:$E$508, MATCH($B4661, 'Job List'!$B$9:$B$508, 0)), ""), $G4661))</f>
        <v/>
      </c>
      <c r="N4661" s="126" t="str">
        <f t="shared" si="865"/>
        <v/>
      </c>
      <c r="O4661" s="77"/>
      <c r="AB4661" s="14" t="str">
        <f t="shared" si="866"/>
        <v/>
      </c>
      <c r="AC4661" s="20" t="str">
        <f t="shared" si="867"/>
        <v/>
      </c>
      <c r="AD4661" s="55" t="str">
        <f t="shared" si="868"/>
        <v/>
      </c>
      <c r="AE4661" s="88" t="str">
        <f t="shared" si="869"/>
        <v/>
      </c>
      <c r="AG4661" s="55" t="str">
        <f t="shared" si="870"/>
        <v/>
      </c>
      <c r="AH4661" s="88" t="str">
        <f t="shared" si="871"/>
        <v/>
      </c>
      <c r="AJ4661" s="55" t="str">
        <f t="shared" si="872"/>
        <v/>
      </c>
      <c r="AK4661" s="88" t="str">
        <f t="shared" si="873"/>
        <v/>
      </c>
      <c r="AM4661" s="55" t="str">
        <f t="shared" si="874"/>
        <v/>
      </c>
      <c r="AN4661" s="88" t="str">
        <f t="shared" si="875"/>
        <v/>
      </c>
    </row>
    <row r="4662" spans="1:40" x14ac:dyDescent="0.25">
      <c r="A4662" s="77"/>
      <c r="B4662" s="107"/>
      <c r="C4662" s="108"/>
      <c r="D4662" s="109"/>
      <c r="E4662" s="109"/>
      <c r="F4662" s="110"/>
      <c r="G4662" s="111"/>
      <c r="H4662" s="112"/>
      <c r="I4662" s="77"/>
      <c r="J4662" s="112" t="str">
        <f>IF($B4662="", "", IFERROR(INDEX('Job List'!$C$9:$C$508, MATCH($B4662, 'Job List'!$B$9:$B$508, 0)), ""))</f>
        <v/>
      </c>
      <c r="K4662" s="112" t="str">
        <f>IF($B4662="", "", IFERROR(INDEX('Job List'!$D$9:$D$508, MATCH($B4662, 'Job List'!$B$9:$B$508, 0)), ""))</f>
        <v/>
      </c>
      <c r="L4662" s="125" t="str">
        <f t="shared" si="864"/>
        <v/>
      </c>
      <c r="M4662" s="111" t="str">
        <f>IF($B4662="", "", IF($G4662="", IFERROR(INDEX('Job List'!$E$9:$E$508, MATCH($B4662, 'Job List'!$B$9:$B$508, 0)), ""), $G4662))</f>
        <v/>
      </c>
      <c r="N4662" s="126" t="str">
        <f t="shared" si="865"/>
        <v/>
      </c>
      <c r="O4662" s="77"/>
      <c r="AB4662" s="14" t="str">
        <f t="shared" si="866"/>
        <v/>
      </c>
      <c r="AC4662" s="20" t="str">
        <f t="shared" si="867"/>
        <v/>
      </c>
      <c r="AD4662" s="55" t="str">
        <f t="shared" si="868"/>
        <v/>
      </c>
      <c r="AE4662" s="88" t="str">
        <f t="shared" si="869"/>
        <v/>
      </c>
      <c r="AG4662" s="55" t="str">
        <f t="shared" si="870"/>
        <v/>
      </c>
      <c r="AH4662" s="88" t="str">
        <f t="shared" si="871"/>
        <v/>
      </c>
      <c r="AJ4662" s="55" t="str">
        <f t="shared" si="872"/>
        <v/>
      </c>
      <c r="AK4662" s="88" t="str">
        <f t="shared" si="873"/>
        <v/>
      </c>
      <c r="AM4662" s="55" t="str">
        <f t="shared" si="874"/>
        <v/>
      </c>
      <c r="AN4662" s="88" t="str">
        <f t="shared" si="875"/>
        <v/>
      </c>
    </row>
    <row r="4663" spans="1:40" x14ac:dyDescent="0.25">
      <c r="A4663" s="77"/>
      <c r="B4663" s="107"/>
      <c r="C4663" s="108"/>
      <c r="D4663" s="109"/>
      <c r="E4663" s="109"/>
      <c r="F4663" s="110"/>
      <c r="G4663" s="111"/>
      <c r="H4663" s="112"/>
      <c r="I4663" s="77"/>
      <c r="J4663" s="112" t="str">
        <f>IF($B4663="", "", IFERROR(INDEX('Job List'!$C$9:$C$508, MATCH($B4663, 'Job List'!$B$9:$B$508, 0)), ""))</f>
        <v/>
      </c>
      <c r="K4663" s="112" t="str">
        <f>IF($B4663="", "", IFERROR(INDEX('Job List'!$D$9:$D$508, MATCH($B4663, 'Job List'!$B$9:$B$508, 0)), ""))</f>
        <v/>
      </c>
      <c r="L4663" s="125" t="str">
        <f t="shared" si="864"/>
        <v/>
      </c>
      <c r="M4663" s="111" t="str">
        <f>IF($B4663="", "", IF($G4663="", IFERROR(INDEX('Job List'!$E$9:$E$508, MATCH($B4663, 'Job List'!$B$9:$B$508, 0)), ""), $G4663))</f>
        <v/>
      </c>
      <c r="N4663" s="126" t="str">
        <f t="shared" si="865"/>
        <v/>
      </c>
      <c r="O4663" s="77"/>
      <c r="AB4663" s="14" t="str">
        <f t="shared" si="866"/>
        <v/>
      </c>
      <c r="AC4663" s="20" t="str">
        <f t="shared" si="867"/>
        <v/>
      </c>
      <c r="AD4663" s="55" t="str">
        <f t="shared" si="868"/>
        <v/>
      </c>
      <c r="AE4663" s="88" t="str">
        <f t="shared" si="869"/>
        <v/>
      </c>
      <c r="AG4663" s="55" t="str">
        <f t="shared" si="870"/>
        <v/>
      </c>
      <c r="AH4663" s="88" t="str">
        <f t="shared" si="871"/>
        <v/>
      </c>
      <c r="AJ4663" s="55" t="str">
        <f t="shared" si="872"/>
        <v/>
      </c>
      <c r="AK4663" s="88" t="str">
        <f t="shared" si="873"/>
        <v/>
      </c>
      <c r="AM4663" s="55" t="str">
        <f t="shared" si="874"/>
        <v/>
      </c>
      <c r="AN4663" s="88" t="str">
        <f t="shared" si="875"/>
        <v/>
      </c>
    </row>
    <row r="4664" spans="1:40" x14ac:dyDescent="0.25">
      <c r="A4664" s="77"/>
      <c r="B4664" s="107"/>
      <c r="C4664" s="108"/>
      <c r="D4664" s="109"/>
      <c r="E4664" s="109"/>
      <c r="F4664" s="110"/>
      <c r="G4664" s="111"/>
      <c r="H4664" s="112"/>
      <c r="I4664" s="77"/>
      <c r="J4664" s="112" t="str">
        <f>IF($B4664="", "", IFERROR(INDEX('Job List'!$C$9:$C$508, MATCH($B4664, 'Job List'!$B$9:$B$508, 0)), ""))</f>
        <v/>
      </c>
      <c r="K4664" s="112" t="str">
        <f>IF($B4664="", "", IFERROR(INDEX('Job List'!$D$9:$D$508, MATCH($B4664, 'Job List'!$B$9:$B$508, 0)), ""))</f>
        <v/>
      </c>
      <c r="L4664" s="125" t="str">
        <f t="shared" si="864"/>
        <v/>
      </c>
      <c r="M4664" s="111" t="str">
        <f>IF($B4664="", "", IF($G4664="", IFERROR(INDEX('Job List'!$E$9:$E$508, MATCH($B4664, 'Job List'!$B$9:$B$508, 0)), ""), $G4664))</f>
        <v/>
      </c>
      <c r="N4664" s="126" t="str">
        <f t="shared" si="865"/>
        <v/>
      </c>
      <c r="O4664" s="77"/>
      <c r="AB4664" s="14" t="str">
        <f t="shared" si="866"/>
        <v/>
      </c>
      <c r="AC4664" s="20" t="str">
        <f t="shared" si="867"/>
        <v/>
      </c>
      <c r="AD4664" s="55" t="str">
        <f t="shared" si="868"/>
        <v/>
      </c>
      <c r="AE4664" s="88" t="str">
        <f t="shared" si="869"/>
        <v/>
      </c>
      <c r="AG4664" s="55" t="str">
        <f t="shared" si="870"/>
        <v/>
      </c>
      <c r="AH4664" s="88" t="str">
        <f t="shared" si="871"/>
        <v/>
      </c>
      <c r="AJ4664" s="55" t="str">
        <f t="shared" si="872"/>
        <v/>
      </c>
      <c r="AK4664" s="88" t="str">
        <f t="shared" si="873"/>
        <v/>
      </c>
      <c r="AM4664" s="55" t="str">
        <f t="shared" si="874"/>
        <v/>
      </c>
      <c r="AN4664" s="88" t="str">
        <f t="shared" si="875"/>
        <v/>
      </c>
    </row>
    <row r="4665" spans="1:40" x14ac:dyDescent="0.25">
      <c r="A4665" s="77"/>
      <c r="B4665" s="107"/>
      <c r="C4665" s="108"/>
      <c r="D4665" s="109"/>
      <c r="E4665" s="109"/>
      <c r="F4665" s="110"/>
      <c r="G4665" s="111"/>
      <c r="H4665" s="112"/>
      <c r="I4665" s="77"/>
      <c r="J4665" s="112" t="str">
        <f>IF($B4665="", "", IFERROR(INDEX('Job List'!$C$9:$C$508, MATCH($B4665, 'Job List'!$B$9:$B$508, 0)), ""))</f>
        <v/>
      </c>
      <c r="K4665" s="112" t="str">
        <f>IF($B4665="", "", IFERROR(INDEX('Job List'!$D$9:$D$508, MATCH($B4665, 'Job List'!$B$9:$B$508, 0)), ""))</f>
        <v/>
      </c>
      <c r="L4665" s="125" t="str">
        <f t="shared" si="864"/>
        <v/>
      </c>
      <c r="M4665" s="111" t="str">
        <f>IF($B4665="", "", IF($G4665="", IFERROR(INDEX('Job List'!$E$9:$E$508, MATCH($B4665, 'Job List'!$B$9:$B$508, 0)), ""), $G4665))</f>
        <v/>
      </c>
      <c r="N4665" s="126" t="str">
        <f t="shared" si="865"/>
        <v/>
      </c>
      <c r="O4665" s="77"/>
      <c r="AB4665" s="14" t="str">
        <f t="shared" si="866"/>
        <v/>
      </c>
      <c r="AC4665" s="20" t="str">
        <f t="shared" si="867"/>
        <v/>
      </c>
      <c r="AD4665" s="55" t="str">
        <f t="shared" si="868"/>
        <v/>
      </c>
      <c r="AE4665" s="88" t="str">
        <f t="shared" si="869"/>
        <v/>
      </c>
      <c r="AG4665" s="55" t="str">
        <f t="shared" si="870"/>
        <v/>
      </c>
      <c r="AH4665" s="88" t="str">
        <f t="shared" si="871"/>
        <v/>
      </c>
      <c r="AJ4665" s="55" t="str">
        <f t="shared" si="872"/>
        <v/>
      </c>
      <c r="AK4665" s="88" t="str">
        <f t="shared" si="873"/>
        <v/>
      </c>
      <c r="AM4665" s="55" t="str">
        <f t="shared" si="874"/>
        <v/>
      </c>
      <c r="AN4665" s="88" t="str">
        <f t="shared" si="875"/>
        <v/>
      </c>
    </row>
    <row r="4666" spans="1:40" x14ac:dyDescent="0.25">
      <c r="A4666" s="77"/>
      <c r="B4666" s="107"/>
      <c r="C4666" s="108"/>
      <c r="D4666" s="109"/>
      <c r="E4666" s="109"/>
      <c r="F4666" s="110"/>
      <c r="G4666" s="111"/>
      <c r="H4666" s="112"/>
      <c r="I4666" s="77"/>
      <c r="J4666" s="112" t="str">
        <f>IF($B4666="", "", IFERROR(INDEX('Job List'!$C$9:$C$508, MATCH($B4666, 'Job List'!$B$9:$B$508, 0)), ""))</f>
        <v/>
      </c>
      <c r="K4666" s="112" t="str">
        <f>IF($B4666="", "", IFERROR(INDEX('Job List'!$D$9:$D$508, MATCH($B4666, 'Job List'!$B$9:$B$508, 0)), ""))</f>
        <v/>
      </c>
      <c r="L4666" s="125" t="str">
        <f t="shared" si="864"/>
        <v/>
      </c>
      <c r="M4666" s="111" t="str">
        <f>IF($B4666="", "", IF($G4666="", IFERROR(INDEX('Job List'!$E$9:$E$508, MATCH($B4666, 'Job List'!$B$9:$B$508, 0)), ""), $G4666))</f>
        <v/>
      </c>
      <c r="N4666" s="126" t="str">
        <f t="shared" si="865"/>
        <v/>
      </c>
      <c r="O4666" s="77"/>
      <c r="AB4666" s="14" t="str">
        <f t="shared" si="866"/>
        <v/>
      </c>
      <c r="AC4666" s="20" t="str">
        <f t="shared" si="867"/>
        <v/>
      </c>
      <c r="AD4666" s="55" t="str">
        <f t="shared" si="868"/>
        <v/>
      </c>
      <c r="AE4666" s="88" t="str">
        <f t="shared" si="869"/>
        <v/>
      </c>
      <c r="AG4666" s="55" t="str">
        <f t="shared" si="870"/>
        <v/>
      </c>
      <c r="AH4666" s="88" t="str">
        <f t="shared" si="871"/>
        <v/>
      </c>
      <c r="AJ4666" s="55" t="str">
        <f t="shared" si="872"/>
        <v/>
      </c>
      <c r="AK4666" s="88" t="str">
        <f t="shared" si="873"/>
        <v/>
      </c>
      <c r="AM4666" s="55" t="str">
        <f t="shared" si="874"/>
        <v/>
      </c>
      <c r="AN4666" s="88" t="str">
        <f t="shared" si="875"/>
        <v/>
      </c>
    </row>
    <row r="4667" spans="1:40" x14ac:dyDescent="0.25">
      <c r="A4667" s="77"/>
      <c r="B4667" s="107"/>
      <c r="C4667" s="108"/>
      <c r="D4667" s="109"/>
      <c r="E4667" s="109"/>
      <c r="F4667" s="110"/>
      <c r="G4667" s="111"/>
      <c r="H4667" s="112"/>
      <c r="I4667" s="77"/>
      <c r="J4667" s="112" t="str">
        <f>IF($B4667="", "", IFERROR(INDEX('Job List'!$C$9:$C$508, MATCH($B4667, 'Job List'!$B$9:$B$508, 0)), ""))</f>
        <v/>
      </c>
      <c r="K4667" s="112" t="str">
        <f>IF($B4667="", "", IFERROR(INDEX('Job List'!$D$9:$D$508, MATCH($B4667, 'Job List'!$B$9:$B$508, 0)), ""))</f>
        <v/>
      </c>
      <c r="L4667" s="125" t="str">
        <f t="shared" si="864"/>
        <v/>
      </c>
      <c r="M4667" s="111" t="str">
        <f>IF($B4667="", "", IF($G4667="", IFERROR(INDEX('Job List'!$E$9:$E$508, MATCH($B4667, 'Job List'!$B$9:$B$508, 0)), ""), $G4667))</f>
        <v/>
      </c>
      <c r="N4667" s="126" t="str">
        <f t="shared" si="865"/>
        <v/>
      </c>
      <c r="O4667" s="77"/>
      <c r="AB4667" s="14" t="str">
        <f t="shared" si="866"/>
        <v/>
      </c>
      <c r="AC4667" s="20" t="str">
        <f t="shared" si="867"/>
        <v/>
      </c>
      <c r="AD4667" s="55" t="str">
        <f t="shared" si="868"/>
        <v/>
      </c>
      <c r="AE4667" s="88" t="str">
        <f t="shared" si="869"/>
        <v/>
      </c>
      <c r="AG4667" s="55" t="str">
        <f t="shared" si="870"/>
        <v/>
      </c>
      <c r="AH4667" s="88" t="str">
        <f t="shared" si="871"/>
        <v/>
      </c>
      <c r="AJ4667" s="55" t="str">
        <f t="shared" si="872"/>
        <v/>
      </c>
      <c r="AK4667" s="88" t="str">
        <f t="shared" si="873"/>
        <v/>
      </c>
      <c r="AM4667" s="55" t="str">
        <f t="shared" si="874"/>
        <v/>
      </c>
      <c r="AN4667" s="88" t="str">
        <f t="shared" si="875"/>
        <v/>
      </c>
    </row>
    <row r="4668" spans="1:40" x14ac:dyDescent="0.25">
      <c r="A4668" s="77"/>
      <c r="B4668" s="107"/>
      <c r="C4668" s="108"/>
      <c r="D4668" s="109"/>
      <c r="E4668" s="109"/>
      <c r="F4668" s="110"/>
      <c r="G4668" s="111"/>
      <c r="H4668" s="112"/>
      <c r="I4668" s="77"/>
      <c r="J4668" s="112" t="str">
        <f>IF($B4668="", "", IFERROR(INDEX('Job List'!$C$9:$C$508, MATCH($B4668, 'Job List'!$B$9:$B$508, 0)), ""))</f>
        <v/>
      </c>
      <c r="K4668" s="112" t="str">
        <f>IF($B4668="", "", IFERROR(INDEX('Job List'!$D$9:$D$508, MATCH($B4668, 'Job List'!$B$9:$B$508, 0)), ""))</f>
        <v/>
      </c>
      <c r="L4668" s="125" t="str">
        <f t="shared" si="864"/>
        <v/>
      </c>
      <c r="M4668" s="111" t="str">
        <f>IF($B4668="", "", IF($G4668="", IFERROR(INDEX('Job List'!$E$9:$E$508, MATCH($B4668, 'Job List'!$B$9:$B$508, 0)), ""), $G4668))</f>
        <v/>
      </c>
      <c r="N4668" s="126" t="str">
        <f t="shared" si="865"/>
        <v/>
      </c>
      <c r="O4668" s="77"/>
      <c r="AB4668" s="14" t="str">
        <f t="shared" si="866"/>
        <v/>
      </c>
      <c r="AC4668" s="20" t="str">
        <f t="shared" si="867"/>
        <v/>
      </c>
      <c r="AD4668" s="55" t="str">
        <f t="shared" si="868"/>
        <v/>
      </c>
      <c r="AE4668" s="88" t="str">
        <f t="shared" si="869"/>
        <v/>
      </c>
      <c r="AG4668" s="55" t="str">
        <f t="shared" si="870"/>
        <v/>
      </c>
      <c r="AH4668" s="88" t="str">
        <f t="shared" si="871"/>
        <v/>
      </c>
      <c r="AJ4668" s="55" t="str">
        <f t="shared" si="872"/>
        <v/>
      </c>
      <c r="AK4668" s="88" t="str">
        <f t="shared" si="873"/>
        <v/>
      </c>
      <c r="AM4668" s="55" t="str">
        <f t="shared" si="874"/>
        <v/>
      </c>
      <c r="AN4668" s="88" t="str">
        <f t="shared" si="875"/>
        <v/>
      </c>
    </row>
    <row r="4669" spans="1:40" x14ac:dyDescent="0.25">
      <c r="A4669" s="77"/>
      <c r="B4669" s="107"/>
      <c r="C4669" s="108"/>
      <c r="D4669" s="109"/>
      <c r="E4669" s="109"/>
      <c r="F4669" s="110"/>
      <c r="G4669" s="111"/>
      <c r="H4669" s="112"/>
      <c r="I4669" s="77"/>
      <c r="J4669" s="112" t="str">
        <f>IF($B4669="", "", IFERROR(INDEX('Job List'!$C$9:$C$508, MATCH($B4669, 'Job List'!$B$9:$B$508, 0)), ""))</f>
        <v/>
      </c>
      <c r="K4669" s="112" t="str">
        <f>IF($B4669="", "", IFERROR(INDEX('Job List'!$D$9:$D$508, MATCH($B4669, 'Job List'!$B$9:$B$508, 0)), ""))</f>
        <v/>
      </c>
      <c r="L4669" s="125" t="str">
        <f t="shared" si="864"/>
        <v/>
      </c>
      <c r="M4669" s="111" t="str">
        <f>IF($B4669="", "", IF($G4669="", IFERROR(INDEX('Job List'!$E$9:$E$508, MATCH($B4669, 'Job List'!$B$9:$B$508, 0)), ""), $G4669))</f>
        <v/>
      </c>
      <c r="N4669" s="126" t="str">
        <f t="shared" si="865"/>
        <v/>
      </c>
      <c r="O4669" s="77"/>
      <c r="AB4669" s="14" t="str">
        <f t="shared" si="866"/>
        <v/>
      </c>
      <c r="AC4669" s="20" t="str">
        <f t="shared" si="867"/>
        <v/>
      </c>
      <c r="AD4669" s="55" t="str">
        <f t="shared" si="868"/>
        <v/>
      </c>
      <c r="AE4669" s="88" t="str">
        <f t="shared" si="869"/>
        <v/>
      </c>
      <c r="AG4669" s="55" t="str">
        <f t="shared" si="870"/>
        <v/>
      </c>
      <c r="AH4669" s="88" t="str">
        <f t="shared" si="871"/>
        <v/>
      </c>
      <c r="AJ4669" s="55" t="str">
        <f t="shared" si="872"/>
        <v/>
      </c>
      <c r="AK4669" s="88" t="str">
        <f t="shared" si="873"/>
        <v/>
      </c>
      <c r="AM4669" s="55" t="str">
        <f t="shared" si="874"/>
        <v/>
      </c>
      <c r="AN4669" s="88" t="str">
        <f t="shared" si="875"/>
        <v/>
      </c>
    </row>
    <row r="4670" spans="1:40" x14ac:dyDescent="0.25">
      <c r="A4670" s="77"/>
      <c r="B4670" s="107"/>
      <c r="C4670" s="108"/>
      <c r="D4670" s="109"/>
      <c r="E4670" s="109"/>
      <c r="F4670" s="110"/>
      <c r="G4670" s="111"/>
      <c r="H4670" s="112"/>
      <c r="I4670" s="77"/>
      <c r="J4670" s="112" t="str">
        <f>IF($B4670="", "", IFERROR(INDEX('Job List'!$C$9:$C$508, MATCH($B4670, 'Job List'!$B$9:$B$508, 0)), ""))</f>
        <v/>
      </c>
      <c r="K4670" s="112" t="str">
        <f>IF($B4670="", "", IFERROR(INDEX('Job List'!$D$9:$D$508, MATCH($B4670, 'Job List'!$B$9:$B$508, 0)), ""))</f>
        <v/>
      </c>
      <c r="L4670" s="125" t="str">
        <f t="shared" si="864"/>
        <v/>
      </c>
      <c r="M4670" s="111" t="str">
        <f>IF($B4670="", "", IF($G4670="", IFERROR(INDEX('Job List'!$E$9:$E$508, MATCH($B4670, 'Job List'!$B$9:$B$508, 0)), ""), $G4670))</f>
        <v/>
      </c>
      <c r="N4670" s="126" t="str">
        <f t="shared" si="865"/>
        <v/>
      </c>
      <c r="O4670" s="77"/>
      <c r="AB4670" s="14" t="str">
        <f t="shared" si="866"/>
        <v/>
      </c>
      <c r="AC4670" s="20" t="str">
        <f t="shared" si="867"/>
        <v/>
      </c>
      <c r="AD4670" s="55" t="str">
        <f t="shared" si="868"/>
        <v/>
      </c>
      <c r="AE4670" s="88" t="str">
        <f t="shared" si="869"/>
        <v/>
      </c>
      <c r="AG4670" s="55" t="str">
        <f t="shared" si="870"/>
        <v/>
      </c>
      <c r="AH4670" s="88" t="str">
        <f t="shared" si="871"/>
        <v/>
      </c>
      <c r="AJ4670" s="55" t="str">
        <f t="shared" si="872"/>
        <v/>
      </c>
      <c r="AK4670" s="88" t="str">
        <f t="shared" si="873"/>
        <v/>
      </c>
      <c r="AM4670" s="55" t="str">
        <f t="shared" si="874"/>
        <v/>
      </c>
      <c r="AN4670" s="88" t="str">
        <f t="shared" si="875"/>
        <v/>
      </c>
    </row>
    <row r="4671" spans="1:40" x14ac:dyDescent="0.25">
      <c r="A4671" s="77"/>
      <c r="B4671" s="107"/>
      <c r="C4671" s="108"/>
      <c r="D4671" s="109"/>
      <c r="E4671" s="109"/>
      <c r="F4671" s="110"/>
      <c r="G4671" s="111"/>
      <c r="H4671" s="112"/>
      <c r="I4671" s="77"/>
      <c r="J4671" s="112" t="str">
        <f>IF($B4671="", "", IFERROR(INDEX('Job List'!$C$9:$C$508, MATCH($B4671, 'Job List'!$B$9:$B$508, 0)), ""))</f>
        <v/>
      </c>
      <c r="K4671" s="112" t="str">
        <f>IF($B4671="", "", IFERROR(INDEX('Job List'!$D$9:$D$508, MATCH($B4671, 'Job List'!$B$9:$B$508, 0)), ""))</f>
        <v/>
      </c>
      <c r="L4671" s="125" t="str">
        <f t="shared" si="864"/>
        <v/>
      </c>
      <c r="M4671" s="111" t="str">
        <f>IF($B4671="", "", IF($G4671="", IFERROR(INDEX('Job List'!$E$9:$E$508, MATCH($B4671, 'Job List'!$B$9:$B$508, 0)), ""), $G4671))</f>
        <v/>
      </c>
      <c r="N4671" s="126" t="str">
        <f t="shared" si="865"/>
        <v/>
      </c>
      <c r="O4671" s="77"/>
      <c r="AB4671" s="14" t="str">
        <f t="shared" si="866"/>
        <v/>
      </c>
      <c r="AC4671" s="20" t="str">
        <f t="shared" si="867"/>
        <v/>
      </c>
      <c r="AD4671" s="55" t="str">
        <f t="shared" si="868"/>
        <v/>
      </c>
      <c r="AE4671" s="88" t="str">
        <f t="shared" si="869"/>
        <v/>
      </c>
      <c r="AG4671" s="55" t="str">
        <f t="shared" si="870"/>
        <v/>
      </c>
      <c r="AH4671" s="88" t="str">
        <f t="shared" si="871"/>
        <v/>
      </c>
      <c r="AJ4671" s="55" t="str">
        <f t="shared" si="872"/>
        <v/>
      </c>
      <c r="AK4671" s="88" t="str">
        <f t="shared" si="873"/>
        <v/>
      </c>
      <c r="AM4671" s="55" t="str">
        <f t="shared" si="874"/>
        <v/>
      </c>
      <c r="AN4671" s="88" t="str">
        <f t="shared" si="875"/>
        <v/>
      </c>
    </row>
    <row r="4672" spans="1:40" x14ac:dyDescent="0.25">
      <c r="A4672" s="77"/>
      <c r="B4672" s="107"/>
      <c r="C4672" s="108"/>
      <c r="D4672" s="109"/>
      <c r="E4672" s="109"/>
      <c r="F4672" s="110"/>
      <c r="G4672" s="111"/>
      <c r="H4672" s="112"/>
      <c r="I4672" s="77"/>
      <c r="J4672" s="112" t="str">
        <f>IF($B4672="", "", IFERROR(INDEX('Job List'!$C$9:$C$508, MATCH($B4672, 'Job List'!$B$9:$B$508, 0)), ""))</f>
        <v/>
      </c>
      <c r="K4672" s="112" t="str">
        <f>IF($B4672="", "", IFERROR(INDEX('Job List'!$D$9:$D$508, MATCH($B4672, 'Job List'!$B$9:$B$508, 0)), ""))</f>
        <v/>
      </c>
      <c r="L4672" s="125" t="str">
        <f t="shared" si="864"/>
        <v/>
      </c>
      <c r="M4672" s="111" t="str">
        <f>IF($B4672="", "", IF($G4672="", IFERROR(INDEX('Job List'!$E$9:$E$508, MATCH($B4672, 'Job List'!$B$9:$B$508, 0)), ""), $G4672))</f>
        <v/>
      </c>
      <c r="N4672" s="126" t="str">
        <f t="shared" si="865"/>
        <v/>
      </c>
      <c r="O4672" s="77"/>
      <c r="AB4672" s="14" t="str">
        <f t="shared" si="866"/>
        <v/>
      </c>
      <c r="AC4672" s="20" t="str">
        <f t="shared" si="867"/>
        <v/>
      </c>
      <c r="AD4672" s="55" t="str">
        <f t="shared" si="868"/>
        <v/>
      </c>
      <c r="AE4672" s="88" t="str">
        <f t="shared" si="869"/>
        <v/>
      </c>
      <c r="AG4672" s="55" t="str">
        <f t="shared" si="870"/>
        <v/>
      </c>
      <c r="AH4672" s="88" t="str">
        <f t="shared" si="871"/>
        <v/>
      </c>
      <c r="AJ4672" s="55" t="str">
        <f t="shared" si="872"/>
        <v/>
      </c>
      <c r="AK4672" s="88" t="str">
        <f t="shared" si="873"/>
        <v/>
      </c>
      <c r="AM4672" s="55" t="str">
        <f t="shared" si="874"/>
        <v/>
      </c>
      <c r="AN4672" s="88" t="str">
        <f t="shared" si="875"/>
        <v/>
      </c>
    </row>
    <row r="4673" spans="1:40" x14ac:dyDescent="0.25">
      <c r="A4673" s="77"/>
      <c r="B4673" s="107"/>
      <c r="C4673" s="108"/>
      <c r="D4673" s="109"/>
      <c r="E4673" s="109"/>
      <c r="F4673" s="110"/>
      <c r="G4673" s="111"/>
      <c r="H4673" s="112"/>
      <c r="I4673" s="77"/>
      <c r="J4673" s="112" t="str">
        <f>IF($B4673="", "", IFERROR(INDEX('Job List'!$C$9:$C$508, MATCH($B4673, 'Job List'!$B$9:$B$508, 0)), ""))</f>
        <v/>
      </c>
      <c r="K4673" s="112" t="str">
        <f>IF($B4673="", "", IFERROR(INDEX('Job List'!$D$9:$D$508, MATCH($B4673, 'Job List'!$B$9:$B$508, 0)), ""))</f>
        <v/>
      </c>
      <c r="L4673" s="125" t="str">
        <f t="shared" si="864"/>
        <v/>
      </c>
      <c r="M4673" s="111" t="str">
        <f>IF($B4673="", "", IF($G4673="", IFERROR(INDEX('Job List'!$E$9:$E$508, MATCH($B4673, 'Job List'!$B$9:$B$508, 0)), ""), $G4673))</f>
        <v/>
      </c>
      <c r="N4673" s="126" t="str">
        <f t="shared" si="865"/>
        <v/>
      </c>
      <c r="O4673" s="77"/>
      <c r="AB4673" s="14" t="str">
        <f t="shared" si="866"/>
        <v/>
      </c>
      <c r="AC4673" s="20" t="str">
        <f t="shared" si="867"/>
        <v/>
      </c>
      <c r="AD4673" s="55" t="str">
        <f t="shared" si="868"/>
        <v/>
      </c>
      <c r="AE4673" s="88" t="str">
        <f t="shared" si="869"/>
        <v/>
      </c>
      <c r="AG4673" s="55" t="str">
        <f t="shared" si="870"/>
        <v/>
      </c>
      <c r="AH4673" s="88" t="str">
        <f t="shared" si="871"/>
        <v/>
      </c>
      <c r="AJ4673" s="55" t="str">
        <f t="shared" si="872"/>
        <v/>
      </c>
      <c r="AK4673" s="88" t="str">
        <f t="shared" si="873"/>
        <v/>
      </c>
      <c r="AM4673" s="55" t="str">
        <f t="shared" si="874"/>
        <v/>
      </c>
      <c r="AN4673" s="88" t="str">
        <f t="shared" si="875"/>
        <v/>
      </c>
    </row>
    <row r="4674" spans="1:40" x14ac:dyDescent="0.25">
      <c r="A4674" s="77"/>
      <c r="B4674" s="107"/>
      <c r="C4674" s="108"/>
      <c r="D4674" s="109"/>
      <c r="E4674" s="109"/>
      <c r="F4674" s="110"/>
      <c r="G4674" s="111"/>
      <c r="H4674" s="112"/>
      <c r="I4674" s="77"/>
      <c r="J4674" s="112" t="str">
        <f>IF($B4674="", "", IFERROR(INDEX('Job List'!$C$9:$C$508, MATCH($B4674, 'Job List'!$B$9:$B$508, 0)), ""))</f>
        <v/>
      </c>
      <c r="K4674" s="112" t="str">
        <f>IF($B4674="", "", IFERROR(INDEX('Job List'!$D$9:$D$508, MATCH($B4674, 'Job List'!$B$9:$B$508, 0)), ""))</f>
        <v/>
      </c>
      <c r="L4674" s="125" t="str">
        <f t="shared" si="864"/>
        <v/>
      </c>
      <c r="M4674" s="111" t="str">
        <f>IF($B4674="", "", IF($G4674="", IFERROR(INDEX('Job List'!$E$9:$E$508, MATCH($B4674, 'Job List'!$B$9:$B$508, 0)), ""), $G4674))</f>
        <v/>
      </c>
      <c r="N4674" s="126" t="str">
        <f t="shared" si="865"/>
        <v/>
      </c>
      <c r="O4674" s="77"/>
      <c r="AB4674" s="14" t="str">
        <f t="shared" si="866"/>
        <v/>
      </c>
      <c r="AC4674" s="20" t="str">
        <f t="shared" si="867"/>
        <v/>
      </c>
      <c r="AD4674" s="55" t="str">
        <f t="shared" si="868"/>
        <v/>
      </c>
      <c r="AE4674" s="88" t="str">
        <f t="shared" si="869"/>
        <v/>
      </c>
      <c r="AG4674" s="55" t="str">
        <f t="shared" si="870"/>
        <v/>
      </c>
      <c r="AH4674" s="88" t="str">
        <f t="shared" si="871"/>
        <v/>
      </c>
      <c r="AJ4674" s="55" t="str">
        <f t="shared" si="872"/>
        <v/>
      </c>
      <c r="AK4674" s="88" t="str">
        <f t="shared" si="873"/>
        <v/>
      </c>
      <c r="AM4674" s="55" t="str">
        <f t="shared" si="874"/>
        <v/>
      </c>
      <c r="AN4674" s="88" t="str">
        <f t="shared" si="875"/>
        <v/>
      </c>
    </row>
    <row r="4675" spans="1:40" x14ac:dyDescent="0.25">
      <c r="A4675" s="77"/>
      <c r="B4675" s="107"/>
      <c r="C4675" s="108"/>
      <c r="D4675" s="109"/>
      <c r="E4675" s="109"/>
      <c r="F4675" s="110"/>
      <c r="G4675" s="111"/>
      <c r="H4675" s="112"/>
      <c r="I4675" s="77"/>
      <c r="J4675" s="112" t="str">
        <f>IF($B4675="", "", IFERROR(INDEX('Job List'!$C$9:$C$508, MATCH($B4675, 'Job List'!$B$9:$B$508, 0)), ""))</f>
        <v/>
      </c>
      <c r="K4675" s="112" t="str">
        <f>IF($B4675="", "", IFERROR(INDEX('Job List'!$D$9:$D$508, MATCH($B4675, 'Job List'!$B$9:$B$508, 0)), ""))</f>
        <v/>
      </c>
      <c r="L4675" s="125" t="str">
        <f t="shared" si="864"/>
        <v/>
      </c>
      <c r="M4675" s="111" t="str">
        <f>IF($B4675="", "", IF($G4675="", IFERROR(INDEX('Job List'!$E$9:$E$508, MATCH($B4675, 'Job List'!$B$9:$B$508, 0)), ""), $G4675))</f>
        <v/>
      </c>
      <c r="N4675" s="126" t="str">
        <f t="shared" si="865"/>
        <v/>
      </c>
      <c r="O4675" s="77"/>
      <c r="AB4675" s="14" t="str">
        <f t="shared" si="866"/>
        <v/>
      </c>
      <c r="AC4675" s="20" t="str">
        <f t="shared" si="867"/>
        <v/>
      </c>
      <c r="AD4675" s="55" t="str">
        <f t="shared" si="868"/>
        <v/>
      </c>
      <c r="AE4675" s="88" t="str">
        <f t="shared" si="869"/>
        <v/>
      </c>
      <c r="AG4675" s="55" t="str">
        <f t="shared" si="870"/>
        <v/>
      </c>
      <c r="AH4675" s="88" t="str">
        <f t="shared" si="871"/>
        <v/>
      </c>
      <c r="AJ4675" s="55" t="str">
        <f t="shared" si="872"/>
        <v/>
      </c>
      <c r="AK4675" s="88" t="str">
        <f t="shared" si="873"/>
        <v/>
      </c>
      <c r="AM4675" s="55" t="str">
        <f t="shared" si="874"/>
        <v/>
      </c>
      <c r="AN4675" s="88" t="str">
        <f t="shared" si="875"/>
        <v/>
      </c>
    </row>
    <row r="4676" spans="1:40" x14ac:dyDescent="0.25">
      <c r="A4676" s="77"/>
      <c r="B4676" s="107"/>
      <c r="C4676" s="108"/>
      <c r="D4676" s="109"/>
      <c r="E4676" s="109"/>
      <c r="F4676" s="110"/>
      <c r="G4676" s="111"/>
      <c r="H4676" s="112"/>
      <c r="I4676" s="77"/>
      <c r="J4676" s="112" t="str">
        <f>IF($B4676="", "", IFERROR(INDEX('Job List'!$C$9:$C$508, MATCH($B4676, 'Job List'!$B$9:$B$508, 0)), ""))</f>
        <v/>
      </c>
      <c r="K4676" s="112" t="str">
        <f>IF($B4676="", "", IFERROR(INDEX('Job List'!$D$9:$D$508, MATCH($B4676, 'Job List'!$B$9:$B$508, 0)), ""))</f>
        <v/>
      </c>
      <c r="L4676" s="125" t="str">
        <f t="shared" si="864"/>
        <v/>
      </c>
      <c r="M4676" s="111" t="str">
        <f>IF($B4676="", "", IF($G4676="", IFERROR(INDEX('Job List'!$E$9:$E$508, MATCH($B4676, 'Job List'!$B$9:$B$508, 0)), ""), $G4676))</f>
        <v/>
      </c>
      <c r="N4676" s="126" t="str">
        <f t="shared" si="865"/>
        <v/>
      </c>
      <c r="O4676" s="77"/>
      <c r="AB4676" s="14" t="str">
        <f t="shared" si="866"/>
        <v/>
      </c>
      <c r="AC4676" s="20" t="str">
        <f t="shared" si="867"/>
        <v/>
      </c>
      <c r="AD4676" s="55" t="str">
        <f t="shared" si="868"/>
        <v/>
      </c>
      <c r="AE4676" s="88" t="str">
        <f t="shared" si="869"/>
        <v/>
      </c>
      <c r="AG4676" s="55" t="str">
        <f t="shared" si="870"/>
        <v/>
      </c>
      <c r="AH4676" s="88" t="str">
        <f t="shared" si="871"/>
        <v/>
      </c>
      <c r="AJ4676" s="55" t="str">
        <f t="shared" si="872"/>
        <v/>
      </c>
      <c r="AK4676" s="88" t="str">
        <f t="shared" si="873"/>
        <v/>
      </c>
      <c r="AM4676" s="55" t="str">
        <f t="shared" si="874"/>
        <v/>
      </c>
      <c r="AN4676" s="88" t="str">
        <f t="shared" si="875"/>
        <v/>
      </c>
    </row>
    <row r="4677" spans="1:40" x14ac:dyDescent="0.25">
      <c r="A4677" s="77"/>
      <c r="B4677" s="107"/>
      <c r="C4677" s="108"/>
      <c r="D4677" s="109"/>
      <c r="E4677" s="109"/>
      <c r="F4677" s="110"/>
      <c r="G4677" s="111"/>
      <c r="H4677" s="112"/>
      <c r="I4677" s="77"/>
      <c r="J4677" s="112" t="str">
        <f>IF($B4677="", "", IFERROR(INDEX('Job List'!$C$9:$C$508, MATCH($B4677, 'Job List'!$B$9:$B$508, 0)), ""))</f>
        <v/>
      </c>
      <c r="K4677" s="112" t="str">
        <f>IF($B4677="", "", IFERROR(INDEX('Job List'!$D$9:$D$508, MATCH($B4677, 'Job List'!$B$9:$B$508, 0)), ""))</f>
        <v/>
      </c>
      <c r="L4677" s="125" t="str">
        <f t="shared" si="864"/>
        <v/>
      </c>
      <c r="M4677" s="111" t="str">
        <f>IF($B4677="", "", IF($G4677="", IFERROR(INDEX('Job List'!$E$9:$E$508, MATCH($B4677, 'Job List'!$B$9:$B$508, 0)), ""), $G4677))</f>
        <v/>
      </c>
      <c r="N4677" s="126" t="str">
        <f t="shared" si="865"/>
        <v/>
      </c>
      <c r="O4677" s="77"/>
      <c r="AB4677" s="14" t="str">
        <f t="shared" si="866"/>
        <v/>
      </c>
      <c r="AC4677" s="20" t="str">
        <f t="shared" si="867"/>
        <v/>
      </c>
      <c r="AD4677" s="55" t="str">
        <f t="shared" si="868"/>
        <v/>
      </c>
      <c r="AE4677" s="88" t="str">
        <f t="shared" si="869"/>
        <v/>
      </c>
      <c r="AG4677" s="55" t="str">
        <f t="shared" si="870"/>
        <v/>
      </c>
      <c r="AH4677" s="88" t="str">
        <f t="shared" si="871"/>
        <v/>
      </c>
      <c r="AJ4677" s="55" t="str">
        <f t="shared" si="872"/>
        <v/>
      </c>
      <c r="AK4677" s="88" t="str">
        <f t="shared" si="873"/>
        <v/>
      </c>
      <c r="AM4677" s="55" t="str">
        <f t="shared" si="874"/>
        <v/>
      </c>
      <c r="AN4677" s="88" t="str">
        <f t="shared" si="875"/>
        <v/>
      </c>
    </row>
    <row r="4678" spans="1:40" x14ac:dyDescent="0.25">
      <c r="A4678" s="77"/>
      <c r="B4678" s="107"/>
      <c r="C4678" s="108"/>
      <c r="D4678" s="109"/>
      <c r="E4678" s="109"/>
      <c r="F4678" s="110"/>
      <c r="G4678" s="111"/>
      <c r="H4678" s="112"/>
      <c r="I4678" s="77"/>
      <c r="J4678" s="112" t="str">
        <f>IF($B4678="", "", IFERROR(INDEX('Job List'!$C$9:$C$508, MATCH($B4678, 'Job List'!$B$9:$B$508, 0)), ""))</f>
        <v/>
      </c>
      <c r="K4678" s="112" t="str">
        <f>IF($B4678="", "", IFERROR(INDEX('Job List'!$D$9:$D$508, MATCH($B4678, 'Job List'!$B$9:$B$508, 0)), ""))</f>
        <v/>
      </c>
      <c r="L4678" s="125" t="str">
        <f t="shared" si="864"/>
        <v/>
      </c>
      <c r="M4678" s="111" t="str">
        <f>IF($B4678="", "", IF($G4678="", IFERROR(INDEX('Job List'!$E$9:$E$508, MATCH($B4678, 'Job List'!$B$9:$B$508, 0)), ""), $G4678))</f>
        <v/>
      </c>
      <c r="N4678" s="126" t="str">
        <f t="shared" si="865"/>
        <v/>
      </c>
      <c r="O4678" s="77"/>
      <c r="AB4678" s="14" t="str">
        <f t="shared" si="866"/>
        <v/>
      </c>
      <c r="AC4678" s="20" t="str">
        <f t="shared" si="867"/>
        <v/>
      </c>
      <c r="AD4678" s="55" t="str">
        <f t="shared" si="868"/>
        <v/>
      </c>
      <c r="AE4678" s="88" t="str">
        <f t="shared" si="869"/>
        <v/>
      </c>
      <c r="AG4678" s="55" t="str">
        <f t="shared" si="870"/>
        <v/>
      </c>
      <c r="AH4678" s="88" t="str">
        <f t="shared" si="871"/>
        <v/>
      </c>
      <c r="AJ4678" s="55" t="str">
        <f t="shared" si="872"/>
        <v/>
      </c>
      <c r="AK4678" s="88" t="str">
        <f t="shared" si="873"/>
        <v/>
      </c>
      <c r="AM4678" s="55" t="str">
        <f t="shared" si="874"/>
        <v/>
      </c>
      <c r="AN4678" s="88" t="str">
        <f t="shared" si="875"/>
        <v/>
      </c>
    </row>
    <row r="4679" spans="1:40" x14ac:dyDescent="0.25">
      <c r="A4679" s="77"/>
      <c r="B4679" s="107"/>
      <c r="C4679" s="108"/>
      <c r="D4679" s="109"/>
      <c r="E4679" s="109"/>
      <c r="F4679" s="110"/>
      <c r="G4679" s="111"/>
      <c r="H4679" s="112"/>
      <c r="I4679" s="77"/>
      <c r="J4679" s="112" t="str">
        <f>IF($B4679="", "", IFERROR(INDEX('Job List'!$C$9:$C$508, MATCH($B4679, 'Job List'!$B$9:$B$508, 0)), ""))</f>
        <v/>
      </c>
      <c r="K4679" s="112" t="str">
        <f>IF($B4679="", "", IFERROR(INDEX('Job List'!$D$9:$D$508, MATCH($B4679, 'Job List'!$B$9:$B$508, 0)), ""))</f>
        <v/>
      </c>
      <c r="L4679" s="125" t="str">
        <f t="shared" si="864"/>
        <v/>
      </c>
      <c r="M4679" s="111" t="str">
        <f>IF($B4679="", "", IF($G4679="", IFERROR(INDEX('Job List'!$E$9:$E$508, MATCH($B4679, 'Job List'!$B$9:$B$508, 0)), ""), $G4679))</f>
        <v/>
      </c>
      <c r="N4679" s="126" t="str">
        <f t="shared" si="865"/>
        <v/>
      </c>
      <c r="O4679" s="77"/>
      <c r="AB4679" s="14" t="str">
        <f t="shared" si="866"/>
        <v/>
      </c>
      <c r="AC4679" s="20" t="str">
        <f t="shared" si="867"/>
        <v/>
      </c>
      <c r="AD4679" s="55" t="str">
        <f t="shared" si="868"/>
        <v/>
      </c>
      <c r="AE4679" s="88" t="str">
        <f t="shared" si="869"/>
        <v/>
      </c>
      <c r="AG4679" s="55" t="str">
        <f t="shared" si="870"/>
        <v/>
      </c>
      <c r="AH4679" s="88" t="str">
        <f t="shared" si="871"/>
        <v/>
      </c>
      <c r="AJ4679" s="55" t="str">
        <f t="shared" si="872"/>
        <v/>
      </c>
      <c r="AK4679" s="88" t="str">
        <f t="shared" si="873"/>
        <v/>
      </c>
      <c r="AM4679" s="55" t="str">
        <f t="shared" si="874"/>
        <v/>
      </c>
      <c r="AN4679" s="88" t="str">
        <f t="shared" si="875"/>
        <v/>
      </c>
    </row>
    <row r="4680" spans="1:40" x14ac:dyDescent="0.25">
      <c r="A4680" s="77"/>
      <c r="B4680" s="107"/>
      <c r="C4680" s="108"/>
      <c r="D4680" s="109"/>
      <c r="E4680" s="109"/>
      <c r="F4680" s="110"/>
      <c r="G4680" s="111"/>
      <c r="H4680" s="112"/>
      <c r="I4680" s="77"/>
      <c r="J4680" s="112" t="str">
        <f>IF($B4680="", "", IFERROR(INDEX('Job List'!$C$9:$C$508, MATCH($B4680, 'Job List'!$B$9:$B$508, 0)), ""))</f>
        <v/>
      </c>
      <c r="K4680" s="112" t="str">
        <f>IF($B4680="", "", IFERROR(INDEX('Job List'!$D$9:$D$508, MATCH($B4680, 'Job List'!$B$9:$B$508, 0)), ""))</f>
        <v/>
      </c>
      <c r="L4680" s="125" t="str">
        <f t="shared" si="864"/>
        <v/>
      </c>
      <c r="M4680" s="111" t="str">
        <f>IF($B4680="", "", IF($G4680="", IFERROR(INDEX('Job List'!$E$9:$E$508, MATCH($B4680, 'Job List'!$B$9:$B$508, 0)), ""), $G4680))</f>
        <v/>
      </c>
      <c r="N4680" s="126" t="str">
        <f t="shared" si="865"/>
        <v/>
      </c>
      <c r="O4680" s="77"/>
      <c r="AB4680" s="14" t="str">
        <f t="shared" si="866"/>
        <v/>
      </c>
      <c r="AC4680" s="20" t="str">
        <f t="shared" si="867"/>
        <v/>
      </c>
      <c r="AD4680" s="55" t="str">
        <f t="shared" si="868"/>
        <v/>
      </c>
      <c r="AE4680" s="88" t="str">
        <f t="shared" si="869"/>
        <v/>
      </c>
      <c r="AG4680" s="55" t="str">
        <f t="shared" si="870"/>
        <v/>
      </c>
      <c r="AH4680" s="88" t="str">
        <f t="shared" si="871"/>
        <v/>
      </c>
      <c r="AJ4680" s="55" t="str">
        <f t="shared" si="872"/>
        <v/>
      </c>
      <c r="AK4680" s="88" t="str">
        <f t="shared" si="873"/>
        <v/>
      </c>
      <c r="AM4680" s="55" t="str">
        <f t="shared" si="874"/>
        <v/>
      </c>
      <c r="AN4680" s="88" t="str">
        <f t="shared" si="875"/>
        <v/>
      </c>
    </row>
    <row r="4681" spans="1:40" x14ac:dyDescent="0.25">
      <c r="A4681" s="77"/>
      <c r="B4681" s="107"/>
      <c r="C4681" s="108"/>
      <c r="D4681" s="109"/>
      <c r="E4681" s="109"/>
      <c r="F4681" s="110"/>
      <c r="G4681" s="111"/>
      <c r="H4681" s="112"/>
      <c r="I4681" s="77"/>
      <c r="J4681" s="112" t="str">
        <f>IF($B4681="", "", IFERROR(INDEX('Job List'!$C$9:$C$508, MATCH($B4681, 'Job List'!$B$9:$B$508, 0)), ""))</f>
        <v/>
      </c>
      <c r="K4681" s="112" t="str">
        <f>IF($B4681="", "", IFERROR(INDEX('Job List'!$D$9:$D$508, MATCH($B4681, 'Job List'!$B$9:$B$508, 0)), ""))</f>
        <v/>
      </c>
      <c r="L4681" s="125" t="str">
        <f t="shared" si="864"/>
        <v/>
      </c>
      <c r="M4681" s="111" t="str">
        <f>IF($B4681="", "", IF($G4681="", IFERROR(INDEX('Job List'!$E$9:$E$508, MATCH($B4681, 'Job List'!$B$9:$B$508, 0)), ""), $G4681))</f>
        <v/>
      </c>
      <c r="N4681" s="126" t="str">
        <f t="shared" si="865"/>
        <v/>
      </c>
      <c r="O4681" s="77"/>
      <c r="AB4681" s="14" t="str">
        <f t="shared" si="866"/>
        <v/>
      </c>
      <c r="AC4681" s="20" t="str">
        <f t="shared" si="867"/>
        <v/>
      </c>
      <c r="AD4681" s="55" t="str">
        <f t="shared" si="868"/>
        <v/>
      </c>
      <c r="AE4681" s="88" t="str">
        <f t="shared" si="869"/>
        <v/>
      </c>
      <c r="AG4681" s="55" t="str">
        <f t="shared" si="870"/>
        <v/>
      </c>
      <c r="AH4681" s="88" t="str">
        <f t="shared" si="871"/>
        <v/>
      </c>
      <c r="AJ4681" s="55" t="str">
        <f t="shared" si="872"/>
        <v/>
      </c>
      <c r="AK4681" s="88" t="str">
        <f t="shared" si="873"/>
        <v/>
      </c>
      <c r="AM4681" s="55" t="str">
        <f t="shared" si="874"/>
        <v/>
      </c>
      <c r="AN4681" s="88" t="str">
        <f t="shared" si="875"/>
        <v/>
      </c>
    </row>
    <row r="4682" spans="1:40" x14ac:dyDescent="0.25">
      <c r="A4682" s="77"/>
      <c r="B4682" s="107"/>
      <c r="C4682" s="108"/>
      <c r="D4682" s="109"/>
      <c r="E4682" s="109"/>
      <c r="F4682" s="110"/>
      <c r="G4682" s="111"/>
      <c r="H4682" s="112"/>
      <c r="I4682" s="77"/>
      <c r="J4682" s="112" t="str">
        <f>IF($B4682="", "", IFERROR(INDEX('Job List'!$C$9:$C$508, MATCH($B4682, 'Job List'!$B$9:$B$508, 0)), ""))</f>
        <v/>
      </c>
      <c r="K4682" s="112" t="str">
        <f>IF($B4682="", "", IFERROR(INDEX('Job List'!$D$9:$D$508, MATCH($B4682, 'Job List'!$B$9:$B$508, 0)), ""))</f>
        <v/>
      </c>
      <c r="L4682" s="125" t="str">
        <f t="shared" ref="L4682:L4745" si="876">IFERROR(IF(B4682="", "", AC4682-F4682), "")</f>
        <v/>
      </c>
      <c r="M4682" s="111" t="str">
        <f>IF($B4682="", "", IF($G4682="", IFERROR(INDEX('Job List'!$E$9:$E$508, MATCH($B4682, 'Job List'!$B$9:$B$508, 0)), ""), $G4682))</f>
        <v/>
      </c>
      <c r="N4682" s="126" t="str">
        <f t="shared" ref="N4682:N4745" si="877">IF(OR(B4682="", L4682="", M4682=""), "", L4682*24*M4682)</f>
        <v/>
      </c>
      <c r="O4682" s="77"/>
      <c r="AB4682" s="14" t="str">
        <f t="shared" ref="AB4682:AB4745" si="878">IF(C4682="", "", TEXT(C4682, "mmm yyyy"))</f>
        <v/>
      </c>
      <c r="AC4682" s="20" t="str">
        <f t="shared" ref="AC4682:AC4745" si="879">IF(OR(D4682="", E4682=""), "", IF(IF(E4682&gt;D4682, E4682-D4682, E4682-D4682+1)=0, 1, IF(E4682&gt;D4682, E4682-D4682, E4682-D4682+1)))</f>
        <v/>
      </c>
      <c r="AD4682" s="55" t="str">
        <f t="shared" ref="AD4682:AD4745" si="880">IF($AB4682="", "", IF($AD$6="", L4682, IF($AD$6=$B4682, L4682, "")))</f>
        <v/>
      </c>
      <c r="AE4682" s="88" t="str">
        <f t="shared" ref="AE4682:AE4745" si="881">IF($AB4682="", "", IF($AD$6="", N4682, IF($AD$6=$B4682, N4682, "")))</f>
        <v/>
      </c>
      <c r="AG4682" s="55" t="str">
        <f t="shared" ref="AG4682:AG4745" si="882">IF($AB4682="", "", IF($AG$6="", AJ4682, IF($AG$6=$J4682, AJ4682, "")))</f>
        <v/>
      </c>
      <c r="AH4682" s="88" t="str">
        <f t="shared" ref="AH4682:AH4745" si="883">IF($AB4682="", "", IF($AG$6="", AK4682, IF($AG$6=$J4682, AK4682, "")))</f>
        <v/>
      </c>
      <c r="AJ4682" s="55" t="str">
        <f t="shared" ref="AJ4682:AJ4745" si="884">IFERROR(IF($AB4682="", "", IF(AND($C4682&gt;=$AJ$6, $C4682&lt;=$AK$6), L4682, "")), "")</f>
        <v/>
      </c>
      <c r="AK4682" s="88" t="str">
        <f t="shared" ref="AK4682:AK4745" si="885">IFERROR(IF($AB4682="", "", IF(AND($C4682&gt;=$AJ$6, $C4682&lt;=$AK$6), N4682, "")), "")</f>
        <v/>
      </c>
      <c r="AM4682" s="55" t="str">
        <f t="shared" ref="AM4682:AM4745" si="886">IFERROR(IF($J4682="", "", IF(AND($C4682&gt;=$AM$4, $C4682&lt;=$AN$4, $J4682=$AM$3), L4682, "")), "")</f>
        <v/>
      </c>
      <c r="AN4682" s="88" t="str">
        <f t="shared" ref="AN4682:AN4745" si="887">IFERROR(IF($J4682="", "", IF(AND($C4682&gt;=$AM$4, $C4682&lt;=$AN$4, $J4682=$AM$3), N4682, "")), "")</f>
        <v/>
      </c>
    </row>
    <row r="4683" spans="1:40" x14ac:dyDescent="0.25">
      <c r="A4683" s="77"/>
      <c r="B4683" s="107"/>
      <c r="C4683" s="108"/>
      <c r="D4683" s="109"/>
      <c r="E4683" s="109"/>
      <c r="F4683" s="110"/>
      <c r="G4683" s="111"/>
      <c r="H4683" s="112"/>
      <c r="I4683" s="77"/>
      <c r="J4683" s="112" t="str">
        <f>IF($B4683="", "", IFERROR(INDEX('Job List'!$C$9:$C$508, MATCH($B4683, 'Job List'!$B$9:$B$508, 0)), ""))</f>
        <v/>
      </c>
      <c r="K4683" s="112" t="str">
        <f>IF($B4683="", "", IFERROR(INDEX('Job List'!$D$9:$D$508, MATCH($B4683, 'Job List'!$B$9:$B$508, 0)), ""))</f>
        <v/>
      </c>
      <c r="L4683" s="125" t="str">
        <f t="shared" si="876"/>
        <v/>
      </c>
      <c r="M4683" s="111" t="str">
        <f>IF($B4683="", "", IF($G4683="", IFERROR(INDEX('Job List'!$E$9:$E$508, MATCH($B4683, 'Job List'!$B$9:$B$508, 0)), ""), $G4683))</f>
        <v/>
      </c>
      <c r="N4683" s="126" t="str">
        <f t="shared" si="877"/>
        <v/>
      </c>
      <c r="O4683" s="77"/>
      <c r="AB4683" s="14" t="str">
        <f t="shared" si="878"/>
        <v/>
      </c>
      <c r="AC4683" s="20" t="str">
        <f t="shared" si="879"/>
        <v/>
      </c>
      <c r="AD4683" s="55" t="str">
        <f t="shared" si="880"/>
        <v/>
      </c>
      <c r="AE4683" s="88" t="str">
        <f t="shared" si="881"/>
        <v/>
      </c>
      <c r="AG4683" s="55" t="str">
        <f t="shared" si="882"/>
        <v/>
      </c>
      <c r="AH4683" s="88" t="str">
        <f t="shared" si="883"/>
        <v/>
      </c>
      <c r="AJ4683" s="55" t="str">
        <f t="shared" si="884"/>
        <v/>
      </c>
      <c r="AK4683" s="88" t="str">
        <f t="shared" si="885"/>
        <v/>
      </c>
      <c r="AM4683" s="55" t="str">
        <f t="shared" si="886"/>
        <v/>
      </c>
      <c r="AN4683" s="88" t="str">
        <f t="shared" si="887"/>
        <v/>
      </c>
    </row>
    <row r="4684" spans="1:40" x14ac:dyDescent="0.25">
      <c r="A4684" s="77"/>
      <c r="B4684" s="107"/>
      <c r="C4684" s="108"/>
      <c r="D4684" s="109"/>
      <c r="E4684" s="109"/>
      <c r="F4684" s="110"/>
      <c r="G4684" s="111"/>
      <c r="H4684" s="112"/>
      <c r="I4684" s="77"/>
      <c r="J4684" s="112" t="str">
        <f>IF($B4684="", "", IFERROR(INDEX('Job List'!$C$9:$C$508, MATCH($B4684, 'Job List'!$B$9:$B$508, 0)), ""))</f>
        <v/>
      </c>
      <c r="K4684" s="112" t="str">
        <f>IF($B4684="", "", IFERROR(INDEX('Job List'!$D$9:$D$508, MATCH($B4684, 'Job List'!$B$9:$B$508, 0)), ""))</f>
        <v/>
      </c>
      <c r="L4684" s="125" t="str">
        <f t="shared" si="876"/>
        <v/>
      </c>
      <c r="M4684" s="111" t="str">
        <f>IF($B4684="", "", IF($G4684="", IFERROR(INDEX('Job List'!$E$9:$E$508, MATCH($B4684, 'Job List'!$B$9:$B$508, 0)), ""), $G4684))</f>
        <v/>
      </c>
      <c r="N4684" s="126" t="str">
        <f t="shared" si="877"/>
        <v/>
      </c>
      <c r="O4684" s="77"/>
      <c r="AB4684" s="14" t="str">
        <f t="shared" si="878"/>
        <v/>
      </c>
      <c r="AC4684" s="20" t="str">
        <f t="shared" si="879"/>
        <v/>
      </c>
      <c r="AD4684" s="55" t="str">
        <f t="shared" si="880"/>
        <v/>
      </c>
      <c r="AE4684" s="88" t="str">
        <f t="shared" si="881"/>
        <v/>
      </c>
      <c r="AG4684" s="55" t="str">
        <f t="shared" si="882"/>
        <v/>
      </c>
      <c r="AH4684" s="88" t="str">
        <f t="shared" si="883"/>
        <v/>
      </c>
      <c r="AJ4684" s="55" t="str">
        <f t="shared" si="884"/>
        <v/>
      </c>
      <c r="AK4684" s="88" t="str">
        <f t="shared" si="885"/>
        <v/>
      </c>
      <c r="AM4684" s="55" t="str">
        <f t="shared" si="886"/>
        <v/>
      </c>
      <c r="AN4684" s="88" t="str">
        <f t="shared" si="887"/>
        <v/>
      </c>
    </row>
    <row r="4685" spans="1:40" x14ac:dyDescent="0.25">
      <c r="A4685" s="77"/>
      <c r="B4685" s="107"/>
      <c r="C4685" s="108"/>
      <c r="D4685" s="109"/>
      <c r="E4685" s="109"/>
      <c r="F4685" s="110"/>
      <c r="G4685" s="111"/>
      <c r="H4685" s="112"/>
      <c r="I4685" s="77"/>
      <c r="J4685" s="112" t="str">
        <f>IF($B4685="", "", IFERROR(INDEX('Job List'!$C$9:$C$508, MATCH($B4685, 'Job List'!$B$9:$B$508, 0)), ""))</f>
        <v/>
      </c>
      <c r="K4685" s="112" t="str">
        <f>IF($B4685="", "", IFERROR(INDEX('Job List'!$D$9:$D$508, MATCH($B4685, 'Job List'!$B$9:$B$508, 0)), ""))</f>
        <v/>
      </c>
      <c r="L4685" s="125" t="str">
        <f t="shared" si="876"/>
        <v/>
      </c>
      <c r="M4685" s="111" t="str">
        <f>IF($B4685="", "", IF($G4685="", IFERROR(INDEX('Job List'!$E$9:$E$508, MATCH($B4685, 'Job List'!$B$9:$B$508, 0)), ""), $G4685))</f>
        <v/>
      </c>
      <c r="N4685" s="126" t="str">
        <f t="shared" si="877"/>
        <v/>
      </c>
      <c r="O4685" s="77"/>
      <c r="AB4685" s="14" t="str">
        <f t="shared" si="878"/>
        <v/>
      </c>
      <c r="AC4685" s="20" t="str">
        <f t="shared" si="879"/>
        <v/>
      </c>
      <c r="AD4685" s="55" t="str">
        <f t="shared" si="880"/>
        <v/>
      </c>
      <c r="AE4685" s="88" t="str">
        <f t="shared" si="881"/>
        <v/>
      </c>
      <c r="AG4685" s="55" t="str">
        <f t="shared" si="882"/>
        <v/>
      </c>
      <c r="AH4685" s="88" t="str">
        <f t="shared" si="883"/>
        <v/>
      </c>
      <c r="AJ4685" s="55" t="str">
        <f t="shared" si="884"/>
        <v/>
      </c>
      <c r="AK4685" s="88" t="str">
        <f t="shared" si="885"/>
        <v/>
      </c>
      <c r="AM4685" s="55" t="str">
        <f t="shared" si="886"/>
        <v/>
      </c>
      <c r="AN4685" s="88" t="str">
        <f t="shared" si="887"/>
        <v/>
      </c>
    </row>
    <row r="4686" spans="1:40" x14ac:dyDescent="0.25">
      <c r="A4686" s="77"/>
      <c r="B4686" s="107"/>
      <c r="C4686" s="108"/>
      <c r="D4686" s="109"/>
      <c r="E4686" s="109"/>
      <c r="F4686" s="110"/>
      <c r="G4686" s="111"/>
      <c r="H4686" s="112"/>
      <c r="I4686" s="77"/>
      <c r="J4686" s="112" t="str">
        <f>IF($B4686="", "", IFERROR(INDEX('Job List'!$C$9:$C$508, MATCH($B4686, 'Job List'!$B$9:$B$508, 0)), ""))</f>
        <v/>
      </c>
      <c r="K4686" s="112" t="str">
        <f>IF($B4686="", "", IFERROR(INDEX('Job List'!$D$9:$D$508, MATCH($B4686, 'Job List'!$B$9:$B$508, 0)), ""))</f>
        <v/>
      </c>
      <c r="L4686" s="125" t="str">
        <f t="shared" si="876"/>
        <v/>
      </c>
      <c r="M4686" s="111" t="str">
        <f>IF($B4686="", "", IF($G4686="", IFERROR(INDEX('Job List'!$E$9:$E$508, MATCH($B4686, 'Job List'!$B$9:$B$508, 0)), ""), $G4686))</f>
        <v/>
      </c>
      <c r="N4686" s="126" t="str">
        <f t="shared" si="877"/>
        <v/>
      </c>
      <c r="O4686" s="77"/>
      <c r="AB4686" s="14" t="str">
        <f t="shared" si="878"/>
        <v/>
      </c>
      <c r="AC4686" s="20" t="str">
        <f t="shared" si="879"/>
        <v/>
      </c>
      <c r="AD4686" s="55" t="str">
        <f t="shared" si="880"/>
        <v/>
      </c>
      <c r="AE4686" s="88" t="str">
        <f t="shared" si="881"/>
        <v/>
      </c>
      <c r="AG4686" s="55" t="str">
        <f t="shared" si="882"/>
        <v/>
      </c>
      <c r="AH4686" s="88" t="str">
        <f t="shared" si="883"/>
        <v/>
      </c>
      <c r="AJ4686" s="55" t="str">
        <f t="shared" si="884"/>
        <v/>
      </c>
      <c r="AK4686" s="88" t="str">
        <f t="shared" si="885"/>
        <v/>
      </c>
      <c r="AM4686" s="55" t="str">
        <f t="shared" si="886"/>
        <v/>
      </c>
      <c r="AN4686" s="88" t="str">
        <f t="shared" si="887"/>
        <v/>
      </c>
    </row>
    <row r="4687" spans="1:40" x14ac:dyDescent="0.25">
      <c r="A4687" s="77"/>
      <c r="B4687" s="107"/>
      <c r="C4687" s="108"/>
      <c r="D4687" s="109"/>
      <c r="E4687" s="109"/>
      <c r="F4687" s="110"/>
      <c r="G4687" s="111"/>
      <c r="H4687" s="112"/>
      <c r="I4687" s="77"/>
      <c r="J4687" s="112" t="str">
        <f>IF($B4687="", "", IFERROR(INDEX('Job List'!$C$9:$C$508, MATCH($B4687, 'Job List'!$B$9:$B$508, 0)), ""))</f>
        <v/>
      </c>
      <c r="K4687" s="112" t="str">
        <f>IF($B4687="", "", IFERROR(INDEX('Job List'!$D$9:$D$508, MATCH($B4687, 'Job List'!$B$9:$B$508, 0)), ""))</f>
        <v/>
      </c>
      <c r="L4687" s="125" t="str">
        <f t="shared" si="876"/>
        <v/>
      </c>
      <c r="M4687" s="111" t="str">
        <f>IF($B4687="", "", IF($G4687="", IFERROR(INDEX('Job List'!$E$9:$E$508, MATCH($B4687, 'Job List'!$B$9:$B$508, 0)), ""), $G4687))</f>
        <v/>
      </c>
      <c r="N4687" s="126" t="str">
        <f t="shared" si="877"/>
        <v/>
      </c>
      <c r="O4687" s="77"/>
      <c r="AB4687" s="14" t="str">
        <f t="shared" si="878"/>
        <v/>
      </c>
      <c r="AC4687" s="20" t="str">
        <f t="shared" si="879"/>
        <v/>
      </c>
      <c r="AD4687" s="55" t="str">
        <f t="shared" si="880"/>
        <v/>
      </c>
      <c r="AE4687" s="88" t="str">
        <f t="shared" si="881"/>
        <v/>
      </c>
      <c r="AG4687" s="55" t="str">
        <f t="shared" si="882"/>
        <v/>
      </c>
      <c r="AH4687" s="88" t="str">
        <f t="shared" si="883"/>
        <v/>
      </c>
      <c r="AJ4687" s="55" t="str">
        <f t="shared" si="884"/>
        <v/>
      </c>
      <c r="AK4687" s="88" t="str">
        <f t="shared" si="885"/>
        <v/>
      </c>
      <c r="AM4687" s="55" t="str">
        <f t="shared" si="886"/>
        <v/>
      </c>
      <c r="AN4687" s="88" t="str">
        <f t="shared" si="887"/>
        <v/>
      </c>
    </row>
    <row r="4688" spans="1:40" x14ac:dyDescent="0.25">
      <c r="A4688" s="77"/>
      <c r="B4688" s="107"/>
      <c r="C4688" s="108"/>
      <c r="D4688" s="109"/>
      <c r="E4688" s="109"/>
      <c r="F4688" s="110"/>
      <c r="G4688" s="111"/>
      <c r="H4688" s="112"/>
      <c r="I4688" s="77"/>
      <c r="J4688" s="112" t="str">
        <f>IF($B4688="", "", IFERROR(INDEX('Job List'!$C$9:$C$508, MATCH($B4688, 'Job List'!$B$9:$B$508, 0)), ""))</f>
        <v/>
      </c>
      <c r="K4688" s="112" t="str">
        <f>IF($B4688="", "", IFERROR(INDEX('Job List'!$D$9:$D$508, MATCH($B4688, 'Job List'!$B$9:$B$508, 0)), ""))</f>
        <v/>
      </c>
      <c r="L4688" s="125" t="str">
        <f t="shared" si="876"/>
        <v/>
      </c>
      <c r="M4688" s="111" t="str">
        <f>IF($B4688="", "", IF($G4688="", IFERROR(INDEX('Job List'!$E$9:$E$508, MATCH($B4688, 'Job List'!$B$9:$B$508, 0)), ""), $G4688))</f>
        <v/>
      </c>
      <c r="N4688" s="126" t="str">
        <f t="shared" si="877"/>
        <v/>
      </c>
      <c r="O4688" s="77"/>
      <c r="AB4688" s="14" t="str">
        <f t="shared" si="878"/>
        <v/>
      </c>
      <c r="AC4688" s="20" t="str">
        <f t="shared" si="879"/>
        <v/>
      </c>
      <c r="AD4688" s="55" t="str">
        <f t="shared" si="880"/>
        <v/>
      </c>
      <c r="AE4688" s="88" t="str">
        <f t="shared" si="881"/>
        <v/>
      </c>
      <c r="AG4688" s="55" t="str">
        <f t="shared" si="882"/>
        <v/>
      </c>
      <c r="AH4688" s="88" t="str">
        <f t="shared" si="883"/>
        <v/>
      </c>
      <c r="AJ4688" s="55" t="str">
        <f t="shared" si="884"/>
        <v/>
      </c>
      <c r="AK4688" s="88" t="str">
        <f t="shared" si="885"/>
        <v/>
      </c>
      <c r="AM4688" s="55" t="str">
        <f t="shared" si="886"/>
        <v/>
      </c>
      <c r="AN4688" s="88" t="str">
        <f t="shared" si="887"/>
        <v/>
      </c>
    </row>
    <row r="4689" spans="1:40" x14ac:dyDescent="0.25">
      <c r="A4689" s="77"/>
      <c r="B4689" s="107"/>
      <c r="C4689" s="108"/>
      <c r="D4689" s="109"/>
      <c r="E4689" s="109"/>
      <c r="F4689" s="110"/>
      <c r="G4689" s="111"/>
      <c r="H4689" s="112"/>
      <c r="I4689" s="77"/>
      <c r="J4689" s="112" t="str">
        <f>IF($B4689="", "", IFERROR(INDEX('Job List'!$C$9:$C$508, MATCH($B4689, 'Job List'!$B$9:$B$508, 0)), ""))</f>
        <v/>
      </c>
      <c r="K4689" s="112" t="str">
        <f>IF($B4689="", "", IFERROR(INDEX('Job List'!$D$9:$D$508, MATCH($B4689, 'Job List'!$B$9:$B$508, 0)), ""))</f>
        <v/>
      </c>
      <c r="L4689" s="125" t="str">
        <f t="shared" si="876"/>
        <v/>
      </c>
      <c r="M4689" s="111" t="str">
        <f>IF($B4689="", "", IF($G4689="", IFERROR(INDEX('Job List'!$E$9:$E$508, MATCH($B4689, 'Job List'!$B$9:$B$508, 0)), ""), $G4689))</f>
        <v/>
      </c>
      <c r="N4689" s="126" t="str">
        <f t="shared" si="877"/>
        <v/>
      </c>
      <c r="O4689" s="77"/>
      <c r="AB4689" s="14" t="str">
        <f t="shared" si="878"/>
        <v/>
      </c>
      <c r="AC4689" s="20" t="str">
        <f t="shared" si="879"/>
        <v/>
      </c>
      <c r="AD4689" s="55" t="str">
        <f t="shared" si="880"/>
        <v/>
      </c>
      <c r="AE4689" s="88" t="str">
        <f t="shared" si="881"/>
        <v/>
      </c>
      <c r="AG4689" s="55" t="str">
        <f t="shared" si="882"/>
        <v/>
      </c>
      <c r="AH4689" s="88" t="str">
        <f t="shared" si="883"/>
        <v/>
      </c>
      <c r="AJ4689" s="55" t="str">
        <f t="shared" si="884"/>
        <v/>
      </c>
      <c r="AK4689" s="88" t="str">
        <f t="shared" si="885"/>
        <v/>
      </c>
      <c r="AM4689" s="55" t="str">
        <f t="shared" si="886"/>
        <v/>
      </c>
      <c r="AN4689" s="88" t="str">
        <f t="shared" si="887"/>
        <v/>
      </c>
    </row>
    <row r="4690" spans="1:40" x14ac:dyDescent="0.25">
      <c r="A4690" s="77"/>
      <c r="B4690" s="107"/>
      <c r="C4690" s="108"/>
      <c r="D4690" s="109"/>
      <c r="E4690" s="109"/>
      <c r="F4690" s="110"/>
      <c r="G4690" s="111"/>
      <c r="H4690" s="112"/>
      <c r="I4690" s="77"/>
      <c r="J4690" s="112" t="str">
        <f>IF($B4690="", "", IFERROR(INDEX('Job List'!$C$9:$C$508, MATCH($B4690, 'Job List'!$B$9:$B$508, 0)), ""))</f>
        <v/>
      </c>
      <c r="K4690" s="112" t="str">
        <f>IF($B4690="", "", IFERROR(INDEX('Job List'!$D$9:$D$508, MATCH($B4690, 'Job List'!$B$9:$B$508, 0)), ""))</f>
        <v/>
      </c>
      <c r="L4690" s="125" t="str">
        <f t="shared" si="876"/>
        <v/>
      </c>
      <c r="M4690" s="111" t="str">
        <f>IF($B4690="", "", IF($G4690="", IFERROR(INDEX('Job List'!$E$9:$E$508, MATCH($B4690, 'Job List'!$B$9:$B$508, 0)), ""), $G4690))</f>
        <v/>
      </c>
      <c r="N4690" s="126" t="str">
        <f t="shared" si="877"/>
        <v/>
      </c>
      <c r="O4690" s="77"/>
      <c r="AB4690" s="14" t="str">
        <f t="shared" si="878"/>
        <v/>
      </c>
      <c r="AC4690" s="20" t="str">
        <f t="shared" si="879"/>
        <v/>
      </c>
      <c r="AD4690" s="55" t="str">
        <f t="shared" si="880"/>
        <v/>
      </c>
      <c r="AE4690" s="88" t="str">
        <f t="shared" si="881"/>
        <v/>
      </c>
      <c r="AG4690" s="55" t="str">
        <f t="shared" si="882"/>
        <v/>
      </c>
      <c r="AH4690" s="88" t="str">
        <f t="shared" si="883"/>
        <v/>
      </c>
      <c r="AJ4690" s="55" t="str">
        <f t="shared" si="884"/>
        <v/>
      </c>
      <c r="AK4690" s="88" t="str">
        <f t="shared" si="885"/>
        <v/>
      </c>
      <c r="AM4690" s="55" t="str">
        <f t="shared" si="886"/>
        <v/>
      </c>
      <c r="AN4690" s="88" t="str">
        <f t="shared" si="887"/>
        <v/>
      </c>
    </row>
    <row r="4691" spans="1:40" x14ac:dyDescent="0.25">
      <c r="A4691" s="77"/>
      <c r="B4691" s="107"/>
      <c r="C4691" s="108"/>
      <c r="D4691" s="109"/>
      <c r="E4691" s="109"/>
      <c r="F4691" s="110"/>
      <c r="G4691" s="111"/>
      <c r="H4691" s="112"/>
      <c r="I4691" s="77"/>
      <c r="J4691" s="112" t="str">
        <f>IF($B4691="", "", IFERROR(INDEX('Job List'!$C$9:$C$508, MATCH($B4691, 'Job List'!$B$9:$B$508, 0)), ""))</f>
        <v/>
      </c>
      <c r="K4691" s="112" t="str">
        <f>IF($B4691="", "", IFERROR(INDEX('Job List'!$D$9:$D$508, MATCH($B4691, 'Job List'!$B$9:$B$508, 0)), ""))</f>
        <v/>
      </c>
      <c r="L4691" s="125" t="str">
        <f t="shared" si="876"/>
        <v/>
      </c>
      <c r="M4691" s="111" t="str">
        <f>IF($B4691="", "", IF($G4691="", IFERROR(INDEX('Job List'!$E$9:$E$508, MATCH($B4691, 'Job List'!$B$9:$B$508, 0)), ""), $G4691))</f>
        <v/>
      </c>
      <c r="N4691" s="126" t="str">
        <f t="shared" si="877"/>
        <v/>
      </c>
      <c r="O4691" s="77"/>
      <c r="AB4691" s="14" t="str">
        <f t="shared" si="878"/>
        <v/>
      </c>
      <c r="AC4691" s="20" t="str">
        <f t="shared" si="879"/>
        <v/>
      </c>
      <c r="AD4691" s="55" t="str">
        <f t="shared" si="880"/>
        <v/>
      </c>
      <c r="AE4691" s="88" t="str">
        <f t="shared" si="881"/>
        <v/>
      </c>
      <c r="AG4691" s="55" t="str">
        <f t="shared" si="882"/>
        <v/>
      </c>
      <c r="AH4691" s="88" t="str">
        <f t="shared" si="883"/>
        <v/>
      </c>
      <c r="AJ4691" s="55" t="str">
        <f t="shared" si="884"/>
        <v/>
      </c>
      <c r="AK4691" s="88" t="str">
        <f t="shared" si="885"/>
        <v/>
      </c>
      <c r="AM4691" s="55" t="str">
        <f t="shared" si="886"/>
        <v/>
      </c>
      <c r="AN4691" s="88" t="str">
        <f t="shared" si="887"/>
        <v/>
      </c>
    </row>
    <row r="4692" spans="1:40" x14ac:dyDescent="0.25">
      <c r="A4692" s="77"/>
      <c r="B4692" s="107"/>
      <c r="C4692" s="108"/>
      <c r="D4692" s="109"/>
      <c r="E4692" s="109"/>
      <c r="F4692" s="110"/>
      <c r="G4692" s="111"/>
      <c r="H4692" s="112"/>
      <c r="I4692" s="77"/>
      <c r="J4692" s="112" t="str">
        <f>IF($B4692="", "", IFERROR(INDEX('Job List'!$C$9:$C$508, MATCH($B4692, 'Job List'!$B$9:$B$508, 0)), ""))</f>
        <v/>
      </c>
      <c r="K4692" s="112" t="str">
        <f>IF($B4692="", "", IFERROR(INDEX('Job List'!$D$9:$D$508, MATCH($B4692, 'Job List'!$B$9:$B$508, 0)), ""))</f>
        <v/>
      </c>
      <c r="L4692" s="125" t="str">
        <f t="shared" si="876"/>
        <v/>
      </c>
      <c r="M4692" s="111" t="str">
        <f>IF($B4692="", "", IF($G4692="", IFERROR(INDEX('Job List'!$E$9:$E$508, MATCH($B4692, 'Job List'!$B$9:$B$508, 0)), ""), $G4692))</f>
        <v/>
      </c>
      <c r="N4692" s="126" t="str">
        <f t="shared" si="877"/>
        <v/>
      </c>
      <c r="O4692" s="77"/>
      <c r="AB4692" s="14" t="str">
        <f t="shared" si="878"/>
        <v/>
      </c>
      <c r="AC4692" s="20" t="str">
        <f t="shared" si="879"/>
        <v/>
      </c>
      <c r="AD4692" s="55" t="str">
        <f t="shared" si="880"/>
        <v/>
      </c>
      <c r="AE4692" s="88" t="str">
        <f t="shared" si="881"/>
        <v/>
      </c>
      <c r="AG4692" s="55" t="str">
        <f t="shared" si="882"/>
        <v/>
      </c>
      <c r="AH4692" s="88" t="str">
        <f t="shared" si="883"/>
        <v/>
      </c>
      <c r="AJ4692" s="55" t="str">
        <f t="shared" si="884"/>
        <v/>
      </c>
      <c r="AK4692" s="88" t="str">
        <f t="shared" si="885"/>
        <v/>
      </c>
      <c r="AM4692" s="55" t="str">
        <f t="shared" si="886"/>
        <v/>
      </c>
      <c r="AN4692" s="88" t="str">
        <f t="shared" si="887"/>
        <v/>
      </c>
    </row>
    <row r="4693" spans="1:40" x14ac:dyDescent="0.25">
      <c r="A4693" s="77"/>
      <c r="B4693" s="107"/>
      <c r="C4693" s="108"/>
      <c r="D4693" s="109"/>
      <c r="E4693" s="109"/>
      <c r="F4693" s="110"/>
      <c r="G4693" s="111"/>
      <c r="H4693" s="112"/>
      <c r="I4693" s="77"/>
      <c r="J4693" s="112" t="str">
        <f>IF($B4693="", "", IFERROR(INDEX('Job List'!$C$9:$C$508, MATCH($B4693, 'Job List'!$B$9:$B$508, 0)), ""))</f>
        <v/>
      </c>
      <c r="K4693" s="112" t="str">
        <f>IF($B4693="", "", IFERROR(INDEX('Job List'!$D$9:$D$508, MATCH($B4693, 'Job List'!$B$9:$B$508, 0)), ""))</f>
        <v/>
      </c>
      <c r="L4693" s="125" t="str">
        <f t="shared" si="876"/>
        <v/>
      </c>
      <c r="M4693" s="111" t="str">
        <f>IF($B4693="", "", IF($G4693="", IFERROR(INDEX('Job List'!$E$9:$E$508, MATCH($B4693, 'Job List'!$B$9:$B$508, 0)), ""), $G4693))</f>
        <v/>
      </c>
      <c r="N4693" s="126" t="str">
        <f t="shared" si="877"/>
        <v/>
      </c>
      <c r="O4693" s="77"/>
      <c r="AB4693" s="14" t="str">
        <f t="shared" si="878"/>
        <v/>
      </c>
      <c r="AC4693" s="20" t="str">
        <f t="shared" si="879"/>
        <v/>
      </c>
      <c r="AD4693" s="55" t="str">
        <f t="shared" si="880"/>
        <v/>
      </c>
      <c r="AE4693" s="88" t="str">
        <f t="shared" si="881"/>
        <v/>
      </c>
      <c r="AG4693" s="55" t="str">
        <f t="shared" si="882"/>
        <v/>
      </c>
      <c r="AH4693" s="88" t="str">
        <f t="shared" si="883"/>
        <v/>
      </c>
      <c r="AJ4693" s="55" t="str">
        <f t="shared" si="884"/>
        <v/>
      </c>
      <c r="AK4693" s="88" t="str">
        <f t="shared" si="885"/>
        <v/>
      </c>
      <c r="AM4693" s="55" t="str">
        <f t="shared" si="886"/>
        <v/>
      </c>
      <c r="AN4693" s="88" t="str">
        <f t="shared" si="887"/>
        <v/>
      </c>
    </row>
    <row r="4694" spans="1:40" x14ac:dyDescent="0.25">
      <c r="A4694" s="77"/>
      <c r="B4694" s="107"/>
      <c r="C4694" s="108"/>
      <c r="D4694" s="109"/>
      <c r="E4694" s="109"/>
      <c r="F4694" s="110"/>
      <c r="G4694" s="111"/>
      <c r="H4694" s="112"/>
      <c r="I4694" s="77"/>
      <c r="J4694" s="112" t="str">
        <f>IF($B4694="", "", IFERROR(INDEX('Job List'!$C$9:$C$508, MATCH($B4694, 'Job List'!$B$9:$B$508, 0)), ""))</f>
        <v/>
      </c>
      <c r="K4694" s="112" t="str">
        <f>IF($B4694="", "", IFERROR(INDEX('Job List'!$D$9:$D$508, MATCH($B4694, 'Job List'!$B$9:$B$508, 0)), ""))</f>
        <v/>
      </c>
      <c r="L4694" s="125" t="str">
        <f t="shared" si="876"/>
        <v/>
      </c>
      <c r="M4694" s="111" t="str">
        <f>IF($B4694="", "", IF($G4694="", IFERROR(INDEX('Job List'!$E$9:$E$508, MATCH($B4694, 'Job List'!$B$9:$B$508, 0)), ""), $G4694))</f>
        <v/>
      </c>
      <c r="N4694" s="126" t="str">
        <f t="shared" si="877"/>
        <v/>
      </c>
      <c r="O4694" s="77"/>
      <c r="AB4694" s="14" t="str">
        <f t="shared" si="878"/>
        <v/>
      </c>
      <c r="AC4694" s="20" t="str">
        <f t="shared" si="879"/>
        <v/>
      </c>
      <c r="AD4694" s="55" t="str">
        <f t="shared" si="880"/>
        <v/>
      </c>
      <c r="AE4694" s="88" t="str">
        <f t="shared" si="881"/>
        <v/>
      </c>
      <c r="AG4694" s="55" t="str">
        <f t="shared" si="882"/>
        <v/>
      </c>
      <c r="AH4694" s="88" t="str">
        <f t="shared" si="883"/>
        <v/>
      </c>
      <c r="AJ4694" s="55" t="str">
        <f t="shared" si="884"/>
        <v/>
      </c>
      <c r="AK4694" s="88" t="str">
        <f t="shared" si="885"/>
        <v/>
      </c>
      <c r="AM4694" s="55" t="str">
        <f t="shared" si="886"/>
        <v/>
      </c>
      <c r="AN4694" s="88" t="str">
        <f t="shared" si="887"/>
        <v/>
      </c>
    </row>
    <row r="4695" spans="1:40" x14ac:dyDescent="0.25">
      <c r="A4695" s="77"/>
      <c r="B4695" s="107"/>
      <c r="C4695" s="108"/>
      <c r="D4695" s="109"/>
      <c r="E4695" s="109"/>
      <c r="F4695" s="110"/>
      <c r="G4695" s="111"/>
      <c r="H4695" s="112"/>
      <c r="I4695" s="77"/>
      <c r="J4695" s="112" t="str">
        <f>IF($B4695="", "", IFERROR(INDEX('Job List'!$C$9:$C$508, MATCH($B4695, 'Job List'!$B$9:$B$508, 0)), ""))</f>
        <v/>
      </c>
      <c r="K4695" s="112" t="str">
        <f>IF($B4695="", "", IFERROR(INDEX('Job List'!$D$9:$D$508, MATCH($B4695, 'Job List'!$B$9:$B$508, 0)), ""))</f>
        <v/>
      </c>
      <c r="L4695" s="125" t="str">
        <f t="shared" si="876"/>
        <v/>
      </c>
      <c r="M4695" s="111" t="str">
        <f>IF($B4695="", "", IF($G4695="", IFERROR(INDEX('Job List'!$E$9:$E$508, MATCH($B4695, 'Job List'!$B$9:$B$508, 0)), ""), $G4695))</f>
        <v/>
      </c>
      <c r="N4695" s="126" t="str">
        <f t="shared" si="877"/>
        <v/>
      </c>
      <c r="O4695" s="77"/>
      <c r="AB4695" s="14" t="str">
        <f t="shared" si="878"/>
        <v/>
      </c>
      <c r="AC4695" s="20" t="str">
        <f t="shared" si="879"/>
        <v/>
      </c>
      <c r="AD4695" s="55" t="str">
        <f t="shared" si="880"/>
        <v/>
      </c>
      <c r="AE4695" s="88" t="str">
        <f t="shared" si="881"/>
        <v/>
      </c>
      <c r="AG4695" s="55" t="str">
        <f t="shared" si="882"/>
        <v/>
      </c>
      <c r="AH4695" s="88" t="str">
        <f t="shared" si="883"/>
        <v/>
      </c>
      <c r="AJ4695" s="55" t="str">
        <f t="shared" si="884"/>
        <v/>
      </c>
      <c r="AK4695" s="88" t="str">
        <f t="shared" si="885"/>
        <v/>
      </c>
      <c r="AM4695" s="55" t="str">
        <f t="shared" si="886"/>
        <v/>
      </c>
      <c r="AN4695" s="88" t="str">
        <f t="shared" si="887"/>
        <v/>
      </c>
    </row>
    <row r="4696" spans="1:40" x14ac:dyDescent="0.25">
      <c r="A4696" s="77"/>
      <c r="B4696" s="107"/>
      <c r="C4696" s="108"/>
      <c r="D4696" s="109"/>
      <c r="E4696" s="109"/>
      <c r="F4696" s="110"/>
      <c r="G4696" s="111"/>
      <c r="H4696" s="112"/>
      <c r="I4696" s="77"/>
      <c r="J4696" s="112" t="str">
        <f>IF($B4696="", "", IFERROR(INDEX('Job List'!$C$9:$C$508, MATCH($B4696, 'Job List'!$B$9:$B$508, 0)), ""))</f>
        <v/>
      </c>
      <c r="K4696" s="112" t="str">
        <f>IF($B4696="", "", IFERROR(INDEX('Job List'!$D$9:$D$508, MATCH($B4696, 'Job List'!$B$9:$B$508, 0)), ""))</f>
        <v/>
      </c>
      <c r="L4696" s="125" t="str">
        <f t="shared" si="876"/>
        <v/>
      </c>
      <c r="M4696" s="111" t="str">
        <f>IF($B4696="", "", IF($G4696="", IFERROR(INDEX('Job List'!$E$9:$E$508, MATCH($B4696, 'Job List'!$B$9:$B$508, 0)), ""), $G4696))</f>
        <v/>
      </c>
      <c r="N4696" s="126" t="str">
        <f t="shared" si="877"/>
        <v/>
      </c>
      <c r="O4696" s="77"/>
      <c r="AB4696" s="14" t="str">
        <f t="shared" si="878"/>
        <v/>
      </c>
      <c r="AC4696" s="20" t="str">
        <f t="shared" si="879"/>
        <v/>
      </c>
      <c r="AD4696" s="55" t="str">
        <f t="shared" si="880"/>
        <v/>
      </c>
      <c r="AE4696" s="88" t="str">
        <f t="shared" si="881"/>
        <v/>
      </c>
      <c r="AG4696" s="55" t="str">
        <f t="shared" si="882"/>
        <v/>
      </c>
      <c r="AH4696" s="88" t="str">
        <f t="shared" si="883"/>
        <v/>
      </c>
      <c r="AJ4696" s="55" t="str">
        <f t="shared" si="884"/>
        <v/>
      </c>
      <c r="AK4696" s="88" t="str">
        <f t="shared" si="885"/>
        <v/>
      </c>
      <c r="AM4696" s="55" t="str">
        <f t="shared" si="886"/>
        <v/>
      </c>
      <c r="AN4696" s="88" t="str">
        <f t="shared" si="887"/>
        <v/>
      </c>
    </row>
    <row r="4697" spans="1:40" x14ac:dyDescent="0.25">
      <c r="A4697" s="77"/>
      <c r="B4697" s="107"/>
      <c r="C4697" s="108"/>
      <c r="D4697" s="109"/>
      <c r="E4697" s="109"/>
      <c r="F4697" s="110"/>
      <c r="G4697" s="111"/>
      <c r="H4697" s="112"/>
      <c r="I4697" s="77"/>
      <c r="J4697" s="112" t="str">
        <f>IF($B4697="", "", IFERROR(INDEX('Job List'!$C$9:$C$508, MATCH($B4697, 'Job List'!$B$9:$B$508, 0)), ""))</f>
        <v/>
      </c>
      <c r="K4697" s="112" t="str">
        <f>IF($B4697="", "", IFERROR(INDEX('Job List'!$D$9:$D$508, MATCH($B4697, 'Job List'!$B$9:$B$508, 0)), ""))</f>
        <v/>
      </c>
      <c r="L4697" s="125" t="str">
        <f t="shared" si="876"/>
        <v/>
      </c>
      <c r="M4697" s="111" t="str">
        <f>IF($B4697="", "", IF($G4697="", IFERROR(INDEX('Job List'!$E$9:$E$508, MATCH($B4697, 'Job List'!$B$9:$B$508, 0)), ""), $G4697))</f>
        <v/>
      </c>
      <c r="N4697" s="126" t="str">
        <f t="shared" si="877"/>
        <v/>
      </c>
      <c r="O4697" s="77"/>
      <c r="AB4697" s="14" t="str">
        <f t="shared" si="878"/>
        <v/>
      </c>
      <c r="AC4697" s="20" t="str">
        <f t="shared" si="879"/>
        <v/>
      </c>
      <c r="AD4697" s="55" t="str">
        <f t="shared" si="880"/>
        <v/>
      </c>
      <c r="AE4697" s="88" t="str">
        <f t="shared" si="881"/>
        <v/>
      </c>
      <c r="AG4697" s="55" t="str">
        <f t="shared" si="882"/>
        <v/>
      </c>
      <c r="AH4697" s="88" t="str">
        <f t="shared" si="883"/>
        <v/>
      </c>
      <c r="AJ4697" s="55" t="str">
        <f t="shared" si="884"/>
        <v/>
      </c>
      <c r="AK4697" s="88" t="str">
        <f t="shared" si="885"/>
        <v/>
      </c>
      <c r="AM4697" s="55" t="str">
        <f t="shared" si="886"/>
        <v/>
      </c>
      <c r="AN4697" s="88" t="str">
        <f t="shared" si="887"/>
        <v/>
      </c>
    </row>
    <row r="4698" spans="1:40" x14ac:dyDescent="0.25">
      <c r="A4698" s="77"/>
      <c r="B4698" s="107"/>
      <c r="C4698" s="108"/>
      <c r="D4698" s="109"/>
      <c r="E4698" s="109"/>
      <c r="F4698" s="110"/>
      <c r="G4698" s="111"/>
      <c r="H4698" s="112"/>
      <c r="I4698" s="77"/>
      <c r="J4698" s="112" t="str">
        <f>IF($B4698="", "", IFERROR(INDEX('Job List'!$C$9:$C$508, MATCH($B4698, 'Job List'!$B$9:$B$508, 0)), ""))</f>
        <v/>
      </c>
      <c r="K4698" s="112" t="str">
        <f>IF($B4698="", "", IFERROR(INDEX('Job List'!$D$9:$D$508, MATCH($B4698, 'Job List'!$B$9:$B$508, 0)), ""))</f>
        <v/>
      </c>
      <c r="L4698" s="125" t="str">
        <f t="shared" si="876"/>
        <v/>
      </c>
      <c r="M4698" s="111" t="str">
        <f>IF($B4698="", "", IF($G4698="", IFERROR(INDEX('Job List'!$E$9:$E$508, MATCH($B4698, 'Job List'!$B$9:$B$508, 0)), ""), $G4698))</f>
        <v/>
      </c>
      <c r="N4698" s="126" t="str">
        <f t="shared" si="877"/>
        <v/>
      </c>
      <c r="O4698" s="77"/>
      <c r="AB4698" s="14" t="str">
        <f t="shared" si="878"/>
        <v/>
      </c>
      <c r="AC4698" s="20" t="str">
        <f t="shared" si="879"/>
        <v/>
      </c>
      <c r="AD4698" s="55" t="str">
        <f t="shared" si="880"/>
        <v/>
      </c>
      <c r="AE4698" s="88" t="str">
        <f t="shared" si="881"/>
        <v/>
      </c>
      <c r="AG4698" s="55" t="str">
        <f t="shared" si="882"/>
        <v/>
      </c>
      <c r="AH4698" s="88" t="str">
        <f t="shared" si="883"/>
        <v/>
      </c>
      <c r="AJ4698" s="55" t="str">
        <f t="shared" si="884"/>
        <v/>
      </c>
      <c r="AK4698" s="88" t="str">
        <f t="shared" si="885"/>
        <v/>
      </c>
      <c r="AM4698" s="55" t="str">
        <f t="shared" si="886"/>
        <v/>
      </c>
      <c r="AN4698" s="88" t="str">
        <f t="shared" si="887"/>
        <v/>
      </c>
    </row>
    <row r="4699" spans="1:40" x14ac:dyDescent="0.25">
      <c r="A4699" s="77"/>
      <c r="B4699" s="107"/>
      <c r="C4699" s="108"/>
      <c r="D4699" s="109"/>
      <c r="E4699" s="109"/>
      <c r="F4699" s="110"/>
      <c r="G4699" s="111"/>
      <c r="H4699" s="112"/>
      <c r="I4699" s="77"/>
      <c r="J4699" s="112" t="str">
        <f>IF($B4699="", "", IFERROR(INDEX('Job List'!$C$9:$C$508, MATCH($B4699, 'Job List'!$B$9:$B$508, 0)), ""))</f>
        <v/>
      </c>
      <c r="K4699" s="112" t="str">
        <f>IF($B4699="", "", IFERROR(INDEX('Job List'!$D$9:$D$508, MATCH($B4699, 'Job List'!$B$9:$B$508, 0)), ""))</f>
        <v/>
      </c>
      <c r="L4699" s="125" t="str">
        <f t="shared" si="876"/>
        <v/>
      </c>
      <c r="M4699" s="111" t="str">
        <f>IF($B4699="", "", IF($G4699="", IFERROR(INDEX('Job List'!$E$9:$E$508, MATCH($B4699, 'Job List'!$B$9:$B$508, 0)), ""), $G4699))</f>
        <v/>
      </c>
      <c r="N4699" s="126" t="str">
        <f t="shared" si="877"/>
        <v/>
      </c>
      <c r="O4699" s="77"/>
      <c r="AB4699" s="14" t="str">
        <f t="shared" si="878"/>
        <v/>
      </c>
      <c r="AC4699" s="20" t="str">
        <f t="shared" si="879"/>
        <v/>
      </c>
      <c r="AD4699" s="55" t="str">
        <f t="shared" si="880"/>
        <v/>
      </c>
      <c r="AE4699" s="88" t="str">
        <f t="shared" si="881"/>
        <v/>
      </c>
      <c r="AG4699" s="55" t="str">
        <f t="shared" si="882"/>
        <v/>
      </c>
      <c r="AH4699" s="88" t="str">
        <f t="shared" si="883"/>
        <v/>
      </c>
      <c r="AJ4699" s="55" t="str">
        <f t="shared" si="884"/>
        <v/>
      </c>
      <c r="AK4699" s="88" t="str">
        <f t="shared" si="885"/>
        <v/>
      </c>
      <c r="AM4699" s="55" t="str">
        <f t="shared" si="886"/>
        <v/>
      </c>
      <c r="AN4699" s="88" t="str">
        <f t="shared" si="887"/>
        <v/>
      </c>
    </row>
    <row r="4700" spans="1:40" x14ac:dyDescent="0.25">
      <c r="A4700" s="77"/>
      <c r="B4700" s="107"/>
      <c r="C4700" s="108"/>
      <c r="D4700" s="109"/>
      <c r="E4700" s="109"/>
      <c r="F4700" s="110"/>
      <c r="G4700" s="111"/>
      <c r="H4700" s="112"/>
      <c r="I4700" s="77"/>
      <c r="J4700" s="112" t="str">
        <f>IF($B4700="", "", IFERROR(INDEX('Job List'!$C$9:$C$508, MATCH($B4700, 'Job List'!$B$9:$B$508, 0)), ""))</f>
        <v/>
      </c>
      <c r="K4700" s="112" t="str">
        <f>IF($B4700="", "", IFERROR(INDEX('Job List'!$D$9:$D$508, MATCH($B4700, 'Job List'!$B$9:$B$508, 0)), ""))</f>
        <v/>
      </c>
      <c r="L4700" s="125" t="str">
        <f t="shared" si="876"/>
        <v/>
      </c>
      <c r="M4700" s="111" t="str">
        <f>IF($B4700="", "", IF($G4700="", IFERROR(INDEX('Job List'!$E$9:$E$508, MATCH($B4700, 'Job List'!$B$9:$B$508, 0)), ""), $G4700))</f>
        <v/>
      </c>
      <c r="N4700" s="126" t="str">
        <f t="shared" si="877"/>
        <v/>
      </c>
      <c r="O4700" s="77"/>
      <c r="AB4700" s="14" t="str">
        <f t="shared" si="878"/>
        <v/>
      </c>
      <c r="AC4700" s="20" t="str">
        <f t="shared" si="879"/>
        <v/>
      </c>
      <c r="AD4700" s="55" t="str">
        <f t="shared" si="880"/>
        <v/>
      </c>
      <c r="AE4700" s="88" t="str">
        <f t="shared" si="881"/>
        <v/>
      </c>
      <c r="AG4700" s="55" t="str">
        <f t="shared" si="882"/>
        <v/>
      </c>
      <c r="AH4700" s="88" t="str">
        <f t="shared" si="883"/>
        <v/>
      </c>
      <c r="AJ4700" s="55" t="str">
        <f t="shared" si="884"/>
        <v/>
      </c>
      <c r="AK4700" s="88" t="str">
        <f t="shared" si="885"/>
        <v/>
      </c>
      <c r="AM4700" s="55" t="str">
        <f t="shared" si="886"/>
        <v/>
      </c>
      <c r="AN4700" s="88" t="str">
        <f t="shared" si="887"/>
        <v/>
      </c>
    </row>
    <row r="4701" spans="1:40" x14ac:dyDescent="0.25">
      <c r="A4701" s="77"/>
      <c r="B4701" s="107"/>
      <c r="C4701" s="108"/>
      <c r="D4701" s="109"/>
      <c r="E4701" s="109"/>
      <c r="F4701" s="110"/>
      <c r="G4701" s="111"/>
      <c r="H4701" s="112"/>
      <c r="I4701" s="77"/>
      <c r="J4701" s="112" t="str">
        <f>IF($B4701="", "", IFERROR(INDEX('Job List'!$C$9:$C$508, MATCH($B4701, 'Job List'!$B$9:$B$508, 0)), ""))</f>
        <v/>
      </c>
      <c r="K4701" s="112" t="str">
        <f>IF($B4701="", "", IFERROR(INDEX('Job List'!$D$9:$D$508, MATCH($B4701, 'Job List'!$B$9:$B$508, 0)), ""))</f>
        <v/>
      </c>
      <c r="L4701" s="125" t="str">
        <f t="shared" si="876"/>
        <v/>
      </c>
      <c r="M4701" s="111" t="str">
        <f>IF($B4701="", "", IF($G4701="", IFERROR(INDEX('Job List'!$E$9:$E$508, MATCH($B4701, 'Job List'!$B$9:$B$508, 0)), ""), $G4701))</f>
        <v/>
      </c>
      <c r="N4701" s="126" t="str">
        <f t="shared" si="877"/>
        <v/>
      </c>
      <c r="O4701" s="77"/>
      <c r="AB4701" s="14" t="str">
        <f t="shared" si="878"/>
        <v/>
      </c>
      <c r="AC4701" s="20" t="str">
        <f t="shared" si="879"/>
        <v/>
      </c>
      <c r="AD4701" s="55" t="str">
        <f t="shared" si="880"/>
        <v/>
      </c>
      <c r="AE4701" s="88" t="str">
        <f t="shared" si="881"/>
        <v/>
      </c>
      <c r="AG4701" s="55" t="str">
        <f t="shared" si="882"/>
        <v/>
      </c>
      <c r="AH4701" s="88" t="str">
        <f t="shared" si="883"/>
        <v/>
      </c>
      <c r="AJ4701" s="55" t="str">
        <f t="shared" si="884"/>
        <v/>
      </c>
      <c r="AK4701" s="88" t="str">
        <f t="shared" si="885"/>
        <v/>
      </c>
      <c r="AM4701" s="55" t="str">
        <f t="shared" si="886"/>
        <v/>
      </c>
      <c r="AN4701" s="88" t="str">
        <f t="shared" si="887"/>
        <v/>
      </c>
    </row>
    <row r="4702" spans="1:40" x14ac:dyDescent="0.25">
      <c r="A4702" s="77"/>
      <c r="B4702" s="107"/>
      <c r="C4702" s="108"/>
      <c r="D4702" s="109"/>
      <c r="E4702" s="109"/>
      <c r="F4702" s="110"/>
      <c r="G4702" s="111"/>
      <c r="H4702" s="112"/>
      <c r="I4702" s="77"/>
      <c r="J4702" s="112" t="str">
        <f>IF($B4702="", "", IFERROR(INDEX('Job List'!$C$9:$C$508, MATCH($B4702, 'Job List'!$B$9:$B$508, 0)), ""))</f>
        <v/>
      </c>
      <c r="K4702" s="112" t="str">
        <f>IF($B4702="", "", IFERROR(INDEX('Job List'!$D$9:$D$508, MATCH($B4702, 'Job List'!$B$9:$B$508, 0)), ""))</f>
        <v/>
      </c>
      <c r="L4702" s="125" t="str">
        <f t="shared" si="876"/>
        <v/>
      </c>
      <c r="M4702" s="111" t="str">
        <f>IF($B4702="", "", IF($G4702="", IFERROR(INDEX('Job List'!$E$9:$E$508, MATCH($B4702, 'Job List'!$B$9:$B$508, 0)), ""), $G4702))</f>
        <v/>
      </c>
      <c r="N4702" s="126" t="str">
        <f t="shared" si="877"/>
        <v/>
      </c>
      <c r="O4702" s="77"/>
      <c r="AB4702" s="14" t="str">
        <f t="shared" si="878"/>
        <v/>
      </c>
      <c r="AC4702" s="20" t="str">
        <f t="shared" si="879"/>
        <v/>
      </c>
      <c r="AD4702" s="55" t="str">
        <f t="shared" si="880"/>
        <v/>
      </c>
      <c r="AE4702" s="88" t="str">
        <f t="shared" si="881"/>
        <v/>
      </c>
      <c r="AG4702" s="55" t="str">
        <f t="shared" si="882"/>
        <v/>
      </c>
      <c r="AH4702" s="88" t="str">
        <f t="shared" si="883"/>
        <v/>
      </c>
      <c r="AJ4702" s="55" t="str">
        <f t="shared" si="884"/>
        <v/>
      </c>
      <c r="AK4702" s="88" t="str">
        <f t="shared" si="885"/>
        <v/>
      </c>
      <c r="AM4702" s="55" t="str">
        <f t="shared" si="886"/>
        <v/>
      </c>
      <c r="AN4702" s="88" t="str">
        <f t="shared" si="887"/>
        <v/>
      </c>
    </row>
    <row r="4703" spans="1:40" x14ac:dyDescent="0.25">
      <c r="A4703" s="77"/>
      <c r="B4703" s="107"/>
      <c r="C4703" s="108"/>
      <c r="D4703" s="109"/>
      <c r="E4703" s="109"/>
      <c r="F4703" s="110"/>
      <c r="G4703" s="111"/>
      <c r="H4703" s="112"/>
      <c r="I4703" s="77"/>
      <c r="J4703" s="112" t="str">
        <f>IF($B4703="", "", IFERROR(INDEX('Job List'!$C$9:$C$508, MATCH($B4703, 'Job List'!$B$9:$B$508, 0)), ""))</f>
        <v/>
      </c>
      <c r="K4703" s="112" t="str">
        <f>IF($B4703="", "", IFERROR(INDEX('Job List'!$D$9:$D$508, MATCH($B4703, 'Job List'!$B$9:$B$508, 0)), ""))</f>
        <v/>
      </c>
      <c r="L4703" s="125" t="str">
        <f t="shared" si="876"/>
        <v/>
      </c>
      <c r="M4703" s="111" t="str">
        <f>IF($B4703="", "", IF($G4703="", IFERROR(INDEX('Job List'!$E$9:$E$508, MATCH($B4703, 'Job List'!$B$9:$B$508, 0)), ""), $G4703))</f>
        <v/>
      </c>
      <c r="N4703" s="126" t="str">
        <f t="shared" si="877"/>
        <v/>
      </c>
      <c r="O4703" s="77"/>
      <c r="AB4703" s="14" t="str">
        <f t="shared" si="878"/>
        <v/>
      </c>
      <c r="AC4703" s="20" t="str">
        <f t="shared" si="879"/>
        <v/>
      </c>
      <c r="AD4703" s="55" t="str">
        <f t="shared" si="880"/>
        <v/>
      </c>
      <c r="AE4703" s="88" t="str">
        <f t="shared" si="881"/>
        <v/>
      </c>
      <c r="AG4703" s="55" t="str">
        <f t="shared" si="882"/>
        <v/>
      </c>
      <c r="AH4703" s="88" t="str">
        <f t="shared" si="883"/>
        <v/>
      </c>
      <c r="AJ4703" s="55" t="str">
        <f t="shared" si="884"/>
        <v/>
      </c>
      <c r="AK4703" s="88" t="str">
        <f t="shared" si="885"/>
        <v/>
      </c>
      <c r="AM4703" s="55" t="str">
        <f t="shared" si="886"/>
        <v/>
      </c>
      <c r="AN4703" s="88" t="str">
        <f t="shared" si="887"/>
        <v/>
      </c>
    </row>
    <row r="4704" spans="1:40" x14ac:dyDescent="0.25">
      <c r="A4704" s="77"/>
      <c r="B4704" s="107"/>
      <c r="C4704" s="108"/>
      <c r="D4704" s="109"/>
      <c r="E4704" s="109"/>
      <c r="F4704" s="110"/>
      <c r="G4704" s="111"/>
      <c r="H4704" s="112"/>
      <c r="I4704" s="77"/>
      <c r="J4704" s="112" t="str">
        <f>IF($B4704="", "", IFERROR(INDEX('Job List'!$C$9:$C$508, MATCH($B4704, 'Job List'!$B$9:$B$508, 0)), ""))</f>
        <v/>
      </c>
      <c r="K4704" s="112" t="str">
        <f>IF($B4704="", "", IFERROR(INDEX('Job List'!$D$9:$D$508, MATCH($B4704, 'Job List'!$B$9:$B$508, 0)), ""))</f>
        <v/>
      </c>
      <c r="L4704" s="125" t="str">
        <f t="shared" si="876"/>
        <v/>
      </c>
      <c r="M4704" s="111" t="str">
        <f>IF($B4704="", "", IF($G4704="", IFERROR(INDEX('Job List'!$E$9:$E$508, MATCH($B4704, 'Job List'!$B$9:$B$508, 0)), ""), $G4704))</f>
        <v/>
      </c>
      <c r="N4704" s="126" t="str">
        <f t="shared" si="877"/>
        <v/>
      </c>
      <c r="O4704" s="77"/>
      <c r="AB4704" s="14" t="str">
        <f t="shared" si="878"/>
        <v/>
      </c>
      <c r="AC4704" s="20" t="str">
        <f t="shared" si="879"/>
        <v/>
      </c>
      <c r="AD4704" s="55" t="str">
        <f t="shared" si="880"/>
        <v/>
      </c>
      <c r="AE4704" s="88" t="str">
        <f t="shared" si="881"/>
        <v/>
      </c>
      <c r="AG4704" s="55" t="str">
        <f t="shared" si="882"/>
        <v/>
      </c>
      <c r="AH4704" s="88" t="str">
        <f t="shared" si="883"/>
        <v/>
      </c>
      <c r="AJ4704" s="55" t="str">
        <f t="shared" si="884"/>
        <v/>
      </c>
      <c r="AK4704" s="88" t="str">
        <f t="shared" si="885"/>
        <v/>
      </c>
      <c r="AM4704" s="55" t="str">
        <f t="shared" si="886"/>
        <v/>
      </c>
      <c r="AN4704" s="88" t="str">
        <f t="shared" si="887"/>
        <v/>
      </c>
    </row>
    <row r="4705" spans="1:40" x14ac:dyDescent="0.25">
      <c r="A4705" s="77"/>
      <c r="B4705" s="107"/>
      <c r="C4705" s="108"/>
      <c r="D4705" s="109"/>
      <c r="E4705" s="109"/>
      <c r="F4705" s="110"/>
      <c r="G4705" s="111"/>
      <c r="H4705" s="112"/>
      <c r="I4705" s="77"/>
      <c r="J4705" s="112" t="str">
        <f>IF($B4705="", "", IFERROR(INDEX('Job List'!$C$9:$C$508, MATCH($B4705, 'Job List'!$B$9:$B$508, 0)), ""))</f>
        <v/>
      </c>
      <c r="K4705" s="112" t="str">
        <f>IF($B4705="", "", IFERROR(INDEX('Job List'!$D$9:$D$508, MATCH($B4705, 'Job List'!$B$9:$B$508, 0)), ""))</f>
        <v/>
      </c>
      <c r="L4705" s="125" t="str">
        <f t="shared" si="876"/>
        <v/>
      </c>
      <c r="M4705" s="111" t="str">
        <f>IF($B4705="", "", IF($G4705="", IFERROR(INDEX('Job List'!$E$9:$E$508, MATCH($B4705, 'Job List'!$B$9:$B$508, 0)), ""), $G4705))</f>
        <v/>
      </c>
      <c r="N4705" s="126" t="str">
        <f t="shared" si="877"/>
        <v/>
      </c>
      <c r="O4705" s="77"/>
      <c r="AB4705" s="14" t="str">
        <f t="shared" si="878"/>
        <v/>
      </c>
      <c r="AC4705" s="20" t="str">
        <f t="shared" si="879"/>
        <v/>
      </c>
      <c r="AD4705" s="55" t="str">
        <f t="shared" si="880"/>
        <v/>
      </c>
      <c r="AE4705" s="88" t="str">
        <f t="shared" si="881"/>
        <v/>
      </c>
      <c r="AG4705" s="55" t="str">
        <f t="shared" si="882"/>
        <v/>
      </c>
      <c r="AH4705" s="88" t="str">
        <f t="shared" si="883"/>
        <v/>
      </c>
      <c r="AJ4705" s="55" t="str">
        <f t="shared" si="884"/>
        <v/>
      </c>
      <c r="AK4705" s="88" t="str">
        <f t="shared" si="885"/>
        <v/>
      </c>
      <c r="AM4705" s="55" t="str">
        <f t="shared" si="886"/>
        <v/>
      </c>
      <c r="AN4705" s="88" t="str">
        <f t="shared" si="887"/>
        <v/>
      </c>
    </row>
    <row r="4706" spans="1:40" x14ac:dyDescent="0.25">
      <c r="A4706" s="77"/>
      <c r="B4706" s="107"/>
      <c r="C4706" s="108"/>
      <c r="D4706" s="109"/>
      <c r="E4706" s="109"/>
      <c r="F4706" s="110"/>
      <c r="G4706" s="111"/>
      <c r="H4706" s="112"/>
      <c r="I4706" s="77"/>
      <c r="J4706" s="112" t="str">
        <f>IF($B4706="", "", IFERROR(INDEX('Job List'!$C$9:$C$508, MATCH($B4706, 'Job List'!$B$9:$B$508, 0)), ""))</f>
        <v/>
      </c>
      <c r="K4706" s="112" t="str">
        <f>IF($B4706="", "", IFERROR(INDEX('Job List'!$D$9:$D$508, MATCH($B4706, 'Job List'!$B$9:$B$508, 0)), ""))</f>
        <v/>
      </c>
      <c r="L4706" s="125" t="str">
        <f t="shared" si="876"/>
        <v/>
      </c>
      <c r="M4706" s="111" t="str">
        <f>IF($B4706="", "", IF($G4706="", IFERROR(INDEX('Job List'!$E$9:$E$508, MATCH($B4706, 'Job List'!$B$9:$B$508, 0)), ""), $G4706))</f>
        <v/>
      </c>
      <c r="N4706" s="126" t="str">
        <f t="shared" si="877"/>
        <v/>
      </c>
      <c r="O4706" s="77"/>
      <c r="AB4706" s="14" t="str">
        <f t="shared" si="878"/>
        <v/>
      </c>
      <c r="AC4706" s="20" t="str">
        <f t="shared" si="879"/>
        <v/>
      </c>
      <c r="AD4706" s="55" t="str">
        <f t="shared" si="880"/>
        <v/>
      </c>
      <c r="AE4706" s="88" t="str">
        <f t="shared" si="881"/>
        <v/>
      </c>
      <c r="AG4706" s="55" t="str">
        <f t="shared" si="882"/>
        <v/>
      </c>
      <c r="AH4706" s="88" t="str">
        <f t="shared" si="883"/>
        <v/>
      </c>
      <c r="AJ4706" s="55" t="str">
        <f t="shared" si="884"/>
        <v/>
      </c>
      <c r="AK4706" s="88" t="str">
        <f t="shared" si="885"/>
        <v/>
      </c>
      <c r="AM4706" s="55" t="str">
        <f t="shared" si="886"/>
        <v/>
      </c>
      <c r="AN4706" s="88" t="str">
        <f t="shared" si="887"/>
        <v/>
      </c>
    </row>
    <row r="4707" spans="1:40" x14ac:dyDescent="0.25">
      <c r="A4707" s="77"/>
      <c r="B4707" s="107"/>
      <c r="C4707" s="108"/>
      <c r="D4707" s="109"/>
      <c r="E4707" s="109"/>
      <c r="F4707" s="110"/>
      <c r="G4707" s="111"/>
      <c r="H4707" s="112"/>
      <c r="I4707" s="77"/>
      <c r="J4707" s="112" t="str">
        <f>IF($B4707="", "", IFERROR(INDEX('Job List'!$C$9:$C$508, MATCH($B4707, 'Job List'!$B$9:$B$508, 0)), ""))</f>
        <v/>
      </c>
      <c r="K4707" s="112" t="str">
        <f>IF($B4707="", "", IFERROR(INDEX('Job List'!$D$9:$D$508, MATCH($B4707, 'Job List'!$B$9:$B$508, 0)), ""))</f>
        <v/>
      </c>
      <c r="L4707" s="125" t="str">
        <f t="shared" si="876"/>
        <v/>
      </c>
      <c r="M4707" s="111" t="str">
        <f>IF($B4707="", "", IF($G4707="", IFERROR(INDEX('Job List'!$E$9:$E$508, MATCH($B4707, 'Job List'!$B$9:$B$508, 0)), ""), $G4707))</f>
        <v/>
      </c>
      <c r="N4707" s="126" t="str">
        <f t="shared" si="877"/>
        <v/>
      </c>
      <c r="O4707" s="77"/>
      <c r="AB4707" s="14" t="str">
        <f t="shared" si="878"/>
        <v/>
      </c>
      <c r="AC4707" s="20" t="str">
        <f t="shared" si="879"/>
        <v/>
      </c>
      <c r="AD4707" s="55" t="str">
        <f t="shared" si="880"/>
        <v/>
      </c>
      <c r="AE4707" s="88" t="str">
        <f t="shared" si="881"/>
        <v/>
      </c>
      <c r="AG4707" s="55" t="str">
        <f t="shared" si="882"/>
        <v/>
      </c>
      <c r="AH4707" s="88" t="str">
        <f t="shared" si="883"/>
        <v/>
      </c>
      <c r="AJ4707" s="55" t="str">
        <f t="shared" si="884"/>
        <v/>
      </c>
      <c r="AK4707" s="88" t="str">
        <f t="shared" si="885"/>
        <v/>
      </c>
      <c r="AM4707" s="55" t="str">
        <f t="shared" si="886"/>
        <v/>
      </c>
      <c r="AN4707" s="88" t="str">
        <f t="shared" si="887"/>
        <v/>
      </c>
    </row>
    <row r="4708" spans="1:40" x14ac:dyDescent="0.25">
      <c r="A4708" s="77"/>
      <c r="B4708" s="107"/>
      <c r="C4708" s="108"/>
      <c r="D4708" s="109"/>
      <c r="E4708" s="109"/>
      <c r="F4708" s="110"/>
      <c r="G4708" s="111"/>
      <c r="H4708" s="112"/>
      <c r="I4708" s="77"/>
      <c r="J4708" s="112" t="str">
        <f>IF($B4708="", "", IFERROR(INDEX('Job List'!$C$9:$C$508, MATCH($B4708, 'Job List'!$B$9:$B$508, 0)), ""))</f>
        <v/>
      </c>
      <c r="K4708" s="112" t="str">
        <f>IF($B4708="", "", IFERROR(INDEX('Job List'!$D$9:$D$508, MATCH($B4708, 'Job List'!$B$9:$B$508, 0)), ""))</f>
        <v/>
      </c>
      <c r="L4708" s="125" t="str">
        <f t="shared" si="876"/>
        <v/>
      </c>
      <c r="M4708" s="111" t="str">
        <f>IF($B4708="", "", IF($G4708="", IFERROR(INDEX('Job List'!$E$9:$E$508, MATCH($B4708, 'Job List'!$B$9:$B$508, 0)), ""), $G4708))</f>
        <v/>
      </c>
      <c r="N4708" s="126" t="str">
        <f t="shared" si="877"/>
        <v/>
      </c>
      <c r="O4708" s="77"/>
      <c r="AB4708" s="14" t="str">
        <f t="shared" si="878"/>
        <v/>
      </c>
      <c r="AC4708" s="20" t="str">
        <f t="shared" si="879"/>
        <v/>
      </c>
      <c r="AD4708" s="55" t="str">
        <f t="shared" si="880"/>
        <v/>
      </c>
      <c r="AE4708" s="88" t="str">
        <f t="shared" si="881"/>
        <v/>
      </c>
      <c r="AG4708" s="55" t="str">
        <f t="shared" si="882"/>
        <v/>
      </c>
      <c r="AH4708" s="88" t="str">
        <f t="shared" si="883"/>
        <v/>
      </c>
      <c r="AJ4708" s="55" t="str">
        <f t="shared" si="884"/>
        <v/>
      </c>
      <c r="AK4708" s="88" t="str">
        <f t="shared" si="885"/>
        <v/>
      </c>
      <c r="AM4708" s="55" t="str">
        <f t="shared" si="886"/>
        <v/>
      </c>
      <c r="AN4708" s="88" t="str">
        <f t="shared" si="887"/>
        <v/>
      </c>
    </row>
    <row r="4709" spans="1:40" x14ac:dyDescent="0.25">
      <c r="A4709" s="77"/>
      <c r="B4709" s="107"/>
      <c r="C4709" s="108"/>
      <c r="D4709" s="109"/>
      <c r="E4709" s="109"/>
      <c r="F4709" s="110"/>
      <c r="G4709" s="111"/>
      <c r="H4709" s="112"/>
      <c r="I4709" s="77"/>
      <c r="J4709" s="112" t="str">
        <f>IF($B4709="", "", IFERROR(INDEX('Job List'!$C$9:$C$508, MATCH($B4709, 'Job List'!$B$9:$B$508, 0)), ""))</f>
        <v/>
      </c>
      <c r="K4709" s="112" t="str">
        <f>IF($B4709="", "", IFERROR(INDEX('Job List'!$D$9:$D$508, MATCH($B4709, 'Job List'!$B$9:$B$508, 0)), ""))</f>
        <v/>
      </c>
      <c r="L4709" s="125" t="str">
        <f t="shared" si="876"/>
        <v/>
      </c>
      <c r="M4709" s="111" t="str">
        <f>IF($B4709="", "", IF($G4709="", IFERROR(INDEX('Job List'!$E$9:$E$508, MATCH($B4709, 'Job List'!$B$9:$B$508, 0)), ""), $G4709))</f>
        <v/>
      </c>
      <c r="N4709" s="126" t="str">
        <f t="shared" si="877"/>
        <v/>
      </c>
      <c r="O4709" s="77"/>
      <c r="AB4709" s="14" t="str">
        <f t="shared" si="878"/>
        <v/>
      </c>
      <c r="AC4709" s="20" t="str">
        <f t="shared" si="879"/>
        <v/>
      </c>
      <c r="AD4709" s="55" t="str">
        <f t="shared" si="880"/>
        <v/>
      </c>
      <c r="AE4709" s="88" t="str">
        <f t="shared" si="881"/>
        <v/>
      </c>
      <c r="AG4709" s="55" t="str">
        <f t="shared" si="882"/>
        <v/>
      </c>
      <c r="AH4709" s="88" t="str">
        <f t="shared" si="883"/>
        <v/>
      </c>
      <c r="AJ4709" s="55" t="str">
        <f t="shared" si="884"/>
        <v/>
      </c>
      <c r="AK4709" s="88" t="str">
        <f t="shared" si="885"/>
        <v/>
      </c>
      <c r="AM4709" s="55" t="str">
        <f t="shared" si="886"/>
        <v/>
      </c>
      <c r="AN4709" s="88" t="str">
        <f t="shared" si="887"/>
        <v/>
      </c>
    </row>
    <row r="4710" spans="1:40" x14ac:dyDescent="0.25">
      <c r="A4710" s="77"/>
      <c r="B4710" s="107"/>
      <c r="C4710" s="108"/>
      <c r="D4710" s="109"/>
      <c r="E4710" s="109"/>
      <c r="F4710" s="110"/>
      <c r="G4710" s="111"/>
      <c r="H4710" s="112"/>
      <c r="I4710" s="77"/>
      <c r="J4710" s="112" t="str">
        <f>IF($B4710="", "", IFERROR(INDEX('Job List'!$C$9:$C$508, MATCH($B4710, 'Job List'!$B$9:$B$508, 0)), ""))</f>
        <v/>
      </c>
      <c r="K4710" s="112" t="str">
        <f>IF($B4710="", "", IFERROR(INDEX('Job List'!$D$9:$D$508, MATCH($B4710, 'Job List'!$B$9:$B$508, 0)), ""))</f>
        <v/>
      </c>
      <c r="L4710" s="125" t="str">
        <f t="shared" si="876"/>
        <v/>
      </c>
      <c r="M4710" s="111" t="str">
        <f>IF($B4710="", "", IF($G4710="", IFERROR(INDEX('Job List'!$E$9:$E$508, MATCH($B4710, 'Job List'!$B$9:$B$508, 0)), ""), $G4710))</f>
        <v/>
      </c>
      <c r="N4710" s="126" t="str">
        <f t="shared" si="877"/>
        <v/>
      </c>
      <c r="O4710" s="77"/>
      <c r="AB4710" s="14" t="str">
        <f t="shared" si="878"/>
        <v/>
      </c>
      <c r="AC4710" s="20" t="str">
        <f t="shared" si="879"/>
        <v/>
      </c>
      <c r="AD4710" s="55" t="str">
        <f t="shared" si="880"/>
        <v/>
      </c>
      <c r="AE4710" s="88" t="str">
        <f t="shared" si="881"/>
        <v/>
      </c>
      <c r="AG4710" s="55" t="str">
        <f t="shared" si="882"/>
        <v/>
      </c>
      <c r="AH4710" s="88" t="str">
        <f t="shared" si="883"/>
        <v/>
      </c>
      <c r="AJ4710" s="55" t="str">
        <f t="shared" si="884"/>
        <v/>
      </c>
      <c r="AK4710" s="88" t="str">
        <f t="shared" si="885"/>
        <v/>
      </c>
      <c r="AM4710" s="55" t="str">
        <f t="shared" si="886"/>
        <v/>
      </c>
      <c r="AN4710" s="88" t="str">
        <f t="shared" si="887"/>
        <v/>
      </c>
    </row>
    <row r="4711" spans="1:40" x14ac:dyDescent="0.25">
      <c r="A4711" s="77"/>
      <c r="B4711" s="107"/>
      <c r="C4711" s="108"/>
      <c r="D4711" s="109"/>
      <c r="E4711" s="109"/>
      <c r="F4711" s="110"/>
      <c r="G4711" s="111"/>
      <c r="H4711" s="112"/>
      <c r="I4711" s="77"/>
      <c r="J4711" s="112" t="str">
        <f>IF($B4711="", "", IFERROR(INDEX('Job List'!$C$9:$C$508, MATCH($B4711, 'Job List'!$B$9:$B$508, 0)), ""))</f>
        <v/>
      </c>
      <c r="K4711" s="112" t="str">
        <f>IF($B4711="", "", IFERROR(INDEX('Job List'!$D$9:$D$508, MATCH($B4711, 'Job List'!$B$9:$B$508, 0)), ""))</f>
        <v/>
      </c>
      <c r="L4711" s="125" t="str">
        <f t="shared" si="876"/>
        <v/>
      </c>
      <c r="M4711" s="111" t="str">
        <f>IF($B4711="", "", IF($G4711="", IFERROR(INDEX('Job List'!$E$9:$E$508, MATCH($B4711, 'Job List'!$B$9:$B$508, 0)), ""), $G4711))</f>
        <v/>
      </c>
      <c r="N4711" s="126" t="str">
        <f t="shared" si="877"/>
        <v/>
      </c>
      <c r="O4711" s="77"/>
      <c r="AB4711" s="14" t="str">
        <f t="shared" si="878"/>
        <v/>
      </c>
      <c r="AC4711" s="20" t="str">
        <f t="shared" si="879"/>
        <v/>
      </c>
      <c r="AD4711" s="55" t="str">
        <f t="shared" si="880"/>
        <v/>
      </c>
      <c r="AE4711" s="88" t="str">
        <f t="shared" si="881"/>
        <v/>
      </c>
      <c r="AG4711" s="55" t="str">
        <f t="shared" si="882"/>
        <v/>
      </c>
      <c r="AH4711" s="88" t="str">
        <f t="shared" si="883"/>
        <v/>
      </c>
      <c r="AJ4711" s="55" t="str">
        <f t="shared" si="884"/>
        <v/>
      </c>
      <c r="AK4711" s="88" t="str">
        <f t="shared" si="885"/>
        <v/>
      </c>
      <c r="AM4711" s="55" t="str">
        <f t="shared" si="886"/>
        <v/>
      </c>
      <c r="AN4711" s="88" t="str">
        <f t="shared" si="887"/>
        <v/>
      </c>
    </row>
    <row r="4712" spans="1:40" x14ac:dyDescent="0.25">
      <c r="A4712" s="77"/>
      <c r="B4712" s="107"/>
      <c r="C4712" s="108"/>
      <c r="D4712" s="109"/>
      <c r="E4712" s="109"/>
      <c r="F4712" s="110"/>
      <c r="G4712" s="111"/>
      <c r="H4712" s="112"/>
      <c r="I4712" s="77"/>
      <c r="J4712" s="112" t="str">
        <f>IF($B4712="", "", IFERROR(INDEX('Job List'!$C$9:$C$508, MATCH($B4712, 'Job List'!$B$9:$B$508, 0)), ""))</f>
        <v/>
      </c>
      <c r="K4712" s="112" t="str">
        <f>IF($B4712="", "", IFERROR(INDEX('Job List'!$D$9:$D$508, MATCH($B4712, 'Job List'!$B$9:$B$508, 0)), ""))</f>
        <v/>
      </c>
      <c r="L4712" s="125" t="str">
        <f t="shared" si="876"/>
        <v/>
      </c>
      <c r="M4712" s="111" t="str">
        <f>IF($B4712="", "", IF($G4712="", IFERROR(INDEX('Job List'!$E$9:$E$508, MATCH($B4712, 'Job List'!$B$9:$B$508, 0)), ""), $G4712))</f>
        <v/>
      </c>
      <c r="N4712" s="126" t="str">
        <f t="shared" si="877"/>
        <v/>
      </c>
      <c r="O4712" s="77"/>
      <c r="AB4712" s="14" t="str">
        <f t="shared" si="878"/>
        <v/>
      </c>
      <c r="AC4712" s="20" t="str">
        <f t="shared" si="879"/>
        <v/>
      </c>
      <c r="AD4712" s="55" t="str">
        <f t="shared" si="880"/>
        <v/>
      </c>
      <c r="AE4712" s="88" t="str">
        <f t="shared" si="881"/>
        <v/>
      </c>
      <c r="AG4712" s="55" t="str">
        <f t="shared" si="882"/>
        <v/>
      </c>
      <c r="AH4712" s="88" t="str">
        <f t="shared" si="883"/>
        <v/>
      </c>
      <c r="AJ4712" s="55" t="str">
        <f t="shared" si="884"/>
        <v/>
      </c>
      <c r="AK4712" s="88" t="str">
        <f t="shared" si="885"/>
        <v/>
      </c>
      <c r="AM4712" s="55" t="str">
        <f t="shared" si="886"/>
        <v/>
      </c>
      <c r="AN4712" s="88" t="str">
        <f t="shared" si="887"/>
        <v/>
      </c>
    </row>
    <row r="4713" spans="1:40" x14ac:dyDescent="0.25">
      <c r="A4713" s="77"/>
      <c r="B4713" s="107"/>
      <c r="C4713" s="108"/>
      <c r="D4713" s="109"/>
      <c r="E4713" s="109"/>
      <c r="F4713" s="110"/>
      <c r="G4713" s="111"/>
      <c r="H4713" s="112"/>
      <c r="I4713" s="77"/>
      <c r="J4713" s="112" t="str">
        <f>IF($B4713="", "", IFERROR(INDEX('Job List'!$C$9:$C$508, MATCH($B4713, 'Job List'!$B$9:$B$508, 0)), ""))</f>
        <v/>
      </c>
      <c r="K4713" s="112" t="str">
        <f>IF($B4713="", "", IFERROR(INDEX('Job List'!$D$9:$D$508, MATCH($B4713, 'Job List'!$B$9:$B$508, 0)), ""))</f>
        <v/>
      </c>
      <c r="L4713" s="125" t="str">
        <f t="shared" si="876"/>
        <v/>
      </c>
      <c r="M4713" s="111" t="str">
        <f>IF($B4713="", "", IF($G4713="", IFERROR(INDEX('Job List'!$E$9:$E$508, MATCH($B4713, 'Job List'!$B$9:$B$508, 0)), ""), $G4713))</f>
        <v/>
      </c>
      <c r="N4713" s="126" t="str">
        <f t="shared" si="877"/>
        <v/>
      </c>
      <c r="O4713" s="77"/>
      <c r="AB4713" s="14" t="str">
        <f t="shared" si="878"/>
        <v/>
      </c>
      <c r="AC4713" s="20" t="str">
        <f t="shared" si="879"/>
        <v/>
      </c>
      <c r="AD4713" s="55" t="str">
        <f t="shared" si="880"/>
        <v/>
      </c>
      <c r="AE4713" s="88" t="str">
        <f t="shared" si="881"/>
        <v/>
      </c>
      <c r="AG4713" s="55" t="str">
        <f t="shared" si="882"/>
        <v/>
      </c>
      <c r="AH4713" s="88" t="str">
        <f t="shared" si="883"/>
        <v/>
      </c>
      <c r="AJ4713" s="55" t="str">
        <f t="shared" si="884"/>
        <v/>
      </c>
      <c r="AK4713" s="88" t="str">
        <f t="shared" si="885"/>
        <v/>
      </c>
      <c r="AM4713" s="55" t="str">
        <f t="shared" si="886"/>
        <v/>
      </c>
      <c r="AN4713" s="88" t="str">
        <f t="shared" si="887"/>
        <v/>
      </c>
    </row>
    <row r="4714" spans="1:40" x14ac:dyDescent="0.25">
      <c r="A4714" s="77"/>
      <c r="B4714" s="107"/>
      <c r="C4714" s="108"/>
      <c r="D4714" s="109"/>
      <c r="E4714" s="109"/>
      <c r="F4714" s="110"/>
      <c r="G4714" s="111"/>
      <c r="H4714" s="112"/>
      <c r="I4714" s="77"/>
      <c r="J4714" s="112" t="str">
        <f>IF($B4714="", "", IFERROR(INDEX('Job List'!$C$9:$C$508, MATCH($B4714, 'Job List'!$B$9:$B$508, 0)), ""))</f>
        <v/>
      </c>
      <c r="K4714" s="112" t="str">
        <f>IF($B4714="", "", IFERROR(INDEX('Job List'!$D$9:$D$508, MATCH($B4714, 'Job List'!$B$9:$B$508, 0)), ""))</f>
        <v/>
      </c>
      <c r="L4714" s="125" t="str">
        <f t="shared" si="876"/>
        <v/>
      </c>
      <c r="M4714" s="111" t="str">
        <f>IF($B4714="", "", IF($G4714="", IFERROR(INDEX('Job List'!$E$9:$E$508, MATCH($B4714, 'Job List'!$B$9:$B$508, 0)), ""), $G4714))</f>
        <v/>
      </c>
      <c r="N4714" s="126" t="str">
        <f t="shared" si="877"/>
        <v/>
      </c>
      <c r="O4714" s="77"/>
      <c r="AB4714" s="14" t="str">
        <f t="shared" si="878"/>
        <v/>
      </c>
      <c r="AC4714" s="20" t="str">
        <f t="shared" si="879"/>
        <v/>
      </c>
      <c r="AD4714" s="55" t="str">
        <f t="shared" si="880"/>
        <v/>
      </c>
      <c r="AE4714" s="88" t="str">
        <f t="shared" si="881"/>
        <v/>
      </c>
      <c r="AG4714" s="55" t="str">
        <f t="shared" si="882"/>
        <v/>
      </c>
      <c r="AH4714" s="88" t="str">
        <f t="shared" si="883"/>
        <v/>
      </c>
      <c r="AJ4714" s="55" t="str">
        <f t="shared" si="884"/>
        <v/>
      </c>
      <c r="AK4714" s="88" t="str">
        <f t="shared" si="885"/>
        <v/>
      </c>
      <c r="AM4714" s="55" t="str">
        <f t="shared" si="886"/>
        <v/>
      </c>
      <c r="AN4714" s="88" t="str">
        <f t="shared" si="887"/>
        <v/>
      </c>
    </row>
    <row r="4715" spans="1:40" x14ac:dyDescent="0.25">
      <c r="A4715" s="77"/>
      <c r="B4715" s="107"/>
      <c r="C4715" s="108"/>
      <c r="D4715" s="109"/>
      <c r="E4715" s="109"/>
      <c r="F4715" s="110"/>
      <c r="G4715" s="111"/>
      <c r="H4715" s="112"/>
      <c r="I4715" s="77"/>
      <c r="J4715" s="112" t="str">
        <f>IF($B4715="", "", IFERROR(INDEX('Job List'!$C$9:$C$508, MATCH($B4715, 'Job List'!$B$9:$B$508, 0)), ""))</f>
        <v/>
      </c>
      <c r="K4715" s="112" t="str">
        <f>IF($B4715="", "", IFERROR(INDEX('Job List'!$D$9:$D$508, MATCH($B4715, 'Job List'!$B$9:$B$508, 0)), ""))</f>
        <v/>
      </c>
      <c r="L4715" s="125" t="str">
        <f t="shared" si="876"/>
        <v/>
      </c>
      <c r="M4715" s="111" t="str">
        <f>IF($B4715="", "", IF($G4715="", IFERROR(INDEX('Job List'!$E$9:$E$508, MATCH($B4715, 'Job List'!$B$9:$B$508, 0)), ""), $G4715))</f>
        <v/>
      </c>
      <c r="N4715" s="126" t="str">
        <f t="shared" si="877"/>
        <v/>
      </c>
      <c r="O4715" s="77"/>
      <c r="AB4715" s="14" t="str">
        <f t="shared" si="878"/>
        <v/>
      </c>
      <c r="AC4715" s="20" t="str">
        <f t="shared" si="879"/>
        <v/>
      </c>
      <c r="AD4715" s="55" t="str">
        <f t="shared" si="880"/>
        <v/>
      </c>
      <c r="AE4715" s="88" t="str">
        <f t="shared" si="881"/>
        <v/>
      </c>
      <c r="AG4715" s="55" t="str">
        <f t="shared" si="882"/>
        <v/>
      </c>
      <c r="AH4715" s="88" t="str">
        <f t="shared" si="883"/>
        <v/>
      </c>
      <c r="AJ4715" s="55" t="str">
        <f t="shared" si="884"/>
        <v/>
      </c>
      <c r="AK4715" s="88" t="str">
        <f t="shared" si="885"/>
        <v/>
      </c>
      <c r="AM4715" s="55" t="str">
        <f t="shared" si="886"/>
        <v/>
      </c>
      <c r="AN4715" s="88" t="str">
        <f t="shared" si="887"/>
        <v/>
      </c>
    </row>
    <row r="4716" spans="1:40" x14ac:dyDescent="0.25">
      <c r="A4716" s="77"/>
      <c r="B4716" s="107"/>
      <c r="C4716" s="108"/>
      <c r="D4716" s="109"/>
      <c r="E4716" s="109"/>
      <c r="F4716" s="110"/>
      <c r="G4716" s="111"/>
      <c r="H4716" s="112"/>
      <c r="I4716" s="77"/>
      <c r="J4716" s="112" t="str">
        <f>IF($B4716="", "", IFERROR(INDEX('Job List'!$C$9:$C$508, MATCH($B4716, 'Job List'!$B$9:$B$508, 0)), ""))</f>
        <v/>
      </c>
      <c r="K4716" s="112" t="str">
        <f>IF($B4716="", "", IFERROR(INDEX('Job List'!$D$9:$D$508, MATCH($B4716, 'Job List'!$B$9:$B$508, 0)), ""))</f>
        <v/>
      </c>
      <c r="L4716" s="125" t="str">
        <f t="shared" si="876"/>
        <v/>
      </c>
      <c r="M4716" s="111" t="str">
        <f>IF($B4716="", "", IF($G4716="", IFERROR(INDEX('Job List'!$E$9:$E$508, MATCH($B4716, 'Job List'!$B$9:$B$508, 0)), ""), $G4716))</f>
        <v/>
      </c>
      <c r="N4716" s="126" t="str">
        <f t="shared" si="877"/>
        <v/>
      </c>
      <c r="O4716" s="77"/>
      <c r="AB4716" s="14" t="str">
        <f t="shared" si="878"/>
        <v/>
      </c>
      <c r="AC4716" s="20" t="str">
        <f t="shared" si="879"/>
        <v/>
      </c>
      <c r="AD4716" s="55" t="str">
        <f t="shared" si="880"/>
        <v/>
      </c>
      <c r="AE4716" s="88" t="str">
        <f t="shared" si="881"/>
        <v/>
      </c>
      <c r="AG4716" s="55" t="str">
        <f t="shared" si="882"/>
        <v/>
      </c>
      <c r="AH4716" s="88" t="str">
        <f t="shared" si="883"/>
        <v/>
      </c>
      <c r="AJ4716" s="55" t="str">
        <f t="shared" si="884"/>
        <v/>
      </c>
      <c r="AK4716" s="88" t="str">
        <f t="shared" si="885"/>
        <v/>
      </c>
      <c r="AM4716" s="55" t="str">
        <f t="shared" si="886"/>
        <v/>
      </c>
      <c r="AN4716" s="88" t="str">
        <f t="shared" si="887"/>
        <v/>
      </c>
    </row>
    <row r="4717" spans="1:40" x14ac:dyDescent="0.25">
      <c r="A4717" s="77"/>
      <c r="B4717" s="107"/>
      <c r="C4717" s="108"/>
      <c r="D4717" s="109"/>
      <c r="E4717" s="109"/>
      <c r="F4717" s="110"/>
      <c r="G4717" s="111"/>
      <c r="H4717" s="112"/>
      <c r="I4717" s="77"/>
      <c r="J4717" s="112" t="str">
        <f>IF($B4717="", "", IFERROR(INDEX('Job List'!$C$9:$C$508, MATCH($B4717, 'Job List'!$B$9:$B$508, 0)), ""))</f>
        <v/>
      </c>
      <c r="K4717" s="112" t="str">
        <f>IF($B4717="", "", IFERROR(INDEX('Job List'!$D$9:$D$508, MATCH($B4717, 'Job List'!$B$9:$B$508, 0)), ""))</f>
        <v/>
      </c>
      <c r="L4717" s="125" t="str">
        <f t="shared" si="876"/>
        <v/>
      </c>
      <c r="M4717" s="111" t="str">
        <f>IF($B4717="", "", IF($G4717="", IFERROR(INDEX('Job List'!$E$9:$E$508, MATCH($B4717, 'Job List'!$B$9:$B$508, 0)), ""), $G4717))</f>
        <v/>
      </c>
      <c r="N4717" s="126" t="str">
        <f t="shared" si="877"/>
        <v/>
      </c>
      <c r="O4717" s="77"/>
      <c r="AB4717" s="14" t="str">
        <f t="shared" si="878"/>
        <v/>
      </c>
      <c r="AC4717" s="20" t="str">
        <f t="shared" si="879"/>
        <v/>
      </c>
      <c r="AD4717" s="55" t="str">
        <f t="shared" si="880"/>
        <v/>
      </c>
      <c r="AE4717" s="88" t="str">
        <f t="shared" si="881"/>
        <v/>
      </c>
      <c r="AG4717" s="55" t="str">
        <f t="shared" si="882"/>
        <v/>
      </c>
      <c r="AH4717" s="88" t="str">
        <f t="shared" si="883"/>
        <v/>
      </c>
      <c r="AJ4717" s="55" t="str">
        <f t="shared" si="884"/>
        <v/>
      </c>
      <c r="AK4717" s="88" t="str">
        <f t="shared" si="885"/>
        <v/>
      </c>
      <c r="AM4717" s="55" t="str">
        <f t="shared" si="886"/>
        <v/>
      </c>
      <c r="AN4717" s="88" t="str">
        <f t="shared" si="887"/>
        <v/>
      </c>
    </row>
    <row r="4718" spans="1:40" x14ac:dyDescent="0.25">
      <c r="A4718" s="77"/>
      <c r="B4718" s="107"/>
      <c r="C4718" s="108"/>
      <c r="D4718" s="109"/>
      <c r="E4718" s="109"/>
      <c r="F4718" s="110"/>
      <c r="G4718" s="111"/>
      <c r="H4718" s="112"/>
      <c r="I4718" s="77"/>
      <c r="J4718" s="112" t="str">
        <f>IF($B4718="", "", IFERROR(INDEX('Job List'!$C$9:$C$508, MATCH($B4718, 'Job List'!$B$9:$B$508, 0)), ""))</f>
        <v/>
      </c>
      <c r="K4718" s="112" t="str">
        <f>IF($B4718="", "", IFERROR(INDEX('Job List'!$D$9:$D$508, MATCH($B4718, 'Job List'!$B$9:$B$508, 0)), ""))</f>
        <v/>
      </c>
      <c r="L4718" s="125" t="str">
        <f t="shared" si="876"/>
        <v/>
      </c>
      <c r="M4718" s="111" t="str">
        <f>IF($B4718="", "", IF($G4718="", IFERROR(INDEX('Job List'!$E$9:$E$508, MATCH($B4718, 'Job List'!$B$9:$B$508, 0)), ""), $G4718))</f>
        <v/>
      </c>
      <c r="N4718" s="126" t="str">
        <f t="shared" si="877"/>
        <v/>
      </c>
      <c r="O4718" s="77"/>
      <c r="AB4718" s="14" t="str">
        <f t="shared" si="878"/>
        <v/>
      </c>
      <c r="AC4718" s="20" t="str">
        <f t="shared" si="879"/>
        <v/>
      </c>
      <c r="AD4718" s="55" t="str">
        <f t="shared" si="880"/>
        <v/>
      </c>
      <c r="AE4718" s="88" t="str">
        <f t="shared" si="881"/>
        <v/>
      </c>
      <c r="AG4718" s="55" t="str">
        <f t="shared" si="882"/>
        <v/>
      </c>
      <c r="AH4718" s="88" t="str">
        <f t="shared" si="883"/>
        <v/>
      </c>
      <c r="AJ4718" s="55" t="str">
        <f t="shared" si="884"/>
        <v/>
      </c>
      <c r="AK4718" s="88" t="str">
        <f t="shared" si="885"/>
        <v/>
      </c>
      <c r="AM4718" s="55" t="str">
        <f t="shared" si="886"/>
        <v/>
      </c>
      <c r="AN4718" s="88" t="str">
        <f t="shared" si="887"/>
        <v/>
      </c>
    </row>
    <row r="4719" spans="1:40" x14ac:dyDescent="0.25">
      <c r="A4719" s="77"/>
      <c r="B4719" s="107"/>
      <c r="C4719" s="108"/>
      <c r="D4719" s="109"/>
      <c r="E4719" s="109"/>
      <c r="F4719" s="110"/>
      <c r="G4719" s="111"/>
      <c r="H4719" s="112"/>
      <c r="I4719" s="77"/>
      <c r="J4719" s="112" t="str">
        <f>IF($B4719="", "", IFERROR(INDEX('Job List'!$C$9:$C$508, MATCH($B4719, 'Job List'!$B$9:$B$508, 0)), ""))</f>
        <v/>
      </c>
      <c r="K4719" s="112" t="str">
        <f>IF($B4719="", "", IFERROR(INDEX('Job List'!$D$9:$D$508, MATCH($B4719, 'Job List'!$B$9:$B$508, 0)), ""))</f>
        <v/>
      </c>
      <c r="L4719" s="125" t="str">
        <f t="shared" si="876"/>
        <v/>
      </c>
      <c r="M4719" s="111" t="str">
        <f>IF($B4719="", "", IF($G4719="", IFERROR(INDEX('Job List'!$E$9:$E$508, MATCH($B4719, 'Job List'!$B$9:$B$508, 0)), ""), $G4719))</f>
        <v/>
      </c>
      <c r="N4719" s="126" t="str">
        <f t="shared" si="877"/>
        <v/>
      </c>
      <c r="O4719" s="77"/>
      <c r="AB4719" s="14" t="str">
        <f t="shared" si="878"/>
        <v/>
      </c>
      <c r="AC4719" s="20" t="str">
        <f t="shared" si="879"/>
        <v/>
      </c>
      <c r="AD4719" s="55" t="str">
        <f t="shared" si="880"/>
        <v/>
      </c>
      <c r="AE4719" s="88" t="str">
        <f t="shared" si="881"/>
        <v/>
      </c>
      <c r="AG4719" s="55" t="str">
        <f t="shared" si="882"/>
        <v/>
      </c>
      <c r="AH4719" s="88" t="str">
        <f t="shared" si="883"/>
        <v/>
      </c>
      <c r="AJ4719" s="55" t="str">
        <f t="shared" si="884"/>
        <v/>
      </c>
      <c r="AK4719" s="88" t="str">
        <f t="shared" si="885"/>
        <v/>
      </c>
      <c r="AM4719" s="55" t="str">
        <f t="shared" si="886"/>
        <v/>
      </c>
      <c r="AN4719" s="88" t="str">
        <f t="shared" si="887"/>
        <v/>
      </c>
    </row>
    <row r="4720" spans="1:40" x14ac:dyDescent="0.25">
      <c r="A4720" s="77"/>
      <c r="B4720" s="107"/>
      <c r="C4720" s="108"/>
      <c r="D4720" s="109"/>
      <c r="E4720" s="109"/>
      <c r="F4720" s="110"/>
      <c r="G4720" s="111"/>
      <c r="H4720" s="112"/>
      <c r="I4720" s="77"/>
      <c r="J4720" s="112" t="str">
        <f>IF($B4720="", "", IFERROR(INDEX('Job List'!$C$9:$C$508, MATCH($B4720, 'Job List'!$B$9:$B$508, 0)), ""))</f>
        <v/>
      </c>
      <c r="K4720" s="112" t="str">
        <f>IF($B4720="", "", IFERROR(INDEX('Job List'!$D$9:$D$508, MATCH($B4720, 'Job List'!$B$9:$B$508, 0)), ""))</f>
        <v/>
      </c>
      <c r="L4720" s="125" t="str">
        <f t="shared" si="876"/>
        <v/>
      </c>
      <c r="M4720" s="111" t="str">
        <f>IF($B4720="", "", IF($G4720="", IFERROR(INDEX('Job List'!$E$9:$E$508, MATCH($B4720, 'Job List'!$B$9:$B$508, 0)), ""), $G4720))</f>
        <v/>
      </c>
      <c r="N4720" s="126" t="str">
        <f t="shared" si="877"/>
        <v/>
      </c>
      <c r="O4720" s="77"/>
      <c r="AB4720" s="14" t="str">
        <f t="shared" si="878"/>
        <v/>
      </c>
      <c r="AC4720" s="20" t="str">
        <f t="shared" si="879"/>
        <v/>
      </c>
      <c r="AD4720" s="55" t="str">
        <f t="shared" si="880"/>
        <v/>
      </c>
      <c r="AE4720" s="88" t="str">
        <f t="shared" si="881"/>
        <v/>
      </c>
      <c r="AG4720" s="55" t="str">
        <f t="shared" si="882"/>
        <v/>
      </c>
      <c r="AH4720" s="88" t="str">
        <f t="shared" si="883"/>
        <v/>
      </c>
      <c r="AJ4720" s="55" t="str">
        <f t="shared" si="884"/>
        <v/>
      </c>
      <c r="AK4720" s="88" t="str">
        <f t="shared" si="885"/>
        <v/>
      </c>
      <c r="AM4720" s="55" t="str">
        <f t="shared" si="886"/>
        <v/>
      </c>
      <c r="AN4720" s="88" t="str">
        <f t="shared" si="887"/>
        <v/>
      </c>
    </row>
    <row r="4721" spans="1:40" x14ac:dyDescent="0.25">
      <c r="A4721" s="77"/>
      <c r="B4721" s="107"/>
      <c r="C4721" s="108"/>
      <c r="D4721" s="109"/>
      <c r="E4721" s="109"/>
      <c r="F4721" s="110"/>
      <c r="G4721" s="111"/>
      <c r="H4721" s="112"/>
      <c r="I4721" s="77"/>
      <c r="J4721" s="112" t="str">
        <f>IF($B4721="", "", IFERROR(INDEX('Job List'!$C$9:$C$508, MATCH($B4721, 'Job List'!$B$9:$B$508, 0)), ""))</f>
        <v/>
      </c>
      <c r="K4721" s="112" t="str">
        <f>IF($B4721="", "", IFERROR(INDEX('Job List'!$D$9:$D$508, MATCH($B4721, 'Job List'!$B$9:$B$508, 0)), ""))</f>
        <v/>
      </c>
      <c r="L4721" s="125" t="str">
        <f t="shared" si="876"/>
        <v/>
      </c>
      <c r="M4721" s="111" t="str">
        <f>IF($B4721="", "", IF($G4721="", IFERROR(INDEX('Job List'!$E$9:$E$508, MATCH($B4721, 'Job List'!$B$9:$B$508, 0)), ""), $G4721))</f>
        <v/>
      </c>
      <c r="N4721" s="126" t="str">
        <f t="shared" si="877"/>
        <v/>
      </c>
      <c r="O4721" s="77"/>
      <c r="AB4721" s="14" t="str">
        <f t="shared" si="878"/>
        <v/>
      </c>
      <c r="AC4721" s="20" t="str">
        <f t="shared" si="879"/>
        <v/>
      </c>
      <c r="AD4721" s="55" t="str">
        <f t="shared" si="880"/>
        <v/>
      </c>
      <c r="AE4721" s="88" t="str">
        <f t="shared" si="881"/>
        <v/>
      </c>
      <c r="AG4721" s="55" t="str">
        <f t="shared" si="882"/>
        <v/>
      </c>
      <c r="AH4721" s="88" t="str">
        <f t="shared" si="883"/>
        <v/>
      </c>
      <c r="AJ4721" s="55" t="str">
        <f t="shared" si="884"/>
        <v/>
      </c>
      <c r="AK4721" s="88" t="str">
        <f t="shared" si="885"/>
        <v/>
      </c>
      <c r="AM4721" s="55" t="str">
        <f t="shared" si="886"/>
        <v/>
      </c>
      <c r="AN4721" s="88" t="str">
        <f t="shared" si="887"/>
        <v/>
      </c>
    </row>
    <row r="4722" spans="1:40" x14ac:dyDescent="0.25">
      <c r="A4722" s="77"/>
      <c r="B4722" s="107"/>
      <c r="C4722" s="108"/>
      <c r="D4722" s="109"/>
      <c r="E4722" s="109"/>
      <c r="F4722" s="110"/>
      <c r="G4722" s="111"/>
      <c r="H4722" s="112"/>
      <c r="I4722" s="77"/>
      <c r="J4722" s="112" t="str">
        <f>IF($B4722="", "", IFERROR(INDEX('Job List'!$C$9:$C$508, MATCH($B4722, 'Job List'!$B$9:$B$508, 0)), ""))</f>
        <v/>
      </c>
      <c r="K4722" s="112" t="str">
        <f>IF($B4722="", "", IFERROR(INDEX('Job List'!$D$9:$D$508, MATCH($B4722, 'Job List'!$B$9:$B$508, 0)), ""))</f>
        <v/>
      </c>
      <c r="L4722" s="125" t="str">
        <f t="shared" si="876"/>
        <v/>
      </c>
      <c r="M4722" s="111" t="str">
        <f>IF($B4722="", "", IF($G4722="", IFERROR(INDEX('Job List'!$E$9:$E$508, MATCH($B4722, 'Job List'!$B$9:$B$508, 0)), ""), $G4722))</f>
        <v/>
      </c>
      <c r="N4722" s="126" t="str">
        <f t="shared" si="877"/>
        <v/>
      </c>
      <c r="O4722" s="77"/>
      <c r="AB4722" s="14" t="str">
        <f t="shared" si="878"/>
        <v/>
      </c>
      <c r="AC4722" s="20" t="str">
        <f t="shared" si="879"/>
        <v/>
      </c>
      <c r="AD4722" s="55" t="str">
        <f t="shared" si="880"/>
        <v/>
      </c>
      <c r="AE4722" s="88" t="str">
        <f t="shared" si="881"/>
        <v/>
      </c>
      <c r="AG4722" s="55" t="str">
        <f t="shared" si="882"/>
        <v/>
      </c>
      <c r="AH4722" s="88" t="str">
        <f t="shared" si="883"/>
        <v/>
      </c>
      <c r="AJ4722" s="55" t="str">
        <f t="shared" si="884"/>
        <v/>
      </c>
      <c r="AK4722" s="88" t="str">
        <f t="shared" si="885"/>
        <v/>
      </c>
      <c r="AM4722" s="55" t="str">
        <f t="shared" si="886"/>
        <v/>
      </c>
      <c r="AN4722" s="88" t="str">
        <f t="shared" si="887"/>
        <v/>
      </c>
    </row>
    <row r="4723" spans="1:40" x14ac:dyDescent="0.25">
      <c r="A4723" s="77"/>
      <c r="B4723" s="107"/>
      <c r="C4723" s="108"/>
      <c r="D4723" s="109"/>
      <c r="E4723" s="109"/>
      <c r="F4723" s="110"/>
      <c r="G4723" s="111"/>
      <c r="H4723" s="112"/>
      <c r="I4723" s="77"/>
      <c r="J4723" s="112" t="str">
        <f>IF($B4723="", "", IFERROR(INDEX('Job List'!$C$9:$C$508, MATCH($B4723, 'Job List'!$B$9:$B$508, 0)), ""))</f>
        <v/>
      </c>
      <c r="K4723" s="112" t="str">
        <f>IF($B4723="", "", IFERROR(INDEX('Job List'!$D$9:$D$508, MATCH($B4723, 'Job List'!$B$9:$B$508, 0)), ""))</f>
        <v/>
      </c>
      <c r="L4723" s="125" t="str">
        <f t="shared" si="876"/>
        <v/>
      </c>
      <c r="M4723" s="111" t="str">
        <f>IF($B4723="", "", IF($G4723="", IFERROR(INDEX('Job List'!$E$9:$E$508, MATCH($B4723, 'Job List'!$B$9:$B$508, 0)), ""), $G4723))</f>
        <v/>
      </c>
      <c r="N4723" s="126" t="str">
        <f t="shared" si="877"/>
        <v/>
      </c>
      <c r="O4723" s="77"/>
      <c r="AB4723" s="14" t="str">
        <f t="shared" si="878"/>
        <v/>
      </c>
      <c r="AC4723" s="20" t="str">
        <f t="shared" si="879"/>
        <v/>
      </c>
      <c r="AD4723" s="55" t="str">
        <f t="shared" si="880"/>
        <v/>
      </c>
      <c r="AE4723" s="88" t="str">
        <f t="shared" si="881"/>
        <v/>
      </c>
      <c r="AG4723" s="55" t="str">
        <f t="shared" si="882"/>
        <v/>
      </c>
      <c r="AH4723" s="88" t="str">
        <f t="shared" si="883"/>
        <v/>
      </c>
      <c r="AJ4723" s="55" t="str">
        <f t="shared" si="884"/>
        <v/>
      </c>
      <c r="AK4723" s="88" t="str">
        <f t="shared" si="885"/>
        <v/>
      </c>
      <c r="AM4723" s="55" t="str">
        <f t="shared" si="886"/>
        <v/>
      </c>
      <c r="AN4723" s="88" t="str">
        <f t="shared" si="887"/>
        <v/>
      </c>
    </row>
    <row r="4724" spans="1:40" x14ac:dyDescent="0.25">
      <c r="A4724" s="77"/>
      <c r="B4724" s="107"/>
      <c r="C4724" s="108"/>
      <c r="D4724" s="109"/>
      <c r="E4724" s="109"/>
      <c r="F4724" s="110"/>
      <c r="G4724" s="111"/>
      <c r="H4724" s="112"/>
      <c r="I4724" s="77"/>
      <c r="J4724" s="112" t="str">
        <f>IF($B4724="", "", IFERROR(INDEX('Job List'!$C$9:$C$508, MATCH($B4724, 'Job List'!$B$9:$B$508, 0)), ""))</f>
        <v/>
      </c>
      <c r="K4724" s="112" t="str">
        <f>IF($B4724="", "", IFERROR(INDEX('Job List'!$D$9:$D$508, MATCH($B4724, 'Job List'!$B$9:$B$508, 0)), ""))</f>
        <v/>
      </c>
      <c r="L4724" s="125" t="str">
        <f t="shared" si="876"/>
        <v/>
      </c>
      <c r="M4724" s="111" t="str">
        <f>IF($B4724="", "", IF($G4724="", IFERROR(INDEX('Job List'!$E$9:$E$508, MATCH($B4724, 'Job List'!$B$9:$B$508, 0)), ""), $G4724))</f>
        <v/>
      </c>
      <c r="N4724" s="126" t="str">
        <f t="shared" si="877"/>
        <v/>
      </c>
      <c r="O4724" s="77"/>
      <c r="AB4724" s="14" t="str">
        <f t="shared" si="878"/>
        <v/>
      </c>
      <c r="AC4724" s="20" t="str">
        <f t="shared" si="879"/>
        <v/>
      </c>
      <c r="AD4724" s="55" t="str">
        <f t="shared" si="880"/>
        <v/>
      </c>
      <c r="AE4724" s="88" t="str">
        <f t="shared" si="881"/>
        <v/>
      </c>
      <c r="AG4724" s="55" t="str">
        <f t="shared" si="882"/>
        <v/>
      </c>
      <c r="AH4724" s="88" t="str">
        <f t="shared" si="883"/>
        <v/>
      </c>
      <c r="AJ4724" s="55" t="str">
        <f t="shared" si="884"/>
        <v/>
      </c>
      <c r="AK4724" s="88" t="str">
        <f t="shared" si="885"/>
        <v/>
      </c>
      <c r="AM4724" s="55" t="str">
        <f t="shared" si="886"/>
        <v/>
      </c>
      <c r="AN4724" s="88" t="str">
        <f t="shared" si="887"/>
        <v/>
      </c>
    </row>
    <row r="4725" spans="1:40" x14ac:dyDescent="0.25">
      <c r="A4725" s="77"/>
      <c r="B4725" s="107"/>
      <c r="C4725" s="108"/>
      <c r="D4725" s="109"/>
      <c r="E4725" s="109"/>
      <c r="F4725" s="110"/>
      <c r="G4725" s="111"/>
      <c r="H4725" s="112"/>
      <c r="I4725" s="77"/>
      <c r="J4725" s="112" t="str">
        <f>IF($B4725="", "", IFERROR(INDEX('Job List'!$C$9:$C$508, MATCH($B4725, 'Job List'!$B$9:$B$508, 0)), ""))</f>
        <v/>
      </c>
      <c r="K4725" s="112" t="str">
        <f>IF($B4725="", "", IFERROR(INDEX('Job List'!$D$9:$D$508, MATCH($B4725, 'Job List'!$B$9:$B$508, 0)), ""))</f>
        <v/>
      </c>
      <c r="L4725" s="125" t="str">
        <f t="shared" si="876"/>
        <v/>
      </c>
      <c r="M4725" s="111" t="str">
        <f>IF($B4725="", "", IF($G4725="", IFERROR(INDEX('Job List'!$E$9:$E$508, MATCH($B4725, 'Job List'!$B$9:$B$508, 0)), ""), $G4725))</f>
        <v/>
      </c>
      <c r="N4725" s="126" t="str">
        <f t="shared" si="877"/>
        <v/>
      </c>
      <c r="O4725" s="77"/>
      <c r="AB4725" s="14" t="str">
        <f t="shared" si="878"/>
        <v/>
      </c>
      <c r="AC4725" s="20" t="str">
        <f t="shared" si="879"/>
        <v/>
      </c>
      <c r="AD4725" s="55" t="str">
        <f t="shared" si="880"/>
        <v/>
      </c>
      <c r="AE4725" s="88" t="str">
        <f t="shared" si="881"/>
        <v/>
      </c>
      <c r="AG4725" s="55" t="str">
        <f t="shared" si="882"/>
        <v/>
      </c>
      <c r="AH4725" s="88" t="str">
        <f t="shared" si="883"/>
        <v/>
      </c>
      <c r="AJ4725" s="55" t="str">
        <f t="shared" si="884"/>
        <v/>
      </c>
      <c r="AK4725" s="88" t="str">
        <f t="shared" si="885"/>
        <v/>
      </c>
      <c r="AM4725" s="55" t="str">
        <f t="shared" si="886"/>
        <v/>
      </c>
      <c r="AN4725" s="88" t="str">
        <f t="shared" si="887"/>
        <v/>
      </c>
    </row>
    <row r="4726" spans="1:40" x14ac:dyDescent="0.25">
      <c r="A4726" s="77"/>
      <c r="B4726" s="107"/>
      <c r="C4726" s="108"/>
      <c r="D4726" s="109"/>
      <c r="E4726" s="109"/>
      <c r="F4726" s="110"/>
      <c r="G4726" s="111"/>
      <c r="H4726" s="112"/>
      <c r="I4726" s="77"/>
      <c r="J4726" s="112" t="str">
        <f>IF($B4726="", "", IFERROR(INDEX('Job List'!$C$9:$C$508, MATCH($B4726, 'Job List'!$B$9:$B$508, 0)), ""))</f>
        <v/>
      </c>
      <c r="K4726" s="112" t="str">
        <f>IF($B4726="", "", IFERROR(INDEX('Job List'!$D$9:$D$508, MATCH($B4726, 'Job List'!$B$9:$B$508, 0)), ""))</f>
        <v/>
      </c>
      <c r="L4726" s="125" t="str">
        <f t="shared" si="876"/>
        <v/>
      </c>
      <c r="M4726" s="111" t="str">
        <f>IF($B4726="", "", IF($G4726="", IFERROR(INDEX('Job List'!$E$9:$E$508, MATCH($B4726, 'Job List'!$B$9:$B$508, 0)), ""), $G4726))</f>
        <v/>
      </c>
      <c r="N4726" s="126" t="str">
        <f t="shared" si="877"/>
        <v/>
      </c>
      <c r="O4726" s="77"/>
      <c r="AB4726" s="14" t="str">
        <f t="shared" si="878"/>
        <v/>
      </c>
      <c r="AC4726" s="20" t="str">
        <f t="shared" si="879"/>
        <v/>
      </c>
      <c r="AD4726" s="55" t="str">
        <f t="shared" si="880"/>
        <v/>
      </c>
      <c r="AE4726" s="88" t="str">
        <f t="shared" si="881"/>
        <v/>
      </c>
      <c r="AG4726" s="55" t="str">
        <f t="shared" si="882"/>
        <v/>
      </c>
      <c r="AH4726" s="88" t="str">
        <f t="shared" si="883"/>
        <v/>
      </c>
      <c r="AJ4726" s="55" t="str">
        <f t="shared" si="884"/>
        <v/>
      </c>
      <c r="AK4726" s="88" t="str">
        <f t="shared" si="885"/>
        <v/>
      </c>
      <c r="AM4726" s="55" t="str">
        <f t="shared" si="886"/>
        <v/>
      </c>
      <c r="AN4726" s="88" t="str">
        <f t="shared" si="887"/>
        <v/>
      </c>
    </row>
    <row r="4727" spans="1:40" x14ac:dyDescent="0.25">
      <c r="A4727" s="77"/>
      <c r="B4727" s="107"/>
      <c r="C4727" s="108"/>
      <c r="D4727" s="109"/>
      <c r="E4727" s="109"/>
      <c r="F4727" s="110"/>
      <c r="G4727" s="111"/>
      <c r="H4727" s="112"/>
      <c r="I4727" s="77"/>
      <c r="J4727" s="112" t="str">
        <f>IF($B4727="", "", IFERROR(INDEX('Job List'!$C$9:$C$508, MATCH($B4727, 'Job List'!$B$9:$B$508, 0)), ""))</f>
        <v/>
      </c>
      <c r="K4727" s="112" t="str">
        <f>IF($B4727="", "", IFERROR(INDEX('Job List'!$D$9:$D$508, MATCH($B4727, 'Job List'!$B$9:$B$508, 0)), ""))</f>
        <v/>
      </c>
      <c r="L4727" s="125" t="str">
        <f t="shared" si="876"/>
        <v/>
      </c>
      <c r="M4727" s="111" t="str">
        <f>IF($B4727="", "", IF($G4727="", IFERROR(INDEX('Job List'!$E$9:$E$508, MATCH($B4727, 'Job List'!$B$9:$B$508, 0)), ""), $G4727))</f>
        <v/>
      </c>
      <c r="N4727" s="126" t="str">
        <f t="shared" si="877"/>
        <v/>
      </c>
      <c r="O4727" s="77"/>
      <c r="AB4727" s="14" t="str">
        <f t="shared" si="878"/>
        <v/>
      </c>
      <c r="AC4727" s="20" t="str">
        <f t="shared" si="879"/>
        <v/>
      </c>
      <c r="AD4727" s="55" t="str">
        <f t="shared" si="880"/>
        <v/>
      </c>
      <c r="AE4727" s="88" t="str">
        <f t="shared" si="881"/>
        <v/>
      </c>
      <c r="AG4727" s="55" t="str">
        <f t="shared" si="882"/>
        <v/>
      </c>
      <c r="AH4727" s="88" t="str">
        <f t="shared" si="883"/>
        <v/>
      </c>
      <c r="AJ4727" s="55" t="str">
        <f t="shared" si="884"/>
        <v/>
      </c>
      <c r="AK4727" s="88" t="str">
        <f t="shared" si="885"/>
        <v/>
      </c>
      <c r="AM4727" s="55" t="str">
        <f t="shared" si="886"/>
        <v/>
      </c>
      <c r="AN4727" s="88" t="str">
        <f t="shared" si="887"/>
        <v/>
      </c>
    </row>
    <row r="4728" spans="1:40" x14ac:dyDescent="0.25">
      <c r="A4728" s="77"/>
      <c r="B4728" s="107"/>
      <c r="C4728" s="108"/>
      <c r="D4728" s="109"/>
      <c r="E4728" s="109"/>
      <c r="F4728" s="110"/>
      <c r="G4728" s="111"/>
      <c r="H4728" s="112"/>
      <c r="I4728" s="77"/>
      <c r="J4728" s="112" t="str">
        <f>IF($B4728="", "", IFERROR(INDEX('Job List'!$C$9:$C$508, MATCH($B4728, 'Job List'!$B$9:$B$508, 0)), ""))</f>
        <v/>
      </c>
      <c r="K4728" s="112" t="str">
        <f>IF($B4728="", "", IFERROR(INDEX('Job List'!$D$9:$D$508, MATCH($B4728, 'Job List'!$B$9:$B$508, 0)), ""))</f>
        <v/>
      </c>
      <c r="L4728" s="125" t="str">
        <f t="shared" si="876"/>
        <v/>
      </c>
      <c r="M4728" s="111" t="str">
        <f>IF($B4728="", "", IF($G4728="", IFERROR(INDEX('Job List'!$E$9:$E$508, MATCH($B4728, 'Job List'!$B$9:$B$508, 0)), ""), $G4728))</f>
        <v/>
      </c>
      <c r="N4728" s="126" t="str">
        <f t="shared" si="877"/>
        <v/>
      </c>
      <c r="O4728" s="77"/>
      <c r="AB4728" s="14" t="str">
        <f t="shared" si="878"/>
        <v/>
      </c>
      <c r="AC4728" s="20" t="str">
        <f t="shared" si="879"/>
        <v/>
      </c>
      <c r="AD4728" s="55" t="str">
        <f t="shared" si="880"/>
        <v/>
      </c>
      <c r="AE4728" s="88" t="str">
        <f t="shared" si="881"/>
        <v/>
      </c>
      <c r="AG4728" s="55" t="str">
        <f t="shared" si="882"/>
        <v/>
      </c>
      <c r="AH4728" s="88" t="str">
        <f t="shared" si="883"/>
        <v/>
      </c>
      <c r="AJ4728" s="55" t="str">
        <f t="shared" si="884"/>
        <v/>
      </c>
      <c r="AK4728" s="88" t="str">
        <f t="shared" si="885"/>
        <v/>
      </c>
      <c r="AM4728" s="55" t="str">
        <f t="shared" si="886"/>
        <v/>
      </c>
      <c r="AN4728" s="88" t="str">
        <f t="shared" si="887"/>
        <v/>
      </c>
    </row>
    <row r="4729" spans="1:40" x14ac:dyDescent="0.25">
      <c r="A4729" s="77"/>
      <c r="B4729" s="107"/>
      <c r="C4729" s="108"/>
      <c r="D4729" s="109"/>
      <c r="E4729" s="109"/>
      <c r="F4729" s="110"/>
      <c r="G4729" s="111"/>
      <c r="H4729" s="112"/>
      <c r="I4729" s="77"/>
      <c r="J4729" s="112" t="str">
        <f>IF($B4729="", "", IFERROR(INDEX('Job List'!$C$9:$C$508, MATCH($B4729, 'Job List'!$B$9:$B$508, 0)), ""))</f>
        <v/>
      </c>
      <c r="K4729" s="112" t="str">
        <f>IF($B4729="", "", IFERROR(INDEX('Job List'!$D$9:$D$508, MATCH($B4729, 'Job List'!$B$9:$B$508, 0)), ""))</f>
        <v/>
      </c>
      <c r="L4729" s="125" t="str">
        <f t="shared" si="876"/>
        <v/>
      </c>
      <c r="M4729" s="111" t="str">
        <f>IF($B4729="", "", IF($G4729="", IFERROR(INDEX('Job List'!$E$9:$E$508, MATCH($B4729, 'Job List'!$B$9:$B$508, 0)), ""), $G4729))</f>
        <v/>
      </c>
      <c r="N4729" s="126" t="str">
        <f t="shared" si="877"/>
        <v/>
      </c>
      <c r="O4729" s="77"/>
      <c r="AB4729" s="14" t="str">
        <f t="shared" si="878"/>
        <v/>
      </c>
      <c r="AC4729" s="20" t="str">
        <f t="shared" si="879"/>
        <v/>
      </c>
      <c r="AD4729" s="55" t="str">
        <f t="shared" si="880"/>
        <v/>
      </c>
      <c r="AE4729" s="88" t="str">
        <f t="shared" si="881"/>
        <v/>
      </c>
      <c r="AG4729" s="55" t="str">
        <f t="shared" si="882"/>
        <v/>
      </c>
      <c r="AH4729" s="88" t="str">
        <f t="shared" si="883"/>
        <v/>
      </c>
      <c r="AJ4729" s="55" t="str">
        <f t="shared" si="884"/>
        <v/>
      </c>
      <c r="AK4729" s="88" t="str">
        <f t="shared" si="885"/>
        <v/>
      </c>
      <c r="AM4729" s="55" t="str">
        <f t="shared" si="886"/>
        <v/>
      </c>
      <c r="AN4729" s="88" t="str">
        <f t="shared" si="887"/>
        <v/>
      </c>
    </row>
    <row r="4730" spans="1:40" x14ac:dyDescent="0.25">
      <c r="A4730" s="77"/>
      <c r="B4730" s="107"/>
      <c r="C4730" s="108"/>
      <c r="D4730" s="109"/>
      <c r="E4730" s="109"/>
      <c r="F4730" s="110"/>
      <c r="G4730" s="111"/>
      <c r="H4730" s="112"/>
      <c r="I4730" s="77"/>
      <c r="J4730" s="112" t="str">
        <f>IF($B4730="", "", IFERROR(INDEX('Job List'!$C$9:$C$508, MATCH($B4730, 'Job List'!$B$9:$B$508, 0)), ""))</f>
        <v/>
      </c>
      <c r="K4730" s="112" t="str">
        <f>IF($B4730="", "", IFERROR(INDEX('Job List'!$D$9:$D$508, MATCH($B4730, 'Job List'!$B$9:$B$508, 0)), ""))</f>
        <v/>
      </c>
      <c r="L4730" s="125" t="str">
        <f t="shared" si="876"/>
        <v/>
      </c>
      <c r="M4730" s="111" t="str">
        <f>IF($B4730="", "", IF($G4730="", IFERROR(INDEX('Job List'!$E$9:$E$508, MATCH($B4730, 'Job List'!$B$9:$B$508, 0)), ""), $G4730))</f>
        <v/>
      </c>
      <c r="N4730" s="126" t="str">
        <f t="shared" si="877"/>
        <v/>
      </c>
      <c r="O4730" s="77"/>
      <c r="AB4730" s="14" t="str">
        <f t="shared" si="878"/>
        <v/>
      </c>
      <c r="AC4730" s="20" t="str">
        <f t="shared" si="879"/>
        <v/>
      </c>
      <c r="AD4730" s="55" t="str">
        <f t="shared" si="880"/>
        <v/>
      </c>
      <c r="AE4730" s="88" t="str">
        <f t="shared" si="881"/>
        <v/>
      </c>
      <c r="AG4730" s="55" t="str">
        <f t="shared" si="882"/>
        <v/>
      </c>
      <c r="AH4730" s="88" t="str">
        <f t="shared" si="883"/>
        <v/>
      </c>
      <c r="AJ4730" s="55" t="str">
        <f t="shared" si="884"/>
        <v/>
      </c>
      <c r="AK4730" s="88" t="str">
        <f t="shared" si="885"/>
        <v/>
      </c>
      <c r="AM4730" s="55" t="str">
        <f t="shared" si="886"/>
        <v/>
      </c>
      <c r="AN4730" s="88" t="str">
        <f t="shared" si="887"/>
        <v/>
      </c>
    </row>
    <row r="4731" spans="1:40" x14ac:dyDescent="0.25">
      <c r="A4731" s="77"/>
      <c r="B4731" s="107"/>
      <c r="C4731" s="108"/>
      <c r="D4731" s="109"/>
      <c r="E4731" s="109"/>
      <c r="F4731" s="110"/>
      <c r="G4731" s="111"/>
      <c r="H4731" s="112"/>
      <c r="I4731" s="77"/>
      <c r="J4731" s="112" t="str">
        <f>IF($B4731="", "", IFERROR(INDEX('Job List'!$C$9:$C$508, MATCH($B4731, 'Job List'!$B$9:$B$508, 0)), ""))</f>
        <v/>
      </c>
      <c r="K4731" s="112" t="str">
        <f>IF($B4731="", "", IFERROR(INDEX('Job List'!$D$9:$D$508, MATCH($B4731, 'Job List'!$B$9:$B$508, 0)), ""))</f>
        <v/>
      </c>
      <c r="L4731" s="125" t="str">
        <f t="shared" si="876"/>
        <v/>
      </c>
      <c r="M4731" s="111" t="str">
        <f>IF($B4731="", "", IF($G4731="", IFERROR(INDEX('Job List'!$E$9:$E$508, MATCH($B4731, 'Job List'!$B$9:$B$508, 0)), ""), $G4731))</f>
        <v/>
      </c>
      <c r="N4731" s="126" t="str">
        <f t="shared" si="877"/>
        <v/>
      </c>
      <c r="O4731" s="77"/>
      <c r="AB4731" s="14" t="str">
        <f t="shared" si="878"/>
        <v/>
      </c>
      <c r="AC4731" s="20" t="str">
        <f t="shared" si="879"/>
        <v/>
      </c>
      <c r="AD4731" s="55" t="str">
        <f t="shared" si="880"/>
        <v/>
      </c>
      <c r="AE4731" s="88" t="str">
        <f t="shared" si="881"/>
        <v/>
      </c>
      <c r="AG4731" s="55" t="str">
        <f t="shared" si="882"/>
        <v/>
      </c>
      <c r="AH4731" s="88" t="str">
        <f t="shared" si="883"/>
        <v/>
      </c>
      <c r="AJ4731" s="55" t="str">
        <f t="shared" si="884"/>
        <v/>
      </c>
      <c r="AK4731" s="88" t="str">
        <f t="shared" si="885"/>
        <v/>
      </c>
      <c r="AM4731" s="55" t="str">
        <f t="shared" si="886"/>
        <v/>
      </c>
      <c r="AN4731" s="88" t="str">
        <f t="shared" si="887"/>
        <v/>
      </c>
    </row>
    <row r="4732" spans="1:40" x14ac:dyDescent="0.25">
      <c r="A4732" s="77"/>
      <c r="B4732" s="107"/>
      <c r="C4732" s="108"/>
      <c r="D4732" s="109"/>
      <c r="E4732" s="109"/>
      <c r="F4732" s="110"/>
      <c r="G4732" s="111"/>
      <c r="H4732" s="112"/>
      <c r="I4732" s="77"/>
      <c r="J4732" s="112" t="str">
        <f>IF($B4732="", "", IFERROR(INDEX('Job List'!$C$9:$C$508, MATCH($B4732, 'Job List'!$B$9:$B$508, 0)), ""))</f>
        <v/>
      </c>
      <c r="K4732" s="112" t="str">
        <f>IF($B4732="", "", IFERROR(INDEX('Job List'!$D$9:$D$508, MATCH($B4732, 'Job List'!$B$9:$B$508, 0)), ""))</f>
        <v/>
      </c>
      <c r="L4732" s="125" t="str">
        <f t="shared" si="876"/>
        <v/>
      </c>
      <c r="M4732" s="111" t="str">
        <f>IF($B4732="", "", IF($G4732="", IFERROR(INDEX('Job List'!$E$9:$E$508, MATCH($B4732, 'Job List'!$B$9:$B$508, 0)), ""), $G4732))</f>
        <v/>
      </c>
      <c r="N4732" s="126" t="str">
        <f t="shared" si="877"/>
        <v/>
      </c>
      <c r="O4732" s="77"/>
      <c r="AB4732" s="14" t="str">
        <f t="shared" si="878"/>
        <v/>
      </c>
      <c r="AC4732" s="20" t="str">
        <f t="shared" si="879"/>
        <v/>
      </c>
      <c r="AD4732" s="55" t="str">
        <f t="shared" si="880"/>
        <v/>
      </c>
      <c r="AE4732" s="88" t="str">
        <f t="shared" si="881"/>
        <v/>
      </c>
      <c r="AG4732" s="55" t="str">
        <f t="shared" si="882"/>
        <v/>
      </c>
      <c r="AH4732" s="88" t="str">
        <f t="shared" si="883"/>
        <v/>
      </c>
      <c r="AJ4732" s="55" t="str">
        <f t="shared" si="884"/>
        <v/>
      </c>
      <c r="AK4732" s="88" t="str">
        <f t="shared" si="885"/>
        <v/>
      </c>
      <c r="AM4732" s="55" t="str">
        <f t="shared" si="886"/>
        <v/>
      </c>
      <c r="AN4732" s="88" t="str">
        <f t="shared" si="887"/>
        <v/>
      </c>
    </row>
    <row r="4733" spans="1:40" x14ac:dyDescent="0.25">
      <c r="A4733" s="77"/>
      <c r="B4733" s="107"/>
      <c r="C4733" s="108"/>
      <c r="D4733" s="109"/>
      <c r="E4733" s="109"/>
      <c r="F4733" s="110"/>
      <c r="G4733" s="111"/>
      <c r="H4733" s="112"/>
      <c r="I4733" s="77"/>
      <c r="J4733" s="112" t="str">
        <f>IF($B4733="", "", IFERROR(INDEX('Job List'!$C$9:$C$508, MATCH($B4733, 'Job List'!$B$9:$B$508, 0)), ""))</f>
        <v/>
      </c>
      <c r="K4733" s="112" t="str">
        <f>IF($B4733="", "", IFERROR(INDEX('Job List'!$D$9:$D$508, MATCH($B4733, 'Job List'!$B$9:$B$508, 0)), ""))</f>
        <v/>
      </c>
      <c r="L4733" s="125" t="str">
        <f t="shared" si="876"/>
        <v/>
      </c>
      <c r="M4733" s="111" t="str">
        <f>IF($B4733="", "", IF($G4733="", IFERROR(INDEX('Job List'!$E$9:$E$508, MATCH($B4733, 'Job List'!$B$9:$B$508, 0)), ""), $G4733))</f>
        <v/>
      </c>
      <c r="N4733" s="126" t="str">
        <f t="shared" si="877"/>
        <v/>
      </c>
      <c r="O4733" s="77"/>
      <c r="AB4733" s="14" t="str">
        <f t="shared" si="878"/>
        <v/>
      </c>
      <c r="AC4733" s="20" t="str">
        <f t="shared" si="879"/>
        <v/>
      </c>
      <c r="AD4733" s="55" t="str">
        <f t="shared" si="880"/>
        <v/>
      </c>
      <c r="AE4733" s="88" t="str">
        <f t="shared" si="881"/>
        <v/>
      </c>
      <c r="AG4733" s="55" t="str">
        <f t="shared" si="882"/>
        <v/>
      </c>
      <c r="AH4733" s="88" t="str">
        <f t="shared" si="883"/>
        <v/>
      </c>
      <c r="AJ4733" s="55" t="str">
        <f t="shared" si="884"/>
        <v/>
      </c>
      <c r="AK4733" s="88" t="str">
        <f t="shared" si="885"/>
        <v/>
      </c>
      <c r="AM4733" s="55" t="str">
        <f t="shared" si="886"/>
        <v/>
      </c>
      <c r="AN4733" s="88" t="str">
        <f t="shared" si="887"/>
        <v/>
      </c>
    </row>
    <row r="4734" spans="1:40" x14ac:dyDescent="0.25">
      <c r="A4734" s="77"/>
      <c r="B4734" s="107"/>
      <c r="C4734" s="108"/>
      <c r="D4734" s="109"/>
      <c r="E4734" s="109"/>
      <c r="F4734" s="110"/>
      <c r="G4734" s="111"/>
      <c r="H4734" s="112"/>
      <c r="I4734" s="77"/>
      <c r="J4734" s="112" t="str">
        <f>IF($B4734="", "", IFERROR(INDEX('Job List'!$C$9:$C$508, MATCH($B4734, 'Job List'!$B$9:$B$508, 0)), ""))</f>
        <v/>
      </c>
      <c r="K4734" s="112" t="str">
        <f>IF($B4734="", "", IFERROR(INDEX('Job List'!$D$9:$D$508, MATCH($B4734, 'Job List'!$B$9:$B$508, 0)), ""))</f>
        <v/>
      </c>
      <c r="L4734" s="125" t="str">
        <f t="shared" si="876"/>
        <v/>
      </c>
      <c r="M4734" s="111" t="str">
        <f>IF($B4734="", "", IF($G4734="", IFERROR(INDEX('Job List'!$E$9:$E$508, MATCH($B4734, 'Job List'!$B$9:$B$508, 0)), ""), $G4734))</f>
        <v/>
      </c>
      <c r="N4734" s="126" t="str">
        <f t="shared" si="877"/>
        <v/>
      </c>
      <c r="O4734" s="77"/>
      <c r="AB4734" s="14" t="str">
        <f t="shared" si="878"/>
        <v/>
      </c>
      <c r="AC4734" s="20" t="str">
        <f t="shared" si="879"/>
        <v/>
      </c>
      <c r="AD4734" s="55" t="str">
        <f t="shared" si="880"/>
        <v/>
      </c>
      <c r="AE4734" s="88" t="str">
        <f t="shared" si="881"/>
        <v/>
      </c>
      <c r="AG4734" s="55" t="str">
        <f t="shared" si="882"/>
        <v/>
      </c>
      <c r="AH4734" s="88" t="str">
        <f t="shared" si="883"/>
        <v/>
      </c>
      <c r="AJ4734" s="55" t="str">
        <f t="shared" si="884"/>
        <v/>
      </c>
      <c r="AK4734" s="88" t="str">
        <f t="shared" si="885"/>
        <v/>
      </c>
      <c r="AM4734" s="55" t="str">
        <f t="shared" si="886"/>
        <v/>
      </c>
      <c r="AN4734" s="88" t="str">
        <f t="shared" si="887"/>
        <v/>
      </c>
    </row>
    <row r="4735" spans="1:40" x14ac:dyDescent="0.25">
      <c r="A4735" s="77"/>
      <c r="B4735" s="107"/>
      <c r="C4735" s="108"/>
      <c r="D4735" s="109"/>
      <c r="E4735" s="109"/>
      <c r="F4735" s="110"/>
      <c r="G4735" s="111"/>
      <c r="H4735" s="112"/>
      <c r="I4735" s="77"/>
      <c r="J4735" s="112" t="str">
        <f>IF($B4735="", "", IFERROR(INDEX('Job List'!$C$9:$C$508, MATCH($B4735, 'Job List'!$B$9:$B$508, 0)), ""))</f>
        <v/>
      </c>
      <c r="K4735" s="112" t="str">
        <f>IF($B4735="", "", IFERROR(INDEX('Job List'!$D$9:$D$508, MATCH($B4735, 'Job List'!$B$9:$B$508, 0)), ""))</f>
        <v/>
      </c>
      <c r="L4735" s="125" t="str">
        <f t="shared" si="876"/>
        <v/>
      </c>
      <c r="M4735" s="111" t="str">
        <f>IF($B4735="", "", IF($G4735="", IFERROR(INDEX('Job List'!$E$9:$E$508, MATCH($B4735, 'Job List'!$B$9:$B$508, 0)), ""), $G4735))</f>
        <v/>
      </c>
      <c r="N4735" s="126" t="str">
        <f t="shared" si="877"/>
        <v/>
      </c>
      <c r="O4735" s="77"/>
      <c r="AB4735" s="14" t="str">
        <f t="shared" si="878"/>
        <v/>
      </c>
      <c r="AC4735" s="20" t="str">
        <f t="shared" si="879"/>
        <v/>
      </c>
      <c r="AD4735" s="55" t="str">
        <f t="shared" si="880"/>
        <v/>
      </c>
      <c r="AE4735" s="88" t="str">
        <f t="shared" si="881"/>
        <v/>
      </c>
      <c r="AG4735" s="55" t="str">
        <f t="shared" si="882"/>
        <v/>
      </c>
      <c r="AH4735" s="88" t="str">
        <f t="shared" si="883"/>
        <v/>
      </c>
      <c r="AJ4735" s="55" t="str">
        <f t="shared" si="884"/>
        <v/>
      </c>
      <c r="AK4735" s="88" t="str">
        <f t="shared" si="885"/>
        <v/>
      </c>
      <c r="AM4735" s="55" t="str">
        <f t="shared" si="886"/>
        <v/>
      </c>
      <c r="AN4735" s="88" t="str">
        <f t="shared" si="887"/>
        <v/>
      </c>
    </row>
    <row r="4736" spans="1:40" x14ac:dyDescent="0.25">
      <c r="A4736" s="77"/>
      <c r="B4736" s="107"/>
      <c r="C4736" s="108"/>
      <c r="D4736" s="109"/>
      <c r="E4736" s="109"/>
      <c r="F4736" s="110"/>
      <c r="G4736" s="111"/>
      <c r="H4736" s="112"/>
      <c r="I4736" s="77"/>
      <c r="J4736" s="112" t="str">
        <f>IF($B4736="", "", IFERROR(INDEX('Job List'!$C$9:$C$508, MATCH($B4736, 'Job List'!$B$9:$B$508, 0)), ""))</f>
        <v/>
      </c>
      <c r="K4736" s="112" t="str">
        <f>IF($B4736="", "", IFERROR(INDEX('Job List'!$D$9:$D$508, MATCH($B4736, 'Job List'!$B$9:$B$508, 0)), ""))</f>
        <v/>
      </c>
      <c r="L4736" s="125" t="str">
        <f t="shared" si="876"/>
        <v/>
      </c>
      <c r="M4736" s="111" t="str">
        <f>IF($B4736="", "", IF($G4736="", IFERROR(INDEX('Job List'!$E$9:$E$508, MATCH($B4736, 'Job List'!$B$9:$B$508, 0)), ""), $G4736))</f>
        <v/>
      </c>
      <c r="N4736" s="126" t="str">
        <f t="shared" si="877"/>
        <v/>
      </c>
      <c r="O4736" s="77"/>
      <c r="AB4736" s="14" t="str">
        <f t="shared" si="878"/>
        <v/>
      </c>
      <c r="AC4736" s="20" t="str">
        <f t="shared" si="879"/>
        <v/>
      </c>
      <c r="AD4736" s="55" t="str">
        <f t="shared" si="880"/>
        <v/>
      </c>
      <c r="AE4736" s="88" t="str">
        <f t="shared" si="881"/>
        <v/>
      </c>
      <c r="AG4736" s="55" t="str">
        <f t="shared" si="882"/>
        <v/>
      </c>
      <c r="AH4736" s="88" t="str">
        <f t="shared" si="883"/>
        <v/>
      </c>
      <c r="AJ4736" s="55" t="str">
        <f t="shared" si="884"/>
        <v/>
      </c>
      <c r="AK4736" s="88" t="str">
        <f t="shared" si="885"/>
        <v/>
      </c>
      <c r="AM4736" s="55" t="str">
        <f t="shared" si="886"/>
        <v/>
      </c>
      <c r="AN4736" s="88" t="str">
        <f t="shared" si="887"/>
        <v/>
      </c>
    </row>
    <row r="4737" spans="1:40" x14ac:dyDescent="0.25">
      <c r="A4737" s="77"/>
      <c r="B4737" s="107"/>
      <c r="C4737" s="108"/>
      <c r="D4737" s="109"/>
      <c r="E4737" s="109"/>
      <c r="F4737" s="110"/>
      <c r="G4737" s="111"/>
      <c r="H4737" s="112"/>
      <c r="I4737" s="77"/>
      <c r="J4737" s="112" t="str">
        <f>IF($B4737="", "", IFERROR(INDEX('Job List'!$C$9:$C$508, MATCH($B4737, 'Job List'!$B$9:$B$508, 0)), ""))</f>
        <v/>
      </c>
      <c r="K4737" s="112" t="str">
        <f>IF($B4737="", "", IFERROR(INDEX('Job List'!$D$9:$D$508, MATCH($B4737, 'Job List'!$B$9:$B$508, 0)), ""))</f>
        <v/>
      </c>
      <c r="L4737" s="125" t="str">
        <f t="shared" si="876"/>
        <v/>
      </c>
      <c r="M4737" s="111" t="str">
        <f>IF($B4737="", "", IF($G4737="", IFERROR(INDEX('Job List'!$E$9:$E$508, MATCH($B4737, 'Job List'!$B$9:$B$508, 0)), ""), $G4737))</f>
        <v/>
      </c>
      <c r="N4737" s="126" t="str">
        <f t="shared" si="877"/>
        <v/>
      </c>
      <c r="O4737" s="77"/>
      <c r="AB4737" s="14" t="str">
        <f t="shared" si="878"/>
        <v/>
      </c>
      <c r="AC4737" s="20" t="str">
        <f t="shared" si="879"/>
        <v/>
      </c>
      <c r="AD4737" s="55" t="str">
        <f t="shared" si="880"/>
        <v/>
      </c>
      <c r="AE4737" s="88" t="str">
        <f t="shared" si="881"/>
        <v/>
      </c>
      <c r="AG4737" s="55" t="str">
        <f t="shared" si="882"/>
        <v/>
      </c>
      <c r="AH4737" s="88" t="str">
        <f t="shared" si="883"/>
        <v/>
      </c>
      <c r="AJ4737" s="55" t="str">
        <f t="shared" si="884"/>
        <v/>
      </c>
      <c r="AK4737" s="88" t="str">
        <f t="shared" si="885"/>
        <v/>
      </c>
      <c r="AM4737" s="55" t="str">
        <f t="shared" si="886"/>
        <v/>
      </c>
      <c r="AN4737" s="88" t="str">
        <f t="shared" si="887"/>
        <v/>
      </c>
    </row>
    <row r="4738" spans="1:40" x14ac:dyDescent="0.25">
      <c r="A4738" s="77"/>
      <c r="B4738" s="107"/>
      <c r="C4738" s="108"/>
      <c r="D4738" s="109"/>
      <c r="E4738" s="109"/>
      <c r="F4738" s="110"/>
      <c r="G4738" s="111"/>
      <c r="H4738" s="112"/>
      <c r="I4738" s="77"/>
      <c r="J4738" s="112" t="str">
        <f>IF($B4738="", "", IFERROR(INDEX('Job List'!$C$9:$C$508, MATCH($B4738, 'Job List'!$B$9:$B$508, 0)), ""))</f>
        <v/>
      </c>
      <c r="K4738" s="112" t="str">
        <f>IF($B4738="", "", IFERROR(INDEX('Job List'!$D$9:$D$508, MATCH($B4738, 'Job List'!$B$9:$B$508, 0)), ""))</f>
        <v/>
      </c>
      <c r="L4738" s="125" t="str">
        <f t="shared" si="876"/>
        <v/>
      </c>
      <c r="M4738" s="111" t="str">
        <f>IF($B4738="", "", IF($G4738="", IFERROR(INDEX('Job List'!$E$9:$E$508, MATCH($B4738, 'Job List'!$B$9:$B$508, 0)), ""), $G4738))</f>
        <v/>
      </c>
      <c r="N4738" s="126" t="str">
        <f t="shared" si="877"/>
        <v/>
      </c>
      <c r="O4738" s="77"/>
      <c r="AB4738" s="14" t="str">
        <f t="shared" si="878"/>
        <v/>
      </c>
      <c r="AC4738" s="20" t="str">
        <f t="shared" si="879"/>
        <v/>
      </c>
      <c r="AD4738" s="55" t="str">
        <f t="shared" si="880"/>
        <v/>
      </c>
      <c r="AE4738" s="88" t="str">
        <f t="shared" si="881"/>
        <v/>
      </c>
      <c r="AG4738" s="55" t="str">
        <f t="shared" si="882"/>
        <v/>
      </c>
      <c r="AH4738" s="88" t="str">
        <f t="shared" si="883"/>
        <v/>
      </c>
      <c r="AJ4738" s="55" t="str">
        <f t="shared" si="884"/>
        <v/>
      </c>
      <c r="AK4738" s="88" t="str">
        <f t="shared" si="885"/>
        <v/>
      </c>
      <c r="AM4738" s="55" t="str">
        <f t="shared" si="886"/>
        <v/>
      </c>
      <c r="AN4738" s="88" t="str">
        <f t="shared" si="887"/>
        <v/>
      </c>
    </row>
    <row r="4739" spans="1:40" x14ac:dyDescent="0.25">
      <c r="A4739" s="77"/>
      <c r="B4739" s="107"/>
      <c r="C4739" s="108"/>
      <c r="D4739" s="109"/>
      <c r="E4739" s="109"/>
      <c r="F4739" s="110"/>
      <c r="G4739" s="111"/>
      <c r="H4739" s="112"/>
      <c r="I4739" s="77"/>
      <c r="J4739" s="112" t="str">
        <f>IF($B4739="", "", IFERROR(INDEX('Job List'!$C$9:$C$508, MATCH($B4739, 'Job List'!$B$9:$B$508, 0)), ""))</f>
        <v/>
      </c>
      <c r="K4739" s="112" t="str">
        <f>IF($B4739="", "", IFERROR(INDEX('Job List'!$D$9:$D$508, MATCH($B4739, 'Job List'!$B$9:$B$508, 0)), ""))</f>
        <v/>
      </c>
      <c r="L4739" s="125" t="str">
        <f t="shared" si="876"/>
        <v/>
      </c>
      <c r="M4739" s="111" t="str">
        <f>IF($B4739="", "", IF($G4739="", IFERROR(INDEX('Job List'!$E$9:$E$508, MATCH($B4739, 'Job List'!$B$9:$B$508, 0)), ""), $G4739))</f>
        <v/>
      </c>
      <c r="N4739" s="126" t="str">
        <f t="shared" si="877"/>
        <v/>
      </c>
      <c r="O4739" s="77"/>
      <c r="AB4739" s="14" t="str">
        <f t="shared" si="878"/>
        <v/>
      </c>
      <c r="AC4739" s="20" t="str">
        <f t="shared" si="879"/>
        <v/>
      </c>
      <c r="AD4739" s="55" t="str">
        <f t="shared" si="880"/>
        <v/>
      </c>
      <c r="AE4739" s="88" t="str">
        <f t="shared" si="881"/>
        <v/>
      </c>
      <c r="AG4739" s="55" t="str">
        <f t="shared" si="882"/>
        <v/>
      </c>
      <c r="AH4739" s="88" t="str">
        <f t="shared" si="883"/>
        <v/>
      </c>
      <c r="AJ4739" s="55" t="str">
        <f t="shared" si="884"/>
        <v/>
      </c>
      <c r="AK4739" s="88" t="str">
        <f t="shared" si="885"/>
        <v/>
      </c>
      <c r="AM4739" s="55" t="str">
        <f t="shared" si="886"/>
        <v/>
      </c>
      <c r="AN4739" s="88" t="str">
        <f t="shared" si="887"/>
        <v/>
      </c>
    </row>
    <row r="4740" spans="1:40" x14ac:dyDescent="0.25">
      <c r="A4740" s="77"/>
      <c r="B4740" s="107"/>
      <c r="C4740" s="108"/>
      <c r="D4740" s="109"/>
      <c r="E4740" s="109"/>
      <c r="F4740" s="110"/>
      <c r="G4740" s="111"/>
      <c r="H4740" s="112"/>
      <c r="I4740" s="77"/>
      <c r="J4740" s="112" t="str">
        <f>IF($B4740="", "", IFERROR(INDEX('Job List'!$C$9:$C$508, MATCH($B4740, 'Job List'!$B$9:$B$508, 0)), ""))</f>
        <v/>
      </c>
      <c r="K4740" s="112" t="str">
        <f>IF($B4740="", "", IFERROR(INDEX('Job List'!$D$9:$D$508, MATCH($B4740, 'Job List'!$B$9:$B$508, 0)), ""))</f>
        <v/>
      </c>
      <c r="L4740" s="125" t="str">
        <f t="shared" si="876"/>
        <v/>
      </c>
      <c r="M4740" s="111" t="str">
        <f>IF($B4740="", "", IF($G4740="", IFERROR(INDEX('Job List'!$E$9:$E$508, MATCH($B4740, 'Job List'!$B$9:$B$508, 0)), ""), $G4740))</f>
        <v/>
      </c>
      <c r="N4740" s="126" t="str">
        <f t="shared" si="877"/>
        <v/>
      </c>
      <c r="O4740" s="77"/>
      <c r="AB4740" s="14" t="str">
        <f t="shared" si="878"/>
        <v/>
      </c>
      <c r="AC4740" s="20" t="str">
        <f t="shared" si="879"/>
        <v/>
      </c>
      <c r="AD4740" s="55" t="str">
        <f t="shared" si="880"/>
        <v/>
      </c>
      <c r="AE4740" s="88" t="str">
        <f t="shared" si="881"/>
        <v/>
      </c>
      <c r="AG4740" s="55" t="str">
        <f t="shared" si="882"/>
        <v/>
      </c>
      <c r="AH4740" s="88" t="str">
        <f t="shared" si="883"/>
        <v/>
      </c>
      <c r="AJ4740" s="55" t="str">
        <f t="shared" si="884"/>
        <v/>
      </c>
      <c r="AK4740" s="88" t="str">
        <f t="shared" si="885"/>
        <v/>
      </c>
      <c r="AM4740" s="55" t="str">
        <f t="shared" si="886"/>
        <v/>
      </c>
      <c r="AN4740" s="88" t="str">
        <f t="shared" si="887"/>
        <v/>
      </c>
    </row>
    <row r="4741" spans="1:40" x14ac:dyDescent="0.25">
      <c r="A4741" s="77"/>
      <c r="B4741" s="107"/>
      <c r="C4741" s="108"/>
      <c r="D4741" s="109"/>
      <c r="E4741" s="109"/>
      <c r="F4741" s="110"/>
      <c r="G4741" s="111"/>
      <c r="H4741" s="112"/>
      <c r="I4741" s="77"/>
      <c r="J4741" s="112" t="str">
        <f>IF($B4741="", "", IFERROR(INDEX('Job List'!$C$9:$C$508, MATCH($B4741, 'Job List'!$B$9:$B$508, 0)), ""))</f>
        <v/>
      </c>
      <c r="K4741" s="112" t="str">
        <f>IF($B4741="", "", IFERROR(INDEX('Job List'!$D$9:$D$508, MATCH($B4741, 'Job List'!$B$9:$B$508, 0)), ""))</f>
        <v/>
      </c>
      <c r="L4741" s="125" t="str">
        <f t="shared" si="876"/>
        <v/>
      </c>
      <c r="M4741" s="111" t="str">
        <f>IF($B4741="", "", IF($G4741="", IFERROR(INDEX('Job List'!$E$9:$E$508, MATCH($B4741, 'Job List'!$B$9:$B$508, 0)), ""), $G4741))</f>
        <v/>
      </c>
      <c r="N4741" s="126" t="str">
        <f t="shared" si="877"/>
        <v/>
      </c>
      <c r="O4741" s="77"/>
      <c r="AB4741" s="14" t="str">
        <f t="shared" si="878"/>
        <v/>
      </c>
      <c r="AC4741" s="20" t="str">
        <f t="shared" si="879"/>
        <v/>
      </c>
      <c r="AD4741" s="55" t="str">
        <f t="shared" si="880"/>
        <v/>
      </c>
      <c r="AE4741" s="88" t="str">
        <f t="shared" si="881"/>
        <v/>
      </c>
      <c r="AG4741" s="55" t="str">
        <f t="shared" si="882"/>
        <v/>
      </c>
      <c r="AH4741" s="88" t="str">
        <f t="shared" si="883"/>
        <v/>
      </c>
      <c r="AJ4741" s="55" t="str">
        <f t="shared" si="884"/>
        <v/>
      </c>
      <c r="AK4741" s="88" t="str">
        <f t="shared" si="885"/>
        <v/>
      </c>
      <c r="AM4741" s="55" t="str">
        <f t="shared" si="886"/>
        <v/>
      </c>
      <c r="AN4741" s="88" t="str">
        <f t="shared" si="887"/>
        <v/>
      </c>
    </row>
    <row r="4742" spans="1:40" x14ac:dyDescent="0.25">
      <c r="A4742" s="77"/>
      <c r="B4742" s="107"/>
      <c r="C4742" s="108"/>
      <c r="D4742" s="109"/>
      <c r="E4742" s="109"/>
      <c r="F4742" s="110"/>
      <c r="G4742" s="111"/>
      <c r="H4742" s="112"/>
      <c r="I4742" s="77"/>
      <c r="J4742" s="112" t="str">
        <f>IF($B4742="", "", IFERROR(INDEX('Job List'!$C$9:$C$508, MATCH($B4742, 'Job List'!$B$9:$B$508, 0)), ""))</f>
        <v/>
      </c>
      <c r="K4742" s="112" t="str">
        <f>IF($B4742="", "", IFERROR(INDEX('Job List'!$D$9:$D$508, MATCH($B4742, 'Job List'!$B$9:$B$508, 0)), ""))</f>
        <v/>
      </c>
      <c r="L4742" s="125" t="str">
        <f t="shared" si="876"/>
        <v/>
      </c>
      <c r="M4742" s="111" t="str">
        <f>IF($B4742="", "", IF($G4742="", IFERROR(INDEX('Job List'!$E$9:$E$508, MATCH($B4742, 'Job List'!$B$9:$B$508, 0)), ""), $G4742))</f>
        <v/>
      </c>
      <c r="N4742" s="126" t="str">
        <f t="shared" si="877"/>
        <v/>
      </c>
      <c r="O4742" s="77"/>
      <c r="AB4742" s="14" t="str">
        <f t="shared" si="878"/>
        <v/>
      </c>
      <c r="AC4742" s="20" t="str">
        <f t="shared" si="879"/>
        <v/>
      </c>
      <c r="AD4742" s="55" t="str">
        <f t="shared" si="880"/>
        <v/>
      </c>
      <c r="AE4742" s="88" t="str">
        <f t="shared" si="881"/>
        <v/>
      </c>
      <c r="AG4742" s="55" t="str">
        <f t="shared" si="882"/>
        <v/>
      </c>
      <c r="AH4742" s="88" t="str">
        <f t="shared" si="883"/>
        <v/>
      </c>
      <c r="AJ4742" s="55" t="str">
        <f t="shared" si="884"/>
        <v/>
      </c>
      <c r="AK4742" s="88" t="str">
        <f t="shared" si="885"/>
        <v/>
      </c>
      <c r="AM4742" s="55" t="str">
        <f t="shared" si="886"/>
        <v/>
      </c>
      <c r="AN4742" s="88" t="str">
        <f t="shared" si="887"/>
        <v/>
      </c>
    </row>
    <row r="4743" spans="1:40" x14ac:dyDescent="0.25">
      <c r="A4743" s="77"/>
      <c r="B4743" s="107"/>
      <c r="C4743" s="108"/>
      <c r="D4743" s="109"/>
      <c r="E4743" s="109"/>
      <c r="F4743" s="110"/>
      <c r="G4743" s="111"/>
      <c r="H4743" s="112"/>
      <c r="I4743" s="77"/>
      <c r="J4743" s="112" t="str">
        <f>IF($B4743="", "", IFERROR(INDEX('Job List'!$C$9:$C$508, MATCH($B4743, 'Job List'!$B$9:$B$508, 0)), ""))</f>
        <v/>
      </c>
      <c r="K4743" s="112" t="str">
        <f>IF($B4743="", "", IFERROR(INDEX('Job List'!$D$9:$D$508, MATCH($B4743, 'Job List'!$B$9:$B$508, 0)), ""))</f>
        <v/>
      </c>
      <c r="L4743" s="125" t="str">
        <f t="shared" si="876"/>
        <v/>
      </c>
      <c r="M4743" s="111" t="str">
        <f>IF($B4743="", "", IF($G4743="", IFERROR(INDEX('Job List'!$E$9:$E$508, MATCH($B4743, 'Job List'!$B$9:$B$508, 0)), ""), $G4743))</f>
        <v/>
      </c>
      <c r="N4743" s="126" t="str">
        <f t="shared" si="877"/>
        <v/>
      </c>
      <c r="O4743" s="77"/>
      <c r="AB4743" s="14" t="str">
        <f t="shared" si="878"/>
        <v/>
      </c>
      <c r="AC4743" s="20" t="str">
        <f t="shared" si="879"/>
        <v/>
      </c>
      <c r="AD4743" s="55" t="str">
        <f t="shared" si="880"/>
        <v/>
      </c>
      <c r="AE4743" s="88" t="str">
        <f t="shared" si="881"/>
        <v/>
      </c>
      <c r="AG4743" s="55" t="str">
        <f t="shared" si="882"/>
        <v/>
      </c>
      <c r="AH4743" s="88" t="str">
        <f t="shared" si="883"/>
        <v/>
      </c>
      <c r="AJ4743" s="55" t="str">
        <f t="shared" si="884"/>
        <v/>
      </c>
      <c r="AK4743" s="88" t="str">
        <f t="shared" si="885"/>
        <v/>
      </c>
      <c r="AM4743" s="55" t="str">
        <f t="shared" si="886"/>
        <v/>
      </c>
      <c r="AN4743" s="88" t="str">
        <f t="shared" si="887"/>
        <v/>
      </c>
    </row>
    <row r="4744" spans="1:40" x14ac:dyDescent="0.25">
      <c r="A4744" s="77"/>
      <c r="B4744" s="107"/>
      <c r="C4744" s="108"/>
      <c r="D4744" s="109"/>
      <c r="E4744" s="109"/>
      <c r="F4744" s="110"/>
      <c r="G4744" s="111"/>
      <c r="H4744" s="112"/>
      <c r="I4744" s="77"/>
      <c r="J4744" s="112" t="str">
        <f>IF($B4744="", "", IFERROR(INDEX('Job List'!$C$9:$C$508, MATCH($B4744, 'Job List'!$B$9:$B$508, 0)), ""))</f>
        <v/>
      </c>
      <c r="K4744" s="112" t="str">
        <f>IF($B4744="", "", IFERROR(INDEX('Job List'!$D$9:$D$508, MATCH($B4744, 'Job List'!$B$9:$B$508, 0)), ""))</f>
        <v/>
      </c>
      <c r="L4744" s="125" t="str">
        <f t="shared" si="876"/>
        <v/>
      </c>
      <c r="M4744" s="111" t="str">
        <f>IF($B4744="", "", IF($G4744="", IFERROR(INDEX('Job List'!$E$9:$E$508, MATCH($B4744, 'Job List'!$B$9:$B$508, 0)), ""), $G4744))</f>
        <v/>
      </c>
      <c r="N4744" s="126" t="str">
        <f t="shared" si="877"/>
        <v/>
      </c>
      <c r="O4744" s="77"/>
      <c r="AB4744" s="14" t="str">
        <f t="shared" si="878"/>
        <v/>
      </c>
      <c r="AC4744" s="20" t="str">
        <f t="shared" si="879"/>
        <v/>
      </c>
      <c r="AD4744" s="55" t="str">
        <f t="shared" si="880"/>
        <v/>
      </c>
      <c r="AE4744" s="88" t="str">
        <f t="shared" si="881"/>
        <v/>
      </c>
      <c r="AG4744" s="55" t="str">
        <f t="shared" si="882"/>
        <v/>
      </c>
      <c r="AH4744" s="88" t="str">
        <f t="shared" si="883"/>
        <v/>
      </c>
      <c r="AJ4744" s="55" t="str">
        <f t="shared" si="884"/>
        <v/>
      </c>
      <c r="AK4744" s="88" t="str">
        <f t="shared" si="885"/>
        <v/>
      </c>
      <c r="AM4744" s="55" t="str">
        <f t="shared" si="886"/>
        <v/>
      </c>
      <c r="AN4744" s="88" t="str">
        <f t="shared" si="887"/>
        <v/>
      </c>
    </row>
    <row r="4745" spans="1:40" x14ac:dyDescent="0.25">
      <c r="A4745" s="77"/>
      <c r="B4745" s="107"/>
      <c r="C4745" s="108"/>
      <c r="D4745" s="109"/>
      <c r="E4745" s="109"/>
      <c r="F4745" s="110"/>
      <c r="G4745" s="111"/>
      <c r="H4745" s="112"/>
      <c r="I4745" s="77"/>
      <c r="J4745" s="112" t="str">
        <f>IF($B4745="", "", IFERROR(INDEX('Job List'!$C$9:$C$508, MATCH($B4745, 'Job List'!$B$9:$B$508, 0)), ""))</f>
        <v/>
      </c>
      <c r="K4745" s="112" t="str">
        <f>IF($B4745="", "", IFERROR(INDEX('Job List'!$D$9:$D$508, MATCH($B4745, 'Job List'!$B$9:$B$508, 0)), ""))</f>
        <v/>
      </c>
      <c r="L4745" s="125" t="str">
        <f t="shared" si="876"/>
        <v/>
      </c>
      <c r="M4745" s="111" t="str">
        <f>IF($B4745="", "", IF($G4745="", IFERROR(INDEX('Job List'!$E$9:$E$508, MATCH($B4745, 'Job List'!$B$9:$B$508, 0)), ""), $G4745))</f>
        <v/>
      </c>
      <c r="N4745" s="126" t="str">
        <f t="shared" si="877"/>
        <v/>
      </c>
      <c r="O4745" s="77"/>
      <c r="AB4745" s="14" t="str">
        <f t="shared" si="878"/>
        <v/>
      </c>
      <c r="AC4745" s="20" t="str">
        <f t="shared" si="879"/>
        <v/>
      </c>
      <c r="AD4745" s="55" t="str">
        <f t="shared" si="880"/>
        <v/>
      </c>
      <c r="AE4745" s="88" t="str">
        <f t="shared" si="881"/>
        <v/>
      </c>
      <c r="AG4745" s="55" t="str">
        <f t="shared" si="882"/>
        <v/>
      </c>
      <c r="AH4745" s="88" t="str">
        <f t="shared" si="883"/>
        <v/>
      </c>
      <c r="AJ4745" s="55" t="str">
        <f t="shared" si="884"/>
        <v/>
      </c>
      <c r="AK4745" s="88" t="str">
        <f t="shared" si="885"/>
        <v/>
      </c>
      <c r="AM4745" s="55" t="str">
        <f t="shared" si="886"/>
        <v/>
      </c>
      <c r="AN4745" s="88" t="str">
        <f t="shared" si="887"/>
        <v/>
      </c>
    </row>
    <row r="4746" spans="1:40" x14ac:dyDescent="0.25">
      <c r="A4746" s="77"/>
      <c r="B4746" s="107"/>
      <c r="C4746" s="108"/>
      <c r="D4746" s="109"/>
      <c r="E4746" s="109"/>
      <c r="F4746" s="110"/>
      <c r="G4746" s="111"/>
      <c r="H4746" s="112"/>
      <c r="I4746" s="77"/>
      <c r="J4746" s="112" t="str">
        <f>IF($B4746="", "", IFERROR(INDEX('Job List'!$C$9:$C$508, MATCH($B4746, 'Job List'!$B$9:$B$508, 0)), ""))</f>
        <v/>
      </c>
      <c r="K4746" s="112" t="str">
        <f>IF($B4746="", "", IFERROR(INDEX('Job List'!$D$9:$D$508, MATCH($B4746, 'Job List'!$B$9:$B$508, 0)), ""))</f>
        <v/>
      </c>
      <c r="L4746" s="125" t="str">
        <f t="shared" ref="L4746:L4809" si="888">IFERROR(IF(B4746="", "", AC4746-F4746), "")</f>
        <v/>
      </c>
      <c r="M4746" s="111" t="str">
        <f>IF($B4746="", "", IF($G4746="", IFERROR(INDEX('Job List'!$E$9:$E$508, MATCH($B4746, 'Job List'!$B$9:$B$508, 0)), ""), $G4746))</f>
        <v/>
      </c>
      <c r="N4746" s="126" t="str">
        <f t="shared" ref="N4746:N4809" si="889">IF(OR(B4746="", L4746="", M4746=""), "", L4746*24*M4746)</f>
        <v/>
      </c>
      <c r="O4746" s="77"/>
      <c r="AB4746" s="14" t="str">
        <f t="shared" ref="AB4746:AB4809" si="890">IF(C4746="", "", TEXT(C4746, "mmm yyyy"))</f>
        <v/>
      </c>
      <c r="AC4746" s="20" t="str">
        <f t="shared" ref="AC4746:AC4809" si="891">IF(OR(D4746="", E4746=""), "", IF(IF(E4746&gt;D4746, E4746-D4746, E4746-D4746+1)=0, 1, IF(E4746&gt;D4746, E4746-D4746, E4746-D4746+1)))</f>
        <v/>
      </c>
      <c r="AD4746" s="55" t="str">
        <f t="shared" ref="AD4746:AD4809" si="892">IF($AB4746="", "", IF($AD$6="", L4746, IF($AD$6=$B4746, L4746, "")))</f>
        <v/>
      </c>
      <c r="AE4746" s="88" t="str">
        <f t="shared" ref="AE4746:AE4809" si="893">IF($AB4746="", "", IF($AD$6="", N4746, IF($AD$6=$B4746, N4746, "")))</f>
        <v/>
      </c>
      <c r="AG4746" s="55" t="str">
        <f t="shared" ref="AG4746:AG4809" si="894">IF($AB4746="", "", IF($AG$6="", AJ4746, IF($AG$6=$J4746, AJ4746, "")))</f>
        <v/>
      </c>
      <c r="AH4746" s="88" t="str">
        <f t="shared" ref="AH4746:AH4809" si="895">IF($AB4746="", "", IF($AG$6="", AK4746, IF($AG$6=$J4746, AK4746, "")))</f>
        <v/>
      </c>
      <c r="AJ4746" s="55" t="str">
        <f t="shared" ref="AJ4746:AJ4809" si="896">IFERROR(IF($AB4746="", "", IF(AND($C4746&gt;=$AJ$6, $C4746&lt;=$AK$6), L4746, "")), "")</f>
        <v/>
      </c>
      <c r="AK4746" s="88" t="str">
        <f t="shared" ref="AK4746:AK4809" si="897">IFERROR(IF($AB4746="", "", IF(AND($C4746&gt;=$AJ$6, $C4746&lt;=$AK$6), N4746, "")), "")</f>
        <v/>
      </c>
      <c r="AM4746" s="55" t="str">
        <f t="shared" ref="AM4746:AM4809" si="898">IFERROR(IF($J4746="", "", IF(AND($C4746&gt;=$AM$4, $C4746&lt;=$AN$4, $J4746=$AM$3), L4746, "")), "")</f>
        <v/>
      </c>
      <c r="AN4746" s="88" t="str">
        <f t="shared" ref="AN4746:AN4809" si="899">IFERROR(IF($J4746="", "", IF(AND($C4746&gt;=$AM$4, $C4746&lt;=$AN$4, $J4746=$AM$3), N4746, "")), "")</f>
        <v/>
      </c>
    </row>
    <row r="4747" spans="1:40" x14ac:dyDescent="0.25">
      <c r="A4747" s="77"/>
      <c r="B4747" s="107"/>
      <c r="C4747" s="108"/>
      <c r="D4747" s="109"/>
      <c r="E4747" s="109"/>
      <c r="F4747" s="110"/>
      <c r="G4747" s="111"/>
      <c r="H4747" s="112"/>
      <c r="I4747" s="77"/>
      <c r="J4747" s="112" t="str">
        <f>IF($B4747="", "", IFERROR(INDEX('Job List'!$C$9:$C$508, MATCH($B4747, 'Job List'!$B$9:$B$508, 0)), ""))</f>
        <v/>
      </c>
      <c r="K4747" s="112" t="str">
        <f>IF($B4747="", "", IFERROR(INDEX('Job List'!$D$9:$D$508, MATCH($B4747, 'Job List'!$B$9:$B$508, 0)), ""))</f>
        <v/>
      </c>
      <c r="L4747" s="125" t="str">
        <f t="shared" si="888"/>
        <v/>
      </c>
      <c r="M4747" s="111" t="str">
        <f>IF($B4747="", "", IF($G4747="", IFERROR(INDEX('Job List'!$E$9:$E$508, MATCH($B4747, 'Job List'!$B$9:$B$508, 0)), ""), $G4747))</f>
        <v/>
      </c>
      <c r="N4747" s="126" t="str">
        <f t="shared" si="889"/>
        <v/>
      </c>
      <c r="O4747" s="77"/>
      <c r="AB4747" s="14" t="str">
        <f t="shared" si="890"/>
        <v/>
      </c>
      <c r="AC4747" s="20" t="str">
        <f t="shared" si="891"/>
        <v/>
      </c>
      <c r="AD4747" s="55" t="str">
        <f t="shared" si="892"/>
        <v/>
      </c>
      <c r="AE4747" s="88" t="str">
        <f t="shared" si="893"/>
        <v/>
      </c>
      <c r="AG4747" s="55" t="str">
        <f t="shared" si="894"/>
        <v/>
      </c>
      <c r="AH4747" s="88" t="str">
        <f t="shared" si="895"/>
        <v/>
      </c>
      <c r="AJ4747" s="55" t="str">
        <f t="shared" si="896"/>
        <v/>
      </c>
      <c r="AK4747" s="88" t="str">
        <f t="shared" si="897"/>
        <v/>
      </c>
      <c r="AM4747" s="55" t="str">
        <f t="shared" si="898"/>
        <v/>
      </c>
      <c r="AN4747" s="88" t="str">
        <f t="shared" si="899"/>
        <v/>
      </c>
    </row>
    <row r="4748" spans="1:40" x14ac:dyDescent="0.25">
      <c r="A4748" s="77"/>
      <c r="B4748" s="107"/>
      <c r="C4748" s="108"/>
      <c r="D4748" s="109"/>
      <c r="E4748" s="109"/>
      <c r="F4748" s="110"/>
      <c r="G4748" s="111"/>
      <c r="H4748" s="112"/>
      <c r="I4748" s="77"/>
      <c r="J4748" s="112" t="str">
        <f>IF($B4748="", "", IFERROR(INDEX('Job List'!$C$9:$C$508, MATCH($B4748, 'Job List'!$B$9:$B$508, 0)), ""))</f>
        <v/>
      </c>
      <c r="K4748" s="112" t="str">
        <f>IF($B4748="", "", IFERROR(INDEX('Job List'!$D$9:$D$508, MATCH($B4748, 'Job List'!$B$9:$B$508, 0)), ""))</f>
        <v/>
      </c>
      <c r="L4748" s="125" t="str">
        <f t="shared" si="888"/>
        <v/>
      </c>
      <c r="M4748" s="111" t="str">
        <f>IF($B4748="", "", IF($G4748="", IFERROR(INDEX('Job List'!$E$9:$E$508, MATCH($B4748, 'Job List'!$B$9:$B$508, 0)), ""), $G4748))</f>
        <v/>
      </c>
      <c r="N4748" s="126" t="str">
        <f t="shared" si="889"/>
        <v/>
      </c>
      <c r="O4748" s="77"/>
      <c r="AB4748" s="14" t="str">
        <f t="shared" si="890"/>
        <v/>
      </c>
      <c r="AC4748" s="20" t="str">
        <f t="shared" si="891"/>
        <v/>
      </c>
      <c r="AD4748" s="55" t="str">
        <f t="shared" si="892"/>
        <v/>
      </c>
      <c r="AE4748" s="88" t="str">
        <f t="shared" si="893"/>
        <v/>
      </c>
      <c r="AG4748" s="55" t="str">
        <f t="shared" si="894"/>
        <v/>
      </c>
      <c r="AH4748" s="88" t="str">
        <f t="shared" si="895"/>
        <v/>
      </c>
      <c r="AJ4748" s="55" t="str">
        <f t="shared" si="896"/>
        <v/>
      </c>
      <c r="AK4748" s="88" t="str">
        <f t="shared" si="897"/>
        <v/>
      </c>
      <c r="AM4748" s="55" t="str">
        <f t="shared" si="898"/>
        <v/>
      </c>
      <c r="AN4748" s="88" t="str">
        <f t="shared" si="899"/>
        <v/>
      </c>
    </row>
    <row r="4749" spans="1:40" x14ac:dyDescent="0.25">
      <c r="A4749" s="77"/>
      <c r="B4749" s="107"/>
      <c r="C4749" s="108"/>
      <c r="D4749" s="109"/>
      <c r="E4749" s="109"/>
      <c r="F4749" s="110"/>
      <c r="G4749" s="111"/>
      <c r="H4749" s="112"/>
      <c r="I4749" s="77"/>
      <c r="J4749" s="112" t="str">
        <f>IF($B4749="", "", IFERROR(INDEX('Job List'!$C$9:$C$508, MATCH($B4749, 'Job List'!$B$9:$B$508, 0)), ""))</f>
        <v/>
      </c>
      <c r="K4749" s="112" t="str">
        <f>IF($B4749="", "", IFERROR(INDEX('Job List'!$D$9:$D$508, MATCH($B4749, 'Job List'!$B$9:$B$508, 0)), ""))</f>
        <v/>
      </c>
      <c r="L4749" s="125" t="str">
        <f t="shared" si="888"/>
        <v/>
      </c>
      <c r="M4749" s="111" t="str">
        <f>IF($B4749="", "", IF($G4749="", IFERROR(INDEX('Job List'!$E$9:$E$508, MATCH($B4749, 'Job List'!$B$9:$B$508, 0)), ""), $G4749))</f>
        <v/>
      </c>
      <c r="N4749" s="126" t="str">
        <f t="shared" si="889"/>
        <v/>
      </c>
      <c r="O4749" s="77"/>
      <c r="AB4749" s="14" t="str">
        <f t="shared" si="890"/>
        <v/>
      </c>
      <c r="AC4749" s="20" t="str">
        <f t="shared" si="891"/>
        <v/>
      </c>
      <c r="AD4749" s="55" t="str">
        <f t="shared" si="892"/>
        <v/>
      </c>
      <c r="AE4749" s="88" t="str">
        <f t="shared" si="893"/>
        <v/>
      </c>
      <c r="AG4749" s="55" t="str">
        <f t="shared" si="894"/>
        <v/>
      </c>
      <c r="AH4749" s="88" t="str">
        <f t="shared" si="895"/>
        <v/>
      </c>
      <c r="AJ4749" s="55" t="str">
        <f t="shared" si="896"/>
        <v/>
      </c>
      <c r="AK4749" s="88" t="str">
        <f t="shared" si="897"/>
        <v/>
      </c>
      <c r="AM4749" s="55" t="str">
        <f t="shared" si="898"/>
        <v/>
      </c>
      <c r="AN4749" s="88" t="str">
        <f t="shared" si="899"/>
        <v/>
      </c>
    </row>
    <row r="4750" spans="1:40" x14ac:dyDescent="0.25">
      <c r="A4750" s="77"/>
      <c r="B4750" s="107"/>
      <c r="C4750" s="108"/>
      <c r="D4750" s="109"/>
      <c r="E4750" s="109"/>
      <c r="F4750" s="110"/>
      <c r="G4750" s="111"/>
      <c r="H4750" s="112"/>
      <c r="I4750" s="77"/>
      <c r="J4750" s="112" t="str">
        <f>IF($B4750="", "", IFERROR(INDEX('Job List'!$C$9:$C$508, MATCH($B4750, 'Job List'!$B$9:$B$508, 0)), ""))</f>
        <v/>
      </c>
      <c r="K4750" s="112" t="str">
        <f>IF($B4750="", "", IFERROR(INDEX('Job List'!$D$9:$D$508, MATCH($B4750, 'Job List'!$B$9:$B$508, 0)), ""))</f>
        <v/>
      </c>
      <c r="L4750" s="125" t="str">
        <f t="shared" si="888"/>
        <v/>
      </c>
      <c r="M4750" s="111" t="str">
        <f>IF($B4750="", "", IF($G4750="", IFERROR(INDEX('Job List'!$E$9:$E$508, MATCH($B4750, 'Job List'!$B$9:$B$508, 0)), ""), $G4750))</f>
        <v/>
      </c>
      <c r="N4750" s="126" t="str">
        <f t="shared" si="889"/>
        <v/>
      </c>
      <c r="O4750" s="77"/>
      <c r="AB4750" s="14" t="str">
        <f t="shared" si="890"/>
        <v/>
      </c>
      <c r="AC4750" s="20" t="str">
        <f t="shared" si="891"/>
        <v/>
      </c>
      <c r="AD4750" s="55" t="str">
        <f t="shared" si="892"/>
        <v/>
      </c>
      <c r="AE4750" s="88" t="str">
        <f t="shared" si="893"/>
        <v/>
      </c>
      <c r="AG4750" s="55" t="str">
        <f t="shared" si="894"/>
        <v/>
      </c>
      <c r="AH4750" s="88" t="str">
        <f t="shared" si="895"/>
        <v/>
      </c>
      <c r="AJ4750" s="55" t="str">
        <f t="shared" si="896"/>
        <v/>
      </c>
      <c r="AK4750" s="88" t="str">
        <f t="shared" si="897"/>
        <v/>
      </c>
      <c r="AM4750" s="55" t="str">
        <f t="shared" si="898"/>
        <v/>
      </c>
      <c r="AN4750" s="88" t="str">
        <f t="shared" si="899"/>
        <v/>
      </c>
    </row>
    <row r="4751" spans="1:40" x14ac:dyDescent="0.25">
      <c r="A4751" s="77"/>
      <c r="B4751" s="107"/>
      <c r="C4751" s="108"/>
      <c r="D4751" s="109"/>
      <c r="E4751" s="109"/>
      <c r="F4751" s="110"/>
      <c r="G4751" s="111"/>
      <c r="H4751" s="112"/>
      <c r="I4751" s="77"/>
      <c r="J4751" s="112" t="str">
        <f>IF($B4751="", "", IFERROR(INDEX('Job List'!$C$9:$C$508, MATCH($B4751, 'Job List'!$B$9:$B$508, 0)), ""))</f>
        <v/>
      </c>
      <c r="K4751" s="112" t="str">
        <f>IF($B4751="", "", IFERROR(INDEX('Job List'!$D$9:$D$508, MATCH($B4751, 'Job List'!$B$9:$B$508, 0)), ""))</f>
        <v/>
      </c>
      <c r="L4751" s="125" t="str">
        <f t="shared" si="888"/>
        <v/>
      </c>
      <c r="M4751" s="111" t="str">
        <f>IF($B4751="", "", IF($G4751="", IFERROR(INDEX('Job List'!$E$9:$E$508, MATCH($B4751, 'Job List'!$B$9:$B$508, 0)), ""), $G4751))</f>
        <v/>
      </c>
      <c r="N4751" s="126" t="str">
        <f t="shared" si="889"/>
        <v/>
      </c>
      <c r="O4751" s="77"/>
      <c r="AB4751" s="14" t="str">
        <f t="shared" si="890"/>
        <v/>
      </c>
      <c r="AC4751" s="20" t="str">
        <f t="shared" si="891"/>
        <v/>
      </c>
      <c r="AD4751" s="55" t="str">
        <f t="shared" si="892"/>
        <v/>
      </c>
      <c r="AE4751" s="88" t="str">
        <f t="shared" si="893"/>
        <v/>
      </c>
      <c r="AG4751" s="55" t="str">
        <f t="shared" si="894"/>
        <v/>
      </c>
      <c r="AH4751" s="88" t="str">
        <f t="shared" si="895"/>
        <v/>
      </c>
      <c r="AJ4751" s="55" t="str">
        <f t="shared" si="896"/>
        <v/>
      </c>
      <c r="AK4751" s="88" t="str">
        <f t="shared" si="897"/>
        <v/>
      </c>
      <c r="AM4751" s="55" t="str">
        <f t="shared" si="898"/>
        <v/>
      </c>
      <c r="AN4751" s="88" t="str">
        <f t="shared" si="899"/>
        <v/>
      </c>
    </row>
    <row r="4752" spans="1:40" x14ac:dyDescent="0.25">
      <c r="A4752" s="77"/>
      <c r="B4752" s="107"/>
      <c r="C4752" s="108"/>
      <c r="D4752" s="109"/>
      <c r="E4752" s="109"/>
      <c r="F4752" s="110"/>
      <c r="G4752" s="111"/>
      <c r="H4752" s="112"/>
      <c r="I4752" s="77"/>
      <c r="J4752" s="112" t="str">
        <f>IF($B4752="", "", IFERROR(INDEX('Job List'!$C$9:$C$508, MATCH($B4752, 'Job List'!$B$9:$B$508, 0)), ""))</f>
        <v/>
      </c>
      <c r="K4752" s="112" t="str">
        <f>IF($B4752="", "", IFERROR(INDEX('Job List'!$D$9:$D$508, MATCH($B4752, 'Job List'!$B$9:$B$508, 0)), ""))</f>
        <v/>
      </c>
      <c r="L4752" s="125" t="str">
        <f t="shared" si="888"/>
        <v/>
      </c>
      <c r="M4752" s="111" t="str">
        <f>IF($B4752="", "", IF($G4752="", IFERROR(INDEX('Job List'!$E$9:$E$508, MATCH($B4752, 'Job List'!$B$9:$B$508, 0)), ""), $G4752))</f>
        <v/>
      </c>
      <c r="N4752" s="126" t="str">
        <f t="shared" si="889"/>
        <v/>
      </c>
      <c r="O4752" s="77"/>
      <c r="AB4752" s="14" t="str">
        <f t="shared" si="890"/>
        <v/>
      </c>
      <c r="AC4752" s="20" t="str">
        <f t="shared" si="891"/>
        <v/>
      </c>
      <c r="AD4752" s="55" t="str">
        <f t="shared" si="892"/>
        <v/>
      </c>
      <c r="AE4752" s="88" t="str">
        <f t="shared" si="893"/>
        <v/>
      </c>
      <c r="AG4752" s="55" t="str">
        <f t="shared" si="894"/>
        <v/>
      </c>
      <c r="AH4752" s="88" t="str">
        <f t="shared" si="895"/>
        <v/>
      </c>
      <c r="AJ4752" s="55" t="str">
        <f t="shared" si="896"/>
        <v/>
      </c>
      <c r="AK4752" s="88" t="str">
        <f t="shared" si="897"/>
        <v/>
      </c>
      <c r="AM4752" s="55" t="str">
        <f t="shared" si="898"/>
        <v/>
      </c>
      <c r="AN4752" s="88" t="str">
        <f t="shared" si="899"/>
        <v/>
      </c>
    </row>
    <row r="4753" spans="1:40" x14ac:dyDescent="0.25">
      <c r="A4753" s="77"/>
      <c r="B4753" s="107"/>
      <c r="C4753" s="108"/>
      <c r="D4753" s="109"/>
      <c r="E4753" s="109"/>
      <c r="F4753" s="110"/>
      <c r="G4753" s="111"/>
      <c r="H4753" s="112"/>
      <c r="I4753" s="77"/>
      <c r="J4753" s="112" t="str">
        <f>IF($B4753="", "", IFERROR(INDEX('Job List'!$C$9:$C$508, MATCH($B4753, 'Job List'!$B$9:$B$508, 0)), ""))</f>
        <v/>
      </c>
      <c r="K4753" s="112" t="str">
        <f>IF($B4753="", "", IFERROR(INDEX('Job List'!$D$9:$D$508, MATCH($B4753, 'Job List'!$B$9:$B$508, 0)), ""))</f>
        <v/>
      </c>
      <c r="L4753" s="125" t="str">
        <f t="shared" si="888"/>
        <v/>
      </c>
      <c r="M4753" s="111" t="str">
        <f>IF($B4753="", "", IF($G4753="", IFERROR(INDEX('Job List'!$E$9:$E$508, MATCH($B4753, 'Job List'!$B$9:$B$508, 0)), ""), $G4753))</f>
        <v/>
      </c>
      <c r="N4753" s="126" t="str">
        <f t="shared" si="889"/>
        <v/>
      </c>
      <c r="O4753" s="77"/>
      <c r="AB4753" s="14" t="str">
        <f t="shared" si="890"/>
        <v/>
      </c>
      <c r="AC4753" s="20" t="str">
        <f t="shared" si="891"/>
        <v/>
      </c>
      <c r="AD4753" s="55" t="str">
        <f t="shared" si="892"/>
        <v/>
      </c>
      <c r="AE4753" s="88" t="str">
        <f t="shared" si="893"/>
        <v/>
      </c>
      <c r="AG4753" s="55" t="str">
        <f t="shared" si="894"/>
        <v/>
      </c>
      <c r="AH4753" s="88" t="str">
        <f t="shared" si="895"/>
        <v/>
      </c>
      <c r="AJ4753" s="55" t="str">
        <f t="shared" si="896"/>
        <v/>
      </c>
      <c r="AK4753" s="88" t="str">
        <f t="shared" si="897"/>
        <v/>
      </c>
      <c r="AM4753" s="55" t="str">
        <f t="shared" si="898"/>
        <v/>
      </c>
      <c r="AN4753" s="88" t="str">
        <f t="shared" si="899"/>
        <v/>
      </c>
    </row>
    <row r="4754" spans="1:40" x14ac:dyDescent="0.25">
      <c r="A4754" s="77"/>
      <c r="B4754" s="107"/>
      <c r="C4754" s="108"/>
      <c r="D4754" s="109"/>
      <c r="E4754" s="109"/>
      <c r="F4754" s="110"/>
      <c r="G4754" s="111"/>
      <c r="H4754" s="112"/>
      <c r="I4754" s="77"/>
      <c r="J4754" s="112" t="str">
        <f>IF($B4754="", "", IFERROR(INDEX('Job List'!$C$9:$C$508, MATCH($B4754, 'Job List'!$B$9:$B$508, 0)), ""))</f>
        <v/>
      </c>
      <c r="K4754" s="112" t="str">
        <f>IF($B4754="", "", IFERROR(INDEX('Job List'!$D$9:$D$508, MATCH($B4754, 'Job List'!$B$9:$B$508, 0)), ""))</f>
        <v/>
      </c>
      <c r="L4754" s="125" t="str">
        <f t="shared" si="888"/>
        <v/>
      </c>
      <c r="M4754" s="111" t="str">
        <f>IF($B4754="", "", IF($G4754="", IFERROR(INDEX('Job List'!$E$9:$E$508, MATCH($B4754, 'Job List'!$B$9:$B$508, 0)), ""), $G4754))</f>
        <v/>
      </c>
      <c r="N4754" s="126" t="str">
        <f t="shared" si="889"/>
        <v/>
      </c>
      <c r="O4754" s="77"/>
      <c r="AB4754" s="14" t="str">
        <f t="shared" si="890"/>
        <v/>
      </c>
      <c r="AC4754" s="20" t="str">
        <f t="shared" si="891"/>
        <v/>
      </c>
      <c r="AD4754" s="55" t="str">
        <f t="shared" si="892"/>
        <v/>
      </c>
      <c r="AE4754" s="88" t="str">
        <f t="shared" si="893"/>
        <v/>
      </c>
      <c r="AG4754" s="55" t="str">
        <f t="shared" si="894"/>
        <v/>
      </c>
      <c r="AH4754" s="88" t="str">
        <f t="shared" si="895"/>
        <v/>
      </c>
      <c r="AJ4754" s="55" t="str">
        <f t="shared" si="896"/>
        <v/>
      </c>
      <c r="AK4754" s="88" t="str">
        <f t="shared" si="897"/>
        <v/>
      </c>
      <c r="AM4754" s="55" t="str">
        <f t="shared" si="898"/>
        <v/>
      </c>
      <c r="AN4754" s="88" t="str">
        <f t="shared" si="899"/>
        <v/>
      </c>
    </row>
    <row r="4755" spans="1:40" x14ac:dyDescent="0.25">
      <c r="A4755" s="77"/>
      <c r="B4755" s="107"/>
      <c r="C4755" s="108"/>
      <c r="D4755" s="109"/>
      <c r="E4755" s="109"/>
      <c r="F4755" s="110"/>
      <c r="G4755" s="111"/>
      <c r="H4755" s="112"/>
      <c r="I4755" s="77"/>
      <c r="J4755" s="112" t="str">
        <f>IF($B4755="", "", IFERROR(INDEX('Job List'!$C$9:$C$508, MATCH($B4755, 'Job List'!$B$9:$B$508, 0)), ""))</f>
        <v/>
      </c>
      <c r="K4755" s="112" t="str">
        <f>IF($B4755="", "", IFERROR(INDEX('Job List'!$D$9:$D$508, MATCH($B4755, 'Job List'!$B$9:$B$508, 0)), ""))</f>
        <v/>
      </c>
      <c r="L4755" s="125" t="str">
        <f t="shared" si="888"/>
        <v/>
      </c>
      <c r="M4755" s="111" t="str">
        <f>IF($B4755="", "", IF($G4755="", IFERROR(INDEX('Job List'!$E$9:$E$508, MATCH($B4755, 'Job List'!$B$9:$B$508, 0)), ""), $G4755))</f>
        <v/>
      </c>
      <c r="N4755" s="126" t="str">
        <f t="shared" si="889"/>
        <v/>
      </c>
      <c r="O4755" s="77"/>
      <c r="AB4755" s="14" t="str">
        <f t="shared" si="890"/>
        <v/>
      </c>
      <c r="AC4755" s="20" t="str">
        <f t="shared" si="891"/>
        <v/>
      </c>
      <c r="AD4755" s="55" t="str">
        <f t="shared" si="892"/>
        <v/>
      </c>
      <c r="AE4755" s="88" t="str">
        <f t="shared" si="893"/>
        <v/>
      </c>
      <c r="AG4755" s="55" t="str">
        <f t="shared" si="894"/>
        <v/>
      </c>
      <c r="AH4755" s="88" t="str">
        <f t="shared" si="895"/>
        <v/>
      </c>
      <c r="AJ4755" s="55" t="str">
        <f t="shared" si="896"/>
        <v/>
      </c>
      <c r="AK4755" s="88" t="str">
        <f t="shared" si="897"/>
        <v/>
      </c>
      <c r="AM4755" s="55" t="str">
        <f t="shared" si="898"/>
        <v/>
      </c>
      <c r="AN4755" s="88" t="str">
        <f t="shared" si="899"/>
        <v/>
      </c>
    </row>
    <row r="4756" spans="1:40" x14ac:dyDescent="0.25">
      <c r="A4756" s="77"/>
      <c r="B4756" s="107"/>
      <c r="C4756" s="108"/>
      <c r="D4756" s="109"/>
      <c r="E4756" s="109"/>
      <c r="F4756" s="110"/>
      <c r="G4756" s="111"/>
      <c r="H4756" s="112"/>
      <c r="I4756" s="77"/>
      <c r="J4756" s="112" t="str">
        <f>IF($B4756="", "", IFERROR(INDEX('Job List'!$C$9:$C$508, MATCH($B4756, 'Job List'!$B$9:$B$508, 0)), ""))</f>
        <v/>
      </c>
      <c r="K4756" s="112" t="str">
        <f>IF($B4756="", "", IFERROR(INDEX('Job List'!$D$9:$D$508, MATCH($B4756, 'Job List'!$B$9:$B$508, 0)), ""))</f>
        <v/>
      </c>
      <c r="L4756" s="125" t="str">
        <f t="shared" si="888"/>
        <v/>
      </c>
      <c r="M4756" s="111" t="str">
        <f>IF($B4756="", "", IF($G4756="", IFERROR(INDEX('Job List'!$E$9:$E$508, MATCH($B4756, 'Job List'!$B$9:$B$508, 0)), ""), $G4756))</f>
        <v/>
      </c>
      <c r="N4756" s="126" t="str">
        <f t="shared" si="889"/>
        <v/>
      </c>
      <c r="O4756" s="77"/>
      <c r="AB4756" s="14" t="str">
        <f t="shared" si="890"/>
        <v/>
      </c>
      <c r="AC4756" s="20" t="str">
        <f t="shared" si="891"/>
        <v/>
      </c>
      <c r="AD4756" s="55" t="str">
        <f t="shared" si="892"/>
        <v/>
      </c>
      <c r="AE4756" s="88" t="str">
        <f t="shared" si="893"/>
        <v/>
      </c>
      <c r="AG4756" s="55" t="str">
        <f t="shared" si="894"/>
        <v/>
      </c>
      <c r="AH4756" s="88" t="str">
        <f t="shared" si="895"/>
        <v/>
      </c>
      <c r="AJ4756" s="55" t="str">
        <f t="shared" si="896"/>
        <v/>
      </c>
      <c r="AK4756" s="88" t="str">
        <f t="shared" si="897"/>
        <v/>
      </c>
      <c r="AM4756" s="55" t="str">
        <f t="shared" si="898"/>
        <v/>
      </c>
      <c r="AN4756" s="88" t="str">
        <f t="shared" si="899"/>
        <v/>
      </c>
    </row>
    <row r="4757" spans="1:40" x14ac:dyDescent="0.25">
      <c r="A4757" s="77"/>
      <c r="B4757" s="107"/>
      <c r="C4757" s="108"/>
      <c r="D4757" s="109"/>
      <c r="E4757" s="109"/>
      <c r="F4757" s="110"/>
      <c r="G4757" s="111"/>
      <c r="H4757" s="112"/>
      <c r="I4757" s="77"/>
      <c r="J4757" s="112" t="str">
        <f>IF($B4757="", "", IFERROR(INDEX('Job List'!$C$9:$C$508, MATCH($B4757, 'Job List'!$B$9:$B$508, 0)), ""))</f>
        <v/>
      </c>
      <c r="K4757" s="112" t="str">
        <f>IF($B4757="", "", IFERROR(INDEX('Job List'!$D$9:$D$508, MATCH($B4757, 'Job List'!$B$9:$B$508, 0)), ""))</f>
        <v/>
      </c>
      <c r="L4757" s="125" t="str">
        <f t="shared" si="888"/>
        <v/>
      </c>
      <c r="M4757" s="111" t="str">
        <f>IF($B4757="", "", IF($G4757="", IFERROR(INDEX('Job List'!$E$9:$E$508, MATCH($B4757, 'Job List'!$B$9:$B$508, 0)), ""), $G4757))</f>
        <v/>
      </c>
      <c r="N4757" s="126" t="str">
        <f t="shared" si="889"/>
        <v/>
      </c>
      <c r="O4757" s="77"/>
      <c r="AB4757" s="14" t="str">
        <f t="shared" si="890"/>
        <v/>
      </c>
      <c r="AC4757" s="20" t="str">
        <f t="shared" si="891"/>
        <v/>
      </c>
      <c r="AD4757" s="55" t="str">
        <f t="shared" si="892"/>
        <v/>
      </c>
      <c r="AE4757" s="88" t="str">
        <f t="shared" si="893"/>
        <v/>
      </c>
      <c r="AG4757" s="55" t="str">
        <f t="shared" si="894"/>
        <v/>
      </c>
      <c r="AH4757" s="88" t="str">
        <f t="shared" si="895"/>
        <v/>
      </c>
      <c r="AJ4757" s="55" t="str">
        <f t="shared" si="896"/>
        <v/>
      </c>
      <c r="AK4757" s="88" t="str">
        <f t="shared" si="897"/>
        <v/>
      </c>
      <c r="AM4757" s="55" t="str">
        <f t="shared" si="898"/>
        <v/>
      </c>
      <c r="AN4757" s="88" t="str">
        <f t="shared" si="899"/>
        <v/>
      </c>
    </row>
    <row r="4758" spans="1:40" x14ac:dyDescent="0.25">
      <c r="A4758" s="77"/>
      <c r="B4758" s="107"/>
      <c r="C4758" s="108"/>
      <c r="D4758" s="109"/>
      <c r="E4758" s="109"/>
      <c r="F4758" s="110"/>
      <c r="G4758" s="111"/>
      <c r="H4758" s="112"/>
      <c r="I4758" s="77"/>
      <c r="J4758" s="112" t="str">
        <f>IF($B4758="", "", IFERROR(INDEX('Job List'!$C$9:$C$508, MATCH($B4758, 'Job List'!$B$9:$B$508, 0)), ""))</f>
        <v/>
      </c>
      <c r="K4758" s="112" t="str">
        <f>IF($B4758="", "", IFERROR(INDEX('Job List'!$D$9:$D$508, MATCH($B4758, 'Job List'!$B$9:$B$508, 0)), ""))</f>
        <v/>
      </c>
      <c r="L4758" s="125" t="str">
        <f t="shared" si="888"/>
        <v/>
      </c>
      <c r="M4758" s="111" t="str">
        <f>IF($B4758="", "", IF($G4758="", IFERROR(INDEX('Job List'!$E$9:$E$508, MATCH($B4758, 'Job List'!$B$9:$B$508, 0)), ""), $G4758))</f>
        <v/>
      </c>
      <c r="N4758" s="126" t="str">
        <f t="shared" si="889"/>
        <v/>
      </c>
      <c r="O4758" s="77"/>
      <c r="AB4758" s="14" t="str">
        <f t="shared" si="890"/>
        <v/>
      </c>
      <c r="AC4758" s="20" t="str">
        <f t="shared" si="891"/>
        <v/>
      </c>
      <c r="AD4758" s="55" t="str">
        <f t="shared" si="892"/>
        <v/>
      </c>
      <c r="AE4758" s="88" t="str">
        <f t="shared" si="893"/>
        <v/>
      </c>
      <c r="AG4758" s="55" t="str">
        <f t="shared" si="894"/>
        <v/>
      </c>
      <c r="AH4758" s="88" t="str">
        <f t="shared" si="895"/>
        <v/>
      </c>
      <c r="AJ4758" s="55" t="str">
        <f t="shared" si="896"/>
        <v/>
      </c>
      <c r="AK4758" s="88" t="str">
        <f t="shared" si="897"/>
        <v/>
      </c>
      <c r="AM4758" s="55" t="str">
        <f t="shared" si="898"/>
        <v/>
      </c>
      <c r="AN4758" s="88" t="str">
        <f t="shared" si="899"/>
        <v/>
      </c>
    </row>
    <row r="4759" spans="1:40" x14ac:dyDescent="0.25">
      <c r="A4759" s="77"/>
      <c r="B4759" s="107"/>
      <c r="C4759" s="108"/>
      <c r="D4759" s="109"/>
      <c r="E4759" s="109"/>
      <c r="F4759" s="110"/>
      <c r="G4759" s="111"/>
      <c r="H4759" s="112"/>
      <c r="I4759" s="77"/>
      <c r="J4759" s="112" t="str">
        <f>IF($B4759="", "", IFERROR(INDEX('Job List'!$C$9:$C$508, MATCH($B4759, 'Job List'!$B$9:$B$508, 0)), ""))</f>
        <v/>
      </c>
      <c r="K4759" s="112" t="str">
        <f>IF($B4759="", "", IFERROR(INDEX('Job List'!$D$9:$D$508, MATCH($B4759, 'Job List'!$B$9:$B$508, 0)), ""))</f>
        <v/>
      </c>
      <c r="L4759" s="125" t="str">
        <f t="shared" si="888"/>
        <v/>
      </c>
      <c r="M4759" s="111" t="str">
        <f>IF($B4759="", "", IF($G4759="", IFERROR(INDEX('Job List'!$E$9:$E$508, MATCH($B4759, 'Job List'!$B$9:$B$508, 0)), ""), $G4759))</f>
        <v/>
      </c>
      <c r="N4759" s="126" t="str">
        <f t="shared" si="889"/>
        <v/>
      </c>
      <c r="O4759" s="77"/>
      <c r="AB4759" s="14" t="str">
        <f t="shared" si="890"/>
        <v/>
      </c>
      <c r="AC4759" s="20" t="str">
        <f t="shared" si="891"/>
        <v/>
      </c>
      <c r="AD4759" s="55" t="str">
        <f t="shared" si="892"/>
        <v/>
      </c>
      <c r="AE4759" s="88" t="str">
        <f t="shared" si="893"/>
        <v/>
      </c>
      <c r="AG4759" s="55" t="str">
        <f t="shared" si="894"/>
        <v/>
      </c>
      <c r="AH4759" s="88" t="str">
        <f t="shared" si="895"/>
        <v/>
      </c>
      <c r="AJ4759" s="55" t="str">
        <f t="shared" si="896"/>
        <v/>
      </c>
      <c r="AK4759" s="88" t="str">
        <f t="shared" si="897"/>
        <v/>
      </c>
      <c r="AM4759" s="55" t="str">
        <f t="shared" si="898"/>
        <v/>
      </c>
      <c r="AN4759" s="88" t="str">
        <f t="shared" si="899"/>
        <v/>
      </c>
    </row>
    <row r="4760" spans="1:40" x14ac:dyDescent="0.25">
      <c r="A4760" s="77"/>
      <c r="B4760" s="107"/>
      <c r="C4760" s="108"/>
      <c r="D4760" s="109"/>
      <c r="E4760" s="109"/>
      <c r="F4760" s="110"/>
      <c r="G4760" s="111"/>
      <c r="H4760" s="112"/>
      <c r="I4760" s="77"/>
      <c r="J4760" s="112" t="str">
        <f>IF($B4760="", "", IFERROR(INDEX('Job List'!$C$9:$C$508, MATCH($B4760, 'Job List'!$B$9:$B$508, 0)), ""))</f>
        <v/>
      </c>
      <c r="K4760" s="112" t="str">
        <f>IF($B4760="", "", IFERROR(INDEX('Job List'!$D$9:$D$508, MATCH($B4760, 'Job List'!$B$9:$B$508, 0)), ""))</f>
        <v/>
      </c>
      <c r="L4760" s="125" t="str">
        <f t="shared" si="888"/>
        <v/>
      </c>
      <c r="M4760" s="111" t="str">
        <f>IF($B4760="", "", IF($G4760="", IFERROR(INDEX('Job List'!$E$9:$E$508, MATCH($B4760, 'Job List'!$B$9:$B$508, 0)), ""), $G4760))</f>
        <v/>
      </c>
      <c r="N4760" s="126" t="str">
        <f t="shared" si="889"/>
        <v/>
      </c>
      <c r="O4760" s="77"/>
      <c r="AB4760" s="14" t="str">
        <f t="shared" si="890"/>
        <v/>
      </c>
      <c r="AC4760" s="20" t="str">
        <f t="shared" si="891"/>
        <v/>
      </c>
      <c r="AD4760" s="55" t="str">
        <f t="shared" si="892"/>
        <v/>
      </c>
      <c r="AE4760" s="88" t="str">
        <f t="shared" si="893"/>
        <v/>
      </c>
      <c r="AG4760" s="55" t="str">
        <f t="shared" si="894"/>
        <v/>
      </c>
      <c r="AH4760" s="88" t="str">
        <f t="shared" si="895"/>
        <v/>
      </c>
      <c r="AJ4760" s="55" t="str">
        <f t="shared" si="896"/>
        <v/>
      </c>
      <c r="AK4760" s="88" t="str">
        <f t="shared" si="897"/>
        <v/>
      </c>
      <c r="AM4760" s="55" t="str">
        <f t="shared" si="898"/>
        <v/>
      </c>
      <c r="AN4760" s="88" t="str">
        <f t="shared" si="899"/>
        <v/>
      </c>
    </row>
    <row r="4761" spans="1:40" x14ac:dyDescent="0.25">
      <c r="A4761" s="77"/>
      <c r="B4761" s="107"/>
      <c r="C4761" s="108"/>
      <c r="D4761" s="109"/>
      <c r="E4761" s="109"/>
      <c r="F4761" s="110"/>
      <c r="G4761" s="111"/>
      <c r="H4761" s="112"/>
      <c r="I4761" s="77"/>
      <c r="J4761" s="112" t="str">
        <f>IF($B4761="", "", IFERROR(INDEX('Job List'!$C$9:$C$508, MATCH($B4761, 'Job List'!$B$9:$B$508, 0)), ""))</f>
        <v/>
      </c>
      <c r="K4761" s="112" t="str">
        <f>IF($B4761="", "", IFERROR(INDEX('Job List'!$D$9:$D$508, MATCH($B4761, 'Job List'!$B$9:$B$508, 0)), ""))</f>
        <v/>
      </c>
      <c r="L4761" s="125" t="str">
        <f t="shared" si="888"/>
        <v/>
      </c>
      <c r="M4761" s="111" t="str">
        <f>IF($B4761="", "", IF($G4761="", IFERROR(INDEX('Job List'!$E$9:$E$508, MATCH($B4761, 'Job List'!$B$9:$B$508, 0)), ""), $G4761))</f>
        <v/>
      </c>
      <c r="N4761" s="126" t="str">
        <f t="shared" si="889"/>
        <v/>
      </c>
      <c r="O4761" s="77"/>
      <c r="AB4761" s="14" t="str">
        <f t="shared" si="890"/>
        <v/>
      </c>
      <c r="AC4761" s="20" t="str">
        <f t="shared" si="891"/>
        <v/>
      </c>
      <c r="AD4761" s="55" t="str">
        <f t="shared" si="892"/>
        <v/>
      </c>
      <c r="AE4761" s="88" t="str">
        <f t="shared" si="893"/>
        <v/>
      </c>
      <c r="AG4761" s="55" t="str">
        <f t="shared" si="894"/>
        <v/>
      </c>
      <c r="AH4761" s="88" t="str">
        <f t="shared" si="895"/>
        <v/>
      </c>
      <c r="AJ4761" s="55" t="str">
        <f t="shared" si="896"/>
        <v/>
      </c>
      <c r="AK4761" s="88" t="str">
        <f t="shared" si="897"/>
        <v/>
      </c>
      <c r="AM4761" s="55" t="str">
        <f t="shared" si="898"/>
        <v/>
      </c>
      <c r="AN4761" s="88" t="str">
        <f t="shared" si="899"/>
        <v/>
      </c>
    </row>
    <row r="4762" spans="1:40" x14ac:dyDescent="0.25">
      <c r="A4762" s="77"/>
      <c r="B4762" s="107"/>
      <c r="C4762" s="108"/>
      <c r="D4762" s="109"/>
      <c r="E4762" s="109"/>
      <c r="F4762" s="110"/>
      <c r="G4762" s="111"/>
      <c r="H4762" s="112"/>
      <c r="I4762" s="77"/>
      <c r="J4762" s="112" t="str">
        <f>IF($B4762="", "", IFERROR(INDEX('Job List'!$C$9:$C$508, MATCH($B4762, 'Job List'!$B$9:$B$508, 0)), ""))</f>
        <v/>
      </c>
      <c r="K4762" s="112" t="str">
        <f>IF($B4762="", "", IFERROR(INDEX('Job List'!$D$9:$D$508, MATCH($B4762, 'Job List'!$B$9:$B$508, 0)), ""))</f>
        <v/>
      </c>
      <c r="L4762" s="125" t="str">
        <f t="shared" si="888"/>
        <v/>
      </c>
      <c r="M4762" s="111" t="str">
        <f>IF($B4762="", "", IF($G4762="", IFERROR(INDEX('Job List'!$E$9:$E$508, MATCH($B4762, 'Job List'!$B$9:$B$508, 0)), ""), $G4762))</f>
        <v/>
      </c>
      <c r="N4762" s="126" t="str">
        <f t="shared" si="889"/>
        <v/>
      </c>
      <c r="O4762" s="77"/>
      <c r="AB4762" s="14" t="str">
        <f t="shared" si="890"/>
        <v/>
      </c>
      <c r="AC4762" s="20" t="str">
        <f t="shared" si="891"/>
        <v/>
      </c>
      <c r="AD4762" s="55" t="str">
        <f t="shared" si="892"/>
        <v/>
      </c>
      <c r="AE4762" s="88" t="str">
        <f t="shared" si="893"/>
        <v/>
      </c>
      <c r="AG4762" s="55" t="str">
        <f t="shared" si="894"/>
        <v/>
      </c>
      <c r="AH4762" s="88" t="str">
        <f t="shared" si="895"/>
        <v/>
      </c>
      <c r="AJ4762" s="55" t="str">
        <f t="shared" si="896"/>
        <v/>
      </c>
      <c r="AK4762" s="88" t="str">
        <f t="shared" si="897"/>
        <v/>
      </c>
      <c r="AM4762" s="55" t="str">
        <f t="shared" si="898"/>
        <v/>
      </c>
      <c r="AN4762" s="88" t="str">
        <f t="shared" si="899"/>
        <v/>
      </c>
    </row>
    <row r="4763" spans="1:40" x14ac:dyDescent="0.25">
      <c r="A4763" s="77"/>
      <c r="B4763" s="107"/>
      <c r="C4763" s="108"/>
      <c r="D4763" s="109"/>
      <c r="E4763" s="109"/>
      <c r="F4763" s="110"/>
      <c r="G4763" s="111"/>
      <c r="H4763" s="112"/>
      <c r="I4763" s="77"/>
      <c r="J4763" s="112" t="str">
        <f>IF($B4763="", "", IFERROR(INDEX('Job List'!$C$9:$C$508, MATCH($B4763, 'Job List'!$B$9:$B$508, 0)), ""))</f>
        <v/>
      </c>
      <c r="K4763" s="112" t="str">
        <f>IF($B4763="", "", IFERROR(INDEX('Job List'!$D$9:$D$508, MATCH($B4763, 'Job List'!$B$9:$B$508, 0)), ""))</f>
        <v/>
      </c>
      <c r="L4763" s="125" t="str">
        <f t="shared" si="888"/>
        <v/>
      </c>
      <c r="M4763" s="111" t="str">
        <f>IF($B4763="", "", IF($G4763="", IFERROR(INDEX('Job List'!$E$9:$E$508, MATCH($B4763, 'Job List'!$B$9:$B$508, 0)), ""), $G4763))</f>
        <v/>
      </c>
      <c r="N4763" s="126" t="str">
        <f t="shared" si="889"/>
        <v/>
      </c>
      <c r="O4763" s="77"/>
      <c r="AB4763" s="14" t="str">
        <f t="shared" si="890"/>
        <v/>
      </c>
      <c r="AC4763" s="20" t="str">
        <f t="shared" si="891"/>
        <v/>
      </c>
      <c r="AD4763" s="55" t="str">
        <f t="shared" si="892"/>
        <v/>
      </c>
      <c r="AE4763" s="88" t="str">
        <f t="shared" si="893"/>
        <v/>
      </c>
      <c r="AG4763" s="55" t="str">
        <f t="shared" si="894"/>
        <v/>
      </c>
      <c r="AH4763" s="88" t="str">
        <f t="shared" si="895"/>
        <v/>
      </c>
      <c r="AJ4763" s="55" t="str">
        <f t="shared" si="896"/>
        <v/>
      </c>
      <c r="AK4763" s="88" t="str">
        <f t="shared" si="897"/>
        <v/>
      </c>
      <c r="AM4763" s="55" t="str">
        <f t="shared" si="898"/>
        <v/>
      </c>
      <c r="AN4763" s="88" t="str">
        <f t="shared" si="899"/>
        <v/>
      </c>
    </row>
    <row r="4764" spans="1:40" x14ac:dyDescent="0.25">
      <c r="A4764" s="77"/>
      <c r="B4764" s="107"/>
      <c r="C4764" s="108"/>
      <c r="D4764" s="109"/>
      <c r="E4764" s="109"/>
      <c r="F4764" s="110"/>
      <c r="G4764" s="111"/>
      <c r="H4764" s="112"/>
      <c r="I4764" s="77"/>
      <c r="J4764" s="112" t="str">
        <f>IF($B4764="", "", IFERROR(INDEX('Job List'!$C$9:$C$508, MATCH($B4764, 'Job List'!$B$9:$B$508, 0)), ""))</f>
        <v/>
      </c>
      <c r="K4764" s="112" t="str">
        <f>IF($B4764="", "", IFERROR(INDEX('Job List'!$D$9:$D$508, MATCH($B4764, 'Job List'!$B$9:$B$508, 0)), ""))</f>
        <v/>
      </c>
      <c r="L4764" s="125" t="str">
        <f t="shared" si="888"/>
        <v/>
      </c>
      <c r="M4764" s="111" t="str">
        <f>IF($B4764="", "", IF($G4764="", IFERROR(INDEX('Job List'!$E$9:$E$508, MATCH($B4764, 'Job List'!$B$9:$B$508, 0)), ""), $G4764))</f>
        <v/>
      </c>
      <c r="N4764" s="126" t="str">
        <f t="shared" si="889"/>
        <v/>
      </c>
      <c r="O4764" s="77"/>
      <c r="AB4764" s="14" t="str">
        <f t="shared" si="890"/>
        <v/>
      </c>
      <c r="AC4764" s="20" t="str">
        <f t="shared" si="891"/>
        <v/>
      </c>
      <c r="AD4764" s="55" t="str">
        <f t="shared" si="892"/>
        <v/>
      </c>
      <c r="AE4764" s="88" t="str">
        <f t="shared" si="893"/>
        <v/>
      </c>
      <c r="AG4764" s="55" t="str">
        <f t="shared" si="894"/>
        <v/>
      </c>
      <c r="AH4764" s="88" t="str">
        <f t="shared" si="895"/>
        <v/>
      </c>
      <c r="AJ4764" s="55" t="str">
        <f t="shared" si="896"/>
        <v/>
      </c>
      <c r="AK4764" s="88" t="str">
        <f t="shared" si="897"/>
        <v/>
      </c>
      <c r="AM4764" s="55" t="str">
        <f t="shared" si="898"/>
        <v/>
      </c>
      <c r="AN4764" s="88" t="str">
        <f t="shared" si="899"/>
        <v/>
      </c>
    </row>
    <row r="4765" spans="1:40" x14ac:dyDescent="0.25">
      <c r="A4765" s="77"/>
      <c r="B4765" s="107"/>
      <c r="C4765" s="108"/>
      <c r="D4765" s="109"/>
      <c r="E4765" s="109"/>
      <c r="F4765" s="110"/>
      <c r="G4765" s="111"/>
      <c r="H4765" s="112"/>
      <c r="I4765" s="77"/>
      <c r="J4765" s="112" t="str">
        <f>IF($B4765="", "", IFERROR(INDEX('Job List'!$C$9:$C$508, MATCH($B4765, 'Job List'!$B$9:$B$508, 0)), ""))</f>
        <v/>
      </c>
      <c r="K4765" s="112" t="str">
        <f>IF($B4765="", "", IFERROR(INDEX('Job List'!$D$9:$D$508, MATCH($B4765, 'Job List'!$B$9:$B$508, 0)), ""))</f>
        <v/>
      </c>
      <c r="L4765" s="125" t="str">
        <f t="shared" si="888"/>
        <v/>
      </c>
      <c r="M4765" s="111" t="str">
        <f>IF($B4765="", "", IF($G4765="", IFERROR(INDEX('Job List'!$E$9:$E$508, MATCH($B4765, 'Job List'!$B$9:$B$508, 0)), ""), $G4765))</f>
        <v/>
      </c>
      <c r="N4765" s="126" t="str">
        <f t="shared" si="889"/>
        <v/>
      </c>
      <c r="O4765" s="77"/>
      <c r="AB4765" s="14" t="str">
        <f t="shared" si="890"/>
        <v/>
      </c>
      <c r="AC4765" s="20" t="str">
        <f t="shared" si="891"/>
        <v/>
      </c>
      <c r="AD4765" s="55" t="str">
        <f t="shared" si="892"/>
        <v/>
      </c>
      <c r="AE4765" s="88" t="str">
        <f t="shared" si="893"/>
        <v/>
      </c>
      <c r="AG4765" s="55" t="str">
        <f t="shared" si="894"/>
        <v/>
      </c>
      <c r="AH4765" s="88" t="str">
        <f t="shared" si="895"/>
        <v/>
      </c>
      <c r="AJ4765" s="55" t="str">
        <f t="shared" si="896"/>
        <v/>
      </c>
      <c r="AK4765" s="88" t="str">
        <f t="shared" si="897"/>
        <v/>
      </c>
      <c r="AM4765" s="55" t="str">
        <f t="shared" si="898"/>
        <v/>
      </c>
      <c r="AN4765" s="88" t="str">
        <f t="shared" si="899"/>
        <v/>
      </c>
    </row>
    <row r="4766" spans="1:40" x14ac:dyDescent="0.25">
      <c r="A4766" s="77"/>
      <c r="B4766" s="107"/>
      <c r="C4766" s="108"/>
      <c r="D4766" s="109"/>
      <c r="E4766" s="109"/>
      <c r="F4766" s="110"/>
      <c r="G4766" s="111"/>
      <c r="H4766" s="112"/>
      <c r="I4766" s="77"/>
      <c r="J4766" s="112" t="str">
        <f>IF($B4766="", "", IFERROR(INDEX('Job List'!$C$9:$C$508, MATCH($B4766, 'Job List'!$B$9:$B$508, 0)), ""))</f>
        <v/>
      </c>
      <c r="K4766" s="112" t="str">
        <f>IF($B4766="", "", IFERROR(INDEX('Job List'!$D$9:$D$508, MATCH($B4766, 'Job List'!$B$9:$B$508, 0)), ""))</f>
        <v/>
      </c>
      <c r="L4766" s="125" t="str">
        <f t="shared" si="888"/>
        <v/>
      </c>
      <c r="M4766" s="111" t="str">
        <f>IF($B4766="", "", IF($G4766="", IFERROR(INDEX('Job List'!$E$9:$E$508, MATCH($B4766, 'Job List'!$B$9:$B$508, 0)), ""), $G4766))</f>
        <v/>
      </c>
      <c r="N4766" s="126" t="str">
        <f t="shared" si="889"/>
        <v/>
      </c>
      <c r="O4766" s="77"/>
      <c r="AB4766" s="14" t="str">
        <f t="shared" si="890"/>
        <v/>
      </c>
      <c r="AC4766" s="20" t="str">
        <f t="shared" si="891"/>
        <v/>
      </c>
      <c r="AD4766" s="55" t="str">
        <f t="shared" si="892"/>
        <v/>
      </c>
      <c r="AE4766" s="88" t="str">
        <f t="shared" si="893"/>
        <v/>
      </c>
      <c r="AG4766" s="55" t="str">
        <f t="shared" si="894"/>
        <v/>
      </c>
      <c r="AH4766" s="88" t="str">
        <f t="shared" si="895"/>
        <v/>
      </c>
      <c r="AJ4766" s="55" t="str">
        <f t="shared" si="896"/>
        <v/>
      </c>
      <c r="AK4766" s="88" t="str">
        <f t="shared" si="897"/>
        <v/>
      </c>
      <c r="AM4766" s="55" t="str">
        <f t="shared" si="898"/>
        <v/>
      </c>
      <c r="AN4766" s="88" t="str">
        <f t="shared" si="899"/>
        <v/>
      </c>
    </row>
    <row r="4767" spans="1:40" x14ac:dyDescent="0.25">
      <c r="A4767" s="77"/>
      <c r="B4767" s="107"/>
      <c r="C4767" s="108"/>
      <c r="D4767" s="109"/>
      <c r="E4767" s="109"/>
      <c r="F4767" s="110"/>
      <c r="G4767" s="111"/>
      <c r="H4767" s="112"/>
      <c r="I4767" s="77"/>
      <c r="J4767" s="112" t="str">
        <f>IF($B4767="", "", IFERROR(INDEX('Job List'!$C$9:$C$508, MATCH($B4767, 'Job List'!$B$9:$B$508, 0)), ""))</f>
        <v/>
      </c>
      <c r="K4767" s="112" t="str">
        <f>IF($B4767="", "", IFERROR(INDEX('Job List'!$D$9:$D$508, MATCH($B4767, 'Job List'!$B$9:$B$508, 0)), ""))</f>
        <v/>
      </c>
      <c r="L4767" s="125" t="str">
        <f t="shared" si="888"/>
        <v/>
      </c>
      <c r="M4767" s="111" t="str">
        <f>IF($B4767="", "", IF($G4767="", IFERROR(INDEX('Job List'!$E$9:$E$508, MATCH($B4767, 'Job List'!$B$9:$B$508, 0)), ""), $G4767))</f>
        <v/>
      </c>
      <c r="N4767" s="126" t="str">
        <f t="shared" si="889"/>
        <v/>
      </c>
      <c r="O4767" s="77"/>
      <c r="AB4767" s="14" t="str">
        <f t="shared" si="890"/>
        <v/>
      </c>
      <c r="AC4767" s="20" t="str">
        <f t="shared" si="891"/>
        <v/>
      </c>
      <c r="AD4767" s="55" t="str">
        <f t="shared" si="892"/>
        <v/>
      </c>
      <c r="AE4767" s="88" t="str">
        <f t="shared" si="893"/>
        <v/>
      </c>
      <c r="AG4767" s="55" t="str">
        <f t="shared" si="894"/>
        <v/>
      </c>
      <c r="AH4767" s="88" t="str">
        <f t="shared" si="895"/>
        <v/>
      </c>
      <c r="AJ4767" s="55" t="str">
        <f t="shared" si="896"/>
        <v/>
      </c>
      <c r="AK4767" s="88" t="str">
        <f t="shared" si="897"/>
        <v/>
      </c>
      <c r="AM4767" s="55" t="str">
        <f t="shared" si="898"/>
        <v/>
      </c>
      <c r="AN4767" s="88" t="str">
        <f t="shared" si="899"/>
        <v/>
      </c>
    </row>
    <row r="4768" spans="1:40" x14ac:dyDescent="0.25">
      <c r="A4768" s="77"/>
      <c r="B4768" s="107"/>
      <c r="C4768" s="108"/>
      <c r="D4768" s="109"/>
      <c r="E4768" s="109"/>
      <c r="F4768" s="110"/>
      <c r="G4768" s="111"/>
      <c r="H4768" s="112"/>
      <c r="I4768" s="77"/>
      <c r="J4768" s="112" t="str">
        <f>IF($B4768="", "", IFERROR(INDEX('Job List'!$C$9:$C$508, MATCH($B4768, 'Job List'!$B$9:$B$508, 0)), ""))</f>
        <v/>
      </c>
      <c r="K4768" s="112" t="str">
        <f>IF($B4768="", "", IFERROR(INDEX('Job List'!$D$9:$D$508, MATCH($B4768, 'Job List'!$B$9:$B$508, 0)), ""))</f>
        <v/>
      </c>
      <c r="L4768" s="125" t="str">
        <f t="shared" si="888"/>
        <v/>
      </c>
      <c r="M4768" s="111" t="str">
        <f>IF($B4768="", "", IF($G4768="", IFERROR(INDEX('Job List'!$E$9:$E$508, MATCH($B4768, 'Job List'!$B$9:$B$508, 0)), ""), $G4768))</f>
        <v/>
      </c>
      <c r="N4768" s="126" t="str">
        <f t="shared" si="889"/>
        <v/>
      </c>
      <c r="O4768" s="77"/>
      <c r="AB4768" s="14" t="str">
        <f t="shared" si="890"/>
        <v/>
      </c>
      <c r="AC4768" s="20" t="str">
        <f t="shared" si="891"/>
        <v/>
      </c>
      <c r="AD4768" s="55" t="str">
        <f t="shared" si="892"/>
        <v/>
      </c>
      <c r="AE4768" s="88" t="str">
        <f t="shared" si="893"/>
        <v/>
      </c>
      <c r="AG4768" s="55" t="str">
        <f t="shared" si="894"/>
        <v/>
      </c>
      <c r="AH4768" s="88" t="str">
        <f t="shared" si="895"/>
        <v/>
      </c>
      <c r="AJ4768" s="55" t="str">
        <f t="shared" si="896"/>
        <v/>
      </c>
      <c r="AK4768" s="88" t="str">
        <f t="shared" si="897"/>
        <v/>
      </c>
      <c r="AM4768" s="55" t="str">
        <f t="shared" si="898"/>
        <v/>
      </c>
      <c r="AN4768" s="88" t="str">
        <f t="shared" si="899"/>
        <v/>
      </c>
    </row>
    <row r="4769" spans="1:40" x14ac:dyDescent="0.25">
      <c r="A4769" s="77"/>
      <c r="B4769" s="107"/>
      <c r="C4769" s="108"/>
      <c r="D4769" s="109"/>
      <c r="E4769" s="109"/>
      <c r="F4769" s="110"/>
      <c r="G4769" s="111"/>
      <c r="H4769" s="112"/>
      <c r="I4769" s="77"/>
      <c r="J4769" s="112" t="str">
        <f>IF($B4769="", "", IFERROR(INDEX('Job List'!$C$9:$C$508, MATCH($B4769, 'Job List'!$B$9:$B$508, 0)), ""))</f>
        <v/>
      </c>
      <c r="K4769" s="112" t="str">
        <f>IF($B4769="", "", IFERROR(INDEX('Job List'!$D$9:$D$508, MATCH($B4769, 'Job List'!$B$9:$B$508, 0)), ""))</f>
        <v/>
      </c>
      <c r="L4769" s="125" t="str">
        <f t="shared" si="888"/>
        <v/>
      </c>
      <c r="M4769" s="111" t="str">
        <f>IF($B4769="", "", IF($G4769="", IFERROR(INDEX('Job List'!$E$9:$E$508, MATCH($B4769, 'Job List'!$B$9:$B$508, 0)), ""), $G4769))</f>
        <v/>
      </c>
      <c r="N4769" s="126" t="str">
        <f t="shared" si="889"/>
        <v/>
      </c>
      <c r="O4769" s="77"/>
      <c r="AB4769" s="14" t="str">
        <f t="shared" si="890"/>
        <v/>
      </c>
      <c r="AC4769" s="20" t="str">
        <f t="shared" si="891"/>
        <v/>
      </c>
      <c r="AD4769" s="55" t="str">
        <f t="shared" si="892"/>
        <v/>
      </c>
      <c r="AE4769" s="88" t="str">
        <f t="shared" si="893"/>
        <v/>
      </c>
      <c r="AG4769" s="55" t="str">
        <f t="shared" si="894"/>
        <v/>
      </c>
      <c r="AH4769" s="88" t="str">
        <f t="shared" si="895"/>
        <v/>
      </c>
      <c r="AJ4769" s="55" t="str">
        <f t="shared" si="896"/>
        <v/>
      </c>
      <c r="AK4769" s="88" t="str">
        <f t="shared" si="897"/>
        <v/>
      </c>
      <c r="AM4769" s="55" t="str">
        <f t="shared" si="898"/>
        <v/>
      </c>
      <c r="AN4769" s="88" t="str">
        <f t="shared" si="899"/>
        <v/>
      </c>
    </row>
    <row r="4770" spans="1:40" x14ac:dyDescent="0.25">
      <c r="A4770" s="77"/>
      <c r="B4770" s="107"/>
      <c r="C4770" s="108"/>
      <c r="D4770" s="109"/>
      <c r="E4770" s="109"/>
      <c r="F4770" s="110"/>
      <c r="G4770" s="111"/>
      <c r="H4770" s="112"/>
      <c r="I4770" s="77"/>
      <c r="J4770" s="112" t="str">
        <f>IF($B4770="", "", IFERROR(INDEX('Job List'!$C$9:$C$508, MATCH($B4770, 'Job List'!$B$9:$B$508, 0)), ""))</f>
        <v/>
      </c>
      <c r="K4770" s="112" t="str">
        <f>IF($B4770="", "", IFERROR(INDEX('Job List'!$D$9:$D$508, MATCH($B4770, 'Job List'!$B$9:$B$508, 0)), ""))</f>
        <v/>
      </c>
      <c r="L4770" s="125" t="str">
        <f t="shared" si="888"/>
        <v/>
      </c>
      <c r="M4770" s="111" t="str">
        <f>IF($B4770="", "", IF($G4770="", IFERROR(INDEX('Job List'!$E$9:$E$508, MATCH($B4770, 'Job List'!$B$9:$B$508, 0)), ""), $G4770))</f>
        <v/>
      </c>
      <c r="N4770" s="126" t="str">
        <f t="shared" si="889"/>
        <v/>
      </c>
      <c r="O4770" s="77"/>
      <c r="AB4770" s="14" t="str">
        <f t="shared" si="890"/>
        <v/>
      </c>
      <c r="AC4770" s="20" t="str">
        <f t="shared" si="891"/>
        <v/>
      </c>
      <c r="AD4770" s="55" t="str">
        <f t="shared" si="892"/>
        <v/>
      </c>
      <c r="AE4770" s="88" t="str">
        <f t="shared" si="893"/>
        <v/>
      </c>
      <c r="AG4770" s="55" t="str">
        <f t="shared" si="894"/>
        <v/>
      </c>
      <c r="AH4770" s="88" t="str">
        <f t="shared" si="895"/>
        <v/>
      </c>
      <c r="AJ4770" s="55" t="str">
        <f t="shared" si="896"/>
        <v/>
      </c>
      <c r="AK4770" s="88" t="str">
        <f t="shared" si="897"/>
        <v/>
      </c>
      <c r="AM4770" s="55" t="str">
        <f t="shared" si="898"/>
        <v/>
      </c>
      <c r="AN4770" s="88" t="str">
        <f t="shared" si="899"/>
        <v/>
      </c>
    </row>
    <row r="4771" spans="1:40" x14ac:dyDescent="0.25">
      <c r="A4771" s="77"/>
      <c r="B4771" s="107"/>
      <c r="C4771" s="108"/>
      <c r="D4771" s="109"/>
      <c r="E4771" s="109"/>
      <c r="F4771" s="110"/>
      <c r="G4771" s="111"/>
      <c r="H4771" s="112"/>
      <c r="I4771" s="77"/>
      <c r="J4771" s="112" t="str">
        <f>IF($B4771="", "", IFERROR(INDEX('Job List'!$C$9:$C$508, MATCH($B4771, 'Job List'!$B$9:$B$508, 0)), ""))</f>
        <v/>
      </c>
      <c r="K4771" s="112" t="str">
        <f>IF($B4771="", "", IFERROR(INDEX('Job List'!$D$9:$D$508, MATCH($B4771, 'Job List'!$B$9:$B$508, 0)), ""))</f>
        <v/>
      </c>
      <c r="L4771" s="125" t="str">
        <f t="shared" si="888"/>
        <v/>
      </c>
      <c r="M4771" s="111" t="str">
        <f>IF($B4771="", "", IF($G4771="", IFERROR(INDEX('Job List'!$E$9:$E$508, MATCH($B4771, 'Job List'!$B$9:$B$508, 0)), ""), $G4771))</f>
        <v/>
      </c>
      <c r="N4771" s="126" t="str">
        <f t="shared" si="889"/>
        <v/>
      </c>
      <c r="O4771" s="77"/>
      <c r="AB4771" s="14" t="str">
        <f t="shared" si="890"/>
        <v/>
      </c>
      <c r="AC4771" s="20" t="str">
        <f t="shared" si="891"/>
        <v/>
      </c>
      <c r="AD4771" s="55" t="str">
        <f t="shared" si="892"/>
        <v/>
      </c>
      <c r="AE4771" s="88" t="str">
        <f t="shared" si="893"/>
        <v/>
      </c>
      <c r="AG4771" s="55" t="str">
        <f t="shared" si="894"/>
        <v/>
      </c>
      <c r="AH4771" s="88" t="str">
        <f t="shared" si="895"/>
        <v/>
      </c>
      <c r="AJ4771" s="55" t="str">
        <f t="shared" si="896"/>
        <v/>
      </c>
      <c r="AK4771" s="88" t="str">
        <f t="shared" si="897"/>
        <v/>
      </c>
      <c r="AM4771" s="55" t="str">
        <f t="shared" si="898"/>
        <v/>
      </c>
      <c r="AN4771" s="88" t="str">
        <f t="shared" si="899"/>
        <v/>
      </c>
    </row>
    <row r="4772" spans="1:40" x14ac:dyDescent="0.25">
      <c r="A4772" s="77"/>
      <c r="B4772" s="107"/>
      <c r="C4772" s="108"/>
      <c r="D4772" s="109"/>
      <c r="E4772" s="109"/>
      <c r="F4772" s="110"/>
      <c r="G4772" s="111"/>
      <c r="H4772" s="112"/>
      <c r="I4772" s="77"/>
      <c r="J4772" s="112" t="str">
        <f>IF($B4772="", "", IFERROR(INDEX('Job List'!$C$9:$C$508, MATCH($B4772, 'Job List'!$B$9:$B$508, 0)), ""))</f>
        <v/>
      </c>
      <c r="K4772" s="112" t="str">
        <f>IF($B4772="", "", IFERROR(INDEX('Job List'!$D$9:$D$508, MATCH($B4772, 'Job List'!$B$9:$B$508, 0)), ""))</f>
        <v/>
      </c>
      <c r="L4772" s="125" t="str">
        <f t="shared" si="888"/>
        <v/>
      </c>
      <c r="M4772" s="111" t="str">
        <f>IF($B4772="", "", IF($G4772="", IFERROR(INDEX('Job List'!$E$9:$E$508, MATCH($B4772, 'Job List'!$B$9:$B$508, 0)), ""), $G4772))</f>
        <v/>
      </c>
      <c r="N4772" s="126" t="str">
        <f t="shared" si="889"/>
        <v/>
      </c>
      <c r="O4772" s="77"/>
      <c r="AB4772" s="14" t="str">
        <f t="shared" si="890"/>
        <v/>
      </c>
      <c r="AC4772" s="20" t="str">
        <f t="shared" si="891"/>
        <v/>
      </c>
      <c r="AD4772" s="55" t="str">
        <f t="shared" si="892"/>
        <v/>
      </c>
      <c r="AE4772" s="88" t="str">
        <f t="shared" si="893"/>
        <v/>
      </c>
      <c r="AG4772" s="55" t="str">
        <f t="shared" si="894"/>
        <v/>
      </c>
      <c r="AH4772" s="88" t="str">
        <f t="shared" si="895"/>
        <v/>
      </c>
      <c r="AJ4772" s="55" t="str">
        <f t="shared" si="896"/>
        <v/>
      </c>
      <c r="AK4772" s="88" t="str">
        <f t="shared" si="897"/>
        <v/>
      </c>
      <c r="AM4772" s="55" t="str">
        <f t="shared" si="898"/>
        <v/>
      </c>
      <c r="AN4772" s="88" t="str">
        <f t="shared" si="899"/>
        <v/>
      </c>
    </row>
    <row r="4773" spans="1:40" x14ac:dyDescent="0.25">
      <c r="A4773" s="77"/>
      <c r="B4773" s="107"/>
      <c r="C4773" s="108"/>
      <c r="D4773" s="109"/>
      <c r="E4773" s="109"/>
      <c r="F4773" s="110"/>
      <c r="G4773" s="111"/>
      <c r="H4773" s="112"/>
      <c r="I4773" s="77"/>
      <c r="J4773" s="112" t="str">
        <f>IF($B4773="", "", IFERROR(INDEX('Job List'!$C$9:$C$508, MATCH($B4773, 'Job List'!$B$9:$B$508, 0)), ""))</f>
        <v/>
      </c>
      <c r="K4773" s="112" t="str">
        <f>IF($B4773="", "", IFERROR(INDEX('Job List'!$D$9:$D$508, MATCH($B4773, 'Job List'!$B$9:$B$508, 0)), ""))</f>
        <v/>
      </c>
      <c r="L4773" s="125" t="str">
        <f t="shared" si="888"/>
        <v/>
      </c>
      <c r="M4773" s="111" t="str">
        <f>IF($B4773="", "", IF($G4773="", IFERROR(INDEX('Job List'!$E$9:$E$508, MATCH($B4773, 'Job List'!$B$9:$B$508, 0)), ""), $G4773))</f>
        <v/>
      </c>
      <c r="N4773" s="126" t="str">
        <f t="shared" si="889"/>
        <v/>
      </c>
      <c r="O4773" s="77"/>
      <c r="AB4773" s="14" t="str">
        <f t="shared" si="890"/>
        <v/>
      </c>
      <c r="AC4773" s="20" t="str">
        <f t="shared" si="891"/>
        <v/>
      </c>
      <c r="AD4773" s="55" t="str">
        <f t="shared" si="892"/>
        <v/>
      </c>
      <c r="AE4773" s="88" t="str">
        <f t="shared" si="893"/>
        <v/>
      </c>
      <c r="AG4773" s="55" t="str">
        <f t="shared" si="894"/>
        <v/>
      </c>
      <c r="AH4773" s="88" t="str">
        <f t="shared" si="895"/>
        <v/>
      </c>
      <c r="AJ4773" s="55" t="str">
        <f t="shared" si="896"/>
        <v/>
      </c>
      <c r="AK4773" s="88" t="str">
        <f t="shared" si="897"/>
        <v/>
      </c>
      <c r="AM4773" s="55" t="str">
        <f t="shared" si="898"/>
        <v/>
      </c>
      <c r="AN4773" s="88" t="str">
        <f t="shared" si="899"/>
        <v/>
      </c>
    </row>
    <row r="4774" spans="1:40" x14ac:dyDescent="0.25">
      <c r="A4774" s="77"/>
      <c r="B4774" s="107"/>
      <c r="C4774" s="108"/>
      <c r="D4774" s="109"/>
      <c r="E4774" s="109"/>
      <c r="F4774" s="110"/>
      <c r="G4774" s="111"/>
      <c r="H4774" s="112"/>
      <c r="I4774" s="77"/>
      <c r="J4774" s="112" t="str">
        <f>IF($B4774="", "", IFERROR(INDEX('Job List'!$C$9:$C$508, MATCH($B4774, 'Job List'!$B$9:$B$508, 0)), ""))</f>
        <v/>
      </c>
      <c r="K4774" s="112" t="str">
        <f>IF($B4774="", "", IFERROR(INDEX('Job List'!$D$9:$D$508, MATCH($B4774, 'Job List'!$B$9:$B$508, 0)), ""))</f>
        <v/>
      </c>
      <c r="L4774" s="125" t="str">
        <f t="shared" si="888"/>
        <v/>
      </c>
      <c r="M4774" s="111" t="str">
        <f>IF($B4774="", "", IF($G4774="", IFERROR(INDEX('Job List'!$E$9:$E$508, MATCH($B4774, 'Job List'!$B$9:$B$508, 0)), ""), $G4774))</f>
        <v/>
      </c>
      <c r="N4774" s="126" t="str">
        <f t="shared" si="889"/>
        <v/>
      </c>
      <c r="O4774" s="77"/>
      <c r="AB4774" s="14" t="str">
        <f t="shared" si="890"/>
        <v/>
      </c>
      <c r="AC4774" s="20" t="str">
        <f t="shared" si="891"/>
        <v/>
      </c>
      <c r="AD4774" s="55" t="str">
        <f t="shared" si="892"/>
        <v/>
      </c>
      <c r="AE4774" s="88" t="str">
        <f t="shared" si="893"/>
        <v/>
      </c>
      <c r="AG4774" s="55" t="str">
        <f t="shared" si="894"/>
        <v/>
      </c>
      <c r="AH4774" s="88" t="str">
        <f t="shared" si="895"/>
        <v/>
      </c>
      <c r="AJ4774" s="55" t="str">
        <f t="shared" si="896"/>
        <v/>
      </c>
      <c r="AK4774" s="88" t="str">
        <f t="shared" si="897"/>
        <v/>
      </c>
      <c r="AM4774" s="55" t="str">
        <f t="shared" si="898"/>
        <v/>
      </c>
      <c r="AN4774" s="88" t="str">
        <f t="shared" si="899"/>
        <v/>
      </c>
    </row>
    <row r="4775" spans="1:40" x14ac:dyDescent="0.25">
      <c r="A4775" s="77"/>
      <c r="B4775" s="107"/>
      <c r="C4775" s="108"/>
      <c r="D4775" s="109"/>
      <c r="E4775" s="109"/>
      <c r="F4775" s="110"/>
      <c r="G4775" s="111"/>
      <c r="H4775" s="112"/>
      <c r="I4775" s="77"/>
      <c r="J4775" s="112" t="str">
        <f>IF($B4775="", "", IFERROR(INDEX('Job List'!$C$9:$C$508, MATCH($B4775, 'Job List'!$B$9:$B$508, 0)), ""))</f>
        <v/>
      </c>
      <c r="K4775" s="112" t="str">
        <f>IF($B4775="", "", IFERROR(INDEX('Job List'!$D$9:$D$508, MATCH($B4775, 'Job List'!$B$9:$B$508, 0)), ""))</f>
        <v/>
      </c>
      <c r="L4775" s="125" t="str">
        <f t="shared" si="888"/>
        <v/>
      </c>
      <c r="M4775" s="111" t="str">
        <f>IF($B4775="", "", IF($G4775="", IFERROR(INDEX('Job List'!$E$9:$E$508, MATCH($B4775, 'Job List'!$B$9:$B$508, 0)), ""), $G4775))</f>
        <v/>
      </c>
      <c r="N4775" s="126" t="str">
        <f t="shared" si="889"/>
        <v/>
      </c>
      <c r="O4775" s="77"/>
      <c r="AB4775" s="14" t="str">
        <f t="shared" si="890"/>
        <v/>
      </c>
      <c r="AC4775" s="20" t="str">
        <f t="shared" si="891"/>
        <v/>
      </c>
      <c r="AD4775" s="55" t="str">
        <f t="shared" si="892"/>
        <v/>
      </c>
      <c r="AE4775" s="88" t="str">
        <f t="shared" si="893"/>
        <v/>
      </c>
      <c r="AG4775" s="55" t="str">
        <f t="shared" si="894"/>
        <v/>
      </c>
      <c r="AH4775" s="88" t="str">
        <f t="shared" si="895"/>
        <v/>
      </c>
      <c r="AJ4775" s="55" t="str">
        <f t="shared" si="896"/>
        <v/>
      </c>
      <c r="AK4775" s="88" t="str">
        <f t="shared" si="897"/>
        <v/>
      </c>
      <c r="AM4775" s="55" t="str">
        <f t="shared" si="898"/>
        <v/>
      </c>
      <c r="AN4775" s="88" t="str">
        <f t="shared" si="899"/>
        <v/>
      </c>
    </row>
    <row r="4776" spans="1:40" x14ac:dyDescent="0.25">
      <c r="A4776" s="77"/>
      <c r="B4776" s="107"/>
      <c r="C4776" s="108"/>
      <c r="D4776" s="109"/>
      <c r="E4776" s="109"/>
      <c r="F4776" s="110"/>
      <c r="G4776" s="111"/>
      <c r="H4776" s="112"/>
      <c r="I4776" s="77"/>
      <c r="J4776" s="112" t="str">
        <f>IF($B4776="", "", IFERROR(INDEX('Job List'!$C$9:$C$508, MATCH($B4776, 'Job List'!$B$9:$B$508, 0)), ""))</f>
        <v/>
      </c>
      <c r="K4776" s="112" t="str">
        <f>IF($B4776="", "", IFERROR(INDEX('Job List'!$D$9:$D$508, MATCH($B4776, 'Job List'!$B$9:$B$508, 0)), ""))</f>
        <v/>
      </c>
      <c r="L4776" s="125" t="str">
        <f t="shared" si="888"/>
        <v/>
      </c>
      <c r="M4776" s="111" t="str">
        <f>IF($B4776="", "", IF($G4776="", IFERROR(INDEX('Job List'!$E$9:$E$508, MATCH($B4776, 'Job List'!$B$9:$B$508, 0)), ""), $G4776))</f>
        <v/>
      </c>
      <c r="N4776" s="126" t="str">
        <f t="shared" si="889"/>
        <v/>
      </c>
      <c r="O4776" s="77"/>
      <c r="AB4776" s="14" t="str">
        <f t="shared" si="890"/>
        <v/>
      </c>
      <c r="AC4776" s="20" t="str">
        <f t="shared" si="891"/>
        <v/>
      </c>
      <c r="AD4776" s="55" t="str">
        <f t="shared" si="892"/>
        <v/>
      </c>
      <c r="AE4776" s="88" t="str">
        <f t="shared" si="893"/>
        <v/>
      </c>
      <c r="AG4776" s="55" t="str">
        <f t="shared" si="894"/>
        <v/>
      </c>
      <c r="AH4776" s="88" t="str">
        <f t="shared" si="895"/>
        <v/>
      </c>
      <c r="AJ4776" s="55" t="str">
        <f t="shared" si="896"/>
        <v/>
      </c>
      <c r="AK4776" s="88" t="str">
        <f t="shared" si="897"/>
        <v/>
      </c>
      <c r="AM4776" s="55" t="str">
        <f t="shared" si="898"/>
        <v/>
      </c>
      <c r="AN4776" s="88" t="str">
        <f t="shared" si="899"/>
        <v/>
      </c>
    </row>
    <row r="4777" spans="1:40" x14ac:dyDescent="0.25">
      <c r="A4777" s="77"/>
      <c r="B4777" s="107"/>
      <c r="C4777" s="108"/>
      <c r="D4777" s="109"/>
      <c r="E4777" s="109"/>
      <c r="F4777" s="110"/>
      <c r="G4777" s="111"/>
      <c r="H4777" s="112"/>
      <c r="I4777" s="77"/>
      <c r="J4777" s="112" t="str">
        <f>IF($B4777="", "", IFERROR(INDEX('Job List'!$C$9:$C$508, MATCH($B4777, 'Job List'!$B$9:$B$508, 0)), ""))</f>
        <v/>
      </c>
      <c r="K4777" s="112" t="str">
        <f>IF($B4777="", "", IFERROR(INDEX('Job List'!$D$9:$D$508, MATCH($B4777, 'Job List'!$B$9:$B$508, 0)), ""))</f>
        <v/>
      </c>
      <c r="L4777" s="125" t="str">
        <f t="shared" si="888"/>
        <v/>
      </c>
      <c r="M4777" s="111" t="str">
        <f>IF($B4777="", "", IF($G4777="", IFERROR(INDEX('Job List'!$E$9:$E$508, MATCH($B4777, 'Job List'!$B$9:$B$508, 0)), ""), $G4777))</f>
        <v/>
      </c>
      <c r="N4777" s="126" t="str">
        <f t="shared" si="889"/>
        <v/>
      </c>
      <c r="O4777" s="77"/>
      <c r="AB4777" s="14" t="str">
        <f t="shared" si="890"/>
        <v/>
      </c>
      <c r="AC4777" s="20" t="str">
        <f t="shared" si="891"/>
        <v/>
      </c>
      <c r="AD4777" s="55" t="str">
        <f t="shared" si="892"/>
        <v/>
      </c>
      <c r="AE4777" s="88" t="str">
        <f t="shared" si="893"/>
        <v/>
      </c>
      <c r="AG4777" s="55" t="str">
        <f t="shared" si="894"/>
        <v/>
      </c>
      <c r="AH4777" s="88" t="str">
        <f t="shared" si="895"/>
        <v/>
      </c>
      <c r="AJ4777" s="55" t="str">
        <f t="shared" si="896"/>
        <v/>
      </c>
      <c r="AK4777" s="88" t="str">
        <f t="shared" si="897"/>
        <v/>
      </c>
      <c r="AM4777" s="55" t="str">
        <f t="shared" si="898"/>
        <v/>
      </c>
      <c r="AN4777" s="88" t="str">
        <f t="shared" si="899"/>
        <v/>
      </c>
    </row>
    <row r="4778" spans="1:40" x14ac:dyDescent="0.25">
      <c r="A4778" s="77"/>
      <c r="B4778" s="107"/>
      <c r="C4778" s="108"/>
      <c r="D4778" s="109"/>
      <c r="E4778" s="109"/>
      <c r="F4778" s="110"/>
      <c r="G4778" s="111"/>
      <c r="H4778" s="112"/>
      <c r="I4778" s="77"/>
      <c r="J4778" s="112" t="str">
        <f>IF($B4778="", "", IFERROR(INDEX('Job List'!$C$9:$C$508, MATCH($B4778, 'Job List'!$B$9:$B$508, 0)), ""))</f>
        <v/>
      </c>
      <c r="K4778" s="112" t="str">
        <f>IF($B4778="", "", IFERROR(INDEX('Job List'!$D$9:$D$508, MATCH($B4778, 'Job List'!$B$9:$B$508, 0)), ""))</f>
        <v/>
      </c>
      <c r="L4778" s="125" t="str">
        <f t="shared" si="888"/>
        <v/>
      </c>
      <c r="M4778" s="111" t="str">
        <f>IF($B4778="", "", IF($G4778="", IFERROR(INDEX('Job List'!$E$9:$E$508, MATCH($B4778, 'Job List'!$B$9:$B$508, 0)), ""), $G4778))</f>
        <v/>
      </c>
      <c r="N4778" s="126" t="str">
        <f t="shared" si="889"/>
        <v/>
      </c>
      <c r="O4778" s="77"/>
      <c r="AB4778" s="14" t="str">
        <f t="shared" si="890"/>
        <v/>
      </c>
      <c r="AC4778" s="20" t="str">
        <f t="shared" si="891"/>
        <v/>
      </c>
      <c r="AD4778" s="55" t="str">
        <f t="shared" si="892"/>
        <v/>
      </c>
      <c r="AE4778" s="88" t="str">
        <f t="shared" si="893"/>
        <v/>
      </c>
      <c r="AG4778" s="55" t="str">
        <f t="shared" si="894"/>
        <v/>
      </c>
      <c r="AH4778" s="88" t="str">
        <f t="shared" si="895"/>
        <v/>
      </c>
      <c r="AJ4778" s="55" t="str">
        <f t="shared" si="896"/>
        <v/>
      </c>
      <c r="AK4778" s="88" t="str">
        <f t="shared" si="897"/>
        <v/>
      </c>
      <c r="AM4778" s="55" t="str">
        <f t="shared" si="898"/>
        <v/>
      </c>
      <c r="AN4778" s="88" t="str">
        <f t="shared" si="899"/>
        <v/>
      </c>
    </row>
    <row r="4779" spans="1:40" x14ac:dyDescent="0.25">
      <c r="A4779" s="77"/>
      <c r="B4779" s="107"/>
      <c r="C4779" s="108"/>
      <c r="D4779" s="109"/>
      <c r="E4779" s="109"/>
      <c r="F4779" s="110"/>
      <c r="G4779" s="111"/>
      <c r="H4779" s="112"/>
      <c r="I4779" s="77"/>
      <c r="J4779" s="112" t="str">
        <f>IF($B4779="", "", IFERROR(INDEX('Job List'!$C$9:$C$508, MATCH($B4779, 'Job List'!$B$9:$B$508, 0)), ""))</f>
        <v/>
      </c>
      <c r="K4779" s="112" t="str">
        <f>IF($B4779="", "", IFERROR(INDEX('Job List'!$D$9:$D$508, MATCH($B4779, 'Job List'!$B$9:$B$508, 0)), ""))</f>
        <v/>
      </c>
      <c r="L4779" s="125" t="str">
        <f t="shared" si="888"/>
        <v/>
      </c>
      <c r="M4779" s="111" t="str">
        <f>IF($B4779="", "", IF($G4779="", IFERROR(INDEX('Job List'!$E$9:$E$508, MATCH($B4779, 'Job List'!$B$9:$B$508, 0)), ""), $G4779))</f>
        <v/>
      </c>
      <c r="N4779" s="126" t="str">
        <f t="shared" si="889"/>
        <v/>
      </c>
      <c r="O4779" s="77"/>
      <c r="AB4779" s="14" t="str">
        <f t="shared" si="890"/>
        <v/>
      </c>
      <c r="AC4779" s="20" t="str">
        <f t="shared" si="891"/>
        <v/>
      </c>
      <c r="AD4779" s="55" t="str">
        <f t="shared" si="892"/>
        <v/>
      </c>
      <c r="AE4779" s="88" t="str">
        <f t="shared" si="893"/>
        <v/>
      </c>
      <c r="AG4779" s="55" t="str">
        <f t="shared" si="894"/>
        <v/>
      </c>
      <c r="AH4779" s="88" t="str">
        <f t="shared" si="895"/>
        <v/>
      </c>
      <c r="AJ4779" s="55" t="str">
        <f t="shared" si="896"/>
        <v/>
      </c>
      <c r="AK4779" s="88" t="str">
        <f t="shared" si="897"/>
        <v/>
      </c>
      <c r="AM4779" s="55" t="str">
        <f t="shared" si="898"/>
        <v/>
      </c>
      <c r="AN4779" s="88" t="str">
        <f t="shared" si="899"/>
        <v/>
      </c>
    </row>
    <row r="4780" spans="1:40" x14ac:dyDescent="0.25">
      <c r="A4780" s="77"/>
      <c r="B4780" s="107"/>
      <c r="C4780" s="108"/>
      <c r="D4780" s="109"/>
      <c r="E4780" s="109"/>
      <c r="F4780" s="110"/>
      <c r="G4780" s="111"/>
      <c r="H4780" s="112"/>
      <c r="I4780" s="77"/>
      <c r="J4780" s="112" t="str">
        <f>IF($B4780="", "", IFERROR(INDEX('Job List'!$C$9:$C$508, MATCH($B4780, 'Job List'!$B$9:$B$508, 0)), ""))</f>
        <v/>
      </c>
      <c r="K4780" s="112" t="str">
        <f>IF($B4780="", "", IFERROR(INDEX('Job List'!$D$9:$D$508, MATCH($B4780, 'Job List'!$B$9:$B$508, 0)), ""))</f>
        <v/>
      </c>
      <c r="L4780" s="125" t="str">
        <f t="shared" si="888"/>
        <v/>
      </c>
      <c r="M4780" s="111" t="str">
        <f>IF($B4780="", "", IF($G4780="", IFERROR(INDEX('Job List'!$E$9:$E$508, MATCH($B4780, 'Job List'!$B$9:$B$508, 0)), ""), $G4780))</f>
        <v/>
      </c>
      <c r="N4780" s="126" t="str">
        <f t="shared" si="889"/>
        <v/>
      </c>
      <c r="O4780" s="77"/>
      <c r="AB4780" s="14" t="str">
        <f t="shared" si="890"/>
        <v/>
      </c>
      <c r="AC4780" s="20" t="str">
        <f t="shared" si="891"/>
        <v/>
      </c>
      <c r="AD4780" s="55" t="str">
        <f t="shared" si="892"/>
        <v/>
      </c>
      <c r="AE4780" s="88" t="str">
        <f t="shared" si="893"/>
        <v/>
      </c>
      <c r="AG4780" s="55" t="str">
        <f t="shared" si="894"/>
        <v/>
      </c>
      <c r="AH4780" s="88" t="str">
        <f t="shared" si="895"/>
        <v/>
      </c>
      <c r="AJ4780" s="55" t="str">
        <f t="shared" si="896"/>
        <v/>
      </c>
      <c r="AK4780" s="88" t="str">
        <f t="shared" si="897"/>
        <v/>
      </c>
      <c r="AM4780" s="55" t="str">
        <f t="shared" si="898"/>
        <v/>
      </c>
      <c r="AN4780" s="88" t="str">
        <f t="shared" si="899"/>
        <v/>
      </c>
    </row>
    <row r="4781" spans="1:40" x14ac:dyDescent="0.25">
      <c r="A4781" s="77"/>
      <c r="B4781" s="107"/>
      <c r="C4781" s="108"/>
      <c r="D4781" s="109"/>
      <c r="E4781" s="109"/>
      <c r="F4781" s="110"/>
      <c r="G4781" s="111"/>
      <c r="H4781" s="112"/>
      <c r="I4781" s="77"/>
      <c r="J4781" s="112" t="str">
        <f>IF($B4781="", "", IFERROR(INDEX('Job List'!$C$9:$C$508, MATCH($B4781, 'Job List'!$B$9:$B$508, 0)), ""))</f>
        <v/>
      </c>
      <c r="K4781" s="112" t="str">
        <f>IF($B4781="", "", IFERROR(INDEX('Job List'!$D$9:$D$508, MATCH($B4781, 'Job List'!$B$9:$B$508, 0)), ""))</f>
        <v/>
      </c>
      <c r="L4781" s="125" t="str">
        <f t="shared" si="888"/>
        <v/>
      </c>
      <c r="M4781" s="111" t="str">
        <f>IF($B4781="", "", IF($G4781="", IFERROR(INDEX('Job List'!$E$9:$E$508, MATCH($B4781, 'Job List'!$B$9:$B$508, 0)), ""), $G4781))</f>
        <v/>
      </c>
      <c r="N4781" s="126" t="str">
        <f t="shared" si="889"/>
        <v/>
      </c>
      <c r="O4781" s="77"/>
      <c r="AB4781" s="14" t="str">
        <f t="shared" si="890"/>
        <v/>
      </c>
      <c r="AC4781" s="20" t="str">
        <f t="shared" si="891"/>
        <v/>
      </c>
      <c r="AD4781" s="55" t="str">
        <f t="shared" si="892"/>
        <v/>
      </c>
      <c r="AE4781" s="88" t="str">
        <f t="shared" si="893"/>
        <v/>
      </c>
      <c r="AG4781" s="55" t="str">
        <f t="shared" si="894"/>
        <v/>
      </c>
      <c r="AH4781" s="88" t="str">
        <f t="shared" si="895"/>
        <v/>
      </c>
      <c r="AJ4781" s="55" t="str">
        <f t="shared" si="896"/>
        <v/>
      </c>
      <c r="AK4781" s="88" t="str">
        <f t="shared" si="897"/>
        <v/>
      </c>
      <c r="AM4781" s="55" t="str">
        <f t="shared" si="898"/>
        <v/>
      </c>
      <c r="AN4781" s="88" t="str">
        <f t="shared" si="899"/>
        <v/>
      </c>
    </row>
    <row r="4782" spans="1:40" x14ac:dyDescent="0.25">
      <c r="A4782" s="77"/>
      <c r="B4782" s="107"/>
      <c r="C4782" s="108"/>
      <c r="D4782" s="109"/>
      <c r="E4782" s="109"/>
      <c r="F4782" s="110"/>
      <c r="G4782" s="111"/>
      <c r="H4782" s="112"/>
      <c r="I4782" s="77"/>
      <c r="J4782" s="112" t="str">
        <f>IF($B4782="", "", IFERROR(INDEX('Job List'!$C$9:$C$508, MATCH($B4782, 'Job List'!$B$9:$B$508, 0)), ""))</f>
        <v/>
      </c>
      <c r="K4782" s="112" t="str">
        <f>IF($B4782="", "", IFERROR(INDEX('Job List'!$D$9:$D$508, MATCH($B4782, 'Job List'!$B$9:$B$508, 0)), ""))</f>
        <v/>
      </c>
      <c r="L4782" s="125" t="str">
        <f t="shared" si="888"/>
        <v/>
      </c>
      <c r="M4782" s="111" t="str">
        <f>IF($B4782="", "", IF($G4782="", IFERROR(INDEX('Job List'!$E$9:$E$508, MATCH($B4782, 'Job List'!$B$9:$B$508, 0)), ""), $G4782))</f>
        <v/>
      </c>
      <c r="N4782" s="126" t="str">
        <f t="shared" si="889"/>
        <v/>
      </c>
      <c r="O4782" s="77"/>
      <c r="AB4782" s="14" t="str">
        <f t="shared" si="890"/>
        <v/>
      </c>
      <c r="AC4782" s="20" t="str">
        <f t="shared" si="891"/>
        <v/>
      </c>
      <c r="AD4782" s="55" t="str">
        <f t="shared" si="892"/>
        <v/>
      </c>
      <c r="AE4782" s="88" t="str">
        <f t="shared" si="893"/>
        <v/>
      </c>
      <c r="AG4782" s="55" t="str">
        <f t="shared" si="894"/>
        <v/>
      </c>
      <c r="AH4782" s="88" t="str">
        <f t="shared" si="895"/>
        <v/>
      </c>
      <c r="AJ4782" s="55" t="str">
        <f t="shared" si="896"/>
        <v/>
      </c>
      <c r="AK4782" s="88" t="str">
        <f t="shared" si="897"/>
        <v/>
      </c>
      <c r="AM4782" s="55" t="str">
        <f t="shared" si="898"/>
        <v/>
      </c>
      <c r="AN4782" s="88" t="str">
        <f t="shared" si="899"/>
        <v/>
      </c>
    </row>
    <row r="4783" spans="1:40" x14ac:dyDescent="0.25">
      <c r="A4783" s="77"/>
      <c r="B4783" s="107"/>
      <c r="C4783" s="108"/>
      <c r="D4783" s="109"/>
      <c r="E4783" s="109"/>
      <c r="F4783" s="110"/>
      <c r="G4783" s="111"/>
      <c r="H4783" s="112"/>
      <c r="I4783" s="77"/>
      <c r="J4783" s="112" t="str">
        <f>IF($B4783="", "", IFERROR(INDEX('Job List'!$C$9:$C$508, MATCH($B4783, 'Job List'!$B$9:$B$508, 0)), ""))</f>
        <v/>
      </c>
      <c r="K4783" s="112" t="str">
        <f>IF($B4783="", "", IFERROR(INDEX('Job List'!$D$9:$D$508, MATCH($B4783, 'Job List'!$B$9:$B$508, 0)), ""))</f>
        <v/>
      </c>
      <c r="L4783" s="125" t="str">
        <f t="shared" si="888"/>
        <v/>
      </c>
      <c r="M4783" s="111" t="str">
        <f>IF($B4783="", "", IF($G4783="", IFERROR(INDEX('Job List'!$E$9:$E$508, MATCH($B4783, 'Job List'!$B$9:$B$508, 0)), ""), $G4783))</f>
        <v/>
      </c>
      <c r="N4783" s="126" t="str">
        <f t="shared" si="889"/>
        <v/>
      </c>
      <c r="O4783" s="77"/>
      <c r="AB4783" s="14" t="str">
        <f t="shared" si="890"/>
        <v/>
      </c>
      <c r="AC4783" s="20" t="str">
        <f t="shared" si="891"/>
        <v/>
      </c>
      <c r="AD4783" s="55" t="str">
        <f t="shared" si="892"/>
        <v/>
      </c>
      <c r="AE4783" s="88" t="str">
        <f t="shared" si="893"/>
        <v/>
      </c>
      <c r="AG4783" s="55" t="str">
        <f t="shared" si="894"/>
        <v/>
      </c>
      <c r="AH4783" s="88" t="str">
        <f t="shared" si="895"/>
        <v/>
      </c>
      <c r="AJ4783" s="55" t="str">
        <f t="shared" si="896"/>
        <v/>
      </c>
      <c r="AK4783" s="88" t="str">
        <f t="shared" si="897"/>
        <v/>
      </c>
      <c r="AM4783" s="55" t="str">
        <f t="shared" si="898"/>
        <v/>
      </c>
      <c r="AN4783" s="88" t="str">
        <f t="shared" si="899"/>
        <v/>
      </c>
    </row>
    <row r="4784" spans="1:40" x14ac:dyDescent="0.25">
      <c r="A4784" s="77"/>
      <c r="B4784" s="107"/>
      <c r="C4784" s="108"/>
      <c r="D4784" s="109"/>
      <c r="E4784" s="109"/>
      <c r="F4784" s="110"/>
      <c r="G4784" s="111"/>
      <c r="H4784" s="112"/>
      <c r="I4784" s="77"/>
      <c r="J4784" s="112" t="str">
        <f>IF($B4784="", "", IFERROR(INDEX('Job List'!$C$9:$C$508, MATCH($B4784, 'Job List'!$B$9:$B$508, 0)), ""))</f>
        <v/>
      </c>
      <c r="K4784" s="112" t="str">
        <f>IF($B4784="", "", IFERROR(INDEX('Job List'!$D$9:$D$508, MATCH($B4784, 'Job List'!$B$9:$B$508, 0)), ""))</f>
        <v/>
      </c>
      <c r="L4784" s="125" t="str">
        <f t="shared" si="888"/>
        <v/>
      </c>
      <c r="M4784" s="111" t="str">
        <f>IF($B4784="", "", IF($G4784="", IFERROR(INDEX('Job List'!$E$9:$E$508, MATCH($B4784, 'Job List'!$B$9:$B$508, 0)), ""), $G4784))</f>
        <v/>
      </c>
      <c r="N4784" s="126" t="str">
        <f t="shared" si="889"/>
        <v/>
      </c>
      <c r="O4784" s="77"/>
      <c r="AB4784" s="14" t="str">
        <f t="shared" si="890"/>
        <v/>
      </c>
      <c r="AC4784" s="20" t="str">
        <f t="shared" si="891"/>
        <v/>
      </c>
      <c r="AD4784" s="55" t="str">
        <f t="shared" si="892"/>
        <v/>
      </c>
      <c r="AE4784" s="88" t="str">
        <f t="shared" si="893"/>
        <v/>
      </c>
      <c r="AG4784" s="55" t="str">
        <f t="shared" si="894"/>
        <v/>
      </c>
      <c r="AH4784" s="88" t="str">
        <f t="shared" si="895"/>
        <v/>
      </c>
      <c r="AJ4784" s="55" t="str">
        <f t="shared" si="896"/>
        <v/>
      </c>
      <c r="AK4784" s="88" t="str">
        <f t="shared" si="897"/>
        <v/>
      </c>
      <c r="AM4784" s="55" t="str">
        <f t="shared" si="898"/>
        <v/>
      </c>
      <c r="AN4784" s="88" t="str">
        <f t="shared" si="899"/>
        <v/>
      </c>
    </row>
    <row r="4785" spans="1:40" x14ac:dyDescent="0.25">
      <c r="A4785" s="77"/>
      <c r="B4785" s="107"/>
      <c r="C4785" s="108"/>
      <c r="D4785" s="109"/>
      <c r="E4785" s="109"/>
      <c r="F4785" s="110"/>
      <c r="G4785" s="111"/>
      <c r="H4785" s="112"/>
      <c r="I4785" s="77"/>
      <c r="J4785" s="112" t="str">
        <f>IF($B4785="", "", IFERROR(INDEX('Job List'!$C$9:$C$508, MATCH($B4785, 'Job List'!$B$9:$B$508, 0)), ""))</f>
        <v/>
      </c>
      <c r="K4785" s="112" t="str">
        <f>IF($B4785="", "", IFERROR(INDEX('Job List'!$D$9:$D$508, MATCH($B4785, 'Job List'!$B$9:$B$508, 0)), ""))</f>
        <v/>
      </c>
      <c r="L4785" s="125" t="str">
        <f t="shared" si="888"/>
        <v/>
      </c>
      <c r="M4785" s="111" t="str">
        <f>IF($B4785="", "", IF($G4785="", IFERROR(INDEX('Job List'!$E$9:$E$508, MATCH($B4785, 'Job List'!$B$9:$B$508, 0)), ""), $G4785))</f>
        <v/>
      </c>
      <c r="N4785" s="126" t="str">
        <f t="shared" si="889"/>
        <v/>
      </c>
      <c r="O4785" s="77"/>
      <c r="AB4785" s="14" t="str">
        <f t="shared" si="890"/>
        <v/>
      </c>
      <c r="AC4785" s="20" t="str">
        <f t="shared" si="891"/>
        <v/>
      </c>
      <c r="AD4785" s="55" t="str">
        <f t="shared" si="892"/>
        <v/>
      </c>
      <c r="AE4785" s="88" t="str">
        <f t="shared" si="893"/>
        <v/>
      </c>
      <c r="AG4785" s="55" t="str">
        <f t="shared" si="894"/>
        <v/>
      </c>
      <c r="AH4785" s="88" t="str">
        <f t="shared" si="895"/>
        <v/>
      </c>
      <c r="AJ4785" s="55" t="str">
        <f t="shared" si="896"/>
        <v/>
      </c>
      <c r="AK4785" s="88" t="str">
        <f t="shared" si="897"/>
        <v/>
      </c>
      <c r="AM4785" s="55" t="str">
        <f t="shared" si="898"/>
        <v/>
      </c>
      <c r="AN4785" s="88" t="str">
        <f t="shared" si="899"/>
        <v/>
      </c>
    </row>
    <row r="4786" spans="1:40" x14ac:dyDescent="0.25">
      <c r="A4786" s="77"/>
      <c r="B4786" s="107"/>
      <c r="C4786" s="108"/>
      <c r="D4786" s="109"/>
      <c r="E4786" s="109"/>
      <c r="F4786" s="110"/>
      <c r="G4786" s="111"/>
      <c r="H4786" s="112"/>
      <c r="I4786" s="77"/>
      <c r="J4786" s="112" t="str">
        <f>IF($B4786="", "", IFERROR(INDEX('Job List'!$C$9:$C$508, MATCH($B4786, 'Job List'!$B$9:$B$508, 0)), ""))</f>
        <v/>
      </c>
      <c r="K4786" s="112" t="str">
        <f>IF($B4786="", "", IFERROR(INDEX('Job List'!$D$9:$D$508, MATCH($B4786, 'Job List'!$B$9:$B$508, 0)), ""))</f>
        <v/>
      </c>
      <c r="L4786" s="125" t="str">
        <f t="shared" si="888"/>
        <v/>
      </c>
      <c r="M4786" s="111" t="str">
        <f>IF($B4786="", "", IF($G4786="", IFERROR(INDEX('Job List'!$E$9:$E$508, MATCH($B4786, 'Job List'!$B$9:$B$508, 0)), ""), $G4786))</f>
        <v/>
      </c>
      <c r="N4786" s="126" t="str">
        <f t="shared" si="889"/>
        <v/>
      </c>
      <c r="O4786" s="77"/>
      <c r="AB4786" s="14" t="str">
        <f t="shared" si="890"/>
        <v/>
      </c>
      <c r="AC4786" s="20" t="str">
        <f t="shared" si="891"/>
        <v/>
      </c>
      <c r="AD4786" s="55" t="str">
        <f t="shared" si="892"/>
        <v/>
      </c>
      <c r="AE4786" s="88" t="str">
        <f t="shared" si="893"/>
        <v/>
      </c>
      <c r="AG4786" s="55" t="str">
        <f t="shared" si="894"/>
        <v/>
      </c>
      <c r="AH4786" s="88" t="str">
        <f t="shared" si="895"/>
        <v/>
      </c>
      <c r="AJ4786" s="55" t="str">
        <f t="shared" si="896"/>
        <v/>
      </c>
      <c r="AK4786" s="88" t="str">
        <f t="shared" si="897"/>
        <v/>
      </c>
      <c r="AM4786" s="55" t="str">
        <f t="shared" si="898"/>
        <v/>
      </c>
      <c r="AN4786" s="88" t="str">
        <f t="shared" si="899"/>
        <v/>
      </c>
    </row>
    <row r="4787" spans="1:40" x14ac:dyDescent="0.25">
      <c r="A4787" s="77"/>
      <c r="B4787" s="107"/>
      <c r="C4787" s="108"/>
      <c r="D4787" s="109"/>
      <c r="E4787" s="109"/>
      <c r="F4787" s="110"/>
      <c r="G4787" s="111"/>
      <c r="H4787" s="112"/>
      <c r="I4787" s="77"/>
      <c r="J4787" s="112" t="str">
        <f>IF($B4787="", "", IFERROR(INDEX('Job List'!$C$9:$C$508, MATCH($B4787, 'Job List'!$B$9:$B$508, 0)), ""))</f>
        <v/>
      </c>
      <c r="K4787" s="112" t="str">
        <f>IF($B4787="", "", IFERROR(INDEX('Job List'!$D$9:$D$508, MATCH($B4787, 'Job List'!$B$9:$B$508, 0)), ""))</f>
        <v/>
      </c>
      <c r="L4787" s="125" t="str">
        <f t="shared" si="888"/>
        <v/>
      </c>
      <c r="M4787" s="111" t="str">
        <f>IF($B4787="", "", IF($G4787="", IFERROR(INDEX('Job List'!$E$9:$E$508, MATCH($B4787, 'Job List'!$B$9:$B$508, 0)), ""), $G4787))</f>
        <v/>
      </c>
      <c r="N4787" s="126" t="str">
        <f t="shared" si="889"/>
        <v/>
      </c>
      <c r="O4787" s="77"/>
      <c r="AB4787" s="14" t="str">
        <f t="shared" si="890"/>
        <v/>
      </c>
      <c r="AC4787" s="20" t="str">
        <f t="shared" si="891"/>
        <v/>
      </c>
      <c r="AD4787" s="55" t="str">
        <f t="shared" si="892"/>
        <v/>
      </c>
      <c r="AE4787" s="88" t="str">
        <f t="shared" si="893"/>
        <v/>
      </c>
      <c r="AG4787" s="55" t="str">
        <f t="shared" si="894"/>
        <v/>
      </c>
      <c r="AH4787" s="88" t="str">
        <f t="shared" si="895"/>
        <v/>
      </c>
      <c r="AJ4787" s="55" t="str">
        <f t="shared" si="896"/>
        <v/>
      </c>
      <c r="AK4787" s="88" t="str">
        <f t="shared" si="897"/>
        <v/>
      </c>
      <c r="AM4787" s="55" t="str">
        <f t="shared" si="898"/>
        <v/>
      </c>
      <c r="AN4787" s="88" t="str">
        <f t="shared" si="899"/>
        <v/>
      </c>
    </row>
    <row r="4788" spans="1:40" x14ac:dyDescent="0.25">
      <c r="A4788" s="77"/>
      <c r="B4788" s="107"/>
      <c r="C4788" s="108"/>
      <c r="D4788" s="109"/>
      <c r="E4788" s="109"/>
      <c r="F4788" s="110"/>
      <c r="G4788" s="111"/>
      <c r="H4788" s="112"/>
      <c r="I4788" s="77"/>
      <c r="J4788" s="112" t="str">
        <f>IF($B4788="", "", IFERROR(INDEX('Job List'!$C$9:$C$508, MATCH($B4788, 'Job List'!$B$9:$B$508, 0)), ""))</f>
        <v/>
      </c>
      <c r="K4788" s="112" t="str">
        <f>IF($B4788="", "", IFERROR(INDEX('Job List'!$D$9:$D$508, MATCH($B4788, 'Job List'!$B$9:$B$508, 0)), ""))</f>
        <v/>
      </c>
      <c r="L4788" s="125" t="str">
        <f t="shared" si="888"/>
        <v/>
      </c>
      <c r="M4788" s="111" t="str">
        <f>IF($B4788="", "", IF($G4788="", IFERROR(INDEX('Job List'!$E$9:$E$508, MATCH($B4788, 'Job List'!$B$9:$B$508, 0)), ""), $G4788))</f>
        <v/>
      </c>
      <c r="N4788" s="126" t="str">
        <f t="shared" si="889"/>
        <v/>
      </c>
      <c r="O4788" s="77"/>
      <c r="AB4788" s="14" t="str">
        <f t="shared" si="890"/>
        <v/>
      </c>
      <c r="AC4788" s="20" t="str">
        <f t="shared" si="891"/>
        <v/>
      </c>
      <c r="AD4788" s="55" t="str">
        <f t="shared" si="892"/>
        <v/>
      </c>
      <c r="AE4788" s="88" t="str">
        <f t="shared" si="893"/>
        <v/>
      </c>
      <c r="AG4788" s="55" t="str">
        <f t="shared" si="894"/>
        <v/>
      </c>
      <c r="AH4788" s="88" t="str">
        <f t="shared" si="895"/>
        <v/>
      </c>
      <c r="AJ4788" s="55" t="str">
        <f t="shared" si="896"/>
        <v/>
      </c>
      <c r="AK4788" s="88" t="str">
        <f t="shared" si="897"/>
        <v/>
      </c>
      <c r="AM4788" s="55" t="str">
        <f t="shared" si="898"/>
        <v/>
      </c>
      <c r="AN4788" s="88" t="str">
        <f t="shared" si="899"/>
        <v/>
      </c>
    </row>
    <row r="4789" spans="1:40" x14ac:dyDescent="0.25">
      <c r="A4789" s="77"/>
      <c r="B4789" s="107"/>
      <c r="C4789" s="108"/>
      <c r="D4789" s="109"/>
      <c r="E4789" s="109"/>
      <c r="F4789" s="110"/>
      <c r="G4789" s="111"/>
      <c r="H4789" s="112"/>
      <c r="I4789" s="77"/>
      <c r="J4789" s="112" t="str">
        <f>IF($B4789="", "", IFERROR(INDEX('Job List'!$C$9:$C$508, MATCH($B4789, 'Job List'!$B$9:$B$508, 0)), ""))</f>
        <v/>
      </c>
      <c r="K4789" s="112" t="str">
        <f>IF($B4789="", "", IFERROR(INDEX('Job List'!$D$9:$D$508, MATCH($B4789, 'Job List'!$B$9:$B$508, 0)), ""))</f>
        <v/>
      </c>
      <c r="L4789" s="125" t="str">
        <f t="shared" si="888"/>
        <v/>
      </c>
      <c r="M4789" s="111" t="str">
        <f>IF($B4789="", "", IF($G4789="", IFERROR(INDEX('Job List'!$E$9:$E$508, MATCH($B4789, 'Job List'!$B$9:$B$508, 0)), ""), $G4789))</f>
        <v/>
      </c>
      <c r="N4789" s="126" t="str">
        <f t="shared" si="889"/>
        <v/>
      </c>
      <c r="O4789" s="77"/>
      <c r="AB4789" s="14" t="str">
        <f t="shared" si="890"/>
        <v/>
      </c>
      <c r="AC4789" s="20" t="str">
        <f t="shared" si="891"/>
        <v/>
      </c>
      <c r="AD4789" s="55" t="str">
        <f t="shared" si="892"/>
        <v/>
      </c>
      <c r="AE4789" s="88" t="str">
        <f t="shared" si="893"/>
        <v/>
      </c>
      <c r="AG4789" s="55" t="str">
        <f t="shared" si="894"/>
        <v/>
      </c>
      <c r="AH4789" s="88" t="str">
        <f t="shared" si="895"/>
        <v/>
      </c>
      <c r="AJ4789" s="55" t="str">
        <f t="shared" si="896"/>
        <v/>
      </c>
      <c r="AK4789" s="88" t="str">
        <f t="shared" si="897"/>
        <v/>
      </c>
      <c r="AM4789" s="55" t="str">
        <f t="shared" si="898"/>
        <v/>
      </c>
      <c r="AN4789" s="88" t="str">
        <f t="shared" si="899"/>
        <v/>
      </c>
    </row>
    <row r="4790" spans="1:40" x14ac:dyDescent="0.25">
      <c r="A4790" s="77"/>
      <c r="B4790" s="107"/>
      <c r="C4790" s="108"/>
      <c r="D4790" s="109"/>
      <c r="E4790" s="109"/>
      <c r="F4790" s="110"/>
      <c r="G4790" s="111"/>
      <c r="H4790" s="112"/>
      <c r="I4790" s="77"/>
      <c r="J4790" s="112" t="str">
        <f>IF($B4790="", "", IFERROR(INDEX('Job List'!$C$9:$C$508, MATCH($B4790, 'Job List'!$B$9:$B$508, 0)), ""))</f>
        <v/>
      </c>
      <c r="K4790" s="112" t="str">
        <f>IF($B4790="", "", IFERROR(INDEX('Job List'!$D$9:$D$508, MATCH($B4790, 'Job List'!$B$9:$B$508, 0)), ""))</f>
        <v/>
      </c>
      <c r="L4790" s="125" t="str">
        <f t="shared" si="888"/>
        <v/>
      </c>
      <c r="M4790" s="111" t="str">
        <f>IF($B4790="", "", IF($G4790="", IFERROR(INDEX('Job List'!$E$9:$E$508, MATCH($B4790, 'Job List'!$B$9:$B$508, 0)), ""), $G4790))</f>
        <v/>
      </c>
      <c r="N4790" s="126" t="str">
        <f t="shared" si="889"/>
        <v/>
      </c>
      <c r="O4790" s="77"/>
      <c r="AB4790" s="14" t="str">
        <f t="shared" si="890"/>
        <v/>
      </c>
      <c r="AC4790" s="20" t="str">
        <f t="shared" si="891"/>
        <v/>
      </c>
      <c r="AD4790" s="55" t="str">
        <f t="shared" si="892"/>
        <v/>
      </c>
      <c r="AE4790" s="88" t="str">
        <f t="shared" si="893"/>
        <v/>
      </c>
      <c r="AG4790" s="55" t="str">
        <f t="shared" si="894"/>
        <v/>
      </c>
      <c r="AH4790" s="88" t="str">
        <f t="shared" si="895"/>
        <v/>
      </c>
      <c r="AJ4790" s="55" t="str">
        <f t="shared" si="896"/>
        <v/>
      </c>
      <c r="AK4790" s="88" t="str">
        <f t="shared" si="897"/>
        <v/>
      </c>
      <c r="AM4790" s="55" t="str">
        <f t="shared" si="898"/>
        <v/>
      </c>
      <c r="AN4790" s="88" t="str">
        <f t="shared" si="899"/>
        <v/>
      </c>
    </row>
    <row r="4791" spans="1:40" x14ac:dyDescent="0.25">
      <c r="A4791" s="77"/>
      <c r="B4791" s="107"/>
      <c r="C4791" s="108"/>
      <c r="D4791" s="109"/>
      <c r="E4791" s="109"/>
      <c r="F4791" s="110"/>
      <c r="G4791" s="111"/>
      <c r="H4791" s="112"/>
      <c r="I4791" s="77"/>
      <c r="J4791" s="112" t="str">
        <f>IF($B4791="", "", IFERROR(INDEX('Job List'!$C$9:$C$508, MATCH($B4791, 'Job List'!$B$9:$B$508, 0)), ""))</f>
        <v/>
      </c>
      <c r="K4791" s="112" t="str">
        <f>IF($B4791="", "", IFERROR(INDEX('Job List'!$D$9:$D$508, MATCH($B4791, 'Job List'!$B$9:$B$508, 0)), ""))</f>
        <v/>
      </c>
      <c r="L4791" s="125" t="str">
        <f t="shared" si="888"/>
        <v/>
      </c>
      <c r="M4791" s="111" t="str">
        <f>IF($B4791="", "", IF($G4791="", IFERROR(INDEX('Job List'!$E$9:$E$508, MATCH($B4791, 'Job List'!$B$9:$B$508, 0)), ""), $G4791))</f>
        <v/>
      </c>
      <c r="N4791" s="126" t="str">
        <f t="shared" si="889"/>
        <v/>
      </c>
      <c r="O4791" s="77"/>
      <c r="AB4791" s="14" t="str">
        <f t="shared" si="890"/>
        <v/>
      </c>
      <c r="AC4791" s="20" t="str">
        <f t="shared" si="891"/>
        <v/>
      </c>
      <c r="AD4791" s="55" t="str">
        <f t="shared" si="892"/>
        <v/>
      </c>
      <c r="AE4791" s="88" t="str">
        <f t="shared" si="893"/>
        <v/>
      </c>
      <c r="AG4791" s="55" t="str">
        <f t="shared" si="894"/>
        <v/>
      </c>
      <c r="AH4791" s="88" t="str">
        <f t="shared" si="895"/>
        <v/>
      </c>
      <c r="AJ4791" s="55" t="str">
        <f t="shared" si="896"/>
        <v/>
      </c>
      <c r="AK4791" s="88" t="str">
        <f t="shared" si="897"/>
        <v/>
      </c>
      <c r="AM4791" s="55" t="str">
        <f t="shared" si="898"/>
        <v/>
      </c>
      <c r="AN4791" s="88" t="str">
        <f t="shared" si="899"/>
        <v/>
      </c>
    </row>
    <row r="4792" spans="1:40" x14ac:dyDescent="0.25">
      <c r="A4792" s="77"/>
      <c r="B4792" s="107"/>
      <c r="C4792" s="108"/>
      <c r="D4792" s="109"/>
      <c r="E4792" s="109"/>
      <c r="F4792" s="110"/>
      <c r="G4792" s="111"/>
      <c r="H4792" s="112"/>
      <c r="I4792" s="77"/>
      <c r="J4792" s="112" t="str">
        <f>IF($B4792="", "", IFERROR(INDEX('Job List'!$C$9:$C$508, MATCH($B4792, 'Job List'!$B$9:$B$508, 0)), ""))</f>
        <v/>
      </c>
      <c r="K4792" s="112" t="str">
        <f>IF($B4792="", "", IFERROR(INDEX('Job List'!$D$9:$D$508, MATCH($B4792, 'Job List'!$B$9:$B$508, 0)), ""))</f>
        <v/>
      </c>
      <c r="L4792" s="125" t="str">
        <f t="shared" si="888"/>
        <v/>
      </c>
      <c r="M4792" s="111" t="str">
        <f>IF($B4792="", "", IF($G4792="", IFERROR(INDEX('Job List'!$E$9:$E$508, MATCH($B4792, 'Job List'!$B$9:$B$508, 0)), ""), $G4792))</f>
        <v/>
      </c>
      <c r="N4792" s="126" t="str">
        <f t="shared" si="889"/>
        <v/>
      </c>
      <c r="O4792" s="77"/>
      <c r="AB4792" s="14" t="str">
        <f t="shared" si="890"/>
        <v/>
      </c>
      <c r="AC4792" s="20" t="str">
        <f t="shared" si="891"/>
        <v/>
      </c>
      <c r="AD4792" s="55" t="str">
        <f t="shared" si="892"/>
        <v/>
      </c>
      <c r="AE4792" s="88" t="str">
        <f t="shared" si="893"/>
        <v/>
      </c>
      <c r="AG4792" s="55" t="str">
        <f t="shared" si="894"/>
        <v/>
      </c>
      <c r="AH4792" s="88" t="str">
        <f t="shared" si="895"/>
        <v/>
      </c>
      <c r="AJ4792" s="55" t="str">
        <f t="shared" si="896"/>
        <v/>
      </c>
      <c r="AK4792" s="88" t="str">
        <f t="shared" si="897"/>
        <v/>
      </c>
      <c r="AM4792" s="55" t="str">
        <f t="shared" si="898"/>
        <v/>
      </c>
      <c r="AN4792" s="88" t="str">
        <f t="shared" si="899"/>
        <v/>
      </c>
    </row>
    <row r="4793" spans="1:40" x14ac:dyDescent="0.25">
      <c r="A4793" s="77"/>
      <c r="B4793" s="107"/>
      <c r="C4793" s="108"/>
      <c r="D4793" s="109"/>
      <c r="E4793" s="109"/>
      <c r="F4793" s="110"/>
      <c r="G4793" s="111"/>
      <c r="H4793" s="112"/>
      <c r="I4793" s="77"/>
      <c r="J4793" s="112" t="str">
        <f>IF($B4793="", "", IFERROR(INDEX('Job List'!$C$9:$C$508, MATCH($B4793, 'Job List'!$B$9:$B$508, 0)), ""))</f>
        <v/>
      </c>
      <c r="K4793" s="112" t="str">
        <f>IF($B4793="", "", IFERROR(INDEX('Job List'!$D$9:$D$508, MATCH($B4793, 'Job List'!$B$9:$B$508, 0)), ""))</f>
        <v/>
      </c>
      <c r="L4793" s="125" t="str">
        <f t="shared" si="888"/>
        <v/>
      </c>
      <c r="M4793" s="111" t="str">
        <f>IF($B4793="", "", IF($G4793="", IFERROR(INDEX('Job List'!$E$9:$E$508, MATCH($B4793, 'Job List'!$B$9:$B$508, 0)), ""), $G4793))</f>
        <v/>
      </c>
      <c r="N4793" s="126" t="str">
        <f t="shared" si="889"/>
        <v/>
      </c>
      <c r="O4793" s="77"/>
      <c r="AB4793" s="14" t="str">
        <f t="shared" si="890"/>
        <v/>
      </c>
      <c r="AC4793" s="20" t="str">
        <f t="shared" si="891"/>
        <v/>
      </c>
      <c r="AD4793" s="55" t="str">
        <f t="shared" si="892"/>
        <v/>
      </c>
      <c r="AE4793" s="88" t="str">
        <f t="shared" si="893"/>
        <v/>
      </c>
      <c r="AG4793" s="55" t="str">
        <f t="shared" si="894"/>
        <v/>
      </c>
      <c r="AH4793" s="88" t="str">
        <f t="shared" si="895"/>
        <v/>
      </c>
      <c r="AJ4793" s="55" t="str">
        <f t="shared" si="896"/>
        <v/>
      </c>
      <c r="AK4793" s="88" t="str">
        <f t="shared" si="897"/>
        <v/>
      </c>
      <c r="AM4793" s="55" t="str">
        <f t="shared" si="898"/>
        <v/>
      </c>
      <c r="AN4793" s="88" t="str">
        <f t="shared" si="899"/>
        <v/>
      </c>
    </row>
    <row r="4794" spans="1:40" x14ac:dyDescent="0.25">
      <c r="A4794" s="77"/>
      <c r="B4794" s="107"/>
      <c r="C4794" s="108"/>
      <c r="D4794" s="109"/>
      <c r="E4794" s="109"/>
      <c r="F4794" s="110"/>
      <c r="G4794" s="111"/>
      <c r="H4794" s="112"/>
      <c r="I4794" s="77"/>
      <c r="J4794" s="112" t="str">
        <f>IF($B4794="", "", IFERROR(INDEX('Job List'!$C$9:$C$508, MATCH($B4794, 'Job List'!$B$9:$B$508, 0)), ""))</f>
        <v/>
      </c>
      <c r="K4794" s="112" t="str">
        <f>IF($B4794="", "", IFERROR(INDEX('Job List'!$D$9:$D$508, MATCH($B4794, 'Job List'!$B$9:$B$508, 0)), ""))</f>
        <v/>
      </c>
      <c r="L4794" s="125" t="str">
        <f t="shared" si="888"/>
        <v/>
      </c>
      <c r="M4794" s="111" t="str">
        <f>IF($B4794="", "", IF($G4794="", IFERROR(INDEX('Job List'!$E$9:$E$508, MATCH($B4794, 'Job List'!$B$9:$B$508, 0)), ""), $G4794))</f>
        <v/>
      </c>
      <c r="N4794" s="126" t="str">
        <f t="shared" si="889"/>
        <v/>
      </c>
      <c r="O4794" s="77"/>
      <c r="AB4794" s="14" t="str">
        <f t="shared" si="890"/>
        <v/>
      </c>
      <c r="AC4794" s="20" t="str">
        <f t="shared" si="891"/>
        <v/>
      </c>
      <c r="AD4794" s="55" t="str">
        <f t="shared" si="892"/>
        <v/>
      </c>
      <c r="AE4794" s="88" t="str">
        <f t="shared" si="893"/>
        <v/>
      </c>
      <c r="AG4794" s="55" t="str">
        <f t="shared" si="894"/>
        <v/>
      </c>
      <c r="AH4794" s="88" t="str">
        <f t="shared" si="895"/>
        <v/>
      </c>
      <c r="AJ4794" s="55" t="str">
        <f t="shared" si="896"/>
        <v/>
      </c>
      <c r="AK4794" s="88" t="str">
        <f t="shared" si="897"/>
        <v/>
      </c>
      <c r="AM4794" s="55" t="str">
        <f t="shared" si="898"/>
        <v/>
      </c>
      <c r="AN4794" s="88" t="str">
        <f t="shared" si="899"/>
        <v/>
      </c>
    </row>
    <row r="4795" spans="1:40" x14ac:dyDescent="0.25">
      <c r="A4795" s="77"/>
      <c r="B4795" s="107"/>
      <c r="C4795" s="108"/>
      <c r="D4795" s="109"/>
      <c r="E4795" s="109"/>
      <c r="F4795" s="110"/>
      <c r="G4795" s="111"/>
      <c r="H4795" s="112"/>
      <c r="I4795" s="77"/>
      <c r="J4795" s="112" t="str">
        <f>IF($B4795="", "", IFERROR(INDEX('Job List'!$C$9:$C$508, MATCH($B4795, 'Job List'!$B$9:$B$508, 0)), ""))</f>
        <v/>
      </c>
      <c r="K4795" s="112" t="str">
        <f>IF($B4795="", "", IFERROR(INDEX('Job List'!$D$9:$D$508, MATCH($B4795, 'Job List'!$B$9:$B$508, 0)), ""))</f>
        <v/>
      </c>
      <c r="L4795" s="125" t="str">
        <f t="shared" si="888"/>
        <v/>
      </c>
      <c r="M4795" s="111" t="str">
        <f>IF($B4795="", "", IF($G4795="", IFERROR(INDEX('Job List'!$E$9:$E$508, MATCH($B4795, 'Job List'!$B$9:$B$508, 0)), ""), $G4795))</f>
        <v/>
      </c>
      <c r="N4795" s="126" t="str">
        <f t="shared" si="889"/>
        <v/>
      </c>
      <c r="O4795" s="77"/>
      <c r="AB4795" s="14" t="str">
        <f t="shared" si="890"/>
        <v/>
      </c>
      <c r="AC4795" s="20" t="str">
        <f t="shared" si="891"/>
        <v/>
      </c>
      <c r="AD4795" s="55" t="str">
        <f t="shared" si="892"/>
        <v/>
      </c>
      <c r="AE4795" s="88" t="str">
        <f t="shared" si="893"/>
        <v/>
      </c>
      <c r="AG4795" s="55" t="str">
        <f t="shared" si="894"/>
        <v/>
      </c>
      <c r="AH4795" s="88" t="str">
        <f t="shared" si="895"/>
        <v/>
      </c>
      <c r="AJ4795" s="55" t="str">
        <f t="shared" si="896"/>
        <v/>
      </c>
      <c r="AK4795" s="88" t="str">
        <f t="shared" si="897"/>
        <v/>
      </c>
      <c r="AM4795" s="55" t="str">
        <f t="shared" si="898"/>
        <v/>
      </c>
      <c r="AN4795" s="88" t="str">
        <f t="shared" si="899"/>
        <v/>
      </c>
    </row>
    <row r="4796" spans="1:40" x14ac:dyDescent="0.25">
      <c r="A4796" s="77"/>
      <c r="B4796" s="107"/>
      <c r="C4796" s="108"/>
      <c r="D4796" s="109"/>
      <c r="E4796" s="109"/>
      <c r="F4796" s="110"/>
      <c r="G4796" s="111"/>
      <c r="H4796" s="112"/>
      <c r="I4796" s="77"/>
      <c r="J4796" s="112" t="str">
        <f>IF($B4796="", "", IFERROR(INDEX('Job List'!$C$9:$C$508, MATCH($B4796, 'Job List'!$B$9:$B$508, 0)), ""))</f>
        <v/>
      </c>
      <c r="K4796" s="112" t="str">
        <f>IF($B4796="", "", IFERROR(INDEX('Job List'!$D$9:$D$508, MATCH($B4796, 'Job List'!$B$9:$B$508, 0)), ""))</f>
        <v/>
      </c>
      <c r="L4796" s="125" t="str">
        <f t="shared" si="888"/>
        <v/>
      </c>
      <c r="M4796" s="111" t="str">
        <f>IF($B4796="", "", IF($G4796="", IFERROR(INDEX('Job List'!$E$9:$E$508, MATCH($B4796, 'Job List'!$B$9:$B$508, 0)), ""), $G4796))</f>
        <v/>
      </c>
      <c r="N4796" s="126" t="str">
        <f t="shared" si="889"/>
        <v/>
      </c>
      <c r="O4796" s="77"/>
      <c r="AB4796" s="14" t="str">
        <f t="shared" si="890"/>
        <v/>
      </c>
      <c r="AC4796" s="20" t="str">
        <f t="shared" si="891"/>
        <v/>
      </c>
      <c r="AD4796" s="55" t="str">
        <f t="shared" si="892"/>
        <v/>
      </c>
      <c r="AE4796" s="88" t="str">
        <f t="shared" si="893"/>
        <v/>
      </c>
      <c r="AG4796" s="55" t="str">
        <f t="shared" si="894"/>
        <v/>
      </c>
      <c r="AH4796" s="88" t="str">
        <f t="shared" si="895"/>
        <v/>
      </c>
      <c r="AJ4796" s="55" t="str">
        <f t="shared" si="896"/>
        <v/>
      </c>
      <c r="AK4796" s="88" t="str">
        <f t="shared" si="897"/>
        <v/>
      </c>
      <c r="AM4796" s="55" t="str">
        <f t="shared" si="898"/>
        <v/>
      </c>
      <c r="AN4796" s="88" t="str">
        <f t="shared" si="899"/>
        <v/>
      </c>
    </row>
    <row r="4797" spans="1:40" x14ac:dyDescent="0.25">
      <c r="A4797" s="77"/>
      <c r="B4797" s="107"/>
      <c r="C4797" s="108"/>
      <c r="D4797" s="109"/>
      <c r="E4797" s="109"/>
      <c r="F4797" s="110"/>
      <c r="G4797" s="111"/>
      <c r="H4797" s="112"/>
      <c r="I4797" s="77"/>
      <c r="J4797" s="112" t="str">
        <f>IF($B4797="", "", IFERROR(INDEX('Job List'!$C$9:$C$508, MATCH($B4797, 'Job List'!$B$9:$B$508, 0)), ""))</f>
        <v/>
      </c>
      <c r="K4797" s="112" t="str">
        <f>IF($B4797="", "", IFERROR(INDEX('Job List'!$D$9:$D$508, MATCH($B4797, 'Job List'!$B$9:$B$508, 0)), ""))</f>
        <v/>
      </c>
      <c r="L4797" s="125" t="str">
        <f t="shared" si="888"/>
        <v/>
      </c>
      <c r="M4797" s="111" t="str">
        <f>IF($B4797="", "", IF($G4797="", IFERROR(INDEX('Job List'!$E$9:$E$508, MATCH($B4797, 'Job List'!$B$9:$B$508, 0)), ""), $G4797))</f>
        <v/>
      </c>
      <c r="N4797" s="126" t="str">
        <f t="shared" si="889"/>
        <v/>
      </c>
      <c r="O4797" s="77"/>
      <c r="AB4797" s="14" t="str">
        <f t="shared" si="890"/>
        <v/>
      </c>
      <c r="AC4797" s="20" t="str">
        <f t="shared" si="891"/>
        <v/>
      </c>
      <c r="AD4797" s="55" t="str">
        <f t="shared" si="892"/>
        <v/>
      </c>
      <c r="AE4797" s="88" t="str">
        <f t="shared" si="893"/>
        <v/>
      </c>
      <c r="AG4797" s="55" t="str">
        <f t="shared" si="894"/>
        <v/>
      </c>
      <c r="AH4797" s="88" t="str">
        <f t="shared" si="895"/>
        <v/>
      </c>
      <c r="AJ4797" s="55" t="str">
        <f t="shared" si="896"/>
        <v/>
      </c>
      <c r="AK4797" s="88" t="str">
        <f t="shared" si="897"/>
        <v/>
      </c>
      <c r="AM4797" s="55" t="str">
        <f t="shared" si="898"/>
        <v/>
      </c>
      <c r="AN4797" s="88" t="str">
        <f t="shared" si="899"/>
        <v/>
      </c>
    </row>
    <row r="4798" spans="1:40" x14ac:dyDescent="0.25">
      <c r="A4798" s="77"/>
      <c r="B4798" s="107"/>
      <c r="C4798" s="108"/>
      <c r="D4798" s="109"/>
      <c r="E4798" s="109"/>
      <c r="F4798" s="110"/>
      <c r="G4798" s="111"/>
      <c r="H4798" s="112"/>
      <c r="I4798" s="77"/>
      <c r="J4798" s="112" t="str">
        <f>IF($B4798="", "", IFERROR(INDEX('Job List'!$C$9:$C$508, MATCH($B4798, 'Job List'!$B$9:$B$508, 0)), ""))</f>
        <v/>
      </c>
      <c r="K4798" s="112" t="str">
        <f>IF($B4798="", "", IFERROR(INDEX('Job List'!$D$9:$D$508, MATCH($B4798, 'Job List'!$B$9:$B$508, 0)), ""))</f>
        <v/>
      </c>
      <c r="L4798" s="125" t="str">
        <f t="shared" si="888"/>
        <v/>
      </c>
      <c r="M4798" s="111" t="str">
        <f>IF($B4798="", "", IF($G4798="", IFERROR(INDEX('Job List'!$E$9:$E$508, MATCH($B4798, 'Job List'!$B$9:$B$508, 0)), ""), $G4798))</f>
        <v/>
      </c>
      <c r="N4798" s="126" t="str">
        <f t="shared" si="889"/>
        <v/>
      </c>
      <c r="O4798" s="77"/>
      <c r="AB4798" s="14" t="str">
        <f t="shared" si="890"/>
        <v/>
      </c>
      <c r="AC4798" s="20" t="str">
        <f t="shared" si="891"/>
        <v/>
      </c>
      <c r="AD4798" s="55" t="str">
        <f t="shared" si="892"/>
        <v/>
      </c>
      <c r="AE4798" s="88" t="str">
        <f t="shared" si="893"/>
        <v/>
      </c>
      <c r="AG4798" s="55" t="str">
        <f t="shared" si="894"/>
        <v/>
      </c>
      <c r="AH4798" s="88" t="str">
        <f t="shared" si="895"/>
        <v/>
      </c>
      <c r="AJ4798" s="55" t="str">
        <f t="shared" si="896"/>
        <v/>
      </c>
      <c r="AK4798" s="88" t="str">
        <f t="shared" si="897"/>
        <v/>
      </c>
      <c r="AM4798" s="55" t="str">
        <f t="shared" si="898"/>
        <v/>
      </c>
      <c r="AN4798" s="88" t="str">
        <f t="shared" si="899"/>
        <v/>
      </c>
    </row>
    <row r="4799" spans="1:40" x14ac:dyDescent="0.25">
      <c r="A4799" s="77"/>
      <c r="B4799" s="107"/>
      <c r="C4799" s="108"/>
      <c r="D4799" s="109"/>
      <c r="E4799" s="109"/>
      <c r="F4799" s="110"/>
      <c r="G4799" s="111"/>
      <c r="H4799" s="112"/>
      <c r="I4799" s="77"/>
      <c r="J4799" s="112" t="str">
        <f>IF($B4799="", "", IFERROR(INDEX('Job List'!$C$9:$C$508, MATCH($B4799, 'Job List'!$B$9:$B$508, 0)), ""))</f>
        <v/>
      </c>
      <c r="K4799" s="112" t="str">
        <f>IF($B4799="", "", IFERROR(INDEX('Job List'!$D$9:$D$508, MATCH($B4799, 'Job List'!$B$9:$B$508, 0)), ""))</f>
        <v/>
      </c>
      <c r="L4799" s="125" t="str">
        <f t="shared" si="888"/>
        <v/>
      </c>
      <c r="M4799" s="111" t="str">
        <f>IF($B4799="", "", IF($G4799="", IFERROR(INDEX('Job List'!$E$9:$E$508, MATCH($B4799, 'Job List'!$B$9:$B$508, 0)), ""), $G4799))</f>
        <v/>
      </c>
      <c r="N4799" s="126" t="str">
        <f t="shared" si="889"/>
        <v/>
      </c>
      <c r="O4799" s="77"/>
      <c r="AB4799" s="14" t="str">
        <f t="shared" si="890"/>
        <v/>
      </c>
      <c r="AC4799" s="20" t="str">
        <f t="shared" si="891"/>
        <v/>
      </c>
      <c r="AD4799" s="55" t="str">
        <f t="shared" si="892"/>
        <v/>
      </c>
      <c r="AE4799" s="88" t="str">
        <f t="shared" si="893"/>
        <v/>
      </c>
      <c r="AG4799" s="55" t="str">
        <f t="shared" si="894"/>
        <v/>
      </c>
      <c r="AH4799" s="88" t="str">
        <f t="shared" si="895"/>
        <v/>
      </c>
      <c r="AJ4799" s="55" t="str">
        <f t="shared" si="896"/>
        <v/>
      </c>
      <c r="AK4799" s="88" t="str">
        <f t="shared" si="897"/>
        <v/>
      </c>
      <c r="AM4799" s="55" t="str">
        <f t="shared" si="898"/>
        <v/>
      </c>
      <c r="AN4799" s="88" t="str">
        <f t="shared" si="899"/>
        <v/>
      </c>
    </row>
    <row r="4800" spans="1:40" x14ac:dyDescent="0.25">
      <c r="A4800" s="77"/>
      <c r="B4800" s="107"/>
      <c r="C4800" s="108"/>
      <c r="D4800" s="109"/>
      <c r="E4800" s="109"/>
      <c r="F4800" s="110"/>
      <c r="G4800" s="111"/>
      <c r="H4800" s="112"/>
      <c r="I4800" s="77"/>
      <c r="J4800" s="112" t="str">
        <f>IF($B4800="", "", IFERROR(INDEX('Job List'!$C$9:$C$508, MATCH($B4800, 'Job List'!$B$9:$B$508, 0)), ""))</f>
        <v/>
      </c>
      <c r="K4800" s="112" t="str">
        <f>IF($B4800="", "", IFERROR(INDEX('Job List'!$D$9:$D$508, MATCH($B4800, 'Job List'!$B$9:$B$508, 0)), ""))</f>
        <v/>
      </c>
      <c r="L4800" s="125" t="str">
        <f t="shared" si="888"/>
        <v/>
      </c>
      <c r="M4800" s="111" t="str">
        <f>IF($B4800="", "", IF($G4800="", IFERROR(INDEX('Job List'!$E$9:$E$508, MATCH($B4800, 'Job List'!$B$9:$B$508, 0)), ""), $G4800))</f>
        <v/>
      </c>
      <c r="N4800" s="126" t="str">
        <f t="shared" si="889"/>
        <v/>
      </c>
      <c r="O4800" s="77"/>
      <c r="AB4800" s="14" t="str">
        <f t="shared" si="890"/>
        <v/>
      </c>
      <c r="AC4800" s="20" t="str">
        <f t="shared" si="891"/>
        <v/>
      </c>
      <c r="AD4800" s="55" t="str">
        <f t="shared" si="892"/>
        <v/>
      </c>
      <c r="AE4800" s="88" t="str">
        <f t="shared" si="893"/>
        <v/>
      </c>
      <c r="AG4800" s="55" t="str">
        <f t="shared" si="894"/>
        <v/>
      </c>
      <c r="AH4800" s="88" t="str">
        <f t="shared" si="895"/>
        <v/>
      </c>
      <c r="AJ4800" s="55" t="str">
        <f t="shared" si="896"/>
        <v/>
      </c>
      <c r="AK4800" s="88" t="str">
        <f t="shared" si="897"/>
        <v/>
      </c>
      <c r="AM4800" s="55" t="str">
        <f t="shared" si="898"/>
        <v/>
      </c>
      <c r="AN4800" s="88" t="str">
        <f t="shared" si="899"/>
        <v/>
      </c>
    </row>
    <row r="4801" spans="1:40" x14ac:dyDescent="0.25">
      <c r="A4801" s="77"/>
      <c r="B4801" s="107"/>
      <c r="C4801" s="108"/>
      <c r="D4801" s="109"/>
      <c r="E4801" s="109"/>
      <c r="F4801" s="110"/>
      <c r="G4801" s="111"/>
      <c r="H4801" s="112"/>
      <c r="I4801" s="77"/>
      <c r="J4801" s="112" t="str">
        <f>IF($B4801="", "", IFERROR(INDEX('Job List'!$C$9:$C$508, MATCH($B4801, 'Job List'!$B$9:$B$508, 0)), ""))</f>
        <v/>
      </c>
      <c r="K4801" s="112" t="str">
        <f>IF($B4801="", "", IFERROR(INDEX('Job List'!$D$9:$D$508, MATCH($B4801, 'Job List'!$B$9:$B$508, 0)), ""))</f>
        <v/>
      </c>
      <c r="L4801" s="125" t="str">
        <f t="shared" si="888"/>
        <v/>
      </c>
      <c r="M4801" s="111" t="str">
        <f>IF($B4801="", "", IF($G4801="", IFERROR(INDEX('Job List'!$E$9:$E$508, MATCH($B4801, 'Job List'!$B$9:$B$508, 0)), ""), $G4801))</f>
        <v/>
      </c>
      <c r="N4801" s="126" t="str">
        <f t="shared" si="889"/>
        <v/>
      </c>
      <c r="O4801" s="77"/>
      <c r="AB4801" s="14" t="str">
        <f t="shared" si="890"/>
        <v/>
      </c>
      <c r="AC4801" s="20" t="str">
        <f t="shared" si="891"/>
        <v/>
      </c>
      <c r="AD4801" s="55" t="str">
        <f t="shared" si="892"/>
        <v/>
      </c>
      <c r="AE4801" s="88" t="str">
        <f t="shared" si="893"/>
        <v/>
      </c>
      <c r="AG4801" s="55" t="str">
        <f t="shared" si="894"/>
        <v/>
      </c>
      <c r="AH4801" s="88" t="str">
        <f t="shared" si="895"/>
        <v/>
      </c>
      <c r="AJ4801" s="55" t="str">
        <f t="shared" si="896"/>
        <v/>
      </c>
      <c r="AK4801" s="88" t="str">
        <f t="shared" si="897"/>
        <v/>
      </c>
      <c r="AM4801" s="55" t="str">
        <f t="shared" si="898"/>
        <v/>
      </c>
      <c r="AN4801" s="88" t="str">
        <f t="shared" si="899"/>
        <v/>
      </c>
    </row>
    <row r="4802" spans="1:40" x14ac:dyDescent="0.25">
      <c r="A4802" s="77"/>
      <c r="B4802" s="107"/>
      <c r="C4802" s="108"/>
      <c r="D4802" s="109"/>
      <c r="E4802" s="109"/>
      <c r="F4802" s="110"/>
      <c r="G4802" s="111"/>
      <c r="H4802" s="112"/>
      <c r="I4802" s="77"/>
      <c r="J4802" s="112" t="str">
        <f>IF($B4802="", "", IFERROR(INDEX('Job List'!$C$9:$C$508, MATCH($B4802, 'Job List'!$B$9:$B$508, 0)), ""))</f>
        <v/>
      </c>
      <c r="K4802" s="112" t="str">
        <f>IF($B4802="", "", IFERROR(INDEX('Job List'!$D$9:$D$508, MATCH($B4802, 'Job List'!$B$9:$B$508, 0)), ""))</f>
        <v/>
      </c>
      <c r="L4802" s="125" t="str">
        <f t="shared" si="888"/>
        <v/>
      </c>
      <c r="M4802" s="111" t="str">
        <f>IF($B4802="", "", IF($G4802="", IFERROR(INDEX('Job List'!$E$9:$E$508, MATCH($B4802, 'Job List'!$B$9:$B$508, 0)), ""), $G4802))</f>
        <v/>
      </c>
      <c r="N4802" s="126" t="str">
        <f t="shared" si="889"/>
        <v/>
      </c>
      <c r="O4802" s="77"/>
      <c r="AB4802" s="14" t="str">
        <f t="shared" si="890"/>
        <v/>
      </c>
      <c r="AC4802" s="20" t="str">
        <f t="shared" si="891"/>
        <v/>
      </c>
      <c r="AD4802" s="55" t="str">
        <f t="shared" si="892"/>
        <v/>
      </c>
      <c r="AE4802" s="88" t="str">
        <f t="shared" si="893"/>
        <v/>
      </c>
      <c r="AG4802" s="55" t="str">
        <f t="shared" si="894"/>
        <v/>
      </c>
      <c r="AH4802" s="88" t="str">
        <f t="shared" si="895"/>
        <v/>
      </c>
      <c r="AJ4802" s="55" t="str">
        <f t="shared" si="896"/>
        <v/>
      </c>
      <c r="AK4802" s="88" t="str">
        <f t="shared" si="897"/>
        <v/>
      </c>
      <c r="AM4802" s="55" t="str">
        <f t="shared" si="898"/>
        <v/>
      </c>
      <c r="AN4802" s="88" t="str">
        <f t="shared" si="899"/>
        <v/>
      </c>
    </row>
    <row r="4803" spans="1:40" x14ac:dyDescent="0.25">
      <c r="A4803" s="77"/>
      <c r="B4803" s="107"/>
      <c r="C4803" s="108"/>
      <c r="D4803" s="109"/>
      <c r="E4803" s="109"/>
      <c r="F4803" s="110"/>
      <c r="G4803" s="111"/>
      <c r="H4803" s="112"/>
      <c r="I4803" s="77"/>
      <c r="J4803" s="112" t="str">
        <f>IF($B4803="", "", IFERROR(INDEX('Job List'!$C$9:$C$508, MATCH($B4803, 'Job List'!$B$9:$B$508, 0)), ""))</f>
        <v/>
      </c>
      <c r="K4803" s="112" t="str">
        <f>IF($B4803="", "", IFERROR(INDEX('Job List'!$D$9:$D$508, MATCH($B4803, 'Job List'!$B$9:$B$508, 0)), ""))</f>
        <v/>
      </c>
      <c r="L4803" s="125" t="str">
        <f t="shared" si="888"/>
        <v/>
      </c>
      <c r="M4803" s="111" t="str">
        <f>IF($B4803="", "", IF($G4803="", IFERROR(INDEX('Job List'!$E$9:$E$508, MATCH($B4803, 'Job List'!$B$9:$B$508, 0)), ""), $G4803))</f>
        <v/>
      </c>
      <c r="N4803" s="126" t="str">
        <f t="shared" si="889"/>
        <v/>
      </c>
      <c r="O4803" s="77"/>
      <c r="AB4803" s="14" t="str">
        <f t="shared" si="890"/>
        <v/>
      </c>
      <c r="AC4803" s="20" t="str">
        <f t="shared" si="891"/>
        <v/>
      </c>
      <c r="AD4803" s="55" t="str">
        <f t="shared" si="892"/>
        <v/>
      </c>
      <c r="AE4803" s="88" t="str">
        <f t="shared" si="893"/>
        <v/>
      </c>
      <c r="AG4803" s="55" t="str">
        <f t="shared" si="894"/>
        <v/>
      </c>
      <c r="AH4803" s="88" t="str">
        <f t="shared" si="895"/>
        <v/>
      </c>
      <c r="AJ4803" s="55" t="str">
        <f t="shared" si="896"/>
        <v/>
      </c>
      <c r="AK4803" s="88" t="str">
        <f t="shared" si="897"/>
        <v/>
      </c>
      <c r="AM4803" s="55" t="str">
        <f t="shared" si="898"/>
        <v/>
      </c>
      <c r="AN4803" s="88" t="str">
        <f t="shared" si="899"/>
        <v/>
      </c>
    </row>
    <row r="4804" spans="1:40" x14ac:dyDescent="0.25">
      <c r="A4804" s="77"/>
      <c r="B4804" s="107"/>
      <c r="C4804" s="108"/>
      <c r="D4804" s="109"/>
      <c r="E4804" s="109"/>
      <c r="F4804" s="110"/>
      <c r="G4804" s="111"/>
      <c r="H4804" s="112"/>
      <c r="I4804" s="77"/>
      <c r="J4804" s="112" t="str">
        <f>IF($B4804="", "", IFERROR(INDEX('Job List'!$C$9:$C$508, MATCH($B4804, 'Job List'!$B$9:$B$508, 0)), ""))</f>
        <v/>
      </c>
      <c r="K4804" s="112" t="str">
        <f>IF($B4804="", "", IFERROR(INDEX('Job List'!$D$9:$D$508, MATCH($B4804, 'Job List'!$B$9:$B$508, 0)), ""))</f>
        <v/>
      </c>
      <c r="L4804" s="125" t="str">
        <f t="shared" si="888"/>
        <v/>
      </c>
      <c r="M4804" s="111" t="str">
        <f>IF($B4804="", "", IF($G4804="", IFERROR(INDEX('Job List'!$E$9:$E$508, MATCH($B4804, 'Job List'!$B$9:$B$508, 0)), ""), $G4804))</f>
        <v/>
      </c>
      <c r="N4804" s="126" t="str">
        <f t="shared" si="889"/>
        <v/>
      </c>
      <c r="O4804" s="77"/>
      <c r="AB4804" s="14" t="str">
        <f t="shared" si="890"/>
        <v/>
      </c>
      <c r="AC4804" s="20" t="str">
        <f t="shared" si="891"/>
        <v/>
      </c>
      <c r="AD4804" s="55" t="str">
        <f t="shared" si="892"/>
        <v/>
      </c>
      <c r="AE4804" s="88" t="str">
        <f t="shared" si="893"/>
        <v/>
      </c>
      <c r="AG4804" s="55" t="str">
        <f t="shared" si="894"/>
        <v/>
      </c>
      <c r="AH4804" s="88" t="str">
        <f t="shared" si="895"/>
        <v/>
      </c>
      <c r="AJ4804" s="55" t="str">
        <f t="shared" si="896"/>
        <v/>
      </c>
      <c r="AK4804" s="88" t="str">
        <f t="shared" si="897"/>
        <v/>
      </c>
      <c r="AM4804" s="55" t="str">
        <f t="shared" si="898"/>
        <v/>
      </c>
      <c r="AN4804" s="88" t="str">
        <f t="shared" si="899"/>
        <v/>
      </c>
    </row>
    <row r="4805" spans="1:40" x14ac:dyDescent="0.25">
      <c r="A4805" s="77"/>
      <c r="B4805" s="107"/>
      <c r="C4805" s="108"/>
      <c r="D4805" s="109"/>
      <c r="E4805" s="109"/>
      <c r="F4805" s="110"/>
      <c r="G4805" s="111"/>
      <c r="H4805" s="112"/>
      <c r="I4805" s="77"/>
      <c r="J4805" s="112" t="str">
        <f>IF($B4805="", "", IFERROR(INDEX('Job List'!$C$9:$C$508, MATCH($B4805, 'Job List'!$B$9:$B$508, 0)), ""))</f>
        <v/>
      </c>
      <c r="K4805" s="112" t="str">
        <f>IF($B4805="", "", IFERROR(INDEX('Job List'!$D$9:$D$508, MATCH($B4805, 'Job List'!$B$9:$B$508, 0)), ""))</f>
        <v/>
      </c>
      <c r="L4805" s="125" t="str">
        <f t="shared" si="888"/>
        <v/>
      </c>
      <c r="M4805" s="111" t="str">
        <f>IF($B4805="", "", IF($G4805="", IFERROR(INDEX('Job List'!$E$9:$E$508, MATCH($B4805, 'Job List'!$B$9:$B$508, 0)), ""), $G4805))</f>
        <v/>
      </c>
      <c r="N4805" s="126" t="str">
        <f t="shared" si="889"/>
        <v/>
      </c>
      <c r="O4805" s="77"/>
      <c r="AB4805" s="14" t="str">
        <f t="shared" si="890"/>
        <v/>
      </c>
      <c r="AC4805" s="20" t="str">
        <f t="shared" si="891"/>
        <v/>
      </c>
      <c r="AD4805" s="55" t="str">
        <f t="shared" si="892"/>
        <v/>
      </c>
      <c r="AE4805" s="88" t="str">
        <f t="shared" si="893"/>
        <v/>
      </c>
      <c r="AG4805" s="55" t="str">
        <f t="shared" si="894"/>
        <v/>
      </c>
      <c r="AH4805" s="88" t="str">
        <f t="shared" si="895"/>
        <v/>
      </c>
      <c r="AJ4805" s="55" t="str">
        <f t="shared" si="896"/>
        <v/>
      </c>
      <c r="AK4805" s="88" t="str">
        <f t="shared" si="897"/>
        <v/>
      </c>
      <c r="AM4805" s="55" t="str">
        <f t="shared" si="898"/>
        <v/>
      </c>
      <c r="AN4805" s="88" t="str">
        <f t="shared" si="899"/>
        <v/>
      </c>
    </row>
    <row r="4806" spans="1:40" x14ac:dyDescent="0.25">
      <c r="A4806" s="77"/>
      <c r="B4806" s="107"/>
      <c r="C4806" s="108"/>
      <c r="D4806" s="109"/>
      <c r="E4806" s="109"/>
      <c r="F4806" s="110"/>
      <c r="G4806" s="111"/>
      <c r="H4806" s="112"/>
      <c r="I4806" s="77"/>
      <c r="J4806" s="112" t="str">
        <f>IF($B4806="", "", IFERROR(INDEX('Job List'!$C$9:$C$508, MATCH($B4806, 'Job List'!$B$9:$B$508, 0)), ""))</f>
        <v/>
      </c>
      <c r="K4806" s="112" t="str">
        <f>IF($B4806="", "", IFERROR(INDEX('Job List'!$D$9:$D$508, MATCH($B4806, 'Job List'!$B$9:$B$508, 0)), ""))</f>
        <v/>
      </c>
      <c r="L4806" s="125" t="str">
        <f t="shared" si="888"/>
        <v/>
      </c>
      <c r="M4806" s="111" t="str">
        <f>IF($B4806="", "", IF($G4806="", IFERROR(INDEX('Job List'!$E$9:$E$508, MATCH($B4806, 'Job List'!$B$9:$B$508, 0)), ""), $G4806))</f>
        <v/>
      </c>
      <c r="N4806" s="126" t="str">
        <f t="shared" si="889"/>
        <v/>
      </c>
      <c r="O4806" s="77"/>
      <c r="AB4806" s="14" t="str">
        <f t="shared" si="890"/>
        <v/>
      </c>
      <c r="AC4806" s="20" t="str">
        <f t="shared" si="891"/>
        <v/>
      </c>
      <c r="AD4806" s="55" t="str">
        <f t="shared" si="892"/>
        <v/>
      </c>
      <c r="AE4806" s="88" t="str">
        <f t="shared" si="893"/>
        <v/>
      </c>
      <c r="AG4806" s="55" t="str">
        <f t="shared" si="894"/>
        <v/>
      </c>
      <c r="AH4806" s="88" t="str">
        <f t="shared" si="895"/>
        <v/>
      </c>
      <c r="AJ4806" s="55" t="str">
        <f t="shared" si="896"/>
        <v/>
      </c>
      <c r="AK4806" s="88" t="str">
        <f t="shared" si="897"/>
        <v/>
      </c>
      <c r="AM4806" s="55" t="str">
        <f t="shared" si="898"/>
        <v/>
      </c>
      <c r="AN4806" s="88" t="str">
        <f t="shared" si="899"/>
        <v/>
      </c>
    </row>
    <row r="4807" spans="1:40" x14ac:dyDescent="0.25">
      <c r="A4807" s="77"/>
      <c r="B4807" s="107"/>
      <c r="C4807" s="108"/>
      <c r="D4807" s="109"/>
      <c r="E4807" s="109"/>
      <c r="F4807" s="110"/>
      <c r="G4807" s="111"/>
      <c r="H4807" s="112"/>
      <c r="I4807" s="77"/>
      <c r="J4807" s="112" t="str">
        <f>IF($B4807="", "", IFERROR(INDEX('Job List'!$C$9:$C$508, MATCH($B4807, 'Job List'!$B$9:$B$508, 0)), ""))</f>
        <v/>
      </c>
      <c r="K4807" s="112" t="str">
        <f>IF($B4807="", "", IFERROR(INDEX('Job List'!$D$9:$D$508, MATCH($B4807, 'Job List'!$B$9:$B$508, 0)), ""))</f>
        <v/>
      </c>
      <c r="L4807" s="125" t="str">
        <f t="shared" si="888"/>
        <v/>
      </c>
      <c r="M4807" s="111" t="str">
        <f>IF($B4807="", "", IF($G4807="", IFERROR(INDEX('Job List'!$E$9:$E$508, MATCH($B4807, 'Job List'!$B$9:$B$508, 0)), ""), $G4807))</f>
        <v/>
      </c>
      <c r="N4807" s="126" t="str">
        <f t="shared" si="889"/>
        <v/>
      </c>
      <c r="O4807" s="77"/>
      <c r="AB4807" s="14" t="str">
        <f t="shared" si="890"/>
        <v/>
      </c>
      <c r="AC4807" s="20" t="str">
        <f t="shared" si="891"/>
        <v/>
      </c>
      <c r="AD4807" s="55" t="str">
        <f t="shared" si="892"/>
        <v/>
      </c>
      <c r="AE4807" s="88" t="str">
        <f t="shared" si="893"/>
        <v/>
      </c>
      <c r="AG4807" s="55" t="str">
        <f t="shared" si="894"/>
        <v/>
      </c>
      <c r="AH4807" s="88" t="str">
        <f t="shared" si="895"/>
        <v/>
      </c>
      <c r="AJ4807" s="55" t="str">
        <f t="shared" si="896"/>
        <v/>
      </c>
      <c r="AK4807" s="88" t="str">
        <f t="shared" si="897"/>
        <v/>
      </c>
      <c r="AM4807" s="55" t="str">
        <f t="shared" si="898"/>
        <v/>
      </c>
      <c r="AN4807" s="88" t="str">
        <f t="shared" si="899"/>
        <v/>
      </c>
    </row>
    <row r="4808" spans="1:40" x14ac:dyDescent="0.25">
      <c r="A4808" s="77"/>
      <c r="B4808" s="107"/>
      <c r="C4808" s="108"/>
      <c r="D4808" s="109"/>
      <c r="E4808" s="109"/>
      <c r="F4808" s="110"/>
      <c r="G4808" s="111"/>
      <c r="H4808" s="112"/>
      <c r="I4808" s="77"/>
      <c r="J4808" s="112" t="str">
        <f>IF($B4808="", "", IFERROR(INDEX('Job List'!$C$9:$C$508, MATCH($B4808, 'Job List'!$B$9:$B$508, 0)), ""))</f>
        <v/>
      </c>
      <c r="K4808" s="112" t="str">
        <f>IF($B4808="", "", IFERROR(INDEX('Job List'!$D$9:$D$508, MATCH($B4808, 'Job List'!$B$9:$B$508, 0)), ""))</f>
        <v/>
      </c>
      <c r="L4808" s="125" t="str">
        <f t="shared" si="888"/>
        <v/>
      </c>
      <c r="M4808" s="111" t="str">
        <f>IF($B4808="", "", IF($G4808="", IFERROR(INDEX('Job List'!$E$9:$E$508, MATCH($B4808, 'Job List'!$B$9:$B$508, 0)), ""), $G4808))</f>
        <v/>
      </c>
      <c r="N4808" s="126" t="str">
        <f t="shared" si="889"/>
        <v/>
      </c>
      <c r="O4808" s="77"/>
      <c r="AB4808" s="14" t="str">
        <f t="shared" si="890"/>
        <v/>
      </c>
      <c r="AC4808" s="20" t="str">
        <f t="shared" si="891"/>
        <v/>
      </c>
      <c r="AD4808" s="55" t="str">
        <f t="shared" si="892"/>
        <v/>
      </c>
      <c r="AE4808" s="88" t="str">
        <f t="shared" si="893"/>
        <v/>
      </c>
      <c r="AG4808" s="55" t="str">
        <f t="shared" si="894"/>
        <v/>
      </c>
      <c r="AH4808" s="88" t="str">
        <f t="shared" si="895"/>
        <v/>
      </c>
      <c r="AJ4808" s="55" t="str">
        <f t="shared" si="896"/>
        <v/>
      </c>
      <c r="AK4808" s="88" t="str">
        <f t="shared" si="897"/>
        <v/>
      </c>
      <c r="AM4808" s="55" t="str">
        <f t="shared" si="898"/>
        <v/>
      </c>
      <c r="AN4808" s="88" t="str">
        <f t="shared" si="899"/>
        <v/>
      </c>
    </row>
    <row r="4809" spans="1:40" x14ac:dyDescent="0.25">
      <c r="A4809" s="77"/>
      <c r="B4809" s="107"/>
      <c r="C4809" s="108"/>
      <c r="D4809" s="109"/>
      <c r="E4809" s="109"/>
      <c r="F4809" s="110"/>
      <c r="G4809" s="111"/>
      <c r="H4809" s="112"/>
      <c r="I4809" s="77"/>
      <c r="J4809" s="112" t="str">
        <f>IF($B4809="", "", IFERROR(INDEX('Job List'!$C$9:$C$508, MATCH($B4809, 'Job List'!$B$9:$B$508, 0)), ""))</f>
        <v/>
      </c>
      <c r="K4809" s="112" t="str">
        <f>IF($B4809="", "", IFERROR(INDEX('Job List'!$D$9:$D$508, MATCH($B4809, 'Job List'!$B$9:$B$508, 0)), ""))</f>
        <v/>
      </c>
      <c r="L4809" s="125" t="str">
        <f t="shared" si="888"/>
        <v/>
      </c>
      <c r="M4809" s="111" t="str">
        <f>IF($B4809="", "", IF($G4809="", IFERROR(INDEX('Job List'!$E$9:$E$508, MATCH($B4809, 'Job List'!$B$9:$B$508, 0)), ""), $G4809))</f>
        <v/>
      </c>
      <c r="N4809" s="126" t="str">
        <f t="shared" si="889"/>
        <v/>
      </c>
      <c r="O4809" s="77"/>
      <c r="AB4809" s="14" t="str">
        <f t="shared" si="890"/>
        <v/>
      </c>
      <c r="AC4809" s="20" t="str">
        <f t="shared" si="891"/>
        <v/>
      </c>
      <c r="AD4809" s="55" t="str">
        <f t="shared" si="892"/>
        <v/>
      </c>
      <c r="AE4809" s="88" t="str">
        <f t="shared" si="893"/>
        <v/>
      </c>
      <c r="AG4809" s="55" t="str">
        <f t="shared" si="894"/>
        <v/>
      </c>
      <c r="AH4809" s="88" t="str">
        <f t="shared" si="895"/>
        <v/>
      </c>
      <c r="AJ4809" s="55" t="str">
        <f t="shared" si="896"/>
        <v/>
      </c>
      <c r="AK4809" s="88" t="str">
        <f t="shared" si="897"/>
        <v/>
      </c>
      <c r="AM4809" s="55" t="str">
        <f t="shared" si="898"/>
        <v/>
      </c>
      <c r="AN4809" s="88" t="str">
        <f t="shared" si="899"/>
        <v/>
      </c>
    </row>
    <row r="4810" spans="1:40" x14ac:dyDescent="0.25">
      <c r="A4810" s="77"/>
      <c r="B4810" s="107"/>
      <c r="C4810" s="108"/>
      <c r="D4810" s="109"/>
      <c r="E4810" s="109"/>
      <c r="F4810" s="110"/>
      <c r="G4810" s="111"/>
      <c r="H4810" s="112"/>
      <c r="I4810" s="77"/>
      <c r="J4810" s="112" t="str">
        <f>IF($B4810="", "", IFERROR(INDEX('Job List'!$C$9:$C$508, MATCH($B4810, 'Job List'!$B$9:$B$508, 0)), ""))</f>
        <v/>
      </c>
      <c r="K4810" s="112" t="str">
        <f>IF($B4810="", "", IFERROR(INDEX('Job List'!$D$9:$D$508, MATCH($B4810, 'Job List'!$B$9:$B$508, 0)), ""))</f>
        <v/>
      </c>
      <c r="L4810" s="125" t="str">
        <f t="shared" ref="L4810:L4873" si="900">IFERROR(IF(B4810="", "", AC4810-F4810), "")</f>
        <v/>
      </c>
      <c r="M4810" s="111" t="str">
        <f>IF($B4810="", "", IF($G4810="", IFERROR(INDEX('Job List'!$E$9:$E$508, MATCH($B4810, 'Job List'!$B$9:$B$508, 0)), ""), $G4810))</f>
        <v/>
      </c>
      <c r="N4810" s="126" t="str">
        <f t="shared" ref="N4810:N4873" si="901">IF(OR(B4810="", L4810="", M4810=""), "", L4810*24*M4810)</f>
        <v/>
      </c>
      <c r="O4810" s="77"/>
      <c r="AB4810" s="14" t="str">
        <f t="shared" ref="AB4810:AB4873" si="902">IF(C4810="", "", TEXT(C4810, "mmm yyyy"))</f>
        <v/>
      </c>
      <c r="AC4810" s="20" t="str">
        <f t="shared" ref="AC4810:AC4873" si="903">IF(OR(D4810="", E4810=""), "", IF(IF(E4810&gt;D4810, E4810-D4810, E4810-D4810+1)=0, 1, IF(E4810&gt;D4810, E4810-D4810, E4810-D4810+1)))</f>
        <v/>
      </c>
      <c r="AD4810" s="55" t="str">
        <f t="shared" ref="AD4810:AD4873" si="904">IF($AB4810="", "", IF($AD$6="", L4810, IF($AD$6=$B4810, L4810, "")))</f>
        <v/>
      </c>
      <c r="AE4810" s="88" t="str">
        <f t="shared" ref="AE4810:AE4873" si="905">IF($AB4810="", "", IF($AD$6="", N4810, IF($AD$6=$B4810, N4810, "")))</f>
        <v/>
      </c>
      <c r="AG4810" s="55" t="str">
        <f t="shared" ref="AG4810:AG4873" si="906">IF($AB4810="", "", IF($AG$6="", AJ4810, IF($AG$6=$J4810, AJ4810, "")))</f>
        <v/>
      </c>
      <c r="AH4810" s="88" t="str">
        <f t="shared" ref="AH4810:AH4873" si="907">IF($AB4810="", "", IF($AG$6="", AK4810, IF($AG$6=$J4810, AK4810, "")))</f>
        <v/>
      </c>
      <c r="AJ4810" s="55" t="str">
        <f t="shared" ref="AJ4810:AJ4873" si="908">IFERROR(IF($AB4810="", "", IF(AND($C4810&gt;=$AJ$6, $C4810&lt;=$AK$6), L4810, "")), "")</f>
        <v/>
      </c>
      <c r="AK4810" s="88" t="str">
        <f t="shared" ref="AK4810:AK4873" si="909">IFERROR(IF($AB4810="", "", IF(AND($C4810&gt;=$AJ$6, $C4810&lt;=$AK$6), N4810, "")), "")</f>
        <v/>
      </c>
      <c r="AM4810" s="55" t="str">
        <f t="shared" ref="AM4810:AM4873" si="910">IFERROR(IF($J4810="", "", IF(AND($C4810&gt;=$AM$4, $C4810&lt;=$AN$4, $J4810=$AM$3), L4810, "")), "")</f>
        <v/>
      </c>
      <c r="AN4810" s="88" t="str">
        <f t="shared" ref="AN4810:AN4873" si="911">IFERROR(IF($J4810="", "", IF(AND($C4810&gt;=$AM$4, $C4810&lt;=$AN$4, $J4810=$AM$3), N4810, "")), "")</f>
        <v/>
      </c>
    </row>
    <row r="4811" spans="1:40" x14ac:dyDescent="0.25">
      <c r="A4811" s="77"/>
      <c r="B4811" s="107"/>
      <c r="C4811" s="108"/>
      <c r="D4811" s="109"/>
      <c r="E4811" s="109"/>
      <c r="F4811" s="110"/>
      <c r="G4811" s="111"/>
      <c r="H4811" s="112"/>
      <c r="I4811" s="77"/>
      <c r="J4811" s="112" t="str">
        <f>IF($B4811="", "", IFERROR(INDEX('Job List'!$C$9:$C$508, MATCH($B4811, 'Job List'!$B$9:$B$508, 0)), ""))</f>
        <v/>
      </c>
      <c r="K4811" s="112" t="str">
        <f>IF($B4811="", "", IFERROR(INDEX('Job List'!$D$9:$D$508, MATCH($B4811, 'Job List'!$B$9:$B$508, 0)), ""))</f>
        <v/>
      </c>
      <c r="L4811" s="125" t="str">
        <f t="shared" si="900"/>
        <v/>
      </c>
      <c r="M4811" s="111" t="str">
        <f>IF($B4811="", "", IF($G4811="", IFERROR(INDEX('Job List'!$E$9:$E$508, MATCH($B4811, 'Job List'!$B$9:$B$508, 0)), ""), $G4811))</f>
        <v/>
      </c>
      <c r="N4811" s="126" t="str">
        <f t="shared" si="901"/>
        <v/>
      </c>
      <c r="O4811" s="77"/>
      <c r="AB4811" s="14" t="str">
        <f t="shared" si="902"/>
        <v/>
      </c>
      <c r="AC4811" s="20" t="str">
        <f t="shared" si="903"/>
        <v/>
      </c>
      <c r="AD4811" s="55" t="str">
        <f t="shared" si="904"/>
        <v/>
      </c>
      <c r="AE4811" s="88" t="str">
        <f t="shared" si="905"/>
        <v/>
      </c>
      <c r="AG4811" s="55" t="str">
        <f t="shared" si="906"/>
        <v/>
      </c>
      <c r="AH4811" s="88" t="str">
        <f t="shared" si="907"/>
        <v/>
      </c>
      <c r="AJ4811" s="55" t="str">
        <f t="shared" si="908"/>
        <v/>
      </c>
      <c r="AK4811" s="88" t="str">
        <f t="shared" si="909"/>
        <v/>
      </c>
      <c r="AM4811" s="55" t="str">
        <f t="shared" si="910"/>
        <v/>
      </c>
      <c r="AN4811" s="88" t="str">
        <f t="shared" si="911"/>
        <v/>
      </c>
    </row>
    <row r="4812" spans="1:40" x14ac:dyDescent="0.25">
      <c r="A4812" s="77"/>
      <c r="B4812" s="107"/>
      <c r="C4812" s="108"/>
      <c r="D4812" s="109"/>
      <c r="E4812" s="109"/>
      <c r="F4812" s="110"/>
      <c r="G4812" s="111"/>
      <c r="H4812" s="112"/>
      <c r="I4812" s="77"/>
      <c r="J4812" s="112" t="str">
        <f>IF($B4812="", "", IFERROR(INDEX('Job List'!$C$9:$C$508, MATCH($B4812, 'Job List'!$B$9:$B$508, 0)), ""))</f>
        <v/>
      </c>
      <c r="K4812" s="112" t="str">
        <f>IF($B4812="", "", IFERROR(INDEX('Job List'!$D$9:$D$508, MATCH($B4812, 'Job List'!$B$9:$B$508, 0)), ""))</f>
        <v/>
      </c>
      <c r="L4812" s="125" t="str">
        <f t="shared" si="900"/>
        <v/>
      </c>
      <c r="M4812" s="111" t="str">
        <f>IF($B4812="", "", IF($G4812="", IFERROR(INDEX('Job List'!$E$9:$E$508, MATCH($B4812, 'Job List'!$B$9:$B$508, 0)), ""), $G4812))</f>
        <v/>
      </c>
      <c r="N4812" s="126" t="str">
        <f t="shared" si="901"/>
        <v/>
      </c>
      <c r="O4812" s="77"/>
      <c r="AB4812" s="14" t="str">
        <f t="shared" si="902"/>
        <v/>
      </c>
      <c r="AC4812" s="20" t="str">
        <f t="shared" si="903"/>
        <v/>
      </c>
      <c r="AD4812" s="55" t="str">
        <f t="shared" si="904"/>
        <v/>
      </c>
      <c r="AE4812" s="88" t="str">
        <f t="shared" si="905"/>
        <v/>
      </c>
      <c r="AG4812" s="55" t="str">
        <f t="shared" si="906"/>
        <v/>
      </c>
      <c r="AH4812" s="88" t="str">
        <f t="shared" si="907"/>
        <v/>
      </c>
      <c r="AJ4812" s="55" t="str">
        <f t="shared" si="908"/>
        <v/>
      </c>
      <c r="AK4812" s="88" t="str">
        <f t="shared" si="909"/>
        <v/>
      </c>
      <c r="AM4812" s="55" t="str">
        <f t="shared" si="910"/>
        <v/>
      </c>
      <c r="AN4812" s="88" t="str">
        <f t="shared" si="911"/>
        <v/>
      </c>
    </row>
    <row r="4813" spans="1:40" x14ac:dyDescent="0.25">
      <c r="A4813" s="77"/>
      <c r="B4813" s="107"/>
      <c r="C4813" s="108"/>
      <c r="D4813" s="109"/>
      <c r="E4813" s="109"/>
      <c r="F4813" s="110"/>
      <c r="G4813" s="111"/>
      <c r="H4813" s="112"/>
      <c r="I4813" s="77"/>
      <c r="J4813" s="112" t="str">
        <f>IF($B4813="", "", IFERROR(INDEX('Job List'!$C$9:$C$508, MATCH($B4813, 'Job List'!$B$9:$B$508, 0)), ""))</f>
        <v/>
      </c>
      <c r="K4813" s="112" t="str">
        <f>IF($B4813="", "", IFERROR(INDEX('Job List'!$D$9:$D$508, MATCH($B4813, 'Job List'!$B$9:$B$508, 0)), ""))</f>
        <v/>
      </c>
      <c r="L4813" s="125" t="str">
        <f t="shared" si="900"/>
        <v/>
      </c>
      <c r="M4813" s="111" t="str">
        <f>IF($B4813="", "", IF($G4813="", IFERROR(INDEX('Job List'!$E$9:$E$508, MATCH($B4813, 'Job List'!$B$9:$B$508, 0)), ""), $G4813))</f>
        <v/>
      </c>
      <c r="N4813" s="126" t="str">
        <f t="shared" si="901"/>
        <v/>
      </c>
      <c r="O4813" s="77"/>
      <c r="AB4813" s="14" t="str">
        <f t="shared" si="902"/>
        <v/>
      </c>
      <c r="AC4813" s="20" t="str">
        <f t="shared" si="903"/>
        <v/>
      </c>
      <c r="AD4813" s="55" t="str">
        <f t="shared" si="904"/>
        <v/>
      </c>
      <c r="AE4813" s="88" t="str">
        <f t="shared" si="905"/>
        <v/>
      </c>
      <c r="AG4813" s="55" t="str">
        <f t="shared" si="906"/>
        <v/>
      </c>
      <c r="AH4813" s="88" t="str">
        <f t="shared" si="907"/>
        <v/>
      </c>
      <c r="AJ4813" s="55" t="str">
        <f t="shared" si="908"/>
        <v/>
      </c>
      <c r="AK4813" s="88" t="str">
        <f t="shared" si="909"/>
        <v/>
      </c>
      <c r="AM4813" s="55" t="str">
        <f t="shared" si="910"/>
        <v/>
      </c>
      <c r="AN4813" s="88" t="str">
        <f t="shared" si="911"/>
        <v/>
      </c>
    </row>
    <row r="4814" spans="1:40" x14ac:dyDescent="0.25">
      <c r="A4814" s="77"/>
      <c r="B4814" s="107"/>
      <c r="C4814" s="108"/>
      <c r="D4814" s="109"/>
      <c r="E4814" s="109"/>
      <c r="F4814" s="110"/>
      <c r="G4814" s="111"/>
      <c r="H4814" s="112"/>
      <c r="I4814" s="77"/>
      <c r="J4814" s="112" t="str">
        <f>IF($B4814="", "", IFERROR(INDEX('Job List'!$C$9:$C$508, MATCH($B4814, 'Job List'!$B$9:$B$508, 0)), ""))</f>
        <v/>
      </c>
      <c r="K4814" s="112" t="str">
        <f>IF($B4814="", "", IFERROR(INDEX('Job List'!$D$9:$D$508, MATCH($B4814, 'Job List'!$B$9:$B$508, 0)), ""))</f>
        <v/>
      </c>
      <c r="L4814" s="125" t="str">
        <f t="shared" si="900"/>
        <v/>
      </c>
      <c r="M4814" s="111" t="str">
        <f>IF($B4814="", "", IF($G4814="", IFERROR(INDEX('Job List'!$E$9:$E$508, MATCH($B4814, 'Job List'!$B$9:$B$508, 0)), ""), $G4814))</f>
        <v/>
      </c>
      <c r="N4814" s="126" t="str">
        <f t="shared" si="901"/>
        <v/>
      </c>
      <c r="O4814" s="77"/>
      <c r="AB4814" s="14" t="str">
        <f t="shared" si="902"/>
        <v/>
      </c>
      <c r="AC4814" s="20" t="str">
        <f t="shared" si="903"/>
        <v/>
      </c>
      <c r="AD4814" s="55" t="str">
        <f t="shared" si="904"/>
        <v/>
      </c>
      <c r="AE4814" s="88" t="str">
        <f t="shared" si="905"/>
        <v/>
      </c>
      <c r="AG4814" s="55" t="str">
        <f t="shared" si="906"/>
        <v/>
      </c>
      <c r="AH4814" s="88" t="str">
        <f t="shared" si="907"/>
        <v/>
      </c>
      <c r="AJ4814" s="55" t="str">
        <f t="shared" si="908"/>
        <v/>
      </c>
      <c r="AK4814" s="88" t="str">
        <f t="shared" si="909"/>
        <v/>
      </c>
      <c r="AM4814" s="55" t="str">
        <f t="shared" si="910"/>
        <v/>
      </c>
      <c r="AN4814" s="88" t="str">
        <f t="shared" si="911"/>
        <v/>
      </c>
    </row>
    <row r="4815" spans="1:40" x14ac:dyDescent="0.25">
      <c r="A4815" s="77"/>
      <c r="B4815" s="107"/>
      <c r="C4815" s="108"/>
      <c r="D4815" s="109"/>
      <c r="E4815" s="109"/>
      <c r="F4815" s="110"/>
      <c r="G4815" s="111"/>
      <c r="H4815" s="112"/>
      <c r="I4815" s="77"/>
      <c r="J4815" s="112" t="str">
        <f>IF($B4815="", "", IFERROR(INDEX('Job List'!$C$9:$C$508, MATCH($B4815, 'Job List'!$B$9:$B$508, 0)), ""))</f>
        <v/>
      </c>
      <c r="K4815" s="112" t="str">
        <f>IF($B4815="", "", IFERROR(INDEX('Job List'!$D$9:$D$508, MATCH($B4815, 'Job List'!$B$9:$B$508, 0)), ""))</f>
        <v/>
      </c>
      <c r="L4815" s="125" t="str">
        <f t="shared" si="900"/>
        <v/>
      </c>
      <c r="M4815" s="111" t="str">
        <f>IF($B4815="", "", IF($G4815="", IFERROR(INDEX('Job List'!$E$9:$E$508, MATCH($B4815, 'Job List'!$B$9:$B$508, 0)), ""), $G4815))</f>
        <v/>
      </c>
      <c r="N4815" s="126" t="str">
        <f t="shared" si="901"/>
        <v/>
      </c>
      <c r="O4815" s="77"/>
      <c r="AB4815" s="14" t="str">
        <f t="shared" si="902"/>
        <v/>
      </c>
      <c r="AC4815" s="20" t="str">
        <f t="shared" si="903"/>
        <v/>
      </c>
      <c r="AD4815" s="55" t="str">
        <f t="shared" si="904"/>
        <v/>
      </c>
      <c r="AE4815" s="88" t="str">
        <f t="shared" si="905"/>
        <v/>
      </c>
      <c r="AG4815" s="55" t="str">
        <f t="shared" si="906"/>
        <v/>
      </c>
      <c r="AH4815" s="88" t="str">
        <f t="shared" si="907"/>
        <v/>
      </c>
      <c r="AJ4815" s="55" t="str">
        <f t="shared" si="908"/>
        <v/>
      </c>
      <c r="AK4815" s="88" t="str">
        <f t="shared" si="909"/>
        <v/>
      </c>
      <c r="AM4815" s="55" t="str">
        <f t="shared" si="910"/>
        <v/>
      </c>
      <c r="AN4815" s="88" t="str">
        <f t="shared" si="911"/>
        <v/>
      </c>
    </row>
    <row r="4816" spans="1:40" x14ac:dyDescent="0.25">
      <c r="A4816" s="77"/>
      <c r="B4816" s="107"/>
      <c r="C4816" s="108"/>
      <c r="D4816" s="109"/>
      <c r="E4816" s="109"/>
      <c r="F4816" s="110"/>
      <c r="G4816" s="111"/>
      <c r="H4816" s="112"/>
      <c r="I4816" s="77"/>
      <c r="J4816" s="112" t="str">
        <f>IF($B4816="", "", IFERROR(INDEX('Job List'!$C$9:$C$508, MATCH($B4816, 'Job List'!$B$9:$B$508, 0)), ""))</f>
        <v/>
      </c>
      <c r="K4816" s="112" t="str">
        <f>IF($B4816="", "", IFERROR(INDEX('Job List'!$D$9:$D$508, MATCH($B4816, 'Job List'!$B$9:$B$508, 0)), ""))</f>
        <v/>
      </c>
      <c r="L4816" s="125" t="str">
        <f t="shared" si="900"/>
        <v/>
      </c>
      <c r="M4816" s="111" t="str">
        <f>IF($B4816="", "", IF($G4816="", IFERROR(INDEX('Job List'!$E$9:$E$508, MATCH($B4816, 'Job List'!$B$9:$B$508, 0)), ""), $G4816))</f>
        <v/>
      </c>
      <c r="N4816" s="126" t="str">
        <f t="shared" si="901"/>
        <v/>
      </c>
      <c r="O4816" s="77"/>
      <c r="AB4816" s="14" t="str">
        <f t="shared" si="902"/>
        <v/>
      </c>
      <c r="AC4816" s="20" t="str">
        <f t="shared" si="903"/>
        <v/>
      </c>
      <c r="AD4816" s="55" t="str">
        <f t="shared" si="904"/>
        <v/>
      </c>
      <c r="AE4816" s="88" t="str">
        <f t="shared" si="905"/>
        <v/>
      </c>
      <c r="AG4816" s="55" t="str">
        <f t="shared" si="906"/>
        <v/>
      </c>
      <c r="AH4816" s="88" t="str">
        <f t="shared" si="907"/>
        <v/>
      </c>
      <c r="AJ4816" s="55" t="str">
        <f t="shared" si="908"/>
        <v/>
      </c>
      <c r="AK4816" s="88" t="str">
        <f t="shared" si="909"/>
        <v/>
      </c>
      <c r="AM4816" s="55" t="str">
        <f t="shared" si="910"/>
        <v/>
      </c>
      <c r="AN4816" s="88" t="str">
        <f t="shared" si="911"/>
        <v/>
      </c>
    </row>
    <row r="4817" spans="1:40" x14ac:dyDescent="0.25">
      <c r="A4817" s="77"/>
      <c r="B4817" s="107"/>
      <c r="C4817" s="108"/>
      <c r="D4817" s="109"/>
      <c r="E4817" s="109"/>
      <c r="F4817" s="110"/>
      <c r="G4817" s="111"/>
      <c r="H4817" s="112"/>
      <c r="I4817" s="77"/>
      <c r="J4817" s="112" t="str">
        <f>IF($B4817="", "", IFERROR(INDEX('Job List'!$C$9:$C$508, MATCH($B4817, 'Job List'!$B$9:$B$508, 0)), ""))</f>
        <v/>
      </c>
      <c r="K4817" s="112" t="str">
        <f>IF($B4817="", "", IFERROR(INDEX('Job List'!$D$9:$D$508, MATCH($B4817, 'Job List'!$B$9:$B$508, 0)), ""))</f>
        <v/>
      </c>
      <c r="L4817" s="125" t="str">
        <f t="shared" si="900"/>
        <v/>
      </c>
      <c r="M4817" s="111" t="str">
        <f>IF($B4817="", "", IF($G4817="", IFERROR(INDEX('Job List'!$E$9:$E$508, MATCH($B4817, 'Job List'!$B$9:$B$508, 0)), ""), $G4817))</f>
        <v/>
      </c>
      <c r="N4817" s="126" t="str">
        <f t="shared" si="901"/>
        <v/>
      </c>
      <c r="O4817" s="77"/>
      <c r="AB4817" s="14" t="str">
        <f t="shared" si="902"/>
        <v/>
      </c>
      <c r="AC4817" s="20" t="str">
        <f t="shared" si="903"/>
        <v/>
      </c>
      <c r="AD4817" s="55" t="str">
        <f t="shared" si="904"/>
        <v/>
      </c>
      <c r="AE4817" s="88" t="str">
        <f t="shared" si="905"/>
        <v/>
      </c>
      <c r="AG4817" s="55" t="str">
        <f t="shared" si="906"/>
        <v/>
      </c>
      <c r="AH4817" s="88" t="str">
        <f t="shared" si="907"/>
        <v/>
      </c>
      <c r="AJ4817" s="55" t="str">
        <f t="shared" si="908"/>
        <v/>
      </c>
      <c r="AK4817" s="88" t="str">
        <f t="shared" si="909"/>
        <v/>
      </c>
      <c r="AM4817" s="55" t="str">
        <f t="shared" si="910"/>
        <v/>
      </c>
      <c r="AN4817" s="88" t="str">
        <f t="shared" si="911"/>
        <v/>
      </c>
    </row>
    <row r="4818" spans="1:40" x14ac:dyDescent="0.25">
      <c r="A4818" s="77"/>
      <c r="B4818" s="107"/>
      <c r="C4818" s="108"/>
      <c r="D4818" s="109"/>
      <c r="E4818" s="109"/>
      <c r="F4818" s="110"/>
      <c r="G4818" s="111"/>
      <c r="H4818" s="112"/>
      <c r="I4818" s="77"/>
      <c r="J4818" s="112" t="str">
        <f>IF($B4818="", "", IFERROR(INDEX('Job List'!$C$9:$C$508, MATCH($B4818, 'Job List'!$B$9:$B$508, 0)), ""))</f>
        <v/>
      </c>
      <c r="K4818" s="112" t="str">
        <f>IF($B4818="", "", IFERROR(INDEX('Job List'!$D$9:$D$508, MATCH($B4818, 'Job List'!$B$9:$B$508, 0)), ""))</f>
        <v/>
      </c>
      <c r="L4818" s="125" t="str">
        <f t="shared" si="900"/>
        <v/>
      </c>
      <c r="M4818" s="111" t="str">
        <f>IF($B4818="", "", IF($G4818="", IFERROR(INDEX('Job List'!$E$9:$E$508, MATCH($B4818, 'Job List'!$B$9:$B$508, 0)), ""), $G4818))</f>
        <v/>
      </c>
      <c r="N4818" s="126" t="str">
        <f t="shared" si="901"/>
        <v/>
      </c>
      <c r="O4818" s="77"/>
      <c r="AB4818" s="14" t="str">
        <f t="shared" si="902"/>
        <v/>
      </c>
      <c r="AC4818" s="20" t="str">
        <f t="shared" si="903"/>
        <v/>
      </c>
      <c r="AD4818" s="55" t="str">
        <f t="shared" si="904"/>
        <v/>
      </c>
      <c r="AE4818" s="88" t="str">
        <f t="shared" si="905"/>
        <v/>
      </c>
      <c r="AG4818" s="55" t="str">
        <f t="shared" si="906"/>
        <v/>
      </c>
      <c r="AH4818" s="88" t="str">
        <f t="shared" si="907"/>
        <v/>
      </c>
      <c r="AJ4818" s="55" t="str">
        <f t="shared" si="908"/>
        <v/>
      </c>
      <c r="AK4818" s="88" t="str">
        <f t="shared" si="909"/>
        <v/>
      </c>
      <c r="AM4818" s="55" t="str">
        <f t="shared" si="910"/>
        <v/>
      </c>
      <c r="AN4818" s="88" t="str">
        <f t="shared" si="911"/>
        <v/>
      </c>
    </row>
    <row r="4819" spans="1:40" x14ac:dyDescent="0.25">
      <c r="A4819" s="77"/>
      <c r="B4819" s="107"/>
      <c r="C4819" s="108"/>
      <c r="D4819" s="109"/>
      <c r="E4819" s="109"/>
      <c r="F4819" s="110"/>
      <c r="G4819" s="111"/>
      <c r="H4819" s="112"/>
      <c r="I4819" s="77"/>
      <c r="J4819" s="112" t="str">
        <f>IF($B4819="", "", IFERROR(INDEX('Job List'!$C$9:$C$508, MATCH($B4819, 'Job List'!$B$9:$B$508, 0)), ""))</f>
        <v/>
      </c>
      <c r="K4819" s="112" t="str">
        <f>IF($B4819="", "", IFERROR(INDEX('Job List'!$D$9:$D$508, MATCH($B4819, 'Job List'!$B$9:$B$508, 0)), ""))</f>
        <v/>
      </c>
      <c r="L4819" s="125" t="str">
        <f t="shared" si="900"/>
        <v/>
      </c>
      <c r="M4819" s="111" t="str">
        <f>IF($B4819="", "", IF($G4819="", IFERROR(INDEX('Job List'!$E$9:$E$508, MATCH($B4819, 'Job List'!$B$9:$B$508, 0)), ""), $G4819))</f>
        <v/>
      </c>
      <c r="N4819" s="126" t="str">
        <f t="shared" si="901"/>
        <v/>
      </c>
      <c r="O4819" s="77"/>
      <c r="AB4819" s="14" t="str">
        <f t="shared" si="902"/>
        <v/>
      </c>
      <c r="AC4819" s="20" t="str">
        <f t="shared" si="903"/>
        <v/>
      </c>
      <c r="AD4819" s="55" t="str">
        <f t="shared" si="904"/>
        <v/>
      </c>
      <c r="AE4819" s="88" t="str">
        <f t="shared" si="905"/>
        <v/>
      </c>
      <c r="AG4819" s="55" t="str">
        <f t="shared" si="906"/>
        <v/>
      </c>
      <c r="AH4819" s="88" t="str">
        <f t="shared" si="907"/>
        <v/>
      </c>
      <c r="AJ4819" s="55" t="str">
        <f t="shared" si="908"/>
        <v/>
      </c>
      <c r="AK4819" s="88" t="str">
        <f t="shared" si="909"/>
        <v/>
      </c>
      <c r="AM4819" s="55" t="str">
        <f t="shared" si="910"/>
        <v/>
      </c>
      <c r="AN4819" s="88" t="str">
        <f t="shared" si="911"/>
        <v/>
      </c>
    </row>
    <row r="4820" spans="1:40" x14ac:dyDescent="0.25">
      <c r="A4820" s="77"/>
      <c r="B4820" s="107"/>
      <c r="C4820" s="108"/>
      <c r="D4820" s="109"/>
      <c r="E4820" s="109"/>
      <c r="F4820" s="110"/>
      <c r="G4820" s="111"/>
      <c r="H4820" s="112"/>
      <c r="I4820" s="77"/>
      <c r="J4820" s="112" t="str">
        <f>IF($B4820="", "", IFERROR(INDEX('Job List'!$C$9:$C$508, MATCH($B4820, 'Job List'!$B$9:$B$508, 0)), ""))</f>
        <v/>
      </c>
      <c r="K4820" s="112" t="str">
        <f>IF($B4820="", "", IFERROR(INDEX('Job List'!$D$9:$D$508, MATCH($B4820, 'Job List'!$B$9:$B$508, 0)), ""))</f>
        <v/>
      </c>
      <c r="L4820" s="125" t="str">
        <f t="shared" si="900"/>
        <v/>
      </c>
      <c r="M4820" s="111" t="str">
        <f>IF($B4820="", "", IF($G4820="", IFERROR(INDEX('Job List'!$E$9:$E$508, MATCH($B4820, 'Job List'!$B$9:$B$508, 0)), ""), $G4820))</f>
        <v/>
      </c>
      <c r="N4820" s="126" t="str">
        <f t="shared" si="901"/>
        <v/>
      </c>
      <c r="O4820" s="77"/>
      <c r="AB4820" s="14" t="str">
        <f t="shared" si="902"/>
        <v/>
      </c>
      <c r="AC4820" s="20" t="str">
        <f t="shared" si="903"/>
        <v/>
      </c>
      <c r="AD4820" s="55" t="str">
        <f t="shared" si="904"/>
        <v/>
      </c>
      <c r="AE4820" s="88" t="str">
        <f t="shared" si="905"/>
        <v/>
      </c>
      <c r="AG4820" s="55" t="str">
        <f t="shared" si="906"/>
        <v/>
      </c>
      <c r="AH4820" s="88" t="str">
        <f t="shared" si="907"/>
        <v/>
      </c>
      <c r="AJ4820" s="55" t="str">
        <f t="shared" si="908"/>
        <v/>
      </c>
      <c r="AK4820" s="88" t="str">
        <f t="shared" si="909"/>
        <v/>
      </c>
      <c r="AM4820" s="55" t="str">
        <f t="shared" si="910"/>
        <v/>
      </c>
      <c r="AN4820" s="88" t="str">
        <f t="shared" si="911"/>
        <v/>
      </c>
    </row>
    <row r="4821" spans="1:40" x14ac:dyDescent="0.25">
      <c r="A4821" s="77"/>
      <c r="B4821" s="107"/>
      <c r="C4821" s="108"/>
      <c r="D4821" s="109"/>
      <c r="E4821" s="109"/>
      <c r="F4821" s="110"/>
      <c r="G4821" s="111"/>
      <c r="H4821" s="112"/>
      <c r="I4821" s="77"/>
      <c r="J4821" s="112" t="str">
        <f>IF($B4821="", "", IFERROR(INDEX('Job List'!$C$9:$C$508, MATCH($B4821, 'Job List'!$B$9:$B$508, 0)), ""))</f>
        <v/>
      </c>
      <c r="K4821" s="112" t="str">
        <f>IF($B4821="", "", IFERROR(INDEX('Job List'!$D$9:$D$508, MATCH($B4821, 'Job List'!$B$9:$B$508, 0)), ""))</f>
        <v/>
      </c>
      <c r="L4821" s="125" t="str">
        <f t="shared" si="900"/>
        <v/>
      </c>
      <c r="M4821" s="111" t="str">
        <f>IF($B4821="", "", IF($G4821="", IFERROR(INDEX('Job List'!$E$9:$E$508, MATCH($B4821, 'Job List'!$B$9:$B$508, 0)), ""), $G4821))</f>
        <v/>
      </c>
      <c r="N4821" s="126" t="str">
        <f t="shared" si="901"/>
        <v/>
      </c>
      <c r="O4821" s="77"/>
      <c r="AB4821" s="14" t="str">
        <f t="shared" si="902"/>
        <v/>
      </c>
      <c r="AC4821" s="20" t="str">
        <f t="shared" si="903"/>
        <v/>
      </c>
      <c r="AD4821" s="55" t="str">
        <f t="shared" si="904"/>
        <v/>
      </c>
      <c r="AE4821" s="88" t="str">
        <f t="shared" si="905"/>
        <v/>
      </c>
      <c r="AG4821" s="55" t="str">
        <f t="shared" si="906"/>
        <v/>
      </c>
      <c r="AH4821" s="88" t="str">
        <f t="shared" si="907"/>
        <v/>
      </c>
      <c r="AJ4821" s="55" t="str">
        <f t="shared" si="908"/>
        <v/>
      </c>
      <c r="AK4821" s="88" t="str">
        <f t="shared" si="909"/>
        <v/>
      </c>
      <c r="AM4821" s="55" t="str">
        <f t="shared" si="910"/>
        <v/>
      </c>
      <c r="AN4821" s="88" t="str">
        <f t="shared" si="911"/>
        <v/>
      </c>
    </row>
    <row r="4822" spans="1:40" x14ac:dyDescent="0.25">
      <c r="A4822" s="77"/>
      <c r="B4822" s="107"/>
      <c r="C4822" s="108"/>
      <c r="D4822" s="109"/>
      <c r="E4822" s="109"/>
      <c r="F4822" s="110"/>
      <c r="G4822" s="111"/>
      <c r="H4822" s="112"/>
      <c r="I4822" s="77"/>
      <c r="J4822" s="112" t="str">
        <f>IF($B4822="", "", IFERROR(INDEX('Job List'!$C$9:$C$508, MATCH($B4822, 'Job List'!$B$9:$B$508, 0)), ""))</f>
        <v/>
      </c>
      <c r="K4822" s="112" t="str">
        <f>IF($B4822="", "", IFERROR(INDEX('Job List'!$D$9:$D$508, MATCH($B4822, 'Job List'!$B$9:$B$508, 0)), ""))</f>
        <v/>
      </c>
      <c r="L4822" s="125" t="str">
        <f t="shared" si="900"/>
        <v/>
      </c>
      <c r="M4822" s="111" t="str">
        <f>IF($B4822="", "", IF($G4822="", IFERROR(INDEX('Job List'!$E$9:$E$508, MATCH($B4822, 'Job List'!$B$9:$B$508, 0)), ""), $G4822))</f>
        <v/>
      </c>
      <c r="N4822" s="126" t="str">
        <f t="shared" si="901"/>
        <v/>
      </c>
      <c r="O4822" s="77"/>
      <c r="AB4822" s="14" t="str">
        <f t="shared" si="902"/>
        <v/>
      </c>
      <c r="AC4822" s="20" t="str">
        <f t="shared" si="903"/>
        <v/>
      </c>
      <c r="AD4822" s="55" t="str">
        <f t="shared" si="904"/>
        <v/>
      </c>
      <c r="AE4822" s="88" t="str">
        <f t="shared" si="905"/>
        <v/>
      </c>
      <c r="AG4822" s="55" t="str">
        <f t="shared" si="906"/>
        <v/>
      </c>
      <c r="AH4822" s="88" t="str">
        <f t="shared" si="907"/>
        <v/>
      </c>
      <c r="AJ4822" s="55" t="str">
        <f t="shared" si="908"/>
        <v/>
      </c>
      <c r="AK4822" s="88" t="str">
        <f t="shared" si="909"/>
        <v/>
      </c>
      <c r="AM4822" s="55" t="str">
        <f t="shared" si="910"/>
        <v/>
      </c>
      <c r="AN4822" s="88" t="str">
        <f t="shared" si="911"/>
        <v/>
      </c>
    </row>
    <row r="4823" spans="1:40" x14ac:dyDescent="0.25">
      <c r="A4823" s="77"/>
      <c r="B4823" s="107"/>
      <c r="C4823" s="108"/>
      <c r="D4823" s="109"/>
      <c r="E4823" s="109"/>
      <c r="F4823" s="110"/>
      <c r="G4823" s="111"/>
      <c r="H4823" s="112"/>
      <c r="I4823" s="77"/>
      <c r="J4823" s="112" t="str">
        <f>IF($B4823="", "", IFERROR(INDEX('Job List'!$C$9:$C$508, MATCH($B4823, 'Job List'!$B$9:$B$508, 0)), ""))</f>
        <v/>
      </c>
      <c r="K4823" s="112" t="str">
        <f>IF($B4823="", "", IFERROR(INDEX('Job List'!$D$9:$D$508, MATCH($B4823, 'Job List'!$B$9:$B$508, 0)), ""))</f>
        <v/>
      </c>
      <c r="L4823" s="125" t="str">
        <f t="shared" si="900"/>
        <v/>
      </c>
      <c r="M4823" s="111" t="str">
        <f>IF($B4823="", "", IF($G4823="", IFERROR(INDEX('Job List'!$E$9:$E$508, MATCH($B4823, 'Job List'!$B$9:$B$508, 0)), ""), $G4823))</f>
        <v/>
      </c>
      <c r="N4823" s="126" t="str">
        <f t="shared" si="901"/>
        <v/>
      </c>
      <c r="O4823" s="77"/>
      <c r="AB4823" s="14" t="str">
        <f t="shared" si="902"/>
        <v/>
      </c>
      <c r="AC4823" s="20" t="str">
        <f t="shared" si="903"/>
        <v/>
      </c>
      <c r="AD4823" s="55" t="str">
        <f t="shared" si="904"/>
        <v/>
      </c>
      <c r="AE4823" s="88" t="str">
        <f t="shared" si="905"/>
        <v/>
      </c>
      <c r="AG4823" s="55" t="str">
        <f t="shared" si="906"/>
        <v/>
      </c>
      <c r="AH4823" s="88" t="str">
        <f t="shared" si="907"/>
        <v/>
      </c>
      <c r="AJ4823" s="55" t="str">
        <f t="shared" si="908"/>
        <v/>
      </c>
      <c r="AK4823" s="88" t="str">
        <f t="shared" si="909"/>
        <v/>
      </c>
      <c r="AM4823" s="55" t="str">
        <f t="shared" si="910"/>
        <v/>
      </c>
      <c r="AN4823" s="88" t="str">
        <f t="shared" si="911"/>
        <v/>
      </c>
    </row>
    <row r="4824" spans="1:40" x14ac:dyDescent="0.25">
      <c r="A4824" s="77"/>
      <c r="B4824" s="107"/>
      <c r="C4824" s="108"/>
      <c r="D4824" s="109"/>
      <c r="E4824" s="109"/>
      <c r="F4824" s="110"/>
      <c r="G4824" s="111"/>
      <c r="H4824" s="112"/>
      <c r="I4824" s="77"/>
      <c r="J4824" s="112" t="str">
        <f>IF($B4824="", "", IFERROR(INDEX('Job List'!$C$9:$C$508, MATCH($B4824, 'Job List'!$B$9:$B$508, 0)), ""))</f>
        <v/>
      </c>
      <c r="K4824" s="112" t="str">
        <f>IF($B4824="", "", IFERROR(INDEX('Job List'!$D$9:$D$508, MATCH($B4824, 'Job List'!$B$9:$B$508, 0)), ""))</f>
        <v/>
      </c>
      <c r="L4824" s="125" t="str">
        <f t="shared" si="900"/>
        <v/>
      </c>
      <c r="M4824" s="111" t="str">
        <f>IF($B4824="", "", IF($G4824="", IFERROR(INDEX('Job List'!$E$9:$E$508, MATCH($B4824, 'Job List'!$B$9:$B$508, 0)), ""), $G4824))</f>
        <v/>
      </c>
      <c r="N4824" s="126" t="str">
        <f t="shared" si="901"/>
        <v/>
      </c>
      <c r="O4824" s="77"/>
      <c r="AB4824" s="14" t="str">
        <f t="shared" si="902"/>
        <v/>
      </c>
      <c r="AC4824" s="20" t="str">
        <f t="shared" si="903"/>
        <v/>
      </c>
      <c r="AD4824" s="55" t="str">
        <f t="shared" si="904"/>
        <v/>
      </c>
      <c r="AE4824" s="88" t="str">
        <f t="shared" si="905"/>
        <v/>
      </c>
      <c r="AG4824" s="55" t="str">
        <f t="shared" si="906"/>
        <v/>
      </c>
      <c r="AH4824" s="88" t="str">
        <f t="shared" si="907"/>
        <v/>
      </c>
      <c r="AJ4824" s="55" t="str">
        <f t="shared" si="908"/>
        <v/>
      </c>
      <c r="AK4824" s="88" t="str">
        <f t="shared" si="909"/>
        <v/>
      </c>
      <c r="AM4824" s="55" t="str">
        <f t="shared" si="910"/>
        <v/>
      </c>
      <c r="AN4824" s="88" t="str">
        <f t="shared" si="911"/>
        <v/>
      </c>
    </row>
    <row r="4825" spans="1:40" x14ac:dyDescent="0.25">
      <c r="A4825" s="77"/>
      <c r="B4825" s="107"/>
      <c r="C4825" s="108"/>
      <c r="D4825" s="109"/>
      <c r="E4825" s="109"/>
      <c r="F4825" s="110"/>
      <c r="G4825" s="111"/>
      <c r="H4825" s="112"/>
      <c r="I4825" s="77"/>
      <c r="J4825" s="112" t="str">
        <f>IF($B4825="", "", IFERROR(INDEX('Job List'!$C$9:$C$508, MATCH($B4825, 'Job List'!$B$9:$B$508, 0)), ""))</f>
        <v/>
      </c>
      <c r="K4825" s="112" t="str">
        <f>IF($B4825="", "", IFERROR(INDEX('Job List'!$D$9:$D$508, MATCH($B4825, 'Job List'!$B$9:$B$508, 0)), ""))</f>
        <v/>
      </c>
      <c r="L4825" s="125" t="str">
        <f t="shared" si="900"/>
        <v/>
      </c>
      <c r="M4825" s="111" t="str">
        <f>IF($B4825="", "", IF($G4825="", IFERROR(INDEX('Job List'!$E$9:$E$508, MATCH($B4825, 'Job List'!$B$9:$B$508, 0)), ""), $G4825))</f>
        <v/>
      </c>
      <c r="N4825" s="126" t="str">
        <f t="shared" si="901"/>
        <v/>
      </c>
      <c r="O4825" s="77"/>
      <c r="AB4825" s="14" t="str">
        <f t="shared" si="902"/>
        <v/>
      </c>
      <c r="AC4825" s="20" t="str">
        <f t="shared" si="903"/>
        <v/>
      </c>
      <c r="AD4825" s="55" t="str">
        <f t="shared" si="904"/>
        <v/>
      </c>
      <c r="AE4825" s="88" t="str">
        <f t="shared" si="905"/>
        <v/>
      </c>
      <c r="AG4825" s="55" t="str">
        <f t="shared" si="906"/>
        <v/>
      </c>
      <c r="AH4825" s="88" t="str">
        <f t="shared" si="907"/>
        <v/>
      </c>
      <c r="AJ4825" s="55" t="str">
        <f t="shared" si="908"/>
        <v/>
      </c>
      <c r="AK4825" s="88" t="str">
        <f t="shared" si="909"/>
        <v/>
      </c>
      <c r="AM4825" s="55" t="str">
        <f t="shared" si="910"/>
        <v/>
      </c>
      <c r="AN4825" s="88" t="str">
        <f t="shared" si="911"/>
        <v/>
      </c>
    </row>
    <row r="4826" spans="1:40" x14ac:dyDescent="0.25">
      <c r="A4826" s="77"/>
      <c r="B4826" s="107"/>
      <c r="C4826" s="108"/>
      <c r="D4826" s="109"/>
      <c r="E4826" s="109"/>
      <c r="F4826" s="110"/>
      <c r="G4826" s="111"/>
      <c r="H4826" s="112"/>
      <c r="I4826" s="77"/>
      <c r="J4826" s="112" t="str">
        <f>IF($B4826="", "", IFERROR(INDEX('Job List'!$C$9:$C$508, MATCH($B4826, 'Job List'!$B$9:$B$508, 0)), ""))</f>
        <v/>
      </c>
      <c r="K4826" s="112" t="str">
        <f>IF($B4826="", "", IFERROR(INDEX('Job List'!$D$9:$D$508, MATCH($B4826, 'Job List'!$B$9:$B$508, 0)), ""))</f>
        <v/>
      </c>
      <c r="L4826" s="125" t="str">
        <f t="shared" si="900"/>
        <v/>
      </c>
      <c r="M4826" s="111" t="str">
        <f>IF($B4826="", "", IF($G4826="", IFERROR(INDEX('Job List'!$E$9:$E$508, MATCH($B4826, 'Job List'!$B$9:$B$508, 0)), ""), $G4826))</f>
        <v/>
      </c>
      <c r="N4826" s="126" t="str">
        <f t="shared" si="901"/>
        <v/>
      </c>
      <c r="O4826" s="77"/>
      <c r="AB4826" s="14" t="str">
        <f t="shared" si="902"/>
        <v/>
      </c>
      <c r="AC4826" s="20" t="str">
        <f t="shared" si="903"/>
        <v/>
      </c>
      <c r="AD4826" s="55" t="str">
        <f t="shared" si="904"/>
        <v/>
      </c>
      <c r="AE4826" s="88" t="str">
        <f t="shared" si="905"/>
        <v/>
      </c>
      <c r="AG4826" s="55" t="str">
        <f t="shared" si="906"/>
        <v/>
      </c>
      <c r="AH4826" s="88" t="str">
        <f t="shared" si="907"/>
        <v/>
      </c>
      <c r="AJ4826" s="55" t="str">
        <f t="shared" si="908"/>
        <v/>
      </c>
      <c r="AK4826" s="88" t="str">
        <f t="shared" si="909"/>
        <v/>
      </c>
      <c r="AM4826" s="55" t="str">
        <f t="shared" si="910"/>
        <v/>
      </c>
      <c r="AN4826" s="88" t="str">
        <f t="shared" si="911"/>
        <v/>
      </c>
    </row>
    <row r="4827" spans="1:40" x14ac:dyDescent="0.25">
      <c r="A4827" s="77"/>
      <c r="B4827" s="107"/>
      <c r="C4827" s="108"/>
      <c r="D4827" s="109"/>
      <c r="E4827" s="109"/>
      <c r="F4827" s="110"/>
      <c r="G4827" s="111"/>
      <c r="H4827" s="112"/>
      <c r="I4827" s="77"/>
      <c r="J4827" s="112" t="str">
        <f>IF($B4827="", "", IFERROR(INDEX('Job List'!$C$9:$C$508, MATCH($B4827, 'Job List'!$B$9:$B$508, 0)), ""))</f>
        <v/>
      </c>
      <c r="K4827" s="112" t="str">
        <f>IF($B4827="", "", IFERROR(INDEX('Job List'!$D$9:$D$508, MATCH($B4827, 'Job List'!$B$9:$B$508, 0)), ""))</f>
        <v/>
      </c>
      <c r="L4827" s="125" t="str">
        <f t="shared" si="900"/>
        <v/>
      </c>
      <c r="M4827" s="111" t="str">
        <f>IF($B4827="", "", IF($G4827="", IFERROR(INDEX('Job List'!$E$9:$E$508, MATCH($B4827, 'Job List'!$B$9:$B$508, 0)), ""), $G4827))</f>
        <v/>
      </c>
      <c r="N4827" s="126" t="str">
        <f t="shared" si="901"/>
        <v/>
      </c>
      <c r="O4827" s="77"/>
      <c r="AB4827" s="14" t="str">
        <f t="shared" si="902"/>
        <v/>
      </c>
      <c r="AC4827" s="20" t="str">
        <f t="shared" si="903"/>
        <v/>
      </c>
      <c r="AD4827" s="55" t="str">
        <f t="shared" si="904"/>
        <v/>
      </c>
      <c r="AE4827" s="88" t="str">
        <f t="shared" si="905"/>
        <v/>
      </c>
      <c r="AG4827" s="55" t="str">
        <f t="shared" si="906"/>
        <v/>
      </c>
      <c r="AH4827" s="88" t="str">
        <f t="shared" si="907"/>
        <v/>
      </c>
      <c r="AJ4827" s="55" t="str">
        <f t="shared" si="908"/>
        <v/>
      </c>
      <c r="AK4827" s="88" t="str">
        <f t="shared" si="909"/>
        <v/>
      </c>
      <c r="AM4827" s="55" t="str">
        <f t="shared" si="910"/>
        <v/>
      </c>
      <c r="AN4827" s="88" t="str">
        <f t="shared" si="911"/>
        <v/>
      </c>
    </row>
    <row r="4828" spans="1:40" x14ac:dyDescent="0.25">
      <c r="A4828" s="77"/>
      <c r="B4828" s="107"/>
      <c r="C4828" s="108"/>
      <c r="D4828" s="109"/>
      <c r="E4828" s="109"/>
      <c r="F4828" s="110"/>
      <c r="G4828" s="111"/>
      <c r="H4828" s="112"/>
      <c r="I4828" s="77"/>
      <c r="J4828" s="112" t="str">
        <f>IF($B4828="", "", IFERROR(INDEX('Job List'!$C$9:$C$508, MATCH($B4828, 'Job List'!$B$9:$B$508, 0)), ""))</f>
        <v/>
      </c>
      <c r="K4828" s="112" t="str">
        <f>IF($B4828="", "", IFERROR(INDEX('Job List'!$D$9:$D$508, MATCH($B4828, 'Job List'!$B$9:$B$508, 0)), ""))</f>
        <v/>
      </c>
      <c r="L4828" s="125" t="str">
        <f t="shared" si="900"/>
        <v/>
      </c>
      <c r="M4828" s="111" t="str">
        <f>IF($B4828="", "", IF($G4828="", IFERROR(INDEX('Job List'!$E$9:$E$508, MATCH($B4828, 'Job List'!$B$9:$B$508, 0)), ""), $G4828))</f>
        <v/>
      </c>
      <c r="N4828" s="126" t="str">
        <f t="shared" si="901"/>
        <v/>
      </c>
      <c r="O4828" s="77"/>
      <c r="AB4828" s="14" t="str">
        <f t="shared" si="902"/>
        <v/>
      </c>
      <c r="AC4828" s="20" t="str">
        <f t="shared" si="903"/>
        <v/>
      </c>
      <c r="AD4828" s="55" t="str">
        <f t="shared" si="904"/>
        <v/>
      </c>
      <c r="AE4828" s="88" t="str">
        <f t="shared" si="905"/>
        <v/>
      </c>
      <c r="AG4828" s="55" t="str">
        <f t="shared" si="906"/>
        <v/>
      </c>
      <c r="AH4828" s="88" t="str">
        <f t="shared" si="907"/>
        <v/>
      </c>
      <c r="AJ4828" s="55" t="str">
        <f t="shared" si="908"/>
        <v/>
      </c>
      <c r="AK4828" s="88" t="str">
        <f t="shared" si="909"/>
        <v/>
      </c>
      <c r="AM4828" s="55" t="str">
        <f t="shared" si="910"/>
        <v/>
      </c>
      <c r="AN4828" s="88" t="str">
        <f t="shared" si="911"/>
        <v/>
      </c>
    </row>
    <row r="4829" spans="1:40" x14ac:dyDescent="0.25">
      <c r="A4829" s="77"/>
      <c r="B4829" s="107"/>
      <c r="C4829" s="108"/>
      <c r="D4829" s="109"/>
      <c r="E4829" s="109"/>
      <c r="F4829" s="110"/>
      <c r="G4829" s="111"/>
      <c r="H4829" s="112"/>
      <c r="I4829" s="77"/>
      <c r="J4829" s="112" t="str">
        <f>IF($B4829="", "", IFERROR(INDEX('Job List'!$C$9:$C$508, MATCH($B4829, 'Job List'!$B$9:$B$508, 0)), ""))</f>
        <v/>
      </c>
      <c r="K4829" s="112" t="str">
        <f>IF($B4829="", "", IFERROR(INDEX('Job List'!$D$9:$D$508, MATCH($B4829, 'Job List'!$B$9:$B$508, 0)), ""))</f>
        <v/>
      </c>
      <c r="L4829" s="125" t="str">
        <f t="shared" si="900"/>
        <v/>
      </c>
      <c r="M4829" s="111" t="str">
        <f>IF($B4829="", "", IF($G4829="", IFERROR(INDEX('Job List'!$E$9:$E$508, MATCH($B4829, 'Job List'!$B$9:$B$508, 0)), ""), $G4829))</f>
        <v/>
      </c>
      <c r="N4829" s="126" t="str">
        <f t="shared" si="901"/>
        <v/>
      </c>
      <c r="O4829" s="77"/>
      <c r="AB4829" s="14" t="str">
        <f t="shared" si="902"/>
        <v/>
      </c>
      <c r="AC4829" s="20" t="str">
        <f t="shared" si="903"/>
        <v/>
      </c>
      <c r="AD4829" s="55" t="str">
        <f t="shared" si="904"/>
        <v/>
      </c>
      <c r="AE4829" s="88" t="str">
        <f t="shared" si="905"/>
        <v/>
      </c>
      <c r="AG4829" s="55" t="str">
        <f t="shared" si="906"/>
        <v/>
      </c>
      <c r="AH4829" s="88" t="str">
        <f t="shared" si="907"/>
        <v/>
      </c>
      <c r="AJ4829" s="55" t="str">
        <f t="shared" si="908"/>
        <v/>
      </c>
      <c r="AK4829" s="88" t="str">
        <f t="shared" si="909"/>
        <v/>
      </c>
      <c r="AM4829" s="55" t="str">
        <f t="shared" si="910"/>
        <v/>
      </c>
      <c r="AN4829" s="88" t="str">
        <f t="shared" si="911"/>
        <v/>
      </c>
    </row>
    <row r="4830" spans="1:40" x14ac:dyDescent="0.25">
      <c r="A4830" s="77"/>
      <c r="B4830" s="107"/>
      <c r="C4830" s="108"/>
      <c r="D4830" s="109"/>
      <c r="E4830" s="109"/>
      <c r="F4830" s="110"/>
      <c r="G4830" s="111"/>
      <c r="H4830" s="112"/>
      <c r="I4830" s="77"/>
      <c r="J4830" s="112" t="str">
        <f>IF($B4830="", "", IFERROR(INDEX('Job List'!$C$9:$C$508, MATCH($B4830, 'Job List'!$B$9:$B$508, 0)), ""))</f>
        <v/>
      </c>
      <c r="K4830" s="112" t="str">
        <f>IF($B4830="", "", IFERROR(INDEX('Job List'!$D$9:$D$508, MATCH($B4830, 'Job List'!$B$9:$B$508, 0)), ""))</f>
        <v/>
      </c>
      <c r="L4830" s="125" t="str">
        <f t="shared" si="900"/>
        <v/>
      </c>
      <c r="M4830" s="111" t="str">
        <f>IF($B4830="", "", IF($G4830="", IFERROR(INDEX('Job List'!$E$9:$E$508, MATCH($B4830, 'Job List'!$B$9:$B$508, 0)), ""), $G4830))</f>
        <v/>
      </c>
      <c r="N4830" s="126" t="str">
        <f t="shared" si="901"/>
        <v/>
      </c>
      <c r="O4830" s="77"/>
      <c r="AB4830" s="14" t="str">
        <f t="shared" si="902"/>
        <v/>
      </c>
      <c r="AC4830" s="20" t="str">
        <f t="shared" si="903"/>
        <v/>
      </c>
      <c r="AD4830" s="55" t="str">
        <f t="shared" si="904"/>
        <v/>
      </c>
      <c r="AE4830" s="88" t="str">
        <f t="shared" si="905"/>
        <v/>
      </c>
      <c r="AG4830" s="55" t="str">
        <f t="shared" si="906"/>
        <v/>
      </c>
      <c r="AH4830" s="88" t="str">
        <f t="shared" si="907"/>
        <v/>
      </c>
      <c r="AJ4830" s="55" t="str">
        <f t="shared" si="908"/>
        <v/>
      </c>
      <c r="AK4830" s="88" t="str">
        <f t="shared" si="909"/>
        <v/>
      </c>
      <c r="AM4830" s="55" t="str">
        <f t="shared" si="910"/>
        <v/>
      </c>
      <c r="AN4830" s="88" t="str">
        <f t="shared" si="911"/>
        <v/>
      </c>
    </row>
    <row r="4831" spans="1:40" x14ac:dyDescent="0.25">
      <c r="A4831" s="77"/>
      <c r="B4831" s="107"/>
      <c r="C4831" s="108"/>
      <c r="D4831" s="109"/>
      <c r="E4831" s="109"/>
      <c r="F4831" s="110"/>
      <c r="G4831" s="111"/>
      <c r="H4831" s="112"/>
      <c r="I4831" s="77"/>
      <c r="J4831" s="112" t="str">
        <f>IF($B4831="", "", IFERROR(INDEX('Job List'!$C$9:$C$508, MATCH($B4831, 'Job List'!$B$9:$B$508, 0)), ""))</f>
        <v/>
      </c>
      <c r="K4831" s="112" t="str">
        <f>IF($B4831="", "", IFERROR(INDEX('Job List'!$D$9:$D$508, MATCH($B4831, 'Job List'!$B$9:$B$508, 0)), ""))</f>
        <v/>
      </c>
      <c r="L4831" s="125" t="str">
        <f t="shared" si="900"/>
        <v/>
      </c>
      <c r="M4831" s="111" t="str">
        <f>IF($B4831="", "", IF($G4831="", IFERROR(INDEX('Job List'!$E$9:$E$508, MATCH($B4831, 'Job List'!$B$9:$B$508, 0)), ""), $G4831))</f>
        <v/>
      </c>
      <c r="N4831" s="126" t="str">
        <f t="shared" si="901"/>
        <v/>
      </c>
      <c r="O4831" s="77"/>
      <c r="AB4831" s="14" t="str">
        <f t="shared" si="902"/>
        <v/>
      </c>
      <c r="AC4831" s="20" t="str">
        <f t="shared" si="903"/>
        <v/>
      </c>
      <c r="AD4831" s="55" t="str">
        <f t="shared" si="904"/>
        <v/>
      </c>
      <c r="AE4831" s="88" t="str">
        <f t="shared" si="905"/>
        <v/>
      </c>
      <c r="AG4831" s="55" t="str">
        <f t="shared" si="906"/>
        <v/>
      </c>
      <c r="AH4831" s="88" t="str">
        <f t="shared" si="907"/>
        <v/>
      </c>
      <c r="AJ4831" s="55" t="str">
        <f t="shared" si="908"/>
        <v/>
      </c>
      <c r="AK4831" s="88" t="str">
        <f t="shared" si="909"/>
        <v/>
      </c>
      <c r="AM4831" s="55" t="str">
        <f t="shared" si="910"/>
        <v/>
      </c>
      <c r="AN4831" s="88" t="str">
        <f t="shared" si="911"/>
        <v/>
      </c>
    </row>
    <row r="4832" spans="1:40" x14ac:dyDescent="0.25">
      <c r="A4832" s="77"/>
      <c r="B4832" s="107"/>
      <c r="C4832" s="108"/>
      <c r="D4832" s="109"/>
      <c r="E4832" s="109"/>
      <c r="F4832" s="110"/>
      <c r="G4832" s="111"/>
      <c r="H4832" s="112"/>
      <c r="I4832" s="77"/>
      <c r="J4832" s="112" t="str">
        <f>IF($B4832="", "", IFERROR(INDEX('Job List'!$C$9:$C$508, MATCH($B4832, 'Job List'!$B$9:$B$508, 0)), ""))</f>
        <v/>
      </c>
      <c r="K4832" s="112" t="str">
        <f>IF($B4832="", "", IFERROR(INDEX('Job List'!$D$9:$D$508, MATCH($B4832, 'Job List'!$B$9:$B$508, 0)), ""))</f>
        <v/>
      </c>
      <c r="L4832" s="125" t="str">
        <f t="shared" si="900"/>
        <v/>
      </c>
      <c r="M4832" s="111" t="str">
        <f>IF($B4832="", "", IF($G4832="", IFERROR(INDEX('Job List'!$E$9:$E$508, MATCH($B4832, 'Job List'!$B$9:$B$508, 0)), ""), $G4832))</f>
        <v/>
      </c>
      <c r="N4832" s="126" t="str">
        <f t="shared" si="901"/>
        <v/>
      </c>
      <c r="O4832" s="77"/>
      <c r="AB4832" s="14" t="str">
        <f t="shared" si="902"/>
        <v/>
      </c>
      <c r="AC4832" s="20" t="str">
        <f t="shared" si="903"/>
        <v/>
      </c>
      <c r="AD4832" s="55" t="str">
        <f t="shared" si="904"/>
        <v/>
      </c>
      <c r="AE4832" s="88" t="str">
        <f t="shared" si="905"/>
        <v/>
      </c>
      <c r="AG4832" s="55" t="str">
        <f t="shared" si="906"/>
        <v/>
      </c>
      <c r="AH4832" s="88" t="str">
        <f t="shared" si="907"/>
        <v/>
      </c>
      <c r="AJ4832" s="55" t="str">
        <f t="shared" si="908"/>
        <v/>
      </c>
      <c r="AK4832" s="88" t="str">
        <f t="shared" si="909"/>
        <v/>
      </c>
      <c r="AM4832" s="55" t="str">
        <f t="shared" si="910"/>
        <v/>
      </c>
      <c r="AN4832" s="88" t="str">
        <f t="shared" si="911"/>
        <v/>
      </c>
    </row>
    <row r="4833" spans="1:40" x14ac:dyDescent="0.25">
      <c r="A4833" s="77"/>
      <c r="B4833" s="107"/>
      <c r="C4833" s="108"/>
      <c r="D4833" s="109"/>
      <c r="E4833" s="109"/>
      <c r="F4833" s="110"/>
      <c r="G4833" s="111"/>
      <c r="H4833" s="112"/>
      <c r="I4833" s="77"/>
      <c r="J4833" s="112" t="str">
        <f>IF($B4833="", "", IFERROR(INDEX('Job List'!$C$9:$C$508, MATCH($B4833, 'Job List'!$B$9:$B$508, 0)), ""))</f>
        <v/>
      </c>
      <c r="K4833" s="112" t="str">
        <f>IF($B4833="", "", IFERROR(INDEX('Job List'!$D$9:$D$508, MATCH($B4833, 'Job List'!$B$9:$B$508, 0)), ""))</f>
        <v/>
      </c>
      <c r="L4833" s="125" t="str">
        <f t="shared" si="900"/>
        <v/>
      </c>
      <c r="M4833" s="111" t="str">
        <f>IF($B4833="", "", IF($G4833="", IFERROR(INDEX('Job List'!$E$9:$E$508, MATCH($B4833, 'Job List'!$B$9:$B$508, 0)), ""), $G4833))</f>
        <v/>
      </c>
      <c r="N4833" s="126" t="str">
        <f t="shared" si="901"/>
        <v/>
      </c>
      <c r="O4833" s="77"/>
      <c r="AB4833" s="14" t="str">
        <f t="shared" si="902"/>
        <v/>
      </c>
      <c r="AC4833" s="20" t="str">
        <f t="shared" si="903"/>
        <v/>
      </c>
      <c r="AD4833" s="55" t="str">
        <f t="shared" si="904"/>
        <v/>
      </c>
      <c r="AE4833" s="88" t="str">
        <f t="shared" si="905"/>
        <v/>
      </c>
      <c r="AG4833" s="55" t="str">
        <f t="shared" si="906"/>
        <v/>
      </c>
      <c r="AH4833" s="88" t="str">
        <f t="shared" si="907"/>
        <v/>
      </c>
      <c r="AJ4833" s="55" t="str">
        <f t="shared" si="908"/>
        <v/>
      </c>
      <c r="AK4833" s="88" t="str">
        <f t="shared" si="909"/>
        <v/>
      </c>
      <c r="AM4833" s="55" t="str">
        <f t="shared" si="910"/>
        <v/>
      </c>
      <c r="AN4833" s="88" t="str">
        <f t="shared" si="911"/>
        <v/>
      </c>
    </row>
    <row r="4834" spans="1:40" x14ac:dyDescent="0.25">
      <c r="A4834" s="77"/>
      <c r="B4834" s="107"/>
      <c r="C4834" s="108"/>
      <c r="D4834" s="109"/>
      <c r="E4834" s="109"/>
      <c r="F4834" s="110"/>
      <c r="G4834" s="111"/>
      <c r="H4834" s="112"/>
      <c r="I4834" s="77"/>
      <c r="J4834" s="112" t="str">
        <f>IF($B4834="", "", IFERROR(INDEX('Job List'!$C$9:$C$508, MATCH($B4834, 'Job List'!$B$9:$B$508, 0)), ""))</f>
        <v/>
      </c>
      <c r="K4834" s="112" t="str">
        <f>IF($B4834="", "", IFERROR(INDEX('Job List'!$D$9:$D$508, MATCH($B4834, 'Job List'!$B$9:$B$508, 0)), ""))</f>
        <v/>
      </c>
      <c r="L4834" s="125" t="str">
        <f t="shared" si="900"/>
        <v/>
      </c>
      <c r="M4834" s="111" t="str">
        <f>IF($B4834="", "", IF($G4834="", IFERROR(INDEX('Job List'!$E$9:$E$508, MATCH($B4834, 'Job List'!$B$9:$B$508, 0)), ""), $G4834))</f>
        <v/>
      </c>
      <c r="N4834" s="126" t="str">
        <f t="shared" si="901"/>
        <v/>
      </c>
      <c r="O4834" s="77"/>
      <c r="AB4834" s="14" t="str">
        <f t="shared" si="902"/>
        <v/>
      </c>
      <c r="AC4834" s="20" t="str">
        <f t="shared" si="903"/>
        <v/>
      </c>
      <c r="AD4834" s="55" t="str">
        <f t="shared" si="904"/>
        <v/>
      </c>
      <c r="AE4834" s="88" t="str">
        <f t="shared" si="905"/>
        <v/>
      </c>
      <c r="AG4834" s="55" t="str">
        <f t="shared" si="906"/>
        <v/>
      </c>
      <c r="AH4834" s="88" t="str">
        <f t="shared" si="907"/>
        <v/>
      </c>
      <c r="AJ4834" s="55" t="str">
        <f t="shared" si="908"/>
        <v/>
      </c>
      <c r="AK4834" s="88" t="str">
        <f t="shared" si="909"/>
        <v/>
      </c>
      <c r="AM4834" s="55" t="str">
        <f t="shared" si="910"/>
        <v/>
      </c>
      <c r="AN4834" s="88" t="str">
        <f t="shared" si="911"/>
        <v/>
      </c>
    </row>
    <row r="4835" spans="1:40" x14ac:dyDescent="0.25">
      <c r="A4835" s="77"/>
      <c r="B4835" s="107"/>
      <c r="C4835" s="108"/>
      <c r="D4835" s="109"/>
      <c r="E4835" s="109"/>
      <c r="F4835" s="110"/>
      <c r="G4835" s="111"/>
      <c r="H4835" s="112"/>
      <c r="I4835" s="77"/>
      <c r="J4835" s="112" t="str">
        <f>IF($B4835="", "", IFERROR(INDEX('Job List'!$C$9:$C$508, MATCH($B4835, 'Job List'!$B$9:$B$508, 0)), ""))</f>
        <v/>
      </c>
      <c r="K4835" s="112" t="str">
        <f>IF($B4835="", "", IFERROR(INDEX('Job List'!$D$9:$D$508, MATCH($B4835, 'Job List'!$B$9:$B$508, 0)), ""))</f>
        <v/>
      </c>
      <c r="L4835" s="125" t="str">
        <f t="shared" si="900"/>
        <v/>
      </c>
      <c r="M4835" s="111" t="str">
        <f>IF($B4835="", "", IF($G4835="", IFERROR(INDEX('Job List'!$E$9:$E$508, MATCH($B4835, 'Job List'!$B$9:$B$508, 0)), ""), $G4835))</f>
        <v/>
      </c>
      <c r="N4835" s="126" t="str">
        <f t="shared" si="901"/>
        <v/>
      </c>
      <c r="O4835" s="77"/>
      <c r="AB4835" s="14" t="str">
        <f t="shared" si="902"/>
        <v/>
      </c>
      <c r="AC4835" s="20" t="str">
        <f t="shared" si="903"/>
        <v/>
      </c>
      <c r="AD4835" s="55" t="str">
        <f t="shared" si="904"/>
        <v/>
      </c>
      <c r="AE4835" s="88" t="str">
        <f t="shared" si="905"/>
        <v/>
      </c>
      <c r="AG4835" s="55" t="str">
        <f t="shared" si="906"/>
        <v/>
      </c>
      <c r="AH4835" s="88" t="str">
        <f t="shared" si="907"/>
        <v/>
      </c>
      <c r="AJ4835" s="55" t="str">
        <f t="shared" si="908"/>
        <v/>
      </c>
      <c r="AK4835" s="88" t="str">
        <f t="shared" si="909"/>
        <v/>
      </c>
      <c r="AM4835" s="55" t="str">
        <f t="shared" si="910"/>
        <v/>
      </c>
      <c r="AN4835" s="88" t="str">
        <f t="shared" si="911"/>
        <v/>
      </c>
    </row>
    <row r="4836" spans="1:40" x14ac:dyDescent="0.25">
      <c r="A4836" s="77"/>
      <c r="B4836" s="107"/>
      <c r="C4836" s="108"/>
      <c r="D4836" s="109"/>
      <c r="E4836" s="109"/>
      <c r="F4836" s="110"/>
      <c r="G4836" s="111"/>
      <c r="H4836" s="112"/>
      <c r="I4836" s="77"/>
      <c r="J4836" s="112" t="str">
        <f>IF($B4836="", "", IFERROR(INDEX('Job List'!$C$9:$C$508, MATCH($B4836, 'Job List'!$B$9:$B$508, 0)), ""))</f>
        <v/>
      </c>
      <c r="K4836" s="112" t="str">
        <f>IF($B4836="", "", IFERROR(INDEX('Job List'!$D$9:$D$508, MATCH($B4836, 'Job List'!$B$9:$B$508, 0)), ""))</f>
        <v/>
      </c>
      <c r="L4836" s="125" t="str">
        <f t="shared" si="900"/>
        <v/>
      </c>
      <c r="M4836" s="111" t="str">
        <f>IF($B4836="", "", IF($G4836="", IFERROR(INDEX('Job List'!$E$9:$E$508, MATCH($B4836, 'Job List'!$B$9:$B$508, 0)), ""), $G4836))</f>
        <v/>
      </c>
      <c r="N4836" s="126" t="str">
        <f t="shared" si="901"/>
        <v/>
      </c>
      <c r="O4836" s="77"/>
      <c r="AB4836" s="14" t="str">
        <f t="shared" si="902"/>
        <v/>
      </c>
      <c r="AC4836" s="20" t="str">
        <f t="shared" si="903"/>
        <v/>
      </c>
      <c r="AD4836" s="55" t="str">
        <f t="shared" si="904"/>
        <v/>
      </c>
      <c r="AE4836" s="88" t="str">
        <f t="shared" si="905"/>
        <v/>
      </c>
      <c r="AG4836" s="55" t="str">
        <f t="shared" si="906"/>
        <v/>
      </c>
      <c r="AH4836" s="88" t="str">
        <f t="shared" si="907"/>
        <v/>
      </c>
      <c r="AJ4836" s="55" t="str">
        <f t="shared" si="908"/>
        <v/>
      </c>
      <c r="AK4836" s="88" t="str">
        <f t="shared" si="909"/>
        <v/>
      </c>
      <c r="AM4836" s="55" t="str">
        <f t="shared" si="910"/>
        <v/>
      </c>
      <c r="AN4836" s="88" t="str">
        <f t="shared" si="911"/>
        <v/>
      </c>
    </row>
    <row r="4837" spans="1:40" x14ac:dyDescent="0.25">
      <c r="A4837" s="77"/>
      <c r="B4837" s="107"/>
      <c r="C4837" s="108"/>
      <c r="D4837" s="109"/>
      <c r="E4837" s="109"/>
      <c r="F4837" s="110"/>
      <c r="G4837" s="111"/>
      <c r="H4837" s="112"/>
      <c r="I4837" s="77"/>
      <c r="J4837" s="112" t="str">
        <f>IF($B4837="", "", IFERROR(INDEX('Job List'!$C$9:$C$508, MATCH($B4837, 'Job List'!$B$9:$B$508, 0)), ""))</f>
        <v/>
      </c>
      <c r="K4837" s="112" t="str">
        <f>IF($B4837="", "", IFERROR(INDEX('Job List'!$D$9:$D$508, MATCH($B4837, 'Job List'!$B$9:$B$508, 0)), ""))</f>
        <v/>
      </c>
      <c r="L4837" s="125" t="str">
        <f t="shared" si="900"/>
        <v/>
      </c>
      <c r="M4837" s="111" t="str">
        <f>IF($B4837="", "", IF($G4837="", IFERROR(INDEX('Job List'!$E$9:$E$508, MATCH($B4837, 'Job List'!$B$9:$B$508, 0)), ""), $G4837))</f>
        <v/>
      </c>
      <c r="N4837" s="126" t="str">
        <f t="shared" si="901"/>
        <v/>
      </c>
      <c r="O4837" s="77"/>
      <c r="AB4837" s="14" t="str">
        <f t="shared" si="902"/>
        <v/>
      </c>
      <c r="AC4837" s="20" t="str">
        <f t="shared" si="903"/>
        <v/>
      </c>
      <c r="AD4837" s="55" t="str">
        <f t="shared" si="904"/>
        <v/>
      </c>
      <c r="AE4837" s="88" t="str">
        <f t="shared" si="905"/>
        <v/>
      </c>
      <c r="AG4837" s="55" t="str">
        <f t="shared" si="906"/>
        <v/>
      </c>
      <c r="AH4837" s="88" t="str">
        <f t="shared" si="907"/>
        <v/>
      </c>
      <c r="AJ4837" s="55" t="str">
        <f t="shared" si="908"/>
        <v/>
      </c>
      <c r="AK4837" s="88" t="str">
        <f t="shared" si="909"/>
        <v/>
      </c>
      <c r="AM4837" s="55" t="str">
        <f t="shared" si="910"/>
        <v/>
      </c>
      <c r="AN4837" s="88" t="str">
        <f t="shared" si="911"/>
        <v/>
      </c>
    </row>
    <row r="4838" spans="1:40" x14ac:dyDescent="0.25">
      <c r="A4838" s="77"/>
      <c r="B4838" s="107"/>
      <c r="C4838" s="108"/>
      <c r="D4838" s="109"/>
      <c r="E4838" s="109"/>
      <c r="F4838" s="110"/>
      <c r="G4838" s="111"/>
      <c r="H4838" s="112"/>
      <c r="I4838" s="77"/>
      <c r="J4838" s="112" t="str">
        <f>IF($B4838="", "", IFERROR(INDEX('Job List'!$C$9:$C$508, MATCH($B4838, 'Job List'!$B$9:$B$508, 0)), ""))</f>
        <v/>
      </c>
      <c r="K4838" s="112" t="str">
        <f>IF($B4838="", "", IFERROR(INDEX('Job List'!$D$9:$D$508, MATCH($B4838, 'Job List'!$B$9:$B$508, 0)), ""))</f>
        <v/>
      </c>
      <c r="L4838" s="125" t="str">
        <f t="shared" si="900"/>
        <v/>
      </c>
      <c r="M4838" s="111" t="str">
        <f>IF($B4838="", "", IF($G4838="", IFERROR(INDEX('Job List'!$E$9:$E$508, MATCH($B4838, 'Job List'!$B$9:$B$508, 0)), ""), $G4838))</f>
        <v/>
      </c>
      <c r="N4838" s="126" t="str">
        <f t="shared" si="901"/>
        <v/>
      </c>
      <c r="O4838" s="77"/>
      <c r="AB4838" s="14" t="str">
        <f t="shared" si="902"/>
        <v/>
      </c>
      <c r="AC4838" s="20" t="str">
        <f t="shared" si="903"/>
        <v/>
      </c>
      <c r="AD4838" s="55" t="str">
        <f t="shared" si="904"/>
        <v/>
      </c>
      <c r="AE4838" s="88" t="str">
        <f t="shared" si="905"/>
        <v/>
      </c>
      <c r="AG4838" s="55" t="str">
        <f t="shared" si="906"/>
        <v/>
      </c>
      <c r="AH4838" s="88" t="str">
        <f t="shared" si="907"/>
        <v/>
      </c>
      <c r="AJ4838" s="55" t="str">
        <f t="shared" si="908"/>
        <v/>
      </c>
      <c r="AK4838" s="88" t="str">
        <f t="shared" si="909"/>
        <v/>
      </c>
      <c r="AM4838" s="55" t="str">
        <f t="shared" si="910"/>
        <v/>
      </c>
      <c r="AN4838" s="88" t="str">
        <f t="shared" si="911"/>
        <v/>
      </c>
    </row>
    <row r="4839" spans="1:40" x14ac:dyDescent="0.25">
      <c r="A4839" s="77"/>
      <c r="B4839" s="107"/>
      <c r="C4839" s="108"/>
      <c r="D4839" s="109"/>
      <c r="E4839" s="109"/>
      <c r="F4839" s="110"/>
      <c r="G4839" s="111"/>
      <c r="H4839" s="112"/>
      <c r="I4839" s="77"/>
      <c r="J4839" s="112" t="str">
        <f>IF($B4839="", "", IFERROR(INDEX('Job List'!$C$9:$C$508, MATCH($B4839, 'Job List'!$B$9:$B$508, 0)), ""))</f>
        <v/>
      </c>
      <c r="K4839" s="112" t="str">
        <f>IF($B4839="", "", IFERROR(INDEX('Job List'!$D$9:$D$508, MATCH($B4839, 'Job List'!$B$9:$B$508, 0)), ""))</f>
        <v/>
      </c>
      <c r="L4839" s="125" t="str">
        <f t="shared" si="900"/>
        <v/>
      </c>
      <c r="M4839" s="111" t="str">
        <f>IF($B4839="", "", IF($G4839="", IFERROR(INDEX('Job List'!$E$9:$E$508, MATCH($B4839, 'Job List'!$B$9:$B$508, 0)), ""), $G4839))</f>
        <v/>
      </c>
      <c r="N4839" s="126" t="str">
        <f t="shared" si="901"/>
        <v/>
      </c>
      <c r="O4839" s="77"/>
      <c r="AB4839" s="14" t="str">
        <f t="shared" si="902"/>
        <v/>
      </c>
      <c r="AC4839" s="20" t="str">
        <f t="shared" si="903"/>
        <v/>
      </c>
      <c r="AD4839" s="55" t="str">
        <f t="shared" si="904"/>
        <v/>
      </c>
      <c r="AE4839" s="88" t="str">
        <f t="shared" si="905"/>
        <v/>
      </c>
      <c r="AG4839" s="55" t="str">
        <f t="shared" si="906"/>
        <v/>
      </c>
      <c r="AH4839" s="88" t="str">
        <f t="shared" si="907"/>
        <v/>
      </c>
      <c r="AJ4839" s="55" t="str">
        <f t="shared" si="908"/>
        <v/>
      </c>
      <c r="AK4839" s="88" t="str">
        <f t="shared" si="909"/>
        <v/>
      </c>
      <c r="AM4839" s="55" t="str">
        <f t="shared" si="910"/>
        <v/>
      </c>
      <c r="AN4839" s="88" t="str">
        <f t="shared" si="911"/>
        <v/>
      </c>
    </row>
    <row r="4840" spans="1:40" x14ac:dyDescent="0.25">
      <c r="A4840" s="77"/>
      <c r="B4840" s="107"/>
      <c r="C4840" s="108"/>
      <c r="D4840" s="109"/>
      <c r="E4840" s="109"/>
      <c r="F4840" s="110"/>
      <c r="G4840" s="111"/>
      <c r="H4840" s="112"/>
      <c r="I4840" s="77"/>
      <c r="J4840" s="112" t="str">
        <f>IF($B4840="", "", IFERROR(INDEX('Job List'!$C$9:$C$508, MATCH($B4840, 'Job List'!$B$9:$B$508, 0)), ""))</f>
        <v/>
      </c>
      <c r="K4840" s="112" t="str">
        <f>IF($B4840="", "", IFERROR(INDEX('Job List'!$D$9:$D$508, MATCH($B4840, 'Job List'!$B$9:$B$508, 0)), ""))</f>
        <v/>
      </c>
      <c r="L4840" s="125" t="str">
        <f t="shared" si="900"/>
        <v/>
      </c>
      <c r="M4840" s="111" t="str">
        <f>IF($B4840="", "", IF($G4840="", IFERROR(INDEX('Job List'!$E$9:$E$508, MATCH($B4840, 'Job List'!$B$9:$B$508, 0)), ""), $G4840))</f>
        <v/>
      </c>
      <c r="N4840" s="126" t="str">
        <f t="shared" si="901"/>
        <v/>
      </c>
      <c r="O4840" s="77"/>
      <c r="AB4840" s="14" t="str">
        <f t="shared" si="902"/>
        <v/>
      </c>
      <c r="AC4840" s="20" t="str">
        <f t="shared" si="903"/>
        <v/>
      </c>
      <c r="AD4840" s="55" t="str">
        <f t="shared" si="904"/>
        <v/>
      </c>
      <c r="AE4840" s="88" t="str">
        <f t="shared" si="905"/>
        <v/>
      </c>
      <c r="AG4840" s="55" t="str">
        <f t="shared" si="906"/>
        <v/>
      </c>
      <c r="AH4840" s="88" t="str">
        <f t="shared" si="907"/>
        <v/>
      </c>
      <c r="AJ4840" s="55" t="str">
        <f t="shared" si="908"/>
        <v/>
      </c>
      <c r="AK4840" s="88" t="str">
        <f t="shared" si="909"/>
        <v/>
      </c>
      <c r="AM4840" s="55" t="str">
        <f t="shared" si="910"/>
        <v/>
      </c>
      <c r="AN4840" s="88" t="str">
        <f t="shared" si="911"/>
        <v/>
      </c>
    </row>
    <row r="4841" spans="1:40" x14ac:dyDescent="0.25">
      <c r="A4841" s="77"/>
      <c r="B4841" s="107"/>
      <c r="C4841" s="108"/>
      <c r="D4841" s="109"/>
      <c r="E4841" s="109"/>
      <c r="F4841" s="110"/>
      <c r="G4841" s="111"/>
      <c r="H4841" s="112"/>
      <c r="I4841" s="77"/>
      <c r="J4841" s="112" t="str">
        <f>IF($B4841="", "", IFERROR(INDEX('Job List'!$C$9:$C$508, MATCH($B4841, 'Job List'!$B$9:$B$508, 0)), ""))</f>
        <v/>
      </c>
      <c r="K4841" s="112" t="str">
        <f>IF($B4841="", "", IFERROR(INDEX('Job List'!$D$9:$D$508, MATCH($B4841, 'Job List'!$B$9:$B$508, 0)), ""))</f>
        <v/>
      </c>
      <c r="L4841" s="125" t="str">
        <f t="shared" si="900"/>
        <v/>
      </c>
      <c r="M4841" s="111" t="str">
        <f>IF($B4841="", "", IF($G4841="", IFERROR(INDEX('Job List'!$E$9:$E$508, MATCH($B4841, 'Job List'!$B$9:$B$508, 0)), ""), $G4841))</f>
        <v/>
      </c>
      <c r="N4841" s="126" t="str">
        <f t="shared" si="901"/>
        <v/>
      </c>
      <c r="O4841" s="77"/>
      <c r="AB4841" s="14" t="str">
        <f t="shared" si="902"/>
        <v/>
      </c>
      <c r="AC4841" s="20" t="str">
        <f t="shared" si="903"/>
        <v/>
      </c>
      <c r="AD4841" s="55" t="str">
        <f t="shared" si="904"/>
        <v/>
      </c>
      <c r="AE4841" s="88" t="str">
        <f t="shared" si="905"/>
        <v/>
      </c>
      <c r="AG4841" s="55" t="str">
        <f t="shared" si="906"/>
        <v/>
      </c>
      <c r="AH4841" s="88" t="str">
        <f t="shared" si="907"/>
        <v/>
      </c>
      <c r="AJ4841" s="55" t="str">
        <f t="shared" si="908"/>
        <v/>
      </c>
      <c r="AK4841" s="88" t="str">
        <f t="shared" si="909"/>
        <v/>
      </c>
      <c r="AM4841" s="55" t="str">
        <f t="shared" si="910"/>
        <v/>
      </c>
      <c r="AN4841" s="88" t="str">
        <f t="shared" si="911"/>
        <v/>
      </c>
    </row>
    <row r="4842" spans="1:40" x14ac:dyDescent="0.25">
      <c r="A4842" s="77"/>
      <c r="B4842" s="107"/>
      <c r="C4842" s="108"/>
      <c r="D4842" s="109"/>
      <c r="E4842" s="109"/>
      <c r="F4842" s="110"/>
      <c r="G4842" s="111"/>
      <c r="H4842" s="112"/>
      <c r="I4842" s="77"/>
      <c r="J4842" s="112" t="str">
        <f>IF($B4842="", "", IFERROR(INDEX('Job List'!$C$9:$C$508, MATCH($B4842, 'Job List'!$B$9:$B$508, 0)), ""))</f>
        <v/>
      </c>
      <c r="K4842" s="112" t="str">
        <f>IF($B4842="", "", IFERROR(INDEX('Job List'!$D$9:$D$508, MATCH($B4842, 'Job List'!$B$9:$B$508, 0)), ""))</f>
        <v/>
      </c>
      <c r="L4842" s="125" t="str">
        <f t="shared" si="900"/>
        <v/>
      </c>
      <c r="M4842" s="111" t="str">
        <f>IF($B4842="", "", IF($G4842="", IFERROR(INDEX('Job List'!$E$9:$E$508, MATCH($B4842, 'Job List'!$B$9:$B$508, 0)), ""), $G4842))</f>
        <v/>
      </c>
      <c r="N4842" s="126" t="str">
        <f t="shared" si="901"/>
        <v/>
      </c>
      <c r="O4842" s="77"/>
      <c r="AB4842" s="14" t="str">
        <f t="shared" si="902"/>
        <v/>
      </c>
      <c r="AC4842" s="20" t="str">
        <f t="shared" si="903"/>
        <v/>
      </c>
      <c r="AD4842" s="55" t="str">
        <f t="shared" si="904"/>
        <v/>
      </c>
      <c r="AE4842" s="88" t="str">
        <f t="shared" si="905"/>
        <v/>
      </c>
      <c r="AG4842" s="55" t="str">
        <f t="shared" si="906"/>
        <v/>
      </c>
      <c r="AH4842" s="88" t="str">
        <f t="shared" si="907"/>
        <v/>
      </c>
      <c r="AJ4842" s="55" t="str">
        <f t="shared" si="908"/>
        <v/>
      </c>
      <c r="AK4842" s="88" t="str">
        <f t="shared" si="909"/>
        <v/>
      </c>
      <c r="AM4842" s="55" t="str">
        <f t="shared" si="910"/>
        <v/>
      </c>
      <c r="AN4842" s="88" t="str">
        <f t="shared" si="911"/>
        <v/>
      </c>
    </row>
    <row r="4843" spans="1:40" x14ac:dyDescent="0.25">
      <c r="A4843" s="77"/>
      <c r="B4843" s="107"/>
      <c r="C4843" s="108"/>
      <c r="D4843" s="109"/>
      <c r="E4843" s="109"/>
      <c r="F4843" s="110"/>
      <c r="G4843" s="111"/>
      <c r="H4843" s="112"/>
      <c r="I4843" s="77"/>
      <c r="J4843" s="112" t="str">
        <f>IF($B4843="", "", IFERROR(INDEX('Job List'!$C$9:$C$508, MATCH($B4843, 'Job List'!$B$9:$B$508, 0)), ""))</f>
        <v/>
      </c>
      <c r="K4843" s="112" t="str">
        <f>IF($B4843="", "", IFERROR(INDEX('Job List'!$D$9:$D$508, MATCH($B4843, 'Job List'!$B$9:$B$508, 0)), ""))</f>
        <v/>
      </c>
      <c r="L4843" s="125" t="str">
        <f t="shared" si="900"/>
        <v/>
      </c>
      <c r="M4843" s="111" t="str">
        <f>IF($B4843="", "", IF($G4843="", IFERROR(INDEX('Job List'!$E$9:$E$508, MATCH($B4843, 'Job List'!$B$9:$B$508, 0)), ""), $G4843))</f>
        <v/>
      </c>
      <c r="N4843" s="126" t="str">
        <f t="shared" si="901"/>
        <v/>
      </c>
      <c r="O4843" s="77"/>
      <c r="AB4843" s="14" t="str">
        <f t="shared" si="902"/>
        <v/>
      </c>
      <c r="AC4843" s="20" t="str">
        <f t="shared" si="903"/>
        <v/>
      </c>
      <c r="AD4843" s="55" t="str">
        <f t="shared" si="904"/>
        <v/>
      </c>
      <c r="AE4843" s="88" t="str">
        <f t="shared" si="905"/>
        <v/>
      </c>
      <c r="AG4843" s="55" t="str">
        <f t="shared" si="906"/>
        <v/>
      </c>
      <c r="AH4843" s="88" t="str">
        <f t="shared" si="907"/>
        <v/>
      </c>
      <c r="AJ4843" s="55" t="str">
        <f t="shared" si="908"/>
        <v/>
      </c>
      <c r="AK4843" s="88" t="str">
        <f t="shared" si="909"/>
        <v/>
      </c>
      <c r="AM4843" s="55" t="str">
        <f t="shared" si="910"/>
        <v/>
      </c>
      <c r="AN4843" s="88" t="str">
        <f t="shared" si="911"/>
        <v/>
      </c>
    </row>
    <row r="4844" spans="1:40" x14ac:dyDescent="0.25">
      <c r="A4844" s="77"/>
      <c r="B4844" s="107"/>
      <c r="C4844" s="108"/>
      <c r="D4844" s="109"/>
      <c r="E4844" s="109"/>
      <c r="F4844" s="110"/>
      <c r="G4844" s="111"/>
      <c r="H4844" s="112"/>
      <c r="I4844" s="77"/>
      <c r="J4844" s="112" t="str">
        <f>IF($B4844="", "", IFERROR(INDEX('Job List'!$C$9:$C$508, MATCH($B4844, 'Job List'!$B$9:$B$508, 0)), ""))</f>
        <v/>
      </c>
      <c r="K4844" s="112" t="str">
        <f>IF($B4844="", "", IFERROR(INDEX('Job List'!$D$9:$D$508, MATCH($B4844, 'Job List'!$B$9:$B$508, 0)), ""))</f>
        <v/>
      </c>
      <c r="L4844" s="125" t="str">
        <f t="shared" si="900"/>
        <v/>
      </c>
      <c r="M4844" s="111" t="str">
        <f>IF($B4844="", "", IF($G4844="", IFERROR(INDEX('Job List'!$E$9:$E$508, MATCH($B4844, 'Job List'!$B$9:$B$508, 0)), ""), $G4844))</f>
        <v/>
      </c>
      <c r="N4844" s="126" t="str">
        <f t="shared" si="901"/>
        <v/>
      </c>
      <c r="O4844" s="77"/>
      <c r="AB4844" s="14" t="str">
        <f t="shared" si="902"/>
        <v/>
      </c>
      <c r="AC4844" s="20" t="str">
        <f t="shared" si="903"/>
        <v/>
      </c>
      <c r="AD4844" s="55" t="str">
        <f t="shared" si="904"/>
        <v/>
      </c>
      <c r="AE4844" s="88" t="str">
        <f t="shared" si="905"/>
        <v/>
      </c>
      <c r="AG4844" s="55" t="str">
        <f t="shared" si="906"/>
        <v/>
      </c>
      <c r="AH4844" s="88" t="str">
        <f t="shared" si="907"/>
        <v/>
      </c>
      <c r="AJ4844" s="55" t="str">
        <f t="shared" si="908"/>
        <v/>
      </c>
      <c r="AK4844" s="88" t="str">
        <f t="shared" si="909"/>
        <v/>
      </c>
      <c r="AM4844" s="55" t="str">
        <f t="shared" si="910"/>
        <v/>
      </c>
      <c r="AN4844" s="88" t="str">
        <f t="shared" si="911"/>
        <v/>
      </c>
    </row>
    <row r="4845" spans="1:40" x14ac:dyDescent="0.25">
      <c r="A4845" s="77"/>
      <c r="B4845" s="107"/>
      <c r="C4845" s="108"/>
      <c r="D4845" s="109"/>
      <c r="E4845" s="109"/>
      <c r="F4845" s="110"/>
      <c r="G4845" s="111"/>
      <c r="H4845" s="112"/>
      <c r="I4845" s="77"/>
      <c r="J4845" s="112" t="str">
        <f>IF($B4845="", "", IFERROR(INDEX('Job List'!$C$9:$C$508, MATCH($B4845, 'Job List'!$B$9:$B$508, 0)), ""))</f>
        <v/>
      </c>
      <c r="K4845" s="112" t="str">
        <f>IF($B4845="", "", IFERROR(INDEX('Job List'!$D$9:$D$508, MATCH($B4845, 'Job List'!$B$9:$B$508, 0)), ""))</f>
        <v/>
      </c>
      <c r="L4845" s="125" t="str">
        <f t="shared" si="900"/>
        <v/>
      </c>
      <c r="M4845" s="111" t="str">
        <f>IF($B4845="", "", IF($G4845="", IFERROR(INDEX('Job List'!$E$9:$E$508, MATCH($B4845, 'Job List'!$B$9:$B$508, 0)), ""), $G4845))</f>
        <v/>
      </c>
      <c r="N4845" s="126" t="str">
        <f t="shared" si="901"/>
        <v/>
      </c>
      <c r="O4845" s="77"/>
      <c r="AB4845" s="14" t="str">
        <f t="shared" si="902"/>
        <v/>
      </c>
      <c r="AC4845" s="20" t="str">
        <f t="shared" si="903"/>
        <v/>
      </c>
      <c r="AD4845" s="55" t="str">
        <f t="shared" si="904"/>
        <v/>
      </c>
      <c r="AE4845" s="88" t="str">
        <f t="shared" si="905"/>
        <v/>
      </c>
      <c r="AG4845" s="55" t="str">
        <f t="shared" si="906"/>
        <v/>
      </c>
      <c r="AH4845" s="88" t="str">
        <f t="shared" si="907"/>
        <v/>
      </c>
      <c r="AJ4845" s="55" t="str">
        <f t="shared" si="908"/>
        <v/>
      </c>
      <c r="AK4845" s="88" t="str">
        <f t="shared" si="909"/>
        <v/>
      </c>
      <c r="AM4845" s="55" t="str">
        <f t="shared" si="910"/>
        <v/>
      </c>
      <c r="AN4845" s="88" t="str">
        <f t="shared" si="911"/>
        <v/>
      </c>
    </row>
    <row r="4846" spans="1:40" x14ac:dyDescent="0.25">
      <c r="A4846" s="77"/>
      <c r="B4846" s="107"/>
      <c r="C4846" s="108"/>
      <c r="D4846" s="109"/>
      <c r="E4846" s="109"/>
      <c r="F4846" s="110"/>
      <c r="G4846" s="111"/>
      <c r="H4846" s="112"/>
      <c r="I4846" s="77"/>
      <c r="J4846" s="112" t="str">
        <f>IF($B4846="", "", IFERROR(INDEX('Job List'!$C$9:$C$508, MATCH($B4846, 'Job List'!$B$9:$B$508, 0)), ""))</f>
        <v/>
      </c>
      <c r="K4846" s="112" t="str">
        <f>IF($B4846="", "", IFERROR(INDEX('Job List'!$D$9:$D$508, MATCH($B4846, 'Job List'!$B$9:$B$508, 0)), ""))</f>
        <v/>
      </c>
      <c r="L4846" s="125" t="str">
        <f t="shared" si="900"/>
        <v/>
      </c>
      <c r="M4846" s="111" t="str">
        <f>IF($B4846="", "", IF($G4846="", IFERROR(INDEX('Job List'!$E$9:$E$508, MATCH($B4846, 'Job List'!$B$9:$B$508, 0)), ""), $G4846))</f>
        <v/>
      </c>
      <c r="N4846" s="126" t="str">
        <f t="shared" si="901"/>
        <v/>
      </c>
      <c r="O4846" s="77"/>
      <c r="AB4846" s="14" t="str">
        <f t="shared" si="902"/>
        <v/>
      </c>
      <c r="AC4846" s="20" t="str">
        <f t="shared" si="903"/>
        <v/>
      </c>
      <c r="AD4846" s="55" t="str">
        <f t="shared" si="904"/>
        <v/>
      </c>
      <c r="AE4846" s="88" t="str">
        <f t="shared" si="905"/>
        <v/>
      </c>
      <c r="AG4846" s="55" t="str">
        <f t="shared" si="906"/>
        <v/>
      </c>
      <c r="AH4846" s="88" t="str">
        <f t="shared" si="907"/>
        <v/>
      </c>
      <c r="AJ4846" s="55" t="str">
        <f t="shared" si="908"/>
        <v/>
      </c>
      <c r="AK4846" s="88" t="str">
        <f t="shared" si="909"/>
        <v/>
      </c>
      <c r="AM4846" s="55" t="str">
        <f t="shared" si="910"/>
        <v/>
      </c>
      <c r="AN4846" s="88" t="str">
        <f t="shared" si="911"/>
        <v/>
      </c>
    </row>
    <row r="4847" spans="1:40" x14ac:dyDescent="0.25">
      <c r="A4847" s="77"/>
      <c r="B4847" s="107"/>
      <c r="C4847" s="108"/>
      <c r="D4847" s="109"/>
      <c r="E4847" s="109"/>
      <c r="F4847" s="110"/>
      <c r="G4847" s="111"/>
      <c r="H4847" s="112"/>
      <c r="I4847" s="77"/>
      <c r="J4847" s="112" t="str">
        <f>IF($B4847="", "", IFERROR(INDEX('Job List'!$C$9:$C$508, MATCH($B4847, 'Job List'!$B$9:$B$508, 0)), ""))</f>
        <v/>
      </c>
      <c r="K4847" s="112" t="str">
        <f>IF($B4847="", "", IFERROR(INDEX('Job List'!$D$9:$D$508, MATCH($B4847, 'Job List'!$B$9:$B$508, 0)), ""))</f>
        <v/>
      </c>
      <c r="L4847" s="125" t="str">
        <f t="shared" si="900"/>
        <v/>
      </c>
      <c r="M4847" s="111" t="str">
        <f>IF($B4847="", "", IF($G4847="", IFERROR(INDEX('Job List'!$E$9:$E$508, MATCH($B4847, 'Job List'!$B$9:$B$508, 0)), ""), $G4847))</f>
        <v/>
      </c>
      <c r="N4847" s="126" t="str">
        <f t="shared" si="901"/>
        <v/>
      </c>
      <c r="O4847" s="77"/>
      <c r="AB4847" s="14" t="str">
        <f t="shared" si="902"/>
        <v/>
      </c>
      <c r="AC4847" s="20" t="str">
        <f t="shared" si="903"/>
        <v/>
      </c>
      <c r="AD4847" s="55" t="str">
        <f t="shared" si="904"/>
        <v/>
      </c>
      <c r="AE4847" s="88" t="str">
        <f t="shared" si="905"/>
        <v/>
      </c>
      <c r="AG4847" s="55" t="str">
        <f t="shared" si="906"/>
        <v/>
      </c>
      <c r="AH4847" s="88" t="str">
        <f t="shared" si="907"/>
        <v/>
      </c>
      <c r="AJ4847" s="55" t="str">
        <f t="shared" si="908"/>
        <v/>
      </c>
      <c r="AK4847" s="88" t="str">
        <f t="shared" si="909"/>
        <v/>
      </c>
      <c r="AM4847" s="55" t="str">
        <f t="shared" si="910"/>
        <v/>
      </c>
      <c r="AN4847" s="88" t="str">
        <f t="shared" si="911"/>
        <v/>
      </c>
    </row>
    <row r="4848" spans="1:40" x14ac:dyDescent="0.25">
      <c r="A4848" s="77"/>
      <c r="B4848" s="107"/>
      <c r="C4848" s="108"/>
      <c r="D4848" s="109"/>
      <c r="E4848" s="109"/>
      <c r="F4848" s="110"/>
      <c r="G4848" s="111"/>
      <c r="H4848" s="112"/>
      <c r="I4848" s="77"/>
      <c r="J4848" s="112" t="str">
        <f>IF($B4848="", "", IFERROR(INDEX('Job List'!$C$9:$C$508, MATCH($B4848, 'Job List'!$B$9:$B$508, 0)), ""))</f>
        <v/>
      </c>
      <c r="K4848" s="112" t="str">
        <f>IF($B4848="", "", IFERROR(INDEX('Job List'!$D$9:$D$508, MATCH($B4848, 'Job List'!$B$9:$B$508, 0)), ""))</f>
        <v/>
      </c>
      <c r="L4848" s="125" t="str">
        <f t="shared" si="900"/>
        <v/>
      </c>
      <c r="M4848" s="111" t="str">
        <f>IF($B4848="", "", IF($G4848="", IFERROR(INDEX('Job List'!$E$9:$E$508, MATCH($B4848, 'Job List'!$B$9:$B$508, 0)), ""), $G4848))</f>
        <v/>
      </c>
      <c r="N4848" s="126" t="str">
        <f t="shared" si="901"/>
        <v/>
      </c>
      <c r="O4848" s="77"/>
      <c r="AB4848" s="14" t="str">
        <f t="shared" si="902"/>
        <v/>
      </c>
      <c r="AC4848" s="20" t="str">
        <f t="shared" si="903"/>
        <v/>
      </c>
      <c r="AD4848" s="55" t="str">
        <f t="shared" si="904"/>
        <v/>
      </c>
      <c r="AE4848" s="88" t="str">
        <f t="shared" si="905"/>
        <v/>
      </c>
      <c r="AG4848" s="55" t="str">
        <f t="shared" si="906"/>
        <v/>
      </c>
      <c r="AH4848" s="88" t="str">
        <f t="shared" si="907"/>
        <v/>
      </c>
      <c r="AJ4848" s="55" t="str">
        <f t="shared" si="908"/>
        <v/>
      </c>
      <c r="AK4848" s="88" t="str">
        <f t="shared" si="909"/>
        <v/>
      </c>
      <c r="AM4848" s="55" t="str">
        <f t="shared" si="910"/>
        <v/>
      </c>
      <c r="AN4848" s="88" t="str">
        <f t="shared" si="911"/>
        <v/>
      </c>
    </row>
    <row r="4849" spans="1:40" x14ac:dyDescent="0.25">
      <c r="A4849" s="77"/>
      <c r="B4849" s="107"/>
      <c r="C4849" s="108"/>
      <c r="D4849" s="109"/>
      <c r="E4849" s="109"/>
      <c r="F4849" s="110"/>
      <c r="G4849" s="111"/>
      <c r="H4849" s="112"/>
      <c r="I4849" s="77"/>
      <c r="J4849" s="112" t="str">
        <f>IF($B4849="", "", IFERROR(INDEX('Job List'!$C$9:$C$508, MATCH($B4849, 'Job List'!$B$9:$B$508, 0)), ""))</f>
        <v/>
      </c>
      <c r="K4849" s="112" t="str">
        <f>IF($B4849="", "", IFERROR(INDEX('Job List'!$D$9:$D$508, MATCH($B4849, 'Job List'!$B$9:$B$508, 0)), ""))</f>
        <v/>
      </c>
      <c r="L4849" s="125" t="str">
        <f t="shared" si="900"/>
        <v/>
      </c>
      <c r="M4849" s="111" t="str">
        <f>IF($B4849="", "", IF($G4849="", IFERROR(INDEX('Job List'!$E$9:$E$508, MATCH($B4849, 'Job List'!$B$9:$B$508, 0)), ""), $G4849))</f>
        <v/>
      </c>
      <c r="N4849" s="126" t="str">
        <f t="shared" si="901"/>
        <v/>
      </c>
      <c r="O4849" s="77"/>
      <c r="AB4849" s="14" t="str">
        <f t="shared" si="902"/>
        <v/>
      </c>
      <c r="AC4849" s="20" t="str">
        <f t="shared" si="903"/>
        <v/>
      </c>
      <c r="AD4849" s="55" t="str">
        <f t="shared" si="904"/>
        <v/>
      </c>
      <c r="AE4849" s="88" t="str">
        <f t="shared" si="905"/>
        <v/>
      </c>
      <c r="AG4849" s="55" t="str">
        <f t="shared" si="906"/>
        <v/>
      </c>
      <c r="AH4849" s="88" t="str">
        <f t="shared" si="907"/>
        <v/>
      </c>
      <c r="AJ4849" s="55" t="str">
        <f t="shared" si="908"/>
        <v/>
      </c>
      <c r="AK4849" s="88" t="str">
        <f t="shared" si="909"/>
        <v/>
      </c>
      <c r="AM4849" s="55" t="str">
        <f t="shared" si="910"/>
        <v/>
      </c>
      <c r="AN4849" s="88" t="str">
        <f t="shared" si="911"/>
        <v/>
      </c>
    </row>
    <row r="4850" spans="1:40" x14ac:dyDescent="0.25">
      <c r="A4850" s="77"/>
      <c r="B4850" s="107"/>
      <c r="C4850" s="108"/>
      <c r="D4850" s="109"/>
      <c r="E4850" s="109"/>
      <c r="F4850" s="110"/>
      <c r="G4850" s="111"/>
      <c r="H4850" s="112"/>
      <c r="I4850" s="77"/>
      <c r="J4850" s="112" t="str">
        <f>IF($B4850="", "", IFERROR(INDEX('Job List'!$C$9:$C$508, MATCH($B4850, 'Job List'!$B$9:$B$508, 0)), ""))</f>
        <v/>
      </c>
      <c r="K4850" s="112" t="str">
        <f>IF($B4850="", "", IFERROR(INDEX('Job List'!$D$9:$D$508, MATCH($B4850, 'Job List'!$B$9:$B$508, 0)), ""))</f>
        <v/>
      </c>
      <c r="L4850" s="125" t="str">
        <f t="shared" si="900"/>
        <v/>
      </c>
      <c r="M4850" s="111" t="str">
        <f>IF($B4850="", "", IF($G4850="", IFERROR(INDEX('Job List'!$E$9:$E$508, MATCH($B4850, 'Job List'!$B$9:$B$508, 0)), ""), $G4850))</f>
        <v/>
      </c>
      <c r="N4850" s="126" t="str">
        <f t="shared" si="901"/>
        <v/>
      </c>
      <c r="O4850" s="77"/>
      <c r="AB4850" s="14" t="str">
        <f t="shared" si="902"/>
        <v/>
      </c>
      <c r="AC4850" s="20" t="str">
        <f t="shared" si="903"/>
        <v/>
      </c>
      <c r="AD4850" s="55" t="str">
        <f t="shared" si="904"/>
        <v/>
      </c>
      <c r="AE4850" s="88" t="str">
        <f t="shared" si="905"/>
        <v/>
      </c>
      <c r="AG4850" s="55" t="str">
        <f t="shared" si="906"/>
        <v/>
      </c>
      <c r="AH4850" s="88" t="str">
        <f t="shared" si="907"/>
        <v/>
      </c>
      <c r="AJ4850" s="55" t="str">
        <f t="shared" si="908"/>
        <v/>
      </c>
      <c r="AK4850" s="88" t="str">
        <f t="shared" si="909"/>
        <v/>
      </c>
      <c r="AM4850" s="55" t="str">
        <f t="shared" si="910"/>
        <v/>
      </c>
      <c r="AN4850" s="88" t="str">
        <f t="shared" si="911"/>
        <v/>
      </c>
    </row>
    <row r="4851" spans="1:40" x14ac:dyDescent="0.25">
      <c r="A4851" s="77"/>
      <c r="B4851" s="107"/>
      <c r="C4851" s="108"/>
      <c r="D4851" s="109"/>
      <c r="E4851" s="109"/>
      <c r="F4851" s="110"/>
      <c r="G4851" s="111"/>
      <c r="H4851" s="112"/>
      <c r="I4851" s="77"/>
      <c r="J4851" s="112" t="str">
        <f>IF($B4851="", "", IFERROR(INDEX('Job List'!$C$9:$C$508, MATCH($B4851, 'Job List'!$B$9:$B$508, 0)), ""))</f>
        <v/>
      </c>
      <c r="K4851" s="112" t="str">
        <f>IF($B4851="", "", IFERROR(INDEX('Job List'!$D$9:$D$508, MATCH($B4851, 'Job List'!$B$9:$B$508, 0)), ""))</f>
        <v/>
      </c>
      <c r="L4851" s="125" t="str">
        <f t="shared" si="900"/>
        <v/>
      </c>
      <c r="M4851" s="111" t="str">
        <f>IF($B4851="", "", IF($G4851="", IFERROR(INDEX('Job List'!$E$9:$E$508, MATCH($B4851, 'Job List'!$B$9:$B$508, 0)), ""), $G4851))</f>
        <v/>
      </c>
      <c r="N4851" s="126" t="str">
        <f t="shared" si="901"/>
        <v/>
      </c>
      <c r="O4851" s="77"/>
      <c r="AB4851" s="14" t="str">
        <f t="shared" si="902"/>
        <v/>
      </c>
      <c r="AC4851" s="20" t="str">
        <f t="shared" si="903"/>
        <v/>
      </c>
      <c r="AD4851" s="55" t="str">
        <f t="shared" si="904"/>
        <v/>
      </c>
      <c r="AE4851" s="88" t="str">
        <f t="shared" si="905"/>
        <v/>
      </c>
      <c r="AG4851" s="55" t="str">
        <f t="shared" si="906"/>
        <v/>
      </c>
      <c r="AH4851" s="88" t="str">
        <f t="shared" si="907"/>
        <v/>
      </c>
      <c r="AJ4851" s="55" t="str">
        <f t="shared" si="908"/>
        <v/>
      </c>
      <c r="AK4851" s="88" t="str">
        <f t="shared" si="909"/>
        <v/>
      </c>
      <c r="AM4851" s="55" t="str">
        <f t="shared" si="910"/>
        <v/>
      </c>
      <c r="AN4851" s="88" t="str">
        <f t="shared" si="911"/>
        <v/>
      </c>
    </row>
    <row r="4852" spans="1:40" x14ac:dyDescent="0.25">
      <c r="A4852" s="77"/>
      <c r="B4852" s="107"/>
      <c r="C4852" s="108"/>
      <c r="D4852" s="109"/>
      <c r="E4852" s="109"/>
      <c r="F4852" s="110"/>
      <c r="G4852" s="111"/>
      <c r="H4852" s="112"/>
      <c r="I4852" s="77"/>
      <c r="J4852" s="112" t="str">
        <f>IF($B4852="", "", IFERROR(INDEX('Job List'!$C$9:$C$508, MATCH($B4852, 'Job List'!$B$9:$B$508, 0)), ""))</f>
        <v/>
      </c>
      <c r="K4852" s="112" t="str">
        <f>IF($B4852="", "", IFERROR(INDEX('Job List'!$D$9:$D$508, MATCH($B4852, 'Job List'!$B$9:$B$508, 0)), ""))</f>
        <v/>
      </c>
      <c r="L4852" s="125" t="str">
        <f t="shared" si="900"/>
        <v/>
      </c>
      <c r="M4852" s="111" t="str">
        <f>IF($B4852="", "", IF($G4852="", IFERROR(INDEX('Job List'!$E$9:$E$508, MATCH($B4852, 'Job List'!$B$9:$B$508, 0)), ""), $G4852))</f>
        <v/>
      </c>
      <c r="N4852" s="126" t="str">
        <f t="shared" si="901"/>
        <v/>
      </c>
      <c r="O4852" s="77"/>
      <c r="AB4852" s="14" t="str">
        <f t="shared" si="902"/>
        <v/>
      </c>
      <c r="AC4852" s="20" t="str">
        <f t="shared" si="903"/>
        <v/>
      </c>
      <c r="AD4852" s="55" t="str">
        <f t="shared" si="904"/>
        <v/>
      </c>
      <c r="AE4852" s="88" t="str">
        <f t="shared" si="905"/>
        <v/>
      </c>
      <c r="AG4852" s="55" t="str">
        <f t="shared" si="906"/>
        <v/>
      </c>
      <c r="AH4852" s="88" t="str">
        <f t="shared" si="907"/>
        <v/>
      </c>
      <c r="AJ4852" s="55" t="str">
        <f t="shared" si="908"/>
        <v/>
      </c>
      <c r="AK4852" s="88" t="str">
        <f t="shared" si="909"/>
        <v/>
      </c>
      <c r="AM4852" s="55" t="str">
        <f t="shared" si="910"/>
        <v/>
      </c>
      <c r="AN4852" s="88" t="str">
        <f t="shared" si="911"/>
        <v/>
      </c>
    </row>
    <row r="4853" spans="1:40" x14ac:dyDescent="0.25">
      <c r="A4853" s="77"/>
      <c r="B4853" s="107"/>
      <c r="C4853" s="108"/>
      <c r="D4853" s="109"/>
      <c r="E4853" s="109"/>
      <c r="F4853" s="110"/>
      <c r="G4853" s="111"/>
      <c r="H4853" s="112"/>
      <c r="I4853" s="77"/>
      <c r="J4853" s="112" t="str">
        <f>IF($B4853="", "", IFERROR(INDEX('Job List'!$C$9:$C$508, MATCH($B4853, 'Job List'!$B$9:$B$508, 0)), ""))</f>
        <v/>
      </c>
      <c r="K4853" s="112" t="str">
        <f>IF($B4853="", "", IFERROR(INDEX('Job List'!$D$9:$D$508, MATCH($B4853, 'Job List'!$B$9:$B$508, 0)), ""))</f>
        <v/>
      </c>
      <c r="L4853" s="125" t="str">
        <f t="shared" si="900"/>
        <v/>
      </c>
      <c r="M4853" s="111" t="str">
        <f>IF($B4853="", "", IF($G4853="", IFERROR(INDEX('Job List'!$E$9:$E$508, MATCH($B4853, 'Job List'!$B$9:$B$508, 0)), ""), $G4853))</f>
        <v/>
      </c>
      <c r="N4853" s="126" t="str">
        <f t="shared" si="901"/>
        <v/>
      </c>
      <c r="O4853" s="77"/>
      <c r="AB4853" s="14" t="str">
        <f t="shared" si="902"/>
        <v/>
      </c>
      <c r="AC4853" s="20" t="str">
        <f t="shared" si="903"/>
        <v/>
      </c>
      <c r="AD4853" s="55" t="str">
        <f t="shared" si="904"/>
        <v/>
      </c>
      <c r="AE4853" s="88" t="str">
        <f t="shared" si="905"/>
        <v/>
      </c>
      <c r="AG4853" s="55" t="str">
        <f t="shared" si="906"/>
        <v/>
      </c>
      <c r="AH4853" s="88" t="str">
        <f t="shared" si="907"/>
        <v/>
      </c>
      <c r="AJ4853" s="55" t="str">
        <f t="shared" si="908"/>
        <v/>
      </c>
      <c r="AK4853" s="88" t="str">
        <f t="shared" si="909"/>
        <v/>
      </c>
      <c r="AM4853" s="55" t="str">
        <f t="shared" si="910"/>
        <v/>
      </c>
      <c r="AN4853" s="88" t="str">
        <f t="shared" si="911"/>
        <v/>
      </c>
    </row>
    <row r="4854" spans="1:40" x14ac:dyDescent="0.25">
      <c r="A4854" s="77"/>
      <c r="B4854" s="107"/>
      <c r="C4854" s="108"/>
      <c r="D4854" s="109"/>
      <c r="E4854" s="109"/>
      <c r="F4854" s="110"/>
      <c r="G4854" s="111"/>
      <c r="H4854" s="112"/>
      <c r="I4854" s="77"/>
      <c r="J4854" s="112" t="str">
        <f>IF($B4854="", "", IFERROR(INDEX('Job List'!$C$9:$C$508, MATCH($B4854, 'Job List'!$B$9:$B$508, 0)), ""))</f>
        <v/>
      </c>
      <c r="K4854" s="112" t="str">
        <f>IF($B4854="", "", IFERROR(INDEX('Job List'!$D$9:$D$508, MATCH($B4854, 'Job List'!$B$9:$B$508, 0)), ""))</f>
        <v/>
      </c>
      <c r="L4854" s="125" t="str">
        <f t="shared" si="900"/>
        <v/>
      </c>
      <c r="M4854" s="111" t="str">
        <f>IF($B4854="", "", IF($G4854="", IFERROR(INDEX('Job List'!$E$9:$E$508, MATCH($B4854, 'Job List'!$B$9:$B$508, 0)), ""), $G4854))</f>
        <v/>
      </c>
      <c r="N4854" s="126" t="str">
        <f t="shared" si="901"/>
        <v/>
      </c>
      <c r="O4854" s="77"/>
      <c r="AB4854" s="14" t="str">
        <f t="shared" si="902"/>
        <v/>
      </c>
      <c r="AC4854" s="20" t="str">
        <f t="shared" si="903"/>
        <v/>
      </c>
      <c r="AD4854" s="55" t="str">
        <f t="shared" si="904"/>
        <v/>
      </c>
      <c r="AE4854" s="88" t="str">
        <f t="shared" si="905"/>
        <v/>
      </c>
      <c r="AG4854" s="55" t="str">
        <f t="shared" si="906"/>
        <v/>
      </c>
      <c r="AH4854" s="88" t="str">
        <f t="shared" si="907"/>
        <v/>
      </c>
      <c r="AJ4854" s="55" t="str">
        <f t="shared" si="908"/>
        <v/>
      </c>
      <c r="AK4854" s="88" t="str">
        <f t="shared" si="909"/>
        <v/>
      </c>
      <c r="AM4854" s="55" t="str">
        <f t="shared" si="910"/>
        <v/>
      </c>
      <c r="AN4854" s="88" t="str">
        <f t="shared" si="911"/>
        <v/>
      </c>
    </row>
    <row r="4855" spans="1:40" x14ac:dyDescent="0.25">
      <c r="A4855" s="77"/>
      <c r="B4855" s="107"/>
      <c r="C4855" s="108"/>
      <c r="D4855" s="109"/>
      <c r="E4855" s="109"/>
      <c r="F4855" s="110"/>
      <c r="G4855" s="111"/>
      <c r="H4855" s="112"/>
      <c r="I4855" s="77"/>
      <c r="J4855" s="112" t="str">
        <f>IF($B4855="", "", IFERROR(INDEX('Job List'!$C$9:$C$508, MATCH($B4855, 'Job List'!$B$9:$B$508, 0)), ""))</f>
        <v/>
      </c>
      <c r="K4855" s="112" t="str">
        <f>IF($B4855="", "", IFERROR(INDEX('Job List'!$D$9:$D$508, MATCH($B4855, 'Job List'!$B$9:$B$508, 0)), ""))</f>
        <v/>
      </c>
      <c r="L4855" s="125" t="str">
        <f t="shared" si="900"/>
        <v/>
      </c>
      <c r="M4855" s="111" t="str">
        <f>IF($B4855="", "", IF($G4855="", IFERROR(INDEX('Job List'!$E$9:$E$508, MATCH($B4855, 'Job List'!$B$9:$B$508, 0)), ""), $G4855))</f>
        <v/>
      </c>
      <c r="N4855" s="126" t="str">
        <f t="shared" si="901"/>
        <v/>
      </c>
      <c r="O4855" s="77"/>
      <c r="AB4855" s="14" t="str">
        <f t="shared" si="902"/>
        <v/>
      </c>
      <c r="AC4855" s="20" t="str">
        <f t="shared" si="903"/>
        <v/>
      </c>
      <c r="AD4855" s="55" t="str">
        <f t="shared" si="904"/>
        <v/>
      </c>
      <c r="AE4855" s="88" t="str">
        <f t="shared" si="905"/>
        <v/>
      </c>
      <c r="AG4855" s="55" t="str">
        <f t="shared" si="906"/>
        <v/>
      </c>
      <c r="AH4855" s="88" t="str">
        <f t="shared" si="907"/>
        <v/>
      </c>
      <c r="AJ4855" s="55" t="str">
        <f t="shared" si="908"/>
        <v/>
      </c>
      <c r="AK4855" s="88" t="str">
        <f t="shared" si="909"/>
        <v/>
      </c>
      <c r="AM4855" s="55" t="str">
        <f t="shared" si="910"/>
        <v/>
      </c>
      <c r="AN4855" s="88" t="str">
        <f t="shared" si="911"/>
        <v/>
      </c>
    </row>
    <row r="4856" spans="1:40" x14ac:dyDescent="0.25">
      <c r="A4856" s="77"/>
      <c r="B4856" s="107"/>
      <c r="C4856" s="108"/>
      <c r="D4856" s="109"/>
      <c r="E4856" s="109"/>
      <c r="F4856" s="110"/>
      <c r="G4856" s="111"/>
      <c r="H4856" s="112"/>
      <c r="I4856" s="77"/>
      <c r="J4856" s="112" t="str">
        <f>IF($B4856="", "", IFERROR(INDEX('Job List'!$C$9:$C$508, MATCH($B4856, 'Job List'!$B$9:$B$508, 0)), ""))</f>
        <v/>
      </c>
      <c r="K4856" s="112" t="str">
        <f>IF($B4856="", "", IFERROR(INDEX('Job List'!$D$9:$D$508, MATCH($B4856, 'Job List'!$B$9:$B$508, 0)), ""))</f>
        <v/>
      </c>
      <c r="L4856" s="125" t="str">
        <f t="shared" si="900"/>
        <v/>
      </c>
      <c r="M4856" s="111" t="str">
        <f>IF($B4856="", "", IF($G4856="", IFERROR(INDEX('Job List'!$E$9:$E$508, MATCH($B4856, 'Job List'!$B$9:$B$508, 0)), ""), $G4856))</f>
        <v/>
      </c>
      <c r="N4856" s="126" t="str">
        <f t="shared" si="901"/>
        <v/>
      </c>
      <c r="O4856" s="77"/>
      <c r="AB4856" s="14" t="str">
        <f t="shared" si="902"/>
        <v/>
      </c>
      <c r="AC4856" s="20" t="str">
        <f t="shared" si="903"/>
        <v/>
      </c>
      <c r="AD4856" s="55" t="str">
        <f t="shared" si="904"/>
        <v/>
      </c>
      <c r="AE4856" s="88" t="str">
        <f t="shared" si="905"/>
        <v/>
      </c>
      <c r="AG4856" s="55" t="str">
        <f t="shared" si="906"/>
        <v/>
      </c>
      <c r="AH4856" s="88" t="str">
        <f t="shared" si="907"/>
        <v/>
      </c>
      <c r="AJ4856" s="55" t="str">
        <f t="shared" si="908"/>
        <v/>
      </c>
      <c r="AK4856" s="88" t="str">
        <f t="shared" si="909"/>
        <v/>
      </c>
      <c r="AM4856" s="55" t="str">
        <f t="shared" si="910"/>
        <v/>
      </c>
      <c r="AN4856" s="88" t="str">
        <f t="shared" si="911"/>
        <v/>
      </c>
    </row>
    <row r="4857" spans="1:40" x14ac:dyDescent="0.25">
      <c r="A4857" s="77"/>
      <c r="B4857" s="107"/>
      <c r="C4857" s="108"/>
      <c r="D4857" s="109"/>
      <c r="E4857" s="109"/>
      <c r="F4857" s="110"/>
      <c r="G4857" s="111"/>
      <c r="H4857" s="112"/>
      <c r="I4857" s="77"/>
      <c r="J4857" s="112" t="str">
        <f>IF($B4857="", "", IFERROR(INDEX('Job List'!$C$9:$C$508, MATCH($B4857, 'Job List'!$B$9:$B$508, 0)), ""))</f>
        <v/>
      </c>
      <c r="K4857" s="112" t="str">
        <f>IF($B4857="", "", IFERROR(INDEX('Job List'!$D$9:$D$508, MATCH($B4857, 'Job List'!$B$9:$B$508, 0)), ""))</f>
        <v/>
      </c>
      <c r="L4857" s="125" t="str">
        <f t="shared" si="900"/>
        <v/>
      </c>
      <c r="M4857" s="111" t="str">
        <f>IF($B4857="", "", IF($G4857="", IFERROR(INDEX('Job List'!$E$9:$E$508, MATCH($B4857, 'Job List'!$B$9:$B$508, 0)), ""), $G4857))</f>
        <v/>
      </c>
      <c r="N4857" s="126" t="str">
        <f t="shared" si="901"/>
        <v/>
      </c>
      <c r="O4857" s="77"/>
      <c r="AB4857" s="14" t="str">
        <f t="shared" si="902"/>
        <v/>
      </c>
      <c r="AC4857" s="20" t="str">
        <f t="shared" si="903"/>
        <v/>
      </c>
      <c r="AD4857" s="55" t="str">
        <f t="shared" si="904"/>
        <v/>
      </c>
      <c r="AE4857" s="88" t="str">
        <f t="shared" si="905"/>
        <v/>
      </c>
      <c r="AG4857" s="55" t="str">
        <f t="shared" si="906"/>
        <v/>
      </c>
      <c r="AH4857" s="88" t="str">
        <f t="shared" si="907"/>
        <v/>
      </c>
      <c r="AJ4857" s="55" t="str">
        <f t="shared" si="908"/>
        <v/>
      </c>
      <c r="AK4857" s="88" t="str">
        <f t="shared" si="909"/>
        <v/>
      </c>
      <c r="AM4857" s="55" t="str">
        <f t="shared" si="910"/>
        <v/>
      </c>
      <c r="AN4857" s="88" t="str">
        <f t="shared" si="911"/>
        <v/>
      </c>
    </row>
    <row r="4858" spans="1:40" x14ac:dyDescent="0.25">
      <c r="A4858" s="77"/>
      <c r="B4858" s="107"/>
      <c r="C4858" s="108"/>
      <c r="D4858" s="109"/>
      <c r="E4858" s="109"/>
      <c r="F4858" s="110"/>
      <c r="G4858" s="111"/>
      <c r="H4858" s="112"/>
      <c r="I4858" s="77"/>
      <c r="J4858" s="112" t="str">
        <f>IF($B4858="", "", IFERROR(INDEX('Job List'!$C$9:$C$508, MATCH($B4858, 'Job List'!$B$9:$B$508, 0)), ""))</f>
        <v/>
      </c>
      <c r="K4858" s="112" t="str">
        <f>IF($B4858="", "", IFERROR(INDEX('Job List'!$D$9:$D$508, MATCH($B4858, 'Job List'!$B$9:$B$508, 0)), ""))</f>
        <v/>
      </c>
      <c r="L4858" s="125" t="str">
        <f t="shared" si="900"/>
        <v/>
      </c>
      <c r="M4858" s="111" t="str">
        <f>IF($B4858="", "", IF($G4858="", IFERROR(INDEX('Job List'!$E$9:$E$508, MATCH($B4858, 'Job List'!$B$9:$B$508, 0)), ""), $G4858))</f>
        <v/>
      </c>
      <c r="N4858" s="126" t="str">
        <f t="shared" si="901"/>
        <v/>
      </c>
      <c r="O4858" s="77"/>
      <c r="AB4858" s="14" t="str">
        <f t="shared" si="902"/>
        <v/>
      </c>
      <c r="AC4858" s="20" t="str">
        <f t="shared" si="903"/>
        <v/>
      </c>
      <c r="AD4858" s="55" t="str">
        <f t="shared" si="904"/>
        <v/>
      </c>
      <c r="AE4858" s="88" t="str">
        <f t="shared" si="905"/>
        <v/>
      </c>
      <c r="AG4858" s="55" t="str">
        <f t="shared" si="906"/>
        <v/>
      </c>
      <c r="AH4858" s="88" t="str">
        <f t="shared" si="907"/>
        <v/>
      </c>
      <c r="AJ4858" s="55" t="str">
        <f t="shared" si="908"/>
        <v/>
      </c>
      <c r="AK4858" s="88" t="str">
        <f t="shared" si="909"/>
        <v/>
      </c>
      <c r="AM4858" s="55" t="str">
        <f t="shared" si="910"/>
        <v/>
      </c>
      <c r="AN4858" s="88" t="str">
        <f t="shared" si="911"/>
        <v/>
      </c>
    </row>
    <row r="4859" spans="1:40" x14ac:dyDescent="0.25">
      <c r="A4859" s="77"/>
      <c r="B4859" s="107"/>
      <c r="C4859" s="108"/>
      <c r="D4859" s="109"/>
      <c r="E4859" s="109"/>
      <c r="F4859" s="110"/>
      <c r="G4859" s="111"/>
      <c r="H4859" s="112"/>
      <c r="I4859" s="77"/>
      <c r="J4859" s="112" t="str">
        <f>IF($B4859="", "", IFERROR(INDEX('Job List'!$C$9:$C$508, MATCH($B4859, 'Job List'!$B$9:$B$508, 0)), ""))</f>
        <v/>
      </c>
      <c r="K4859" s="112" t="str">
        <f>IF($B4859="", "", IFERROR(INDEX('Job List'!$D$9:$D$508, MATCH($B4859, 'Job List'!$B$9:$B$508, 0)), ""))</f>
        <v/>
      </c>
      <c r="L4859" s="125" t="str">
        <f t="shared" si="900"/>
        <v/>
      </c>
      <c r="M4859" s="111" t="str">
        <f>IF($B4859="", "", IF($G4859="", IFERROR(INDEX('Job List'!$E$9:$E$508, MATCH($B4859, 'Job List'!$B$9:$B$508, 0)), ""), $G4859))</f>
        <v/>
      </c>
      <c r="N4859" s="126" t="str">
        <f t="shared" si="901"/>
        <v/>
      </c>
      <c r="O4859" s="77"/>
      <c r="AB4859" s="14" t="str">
        <f t="shared" si="902"/>
        <v/>
      </c>
      <c r="AC4859" s="20" t="str">
        <f t="shared" si="903"/>
        <v/>
      </c>
      <c r="AD4859" s="55" t="str">
        <f t="shared" si="904"/>
        <v/>
      </c>
      <c r="AE4859" s="88" t="str">
        <f t="shared" si="905"/>
        <v/>
      </c>
      <c r="AG4859" s="55" t="str">
        <f t="shared" si="906"/>
        <v/>
      </c>
      <c r="AH4859" s="88" t="str">
        <f t="shared" si="907"/>
        <v/>
      </c>
      <c r="AJ4859" s="55" t="str">
        <f t="shared" si="908"/>
        <v/>
      </c>
      <c r="AK4859" s="88" t="str">
        <f t="shared" si="909"/>
        <v/>
      </c>
      <c r="AM4859" s="55" t="str">
        <f t="shared" si="910"/>
        <v/>
      </c>
      <c r="AN4859" s="88" t="str">
        <f t="shared" si="911"/>
        <v/>
      </c>
    </row>
    <row r="4860" spans="1:40" x14ac:dyDescent="0.25">
      <c r="A4860" s="77"/>
      <c r="B4860" s="107"/>
      <c r="C4860" s="108"/>
      <c r="D4860" s="109"/>
      <c r="E4860" s="109"/>
      <c r="F4860" s="110"/>
      <c r="G4860" s="111"/>
      <c r="H4860" s="112"/>
      <c r="I4860" s="77"/>
      <c r="J4860" s="112" t="str">
        <f>IF($B4860="", "", IFERROR(INDEX('Job List'!$C$9:$C$508, MATCH($B4860, 'Job List'!$B$9:$B$508, 0)), ""))</f>
        <v/>
      </c>
      <c r="K4860" s="112" t="str">
        <f>IF($B4860="", "", IFERROR(INDEX('Job List'!$D$9:$D$508, MATCH($B4860, 'Job List'!$B$9:$B$508, 0)), ""))</f>
        <v/>
      </c>
      <c r="L4860" s="125" t="str">
        <f t="shared" si="900"/>
        <v/>
      </c>
      <c r="M4860" s="111" t="str">
        <f>IF($B4860="", "", IF($G4860="", IFERROR(INDEX('Job List'!$E$9:$E$508, MATCH($B4860, 'Job List'!$B$9:$B$508, 0)), ""), $G4860))</f>
        <v/>
      </c>
      <c r="N4860" s="126" t="str">
        <f t="shared" si="901"/>
        <v/>
      </c>
      <c r="O4860" s="77"/>
      <c r="AB4860" s="14" t="str">
        <f t="shared" si="902"/>
        <v/>
      </c>
      <c r="AC4860" s="20" t="str">
        <f t="shared" si="903"/>
        <v/>
      </c>
      <c r="AD4860" s="55" t="str">
        <f t="shared" si="904"/>
        <v/>
      </c>
      <c r="AE4860" s="88" t="str">
        <f t="shared" si="905"/>
        <v/>
      </c>
      <c r="AG4860" s="55" t="str">
        <f t="shared" si="906"/>
        <v/>
      </c>
      <c r="AH4860" s="88" t="str">
        <f t="shared" si="907"/>
        <v/>
      </c>
      <c r="AJ4860" s="55" t="str">
        <f t="shared" si="908"/>
        <v/>
      </c>
      <c r="AK4860" s="88" t="str">
        <f t="shared" si="909"/>
        <v/>
      </c>
      <c r="AM4860" s="55" t="str">
        <f t="shared" si="910"/>
        <v/>
      </c>
      <c r="AN4860" s="88" t="str">
        <f t="shared" si="911"/>
        <v/>
      </c>
    </row>
    <row r="4861" spans="1:40" x14ac:dyDescent="0.25">
      <c r="A4861" s="77"/>
      <c r="B4861" s="107"/>
      <c r="C4861" s="108"/>
      <c r="D4861" s="109"/>
      <c r="E4861" s="109"/>
      <c r="F4861" s="110"/>
      <c r="G4861" s="111"/>
      <c r="H4861" s="112"/>
      <c r="I4861" s="77"/>
      <c r="J4861" s="112" t="str">
        <f>IF($B4861="", "", IFERROR(INDEX('Job List'!$C$9:$C$508, MATCH($B4861, 'Job List'!$B$9:$B$508, 0)), ""))</f>
        <v/>
      </c>
      <c r="K4861" s="112" t="str">
        <f>IF($B4861="", "", IFERROR(INDEX('Job List'!$D$9:$D$508, MATCH($B4861, 'Job List'!$B$9:$B$508, 0)), ""))</f>
        <v/>
      </c>
      <c r="L4861" s="125" t="str">
        <f t="shared" si="900"/>
        <v/>
      </c>
      <c r="M4861" s="111" t="str">
        <f>IF($B4861="", "", IF($G4861="", IFERROR(INDEX('Job List'!$E$9:$E$508, MATCH($B4861, 'Job List'!$B$9:$B$508, 0)), ""), $G4861))</f>
        <v/>
      </c>
      <c r="N4861" s="126" t="str">
        <f t="shared" si="901"/>
        <v/>
      </c>
      <c r="O4861" s="77"/>
      <c r="AB4861" s="14" t="str">
        <f t="shared" si="902"/>
        <v/>
      </c>
      <c r="AC4861" s="20" t="str">
        <f t="shared" si="903"/>
        <v/>
      </c>
      <c r="AD4861" s="55" t="str">
        <f t="shared" si="904"/>
        <v/>
      </c>
      <c r="AE4861" s="88" t="str">
        <f t="shared" si="905"/>
        <v/>
      </c>
      <c r="AG4861" s="55" t="str">
        <f t="shared" si="906"/>
        <v/>
      </c>
      <c r="AH4861" s="88" t="str">
        <f t="shared" si="907"/>
        <v/>
      </c>
      <c r="AJ4861" s="55" t="str">
        <f t="shared" si="908"/>
        <v/>
      </c>
      <c r="AK4861" s="88" t="str">
        <f t="shared" si="909"/>
        <v/>
      </c>
      <c r="AM4861" s="55" t="str">
        <f t="shared" si="910"/>
        <v/>
      </c>
      <c r="AN4861" s="88" t="str">
        <f t="shared" si="911"/>
        <v/>
      </c>
    </row>
    <row r="4862" spans="1:40" x14ac:dyDescent="0.25">
      <c r="A4862" s="77"/>
      <c r="B4862" s="107"/>
      <c r="C4862" s="108"/>
      <c r="D4862" s="109"/>
      <c r="E4862" s="109"/>
      <c r="F4862" s="110"/>
      <c r="G4862" s="111"/>
      <c r="H4862" s="112"/>
      <c r="I4862" s="77"/>
      <c r="J4862" s="112" t="str">
        <f>IF($B4862="", "", IFERROR(INDEX('Job List'!$C$9:$C$508, MATCH($B4862, 'Job List'!$B$9:$B$508, 0)), ""))</f>
        <v/>
      </c>
      <c r="K4862" s="112" t="str">
        <f>IF($B4862="", "", IFERROR(INDEX('Job List'!$D$9:$D$508, MATCH($B4862, 'Job List'!$B$9:$B$508, 0)), ""))</f>
        <v/>
      </c>
      <c r="L4862" s="125" t="str">
        <f t="shared" si="900"/>
        <v/>
      </c>
      <c r="M4862" s="111" t="str">
        <f>IF($B4862="", "", IF($G4862="", IFERROR(INDEX('Job List'!$E$9:$E$508, MATCH($B4862, 'Job List'!$B$9:$B$508, 0)), ""), $G4862))</f>
        <v/>
      </c>
      <c r="N4862" s="126" t="str">
        <f t="shared" si="901"/>
        <v/>
      </c>
      <c r="O4862" s="77"/>
      <c r="AB4862" s="14" t="str">
        <f t="shared" si="902"/>
        <v/>
      </c>
      <c r="AC4862" s="20" t="str">
        <f t="shared" si="903"/>
        <v/>
      </c>
      <c r="AD4862" s="55" t="str">
        <f t="shared" si="904"/>
        <v/>
      </c>
      <c r="AE4862" s="88" t="str">
        <f t="shared" si="905"/>
        <v/>
      </c>
      <c r="AG4862" s="55" t="str">
        <f t="shared" si="906"/>
        <v/>
      </c>
      <c r="AH4862" s="88" t="str">
        <f t="shared" si="907"/>
        <v/>
      </c>
      <c r="AJ4862" s="55" t="str">
        <f t="shared" si="908"/>
        <v/>
      </c>
      <c r="AK4862" s="88" t="str">
        <f t="shared" si="909"/>
        <v/>
      </c>
      <c r="AM4862" s="55" t="str">
        <f t="shared" si="910"/>
        <v/>
      </c>
      <c r="AN4862" s="88" t="str">
        <f t="shared" si="911"/>
        <v/>
      </c>
    </row>
    <row r="4863" spans="1:40" x14ac:dyDescent="0.25">
      <c r="A4863" s="77"/>
      <c r="B4863" s="107"/>
      <c r="C4863" s="108"/>
      <c r="D4863" s="109"/>
      <c r="E4863" s="109"/>
      <c r="F4863" s="110"/>
      <c r="G4863" s="111"/>
      <c r="H4863" s="112"/>
      <c r="I4863" s="77"/>
      <c r="J4863" s="112" t="str">
        <f>IF($B4863="", "", IFERROR(INDEX('Job List'!$C$9:$C$508, MATCH($B4863, 'Job List'!$B$9:$B$508, 0)), ""))</f>
        <v/>
      </c>
      <c r="K4863" s="112" t="str">
        <f>IF($B4863="", "", IFERROR(INDEX('Job List'!$D$9:$D$508, MATCH($B4863, 'Job List'!$B$9:$B$508, 0)), ""))</f>
        <v/>
      </c>
      <c r="L4863" s="125" t="str">
        <f t="shared" si="900"/>
        <v/>
      </c>
      <c r="M4863" s="111" t="str">
        <f>IF($B4863="", "", IF($G4863="", IFERROR(INDEX('Job List'!$E$9:$E$508, MATCH($B4863, 'Job List'!$B$9:$B$508, 0)), ""), $G4863))</f>
        <v/>
      </c>
      <c r="N4863" s="126" t="str">
        <f t="shared" si="901"/>
        <v/>
      </c>
      <c r="O4863" s="77"/>
      <c r="AB4863" s="14" t="str">
        <f t="shared" si="902"/>
        <v/>
      </c>
      <c r="AC4863" s="20" t="str">
        <f t="shared" si="903"/>
        <v/>
      </c>
      <c r="AD4863" s="55" t="str">
        <f t="shared" si="904"/>
        <v/>
      </c>
      <c r="AE4863" s="88" t="str">
        <f t="shared" si="905"/>
        <v/>
      </c>
      <c r="AG4863" s="55" t="str">
        <f t="shared" si="906"/>
        <v/>
      </c>
      <c r="AH4863" s="88" t="str">
        <f t="shared" si="907"/>
        <v/>
      </c>
      <c r="AJ4863" s="55" t="str">
        <f t="shared" si="908"/>
        <v/>
      </c>
      <c r="AK4863" s="88" t="str">
        <f t="shared" si="909"/>
        <v/>
      </c>
      <c r="AM4863" s="55" t="str">
        <f t="shared" si="910"/>
        <v/>
      </c>
      <c r="AN4863" s="88" t="str">
        <f t="shared" si="911"/>
        <v/>
      </c>
    </row>
    <row r="4864" spans="1:40" x14ac:dyDescent="0.25">
      <c r="A4864" s="77"/>
      <c r="B4864" s="107"/>
      <c r="C4864" s="108"/>
      <c r="D4864" s="109"/>
      <c r="E4864" s="109"/>
      <c r="F4864" s="110"/>
      <c r="G4864" s="111"/>
      <c r="H4864" s="112"/>
      <c r="I4864" s="77"/>
      <c r="J4864" s="112" t="str">
        <f>IF($B4864="", "", IFERROR(INDEX('Job List'!$C$9:$C$508, MATCH($B4864, 'Job List'!$B$9:$B$508, 0)), ""))</f>
        <v/>
      </c>
      <c r="K4864" s="112" t="str">
        <f>IF($B4864="", "", IFERROR(INDEX('Job List'!$D$9:$D$508, MATCH($B4864, 'Job List'!$B$9:$B$508, 0)), ""))</f>
        <v/>
      </c>
      <c r="L4864" s="125" t="str">
        <f t="shared" si="900"/>
        <v/>
      </c>
      <c r="M4864" s="111" t="str">
        <f>IF($B4864="", "", IF($G4864="", IFERROR(INDEX('Job List'!$E$9:$E$508, MATCH($B4864, 'Job List'!$B$9:$B$508, 0)), ""), $G4864))</f>
        <v/>
      </c>
      <c r="N4864" s="126" t="str">
        <f t="shared" si="901"/>
        <v/>
      </c>
      <c r="O4864" s="77"/>
      <c r="AB4864" s="14" t="str">
        <f t="shared" si="902"/>
        <v/>
      </c>
      <c r="AC4864" s="20" t="str">
        <f t="shared" si="903"/>
        <v/>
      </c>
      <c r="AD4864" s="55" t="str">
        <f t="shared" si="904"/>
        <v/>
      </c>
      <c r="AE4864" s="88" t="str">
        <f t="shared" si="905"/>
        <v/>
      </c>
      <c r="AG4864" s="55" t="str">
        <f t="shared" si="906"/>
        <v/>
      </c>
      <c r="AH4864" s="88" t="str">
        <f t="shared" si="907"/>
        <v/>
      </c>
      <c r="AJ4864" s="55" t="str">
        <f t="shared" si="908"/>
        <v/>
      </c>
      <c r="AK4864" s="88" t="str">
        <f t="shared" si="909"/>
        <v/>
      </c>
      <c r="AM4864" s="55" t="str">
        <f t="shared" si="910"/>
        <v/>
      </c>
      <c r="AN4864" s="88" t="str">
        <f t="shared" si="911"/>
        <v/>
      </c>
    </row>
    <row r="4865" spans="1:40" x14ac:dyDescent="0.25">
      <c r="A4865" s="77"/>
      <c r="B4865" s="107"/>
      <c r="C4865" s="108"/>
      <c r="D4865" s="109"/>
      <c r="E4865" s="109"/>
      <c r="F4865" s="110"/>
      <c r="G4865" s="111"/>
      <c r="H4865" s="112"/>
      <c r="I4865" s="77"/>
      <c r="J4865" s="112" t="str">
        <f>IF($B4865="", "", IFERROR(INDEX('Job List'!$C$9:$C$508, MATCH($B4865, 'Job List'!$B$9:$B$508, 0)), ""))</f>
        <v/>
      </c>
      <c r="K4865" s="112" t="str">
        <f>IF($B4865="", "", IFERROR(INDEX('Job List'!$D$9:$D$508, MATCH($B4865, 'Job List'!$B$9:$B$508, 0)), ""))</f>
        <v/>
      </c>
      <c r="L4865" s="125" t="str">
        <f t="shared" si="900"/>
        <v/>
      </c>
      <c r="M4865" s="111" t="str">
        <f>IF($B4865="", "", IF($G4865="", IFERROR(INDEX('Job List'!$E$9:$E$508, MATCH($B4865, 'Job List'!$B$9:$B$508, 0)), ""), $G4865))</f>
        <v/>
      </c>
      <c r="N4865" s="126" t="str">
        <f t="shared" si="901"/>
        <v/>
      </c>
      <c r="O4865" s="77"/>
      <c r="AB4865" s="14" t="str">
        <f t="shared" si="902"/>
        <v/>
      </c>
      <c r="AC4865" s="20" t="str">
        <f t="shared" si="903"/>
        <v/>
      </c>
      <c r="AD4865" s="55" t="str">
        <f t="shared" si="904"/>
        <v/>
      </c>
      <c r="AE4865" s="88" t="str">
        <f t="shared" si="905"/>
        <v/>
      </c>
      <c r="AG4865" s="55" t="str">
        <f t="shared" si="906"/>
        <v/>
      </c>
      <c r="AH4865" s="88" t="str">
        <f t="shared" si="907"/>
        <v/>
      </c>
      <c r="AJ4865" s="55" t="str">
        <f t="shared" si="908"/>
        <v/>
      </c>
      <c r="AK4865" s="88" t="str">
        <f t="shared" si="909"/>
        <v/>
      </c>
      <c r="AM4865" s="55" t="str">
        <f t="shared" si="910"/>
        <v/>
      </c>
      <c r="AN4865" s="88" t="str">
        <f t="shared" si="911"/>
        <v/>
      </c>
    </row>
    <row r="4866" spans="1:40" x14ac:dyDescent="0.25">
      <c r="A4866" s="77"/>
      <c r="B4866" s="107"/>
      <c r="C4866" s="108"/>
      <c r="D4866" s="109"/>
      <c r="E4866" s="109"/>
      <c r="F4866" s="110"/>
      <c r="G4866" s="111"/>
      <c r="H4866" s="112"/>
      <c r="I4866" s="77"/>
      <c r="J4866" s="112" t="str">
        <f>IF($B4866="", "", IFERROR(INDEX('Job List'!$C$9:$C$508, MATCH($B4866, 'Job List'!$B$9:$B$508, 0)), ""))</f>
        <v/>
      </c>
      <c r="K4866" s="112" t="str">
        <f>IF($B4866="", "", IFERROR(INDEX('Job List'!$D$9:$D$508, MATCH($B4866, 'Job List'!$B$9:$B$508, 0)), ""))</f>
        <v/>
      </c>
      <c r="L4866" s="125" t="str">
        <f t="shared" si="900"/>
        <v/>
      </c>
      <c r="M4866" s="111" t="str">
        <f>IF($B4866="", "", IF($G4866="", IFERROR(INDEX('Job List'!$E$9:$E$508, MATCH($B4866, 'Job List'!$B$9:$B$508, 0)), ""), $G4866))</f>
        <v/>
      </c>
      <c r="N4866" s="126" t="str">
        <f t="shared" si="901"/>
        <v/>
      </c>
      <c r="O4866" s="77"/>
      <c r="AB4866" s="14" t="str">
        <f t="shared" si="902"/>
        <v/>
      </c>
      <c r="AC4866" s="20" t="str">
        <f t="shared" si="903"/>
        <v/>
      </c>
      <c r="AD4866" s="55" t="str">
        <f t="shared" si="904"/>
        <v/>
      </c>
      <c r="AE4866" s="88" t="str">
        <f t="shared" si="905"/>
        <v/>
      </c>
      <c r="AG4866" s="55" t="str">
        <f t="shared" si="906"/>
        <v/>
      </c>
      <c r="AH4866" s="88" t="str">
        <f t="shared" si="907"/>
        <v/>
      </c>
      <c r="AJ4866" s="55" t="str">
        <f t="shared" si="908"/>
        <v/>
      </c>
      <c r="AK4866" s="88" t="str">
        <f t="shared" si="909"/>
        <v/>
      </c>
      <c r="AM4866" s="55" t="str">
        <f t="shared" si="910"/>
        <v/>
      </c>
      <c r="AN4866" s="88" t="str">
        <f t="shared" si="911"/>
        <v/>
      </c>
    </row>
    <row r="4867" spans="1:40" x14ac:dyDescent="0.25">
      <c r="A4867" s="77"/>
      <c r="B4867" s="107"/>
      <c r="C4867" s="108"/>
      <c r="D4867" s="109"/>
      <c r="E4867" s="109"/>
      <c r="F4867" s="110"/>
      <c r="G4867" s="111"/>
      <c r="H4867" s="112"/>
      <c r="I4867" s="77"/>
      <c r="J4867" s="112" t="str">
        <f>IF($B4867="", "", IFERROR(INDEX('Job List'!$C$9:$C$508, MATCH($B4867, 'Job List'!$B$9:$B$508, 0)), ""))</f>
        <v/>
      </c>
      <c r="K4867" s="112" t="str">
        <f>IF($B4867="", "", IFERROR(INDEX('Job List'!$D$9:$D$508, MATCH($B4867, 'Job List'!$B$9:$B$508, 0)), ""))</f>
        <v/>
      </c>
      <c r="L4867" s="125" t="str">
        <f t="shared" si="900"/>
        <v/>
      </c>
      <c r="M4867" s="111" t="str">
        <f>IF($B4867="", "", IF($G4867="", IFERROR(INDEX('Job List'!$E$9:$E$508, MATCH($B4867, 'Job List'!$B$9:$B$508, 0)), ""), $G4867))</f>
        <v/>
      </c>
      <c r="N4867" s="126" t="str">
        <f t="shared" si="901"/>
        <v/>
      </c>
      <c r="O4867" s="77"/>
      <c r="AB4867" s="14" t="str">
        <f t="shared" si="902"/>
        <v/>
      </c>
      <c r="AC4867" s="20" t="str">
        <f t="shared" si="903"/>
        <v/>
      </c>
      <c r="AD4867" s="55" t="str">
        <f t="shared" si="904"/>
        <v/>
      </c>
      <c r="AE4867" s="88" t="str">
        <f t="shared" si="905"/>
        <v/>
      </c>
      <c r="AG4867" s="55" t="str">
        <f t="shared" si="906"/>
        <v/>
      </c>
      <c r="AH4867" s="88" t="str">
        <f t="shared" si="907"/>
        <v/>
      </c>
      <c r="AJ4867" s="55" t="str">
        <f t="shared" si="908"/>
        <v/>
      </c>
      <c r="AK4867" s="88" t="str">
        <f t="shared" si="909"/>
        <v/>
      </c>
      <c r="AM4867" s="55" t="str">
        <f t="shared" si="910"/>
        <v/>
      </c>
      <c r="AN4867" s="88" t="str">
        <f t="shared" si="911"/>
        <v/>
      </c>
    </row>
    <row r="4868" spans="1:40" x14ac:dyDescent="0.25">
      <c r="A4868" s="77"/>
      <c r="B4868" s="107"/>
      <c r="C4868" s="108"/>
      <c r="D4868" s="109"/>
      <c r="E4868" s="109"/>
      <c r="F4868" s="110"/>
      <c r="G4868" s="111"/>
      <c r="H4868" s="112"/>
      <c r="I4868" s="77"/>
      <c r="J4868" s="112" t="str">
        <f>IF($B4868="", "", IFERROR(INDEX('Job List'!$C$9:$C$508, MATCH($B4868, 'Job List'!$B$9:$B$508, 0)), ""))</f>
        <v/>
      </c>
      <c r="K4868" s="112" t="str">
        <f>IF($B4868="", "", IFERROR(INDEX('Job List'!$D$9:$D$508, MATCH($B4868, 'Job List'!$B$9:$B$508, 0)), ""))</f>
        <v/>
      </c>
      <c r="L4868" s="125" t="str">
        <f t="shared" si="900"/>
        <v/>
      </c>
      <c r="M4868" s="111" t="str">
        <f>IF($B4868="", "", IF($G4868="", IFERROR(INDEX('Job List'!$E$9:$E$508, MATCH($B4868, 'Job List'!$B$9:$B$508, 0)), ""), $G4868))</f>
        <v/>
      </c>
      <c r="N4868" s="126" t="str">
        <f t="shared" si="901"/>
        <v/>
      </c>
      <c r="O4868" s="77"/>
      <c r="AB4868" s="14" t="str">
        <f t="shared" si="902"/>
        <v/>
      </c>
      <c r="AC4868" s="20" t="str">
        <f t="shared" si="903"/>
        <v/>
      </c>
      <c r="AD4868" s="55" t="str">
        <f t="shared" si="904"/>
        <v/>
      </c>
      <c r="AE4868" s="88" t="str">
        <f t="shared" si="905"/>
        <v/>
      </c>
      <c r="AG4868" s="55" t="str">
        <f t="shared" si="906"/>
        <v/>
      </c>
      <c r="AH4868" s="88" t="str">
        <f t="shared" si="907"/>
        <v/>
      </c>
      <c r="AJ4868" s="55" t="str">
        <f t="shared" si="908"/>
        <v/>
      </c>
      <c r="AK4868" s="88" t="str">
        <f t="shared" si="909"/>
        <v/>
      </c>
      <c r="AM4868" s="55" t="str">
        <f t="shared" si="910"/>
        <v/>
      </c>
      <c r="AN4868" s="88" t="str">
        <f t="shared" si="911"/>
        <v/>
      </c>
    </row>
    <row r="4869" spans="1:40" x14ac:dyDescent="0.25">
      <c r="A4869" s="77"/>
      <c r="B4869" s="107"/>
      <c r="C4869" s="108"/>
      <c r="D4869" s="109"/>
      <c r="E4869" s="109"/>
      <c r="F4869" s="110"/>
      <c r="G4869" s="111"/>
      <c r="H4869" s="112"/>
      <c r="I4869" s="77"/>
      <c r="J4869" s="112" t="str">
        <f>IF($B4869="", "", IFERROR(INDEX('Job List'!$C$9:$C$508, MATCH($B4869, 'Job List'!$B$9:$B$508, 0)), ""))</f>
        <v/>
      </c>
      <c r="K4869" s="112" t="str">
        <f>IF($B4869="", "", IFERROR(INDEX('Job List'!$D$9:$D$508, MATCH($B4869, 'Job List'!$B$9:$B$508, 0)), ""))</f>
        <v/>
      </c>
      <c r="L4869" s="125" t="str">
        <f t="shared" si="900"/>
        <v/>
      </c>
      <c r="M4869" s="111" t="str">
        <f>IF($B4869="", "", IF($G4869="", IFERROR(INDEX('Job List'!$E$9:$E$508, MATCH($B4869, 'Job List'!$B$9:$B$508, 0)), ""), $G4869))</f>
        <v/>
      </c>
      <c r="N4869" s="126" t="str">
        <f t="shared" si="901"/>
        <v/>
      </c>
      <c r="O4869" s="77"/>
      <c r="AB4869" s="14" t="str">
        <f t="shared" si="902"/>
        <v/>
      </c>
      <c r="AC4869" s="20" t="str">
        <f t="shared" si="903"/>
        <v/>
      </c>
      <c r="AD4869" s="55" t="str">
        <f t="shared" si="904"/>
        <v/>
      </c>
      <c r="AE4869" s="88" t="str">
        <f t="shared" si="905"/>
        <v/>
      </c>
      <c r="AG4869" s="55" t="str">
        <f t="shared" si="906"/>
        <v/>
      </c>
      <c r="AH4869" s="88" t="str">
        <f t="shared" si="907"/>
        <v/>
      </c>
      <c r="AJ4869" s="55" t="str">
        <f t="shared" si="908"/>
        <v/>
      </c>
      <c r="AK4869" s="88" t="str">
        <f t="shared" si="909"/>
        <v/>
      </c>
      <c r="AM4869" s="55" t="str">
        <f t="shared" si="910"/>
        <v/>
      </c>
      <c r="AN4869" s="88" t="str">
        <f t="shared" si="911"/>
        <v/>
      </c>
    </row>
    <row r="4870" spans="1:40" x14ac:dyDescent="0.25">
      <c r="A4870" s="77"/>
      <c r="B4870" s="107"/>
      <c r="C4870" s="108"/>
      <c r="D4870" s="109"/>
      <c r="E4870" s="109"/>
      <c r="F4870" s="110"/>
      <c r="G4870" s="111"/>
      <c r="H4870" s="112"/>
      <c r="I4870" s="77"/>
      <c r="J4870" s="112" t="str">
        <f>IF($B4870="", "", IFERROR(INDEX('Job List'!$C$9:$C$508, MATCH($B4870, 'Job List'!$B$9:$B$508, 0)), ""))</f>
        <v/>
      </c>
      <c r="K4870" s="112" t="str">
        <f>IF($B4870="", "", IFERROR(INDEX('Job List'!$D$9:$D$508, MATCH($B4870, 'Job List'!$B$9:$B$508, 0)), ""))</f>
        <v/>
      </c>
      <c r="L4870" s="125" t="str">
        <f t="shared" si="900"/>
        <v/>
      </c>
      <c r="M4870" s="111" t="str">
        <f>IF($B4870="", "", IF($G4870="", IFERROR(INDEX('Job List'!$E$9:$E$508, MATCH($B4870, 'Job List'!$B$9:$B$508, 0)), ""), $G4870))</f>
        <v/>
      </c>
      <c r="N4870" s="126" t="str">
        <f t="shared" si="901"/>
        <v/>
      </c>
      <c r="O4870" s="77"/>
      <c r="AB4870" s="14" t="str">
        <f t="shared" si="902"/>
        <v/>
      </c>
      <c r="AC4870" s="20" t="str">
        <f t="shared" si="903"/>
        <v/>
      </c>
      <c r="AD4870" s="55" t="str">
        <f t="shared" si="904"/>
        <v/>
      </c>
      <c r="AE4870" s="88" t="str">
        <f t="shared" si="905"/>
        <v/>
      </c>
      <c r="AG4870" s="55" t="str">
        <f t="shared" si="906"/>
        <v/>
      </c>
      <c r="AH4870" s="88" t="str">
        <f t="shared" si="907"/>
        <v/>
      </c>
      <c r="AJ4870" s="55" t="str">
        <f t="shared" si="908"/>
        <v/>
      </c>
      <c r="AK4870" s="88" t="str">
        <f t="shared" si="909"/>
        <v/>
      </c>
      <c r="AM4870" s="55" t="str">
        <f t="shared" si="910"/>
        <v/>
      </c>
      <c r="AN4870" s="88" t="str">
        <f t="shared" si="911"/>
        <v/>
      </c>
    </row>
    <row r="4871" spans="1:40" x14ac:dyDescent="0.25">
      <c r="A4871" s="77"/>
      <c r="B4871" s="107"/>
      <c r="C4871" s="108"/>
      <c r="D4871" s="109"/>
      <c r="E4871" s="109"/>
      <c r="F4871" s="110"/>
      <c r="G4871" s="111"/>
      <c r="H4871" s="112"/>
      <c r="I4871" s="77"/>
      <c r="J4871" s="112" t="str">
        <f>IF($B4871="", "", IFERROR(INDEX('Job List'!$C$9:$C$508, MATCH($B4871, 'Job List'!$B$9:$B$508, 0)), ""))</f>
        <v/>
      </c>
      <c r="K4871" s="112" t="str">
        <f>IF($B4871="", "", IFERROR(INDEX('Job List'!$D$9:$D$508, MATCH($B4871, 'Job List'!$B$9:$B$508, 0)), ""))</f>
        <v/>
      </c>
      <c r="L4871" s="125" t="str">
        <f t="shared" si="900"/>
        <v/>
      </c>
      <c r="M4871" s="111" t="str">
        <f>IF($B4871="", "", IF($G4871="", IFERROR(INDEX('Job List'!$E$9:$E$508, MATCH($B4871, 'Job List'!$B$9:$B$508, 0)), ""), $G4871))</f>
        <v/>
      </c>
      <c r="N4871" s="126" t="str">
        <f t="shared" si="901"/>
        <v/>
      </c>
      <c r="O4871" s="77"/>
      <c r="AB4871" s="14" t="str">
        <f t="shared" si="902"/>
        <v/>
      </c>
      <c r="AC4871" s="20" t="str">
        <f t="shared" si="903"/>
        <v/>
      </c>
      <c r="AD4871" s="55" t="str">
        <f t="shared" si="904"/>
        <v/>
      </c>
      <c r="AE4871" s="88" t="str">
        <f t="shared" si="905"/>
        <v/>
      </c>
      <c r="AG4871" s="55" t="str">
        <f t="shared" si="906"/>
        <v/>
      </c>
      <c r="AH4871" s="88" t="str">
        <f t="shared" si="907"/>
        <v/>
      </c>
      <c r="AJ4871" s="55" t="str">
        <f t="shared" si="908"/>
        <v/>
      </c>
      <c r="AK4871" s="88" t="str">
        <f t="shared" si="909"/>
        <v/>
      </c>
      <c r="AM4871" s="55" t="str">
        <f t="shared" si="910"/>
        <v/>
      </c>
      <c r="AN4871" s="88" t="str">
        <f t="shared" si="911"/>
        <v/>
      </c>
    </row>
    <row r="4872" spans="1:40" x14ac:dyDescent="0.25">
      <c r="A4872" s="77"/>
      <c r="B4872" s="107"/>
      <c r="C4872" s="108"/>
      <c r="D4872" s="109"/>
      <c r="E4872" s="109"/>
      <c r="F4872" s="110"/>
      <c r="G4872" s="111"/>
      <c r="H4872" s="112"/>
      <c r="I4872" s="77"/>
      <c r="J4872" s="112" t="str">
        <f>IF($B4872="", "", IFERROR(INDEX('Job List'!$C$9:$C$508, MATCH($B4872, 'Job List'!$B$9:$B$508, 0)), ""))</f>
        <v/>
      </c>
      <c r="K4872" s="112" t="str">
        <f>IF($B4872="", "", IFERROR(INDEX('Job List'!$D$9:$D$508, MATCH($B4872, 'Job List'!$B$9:$B$508, 0)), ""))</f>
        <v/>
      </c>
      <c r="L4872" s="125" t="str">
        <f t="shared" si="900"/>
        <v/>
      </c>
      <c r="M4872" s="111" t="str">
        <f>IF($B4872="", "", IF($G4872="", IFERROR(INDEX('Job List'!$E$9:$E$508, MATCH($B4872, 'Job List'!$B$9:$B$508, 0)), ""), $G4872))</f>
        <v/>
      </c>
      <c r="N4872" s="126" t="str">
        <f t="shared" si="901"/>
        <v/>
      </c>
      <c r="O4872" s="77"/>
      <c r="AB4872" s="14" t="str">
        <f t="shared" si="902"/>
        <v/>
      </c>
      <c r="AC4872" s="20" t="str">
        <f t="shared" si="903"/>
        <v/>
      </c>
      <c r="AD4872" s="55" t="str">
        <f t="shared" si="904"/>
        <v/>
      </c>
      <c r="AE4872" s="88" t="str">
        <f t="shared" si="905"/>
        <v/>
      </c>
      <c r="AG4872" s="55" t="str">
        <f t="shared" si="906"/>
        <v/>
      </c>
      <c r="AH4872" s="88" t="str">
        <f t="shared" si="907"/>
        <v/>
      </c>
      <c r="AJ4872" s="55" t="str">
        <f t="shared" si="908"/>
        <v/>
      </c>
      <c r="AK4872" s="88" t="str">
        <f t="shared" si="909"/>
        <v/>
      </c>
      <c r="AM4872" s="55" t="str">
        <f t="shared" si="910"/>
        <v/>
      </c>
      <c r="AN4872" s="88" t="str">
        <f t="shared" si="911"/>
        <v/>
      </c>
    </row>
    <row r="4873" spans="1:40" x14ac:dyDescent="0.25">
      <c r="A4873" s="77"/>
      <c r="B4873" s="107"/>
      <c r="C4873" s="108"/>
      <c r="D4873" s="109"/>
      <c r="E4873" s="109"/>
      <c r="F4873" s="110"/>
      <c r="G4873" s="111"/>
      <c r="H4873" s="112"/>
      <c r="I4873" s="77"/>
      <c r="J4873" s="112" t="str">
        <f>IF($B4873="", "", IFERROR(INDEX('Job List'!$C$9:$C$508, MATCH($B4873, 'Job List'!$B$9:$B$508, 0)), ""))</f>
        <v/>
      </c>
      <c r="K4873" s="112" t="str">
        <f>IF($B4873="", "", IFERROR(INDEX('Job List'!$D$9:$D$508, MATCH($B4873, 'Job List'!$B$9:$B$508, 0)), ""))</f>
        <v/>
      </c>
      <c r="L4873" s="125" t="str">
        <f t="shared" si="900"/>
        <v/>
      </c>
      <c r="M4873" s="111" t="str">
        <f>IF($B4873="", "", IF($G4873="", IFERROR(INDEX('Job List'!$E$9:$E$508, MATCH($B4873, 'Job List'!$B$9:$B$508, 0)), ""), $G4873))</f>
        <v/>
      </c>
      <c r="N4873" s="126" t="str">
        <f t="shared" si="901"/>
        <v/>
      </c>
      <c r="O4873" s="77"/>
      <c r="AB4873" s="14" t="str">
        <f t="shared" si="902"/>
        <v/>
      </c>
      <c r="AC4873" s="20" t="str">
        <f t="shared" si="903"/>
        <v/>
      </c>
      <c r="AD4873" s="55" t="str">
        <f t="shared" si="904"/>
        <v/>
      </c>
      <c r="AE4873" s="88" t="str">
        <f t="shared" si="905"/>
        <v/>
      </c>
      <c r="AG4873" s="55" t="str">
        <f t="shared" si="906"/>
        <v/>
      </c>
      <c r="AH4873" s="88" t="str">
        <f t="shared" si="907"/>
        <v/>
      </c>
      <c r="AJ4873" s="55" t="str">
        <f t="shared" si="908"/>
        <v/>
      </c>
      <c r="AK4873" s="88" t="str">
        <f t="shared" si="909"/>
        <v/>
      </c>
      <c r="AM4873" s="55" t="str">
        <f t="shared" si="910"/>
        <v/>
      </c>
      <c r="AN4873" s="88" t="str">
        <f t="shared" si="911"/>
        <v/>
      </c>
    </row>
    <row r="4874" spans="1:40" x14ac:dyDescent="0.25">
      <c r="A4874" s="77"/>
      <c r="B4874" s="107"/>
      <c r="C4874" s="108"/>
      <c r="D4874" s="109"/>
      <c r="E4874" s="109"/>
      <c r="F4874" s="110"/>
      <c r="G4874" s="111"/>
      <c r="H4874" s="112"/>
      <c r="I4874" s="77"/>
      <c r="J4874" s="112" t="str">
        <f>IF($B4874="", "", IFERROR(INDEX('Job List'!$C$9:$C$508, MATCH($B4874, 'Job List'!$B$9:$B$508, 0)), ""))</f>
        <v/>
      </c>
      <c r="K4874" s="112" t="str">
        <f>IF($B4874="", "", IFERROR(INDEX('Job List'!$D$9:$D$508, MATCH($B4874, 'Job List'!$B$9:$B$508, 0)), ""))</f>
        <v/>
      </c>
      <c r="L4874" s="125" t="str">
        <f t="shared" ref="L4874:L4937" si="912">IFERROR(IF(B4874="", "", AC4874-F4874), "")</f>
        <v/>
      </c>
      <c r="M4874" s="111" t="str">
        <f>IF($B4874="", "", IF($G4874="", IFERROR(INDEX('Job List'!$E$9:$E$508, MATCH($B4874, 'Job List'!$B$9:$B$508, 0)), ""), $G4874))</f>
        <v/>
      </c>
      <c r="N4874" s="126" t="str">
        <f t="shared" ref="N4874:N4937" si="913">IF(OR(B4874="", L4874="", M4874=""), "", L4874*24*M4874)</f>
        <v/>
      </c>
      <c r="O4874" s="77"/>
      <c r="AB4874" s="14" t="str">
        <f t="shared" ref="AB4874:AB4937" si="914">IF(C4874="", "", TEXT(C4874, "mmm yyyy"))</f>
        <v/>
      </c>
      <c r="AC4874" s="20" t="str">
        <f t="shared" ref="AC4874:AC4937" si="915">IF(OR(D4874="", E4874=""), "", IF(IF(E4874&gt;D4874, E4874-D4874, E4874-D4874+1)=0, 1, IF(E4874&gt;D4874, E4874-D4874, E4874-D4874+1)))</f>
        <v/>
      </c>
      <c r="AD4874" s="55" t="str">
        <f t="shared" ref="AD4874:AD4937" si="916">IF($AB4874="", "", IF($AD$6="", L4874, IF($AD$6=$B4874, L4874, "")))</f>
        <v/>
      </c>
      <c r="AE4874" s="88" t="str">
        <f t="shared" ref="AE4874:AE4937" si="917">IF($AB4874="", "", IF($AD$6="", N4874, IF($AD$6=$B4874, N4874, "")))</f>
        <v/>
      </c>
      <c r="AG4874" s="55" t="str">
        <f t="shared" ref="AG4874:AG4937" si="918">IF($AB4874="", "", IF($AG$6="", AJ4874, IF($AG$6=$J4874, AJ4874, "")))</f>
        <v/>
      </c>
      <c r="AH4874" s="88" t="str">
        <f t="shared" ref="AH4874:AH4937" si="919">IF($AB4874="", "", IF($AG$6="", AK4874, IF($AG$6=$J4874, AK4874, "")))</f>
        <v/>
      </c>
      <c r="AJ4874" s="55" t="str">
        <f t="shared" ref="AJ4874:AJ4937" si="920">IFERROR(IF($AB4874="", "", IF(AND($C4874&gt;=$AJ$6, $C4874&lt;=$AK$6), L4874, "")), "")</f>
        <v/>
      </c>
      <c r="AK4874" s="88" t="str">
        <f t="shared" ref="AK4874:AK4937" si="921">IFERROR(IF($AB4874="", "", IF(AND($C4874&gt;=$AJ$6, $C4874&lt;=$AK$6), N4874, "")), "")</f>
        <v/>
      </c>
      <c r="AM4874" s="55" t="str">
        <f t="shared" ref="AM4874:AM4937" si="922">IFERROR(IF($J4874="", "", IF(AND($C4874&gt;=$AM$4, $C4874&lt;=$AN$4, $J4874=$AM$3), L4874, "")), "")</f>
        <v/>
      </c>
      <c r="AN4874" s="88" t="str">
        <f t="shared" ref="AN4874:AN4937" si="923">IFERROR(IF($J4874="", "", IF(AND($C4874&gt;=$AM$4, $C4874&lt;=$AN$4, $J4874=$AM$3), N4874, "")), "")</f>
        <v/>
      </c>
    </row>
    <row r="4875" spans="1:40" x14ac:dyDescent="0.25">
      <c r="A4875" s="77"/>
      <c r="B4875" s="107"/>
      <c r="C4875" s="108"/>
      <c r="D4875" s="109"/>
      <c r="E4875" s="109"/>
      <c r="F4875" s="110"/>
      <c r="G4875" s="111"/>
      <c r="H4875" s="112"/>
      <c r="I4875" s="77"/>
      <c r="J4875" s="112" t="str">
        <f>IF($B4875="", "", IFERROR(INDEX('Job List'!$C$9:$C$508, MATCH($B4875, 'Job List'!$B$9:$B$508, 0)), ""))</f>
        <v/>
      </c>
      <c r="K4875" s="112" t="str">
        <f>IF($B4875="", "", IFERROR(INDEX('Job List'!$D$9:$D$508, MATCH($B4875, 'Job List'!$B$9:$B$508, 0)), ""))</f>
        <v/>
      </c>
      <c r="L4875" s="125" t="str">
        <f t="shared" si="912"/>
        <v/>
      </c>
      <c r="M4875" s="111" t="str">
        <f>IF($B4875="", "", IF($G4875="", IFERROR(INDEX('Job List'!$E$9:$E$508, MATCH($B4875, 'Job List'!$B$9:$B$508, 0)), ""), $G4875))</f>
        <v/>
      </c>
      <c r="N4875" s="126" t="str">
        <f t="shared" si="913"/>
        <v/>
      </c>
      <c r="O4875" s="77"/>
      <c r="AB4875" s="14" t="str">
        <f t="shared" si="914"/>
        <v/>
      </c>
      <c r="AC4875" s="20" t="str">
        <f t="shared" si="915"/>
        <v/>
      </c>
      <c r="AD4875" s="55" t="str">
        <f t="shared" si="916"/>
        <v/>
      </c>
      <c r="AE4875" s="88" t="str">
        <f t="shared" si="917"/>
        <v/>
      </c>
      <c r="AG4875" s="55" t="str">
        <f t="shared" si="918"/>
        <v/>
      </c>
      <c r="AH4875" s="88" t="str">
        <f t="shared" si="919"/>
        <v/>
      </c>
      <c r="AJ4875" s="55" t="str">
        <f t="shared" si="920"/>
        <v/>
      </c>
      <c r="AK4875" s="88" t="str">
        <f t="shared" si="921"/>
        <v/>
      </c>
      <c r="AM4875" s="55" t="str">
        <f t="shared" si="922"/>
        <v/>
      </c>
      <c r="AN4875" s="88" t="str">
        <f t="shared" si="923"/>
        <v/>
      </c>
    </row>
    <row r="4876" spans="1:40" x14ac:dyDescent="0.25">
      <c r="A4876" s="77"/>
      <c r="B4876" s="107"/>
      <c r="C4876" s="108"/>
      <c r="D4876" s="109"/>
      <c r="E4876" s="109"/>
      <c r="F4876" s="110"/>
      <c r="G4876" s="111"/>
      <c r="H4876" s="112"/>
      <c r="I4876" s="77"/>
      <c r="J4876" s="112" t="str">
        <f>IF($B4876="", "", IFERROR(INDEX('Job List'!$C$9:$C$508, MATCH($B4876, 'Job List'!$B$9:$B$508, 0)), ""))</f>
        <v/>
      </c>
      <c r="K4876" s="112" t="str">
        <f>IF($B4876="", "", IFERROR(INDEX('Job List'!$D$9:$D$508, MATCH($B4876, 'Job List'!$B$9:$B$508, 0)), ""))</f>
        <v/>
      </c>
      <c r="L4876" s="125" t="str">
        <f t="shared" si="912"/>
        <v/>
      </c>
      <c r="M4876" s="111" t="str">
        <f>IF($B4876="", "", IF($G4876="", IFERROR(INDEX('Job List'!$E$9:$E$508, MATCH($B4876, 'Job List'!$B$9:$B$508, 0)), ""), $G4876))</f>
        <v/>
      </c>
      <c r="N4876" s="126" t="str">
        <f t="shared" si="913"/>
        <v/>
      </c>
      <c r="O4876" s="77"/>
      <c r="AB4876" s="14" t="str">
        <f t="shared" si="914"/>
        <v/>
      </c>
      <c r="AC4876" s="20" t="str">
        <f t="shared" si="915"/>
        <v/>
      </c>
      <c r="AD4876" s="55" t="str">
        <f t="shared" si="916"/>
        <v/>
      </c>
      <c r="AE4876" s="88" t="str">
        <f t="shared" si="917"/>
        <v/>
      </c>
      <c r="AG4876" s="55" t="str">
        <f t="shared" si="918"/>
        <v/>
      </c>
      <c r="AH4876" s="88" t="str">
        <f t="shared" si="919"/>
        <v/>
      </c>
      <c r="AJ4876" s="55" t="str">
        <f t="shared" si="920"/>
        <v/>
      </c>
      <c r="AK4876" s="88" t="str">
        <f t="shared" si="921"/>
        <v/>
      </c>
      <c r="AM4876" s="55" t="str">
        <f t="shared" si="922"/>
        <v/>
      </c>
      <c r="AN4876" s="88" t="str">
        <f t="shared" si="923"/>
        <v/>
      </c>
    </row>
    <row r="4877" spans="1:40" x14ac:dyDescent="0.25">
      <c r="A4877" s="77"/>
      <c r="B4877" s="107"/>
      <c r="C4877" s="108"/>
      <c r="D4877" s="109"/>
      <c r="E4877" s="109"/>
      <c r="F4877" s="110"/>
      <c r="G4877" s="111"/>
      <c r="H4877" s="112"/>
      <c r="I4877" s="77"/>
      <c r="J4877" s="112" t="str">
        <f>IF($B4877="", "", IFERROR(INDEX('Job List'!$C$9:$C$508, MATCH($B4877, 'Job List'!$B$9:$B$508, 0)), ""))</f>
        <v/>
      </c>
      <c r="K4877" s="112" t="str">
        <f>IF($B4877="", "", IFERROR(INDEX('Job List'!$D$9:$D$508, MATCH($B4877, 'Job List'!$B$9:$B$508, 0)), ""))</f>
        <v/>
      </c>
      <c r="L4877" s="125" t="str">
        <f t="shared" si="912"/>
        <v/>
      </c>
      <c r="M4877" s="111" t="str">
        <f>IF($B4877="", "", IF($G4877="", IFERROR(INDEX('Job List'!$E$9:$E$508, MATCH($B4877, 'Job List'!$B$9:$B$508, 0)), ""), $G4877))</f>
        <v/>
      </c>
      <c r="N4877" s="126" t="str">
        <f t="shared" si="913"/>
        <v/>
      </c>
      <c r="O4877" s="77"/>
      <c r="AB4877" s="14" t="str">
        <f t="shared" si="914"/>
        <v/>
      </c>
      <c r="AC4877" s="20" t="str">
        <f t="shared" si="915"/>
        <v/>
      </c>
      <c r="AD4877" s="55" t="str">
        <f t="shared" si="916"/>
        <v/>
      </c>
      <c r="AE4877" s="88" t="str">
        <f t="shared" si="917"/>
        <v/>
      </c>
      <c r="AG4877" s="55" t="str">
        <f t="shared" si="918"/>
        <v/>
      </c>
      <c r="AH4877" s="88" t="str">
        <f t="shared" si="919"/>
        <v/>
      </c>
      <c r="AJ4877" s="55" t="str">
        <f t="shared" si="920"/>
        <v/>
      </c>
      <c r="AK4877" s="88" t="str">
        <f t="shared" si="921"/>
        <v/>
      </c>
      <c r="AM4877" s="55" t="str">
        <f t="shared" si="922"/>
        <v/>
      </c>
      <c r="AN4877" s="88" t="str">
        <f t="shared" si="923"/>
        <v/>
      </c>
    </row>
    <row r="4878" spans="1:40" x14ac:dyDescent="0.25">
      <c r="A4878" s="77"/>
      <c r="B4878" s="107"/>
      <c r="C4878" s="108"/>
      <c r="D4878" s="109"/>
      <c r="E4878" s="109"/>
      <c r="F4878" s="110"/>
      <c r="G4878" s="111"/>
      <c r="H4878" s="112"/>
      <c r="I4878" s="77"/>
      <c r="J4878" s="112" t="str">
        <f>IF($B4878="", "", IFERROR(INDEX('Job List'!$C$9:$C$508, MATCH($B4878, 'Job List'!$B$9:$B$508, 0)), ""))</f>
        <v/>
      </c>
      <c r="K4878" s="112" t="str">
        <f>IF($B4878="", "", IFERROR(INDEX('Job List'!$D$9:$D$508, MATCH($B4878, 'Job List'!$B$9:$B$508, 0)), ""))</f>
        <v/>
      </c>
      <c r="L4878" s="125" t="str">
        <f t="shared" si="912"/>
        <v/>
      </c>
      <c r="M4878" s="111" t="str">
        <f>IF($B4878="", "", IF($G4878="", IFERROR(INDEX('Job List'!$E$9:$E$508, MATCH($B4878, 'Job List'!$B$9:$B$508, 0)), ""), $G4878))</f>
        <v/>
      </c>
      <c r="N4878" s="126" t="str">
        <f t="shared" si="913"/>
        <v/>
      </c>
      <c r="O4878" s="77"/>
      <c r="AB4878" s="14" t="str">
        <f t="shared" si="914"/>
        <v/>
      </c>
      <c r="AC4878" s="20" t="str">
        <f t="shared" si="915"/>
        <v/>
      </c>
      <c r="AD4878" s="55" t="str">
        <f t="shared" si="916"/>
        <v/>
      </c>
      <c r="AE4878" s="88" t="str">
        <f t="shared" si="917"/>
        <v/>
      </c>
      <c r="AG4878" s="55" t="str">
        <f t="shared" si="918"/>
        <v/>
      </c>
      <c r="AH4878" s="88" t="str">
        <f t="shared" si="919"/>
        <v/>
      </c>
      <c r="AJ4878" s="55" t="str">
        <f t="shared" si="920"/>
        <v/>
      </c>
      <c r="AK4878" s="88" t="str">
        <f t="shared" si="921"/>
        <v/>
      </c>
      <c r="AM4878" s="55" t="str">
        <f t="shared" si="922"/>
        <v/>
      </c>
      <c r="AN4878" s="88" t="str">
        <f t="shared" si="923"/>
        <v/>
      </c>
    </row>
    <row r="4879" spans="1:40" x14ac:dyDescent="0.25">
      <c r="A4879" s="77"/>
      <c r="B4879" s="107"/>
      <c r="C4879" s="108"/>
      <c r="D4879" s="109"/>
      <c r="E4879" s="109"/>
      <c r="F4879" s="110"/>
      <c r="G4879" s="111"/>
      <c r="H4879" s="112"/>
      <c r="I4879" s="77"/>
      <c r="J4879" s="112" t="str">
        <f>IF($B4879="", "", IFERROR(INDEX('Job List'!$C$9:$C$508, MATCH($B4879, 'Job List'!$B$9:$B$508, 0)), ""))</f>
        <v/>
      </c>
      <c r="K4879" s="112" t="str">
        <f>IF($B4879="", "", IFERROR(INDEX('Job List'!$D$9:$D$508, MATCH($B4879, 'Job List'!$B$9:$B$508, 0)), ""))</f>
        <v/>
      </c>
      <c r="L4879" s="125" t="str">
        <f t="shared" si="912"/>
        <v/>
      </c>
      <c r="M4879" s="111" t="str">
        <f>IF($B4879="", "", IF($G4879="", IFERROR(INDEX('Job List'!$E$9:$E$508, MATCH($B4879, 'Job List'!$B$9:$B$508, 0)), ""), $G4879))</f>
        <v/>
      </c>
      <c r="N4879" s="126" t="str">
        <f t="shared" si="913"/>
        <v/>
      </c>
      <c r="O4879" s="77"/>
      <c r="AB4879" s="14" t="str">
        <f t="shared" si="914"/>
        <v/>
      </c>
      <c r="AC4879" s="20" t="str">
        <f t="shared" si="915"/>
        <v/>
      </c>
      <c r="AD4879" s="55" t="str">
        <f t="shared" si="916"/>
        <v/>
      </c>
      <c r="AE4879" s="88" t="str">
        <f t="shared" si="917"/>
        <v/>
      </c>
      <c r="AG4879" s="55" t="str">
        <f t="shared" si="918"/>
        <v/>
      </c>
      <c r="AH4879" s="88" t="str">
        <f t="shared" si="919"/>
        <v/>
      </c>
      <c r="AJ4879" s="55" t="str">
        <f t="shared" si="920"/>
        <v/>
      </c>
      <c r="AK4879" s="88" t="str">
        <f t="shared" si="921"/>
        <v/>
      </c>
      <c r="AM4879" s="55" t="str">
        <f t="shared" si="922"/>
        <v/>
      </c>
      <c r="AN4879" s="88" t="str">
        <f t="shared" si="923"/>
        <v/>
      </c>
    </row>
    <row r="4880" spans="1:40" x14ac:dyDescent="0.25">
      <c r="A4880" s="77"/>
      <c r="B4880" s="107"/>
      <c r="C4880" s="108"/>
      <c r="D4880" s="109"/>
      <c r="E4880" s="109"/>
      <c r="F4880" s="110"/>
      <c r="G4880" s="111"/>
      <c r="H4880" s="112"/>
      <c r="I4880" s="77"/>
      <c r="J4880" s="112" t="str">
        <f>IF($B4880="", "", IFERROR(INDEX('Job List'!$C$9:$C$508, MATCH($B4880, 'Job List'!$B$9:$B$508, 0)), ""))</f>
        <v/>
      </c>
      <c r="K4880" s="112" t="str">
        <f>IF($B4880="", "", IFERROR(INDEX('Job List'!$D$9:$D$508, MATCH($B4880, 'Job List'!$B$9:$B$508, 0)), ""))</f>
        <v/>
      </c>
      <c r="L4880" s="125" t="str">
        <f t="shared" si="912"/>
        <v/>
      </c>
      <c r="M4880" s="111" t="str">
        <f>IF($B4880="", "", IF($G4880="", IFERROR(INDEX('Job List'!$E$9:$E$508, MATCH($B4880, 'Job List'!$B$9:$B$508, 0)), ""), $G4880))</f>
        <v/>
      </c>
      <c r="N4880" s="126" t="str">
        <f t="shared" si="913"/>
        <v/>
      </c>
      <c r="O4880" s="77"/>
      <c r="AB4880" s="14" t="str">
        <f t="shared" si="914"/>
        <v/>
      </c>
      <c r="AC4880" s="20" t="str">
        <f t="shared" si="915"/>
        <v/>
      </c>
      <c r="AD4880" s="55" t="str">
        <f t="shared" si="916"/>
        <v/>
      </c>
      <c r="AE4880" s="88" t="str">
        <f t="shared" si="917"/>
        <v/>
      </c>
      <c r="AG4880" s="55" t="str">
        <f t="shared" si="918"/>
        <v/>
      </c>
      <c r="AH4880" s="88" t="str">
        <f t="shared" si="919"/>
        <v/>
      </c>
      <c r="AJ4880" s="55" t="str">
        <f t="shared" si="920"/>
        <v/>
      </c>
      <c r="AK4880" s="88" t="str">
        <f t="shared" si="921"/>
        <v/>
      </c>
      <c r="AM4880" s="55" t="str">
        <f t="shared" si="922"/>
        <v/>
      </c>
      <c r="AN4880" s="88" t="str">
        <f t="shared" si="923"/>
        <v/>
      </c>
    </row>
    <row r="4881" spans="1:40" x14ac:dyDescent="0.25">
      <c r="A4881" s="77"/>
      <c r="B4881" s="107"/>
      <c r="C4881" s="108"/>
      <c r="D4881" s="109"/>
      <c r="E4881" s="109"/>
      <c r="F4881" s="110"/>
      <c r="G4881" s="111"/>
      <c r="H4881" s="112"/>
      <c r="I4881" s="77"/>
      <c r="J4881" s="112" t="str">
        <f>IF($B4881="", "", IFERROR(INDEX('Job List'!$C$9:$C$508, MATCH($B4881, 'Job List'!$B$9:$B$508, 0)), ""))</f>
        <v/>
      </c>
      <c r="K4881" s="112" t="str">
        <f>IF($B4881="", "", IFERROR(INDEX('Job List'!$D$9:$D$508, MATCH($B4881, 'Job List'!$B$9:$B$508, 0)), ""))</f>
        <v/>
      </c>
      <c r="L4881" s="125" t="str">
        <f t="shared" si="912"/>
        <v/>
      </c>
      <c r="M4881" s="111" t="str">
        <f>IF($B4881="", "", IF($G4881="", IFERROR(INDEX('Job List'!$E$9:$E$508, MATCH($B4881, 'Job List'!$B$9:$B$508, 0)), ""), $G4881))</f>
        <v/>
      </c>
      <c r="N4881" s="126" t="str">
        <f t="shared" si="913"/>
        <v/>
      </c>
      <c r="O4881" s="77"/>
      <c r="AB4881" s="14" t="str">
        <f t="shared" si="914"/>
        <v/>
      </c>
      <c r="AC4881" s="20" t="str">
        <f t="shared" si="915"/>
        <v/>
      </c>
      <c r="AD4881" s="55" t="str">
        <f t="shared" si="916"/>
        <v/>
      </c>
      <c r="AE4881" s="88" t="str">
        <f t="shared" si="917"/>
        <v/>
      </c>
      <c r="AG4881" s="55" t="str">
        <f t="shared" si="918"/>
        <v/>
      </c>
      <c r="AH4881" s="88" t="str">
        <f t="shared" si="919"/>
        <v/>
      </c>
      <c r="AJ4881" s="55" t="str">
        <f t="shared" si="920"/>
        <v/>
      </c>
      <c r="AK4881" s="88" t="str">
        <f t="shared" si="921"/>
        <v/>
      </c>
      <c r="AM4881" s="55" t="str">
        <f t="shared" si="922"/>
        <v/>
      </c>
      <c r="AN4881" s="88" t="str">
        <f t="shared" si="923"/>
        <v/>
      </c>
    </row>
    <row r="4882" spans="1:40" x14ac:dyDescent="0.25">
      <c r="A4882" s="77"/>
      <c r="B4882" s="107"/>
      <c r="C4882" s="108"/>
      <c r="D4882" s="109"/>
      <c r="E4882" s="109"/>
      <c r="F4882" s="110"/>
      <c r="G4882" s="111"/>
      <c r="H4882" s="112"/>
      <c r="I4882" s="77"/>
      <c r="J4882" s="112" t="str">
        <f>IF($B4882="", "", IFERROR(INDEX('Job List'!$C$9:$C$508, MATCH($B4882, 'Job List'!$B$9:$B$508, 0)), ""))</f>
        <v/>
      </c>
      <c r="K4882" s="112" t="str">
        <f>IF($B4882="", "", IFERROR(INDEX('Job List'!$D$9:$D$508, MATCH($B4882, 'Job List'!$B$9:$B$508, 0)), ""))</f>
        <v/>
      </c>
      <c r="L4882" s="125" t="str">
        <f t="shared" si="912"/>
        <v/>
      </c>
      <c r="M4882" s="111" t="str">
        <f>IF($B4882="", "", IF($G4882="", IFERROR(INDEX('Job List'!$E$9:$E$508, MATCH($B4882, 'Job List'!$B$9:$B$508, 0)), ""), $G4882))</f>
        <v/>
      </c>
      <c r="N4882" s="126" t="str">
        <f t="shared" si="913"/>
        <v/>
      </c>
      <c r="O4882" s="77"/>
      <c r="AB4882" s="14" t="str">
        <f t="shared" si="914"/>
        <v/>
      </c>
      <c r="AC4882" s="20" t="str">
        <f t="shared" si="915"/>
        <v/>
      </c>
      <c r="AD4882" s="55" t="str">
        <f t="shared" si="916"/>
        <v/>
      </c>
      <c r="AE4882" s="88" t="str">
        <f t="shared" si="917"/>
        <v/>
      </c>
      <c r="AG4882" s="55" t="str">
        <f t="shared" si="918"/>
        <v/>
      </c>
      <c r="AH4882" s="88" t="str">
        <f t="shared" si="919"/>
        <v/>
      </c>
      <c r="AJ4882" s="55" t="str">
        <f t="shared" si="920"/>
        <v/>
      </c>
      <c r="AK4882" s="88" t="str">
        <f t="shared" si="921"/>
        <v/>
      </c>
      <c r="AM4882" s="55" t="str">
        <f t="shared" si="922"/>
        <v/>
      </c>
      <c r="AN4882" s="88" t="str">
        <f t="shared" si="923"/>
        <v/>
      </c>
    </row>
    <row r="4883" spans="1:40" x14ac:dyDescent="0.25">
      <c r="A4883" s="77"/>
      <c r="B4883" s="107"/>
      <c r="C4883" s="108"/>
      <c r="D4883" s="109"/>
      <c r="E4883" s="109"/>
      <c r="F4883" s="110"/>
      <c r="G4883" s="111"/>
      <c r="H4883" s="112"/>
      <c r="I4883" s="77"/>
      <c r="J4883" s="112" t="str">
        <f>IF($B4883="", "", IFERROR(INDEX('Job List'!$C$9:$C$508, MATCH($B4883, 'Job List'!$B$9:$B$508, 0)), ""))</f>
        <v/>
      </c>
      <c r="K4883" s="112" t="str">
        <f>IF($B4883="", "", IFERROR(INDEX('Job List'!$D$9:$D$508, MATCH($B4883, 'Job List'!$B$9:$B$508, 0)), ""))</f>
        <v/>
      </c>
      <c r="L4883" s="125" t="str">
        <f t="shared" si="912"/>
        <v/>
      </c>
      <c r="M4883" s="111" t="str">
        <f>IF($B4883="", "", IF($G4883="", IFERROR(INDEX('Job List'!$E$9:$E$508, MATCH($B4883, 'Job List'!$B$9:$B$508, 0)), ""), $G4883))</f>
        <v/>
      </c>
      <c r="N4883" s="126" t="str">
        <f t="shared" si="913"/>
        <v/>
      </c>
      <c r="O4883" s="77"/>
      <c r="AB4883" s="14" t="str">
        <f t="shared" si="914"/>
        <v/>
      </c>
      <c r="AC4883" s="20" t="str">
        <f t="shared" si="915"/>
        <v/>
      </c>
      <c r="AD4883" s="55" t="str">
        <f t="shared" si="916"/>
        <v/>
      </c>
      <c r="AE4883" s="88" t="str">
        <f t="shared" si="917"/>
        <v/>
      </c>
      <c r="AG4883" s="55" t="str">
        <f t="shared" si="918"/>
        <v/>
      </c>
      <c r="AH4883" s="88" t="str">
        <f t="shared" si="919"/>
        <v/>
      </c>
      <c r="AJ4883" s="55" t="str">
        <f t="shared" si="920"/>
        <v/>
      </c>
      <c r="AK4883" s="88" t="str">
        <f t="shared" si="921"/>
        <v/>
      </c>
      <c r="AM4883" s="55" t="str">
        <f t="shared" si="922"/>
        <v/>
      </c>
      <c r="AN4883" s="88" t="str">
        <f t="shared" si="923"/>
        <v/>
      </c>
    </row>
    <row r="4884" spans="1:40" x14ac:dyDescent="0.25">
      <c r="A4884" s="77"/>
      <c r="B4884" s="107"/>
      <c r="C4884" s="108"/>
      <c r="D4884" s="109"/>
      <c r="E4884" s="109"/>
      <c r="F4884" s="110"/>
      <c r="G4884" s="111"/>
      <c r="H4884" s="112"/>
      <c r="I4884" s="77"/>
      <c r="J4884" s="112" t="str">
        <f>IF($B4884="", "", IFERROR(INDEX('Job List'!$C$9:$C$508, MATCH($B4884, 'Job List'!$B$9:$B$508, 0)), ""))</f>
        <v/>
      </c>
      <c r="K4884" s="112" t="str">
        <f>IF($B4884="", "", IFERROR(INDEX('Job List'!$D$9:$D$508, MATCH($B4884, 'Job List'!$B$9:$B$508, 0)), ""))</f>
        <v/>
      </c>
      <c r="L4884" s="125" t="str">
        <f t="shared" si="912"/>
        <v/>
      </c>
      <c r="M4884" s="111" t="str">
        <f>IF($B4884="", "", IF($G4884="", IFERROR(INDEX('Job List'!$E$9:$E$508, MATCH($B4884, 'Job List'!$B$9:$B$508, 0)), ""), $G4884))</f>
        <v/>
      </c>
      <c r="N4884" s="126" t="str">
        <f t="shared" si="913"/>
        <v/>
      </c>
      <c r="O4884" s="77"/>
      <c r="AB4884" s="14" t="str">
        <f t="shared" si="914"/>
        <v/>
      </c>
      <c r="AC4884" s="20" t="str">
        <f t="shared" si="915"/>
        <v/>
      </c>
      <c r="AD4884" s="55" t="str">
        <f t="shared" si="916"/>
        <v/>
      </c>
      <c r="AE4884" s="88" t="str">
        <f t="shared" si="917"/>
        <v/>
      </c>
      <c r="AG4884" s="55" t="str">
        <f t="shared" si="918"/>
        <v/>
      </c>
      <c r="AH4884" s="88" t="str">
        <f t="shared" si="919"/>
        <v/>
      </c>
      <c r="AJ4884" s="55" t="str">
        <f t="shared" si="920"/>
        <v/>
      </c>
      <c r="AK4884" s="88" t="str">
        <f t="shared" si="921"/>
        <v/>
      </c>
      <c r="AM4884" s="55" t="str">
        <f t="shared" si="922"/>
        <v/>
      </c>
      <c r="AN4884" s="88" t="str">
        <f t="shared" si="923"/>
        <v/>
      </c>
    </row>
    <row r="4885" spans="1:40" x14ac:dyDescent="0.25">
      <c r="A4885" s="77"/>
      <c r="B4885" s="107"/>
      <c r="C4885" s="108"/>
      <c r="D4885" s="109"/>
      <c r="E4885" s="109"/>
      <c r="F4885" s="110"/>
      <c r="G4885" s="111"/>
      <c r="H4885" s="112"/>
      <c r="I4885" s="77"/>
      <c r="J4885" s="112" t="str">
        <f>IF($B4885="", "", IFERROR(INDEX('Job List'!$C$9:$C$508, MATCH($B4885, 'Job List'!$B$9:$B$508, 0)), ""))</f>
        <v/>
      </c>
      <c r="K4885" s="112" t="str">
        <f>IF($B4885="", "", IFERROR(INDEX('Job List'!$D$9:$D$508, MATCH($B4885, 'Job List'!$B$9:$B$508, 0)), ""))</f>
        <v/>
      </c>
      <c r="L4885" s="125" t="str">
        <f t="shared" si="912"/>
        <v/>
      </c>
      <c r="M4885" s="111" t="str">
        <f>IF($B4885="", "", IF($G4885="", IFERROR(INDEX('Job List'!$E$9:$E$508, MATCH($B4885, 'Job List'!$B$9:$B$508, 0)), ""), $G4885))</f>
        <v/>
      </c>
      <c r="N4885" s="126" t="str">
        <f t="shared" si="913"/>
        <v/>
      </c>
      <c r="O4885" s="77"/>
      <c r="AB4885" s="14" t="str">
        <f t="shared" si="914"/>
        <v/>
      </c>
      <c r="AC4885" s="20" t="str">
        <f t="shared" si="915"/>
        <v/>
      </c>
      <c r="AD4885" s="55" t="str">
        <f t="shared" si="916"/>
        <v/>
      </c>
      <c r="AE4885" s="88" t="str">
        <f t="shared" si="917"/>
        <v/>
      </c>
      <c r="AG4885" s="55" t="str">
        <f t="shared" si="918"/>
        <v/>
      </c>
      <c r="AH4885" s="88" t="str">
        <f t="shared" si="919"/>
        <v/>
      </c>
      <c r="AJ4885" s="55" t="str">
        <f t="shared" si="920"/>
        <v/>
      </c>
      <c r="AK4885" s="88" t="str">
        <f t="shared" si="921"/>
        <v/>
      </c>
      <c r="AM4885" s="55" t="str">
        <f t="shared" si="922"/>
        <v/>
      </c>
      <c r="AN4885" s="88" t="str">
        <f t="shared" si="923"/>
        <v/>
      </c>
    </row>
    <row r="4886" spans="1:40" x14ac:dyDescent="0.25">
      <c r="A4886" s="77"/>
      <c r="B4886" s="107"/>
      <c r="C4886" s="108"/>
      <c r="D4886" s="109"/>
      <c r="E4886" s="109"/>
      <c r="F4886" s="110"/>
      <c r="G4886" s="111"/>
      <c r="H4886" s="112"/>
      <c r="I4886" s="77"/>
      <c r="J4886" s="112" t="str">
        <f>IF($B4886="", "", IFERROR(INDEX('Job List'!$C$9:$C$508, MATCH($B4886, 'Job List'!$B$9:$B$508, 0)), ""))</f>
        <v/>
      </c>
      <c r="K4886" s="112" t="str">
        <f>IF($B4886="", "", IFERROR(INDEX('Job List'!$D$9:$D$508, MATCH($B4886, 'Job List'!$B$9:$B$508, 0)), ""))</f>
        <v/>
      </c>
      <c r="L4886" s="125" t="str">
        <f t="shared" si="912"/>
        <v/>
      </c>
      <c r="M4886" s="111" t="str">
        <f>IF($B4886="", "", IF($G4886="", IFERROR(INDEX('Job List'!$E$9:$E$508, MATCH($B4886, 'Job List'!$B$9:$B$508, 0)), ""), $G4886))</f>
        <v/>
      </c>
      <c r="N4886" s="126" t="str">
        <f t="shared" si="913"/>
        <v/>
      </c>
      <c r="O4886" s="77"/>
      <c r="AB4886" s="14" t="str">
        <f t="shared" si="914"/>
        <v/>
      </c>
      <c r="AC4886" s="20" t="str">
        <f t="shared" si="915"/>
        <v/>
      </c>
      <c r="AD4886" s="55" t="str">
        <f t="shared" si="916"/>
        <v/>
      </c>
      <c r="AE4886" s="88" t="str">
        <f t="shared" si="917"/>
        <v/>
      </c>
      <c r="AG4886" s="55" t="str">
        <f t="shared" si="918"/>
        <v/>
      </c>
      <c r="AH4886" s="88" t="str">
        <f t="shared" si="919"/>
        <v/>
      </c>
      <c r="AJ4886" s="55" t="str">
        <f t="shared" si="920"/>
        <v/>
      </c>
      <c r="AK4886" s="88" t="str">
        <f t="shared" si="921"/>
        <v/>
      </c>
      <c r="AM4886" s="55" t="str">
        <f t="shared" si="922"/>
        <v/>
      </c>
      <c r="AN4886" s="88" t="str">
        <f t="shared" si="923"/>
        <v/>
      </c>
    </row>
    <row r="4887" spans="1:40" x14ac:dyDescent="0.25">
      <c r="A4887" s="77"/>
      <c r="B4887" s="107"/>
      <c r="C4887" s="108"/>
      <c r="D4887" s="109"/>
      <c r="E4887" s="109"/>
      <c r="F4887" s="110"/>
      <c r="G4887" s="111"/>
      <c r="H4887" s="112"/>
      <c r="I4887" s="77"/>
      <c r="J4887" s="112" t="str">
        <f>IF($B4887="", "", IFERROR(INDEX('Job List'!$C$9:$C$508, MATCH($B4887, 'Job List'!$B$9:$B$508, 0)), ""))</f>
        <v/>
      </c>
      <c r="K4887" s="112" t="str">
        <f>IF($B4887="", "", IFERROR(INDEX('Job List'!$D$9:$D$508, MATCH($B4887, 'Job List'!$B$9:$B$508, 0)), ""))</f>
        <v/>
      </c>
      <c r="L4887" s="125" t="str">
        <f t="shared" si="912"/>
        <v/>
      </c>
      <c r="M4887" s="111" t="str">
        <f>IF($B4887="", "", IF($G4887="", IFERROR(INDEX('Job List'!$E$9:$E$508, MATCH($B4887, 'Job List'!$B$9:$B$508, 0)), ""), $G4887))</f>
        <v/>
      </c>
      <c r="N4887" s="126" t="str">
        <f t="shared" si="913"/>
        <v/>
      </c>
      <c r="O4887" s="77"/>
      <c r="AB4887" s="14" t="str">
        <f t="shared" si="914"/>
        <v/>
      </c>
      <c r="AC4887" s="20" t="str">
        <f t="shared" si="915"/>
        <v/>
      </c>
      <c r="AD4887" s="55" t="str">
        <f t="shared" si="916"/>
        <v/>
      </c>
      <c r="AE4887" s="88" t="str">
        <f t="shared" si="917"/>
        <v/>
      </c>
      <c r="AG4887" s="55" t="str">
        <f t="shared" si="918"/>
        <v/>
      </c>
      <c r="AH4887" s="88" t="str">
        <f t="shared" si="919"/>
        <v/>
      </c>
      <c r="AJ4887" s="55" t="str">
        <f t="shared" si="920"/>
        <v/>
      </c>
      <c r="AK4887" s="88" t="str">
        <f t="shared" si="921"/>
        <v/>
      </c>
      <c r="AM4887" s="55" t="str">
        <f t="shared" si="922"/>
        <v/>
      </c>
      <c r="AN4887" s="88" t="str">
        <f t="shared" si="923"/>
        <v/>
      </c>
    </row>
    <row r="4888" spans="1:40" x14ac:dyDescent="0.25">
      <c r="A4888" s="77"/>
      <c r="B4888" s="107"/>
      <c r="C4888" s="108"/>
      <c r="D4888" s="109"/>
      <c r="E4888" s="109"/>
      <c r="F4888" s="110"/>
      <c r="G4888" s="111"/>
      <c r="H4888" s="112"/>
      <c r="I4888" s="77"/>
      <c r="J4888" s="112" t="str">
        <f>IF($B4888="", "", IFERROR(INDEX('Job List'!$C$9:$C$508, MATCH($B4888, 'Job List'!$B$9:$B$508, 0)), ""))</f>
        <v/>
      </c>
      <c r="K4888" s="112" t="str">
        <f>IF($B4888="", "", IFERROR(INDEX('Job List'!$D$9:$D$508, MATCH($B4888, 'Job List'!$B$9:$B$508, 0)), ""))</f>
        <v/>
      </c>
      <c r="L4888" s="125" t="str">
        <f t="shared" si="912"/>
        <v/>
      </c>
      <c r="M4888" s="111" t="str">
        <f>IF($B4888="", "", IF($G4888="", IFERROR(INDEX('Job List'!$E$9:$E$508, MATCH($B4888, 'Job List'!$B$9:$B$508, 0)), ""), $G4888))</f>
        <v/>
      </c>
      <c r="N4888" s="126" t="str">
        <f t="shared" si="913"/>
        <v/>
      </c>
      <c r="O4888" s="77"/>
      <c r="AB4888" s="14" t="str">
        <f t="shared" si="914"/>
        <v/>
      </c>
      <c r="AC4888" s="20" t="str">
        <f t="shared" si="915"/>
        <v/>
      </c>
      <c r="AD4888" s="55" t="str">
        <f t="shared" si="916"/>
        <v/>
      </c>
      <c r="AE4888" s="88" t="str">
        <f t="shared" si="917"/>
        <v/>
      </c>
      <c r="AG4888" s="55" t="str">
        <f t="shared" si="918"/>
        <v/>
      </c>
      <c r="AH4888" s="88" t="str">
        <f t="shared" si="919"/>
        <v/>
      </c>
      <c r="AJ4888" s="55" t="str">
        <f t="shared" si="920"/>
        <v/>
      </c>
      <c r="AK4888" s="88" t="str">
        <f t="shared" si="921"/>
        <v/>
      </c>
      <c r="AM4888" s="55" t="str">
        <f t="shared" si="922"/>
        <v/>
      </c>
      <c r="AN4888" s="88" t="str">
        <f t="shared" si="923"/>
        <v/>
      </c>
    </row>
    <row r="4889" spans="1:40" x14ac:dyDescent="0.25">
      <c r="A4889" s="77"/>
      <c r="B4889" s="107"/>
      <c r="C4889" s="108"/>
      <c r="D4889" s="109"/>
      <c r="E4889" s="109"/>
      <c r="F4889" s="110"/>
      <c r="G4889" s="111"/>
      <c r="H4889" s="112"/>
      <c r="I4889" s="77"/>
      <c r="J4889" s="112" t="str">
        <f>IF($B4889="", "", IFERROR(INDEX('Job List'!$C$9:$C$508, MATCH($B4889, 'Job List'!$B$9:$B$508, 0)), ""))</f>
        <v/>
      </c>
      <c r="K4889" s="112" t="str">
        <f>IF($B4889="", "", IFERROR(INDEX('Job List'!$D$9:$D$508, MATCH($B4889, 'Job List'!$B$9:$B$508, 0)), ""))</f>
        <v/>
      </c>
      <c r="L4889" s="125" t="str">
        <f t="shared" si="912"/>
        <v/>
      </c>
      <c r="M4889" s="111" t="str">
        <f>IF($B4889="", "", IF($G4889="", IFERROR(INDEX('Job List'!$E$9:$E$508, MATCH($B4889, 'Job List'!$B$9:$B$508, 0)), ""), $G4889))</f>
        <v/>
      </c>
      <c r="N4889" s="126" t="str">
        <f t="shared" si="913"/>
        <v/>
      </c>
      <c r="O4889" s="77"/>
      <c r="AB4889" s="14" t="str">
        <f t="shared" si="914"/>
        <v/>
      </c>
      <c r="AC4889" s="20" t="str">
        <f t="shared" si="915"/>
        <v/>
      </c>
      <c r="AD4889" s="55" t="str">
        <f t="shared" si="916"/>
        <v/>
      </c>
      <c r="AE4889" s="88" t="str">
        <f t="shared" si="917"/>
        <v/>
      </c>
      <c r="AG4889" s="55" t="str">
        <f t="shared" si="918"/>
        <v/>
      </c>
      <c r="AH4889" s="88" t="str">
        <f t="shared" si="919"/>
        <v/>
      </c>
      <c r="AJ4889" s="55" t="str">
        <f t="shared" si="920"/>
        <v/>
      </c>
      <c r="AK4889" s="88" t="str">
        <f t="shared" si="921"/>
        <v/>
      </c>
      <c r="AM4889" s="55" t="str">
        <f t="shared" si="922"/>
        <v/>
      </c>
      <c r="AN4889" s="88" t="str">
        <f t="shared" si="923"/>
        <v/>
      </c>
    </row>
    <row r="4890" spans="1:40" x14ac:dyDescent="0.25">
      <c r="A4890" s="77"/>
      <c r="B4890" s="107"/>
      <c r="C4890" s="108"/>
      <c r="D4890" s="109"/>
      <c r="E4890" s="109"/>
      <c r="F4890" s="110"/>
      <c r="G4890" s="111"/>
      <c r="H4890" s="112"/>
      <c r="I4890" s="77"/>
      <c r="J4890" s="112" t="str">
        <f>IF($B4890="", "", IFERROR(INDEX('Job List'!$C$9:$C$508, MATCH($B4890, 'Job List'!$B$9:$B$508, 0)), ""))</f>
        <v/>
      </c>
      <c r="K4890" s="112" t="str">
        <f>IF($B4890="", "", IFERROR(INDEX('Job List'!$D$9:$D$508, MATCH($B4890, 'Job List'!$B$9:$B$508, 0)), ""))</f>
        <v/>
      </c>
      <c r="L4890" s="125" t="str">
        <f t="shared" si="912"/>
        <v/>
      </c>
      <c r="M4890" s="111" t="str">
        <f>IF($B4890="", "", IF($G4890="", IFERROR(INDEX('Job List'!$E$9:$E$508, MATCH($B4890, 'Job List'!$B$9:$B$508, 0)), ""), $G4890))</f>
        <v/>
      </c>
      <c r="N4890" s="126" t="str">
        <f t="shared" si="913"/>
        <v/>
      </c>
      <c r="O4890" s="77"/>
      <c r="AB4890" s="14" t="str">
        <f t="shared" si="914"/>
        <v/>
      </c>
      <c r="AC4890" s="20" t="str">
        <f t="shared" si="915"/>
        <v/>
      </c>
      <c r="AD4890" s="55" t="str">
        <f t="shared" si="916"/>
        <v/>
      </c>
      <c r="AE4890" s="88" t="str">
        <f t="shared" si="917"/>
        <v/>
      </c>
      <c r="AG4890" s="55" t="str">
        <f t="shared" si="918"/>
        <v/>
      </c>
      <c r="AH4890" s="88" t="str">
        <f t="shared" si="919"/>
        <v/>
      </c>
      <c r="AJ4890" s="55" t="str">
        <f t="shared" si="920"/>
        <v/>
      </c>
      <c r="AK4890" s="88" t="str">
        <f t="shared" si="921"/>
        <v/>
      </c>
      <c r="AM4890" s="55" t="str">
        <f t="shared" si="922"/>
        <v/>
      </c>
      <c r="AN4890" s="88" t="str">
        <f t="shared" si="923"/>
        <v/>
      </c>
    </row>
    <row r="4891" spans="1:40" x14ac:dyDescent="0.25">
      <c r="A4891" s="77"/>
      <c r="B4891" s="107"/>
      <c r="C4891" s="108"/>
      <c r="D4891" s="109"/>
      <c r="E4891" s="109"/>
      <c r="F4891" s="110"/>
      <c r="G4891" s="111"/>
      <c r="H4891" s="112"/>
      <c r="I4891" s="77"/>
      <c r="J4891" s="112" t="str">
        <f>IF($B4891="", "", IFERROR(INDEX('Job List'!$C$9:$C$508, MATCH($B4891, 'Job List'!$B$9:$B$508, 0)), ""))</f>
        <v/>
      </c>
      <c r="K4891" s="112" t="str">
        <f>IF($B4891="", "", IFERROR(INDEX('Job List'!$D$9:$D$508, MATCH($B4891, 'Job List'!$B$9:$B$508, 0)), ""))</f>
        <v/>
      </c>
      <c r="L4891" s="125" t="str">
        <f t="shared" si="912"/>
        <v/>
      </c>
      <c r="M4891" s="111" t="str">
        <f>IF($B4891="", "", IF($G4891="", IFERROR(INDEX('Job List'!$E$9:$E$508, MATCH($B4891, 'Job List'!$B$9:$B$508, 0)), ""), $G4891))</f>
        <v/>
      </c>
      <c r="N4891" s="126" t="str">
        <f t="shared" si="913"/>
        <v/>
      </c>
      <c r="O4891" s="77"/>
      <c r="AB4891" s="14" t="str">
        <f t="shared" si="914"/>
        <v/>
      </c>
      <c r="AC4891" s="20" t="str">
        <f t="shared" si="915"/>
        <v/>
      </c>
      <c r="AD4891" s="55" t="str">
        <f t="shared" si="916"/>
        <v/>
      </c>
      <c r="AE4891" s="88" t="str">
        <f t="shared" si="917"/>
        <v/>
      </c>
      <c r="AG4891" s="55" t="str">
        <f t="shared" si="918"/>
        <v/>
      </c>
      <c r="AH4891" s="88" t="str">
        <f t="shared" si="919"/>
        <v/>
      </c>
      <c r="AJ4891" s="55" t="str">
        <f t="shared" si="920"/>
        <v/>
      </c>
      <c r="AK4891" s="88" t="str">
        <f t="shared" si="921"/>
        <v/>
      </c>
      <c r="AM4891" s="55" t="str">
        <f t="shared" si="922"/>
        <v/>
      </c>
      <c r="AN4891" s="88" t="str">
        <f t="shared" si="923"/>
        <v/>
      </c>
    </row>
    <row r="4892" spans="1:40" x14ac:dyDescent="0.25">
      <c r="A4892" s="77"/>
      <c r="B4892" s="107"/>
      <c r="C4892" s="108"/>
      <c r="D4892" s="109"/>
      <c r="E4892" s="109"/>
      <c r="F4892" s="110"/>
      <c r="G4892" s="111"/>
      <c r="H4892" s="112"/>
      <c r="I4892" s="77"/>
      <c r="J4892" s="112" t="str">
        <f>IF($B4892="", "", IFERROR(INDEX('Job List'!$C$9:$C$508, MATCH($B4892, 'Job List'!$B$9:$B$508, 0)), ""))</f>
        <v/>
      </c>
      <c r="K4892" s="112" t="str">
        <f>IF($B4892="", "", IFERROR(INDEX('Job List'!$D$9:$D$508, MATCH($B4892, 'Job List'!$B$9:$B$508, 0)), ""))</f>
        <v/>
      </c>
      <c r="L4892" s="125" t="str">
        <f t="shared" si="912"/>
        <v/>
      </c>
      <c r="M4892" s="111" t="str">
        <f>IF($B4892="", "", IF($G4892="", IFERROR(INDEX('Job List'!$E$9:$E$508, MATCH($B4892, 'Job List'!$B$9:$B$508, 0)), ""), $G4892))</f>
        <v/>
      </c>
      <c r="N4892" s="126" t="str">
        <f t="shared" si="913"/>
        <v/>
      </c>
      <c r="O4892" s="77"/>
      <c r="AB4892" s="14" t="str">
        <f t="shared" si="914"/>
        <v/>
      </c>
      <c r="AC4892" s="20" t="str">
        <f t="shared" si="915"/>
        <v/>
      </c>
      <c r="AD4892" s="55" t="str">
        <f t="shared" si="916"/>
        <v/>
      </c>
      <c r="AE4892" s="88" t="str">
        <f t="shared" si="917"/>
        <v/>
      </c>
      <c r="AG4892" s="55" t="str">
        <f t="shared" si="918"/>
        <v/>
      </c>
      <c r="AH4892" s="88" t="str">
        <f t="shared" si="919"/>
        <v/>
      </c>
      <c r="AJ4892" s="55" t="str">
        <f t="shared" si="920"/>
        <v/>
      </c>
      <c r="AK4892" s="88" t="str">
        <f t="shared" si="921"/>
        <v/>
      </c>
      <c r="AM4892" s="55" t="str">
        <f t="shared" si="922"/>
        <v/>
      </c>
      <c r="AN4892" s="88" t="str">
        <f t="shared" si="923"/>
        <v/>
      </c>
    </row>
    <row r="4893" spans="1:40" x14ac:dyDescent="0.25">
      <c r="A4893" s="77"/>
      <c r="B4893" s="107"/>
      <c r="C4893" s="108"/>
      <c r="D4893" s="109"/>
      <c r="E4893" s="109"/>
      <c r="F4893" s="110"/>
      <c r="G4893" s="111"/>
      <c r="H4893" s="112"/>
      <c r="I4893" s="77"/>
      <c r="J4893" s="112" t="str">
        <f>IF($B4893="", "", IFERROR(INDEX('Job List'!$C$9:$C$508, MATCH($B4893, 'Job List'!$B$9:$B$508, 0)), ""))</f>
        <v/>
      </c>
      <c r="K4893" s="112" t="str">
        <f>IF($B4893="", "", IFERROR(INDEX('Job List'!$D$9:$D$508, MATCH($B4893, 'Job List'!$B$9:$B$508, 0)), ""))</f>
        <v/>
      </c>
      <c r="L4893" s="125" t="str">
        <f t="shared" si="912"/>
        <v/>
      </c>
      <c r="M4893" s="111" t="str">
        <f>IF($B4893="", "", IF($G4893="", IFERROR(INDEX('Job List'!$E$9:$E$508, MATCH($B4893, 'Job List'!$B$9:$B$508, 0)), ""), $G4893))</f>
        <v/>
      </c>
      <c r="N4893" s="126" t="str">
        <f t="shared" si="913"/>
        <v/>
      </c>
      <c r="O4893" s="77"/>
      <c r="AB4893" s="14" t="str">
        <f t="shared" si="914"/>
        <v/>
      </c>
      <c r="AC4893" s="20" t="str">
        <f t="shared" si="915"/>
        <v/>
      </c>
      <c r="AD4893" s="55" t="str">
        <f t="shared" si="916"/>
        <v/>
      </c>
      <c r="AE4893" s="88" t="str">
        <f t="shared" si="917"/>
        <v/>
      </c>
      <c r="AG4893" s="55" t="str">
        <f t="shared" si="918"/>
        <v/>
      </c>
      <c r="AH4893" s="88" t="str">
        <f t="shared" si="919"/>
        <v/>
      </c>
      <c r="AJ4893" s="55" t="str">
        <f t="shared" si="920"/>
        <v/>
      </c>
      <c r="AK4893" s="88" t="str">
        <f t="shared" si="921"/>
        <v/>
      </c>
      <c r="AM4893" s="55" t="str">
        <f t="shared" si="922"/>
        <v/>
      </c>
      <c r="AN4893" s="88" t="str">
        <f t="shared" si="923"/>
        <v/>
      </c>
    </row>
    <row r="4894" spans="1:40" x14ac:dyDescent="0.25">
      <c r="A4894" s="77"/>
      <c r="B4894" s="107"/>
      <c r="C4894" s="108"/>
      <c r="D4894" s="109"/>
      <c r="E4894" s="109"/>
      <c r="F4894" s="110"/>
      <c r="G4894" s="111"/>
      <c r="H4894" s="112"/>
      <c r="I4894" s="77"/>
      <c r="J4894" s="112" t="str">
        <f>IF($B4894="", "", IFERROR(INDEX('Job List'!$C$9:$C$508, MATCH($B4894, 'Job List'!$B$9:$B$508, 0)), ""))</f>
        <v/>
      </c>
      <c r="K4894" s="112" t="str">
        <f>IF($B4894="", "", IFERROR(INDEX('Job List'!$D$9:$D$508, MATCH($B4894, 'Job List'!$B$9:$B$508, 0)), ""))</f>
        <v/>
      </c>
      <c r="L4894" s="125" t="str">
        <f t="shared" si="912"/>
        <v/>
      </c>
      <c r="M4894" s="111" t="str">
        <f>IF($B4894="", "", IF($G4894="", IFERROR(INDEX('Job List'!$E$9:$E$508, MATCH($B4894, 'Job List'!$B$9:$B$508, 0)), ""), $G4894))</f>
        <v/>
      </c>
      <c r="N4894" s="126" t="str">
        <f t="shared" si="913"/>
        <v/>
      </c>
      <c r="O4894" s="77"/>
      <c r="AB4894" s="14" t="str">
        <f t="shared" si="914"/>
        <v/>
      </c>
      <c r="AC4894" s="20" t="str">
        <f t="shared" si="915"/>
        <v/>
      </c>
      <c r="AD4894" s="55" t="str">
        <f t="shared" si="916"/>
        <v/>
      </c>
      <c r="AE4894" s="88" t="str">
        <f t="shared" si="917"/>
        <v/>
      </c>
      <c r="AG4894" s="55" t="str">
        <f t="shared" si="918"/>
        <v/>
      </c>
      <c r="AH4894" s="88" t="str">
        <f t="shared" si="919"/>
        <v/>
      </c>
      <c r="AJ4894" s="55" t="str">
        <f t="shared" si="920"/>
        <v/>
      </c>
      <c r="AK4894" s="88" t="str">
        <f t="shared" si="921"/>
        <v/>
      </c>
      <c r="AM4894" s="55" t="str">
        <f t="shared" si="922"/>
        <v/>
      </c>
      <c r="AN4894" s="88" t="str">
        <f t="shared" si="923"/>
        <v/>
      </c>
    </row>
    <row r="4895" spans="1:40" x14ac:dyDescent="0.25">
      <c r="A4895" s="77"/>
      <c r="B4895" s="107"/>
      <c r="C4895" s="108"/>
      <c r="D4895" s="109"/>
      <c r="E4895" s="109"/>
      <c r="F4895" s="110"/>
      <c r="G4895" s="111"/>
      <c r="H4895" s="112"/>
      <c r="I4895" s="77"/>
      <c r="J4895" s="112" t="str">
        <f>IF($B4895="", "", IFERROR(INDEX('Job List'!$C$9:$C$508, MATCH($B4895, 'Job List'!$B$9:$B$508, 0)), ""))</f>
        <v/>
      </c>
      <c r="K4895" s="112" t="str">
        <f>IF($B4895="", "", IFERROR(INDEX('Job List'!$D$9:$D$508, MATCH($B4895, 'Job List'!$B$9:$B$508, 0)), ""))</f>
        <v/>
      </c>
      <c r="L4895" s="125" t="str">
        <f t="shared" si="912"/>
        <v/>
      </c>
      <c r="M4895" s="111" t="str">
        <f>IF($B4895="", "", IF($G4895="", IFERROR(INDEX('Job List'!$E$9:$E$508, MATCH($B4895, 'Job List'!$B$9:$B$508, 0)), ""), $G4895))</f>
        <v/>
      </c>
      <c r="N4895" s="126" t="str">
        <f t="shared" si="913"/>
        <v/>
      </c>
      <c r="O4895" s="77"/>
      <c r="AB4895" s="14" t="str">
        <f t="shared" si="914"/>
        <v/>
      </c>
      <c r="AC4895" s="20" t="str">
        <f t="shared" si="915"/>
        <v/>
      </c>
      <c r="AD4895" s="55" t="str">
        <f t="shared" si="916"/>
        <v/>
      </c>
      <c r="AE4895" s="88" t="str">
        <f t="shared" si="917"/>
        <v/>
      </c>
      <c r="AG4895" s="55" t="str">
        <f t="shared" si="918"/>
        <v/>
      </c>
      <c r="AH4895" s="88" t="str">
        <f t="shared" si="919"/>
        <v/>
      </c>
      <c r="AJ4895" s="55" t="str">
        <f t="shared" si="920"/>
        <v/>
      </c>
      <c r="AK4895" s="88" t="str">
        <f t="shared" si="921"/>
        <v/>
      </c>
      <c r="AM4895" s="55" t="str">
        <f t="shared" si="922"/>
        <v/>
      </c>
      <c r="AN4895" s="88" t="str">
        <f t="shared" si="923"/>
        <v/>
      </c>
    </row>
    <row r="4896" spans="1:40" x14ac:dyDescent="0.25">
      <c r="A4896" s="77"/>
      <c r="B4896" s="107"/>
      <c r="C4896" s="108"/>
      <c r="D4896" s="109"/>
      <c r="E4896" s="109"/>
      <c r="F4896" s="110"/>
      <c r="G4896" s="111"/>
      <c r="H4896" s="112"/>
      <c r="I4896" s="77"/>
      <c r="J4896" s="112" t="str">
        <f>IF($B4896="", "", IFERROR(INDEX('Job List'!$C$9:$C$508, MATCH($B4896, 'Job List'!$B$9:$B$508, 0)), ""))</f>
        <v/>
      </c>
      <c r="K4896" s="112" t="str">
        <f>IF($B4896="", "", IFERROR(INDEX('Job List'!$D$9:$D$508, MATCH($B4896, 'Job List'!$B$9:$B$508, 0)), ""))</f>
        <v/>
      </c>
      <c r="L4896" s="125" t="str">
        <f t="shared" si="912"/>
        <v/>
      </c>
      <c r="M4896" s="111" t="str">
        <f>IF($B4896="", "", IF($G4896="", IFERROR(INDEX('Job List'!$E$9:$E$508, MATCH($B4896, 'Job List'!$B$9:$B$508, 0)), ""), $G4896))</f>
        <v/>
      </c>
      <c r="N4896" s="126" t="str">
        <f t="shared" si="913"/>
        <v/>
      </c>
      <c r="O4896" s="77"/>
      <c r="AB4896" s="14" t="str">
        <f t="shared" si="914"/>
        <v/>
      </c>
      <c r="AC4896" s="20" t="str">
        <f t="shared" si="915"/>
        <v/>
      </c>
      <c r="AD4896" s="55" t="str">
        <f t="shared" si="916"/>
        <v/>
      </c>
      <c r="AE4896" s="88" t="str">
        <f t="shared" si="917"/>
        <v/>
      </c>
      <c r="AG4896" s="55" t="str">
        <f t="shared" si="918"/>
        <v/>
      </c>
      <c r="AH4896" s="88" t="str">
        <f t="shared" si="919"/>
        <v/>
      </c>
      <c r="AJ4896" s="55" t="str">
        <f t="shared" si="920"/>
        <v/>
      </c>
      <c r="AK4896" s="88" t="str">
        <f t="shared" si="921"/>
        <v/>
      </c>
      <c r="AM4896" s="55" t="str">
        <f t="shared" si="922"/>
        <v/>
      </c>
      <c r="AN4896" s="88" t="str">
        <f t="shared" si="923"/>
        <v/>
      </c>
    </row>
    <row r="4897" spans="1:40" x14ac:dyDescent="0.25">
      <c r="A4897" s="77"/>
      <c r="B4897" s="107"/>
      <c r="C4897" s="108"/>
      <c r="D4897" s="109"/>
      <c r="E4897" s="109"/>
      <c r="F4897" s="110"/>
      <c r="G4897" s="111"/>
      <c r="H4897" s="112"/>
      <c r="I4897" s="77"/>
      <c r="J4897" s="112" t="str">
        <f>IF($B4897="", "", IFERROR(INDEX('Job List'!$C$9:$C$508, MATCH($B4897, 'Job List'!$B$9:$B$508, 0)), ""))</f>
        <v/>
      </c>
      <c r="K4897" s="112" t="str">
        <f>IF($B4897="", "", IFERROR(INDEX('Job List'!$D$9:$D$508, MATCH($B4897, 'Job List'!$B$9:$B$508, 0)), ""))</f>
        <v/>
      </c>
      <c r="L4897" s="125" t="str">
        <f t="shared" si="912"/>
        <v/>
      </c>
      <c r="M4897" s="111" t="str">
        <f>IF($B4897="", "", IF($G4897="", IFERROR(INDEX('Job List'!$E$9:$E$508, MATCH($B4897, 'Job List'!$B$9:$B$508, 0)), ""), $G4897))</f>
        <v/>
      </c>
      <c r="N4897" s="126" t="str">
        <f t="shared" si="913"/>
        <v/>
      </c>
      <c r="O4897" s="77"/>
      <c r="AB4897" s="14" t="str">
        <f t="shared" si="914"/>
        <v/>
      </c>
      <c r="AC4897" s="20" t="str">
        <f t="shared" si="915"/>
        <v/>
      </c>
      <c r="AD4897" s="55" t="str">
        <f t="shared" si="916"/>
        <v/>
      </c>
      <c r="AE4897" s="88" t="str">
        <f t="shared" si="917"/>
        <v/>
      </c>
      <c r="AG4897" s="55" t="str">
        <f t="shared" si="918"/>
        <v/>
      </c>
      <c r="AH4897" s="88" t="str">
        <f t="shared" si="919"/>
        <v/>
      </c>
      <c r="AJ4897" s="55" t="str">
        <f t="shared" si="920"/>
        <v/>
      </c>
      <c r="AK4897" s="88" t="str">
        <f t="shared" si="921"/>
        <v/>
      </c>
      <c r="AM4897" s="55" t="str">
        <f t="shared" si="922"/>
        <v/>
      </c>
      <c r="AN4897" s="88" t="str">
        <f t="shared" si="923"/>
        <v/>
      </c>
    </row>
    <row r="4898" spans="1:40" x14ac:dyDescent="0.25">
      <c r="A4898" s="77"/>
      <c r="B4898" s="107"/>
      <c r="C4898" s="108"/>
      <c r="D4898" s="109"/>
      <c r="E4898" s="109"/>
      <c r="F4898" s="110"/>
      <c r="G4898" s="111"/>
      <c r="H4898" s="112"/>
      <c r="I4898" s="77"/>
      <c r="J4898" s="112" t="str">
        <f>IF($B4898="", "", IFERROR(INDEX('Job List'!$C$9:$C$508, MATCH($B4898, 'Job List'!$B$9:$B$508, 0)), ""))</f>
        <v/>
      </c>
      <c r="K4898" s="112" t="str">
        <f>IF($B4898="", "", IFERROR(INDEX('Job List'!$D$9:$D$508, MATCH($B4898, 'Job List'!$B$9:$B$508, 0)), ""))</f>
        <v/>
      </c>
      <c r="L4898" s="125" t="str">
        <f t="shared" si="912"/>
        <v/>
      </c>
      <c r="M4898" s="111" t="str">
        <f>IF($B4898="", "", IF($G4898="", IFERROR(INDEX('Job List'!$E$9:$E$508, MATCH($B4898, 'Job List'!$B$9:$B$508, 0)), ""), $G4898))</f>
        <v/>
      </c>
      <c r="N4898" s="126" t="str">
        <f t="shared" si="913"/>
        <v/>
      </c>
      <c r="O4898" s="77"/>
      <c r="AB4898" s="14" t="str">
        <f t="shared" si="914"/>
        <v/>
      </c>
      <c r="AC4898" s="20" t="str">
        <f t="shared" si="915"/>
        <v/>
      </c>
      <c r="AD4898" s="55" t="str">
        <f t="shared" si="916"/>
        <v/>
      </c>
      <c r="AE4898" s="88" t="str">
        <f t="shared" si="917"/>
        <v/>
      </c>
      <c r="AG4898" s="55" t="str">
        <f t="shared" si="918"/>
        <v/>
      </c>
      <c r="AH4898" s="88" t="str">
        <f t="shared" si="919"/>
        <v/>
      </c>
      <c r="AJ4898" s="55" t="str">
        <f t="shared" si="920"/>
        <v/>
      </c>
      <c r="AK4898" s="88" t="str">
        <f t="shared" si="921"/>
        <v/>
      </c>
      <c r="AM4898" s="55" t="str">
        <f t="shared" si="922"/>
        <v/>
      </c>
      <c r="AN4898" s="88" t="str">
        <f t="shared" si="923"/>
        <v/>
      </c>
    </row>
    <row r="4899" spans="1:40" x14ac:dyDescent="0.25">
      <c r="A4899" s="77"/>
      <c r="B4899" s="107"/>
      <c r="C4899" s="108"/>
      <c r="D4899" s="109"/>
      <c r="E4899" s="109"/>
      <c r="F4899" s="110"/>
      <c r="G4899" s="111"/>
      <c r="H4899" s="112"/>
      <c r="I4899" s="77"/>
      <c r="J4899" s="112" t="str">
        <f>IF($B4899="", "", IFERROR(INDEX('Job List'!$C$9:$C$508, MATCH($B4899, 'Job List'!$B$9:$B$508, 0)), ""))</f>
        <v/>
      </c>
      <c r="K4899" s="112" t="str">
        <f>IF($B4899="", "", IFERROR(INDEX('Job List'!$D$9:$D$508, MATCH($B4899, 'Job List'!$B$9:$B$508, 0)), ""))</f>
        <v/>
      </c>
      <c r="L4899" s="125" t="str">
        <f t="shared" si="912"/>
        <v/>
      </c>
      <c r="M4899" s="111" t="str">
        <f>IF($B4899="", "", IF($G4899="", IFERROR(INDEX('Job List'!$E$9:$E$508, MATCH($B4899, 'Job List'!$B$9:$B$508, 0)), ""), $G4899))</f>
        <v/>
      </c>
      <c r="N4899" s="126" t="str">
        <f t="shared" si="913"/>
        <v/>
      </c>
      <c r="O4899" s="77"/>
      <c r="AB4899" s="14" t="str">
        <f t="shared" si="914"/>
        <v/>
      </c>
      <c r="AC4899" s="20" t="str">
        <f t="shared" si="915"/>
        <v/>
      </c>
      <c r="AD4899" s="55" t="str">
        <f t="shared" si="916"/>
        <v/>
      </c>
      <c r="AE4899" s="88" t="str">
        <f t="shared" si="917"/>
        <v/>
      </c>
      <c r="AG4899" s="55" t="str">
        <f t="shared" si="918"/>
        <v/>
      </c>
      <c r="AH4899" s="88" t="str">
        <f t="shared" si="919"/>
        <v/>
      </c>
      <c r="AJ4899" s="55" t="str">
        <f t="shared" si="920"/>
        <v/>
      </c>
      <c r="AK4899" s="88" t="str">
        <f t="shared" si="921"/>
        <v/>
      </c>
      <c r="AM4899" s="55" t="str">
        <f t="shared" si="922"/>
        <v/>
      </c>
      <c r="AN4899" s="88" t="str">
        <f t="shared" si="923"/>
        <v/>
      </c>
    </row>
    <row r="4900" spans="1:40" x14ac:dyDescent="0.25">
      <c r="A4900" s="77"/>
      <c r="B4900" s="107"/>
      <c r="C4900" s="108"/>
      <c r="D4900" s="109"/>
      <c r="E4900" s="109"/>
      <c r="F4900" s="110"/>
      <c r="G4900" s="111"/>
      <c r="H4900" s="112"/>
      <c r="I4900" s="77"/>
      <c r="J4900" s="112" t="str">
        <f>IF($B4900="", "", IFERROR(INDEX('Job List'!$C$9:$C$508, MATCH($B4900, 'Job List'!$B$9:$B$508, 0)), ""))</f>
        <v/>
      </c>
      <c r="K4900" s="112" t="str">
        <f>IF($B4900="", "", IFERROR(INDEX('Job List'!$D$9:$D$508, MATCH($B4900, 'Job List'!$B$9:$B$508, 0)), ""))</f>
        <v/>
      </c>
      <c r="L4900" s="125" t="str">
        <f t="shared" si="912"/>
        <v/>
      </c>
      <c r="M4900" s="111" t="str">
        <f>IF($B4900="", "", IF($G4900="", IFERROR(INDEX('Job List'!$E$9:$E$508, MATCH($B4900, 'Job List'!$B$9:$B$508, 0)), ""), $G4900))</f>
        <v/>
      </c>
      <c r="N4900" s="126" t="str">
        <f t="shared" si="913"/>
        <v/>
      </c>
      <c r="O4900" s="77"/>
      <c r="AB4900" s="14" t="str">
        <f t="shared" si="914"/>
        <v/>
      </c>
      <c r="AC4900" s="20" t="str">
        <f t="shared" si="915"/>
        <v/>
      </c>
      <c r="AD4900" s="55" t="str">
        <f t="shared" si="916"/>
        <v/>
      </c>
      <c r="AE4900" s="88" t="str">
        <f t="shared" si="917"/>
        <v/>
      </c>
      <c r="AG4900" s="55" t="str">
        <f t="shared" si="918"/>
        <v/>
      </c>
      <c r="AH4900" s="88" t="str">
        <f t="shared" si="919"/>
        <v/>
      </c>
      <c r="AJ4900" s="55" t="str">
        <f t="shared" si="920"/>
        <v/>
      </c>
      <c r="AK4900" s="88" t="str">
        <f t="shared" si="921"/>
        <v/>
      </c>
      <c r="AM4900" s="55" t="str">
        <f t="shared" si="922"/>
        <v/>
      </c>
      <c r="AN4900" s="88" t="str">
        <f t="shared" si="923"/>
        <v/>
      </c>
    </row>
    <row r="4901" spans="1:40" x14ac:dyDescent="0.25">
      <c r="A4901" s="77"/>
      <c r="B4901" s="107"/>
      <c r="C4901" s="108"/>
      <c r="D4901" s="109"/>
      <c r="E4901" s="109"/>
      <c r="F4901" s="110"/>
      <c r="G4901" s="111"/>
      <c r="H4901" s="112"/>
      <c r="I4901" s="77"/>
      <c r="J4901" s="112" t="str">
        <f>IF($B4901="", "", IFERROR(INDEX('Job List'!$C$9:$C$508, MATCH($B4901, 'Job List'!$B$9:$B$508, 0)), ""))</f>
        <v/>
      </c>
      <c r="K4901" s="112" t="str">
        <f>IF($B4901="", "", IFERROR(INDEX('Job List'!$D$9:$D$508, MATCH($B4901, 'Job List'!$B$9:$B$508, 0)), ""))</f>
        <v/>
      </c>
      <c r="L4901" s="125" t="str">
        <f t="shared" si="912"/>
        <v/>
      </c>
      <c r="M4901" s="111" t="str">
        <f>IF($B4901="", "", IF($G4901="", IFERROR(INDEX('Job List'!$E$9:$E$508, MATCH($B4901, 'Job List'!$B$9:$B$508, 0)), ""), $G4901))</f>
        <v/>
      </c>
      <c r="N4901" s="126" t="str">
        <f t="shared" si="913"/>
        <v/>
      </c>
      <c r="O4901" s="77"/>
      <c r="AB4901" s="14" t="str">
        <f t="shared" si="914"/>
        <v/>
      </c>
      <c r="AC4901" s="20" t="str">
        <f t="shared" si="915"/>
        <v/>
      </c>
      <c r="AD4901" s="55" t="str">
        <f t="shared" si="916"/>
        <v/>
      </c>
      <c r="AE4901" s="88" t="str">
        <f t="shared" si="917"/>
        <v/>
      </c>
      <c r="AG4901" s="55" t="str">
        <f t="shared" si="918"/>
        <v/>
      </c>
      <c r="AH4901" s="88" t="str">
        <f t="shared" si="919"/>
        <v/>
      </c>
      <c r="AJ4901" s="55" t="str">
        <f t="shared" si="920"/>
        <v/>
      </c>
      <c r="AK4901" s="88" t="str">
        <f t="shared" si="921"/>
        <v/>
      </c>
      <c r="AM4901" s="55" t="str">
        <f t="shared" si="922"/>
        <v/>
      </c>
      <c r="AN4901" s="88" t="str">
        <f t="shared" si="923"/>
        <v/>
      </c>
    </row>
    <row r="4902" spans="1:40" x14ac:dyDescent="0.25">
      <c r="A4902" s="77"/>
      <c r="B4902" s="107"/>
      <c r="C4902" s="108"/>
      <c r="D4902" s="109"/>
      <c r="E4902" s="109"/>
      <c r="F4902" s="110"/>
      <c r="G4902" s="111"/>
      <c r="H4902" s="112"/>
      <c r="I4902" s="77"/>
      <c r="J4902" s="112" t="str">
        <f>IF($B4902="", "", IFERROR(INDEX('Job List'!$C$9:$C$508, MATCH($B4902, 'Job List'!$B$9:$B$508, 0)), ""))</f>
        <v/>
      </c>
      <c r="K4902" s="112" t="str">
        <f>IF($B4902="", "", IFERROR(INDEX('Job List'!$D$9:$D$508, MATCH($B4902, 'Job List'!$B$9:$B$508, 0)), ""))</f>
        <v/>
      </c>
      <c r="L4902" s="125" t="str">
        <f t="shared" si="912"/>
        <v/>
      </c>
      <c r="M4902" s="111" t="str">
        <f>IF($B4902="", "", IF($G4902="", IFERROR(INDEX('Job List'!$E$9:$E$508, MATCH($B4902, 'Job List'!$B$9:$B$508, 0)), ""), $G4902))</f>
        <v/>
      </c>
      <c r="N4902" s="126" t="str">
        <f t="shared" si="913"/>
        <v/>
      </c>
      <c r="O4902" s="77"/>
      <c r="AB4902" s="14" t="str">
        <f t="shared" si="914"/>
        <v/>
      </c>
      <c r="AC4902" s="20" t="str">
        <f t="shared" si="915"/>
        <v/>
      </c>
      <c r="AD4902" s="55" t="str">
        <f t="shared" si="916"/>
        <v/>
      </c>
      <c r="AE4902" s="88" t="str">
        <f t="shared" si="917"/>
        <v/>
      </c>
      <c r="AG4902" s="55" t="str">
        <f t="shared" si="918"/>
        <v/>
      </c>
      <c r="AH4902" s="88" t="str">
        <f t="shared" si="919"/>
        <v/>
      </c>
      <c r="AJ4902" s="55" t="str">
        <f t="shared" si="920"/>
        <v/>
      </c>
      <c r="AK4902" s="88" t="str">
        <f t="shared" si="921"/>
        <v/>
      </c>
      <c r="AM4902" s="55" t="str">
        <f t="shared" si="922"/>
        <v/>
      </c>
      <c r="AN4902" s="88" t="str">
        <f t="shared" si="923"/>
        <v/>
      </c>
    </row>
    <row r="4903" spans="1:40" x14ac:dyDescent="0.25">
      <c r="A4903" s="77"/>
      <c r="B4903" s="107"/>
      <c r="C4903" s="108"/>
      <c r="D4903" s="109"/>
      <c r="E4903" s="109"/>
      <c r="F4903" s="110"/>
      <c r="G4903" s="111"/>
      <c r="H4903" s="112"/>
      <c r="I4903" s="77"/>
      <c r="J4903" s="112" t="str">
        <f>IF($B4903="", "", IFERROR(INDEX('Job List'!$C$9:$C$508, MATCH($B4903, 'Job List'!$B$9:$B$508, 0)), ""))</f>
        <v/>
      </c>
      <c r="K4903" s="112" t="str">
        <f>IF($B4903="", "", IFERROR(INDEX('Job List'!$D$9:$D$508, MATCH($B4903, 'Job List'!$B$9:$B$508, 0)), ""))</f>
        <v/>
      </c>
      <c r="L4903" s="125" t="str">
        <f t="shared" si="912"/>
        <v/>
      </c>
      <c r="M4903" s="111" t="str">
        <f>IF($B4903="", "", IF($G4903="", IFERROR(INDEX('Job List'!$E$9:$E$508, MATCH($B4903, 'Job List'!$B$9:$B$508, 0)), ""), $G4903))</f>
        <v/>
      </c>
      <c r="N4903" s="126" t="str">
        <f t="shared" si="913"/>
        <v/>
      </c>
      <c r="O4903" s="77"/>
      <c r="AB4903" s="14" t="str">
        <f t="shared" si="914"/>
        <v/>
      </c>
      <c r="AC4903" s="20" t="str">
        <f t="shared" si="915"/>
        <v/>
      </c>
      <c r="AD4903" s="55" t="str">
        <f t="shared" si="916"/>
        <v/>
      </c>
      <c r="AE4903" s="88" t="str">
        <f t="shared" si="917"/>
        <v/>
      </c>
      <c r="AG4903" s="55" t="str">
        <f t="shared" si="918"/>
        <v/>
      </c>
      <c r="AH4903" s="88" t="str">
        <f t="shared" si="919"/>
        <v/>
      </c>
      <c r="AJ4903" s="55" t="str">
        <f t="shared" si="920"/>
        <v/>
      </c>
      <c r="AK4903" s="88" t="str">
        <f t="shared" si="921"/>
        <v/>
      </c>
      <c r="AM4903" s="55" t="str">
        <f t="shared" si="922"/>
        <v/>
      </c>
      <c r="AN4903" s="88" t="str">
        <f t="shared" si="923"/>
        <v/>
      </c>
    </row>
    <row r="4904" spans="1:40" x14ac:dyDescent="0.25">
      <c r="A4904" s="77"/>
      <c r="B4904" s="107"/>
      <c r="C4904" s="108"/>
      <c r="D4904" s="109"/>
      <c r="E4904" s="109"/>
      <c r="F4904" s="110"/>
      <c r="G4904" s="111"/>
      <c r="H4904" s="112"/>
      <c r="I4904" s="77"/>
      <c r="J4904" s="112" t="str">
        <f>IF($B4904="", "", IFERROR(INDEX('Job List'!$C$9:$C$508, MATCH($B4904, 'Job List'!$B$9:$B$508, 0)), ""))</f>
        <v/>
      </c>
      <c r="K4904" s="112" t="str">
        <f>IF($B4904="", "", IFERROR(INDEX('Job List'!$D$9:$D$508, MATCH($B4904, 'Job List'!$B$9:$B$508, 0)), ""))</f>
        <v/>
      </c>
      <c r="L4904" s="125" t="str">
        <f t="shared" si="912"/>
        <v/>
      </c>
      <c r="M4904" s="111" t="str">
        <f>IF($B4904="", "", IF($G4904="", IFERROR(INDEX('Job List'!$E$9:$E$508, MATCH($B4904, 'Job List'!$B$9:$B$508, 0)), ""), $G4904))</f>
        <v/>
      </c>
      <c r="N4904" s="126" t="str">
        <f t="shared" si="913"/>
        <v/>
      </c>
      <c r="O4904" s="77"/>
      <c r="AB4904" s="14" t="str">
        <f t="shared" si="914"/>
        <v/>
      </c>
      <c r="AC4904" s="20" t="str">
        <f t="shared" si="915"/>
        <v/>
      </c>
      <c r="AD4904" s="55" t="str">
        <f t="shared" si="916"/>
        <v/>
      </c>
      <c r="AE4904" s="88" t="str">
        <f t="shared" si="917"/>
        <v/>
      </c>
      <c r="AG4904" s="55" t="str">
        <f t="shared" si="918"/>
        <v/>
      </c>
      <c r="AH4904" s="88" t="str">
        <f t="shared" si="919"/>
        <v/>
      </c>
      <c r="AJ4904" s="55" t="str">
        <f t="shared" si="920"/>
        <v/>
      </c>
      <c r="AK4904" s="88" t="str">
        <f t="shared" si="921"/>
        <v/>
      </c>
      <c r="AM4904" s="55" t="str">
        <f t="shared" si="922"/>
        <v/>
      </c>
      <c r="AN4904" s="88" t="str">
        <f t="shared" si="923"/>
        <v/>
      </c>
    </row>
    <row r="4905" spans="1:40" x14ac:dyDescent="0.25">
      <c r="A4905" s="77"/>
      <c r="B4905" s="107"/>
      <c r="C4905" s="108"/>
      <c r="D4905" s="109"/>
      <c r="E4905" s="109"/>
      <c r="F4905" s="110"/>
      <c r="G4905" s="111"/>
      <c r="H4905" s="112"/>
      <c r="I4905" s="77"/>
      <c r="J4905" s="112" t="str">
        <f>IF($B4905="", "", IFERROR(INDEX('Job List'!$C$9:$C$508, MATCH($B4905, 'Job List'!$B$9:$B$508, 0)), ""))</f>
        <v/>
      </c>
      <c r="K4905" s="112" t="str">
        <f>IF($B4905="", "", IFERROR(INDEX('Job List'!$D$9:$D$508, MATCH($B4905, 'Job List'!$B$9:$B$508, 0)), ""))</f>
        <v/>
      </c>
      <c r="L4905" s="125" t="str">
        <f t="shared" si="912"/>
        <v/>
      </c>
      <c r="M4905" s="111" t="str">
        <f>IF($B4905="", "", IF($G4905="", IFERROR(INDEX('Job List'!$E$9:$E$508, MATCH($B4905, 'Job List'!$B$9:$B$508, 0)), ""), $G4905))</f>
        <v/>
      </c>
      <c r="N4905" s="126" t="str">
        <f t="shared" si="913"/>
        <v/>
      </c>
      <c r="O4905" s="77"/>
      <c r="AB4905" s="14" t="str">
        <f t="shared" si="914"/>
        <v/>
      </c>
      <c r="AC4905" s="20" t="str">
        <f t="shared" si="915"/>
        <v/>
      </c>
      <c r="AD4905" s="55" t="str">
        <f t="shared" si="916"/>
        <v/>
      </c>
      <c r="AE4905" s="88" t="str">
        <f t="shared" si="917"/>
        <v/>
      </c>
      <c r="AG4905" s="55" t="str">
        <f t="shared" si="918"/>
        <v/>
      </c>
      <c r="AH4905" s="88" t="str">
        <f t="shared" si="919"/>
        <v/>
      </c>
      <c r="AJ4905" s="55" t="str">
        <f t="shared" si="920"/>
        <v/>
      </c>
      <c r="AK4905" s="88" t="str">
        <f t="shared" si="921"/>
        <v/>
      </c>
      <c r="AM4905" s="55" t="str">
        <f t="shared" si="922"/>
        <v/>
      </c>
      <c r="AN4905" s="88" t="str">
        <f t="shared" si="923"/>
        <v/>
      </c>
    </row>
    <row r="4906" spans="1:40" x14ac:dyDescent="0.25">
      <c r="A4906" s="77"/>
      <c r="B4906" s="107"/>
      <c r="C4906" s="108"/>
      <c r="D4906" s="109"/>
      <c r="E4906" s="109"/>
      <c r="F4906" s="110"/>
      <c r="G4906" s="111"/>
      <c r="H4906" s="112"/>
      <c r="I4906" s="77"/>
      <c r="J4906" s="112" t="str">
        <f>IF($B4906="", "", IFERROR(INDEX('Job List'!$C$9:$C$508, MATCH($B4906, 'Job List'!$B$9:$B$508, 0)), ""))</f>
        <v/>
      </c>
      <c r="K4906" s="112" t="str">
        <f>IF($B4906="", "", IFERROR(INDEX('Job List'!$D$9:$D$508, MATCH($B4906, 'Job List'!$B$9:$B$508, 0)), ""))</f>
        <v/>
      </c>
      <c r="L4906" s="125" t="str">
        <f t="shared" si="912"/>
        <v/>
      </c>
      <c r="M4906" s="111" t="str">
        <f>IF($B4906="", "", IF($G4906="", IFERROR(INDEX('Job List'!$E$9:$E$508, MATCH($B4906, 'Job List'!$B$9:$B$508, 0)), ""), $G4906))</f>
        <v/>
      </c>
      <c r="N4906" s="126" t="str">
        <f t="shared" si="913"/>
        <v/>
      </c>
      <c r="O4906" s="77"/>
      <c r="AB4906" s="14" t="str">
        <f t="shared" si="914"/>
        <v/>
      </c>
      <c r="AC4906" s="20" t="str">
        <f t="shared" si="915"/>
        <v/>
      </c>
      <c r="AD4906" s="55" t="str">
        <f t="shared" si="916"/>
        <v/>
      </c>
      <c r="AE4906" s="88" t="str">
        <f t="shared" si="917"/>
        <v/>
      </c>
      <c r="AG4906" s="55" t="str">
        <f t="shared" si="918"/>
        <v/>
      </c>
      <c r="AH4906" s="88" t="str">
        <f t="shared" si="919"/>
        <v/>
      </c>
      <c r="AJ4906" s="55" t="str">
        <f t="shared" si="920"/>
        <v/>
      </c>
      <c r="AK4906" s="88" t="str">
        <f t="shared" si="921"/>
        <v/>
      </c>
      <c r="AM4906" s="55" t="str">
        <f t="shared" si="922"/>
        <v/>
      </c>
      <c r="AN4906" s="88" t="str">
        <f t="shared" si="923"/>
        <v/>
      </c>
    </row>
    <row r="4907" spans="1:40" x14ac:dyDescent="0.25">
      <c r="A4907" s="77"/>
      <c r="B4907" s="107"/>
      <c r="C4907" s="108"/>
      <c r="D4907" s="109"/>
      <c r="E4907" s="109"/>
      <c r="F4907" s="110"/>
      <c r="G4907" s="111"/>
      <c r="H4907" s="112"/>
      <c r="I4907" s="77"/>
      <c r="J4907" s="112" t="str">
        <f>IF($B4907="", "", IFERROR(INDEX('Job List'!$C$9:$C$508, MATCH($B4907, 'Job List'!$B$9:$B$508, 0)), ""))</f>
        <v/>
      </c>
      <c r="K4907" s="112" t="str">
        <f>IF($B4907="", "", IFERROR(INDEX('Job List'!$D$9:$D$508, MATCH($B4907, 'Job List'!$B$9:$B$508, 0)), ""))</f>
        <v/>
      </c>
      <c r="L4907" s="125" t="str">
        <f t="shared" si="912"/>
        <v/>
      </c>
      <c r="M4907" s="111" t="str">
        <f>IF($B4907="", "", IF($G4907="", IFERROR(INDEX('Job List'!$E$9:$E$508, MATCH($B4907, 'Job List'!$B$9:$B$508, 0)), ""), $G4907))</f>
        <v/>
      </c>
      <c r="N4907" s="126" t="str">
        <f t="shared" si="913"/>
        <v/>
      </c>
      <c r="O4907" s="77"/>
      <c r="AB4907" s="14" t="str">
        <f t="shared" si="914"/>
        <v/>
      </c>
      <c r="AC4907" s="20" t="str">
        <f t="shared" si="915"/>
        <v/>
      </c>
      <c r="AD4907" s="55" t="str">
        <f t="shared" si="916"/>
        <v/>
      </c>
      <c r="AE4907" s="88" t="str">
        <f t="shared" si="917"/>
        <v/>
      </c>
      <c r="AG4907" s="55" t="str">
        <f t="shared" si="918"/>
        <v/>
      </c>
      <c r="AH4907" s="88" t="str">
        <f t="shared" si="919"/>
        <v/>
      </c>
      <c r="AJ4907" s="55" t="str">
        <f t="shared" si="920"/>
        <v/>
      </c>
      <c r="AK4907" s="88" t="str">
        <f t="shared" si="921"/>
        <v/>
      </c>
      <c r="AM4907" s="55" t="str">
        <f t="shared" si="922"/>
        <v/>
      </c>
      <c r="AN4907" s="88" t="str">
        <f t="shared" si="923"/>
        <v/>
      </c>
    </row>
    <row r="4908" spans="1:40" x14ac:dyDescent="0.25">
      <c r="A4908" s="77"/>
      <c r="B4908" s="107"/>
      <c r="C4908" s="108"/>
      <c r="D4908" s="109"/>
      <c r="E4908" s="109"/>
      <c r="F4908" s="110"/>
      <c r="G4908" s="111"/>
      <c r="H4908" s="112"/>
      <c r="I4908" s="77"/>
      <c r="J4908" s="112" t="str">
        <f>IF($B4908="", "", IFERROR(INDEX('Job List'!$C$9:$C$508, MATCH($B4908, 'Job List'!$B$9:$B$508, 0)), ""))</f>
        <v/>
      </c>
      <c r="K4908" s="112" t="str">
        <f>IF($B4908="", "", IFERROR(INDEX('Job List'!$D$9:$D$508, MATCH($B4908, 'Job List'!$B$9:$B$508, 0)), ""))</f>
        <v/>
      </c>
      <c r="L4908" s="125" t="str">
        <f t="shared" si="912"/>
        <v/>
      </c>
      <c r="M4908" s="111" t="str">
        <f>IF($B4908="", "", IF($G4908="", IFERROR(INDEX('Job List'!$E$9:$E$508, MATCH($B4908, 'Job List'!$B$9:$B$508, 0)), ""), $G4908))</f>
        <v/>
      </c>
      <c r="N4908" s="126" t="str">
        <f t="shared" si="913"/>
        <v/>
      </c>
      <c r="O4908" s="77"/>
      <c r="AB4908" s="14" t="str">
        <f t="shared" si="914"/>
        <v/>
      </c>
      <c r="AC4908" s="20" t="str">
        <f t="shared" si="915"/>
        <v/>
      </c>
      <c r="AD4908" s="55" t="str">
        <f t="shared" si="916"/>
        <v/>
      </c>
      <c r="AE4908" s="88" t="str">
        <f t="shared" si="917"/>
        <v/>
      </c>
      <c r="AG4908" s="55" t="str">
        <f t="shared" si="918"/>
        <v/>
      </c>
      <c r="AH4908" s="88" t="str">
        <f t="shared" si="919"/>
        <v/>
      </c>
      <c r="AJ4908" s="55" t="str">
        <f t="shared" si="920"/>
        <v/>
      </c>
      <c r="AK4908" s="88" t="str">
        <f t="shared" si="921"/>
        <v/>
      </c>
      <c r="AM4908" s="55" t="str">
        <f t="shared" si="922"/>
        <v/>
      </c>
      <c r="AN4908" s="88" t="str">
        <f t="shared" si="923"/>
        <v/>
      </c>
    </row>
    <row r="4909" spans="1:40" x14ac:dyDescent="0.25">
      <c r="A4909" s="77"/>
      <c r="B4909" s="107"/>
      <c r="C4909" s="108"/>
      <c r="D4909" s="109"/>
      <c r="E4909" s="109"/>
      <c r="F4909" s="110"/>
      <c r="G4909" s="111"/>
      <c r="H4909" s="112"/>
      <c r="I4909" s="77"/>
      <c r="J4909" s="112" t="str">
        <f>IF($B4909="", "", IFERROR(INDEX('Job List'!$C$9:$C$508, MATCH($B4909, 'Job List'!$B$9:$B$508, 0)), ""))</f>
        <v/>
      </c>
      <c r="K4909" s="112" t="str">
        <f>IF($B4909="", "", IFERROR(INDEX('Job List'!$D$9:$D$508, MATCH($B4909, 'Job List'!$B$9:$B$508, 0)), ""))</f>
        <v/>
      </c>
      <c r="L4909" s="125" t="str">
        <f t="shared" si="912"/>
        <v/>
      </c>
      <c r="M4909" s="111" t="str">
        <f>IF($B4909="", "", IF($G4909="", IFERROR(INDEX('Job List'!$E$9:$E$508, MATCH($B4909, 'Job List'!$B$9:$B$508, 0)), ""), $G4909))</f>
        <v/>
      </c>
      <c r="N4909" s="126" t="str">
        <f t="shared" si="913"/>
        <v/>
      </c>
      <c r="O4909" s="77"/>
      <c r="AB4909" s="14" t="str">
        <f t="shared" si="914"/>
        <v/>
      </c>
      <c r="AC4909" s="20" t="str">
        <f t="shared" si="915"/>
        <v/>
      </c>
      <c r="AD4909" s="55" t="str">
        <f t="shared" si="916"/>
        <v/>
      </c>
      <c r="AE4909" s="88" t="str">
        <f t="shared" si="917"/>
        <v/>
      </c>
      <c r="AG4909" s="55" t="str">
        <f t="shared" si="918"/>
        <v/>
      </c>
      <c r="AH4909" s="88" t="str">
        <f t="shared" si="919"/>
        <v/>
      </c>
      <c r="AJ4909" s="55" t="str">
        <f t="shared" si="920"/>
        <v/>
      </c>
      <c r="AK4909" s="88" t="str">
        <f t="shared" si="921"/>
        <v/>
      </c>
      <c r="AM4909" s="55" t="str">
        <f t="shared" si="922"/>
        <v/>
      </c>
      <c r="AN4909" s="88" t="str">
        <f t="shared" si="923"/>
        <v/>
      </c>
    </row>
    <row r="4910" spans="1:40" x14ac:dyDescent="0.25">
      <c r="A4910" s="77"/>
      <c r="B4910" s="107"/>
      <c r="C4910" s="108"/>
      <c r="D4910" s="109"/>
      <c r="E4910" s="109"/>
      <c r="F4910" s="110"/>
      <c r="G4910" s="111"/>
      <c r="H4910" s="112"/>
      <c r="I4910" s="77"/>
      <c r="J4910" s="112" t="str">
        <f>IF($B4910="", "", IFERROR(INDEX('Job List'!$C$9:$C$508, MATCH($B4910, 'Job List'!$B$9:$B$508, 0)), ""))</f>
        <v/>
      </c>
      <c r="K4910" s="112" t="str">
        <f>IF($B4910="", "", IFERROR(INDEX('Job List'!$D$9:$D$508, MATCH($B4910, 'Job List'!$B$9:$B$508, 0)), ""))</f>
        <v/>
      </c>
      <c r="L4910" s="125" t="str">
        <f t="shared" si="912"/>
        <v/>
      </c>
      <c r="M4910" s="111" t="str">
        <f>IF($B4910="", "", IF($G4910="", IFERROR(INDEX('Job List'!$E$9:$E$508, MATCH($B4910, 'Job List'!$B$9:$B$508, 0)), ""), $G4910))</f>
        <v/>
      </c>
      <c r="N4910" s="126" t="str">
        <f t="shared" si="913"/>
        <v/>
      </c>
      <c r="O4910" s="77"/>
      <c r="AB4910" s="14" t="str">
        <f t="shared" si="914"/>
        <v/>
      </c>
      <c r="AC4910" s="20" t="str">
        <f t="shared" si="915"/>
        <v/>
      </c>
      <c r="AD4910" s="55" t="str">
        <f t="shared" si="916"/>
        <v/>
      </c>
      <c r="AE4910" s="88" t="str">
        <f t="shared" si="917"/>
        <v/>
      </c>
      <c r="AG4910" s="55" t="str">
        <f t="shared" si="918"/>
        <v/>
      </c>
      <c r="AH4910" s="88" t="str">
        <f t="shared" si="919"/>
        <v/>
      </c>
      <c r="AJ4910" s="55" t="str">
        <f t="shared" si="920"/>
        <v/>
      </c>
      <c r="AK4910" s="88" t="str">
        <f t="shared" si="921"/>
        <v/>
      </c>
      <c r="AM4910" s="55" t="str">
        <f t="shared" si="922"/>
        <v/>
      </c>
      <c r="AN4910" s="88" t="str">
        <f t="shared" si="923"/>
        <v/>
      </c>
    </row>
    <row r="4911" spans="1:40" x14ac:dyDescent="0.25">
      <c r="A4911" s="77"/>
      <c r="B4911" s="107"/>
      <c r="C4911" s="108"/>
      <c r="D4911" s="109"/>
      <c r="E4911" s="109"/>
      <c r="F4911" s="110"/>
      <c r="G4911" s="111"/>
      <c r="H4911" s="112"/>
      <c r="I4911" s="77"/>
      <c r="J4911" s="112" t="str">
        <f>IF($B4911="", "", IFERROR(INDEX('Job List'!$C$9:$C$508, MATCH($B4911, 'Job List'!$B$9:$B$508, 0)), ""))</f>
        <v/>
      </c>
      <c r="K4911" s="112" t="str">
        <f>IF($B4911="", "", IFERROR(INDEX('Job List'!$D$9:$D$508, MATCH($B4911, 'Job List'!$B$9:$B$508, 0)), ""))</f>
        <v/>
      </c>
      <c r="L4911" s="125" t="str">
        <f t="shared" si="912"/>
        <v/>
      </c>
      <c r="M4911" s="111" t="str">
        <f>IF($B4911="", "", IF($G4911="", IFERROR(INDEX('Job List'!$E$9:$E$508, MATCH($B4911, 'Job List'!$B$9:$B$508, 0)), ""), $G4911))</f>
        <v/>
      </c>
      <c r="N4911" s="126" t="str">
        <f t="shared" si="913"/>
        <v/>
      </c>
      <c r="O4911" s="77"/>
      <c r="AB4911" s="14" t="str">
        <f t="shared" si="914"/>
        <v/>
      </c>
      <c r="AC4911" s="20" t="str">
        <f t="shared" si="915"/>
        <v/>
      </c>
      <c r="AD4911" s="55" t="str">
        <f t="shared" si="916"/>
        <v/>
      </c>
      <c r="AE4911" s="88" t="str">
        <f t="shared" si="917"/>
        <v/>
      </c>
      <c r="AG4911" s="55" t="str">
        <f t="shared" si="918"/>
        <v/>
      </c>
      <c r="AH4911" s="88" t="str">
        <f t="shared" si="919"/>
        <v/>
      </c>
      <c r="AJ4911" s="55" t="str">
        <f t="shared" si="920"/>
        <v/>
      </c>
      <c r="AK4911" s="88" t="str">
        <f t="shared" si="921"/>
        <v/>
      </c>
      <c r="AM4911" s="55" t="str">
        <f t="shared" si="922"/>
        <v/>
      </c>
      <c r="AN4911" s="88" t="str">
        <f t="shared" si="923"/>
        <v/>
      </c>
    </row>
    <row r="4912" spans="1:40" x14ac:dyDescent="0.25">
      <c r="A4912" s="77"/>
      <c r="B4912" s="107"/>
      <c r="C4912" s="108"/>
      <c r="D4912" s="109"/>
      <c r="E4912" s="109"/>
      <c r="F4912" s="110"/>
      <c r="G4912" s="111"/>
      <c r="H4912" s="112"/>
      <c r="I4912" s="77"/>
      <c r="J4912" s="112" t="str">
        <f>IF($B4912="", "", IFERROR(INDEX('Job List'!$C$9:$C$508, MATCH($B4912, 'Job List'!$B$9:$B$508, 0)), ""))</f>
        <v/>
      </c>
      <c r="K4912" s="112" t="str">
        <f>IF($B4912="", "", IFERROR(INDEX('Job List'!$D$9:$D$508, MATCH($B4912, 'Job List'!$B$9:$B$508, 0)), ""))</f>
        <v/>
      </c>
      <c r="L4912" s="125" t="str">
        <f t="shared" si="912"/>
        <v/>
      </c>
      <c r="M4912" s="111" t="str">
        <f>IF($B4912="", "", IF($G4912="", IFERROR(INDEX('Job List'!$E$9:$E$508, MATCH($B4912, 'Job List'!$B$9:$B$508, 0)), ""), $G4912))</f>
        <v/>
      </c>
      <c r="N4912" s="126" t="str">
        <f t="shared" si="913"/>
        <v/>
      </c>
      <c r="O4912" s="77"/>
      <c r="AB4912" s="14" t="str">
        <f t="shared" si="914"/>
        <v/>
      </c>
      <c r="AC4912" s="20" t="str">
        <f t="shared" si="915"/>
        <v/>
      </c>
      <c r="AD4912" s="55" t="str">
        <f t="shared" si="916"/>
        <v/>
      </c>
      <c r="AE4912" s="88" t="str">
        <f t="shared" si="917"/>
        <v/>
      </c>
      <c r="AG4912" s="55" t="str">
        <f t="shared" si="918"/>
        <v/>
      </c>
      <c r="AH4912" s="88" t="str">
        <f t="shared" si="919"/>
        <v/>
      </c>
      <c r="AJ4912" s="55" t="str">
        <f t="shared" si="920"/>
        <v/>
      </c>
      <c r="AK4912" s="88" t="str">
        <f t="shared" si="921"/>
        <v/>
      </c>
      <c r="AM4912" s="55" t="str">
        <f t="shared" si="922"/>
        <v/>
      </c>
      <c r="AN4912" s="88" t="str">
        <f t="shared" si="923"/>
        <v/>
      </c>
    </row>
    <row r="4913" spans="1:40" x14ac:dyDescent="0.25">
      <c r="A4913" s="77"/>
      <c r="B4913" s="107"/>
      <c r="C4913" s="108"/>
      <c r="D4913" s="109"/>
      <c r="E4913" s="109"/>
      <c r="F4913" s="110"/>
      <c r="G4913" s="111"/>
      <c r="H4913" s="112"/>
      <c r="I4913" s="77"/>
      <c r="J4913" s="112" t="str">
        <f>IF($B4913="", "", IFERROR(INDEX('Job List'!$C$9:$C$508, MATCH($B4913, 'Job List'!$B$9:$B$508, 0)), ""))</f>
        <v/>
      </c>
      <c r="K4913" s="112" t="str">
        <f>IF($B4913="", "", IFERROR(INDEX('Job List'!$D$9:$D$508, MATCH($B4913, 'Job List'!$B$9:$B$508, 0)), ""))</f>
        <v/>
      </c>
      <c r="L4913" s="125" t="str">
        <f t="shared" si="912"/>
        <v/>
      </c>
      <c r="M4913" s="111" t="str">
        <f>IF($B4913="", "", IF($G4913="", IFERROR(INDEX('Job List'!$E$9:$E$508, MATCH($B4913, 'Job List'!$B$9:$B$508, 0)), ""), $G4913))</f>
        <v/>
      </c>
      <c r="N4913" s="126" t="str">
        <f t="shared" si="913"/>
        <v/>
      </c>
      <c r="O4913" s="77"/>
      <c r="AB4913" s="14" t="str">
        <f t="shared" si="914"/>
        <v/>
      </c>
      <c r="AC4913" s="20" t="str">
        <f t="shared" si="915"/>
        <v/>
      </c>
      <c r="AD4913" s="55" t="str">
        <f t="shared" si="916"/>
        <v/>
      </c>
      <c r="AE4913" s="88" t="str">
        <f t="shared" si="917"/>
        <v/>
      </c>
      <c r="AG4913" s="55" t="str">
        <f t="shared" si="918"/>
        <v/>
      </c>
      <c r="AH4913" s="88" t="str">
        <f t="shared" si="919"/>
        <v/>
      </c>
      <c r="AJ4913" s="55" t="str">
        <f t="shared" si="920"/>
        <v/>
      </c>
      <c r="AK4913" s="88" t="str">
        <f t="shared" si="921"/>
        <v/>
      </c>
      <c r="AM4913" s="55" t="str">
        <f t="shared" si="922"/>
        <v/>
      </c>
      <c r="AN4913" s="88" t="str">
        <f t="shared" si="923"/>
        <v/>
      </c>
    </row>
    <row r="4914" spans="1:40" x14ac:dyDescent="0.25">
      <c r="A4914" s="77"/>
      <c r="B4914" s="107"/>
      <c r="C4914" s="108"/>
      <c r="D4914" s="109"/>
      <c r="E4914" s="109"/>
      <c r="F4914" s="110"/>
      <c r="G4914" s="111"/>
      <c r="H4914" s="112"/>
      <c r="I4914" s="77"/>
      <c r="J4914" s="112" t="str">
        <f>IF($B4914="", "", IFERROR(INDEX('Job List'!$C$9:$C$508, MATCH($B4914, 'Job List'!$B$9:$B$508, 0)), ""))</f>
        <v/>
      </c>
      <c r="K4914" s="112" t="str">
        <f>IF($B4914="", "", IFERROR(INDEX('Job List'!$D$9:$D$508, MATCH($B4914, 'Job List'!$B$9:$B$508, 0)), ""))</f>
        <v/>
      </c>
      <c r="L4914" s="125" t="str">
        <f t="shared" si="912"/>
        <v/>
      </c>
      <c r="M4914" s="111" t="str">
        <f>IF($B4914="", "", IF($G4914="", IFERROR(INDEX('Job List'!$E$9:$E$508, MATCH($B4914, 'Job List'!$B$9:$B$508, 0)), ""), $G4914))</f>
        <v/>
      </c>
      <c r="N4914" s="126" t="str">
        <f t="shared" si="913"/>
        <v/>
      </c>
      <c r="O4914" s="77"/>
      <c r="AB4914" s="14" t="str">
        <f t="shared" si="914"/>
        <v/>
      </c>
      <c r="AC4914" s="20" t="str">
        <f t="shared" si="915"/>
        <v/>
      </c>
      <c r="AD4914" s="55" t="str">
        <f t="shared" si="916"/>
        <v/>
      </c>
      <c r="AE4914" s="88" t="str">
        <f t="shared" si="917"/>
        <v/>
      </c>
      <c r="AG4914" s="55" t="str">
        <f t="shared" si="918"/>
        <v/>
      </c>
      <c r="AH4914" s="88" t="str">
        <f t="shared" si="919"/>
        <v/>
      </c>
      <c r="AJ4914" s="55" t="str">
        <f t="shared" si="920"/>
        <v/>
      </c>
      <c r="AK4914" s="88" t="str">
        <f t="shared" si="921"/>
        <v/>
      </c>
      <c r="AM4914" s="55" t="str">
        <f t="shared" si="922"/>
        <v/>
      </c>
      <c r="AN4914" s="88" t="str">
        <f t="shared" si="923"/>
        <v/>
      </c>
    </row>
    <row r="4915" spans="1:40" x14ac:dyDescent="0.25">
      <c r="A4915" s="77"/>
      <c r="B4915" s="107"/>
      <c r="C4915" s="108"/>
      <c r="D4915" s="109"/>
      <c r="E4915" s="109"/>
      <c r="F4915" s="110"/>
      <c r="G4915" s="111"/>
      <c r="H4915" s="112"/>
      <c r="I4915" s="77"/>
      <c r="J4915" s="112" t="str">
        <f>IF($B4915="", "", IFERROR(INDEX('Job List'!$C$9:$C$508, MATCH($B4915, 'Job List'!$B$9:$B$508, 0)), ""))</f>
        <v/>
      </c>
      <c r="K4915" s="112" t="str">
        <f>IF($B4915="", "", IFERROR(INDEX('Job List'!$D$9:$D$508, MATCH($B4915, 'Job List'!$B$9:$B$508, 0)), ""))</f>
        <v/>
      </c>
      <c r="L4915" s="125" t="str">
        <f t="shared" si="912"/>
        <v/>
      </c>
      <c r="M4915" s="111" t="str">
        <f>IF($B4915="", "", IF($G4915="", IFERROR(INDEX('Job List'!$E$9:$E$508, MATCH($B4915, 'Job List'!$B$9:$B$508, 0)), ""), $G4915))</f>
        <v/>
      </c>
      <c r="N4915" s="126" t="str">
        <f t="shared" si="913"/>
        <v/>
      </c>
      <c r="O4915" s="77"/>
      <c r="AB4915" s="14" t="str">
        <f t="shared" si="914"/>
        <v/>
      </c>
      <c r="AC4915" s="20" t="str">
        <f t="shared" si="915"/>
        <v/>
      </c>
      <c r="AD4915" s="55" t="str">
        <f t="shared" si="916"/>
        <v/>
      </c>
      <c r="AE4915" s="88" t="str">
        <f t="shared" si="917"/>
        <v/>
      </c>
      <c r="AG4915" s="55" t="str">
        <f t="shared" si="918"/>
        <v/>
      </c>
      <c r="AH4915" s="88" t="str">
        <f t="shared" si="919"/>
        <v/>
      </c>
      <c r="AJ4915" s="55" t="str">
        <f t="shared" si="920"/>
        <v/>
      </c>
      <c r="AK4915" s="88" t="str">
        <f t="shared" si="921"/>
        <v/>
      </c>
      <c r="AM4915" s="55" t="str">
        <f t="shared" si="922"/>
        <v/>
      </c>
      <c r="AN4915" s="88" t="str">
        <f t="shared" si="923"/>
        <v/>
      </c>
    </row>
    <row r="4916" spans="1:40" x14ac:dyDescent="0.25">
      <c r="A4916" s="77"/>
      <c r="B4916" s="107"/>
      <c r="C4916" s="108"/>
      <c r="D4916" s="109"/>
      <c r="E4916" s="109"/>
      <c r="F4916" s="110"/>
      <c r="G4916" s="111"/>
      <c r="H4916" s="112"/>
      <c r="I4916" s="77"/>
      <c r="J4916" s="112" t="str">
        <f>IF($B4916="", "", IFERROR(INDEX('Job List'!$C$9:$C$508, MATCH($B4916, 'Job List'!$B$9:$B$508, 0)), ""))</f>
        <v/>
      </c>
      <c r="K4916" s="112" t="str">
        <f>IF($B4916="", "", IFERROR(INDEX('Job List'!$D$9:$D$508, MATCH($B4916, 'Job List'!$B$9:$B$508, 0)), ""))</f>
        <v/>
      </c>
      <c r="L4916" s="125" t="str">
        <f t="shared" si="912"/>
        <v/>
      </c>
      <c r="M4916" s="111" t="str">
        <f>IF($B4916="", "", IF($G4916="", IFERROR(INDEX('Job List'!$E$9:$E$508, MATCH($B4916, 'Job List'!$B$9:$B$508, 0)), ""), $G4916))</f>
        <v/>
      </c>
      <c r="N4916" s="126" t="str">
        <f t="shared" si="913"/>
        <v/>
      </c>
      <c r="O4916" s="77"/>
      <c r="AB4916" s="14" t="str">
        <f t="shared" si="914"/>
        <v/>
      </c>
      <c r="AC4916" s="20" t="str">
        <f t="shared" si="915"/>
        <v/>
      </c>
      <c r="AD4916" s="55" t="str">
        <f t="shared" si="916"/>
        <v/>
      </c>
      <c r="AE4916" s="88" t="str">
        <f t="shared" si="917"/>
        <v/>
      </c>
      <c r="AG4916" s="55" t="str">
        <f t="shared" si="918"/>
        <v/>
      </c>
      <c r="AH4916" s="88" t="str">
        <f t="shared" si="919"/>
        <v/>
      </c>
      <c r="AJ4916" s="55" t="str">
        <f t="shared" si="920"/>
        <v/>
      </c>
      <c r="AK4916" s="88" t="str">
        <f t="shared" si="921"/>
        <v/>
      </c>
      <c r="AM4916" s="55" t="str">
        <f t="shared" si="922"/>
        <v/>
      </c>
      <c r="AN4916" s="88" t="str">
        <f t="shared" si="923"/>
        <v/>
      </c>
    </row>
    <row r="4917" spans="1:40" x14ac:dyDescent="0.25">
      <c r="A4917" s="77"/>
      <c r="B4917" s="107"/>
      <c r="C4917" s="108"/>
      <c r="D4917" s="109"/>
      <c r="E4917" s="109"/>
      <c r="F4917" s="110"/>
      <c r="G4917" s="111"/>
      <c r="H4917" s="112"/>
      <c r="I4917" s="77"/>
      <c r="J4917" s="112" t="str">
        <f>IF($B4917="", "", IFERROR(INDEX('Job List'!$C$9:$C$508, MATCH($B4917, 'Job List'!$B$9:$B$508, 0)), ""))</f>
        <v/>
      </c>
      <c r="K4917" s="112" t="str">
        <f>IF($B4917="", "", IFERROR(INDEX('Job List'!$D$9:$D$508, MATCH($B4917, 'Job List'!$B$9:$B$508, 0)), ""))</f>
        <v/>
      </c>
      <c r="L4917" s="125" t="str">
        <f t="shared" si="912"/>
        <v/>
      </c>
      <c r="M4917" s="111" t="str">
        <f>IF($B4917="", "", IF($G4917="", IFERROR(INDEX('Job List'!$E$9:$E$508, MATCH($B4917, 'Job List'!$B$9:$B$508, 0)), ""), $G4917))</f>
        <v/>
      </c>
      <c r="N4917" s="126" t="str">
        <f t="shared" si="913"/>
        <v/>
      </c>
      <c r="O4917" s="77"/>
      <c r="AB4917" s="14" t="str">
        <f t="shared" si="914"/>
        <v/>
      </c>
      <c r="AC4917" s="20" t="str">
        <f t="shared" si="915"/>
        <v/>
      </c>
      <c r="AD4917" s="55" t="str">
        <f t="shared" si="916"/>
        <v/>
      </c>
      <c r="AE4917" s="88" t="str">
        <f t="shared" si="917"/>
        <v/>
      </c>
      <c r="AG4917" s="55" t="str">
        <f t="shared" si="918"/>
        <v/>
      </c>
      <c r="AH4917" s="88" t="str">
        <f t="shared" si="919"/>
        <v/>
      </c>
      <c r="AJ4917" s="55" t="str">
        <f t="shared" si="920"/>
        <v/>
      </c>
      <c r="AK4917" s="88" t="str">
        <f t="shared" si="921"/>
        <v/>
      </c>
      <c r="AM4917" s="55" t="str">
        <f t="shared" si="922"/>
        <v/>
      </c>
      <c r="AN4917" s="88" t="str">
        <f t="shared" si="923"/>
        <v/>
      </c>
    </row>
    <row r="4918" spans="1:40" x14ac:dyDescent="0.25">
      <c r="A4918" s="77"/>
      <c r="B4918" s="107"/>
      <c r="C4918" s="108"/>
      <c r="D4918" s="109"/>
      <c r="E4918" s="109"/>
      <c r="F4918" s="110"/>
      <c r="G4918" s="111"/>
      <c r="H4918" s="112"/>
      <c r="I4918" s="77"/>
      <c r="J4918" s="112" t="str">
        <f>IF($B4918="", "", IFERROR(INDEX('Job List'!$C$9:$C$508, MATCH($B4918, 'Job List'!$B$9:$B$508, 0)), ""))</f>
        <v/>
      </c>
      <c r="K4918" s="112" t="str">
        <f>IF($B4918="", "", IFERROR(INDEX('Job List'!$D$9:$D$508, MATCH($B4918, 'Job List'!$B$9:$B$508, 0)), ""))</f>
        <v/>
      </c>
      <c r="L4918" s="125" t="str">
        <f t="shared" si="912"/>
        <v/>
      </c>
      <c r="M4918" s="111" t="str">
        <f>IF($B4918="", "", IF($G4918="", IFERROR(INDEX('Job List'!$E$9:$E$508, MATCH($B4918, 'Job List'!$B$9:$B$508, 0)), ""), $G4918))</f>
        <v/>
      </c>
      <c r="N4918" s="126" t="str">
        <f t="shared" si="913"/>
        <v/>
      </c>
      <c r="O4918" s="77"/>
      <c r="AB4918" s="14" t="str">
        <f t="shared" si="914"/>
        <v/>
      </c>
      <c r="AC4918" s="20" t="str">
        <f t="shared" si="915"/>
        <v/>
      </c>
      <c r="AD4918" s="55" t="str">
        <f t="shared" si="916"/>
        <v/>
      </c>
      <c r="AE4918" s="88" t="str">
        <f t="shared" si="917"/>
        <v/>
      </c>
      <c r="AG4918" s="55" t="str">
        <f t="shared" si="918"/>
        <v/>
      </c>
      <c r="AH4918" s="88" t="str">
        <f t="shared" si="919"/>
        <v/>
      </c>
      <c r="AJ4918" s="55" t="str">
        <f t="shared" si="920"/>
        <v/>
      </c>
      <c r="AK4918" s="88" t="str">
        <f t="shared" si="921"/>
        <v/>
      </c>
      <c r="AM4918" s="55" t="str">
        <f t="shared" si="922"/>
        <v/>
      </c>
      <c r="AN4918" s="88" t="str">
        <f t="shared" si="923"/>
        <v/>
      </c>
    </row>
    <row r="4919" spans="1:40" x14ac:dyDescent="0.25">
      <c r="A4919" s="77"/>
      <c r="B4919" s="107"/>
      <c r="C4919" s="108"/>
      <c r="D4919" s="109"/>
      <c r="E4919" s="109"/>
      <c r="F4919" s="110"/>
      <c r="G4919" s="111"/>
      <c r="H4919" s="112"/>
      <c r="I4919" s="77"/>
      <c r="J4919" s="112" t="str">
        <f>IF($B4919="", "", IFERROR(INDEX('Job List'!$C$9:$C$508, MATCH($B4919, 'Job List'!$B$9:$B$508, 0)), ""))</f>
        <v/>
      </c>
      <c r="K4919" s="112" t="str">
        <f>IF($B4919="", "", IFERROR(INDEX('Job List'!$D$9:$D$508, MATCH($B4919, 'Job List'!$B$9:$B$508, 0)), ""))</f>
        <v/>
      </c>
      <c r="L4919" s="125" t="str">
        <f t="shared" si="912"/>
        <v/>
      </c>
      <c r="M4919" s="111" t="str">
        <f>IF($B4919="", "", IF($G4919="", IFERROR(INDEX('Job List'!$E$9:$E$508, MATCH($B4919, 'Job List'!$B$9:$B$508, 0)), ""), $G4919))</f>
        <v/>
      </c>
      <c r="N4919" s="126" t="str">
        <f t="shared" si="913"/>
        <v/>
      </c>
      <c r="O4919" s="77"/>
      <c r="AB4919" s="14" t="str">
        <f t="shared" si="914"/>
        <v/>
      </c>
      <c r="AC4919" s="20" t="str">
        <f t="shared" si="915"/>
        <v/>
      </c>
      <c r="AD4919" s="55" t="str">
        <f t="shared" si="916"/>
        <v/>
      </c>
      <c r="AE4919" s="88" t="str">
        <f t="shared" si="917"/>
        <v/>
      </c>
      <c r="AG4919" s="55" t="str">
        <f t="shared" si="918"/>
        <v/>
      </c>
      <c r="AH4919" s="88" t="str">
        <f t="shared" si="919"/>
        <v/>
      </c>
      <c r="AJ4919" s="55" t="str">
        <f t="shared" si="920"/>
        <v/>
      </c>
      <c r="AK4919" s="88" t="str">
        <f t="shared" si="921"/>
        <v/>
      </c>
      <c r="AM4919" s="55" t="str">
        <f t="shared" si="922"/>
        <v/>
      </c>
      <c r="AN4919" s="88" t="str">
        <f t="shared" si="923"/>
        <v/>
      </c>
    </row>
    <row r="4920" spans="1:40" x14ac:dyDescent="0.25">
      <c r="A4920" s="77"/>
      <c r="B4920" s="107"/>
      <c r="C4920" s="108"/>
      <c r="D4920" s="109"/>
      <c r="E4920" s="109"/>
      <c r="F4920" s="110"/>
      <c r="G4920" s="111"/>
      <c r="H4920" s="112"/>
      <c r="I4920" s="77"/>
      <c r="J4920" s="112" t="str">
        <f>IF($B4920="", "", IFERROR(INDEX('Job List'!$C$9:$C$508, MATCH($B4920, 'Job List'!$B$9:$B$508, 0)), ""))</f>
        <v/>
      </c>
      <c r="K4920" s="112" t="str">
        <f>IF($B4920="", "", IFERROR(INDEX('Job List'!$D$9:$D$508, MATCH($B4920, 'Job List'!$B$9:$B$508, 0)), ""))</f>
        <v/>
      </c>
      <c r="L4920" s="125" t="str">
        <f t="shared" si="912"/>
        <v/>
      </c>
      <c r="M4920" s="111" t="str">
        <f>IF($B4920="", "", IF($G4920="", IFERROR(INDEX('Job List'!$E$9:$E$508, MATCH($B4920, 'Job List'!$B$9:$B$508, 0)), ""), $G4920))</f>
        <v/>
      </c>
      <c r="N4920" s="126" t="str">
        <f t="shared" si="913"/>
        <v/>
      </c>
      <c r="O4920" s="77"/>
      <c r="AB4920" s="14" t="str">
        <f t="shared" si="914"/>
        <v/>
      </c>
      <c r="AC4920" s="20" t="str">
        <f t="shared" si="915"/>
        <v/>
      </c>
      <c r="AD4920" s="55" t="str">
        <f t="shared" si="916"/>
        <v/>
      </c>
      <c r="AE4920" s="88" t="str">
        <f t="shared" si="917"/>
        <v/>
      </c>
      <c r="AG4920" s="55" t="str">
        <f t="shared" si="918"/>
        <v/>
      </c>
      <c r="AH4920" s="88" t="str">
        <f t="shared" si="919"/>
        <v/>
      </c>
      <c r="AJ4920" s="55" t="str">
        <f t="shared" si="920"/>
        <v/>
      </c>
      <c r="AK4920" s="88" t="str">
        <f t="shared" si="921"/>
        <v/>
      </c>
      <c r="AM4920" s="55" t="str">
        <f t="shared" si="922"/>
        <v/>
      </c>
      <c r="AN4920" s="88" t="str">
        <f t="shared" si="923"/>
        <v/>
      </c>
    </row>
    <row r="4921" spans="1:40" x14ac:dyDescent="0.25">
      <c r="A4921" s="77"/>
      <c r="B4921" s="107"/>
      <c r="C4921" s="108"/>
      <c r="D4921" s="109"/>
      <c r="E4921" s="109"/>
      <c r="F4921" s="110"/>
      <c r="G4921" s="111"/>
      <c r="H4921" s="112"/>
      <c r="I4921" s="77"/>
      <c r="J4921" s="112" t="str">
        <f>IF($B4921="", "", IFERROR(INDEX('Job List'!$C$9:$C$508, MATCH($B4921, 'Job List'!$B$9:$B$508, 0)), ""))</f>
        <v/>
      </c>
      <c r="K4921" s="112" t="str">
        <f>IF($B4921="", "", IFERROR(INDEX('Job List'!$D$9:$D$508, MATCH($B4921, 'Job List'!$B$9:$B$508, 0)), ""))</f>
        <v/>
      </c>
      <c r="L4921" s="125" t="str">
        <f t="shared" si="912"/>
        <v/>
      </c>
      <c r="M4921" s="111" t="str">
        <f>IF($B4921="", "", IF($G4921="", IFERROR(INDEX('Job List'!$E$9:$E$508, MATCH($B4921, 'Job List'!$B$9:$B$508, 0)), ""), $G4921))</f>
        <v/>
      </c>
      <c r="N4921" s="126" t="str">
        <f t="shared" si="913"/>
        <v/>
      </c>
      <c r="O4921" s="77"/>
      <c r="AB4921" s="14" t="str">
        <f t="shared" si="914"/>
        <v/>
      </c>
      <c r="AC4921" s="20" t="str">
        <f t="shared" si="915"/>
        <v/>
      </c>
      <c r="AD4921" s="55" t="str">
        <f t="shared" si="916"/>
        <v/>
      </c>
      <c r="AE4921" s="88" t="str">
        <f t="shared" si="917"/>
        <v/>
      </c>
      <c r="AG4921" s="55" t="str">
        <f t="shared" si="918"/>
        <v/>
      </c>
      <c r="AH4921" s="88" t="str">
        <f t="shared" si="919"/>
        <v/>
      </c>
      <c r="AJ4921" s="55" t="str">
        <f t="shared" si="920"/>
        <v/>
      </c>
      <c r="AK4921" s="88" t="str">
        <f t="shared" si="921"/>
        <v/>
      </c>
      <c r="AM4921" s="55" t="str">
        <f t="shared" si="922"/>
        <v/>
      </c>
      <c r="AN4921" s="88" t="str">
        <f t="shared" si="923"/>
        <v/>
      </c>
    </row>
    <row r="4922" spans="1:40" x14ac:dyDescent="0.25">
      <c r="A4922" s="77"/>
      <c r="B4922" s="107"/>
      <c r="C4922" s="108"/>
      <c r="D4922" s="109"/>
      <c r="E4922" s="109"/>
      <c r="F4922" s="110"/>
      <c r="G4922" s="111"/>
      <c r="H4922" s="112"/>
      <c r="I4922" s="77"/>
      <c r="J4922" s="112" t="str">
        <f>IF($B4922="", "", IFERROR(INDEX('Job List'!$C$9:$C$508, MATCH($B4922, 'Job List'!$B$9:$B$508, 0)), ""))</f>
        <v/>
      </c>
      <c r="K4922" s="112" t="str">
        <f>IF($B4922="", "", IFERROR(INDEX('Job List'!$D$9:$D$508, MATCH($B4922, 'Job List'!$B$9:$B$508, 0)), ""))</f>
        <v/>
      </c>
      <c r="L4922" s="125" t="str">
        <f t="shared" si="912"/>
        <v/>
      </c>
      <c r="M4922" s="111" t="str">
        <f>IF($B4922="", "", IF($G4922="", IFERROR(INDEX('Job List'!$E$9:$E$508, MATCH($B4922, 'Job List'!$B$9:$B$508, 0)), ""), $G4922))</f>
        <v/>
      </c>
      <c r="N4922" s="126" t="str">
        <f t="shared" si="913"/>
        <v/>
      </c>
      <c r="O4922" s="77"/>
      <c r="AB4922" s="14" t="str">
        <f t="shared" si="914"/>
        <v/>
      </c>
      <c r="AC4922" s="20" t="str">
        <f t="shared" si="915"/>
        <v/>
      </c>
      <c r="AD4922" s="55" t="str">
        <f t="shared" si="916"/>
        <v/>
      </c>
      <c r="AE4922" s="88" t="str">
        <f t="shared" si="917"/>
        <v/>
      </c>
      <c r="AG4922" s="55" t="str">
        <f t="shared" si="918"/>
        <v/>
      </c>
      <c r="AH4922" s="88" t="str">
        <f t="shared" si="919"/>
        <v/>
      </c>
      <c r="AJ4922" s="55" t="str">
        <f t="shared" si="920"/>
        <v/>
      </c>
      <c r="AK4922" s="88" t="str">
        <f t="shared" si="921"/>
        <v/>
      </c>
      <c r="AM4922" s="55" t="str">
        <f t="shared" si="922"/>
        <v/>
      </c>
      <c r="AN4922" s="88" t="str">
        <f t="shared" si="923"/>
        <v/>
      </c>
    </row>
    <row r="4923" spans="1:40" x14ac:dyDescent="0.25">
      <c r="A4923" s="77"/>
      <c r="B4923" s="107"/>
      <c r="C4923" s="108"/>
      <c r="D4923" s="109"/>
      <c r="E4923" s="109"/>
      <c r="F4923" s="110"/>
      <c r="G4923" s="111"/>
      <c r="H4923" s="112"/>
      <c r="I4923" s="77"/>
      <c r="J4923" s="112" t="str">
        <f>IF($B4923="", "", IFERROR(INDEX('Job List'!$C$9:$C$508, MATCH($B4923, 'Job List'!$B$9:$B$508, 0)), ""))</f>
        <v/>
      </c>
      <c r="K4923" s="112" t="str">
        <f>IF($B4923="", "", IFERROR(INDEX('Job List'!$D$9:$D$508, MATCH($B4923, 'Job List'!$B$9:$B$508, 0)), ""))</f>
        <v/>
      </c>
      <c r="L4923" s="125" t="str">
        <f t="shared" si="912"/>
        <v/>
      </c>
      <c r="M4923" s="111" t="str">
        <f>IF($B4923="", "", IF($G4923="", IFERROR(INDEX('Job List'!$E$9:$E$508, MATCH($B4923, 'Job List'!$B$9:$B$508, 0)), ""), $G4923))</f>
        <v/>
      </c>
      <c r="N4923" s="126" t="str">
        <f t="shared" si="913"/>
        <v/>
      </c>
      <c r="O4923" s="77"/>
      <c r="AB4923" s="14" t="str">
        <f t="shared" si="914"/>
        <v/>
      </c>
      <c r="AC4923" s="20" t="str">
        <f t="shared" si="915"/>
        <v/>
      </c>
      <c r="AD4923" s="55" t="str">
        <f t="shared" si="916"/>
        <v/>
      </c>
      <c r="AE4923" s="88" t="str">
        <f t="shared" si="917"/>
        <v/>
      </c>
      <c r="AG4923" s="55" t="str">
        <f t="shared" si="918"/>
        <v/>
      </c>
      <c r="AH4923" s="88" t="str">
        <f t="shared" si="919"/>
        <v/>
      </c>
      <c r="AJ4923" s="55" t="str">
        <f t="shared" si="920"/>
        <v/>
      </c>
      <c r="AK4923" s="88" t="str">
        <f t="shared" si="921"/>
        <v/>
      </c>
      <c r="AM4923" s="55" t="str">
        <f t="shared" si="922"/>
        <v/>
      </c>
      <c r="AN4923" s="88" t="str">
        <f t="shared" si="923"/>
        <v/>
      </c>
    </row>
    <row r="4924" spans="1:40" x14ac:dyDescent="0.25">
      <c r="A4924" s="77"/>
      <c r="B4924" s="107"/>
      <c r="C4924" s="108"/>
      <c r="D4924" s="109"/>
      <c r="E4924" s="109"/>
      <c r="F4924" s="110"/>
      <c r="G4924" s="111"/>
      <c r="H4924" s="112"/>
      <c r="I4924" s="77"/>
      <c r="J4924" s="112" t="str">
        <f>IF($B4924="", "", IFERROR(INDEX('Job List'!$C$9:$C$508, MATCH($B4924, 'Job List'!$B$9:$B$508, 0)), ""))</f>
        <v/>
      </c>
      <c r="K4924" s="112" t="str">
        <f>IF($B4924="", "", IFERROR(INDEX('Job List'!$D$9:$D$508, MATCH($B4924, 'Job List'!$B$9:$B$508, 0)), ""))</f>
        <v/>
      </c>
      <c r="L4924" s="125" t="str">
        <f t="shared" si="912"/>
        <v/>
      </c>
      <c r="M4924" s="111" t="str">
        <f>IF($B4924="", "", IF($G4924="", IFERROR(INDEX('Job List'!$E$9:$E$508, MATCH($B4924, 'Job List'!$B$9:$B$508, 0)), ""), $G4924))</f>
        <v/>
      </c>
      <c r="N4924" s="126" t="str">
        <f t="shared" si="913"/>
        <v/>
      </c>
      <c r="O4924" s="77"/>
      <c r="AB4924" s="14" t="str">
        <f t="shared" si="914"/>
        <v/>
      </c>
      <c r="AC4924" s="20" t="str">
        <f t="shared" si="915"/>
        <v/>
      </c>
      <c r="AD4924" s="55" t="str">
        <f t="shared" si="916"/>
        <v/>
      </c>
      <c r="AE4924" s="88" t="str">
        <f t="shared" si="917"/>
        <v/>
      </c>
      <c r="AG4924" s="55" t="str">
        <f t="shared" si="918"/>
        <v/>
      </c>
      <c r="AH4924" s="88" t="str">
        <f t="shared" si="919"/>
        <v/>
      </c>
      <c r="AJ4924" s="55" t="str">
        <f t="shared" si="920"/>
        <v/>
      </c>
      <c r="AK4924" s="88" t="str">
        <f t="shared" si="921"/>
        <v/>
      </c>
      <c r="AM4924" s="55" t="str">
        <f t="shared" si="922"/>
        <v/>
      </c>
      <c r="AN4924" s="88" t="str">
        <f t="shared" si="923"/>
        <v/>
      </c>
    </row>
    <row r="4925" spans="1:40" x14ac:dyDescent="0.25">
      <c r="A4925" s="77"/>
      <c r="B4925" s="107"/>
      <c r="C4925" s="108"/>
      <c r="D4925" s="109"/>
      <c r="E4925" s="109"/>
      <c r="F4925" s="110"/>
      <c r="G4925" s="111"/>
      <c r="H4925" s="112"/>
      <c r="I4925" s="77"/>
      <c r="J4925" s="112" t="str">
        <f>IF($B4925="", "", IFERROR(INDEX('Job List'!$C$9:$C$508, MATCH($B4925, 'Job List'!$B$9:$B$508, 0)), ""))</f>
        <v/>
      </c>
      <c r="K4925" s="112" t="str">
        <f>IF($B4925="", "", IFERROR(INDEX('Job List'!$D$9:$D$508, MATCH($B4925, 'Job List'!$B$9:$B$508, 0)), ""))</f>
        <v/>
      </c>
      <c r="L4925" s="125" t="str">
        <f t="shared" si="912"/>
        <v/>
      </c>
      <c r="M4925" s="111" t="str">
        <f>IF($B4925="", "", IF($G4925="", IFERROR(INDEX('Job List'!$E$9:$E$508, MATCH($B4925, 'Job List'!$B$9:$B$508, 0)), ""), $G4925))</f>
        <v/>
      </c>
      <c r="N4925" s="126" t="str">
        <f t="shared" si="913"/>
        <v/>
      </c>
      <c r="O4925" s="77"/>
      <c r="AB4925" s="14" t="str">
        <f t="shared" si="914"/>
        <v/>
      </c>
      <c r="AC4925" s="20" t="str">
        <f t="shared" si="915"/>
        <v/>
      </c>
      <c r="AD4925" s="55" t="str">
        <f t="shared" si="916"/>
        <v/>
      </c>
      <c r="AE4925" s="88" t="str">
        <f t="shared" si="917"/>
        <v/>
      </c>
      <c r="AG4925" s="55" t="str">
        <f t="shared" si="918"/>
        <v/>
      </c>
      <c r="AH4925" s="88" t="str">
        <f t="shared" si="919"/>
        <v/>
      </c>
      <c r="AJ4925" s="55" t="str">
        <f t="shared" si="920"/>
        <v/>
      </c>
      <c r="AK4925" s="88" t="str">
        <f t="shared" si="921"/>
        <v/>
      </c>
      <c r="AM4925" s="55" t="str">
        <f t="shared" si="922"/>
        <v/>
      </c>
      <c r="AN4925" s="88" t="str">
        <f t="shared" si="923"/>
        <v/>
      </c>
    </row>
    <row r="4926" spans="1:40" x14ac:dyDescent="0.25">
      <c r="A4926" s="77"/>
      <c r="B4926" s="107"/>
      <c r="C4926" s="108"/>
      <c r="D4926" s="109"/>
      <c r="E4926" s="109"/>
      <c r="F4926" s="110"/>
      <c r="G4926" s="111"/>
      <c r="H4926" s="112"/>
      <c r="I4926" s="77"/>
      <c r="J4926" s="112" t="str">
        <f>IF($B4926="", "", IFERROR(INDEX('Job List'!$C$9:$C$508, MATCH($B4926, 'Job List'!$B$9:$B$508, 0)), ""))</f>
        <v/>
      </c>
      <c r="K4926" s="112" t="str">
        <f>IF($B4926="", "", IFERROR(INDEX('Job List'!$D$9:$D$508, MATCH($B4926, 'Job List'!$B$9:$B$508, 0)), ""))</f>
        <v/>
      </c>
      <c r="L4926" s="125" t="str">
        <f t="shared" si="912"/>
        <v/>
      </c>
      <c r="M4926" s="111" t="str">
        <f>IF($B4926="", "", IF($G4926="", IFERROR(INDEX('Job List'!$E$9:$E$508, MATCH($B4926, 'Job List'!$B$9:$B$508, 0)), ""), $G4926))</f>
        <v/>
      </c>
      <c r="N4926" s="126" t="str">
        <f t="shared" si="913"/>
        <v/>
      </c>
      <c r="O4926" s="77"/>
      <c r="AB4926" s="14" t="str">
        <f t="shared" si="914"/>
        <v/>
      </c>
      <c r="AC4926" s="20" t="str">
        <f t="shared" si="915"/>
        <v/>
      </c>
      <c r="AD4926" s="55" t="str">
        <f t="shared" si="916"/>
        <v/>
      </c>
      <c r="AE4926" s="88" t="str">
        <f t="shared" si="917"/>
        <v/>
      </c>
      <c r="AG4926" s="55" t="str">
        <f t="shared" si="918"/>
        <v/>
      </c>
      <c r="AH4926" s="88" t="str">
        <f t="shared" si="919"/>
        <v/>
      </c>
      <c r="AJ4926" s="55" t="str">
        <f t="shared" si="920"/>
        <v/>
      </c>
      <c r="AK4926" s="88" t="str">
        <f t="shared" si="921"/>
        <v/>
      </c>
      <c r="AM4926" s="55" t="str">
        <f t="shared" si="922"/>
        <v/>
      </c>
      <c r="AN4926" s="88" t="str">
        <f t="shared" si="923"/>
        <v/>
      </c>
    </row>
    <row r="4927" spans="1:40" x14ac:dyDescent="0.25">
      <c r="A4927" s="77"/>
      <c r="B4927" s="107"/>
      <c r="C4927" s="108"/>
      <c r="D4927" s="109"/>
      <c r="E4927" s="109"/>
      <c r="F4927" s="110"/>
      <c r="G4927" s="111"/>
      <c r="H4927" s="112"/>
      <c r="I4927" s="77"/>
      <c r="J4927" s="112" t="str">
        <f>IF($B4927="", "", IFERROR(INDEX('Job List'!$C$9:$C$508, MATCH($B4927, 'Job List'!$B$9:$B$508, 0)), ""))</f>
        <v/>
      </c>
      <c r="K4927" s="112" t="str">
        <f>IF($B4927="", "", IFERROR(INDEX('Job List'!$D$9:$D$508, MATCH($B4927, 'Job List'!$B$9:$B$508, 0)), ""))</f>
        <v/>
      </c>
      <c r="L4927" s="125" t="str">
        <f t="shared" si="912"/>
        <v/>
      </c>
      <c r="M4927" s="111" t="str">
        <f>IF($B4927="", "", IF($G4927="", IFERROR(INDEX('Job List'!$E$9:$E$508, MATCH($B4927, 'Job List'!$B$9:$B$508, 0)), ""), $G4927))</f>
        <v/>
      </c>
      <c r="N4927" s="126" t="str">
        <f t="shared" si="913"/>
        <v/>
      </c>
      <c r="O4927" s="77"/>
      <c r="AB4927" s="14" t="str">
        <f t="shared" si="914"/>
        <v/>
      </c>
      <c r="AC4927" s="20" t="str">
        <f t="shared" si="915"/>
        <v/>
      </c>
      <c r="AD4927" s="55" t="str">
        <f t="shared" si="916"/>
        <v/>
      </c>
      <c r="AE4927" s="88" t="str">
        <f t="shared" si="917"/>
        <v/>
      </c>
      <c r="AG4927" s="55" t="str">
        <f t="shared" si="918"/>
        <v/>
      </c>
      <c r="AH4927" s="88" t="str">
        <f t="shared" si="919"/>
        <v/>
      </c>
      <c r="AJ4927" s="55" t="str">
        <f t="shared" si="920"/>
        <v/>
      </c>
      <c r="AK4927" s="88" t="str">
        <f t="shared" si="921"/>
        <v/>
      </c>
      <c r="AM4927" s="55" t="str">
        <f t="shared" si="922"/>
        <v/>
      </c>
      <c r="AN4927" s="88" t="str">
        <f t="shared" si="923"/>
        <v/>
      </c>
    </row>
    <row r="4928" spans="1:40" x14ac:dyDescent="0.25">
      <c r="A4928" s="77"/>
      <c r="B4928" s="107"/>
      <c r="C4928" s="108"/>
      <c r="D4928" s="109"/>
      <c r="E4928" s="109"/>
      <c r="F4928" s="110"/>
      <c r="G4928" s="111"/>
      <c r="H4928" s="112"/>
      <c r="I4928" s="77"/>
      <c r="J4928" s="112" t="str">
        <f>IF($B4928="", "", IFERROR(INDEX('Job List'!$C$9:$C$508, MATCH($B4928, 'Job List'!$B$9:$B$508, 0)), ""))</f>
        <v/>
      </c>
      <c r="K4928" s="112" t="str">
        <f>IF($B4928="", "", IFERROR(INDEX('Job List'!$D$9:$D$508, MATCH($B4928, 'Job List'!$B$9:$B$508, 0)), ""))</f>
        <v/>
      </c>
      <c r="L4928" s="125" t="str">
        <f t="shared" si="912"/>
        <v/>
      </c>
      <c r="M4928" s="111" t="str">
        <f>IF($B4928="", "", IF($G4928="", IFERROR(INDEX('Job List'!$E$9:$E$508, MATCH($B4928, 'Job List'!$B$9:$B$508, 0)), ""), $G4928))</f>
        <v/>
      </c>
      <c r="N4928" s="126" t="str">
        <f t="shared" si="913"/>
        <v/>
      </c>
      <c r="O4928" s="77"/>
      <c r="AB4928" s="14" t="str">
        <f t="shared" si="914"/>
        <v/>
      </c>
      <c r="AC4928" s="20" t="str">
        <f t="shared" si="915"/>
        <v/>
      </c>
      <c r="AD4928" s="55" t="str">
        <f t="shared" si="916"/>
        <v/>
      </c>
      <c r="AE4928" s="88" t="str">
        <f t="shared" si="917"/>
        <v/>
      </c>
      <c r="AG4928" s="55" t="str">
        <f t="shared" si="918"/>
        <v/>
      </c>
      <c r="AH4928" s="88" t="str">
        <f t="shared" si="919"/>
        <v/>
      </c>
      <c r="AJ4928" s="55" t="str">
        <f t="shared" si="920"/>
        <v/>
      </c>
      <c r="AK4928" s="88" t="str">
        <f t="shared" si="921"/>
        <v/>
      </c>
      <c r="AM4928" s="55" t="str">
        <f t="shared" si="922"/>
        <v/>
      </c>
      <c r="AN4928" s="88" t="str">
        <f t="shared" si="923"/>
        <v/>
      </c>
    </row>
    <row r="4929" spans="1:40" x14ac:dyDescent="0.25">
      <c r="A4929" s="77"/>
      <c r="B4929" s="107"/>
      <c r="C4929" s="108"/>
      <c r="D4929" s="109"/>
      <c r="E4929" s="109"/>
      <c r="F4929" s="110"/>
      <c r="G4929" s="111"/>
      <c r="H4929" s="112"/>
      <c r="I4929" s="77"/>
      <c r="J4929" s="112" t="str">
        <f>IF($B4929="", "", IFERROR(INDEX('Job List'!$C$9:$C$508, MATCH($B4929, 'Job List'!$B$9:$B$508, 0)), ""))</f>
        <v/>
      </c>
      <c r="K4929" s="112" t="str">
        <f>IF($B4929="", "", IFERROR(INDEX('Job List'!$D$9:$D$508, MATCH($B4929, 'Job List'!$B$9:$B$508, 0)), ""))</f>
        <v/>
      </c>
      <c r="L4929" s="125" t="str">
        <f t="shared" si="912"/>
        <v/>
      </c>
      <c r="M4929" s="111" t="str">
        <f>IF($B4929="", "", IF($G4929="", IFERROR(INDEX('Job List'!$E$9:$E$508, MATCH($B4929, 'Job List'!$B$9:$B$508, 0)), ""), $G4929))</f>
        <v/>
      </c>
      <c r="N4929" s="126" t="str">
        <f t="shared" si="913"/>
        <v/>
      </c>
      <c r="O4929" s="77"/>
      <c r="AB4929" s="14" t="str">
        <f t="shared" si="914"/>
        <v/>
      </c>
      <c r="AC4929" s="20" t="str">
        <f t="shared" si="915"/>
        <v/>
      </c>
      <c r="AD4929" s="55" t="str">
        <f t="shared" si="916"/>
        <v/>
      </c>
      <c r="AE4929" s="88" t="str">
        <f t="shared" si="917"/>
        <v/>
      </c>
      <c r="AG4929" s="55" t="str">
        <f t="shared" si="918"/>
        <v/>
      </c>
      <c r="AH4929" s="88" t="str">
        <f t="shared" si="919"/>
        <v/>
      </c>
      <c r="AJ4929" s="55" t="str">
        <f t="shared" si="920"/>
        <v/>
      </c>
      <c r="AK4929" s="88" t="str">
        <f t="shared" si="921"/>
        <v/>
      </c>
      <c r="AM4929" s="55" t="str">
        <f t="shared" si="922"/>
        <v/>
      </c>
      <c r="AN4929" s="88" t="str">
        <f t="shared" si="923"/>
        <v/>
      </c>
    </row>
    <row r="4930" spans="1:40" x14ac:dyDescent="0.25">
      <c r="A4930" s="77"/>
      <c r="B4930" s="107"/>
      <c r="C4930" s="108"/>
      <c r="D4930" s="109"/>
      <c r="E4930" s="109"/>
      <c r="F4930" s="110"/>
      <c r="G4930" s="111"/>
      <c r="H4930" s="112"/>
      <c r="I4930" s="77"/>
      <c r="J4930" s="112" t="str">
        <f>IF($B4930="", "", IFERROR(INDEX('Job List'!$C$9:$C$508, MATCH($B4930, 'Job List'!$B$9:$B$508, 0)), ""))</f>
        <v/>
      </c>
      <c r="K4930" s="112" t="str">
        <f>IF($B4930="", "", IFERROR(INDEX('Job List'!$D$9:$D$508, MATCH($B4930, 'Job List'!$B$9:$B$508, 0)), ""))</f>
        <v/>
      </c>
      <c r="L4930" s="125" t="str">
        <f t="shared" si="912"/>
        <v/>
      </c>
      <c r="M4930" s="111" t="str">
        <f>IF($B4930="", "", IF($G4930="", IFERROR(INDEX('Job List'!$E$9:$E$508, MATCH($B4930, 'Job List'!$B$9:$B$508, 0)), ""), $G4930))</f>
        <v/>
      </c>
      <c r="N4930" s="126" t="str">
        <f t="shared" si="913"/>
        <v/>
      </c>
      <c r="O4930" s="77"/>
      <c r="AB4930" s="14" t="str">
        <f t="shared" si="914"/>
        <v/>
      </c>
      <c r="AC4930" s="20" t="str">
        <f t="shared" si="915"/>
        <v/>
      </c>
      <c r="AD4930" s="55" t="str">
        <f t="shared" si="916"/>
        <v/>
      </c>
      <c r="AE4930" s="88" t="str">
        <f t="shared" si="917"/>
        <v/>
      </c>
      <c r="AG4930" s="55" t="str">
        <f t="shared" si="918"/>
        <v/>
      </c>
      <c r="AH4930" s="88" t="str">
        <f t="shared" si="919"/>
        <v/>
      </c>
      <c r="AJ4930" s="55" t="str">
        <f t="shared" si="920"/>
        <v/>
      </c>
      <c r="AK4930" s="88" t="str">
        <f t="shared" si="921"/>
        <v/>
      </c>
      <c r="AM4930" s="55" t="str">
        <f t="shared" si="922"/>
        <v/>
      </c>
      <c r="AN4930" s="88" t="str">
        <f t="shared" si="923"/>
        <v/>
      </c>
    </row>
    <row r="4931" spans="1:40" x14ac:dyDescent="0.25">
      <c r="A4931" s="77"/>
      <c r="B4931" s="107"/>
      <c r="C4931" s="108"/>
      <c r="D4931" s="109"/>
      <c r="E4931" s="109"/>
      <c r="F4931" s="110"/>
      <c r="G4931" s="111"/>
      <c r="H4931" s="112"/>
      <c r="I4931" s="77"/>
      <c r="J4931" s="112" t="str">
        <f>IF($B4931="", "", IFERROR(INDEX('Job List'!$C$9:$C$508, MATCH($B4931, 'Job List'!$B$9:$B$508, 0)), ""))</f>
        <v/>
      </c>
      <c r="K4931" s="112" t="str">
        <f>IF($B4931="", "", IFERROR(INDEX('Job List'!$D$9:$D$508, MATCH($B4931, 'Job List'!$B$9:$B$508, 0)), ""))</f>
        <v/>
      </c>
      <c r="L4931" s="125" t="str">
        <f t="shared" si="912"/>
        <v/>
      </c>
      <c r="M4931" s="111" t="str">
        <f>IF($B4931="", "", IF($G4931="", IFERROR(INDEX('Job List'!$E$9:$E$508, MATCH($B4931, 'Job List'!$B$9:$B$508, 0)), ""), $G4931))</f>
        <v/>
      </c>
      <c r="N4931" s="126" t="str">
        <f t="shared" si="913"/>
        <v/>
      </c>
      <c r="O4931" s="77"/>
      <c r="AB4931" s="14" t="str">
        <f t="shared" si="914"/>
        <v/>
      </c>
      <c r="AC4931" s="20" t="str">
        <f t="shared" si="915"/>
        <v/>
      </c>
      <c r="AD4931" s="55" t="str">
        <f t="shared" si="916"/>
        <v/>
      </c>
      <c r="AE4931" s="88" t="str">
        <f t="shared" si="917"/>
        <v/>
      </c>
      <c r="AG4931" s="55" t="str">
        <f t="shared" si="918"/>
        <v/>
      </c>
      <c r="AH4931" s="88" t="str">
        <f t="shared" si="919"/>
        <v/>
      </c>
      <c r="AJ4931" s="55" t="str">
        <f t="shared" si="920"/>
        <v/>
      </c>
      <c r="AK4931" s="88" t="str">
        <f t="shared" si="921"/>
        <v/>
      </c>
      <c r="AM4931" s="55" t="str">
        <f t="shared" si="922"/>
        <v/>
      </c>
      <c r="AN4931" s="88" t="str">
        <f t="shared" si="923"/>
        <v/>
      </c>
    </row>
    <row r="4932" spans="1:40" x14ac:dyDescent="0.25">
      <c r="A4932" s="77"/>
      <c r="B4932" s="107"/>
      <c r="C4932" s="108"/>
      <c r="D4932" s="109"/>
      <c r="E4932" s="109"/>
      <c r="F4932" s="110"/>
      <c r="G4932" s="111"/>
      <c r="H4932" s="112"/>
      <c r="I4932" s="77"/>
      <c r="J4932" s="112" t="str">
        <f>IF($B4932="", "", IFERROR(INDEX('Job List'!$C$9:$C$508, MATCH($B4932, 'Job List'!$B$9:$B$508, 0)), ""))</f>
        <v/>
      </c>
      <c r="K4932" s="112" t="str">
        <f>IF($B4932="", "", IFERROR(INDEX('Job List'!$D$9:$D$508, MATCH($B4932, 'Job List'!$B$9:$B$508, 0)), ""))</f>
        <v/>
      </c>
      <c r="L4932" s="125" t="str">
        <f t="shared" si="912"/>
        <v/>
      </c>
      <c r="M4932" s="111" t="str">
        <f>IF($B4932="", "", IF($G4932="", IFERROR(INDEX('Job List'!$E$9:$E$508, MATCH($B4932, 'Job List'!$B$9:$B$508, 0)), ""), $G4932))</f>
        <v/>
      </c>
      <c r="N4932" s="126" t="str">
        <f t="shared" si="913"/>
        <v/>
      </c>
      <c r="O4932" s="77"/>
      <c r="AB4932" s="14" t="str">
        <f t="shared" si="914"/>
        <v/>
      </c>
      <c r="AC4932" s="20" t="str">
        <f t="shared" si="915"/>
        <v/>
      </c>
      <c r="AD4932" s="55" t="str">
        <f t="shared" si="916"/>
        <v/>
      </c>
      <c r="AE4932" s="88" t="str">
        <f t="shared" si="917"/>
        <v/>
      </c>
      <c r="AG4932" s="55" t="str">
        <f t="shared" si="918"/>
        <v/>
      </c>
      <c r="AH4932" s="88" t="str">
        <f t="shared" si="919"/>
        <v/>
      </c>
      <c r="AJ4932" s="55" t="str">
        <f t="shared" si="920"/>
        <v/>
      </c>
      <c r="AK4932" s="88" t="str">
        <f t="shared" si="921"/>
        <v/>
      </c>
      <c r="AM4932" s="55" t="str">
        <f t="shared" si="922"/>
        <v/>
      </c>
      <c r="AN4932" s="88" t="str">
        <f t="shared" si="923"/>
        <v/>
      </c>
    </row>
    <row r="4933" spans="1:40" x14ac:dyDescent="0.25">
      <c r="A4933" s="77"/>
      <c r="B4933" s="107"/>
      <c r="C4933" s="108"/>
      <c r="D4933" s="109"/>
      <c r="E4933" s="109"/>
      <c r="F4933" s="110"/>
      <c r="G4933" s="111"/>
      <c r="H4933" s="112"/>
      <c r="I4933" s="77"/>
      <c r="J4933" s="112" t="str">
        <f>IF($B4933="", "", IFERROR(INDEX('Job List'!$C$9:$C$508, MATCH($B4933, 'Job List'!$B$9:$B$508, 0)), ""))</f>
        <v/>
      </c>
      <c r="K4933" s="112" t="str">
        <f>IF($B4933="", "", IFERROR(INDEX('Job List'!$D$9:$D$508, MATCH($B4933, 'Job List'!$B$9:$B$508, 0)), ""))</f>
        <v/>
      </c>
      <c r="L4933" s="125" t="str">
        <f t="shared" si="912"/>
        <v/>
      </c>
      <c r="M4933" s="111" t="str">
        <f>IF($B4933="", "", IF($G4933="", IFERROR(INDEX('Job List'!$E$9:$E$508, MATCH($B4933, 'Job List'!$B$9:$B$508, 0)), ""), $G4933))</f>
        <v/>
      </c>
      <c r="N4933" s="126" t="str">
        <f t="shared" si="913"/>
        <v/>
      </c>
      <c r="O4933" s="77"/>
      <c r="AB4933" s="14" t="str">
        <f t="shared" si="914"/>
        <v/>
      </c>
      <c r="AC4933" s="20" t="str">
        <f t="shared" si="915"/>
        <v/>
      </c>
      <c r="AD4933" s="55" t="str">
        <f t="shared" si="916"/>
        <v/>
      </c>
      <c r="AE4933" s="88" t="str">
        <f t="shared" si="917"/>
        <v/>
      </c>
      <c r="AG4933" s="55" t="str">
        <f t="shared" si="918"/>
        <v/>
      </c>
      <c r="AH4933" s="88" t="str">
        <f t="shared" si="919"/>
        <v/>
      </c>
      <c r="AJ4933" s="55" t="str">
        <f t="shared" si="920"/>
        <v/>
      </c>
      <c r="AK4933" s="88" t="str">
        <f t="shared" si="921"/>
        <v/>
      </c>
      <c r="AM4933" s="55" t="str">
        <f t="shared" si="922"/>
        <v/>
      </c>
      <c r="AN4933" s="88" t="str">
        <f t="shared" si="923"/>
        <v/>
      </c>
    </row>
    <row r="4934" spans="1:40" x14ac:dyDescent="0.25">
      <c r="A4934" s="77"/>
      <c r="B4934" s="107"/>
      <c r="C4934" s="108"/>
      <c r="D4934" s="109"/>
      <c r="E4934" s="109"/>
      <c r="F4934" s="110"/>
      <c r="G4934" s="111"/>
      <c r="H4934" s="112"/>
      <c r="I4934" s="77"/>
      <c r="J4934" s="112" t="str">
        <f>IF($B4934="", "", IFERROR(INDEX('Job List'!$C$9:$C$508, MATCH($B4934, 'Job List'!$B$9:$B$508, 0)), ""))</f>
        <v/>
      </c>
      <c r="K4934" s="112" t="str">
        <f>IF($B4934="", "", IFERROR(INDEX('Job List'!$D$9:$D$508, MATCH($B4934, 'Job List'!$B$9:$B$508, 0)), ""))</f>
        <v/>
      </c>
      <c r="L4934" s="125" t="str">
        <f t="shared" si="912"/>
        <v/>
      </c>
      <c r="M4934" s="111" t="str">
        <f>IF($B4934="", "", IF($G4934="", IFERROR(INDEX('Job List'!$E$9:$E$508, MATCH($B4934, 'Job List'!$B$9:$B$508, 0)), ""), $G4934))</f>
        <v/>
      </c>
      <c r="N4934" s="126" t="str">
        <f t="shared" si="913"/>
        <v/>
      </c>
      <c r="O4934" s="77"/>
      <c r="AB4934" s="14" t="str">
        <f t="shared" si="914"/>
        <v/>
      </c>
      <c r="AC4934" s="20" t="str">
        <f t="shared" si="915"/>
        <v/>
      </c>
      <c r="AD4934" s="55" t="str">
        <f t="shared" si="916"/>
        <v/>
      </c>
      <c r="AE4934" s="88" t="str">
        <f t="shared" si="917"/>
        <v/>
      </c>
      <c r="AG4934" s="55" t="str">
        <f t="shared" si="918"/>
        <v/>
      </c>
      <c r="AH4934" s="88" t="str">
        <f t="shared" si="919"/>
        <v/>
      </c>
      <c r="AJ4934" s="55" t="str">
        <f t="shared" si="920"/>
        <v/>
      </c>
      <c r="AK4934" s="88" t="str">
        <f t="shared" si="921"/>
        <v/>
      </c>
      <c r="AM4934" s="55" t="str">
        <f t="shared" si="922"/>
        <v/>
      </c>
      <c r="AN4934" s="88" t="str">
        <f t="shared" si="923"/>
        <v/>
      </c>
    </row>
    <row r="4935" spans="1:40" x14ac:dyDescent="0.25">
      <c r="A4935" s="77"/>
      <c r="B4935" s="107"/>
      <c r="C4935" s="108"/>
      <c r="D4935" s="109"/>
      <c r="E4935" s="109"/>
      <c r="F4935" s="110"/>
      <c r="G4935" s="111"/>
      <c r="H4935" s="112"/>
      <c r="I4935" s="77"/>
      <c r="J4935" s="112" t="str">
        <f>IF($B4935="", "", IFERROR(INDEX('Job List'!$C$9:$C$508, MATCH($B4935, 'Job List'!$B$9:$B$508, 0)), ""))</f>
        <v/>
      </c>
      <c r="K4935" s="112" t="str">
        <f>IF($B4935="", "", IFERROR(INDEX('Job List'!$D$9:$D$508, MATCH($B4935, 'Job List'!$B$9:$B$508, 0)), ""))</f>
        <v/>
      </c>
      <c r="L4935" s="125" t="str">
        <f t="shared" si="912"/>
        <v/>
      </c>
      <c r="M4935" s="111" t="str">
        <f>IF($B4935="", "", IF($G4935="", IFERROR(INDEX('Job List'!$E$9:$E$508, MATCH($B4935, 'Job List'!$B$9:$B$508, 0)), ""), $G4935))</f>
        <v/>
      </c>
      <c r="N4935" s="126" t="str">
        <f t="shared" si="913"/>
        <v/>
      </c>
      <c r="O4935" s="77"/>
      <c r="AB4935" s="14" t="str">
        <f t="shared" si="914"/>
        <v/>
      </c>
      <c r="AC4935" s="20" t="str">
        <f t="shared" si="915"/>
        <v/>
      </c>
      <c r="AD4935" s="55" t="str">
        <f t="shared" si="916"/>
        <v/>
      </c>
      <c r="AE4935" s="88" t="str">
        <f t="shared" si="917"/>
        <v/>
      </c>
      <c r="AG4935" s="55" t="str">
        <f t="shared" si="918"/>
        <v/>
      </c>
      <c r="AH4935" s="88" t="str">
        <f t="shared" si="919"/>
        <v/>
      </c>
      <c r="AJ4935" s="55" t="str">
        <f t="shared" si="920"/>
        <v/>
      </c>
      <c r="AK4935" s="88" t="str">
        <f t="shared" si="921"/>
        <v/>
      </c>
      <c r="AM4935" s="55" t="str">
        <f t="shared" si="922"/>
        <v/>
      </c>
      <c r="AN4935" s="88" t="str">
        <f t="shared" si="923"/>
        <v/>
      </c>
    </row>
    <row r="4936" spans="1:40" x14ac:dyDescent="0.25">
      <c r="A4936" s="77"/>
      <c r="B4936" s="107"/>
      <c r="C4936" s="108"/>
      <c r="D4936" s="109"/>
      <c r="E4936" s="109"/>
      <c r="F4936" s="110"/>
      <c r="G4936" s="111"/>
      <c r="H4936" s="112"/>
      <c r="I4936" s="77"/>
      <c r="J4936" s="112" t="str">
        <f>IF($B4936="", "", IFERROR(INDEX('Job List'!$C$9:$C$508, MATCH($B4936, 'Job List'!$B$9:$B$508, 0)), ""))</f>
        <v/>
      </c>
      <c r="K4936" s="112" t="str">
        <f>IF($B4936="", "", IFERROR(INDEX('Job List'!$D$9:$D$508, MATCH($B4936, 'Job List'!$B$9:$B$508, 0)), ""))</f>
        <v/>
      </c>
      <c r="L4936" s="125" t="str">
        <f t="shared" si="912"/>
        <v/>
      </c>
      <c r="M4936" s="111" t="str">
        <f>IF($B4936="", "", IF($G4936="", IFERROR(INDEX('Job List'!$E$9:$E$508, MATCH($B4936, 'Job List'!$B$9:$B$508, 0)), ""), $G4936))</f>
        <v/>
      </c>
      <c r="N4936" s="126" t="str">
        <f t="shared" si="913"/>
        <v/>
      </c>
      <c r="O4936" s="77"/>
      <c r="AB4936" s="14" t="str">
        <f t="shared" si="914"/>
        <v/>
      </c>
      <c r="AC4936" s="20" t="str">
        <f t="shared" si="915"/>
        <v/>
      </c>
      <c r="AD4936" s="55" t="str">
        <f t="shared" si="916"/>
        <v/>
      </c>
      <c r="AE4936" s="88" t="str">
        <f t="shared" si="917"/>
        <v/>
      </c>
      <c r="AG4936" s="55" t="str">
        <f t="shared" si="918"/>
        <v/>
      </c>
      <c r="AH4936" s="88" t="str">
        <f t="shared" si="919"/>
        <v/>
      </c>
      <c r="AJ4936" s="55" t="str">
        <f t="shared" si="920"/>
        <v/>
      </c>
      <c r="AK4936" s="88" t="str">
        <f t="shared" si="921"/>
        <v/>
      </c>
      <c r="AM4936" s="55" t="str">
        <f t="shared" si="922"/>
        <v/>
      </c>
      <c r="AN4936" s="88" t="str">
        <f t="shared" si="923"/>
        <v/>
      </c>
    </row>
    <row r="4937" spans="1:40" x14ac:dyDescent="0.25">
      <c r="A4937" s="77"/>
      <c r="B4937" s="107"/>
      <c r="C4937" s="108"/>
      <c r="D4937" s="109"/>
      <c r="E4937" s="109"/>
      <c r="F4937" s="110"/>
      <c r="G4937" s="111"/>
      <c r="H4937" s="112"/>
      <c r="I4937" s="77"/>
      <c r="J4937" s="112" t="str">
        <f>IF($B4937="", "", IFERROR(INDEX('Job List'!$C$9:$C$508, MATCH($B4937, 'Job List'!$B$9:$B$508, 0)), ""))</f>
        <v/>
      </c>
      <c r="K4937" s="112" t="str">
        <f>IF($B4937="", "", IFERROR(INDEX('Job List'!$D$9:$D$508, MATCH($B4937, 'Job List'!$B$9:$B$508, 0)), ""))</f>
        <v/>
      </c>
      <c r="L4937" s="125" t="str">
        <f t="shared" si="912"/>
        <v/>
      </c>
      <c r="M4937" s="111" t="str">
        <f>IF($B4937="", "", IF($G4937="", IFERROR(INDEX('Job List'!$E$9:$E$508, MATCH($B4937, 'Job List'!$B$9:$B$508, 0)), ""), $G4937))</f>
        <v/>
      </c>
      <c r="N4937" s="126" t="str">
        <f t="shared" si="913"/>
        <v/>
      </c>
      <c r="O4937" s="77"/>
      <c r="AB4937" s="14" t="str">
        <f t="shared" si="914"/>
        <v/>
      </c>
      <c r="AC4937" s="20" t="str">
        <f t="shared" si="915"/>
        <v/>
      </c>
      <c r="AD4937" s="55" t="str">
        <f t="shared" si="916"/>
        <v/>
      </c>
      <c r="AE4937" s="88" t="str">
        <f t="shared" si="917"/>
        <v/>
      </c>
      <c r="AG4937" s="55" t="str">
        <f t="shared" si="918"/>
        <v/>
      </c>
      <c r="AH4937" s="88" t="str">
        <f t="shared" si="919"/>
        <v/>
      </c>
      <c r="AJ4937" s="55" t="str">
        <f t="shared" si="920"/>
        <v/>
      </c>
      <c r="AK4937" s="88" t="str">
        <f t="shared" si="921"/>
        <v/>
      </c>
      <c r="AM4937" s="55" t="str">
        <f t="shared" si="922"/>
        <v/>
      </c>
      <c r="AN4937" s="88" t="str">
        <f t="shared" si="923"/>
        <v/>
      </c>
    </row>
    <row r="4938" spans="1:40" x14ac:dyDescent="0.25">
      <c r="A4938" s="77"/>
      <c r="B4938" s="107"/>
      <c r="C4938" s="108"/>
      <c r="D4938" s="109"/>
      <c r="E4938" s="109"/>
      <c r="F4938" s="110"/>
      <c r="G4938" s="111"/>
      <c r="H4938" s="112"/>
      <c r="I4938" s="77"/>
      <c r="J4938" s="112" t="str">
        <f>IF($B4938="", "", IFERROR(INDEX('Job List'!$C$9:$C$508, MATCH($B4938, 'Job List'!$B$9:$B$508, 0)), ""))</f>
        <v/>
      </c>
      <c r="K4938" s="112" t="str">
        <f>IF($B4938="", "", IFERROR(INDEX('Job List'!$D$9:$D$508, MATCH($B4938, 'Job List'!$B$9:$B$508, 0)), ""))</f>
        <v/>
      </c>
      <c r="L4938" s="125" t="str">
        <f t="shared" ref="L4938:L5001" si="924">IFERROR(IF(B4938="", "", AC4938-F4938), "")</f>
        <v/>
      </c>
      <c r="M4938" s="111" t="str">
        <f>IF($B4938="", "", IF($G4938="", IFERROR(INDEX('Job List'!$E$9:$E$508, MATCH($B4938, 'Job List'!$B$9:$B$508, 0)), ""), $G4938))</f>
        <v/>
      </c>
      <c r="N4938" s="126" t="str">
        <f t="shared" ref="N4938:N5001" si="925">IF(OR(B4938="", L4938="", M4938=""), "", L4938*24*M4938)</f>
        <v/>
      </c>
      <c r="O4938" s="77"/>
      <c r="AB4938" s="14" t="str">
        <f t="shared" ref="AB4938:AB5001" si="926">IF(C4938="", "", TEXT(C4938, "mmm yyyy"))</f>
        <v/>
      </c>
      <c r="AC4938" s="20" t="str">
        <f t="shared" ref="AC4938:AC5001" si="927">IF(OR(D4938="", E4938=""), "", IF(IF(E4938&gt;D4938, E4938-D4938, E4938-D4938+1)=0, 1, IF(E4938&gt;D4938, E4938-D4938, E4938-D4938+1)))</f>
        <v/>
      </c>
      <c r="AD4938" s="55" t="str">
        <f t="shared" ref="AD4938:AD5001" si="928">IF($AB4938="", "", IF($AD$6="", L4938, IF($AD$6=$B4938, L4938, "")))</f>
        <v/>
      </c>
      <c r="AE4938" s="88" t="str">
        <f t="shared" ref="AE4938:AE5001" si="929">IF($AB4938="", "", IF($AD$6="", N4938, IF($AD$6=$B4938, N4938, "")))</f>
        <v/>
      </c>
      <c r="AG4938" s="55" t="str">
        <f t="shared" ref="AG4938:AG5001" si="930">IF($AB4938="", "", IF($AG$6="", AJ4938, IF($AG$6=$J4938, AJ4938, "")))</f>
        <v/>
      </c>
      <c r="AH4938" s="88" t="str">
        <f t="shared" ref="AH4938:AH5001" si="931">IF($AB4938="", "", IF($AG$6="", AK4938, IF($AG$6=$J4938, AK4938, "")))</f>
        <v/>
      </c>
      <c r="AJ4938" s="55" t="str">
        <f t="shared" ref="AJ4938:AJ5001" si="932">IFERROR(IF($AB4938="", "", IF(AND($C4938&gt;=$AJ$6, $C4938&lt;=$AK$6), L4938, "")), "")</f>
        <v/>
      </c>
      <c r="AK4938" s="88" t="str">
        <f t="shared" ref="AK4938:AK5001" si="933">IFERROR(IF($AB4938="", "", IF(AND($C4938&gt;=$AJ$6, $C4938&lt;=$AK$6), N4938, "")), "")</f>
        <v/>
      </c>
      <c r="AM4938" s="55" t="str">
        <f t="shared" ref="AM4938:AM5001" si="934">IFERROR(IF($J4938="", "", IF(AND($C4938&gt;=$AM$4, $C4938&lt;=$AN$4, $J4938=$AM$3), L4938, "")), "")</f>
        <v/>
      </c>
      <c r="AN4938" s="88" t="str">
        <f t="shared" ref="AN4938:AN5001" si="935">IFERROR(IF($J4938="", "", IF(AND($C4938&gt;=$AM$4, $C4938&lt;=$AN$4, $J4938=$AM$3), N4938, "")), "")</f>
        <v/>
      </c>
    </row>
    <row r="4939" spans="1:40" x14ac:dyDescent="0.25">
      <c r="A4939" s="77"/>
      <c r="B4939" s="107"/>
      <c r="C4939" s="108"/>
      <c r="D4939" s="109"/>
      <c r="E4939" s="109"/>
      <c r="F4939" s="110"/>
      <c r="G4939" s="111"/>
      <c r="H4939" s="112"/>
      <c r="I4939" s="77"/>
      <c r="J4939" s="112" t="str">
        <f>IF($B4939="", "", IFERROR(INDEX('Job List'!$C$9:$C$508, MATCH($B4939, 'Job List'!$B$9:$B$508, 0)), ""))</f>
        <v/>
      </c>
      <c r="K4939" s="112" t="str">
        <f>IF($B4939="", "", IFERROR(INDEX('Job List'!$D$9:$D$508, MATCH($B4939, 'Job List'!$B$9:$B$508, 0)), ""))</f>
        <v/>
      </c>
      <c r="L4939" s="125" t="str">
        <f t="shared" si="924"/>
        <v/>
      </c>
      <c r="M4939" s="111" t="str">
        <f>IF($B4939="", "", IF($G4939="", IFERROR(INDEX('Job List'!$E$9:$E$508, MATCH($B4939, 'Job List'!$B$9:$B$508, 0)), ""), $G4939))</f>
        <v/>
      </c>
      <c r="N4939" s="126" t="str">
        <f t="shared" si="925"/>
        <v/>
      </c>
      <c r="O4939" s="77"/>
      <c r="AB4939" s="14" t="str">
        <f t="shared" si="926"/>
        <v/>
      </c>
      <c r="AC4939" s="20" t="str">
        <f t="shared" si="927"/>
        <v/>
      </c>
      <c r="AD4939" s="55" t="str">
        <f t="shared" si="928"/>
        <v/>
      </c>
      <c r="AE4939" s="88" t="str">
        <f t="shared" si="929"/>
        <v/>
      </c>
      <c r="AG4939" s="55" t="str">
        <f t="shared" si="930"/>
        <v/>
      </c>
      <c r="AH4939" s="88" t="str">
        <f t="shared" si="931"/>
        <v/>
      </c>
      <c r="AJ4939" s="55" t="str">
        <f t="shared" si="932"/>
        <v/>
      </c>
      <c r="AK4939" s="88" t="str">
        <f t="shared" si="933"/>
        <v/>
      </c>
      <c r="AM4939" s="55" t="str">
        <f t="shared" si="934"/>
        <v/>
      </c>
      <c r="AN4939" s="88" t="str">
        <f t="shared" si="935"/>
        <v/>
      </c>
    </row>
    <row r="4940" spans="1:40" x14ac:dyDescent="0.25">
      <c r="A4940" s="77"/>
      <c r="B4940" s="107"/>
      <c r="C4940" s="108"/>
      <c r="D4940" s="109"/>
      <c r="E4940" s="109"/>
      <c r="F4940" s="110"/>
      <c r="G4940" s="111"/>
      <c r="H4940" s="112"/>
      <c r="I4940" s="77"/>
      <c r="J4940" s="112" t="str">
        <f>IF($B4940="", "", IFERROR(INDEX('Job List'!$C$9:$C$508, MATCH($B4940, 'Job List'!$B$9:$B$508, 0)), ""))</f>
        <v/>
      </c>
      <c r="K4940" s="112" t="str">
        <f>IF($B4940="", "", IFERROR(INDEX('Job List'!$D$9:$D$508, MATCH($B4940, 'Job List'!$B$9:$B$508, 0)), ""))</f>
        <v/>
      </c>
      <c r="L4940" s="125" t="str">
        <f t="shared" si="924"/>
        <v/>
      </c>
      <c r="M4940" s="111" t="str">
        <f>IF($B4940="", "", IF($G4940="", IFERROR(INDEX('Job List'!$E$9:$E$508, MATCH($B4940, 'Job List'!$B$9:$B$508, 0)), ""), $G4940))</f>
        <v/>
      </c>
      <c r="N4940" s="126" t="str">
        <f t="shared" si="925"/>
        <v/>
      </c>
      <c r="O4940" s="77"/>
      <c r="AB4940" s="14" t="str">
        <f t="shared" si="926"/>
        <v/>
      </c>
      <c r="AC4940" s="20" t="str">
        <f t="shared" si="927"/>
        <v/>
      </c>
      <c r="AD4940" s="55" t="str">
        <f t="shared" si="928"/>
        <v/>
      </c>
      <c r="AE4940" s="88" t="str">
        <f t="shared" si="929"/>
        <v/>
      </c>
      <c r="AG4940" s="55" t="str">
        <f t="shared" si="930"/>
        <v/>
      </c>
      <c r="AH4940" s="88" t="str">
        <f t="shared" si="931"/>
        <v/>
      </c>
      <c r="AJ4940" s="55" t="str">
        <f t="shared" si="932"/>
        <v/>
      </c>
      <c r="AK4940" s="88" t="str">
        <f t="shared" si="933"/>
        <v/>
      </c>
      <c r="AM4940" s="55" t="str">
        <f t="shared" si="934"/>
        <v/>
      </c>
      <c r="AN4940" s="88" t="str">
        <f t="shared" si="935"/>
        <v/>
      </c>
    </row>
    <row r="4941" spans="1:40" x14ac:dyDescent="0.25">
      <c r="A4941" s="77"/>
      <c r="B4941" s="107"/>
      <c r="C4941" s="108"/>
      <c r="D4941" s="109"/>
      <c r="E4941" s="109"/>
      <c r="F4941" s="110"/>
      <c r="G4941" s="111"/>
      <c r="H4941" s="112"/>
      <c r="I4941" s="77"/>
      <c r="J4941" s="112" t="str">
        <f>IF($B4941="", "", IFERROR(INDEX('Job List'!$C$9:$C$508, MATCH($B4941, 'Job List'!$B$9:$B$508, 0)), ""))</f>
        <v/>
      </c>
      <c r="K4941" s="112" t="str">
        <f>IF($B4941="", "", IFERROR(INDEX('Job List'!$D$9:$D$508, MATCH($B4941, 'Job List'!$B$9:$B$508, 0)), ""))</f>
        <v/>
      </c>
      <c r="L4941" s="125" t="str">
        <f t="shared" si="924"/>
        <v/>
      </c>
      <c r="M4941" s="111" t="str">
        <f>IF($B4941="", "", IF($G4941="", IFERROR(INDEX('Job List'!$E$9:$E$508, MATCH($B4941, 'Job List'!$B$9:$B$508, 0)), ""), $G4941))</f>
        <v/>
      </c>
      <c r="N4941" s="126" t="str">
        <f t="shared" si="925"/>
        <v/>
      </c>
      <c r="O4941" s="77"/>
      <c r="AB4941" s="14" t="str">
        <f t="shared" si="926"/>
        <v/>
      </c>
      <c r="AC4941" s="20" t="str">
        <f t="shared" si="927"/>
        <v/>
      </c>
      <c r="AD4941" s="55" t="str">
        <f t="shared" si="928"/>
        <v/>
      </c>
      <c r="AE4941" s="88" t="str">
        <f t="shared" si="929"/>
        <v/>
      </c>
      <c r="AG4941" s="55" t="str">
        <f t="shared" si="930"/>
        <v/>
      </c>
      <c r="AH4941" s="88" t="str">
        <f t="shared" si="931"/>
        <v/>
      </c>
      <c r="AJ4941" s="55" t="str">
        <f t="shared" si="932"/>
        <v/>
      </c>
      <c r="AK4941" s="88" t="str">
        <f t="shared" si="933"/>
        <v/>
      </c>
      <c r="AM4941" s="55" t="str">
        <f t="shared" si="934"/>
        <v/>
      </c>
      <c r="AN4941" s="88" t="str">
        <f t="shared" si="935"/>
        <v/>
      </c>
    </row>
    <row r="4942" spans="1:40" x14ac:dyDescent="0.25">
      <c r="A4942" s="77"/>
      <c r="B4942" s="107"/>
      <c r="C4942" s="108"/>
      <c r="D4942" s="109"/>
      <c r="E4942" s="109"/>
      <c r="F4942" s="110"/>
      <c r="G4942" s="111"/>
      <c r="H4942" s="112"/>
      <c r="I4942" s="77"/>
      <c r="J4942" s="112" t="str">
        <f>IF($B4942="", "", IFERROR(INDEX('Job List'!$C$9:$C$508, MATCH($B4942, 'Job List'!$B$9:$B$508, 0)), ""))</f>
        <v/>
      </c>
      <c r="K4942" s="112" t="str">
        <f>IF($B4942="", "", IFERROR(INDEX('Job List'!$D$9:$D$508, MATCH($B4942, 'Job List'!$B$9:$B$508, 0)), ""))</f>
        <v/>
      </c>
      <c r="L4942" s="125" t="str">
        <f t="shared" si="924"/>
        <v/>
      </c>
      <c r="M4942" s="111" t="str">
        <f>IF($B4942="", "", IF($G4942="", IFERROR(INDEX('Job List'!$E$9:$E$508, MATCH($B4942, 'Job List'!$B$9:$B$508, 0)), ""), $G4942))</f>
        <v/>
      </c>
      <c r="N4942" s="126" t="str">
        <f t="shared" si="925"/>
        <v/>
      </c>
      <c r="O4942" s="77"/>
      <c r="AB4942" s="14" t="str">
        <f t="shared" si="926"/>
        <v/>
      </c>
      <c r="AC4942" s="20" t="str">
        <f t="shared" si="927"/>
        <v/>
      </c>
      <c r="AD4942" s="55" t="str">
        <f t="shared" si="928"/>
        <v/>
      </c>
      <c r="AE4942" s="88" t="str">
        <f t="shared" si="929"/>
        <v/>
      </c>
      <c r="AG4942" s="55" t="str">
        <f t="shared" si="930"/>
        <v/>
      </c>
      <c r="AH4942" s="88" t="str">
        <f t="shared" si="931"/>
        <v/>
      </c>
      <c r="AJ4942" s="55" t="str">
        <f t="shared" si="932"/>
        <v/>
      </c>
      <c r="AK4942" s="88" t="str">
        <f t="shared" si="933"/>
        <v/>
      </c>
      <c r="AM4942" s="55" t="str">
        <f t="shared" si="934"/>
        <v/>
      </c>
      <c r="AN4942" s="88" t="str">
        <f t="shared" si="935"/>
        <v/>
      </c>
    </row>
    <row r="4943" spans="1:40" x14ac:dyDescent="0.25">
      <c r="A4943" s="77"/>
      <c r="B4943" s="107"/>
      <c r="C4943" s="108"/>
      <c r="D4943" s="109"/>
      <c r="E4943" s="109"/>
      <c r="F4943" s="110"/>
      <c r="G4943" s="111"/>
      <c r="H4943" s="112"/>
      <c r="I4943" s="77"/>
      <c r="J4943" s="112" t="str">
        <f>IF($B4943="", "", IFERROR(INDEX('Job List'!$C$9:$C$508, MATCH($B4943, 'Job List'!$B$9:$B$508, 0)), ""))</f>
        <v/>
      </c>
      <c r="K4943" s="112" t="str">
        <f>IF($B4943="", "", IFERROR(INDEX('Job List'!$D$9:$D$508, MATCH($B4943, 'Job List'!$B$9:$B$508, 0)), ""))</f>
        <v/>
      </c>
      <c r="L4943" s="125" t="str">
        <f t="shared" si="924"/>
        <v/>
      </c>
      <c r="M4943" s="111" t="str">
        <f>IF($B4943="", "", IF($G4943="", IFERROR(INDEX('Job List'!$E$9:$E$508, MATCH($B4943, 'Job List'!$B$9:$B$508, 0)), ""), $G4943))</f>
        <v/>
      </c>
      <c r="N4943" s="126" t="str">
        <f t="shared" si="925"/>
        <v/>
      </c>
      <c r="O4943" s="77"/>
      <c r="AB4943" s="14" t="str">
        <f t="shared" si="926"/>
        <v/>
      </c>
      <c r="AC4943" s="20" t="str">
        <f t="shared" si="927"/>
        <v/>
      </c>
      <c r="AD4943" s="55" t="str">
        <f t="shared" si="928"/>
        <v/>
      </c>
      <c r="AE4943" s="88" t="str">
        <f t="shared" si="929"/>
        <v/>
      </c>
      <c r="AG4943" s="55" t="str">
        <f t="shared" si="930"/>
        <v/>
      </c>
      <c r="AH4943" s="88" t="str">
        <f t="shared" si="931"/>
        <v/>
      </c>
      <c r="AJ4943" s="55" t="str">
        <f t="shared" si="932"/>
        <v/>
      </c>
      <c r="AK4943" s="88" t="str">
        <f t="shared" si="933"/>
        <v/>
      </c>
      <c r="AM4943" s="55" t="str">
        <f t="shared" si="934"/>
        <v/>
      </c>
      <c r="AN4943" s="88" t="str">
        <f t="shared" si="935"/>
        <v/>
      </c>
    </row>
    <row r="4944" spans="1:40" x14ac:dyDescent="0.25">
      <c r="A4944" s="77"/>
      <c r="B4944" s="107"/>
      <c r="C4944" s="108"/>
      <c r="D4944" s="109"/>
      <c r="E4944" s="109"/>
      <c r="F4944" s="110"/>
      <c r="G4944" s="111"/>
      <c r="H4944" s="112"/>
      <c r="I4944" s="77"/>
      <c r="J4944" s="112" t="str">
        <f>IF($B4944="", "", IFERROR(INDEX('Job List'!$C$9:$C$508, MATCH($B4944, 'Job List'!$B$9:$B$508, 0)), ""))</f>
        <v/>
      </c>
      <c r="K4944" s="112" t="str">
        <f>IF($B4944="", "", IFERROR(INDEX('Job List'!$D$9:$D$508, MATCH($B4944, 'Job List'!$B$9:$B$508, 0)), ""))</f>
        <v/>
      </c>
      <c r="L4944" s="125" t="str">
        <f t="shared" si="924"/>
        <v/>
      </c>
      <c r="M4944" s="111" t="str">
        <f>IF($B4944="", "", IF($G4944="", IFERROR(INDEX('Job List'!$E$9:$E$508, MATCH($B4944, 'Job List'!$B$9:$B$508, 0)), ""), $G4944))</f>
        <v/>
      </c>
      <c r="N4944" s="126" t="str">
        <f t="shared" si="925"/>
        <v/>
      </c>
      <c r="O4944" s="77"/>
      <c r="AB4944" s="14" t="str">
        <f t="shared" si="926"/>
        <v/>
      </c>
      <c r="AC4944" s="20" t="str">
        <f t="shared" si="927"/>
        <v/>
      </c>
      <c r="AD4944" s="55" t="str">
        <f t="shared" si="928"/>
        <v/>
      </c>
      <c r="AE4944" s="88" t="str">
        <f t="shared" si="929"/>
        <v/>
      </c>
      <c r="AG4944" s="55" t="str">
        <f t="shared" si="930"/>
        <v/>
      </c>
      <c r="AH4944" s="88" t="str">
        <f t="shared" si="931"/>
        <v/>
      </c>
      <c r="AJ4944" s="55" t="str">
        <f t="shared" si="932"/>
        <v/>
      </c>
      <c r="AK4944" s="88" t="str">
        <f t="shared" si="933"/>
        <v/>
      </c>
      <c r="AM4944" s="55" t="str">
        <f t="shared" si="934"/>
        <v/>
      </c>
      <c r="AN4944" s="88" t="str">
        <f t="shared" si="935"/>
        <v/>
      </c>
    </row>
    <row r="4945" spans="1:40" x14ac:dyDescent="0.25">
      <c r="A4945" s="77"/>
      <c r="B4945" s="107"/>
      <c r="C4945" s="108"/>
      <c r="D4945" s="109"/>
      <c r="E4945" s="109"/>
      <c r="F4945" s="110"/>
      <c r="G4945" s="111"/>
      <c r="H4945" s="112"/>
      <c r="I4945" s="77"/>
      <c r="J4945" s="112" t="str">
        <f>IF($B4945="", "", IFERROR(INDEX('Job List'!$C$9:$C$508, MATCH($B4945, 'Job List'!$B$9:$B$508, 0)), ""))</f>
        <v/>
      </c>
      <c r="K4945" s="112" t="str">
        <f>IF($B4945="", "", IFERROR(INDEX('Job List'!$D$9:$D$508, MATCH($B4945, 'Job List'!$B$9:$B$508, 0)), ""))</f>
        <v/>
      </c>
      <c r="L4945" s="125" t="str">
        <f t="shared" si="924"/>
        <v/>
      </c>
      <c r="M4945" s="111" t="str">
        <f>IF($B4945="", "", IF($G4945="", IFERROR(INDEX('Job List'!$E$9:$E$508, MATCH($B4945, 'Job List'!$B$9:$B$508, 0)), ""), $G4945))</f>
        <v/>
      </c>
      <c r="N4945" s="126" t="str">
        <f t="shared" si="925"/>
        <v/>
      </c>
      <c r="O4945" s="77"/>
      <c r="AB4945" s="14" t="str">
        <f t="shared" si="926"/>
        <v/>
      </c>
      <c r="AC4945" s="20" t="str">
        <f t="shared" si="927"/>
        <v/>
      </c>
      <c r="AD4945" s="55" t="str">
        <f t="shared" si="928"/>
        <v/>
      </c>
      <c r="AE4945" s="88" t="str">
        <f t="shared" si="929"/>
        <v/>
      </c>
      <c r="AG4945" s="55" t="str">
        <f t="shared" si="930"/>
        <v/>
      </c>
      <c r="AH4945" s="88" t="str">
        <f t="shared" si="931"/>
        <v/>
      </c>
      <c r="AJ4945" s="55" t="str">
        <f t="shared" si="932"/>
        <v/>
      </c>
      <c r="AK4945" s="88" t="str">
        <f t="shared" si="933"/>
        <v/>
      </c>
      <c r="AM4945" s="55" t="str">
        <f t="shared" si="934"/>
        <v/>
      </c>
      <c r="AN4945" s="88" t="str">
        <f t="shared" si="935"/>
        <v/>
      </c>
    </row>
    <row r="4946" spans="1:40" x14ac:dyDescent="0.25">
      <c r="A4946" s="77"/>
      <c r="B4946" s="107"/>
      <c r="C4946" s="108"/>
      <c r="D4946" s="109"/>
      <c r="E4946" s="109"/>
      <c r="F4946" s="110"/>
      <c r="G4946" s="111"/>
      <c r="H4946" s="112"/>
      <c r="I4946" s="77"/>
      <c r="J4946" s="112" t="str">
        <f>IF($B4946="", "", IFERROR(INDEX('Job List'!$C$9:$C$508, MATCH($B4946, 'Job List'!$B$9:$B$508, 0)), ""))</f>
        <v/>
      </c>
      <c r="K4946" s="112" t="str">
        <f>IF($B4946="", "", IFERROR(INDEX('Job List'!$D$9:$D$508, MATCH($B4946, 'Job List'!$B$9:$B$508, 0)), ""))</f>
        <v/>
      </c>
      <c r="L4946" s="125" t="str">
        <f t="shared" si="924"/>
        <v/>
      </c>
      <c r="M4946" s="111" t="str">
        <f>IF($B4946="", "", IF($G4946="", IFERROR(INDEX('Job List'!$E$9:$E$508, MATCH($B4946, 'Job List'!$B$9:$B$508, 0)), ""), $G4946))</f>
        <v/>
      </c>
      <c r="N4946" s="126" t="str">
        <f t="shared" si="925"/>
        <v/>
      </c>
      <c r="O4946" s="77"/>
      <c r="AB4946" s="14" t="str">
        <f t="shared" si="926"/>
        <v/>
      </c>
      <c r="AC4946" s="20" t="str">
        <f t="shared" si="927"/>
        <v/>
      </c>
      <c r="AD4946" s="55" t="str">
        <f t="shared" si="928"/>
        <v/>
      </c>
      <c r="AE4946" s="88" t="str">
        <f t="shared" si="929"/>
        <v/>
      </c>
      <c r="AG4946" s="55" t="str">
        <f t="shared" si="930"/>
        <v/>
      </c>
      <c r="AH4946" s="88" t="str">
        <f t="shared" si="931"/>
        <v/>
      </c>
      <c r="AJ4946" s="55" t="str">
        <f t="shared" si="932"/>
        <v/>
      </c>
      <c r="AK4946" s="88" t="str">
        <f t="shared" si="933"/>
        <v/>
      </c>
      <c r="AM4946" s="55" t="str">
        <f t="shared" si="934"/>
        <v/>
      </c>
      <c r="AN4946" s="88" t="str">
        <f t="shared" si="935"/>
        <v/>
      </c>
    </row>
    <row r="4947" spans="1:40" x14ac:dyDescent="0.25">
      <c r="A4947" s="77"/>
      <c r="B4947" s="107"/>
      <c r="C4947" s="108"/>
      <c r="D4947" s="109"/>
      <c r="E4947" s="109"/>
      <c r="F4947" s="110"/>
      <c r="G4947" s="111"/>
      <c r="H4947" s="112"/>
      <c r="I4947" s="77"/>
      <c r="J4947" s="112" t="str">
        <f>IF($B4947="", "", IFERROR(INDEX('Job List'!$C$9:$C$508, MATCH($B4947, 'Job List'!$B$9:$B$508, 0)), ""))</f>
        <v/>
      </c>
      <c r="K4947" s="112" t="str">
        <f>IF($B4947="", "", IFERROR(INDEX('Job List'!$D$9:$D$508, MATCH($B4947, 'Job List'!$B$9:$B$508, 0)), ""))</f>
        <v/>
      </c>
      <c r="L4947" s="125" t="str">
        <f t="shared" si="924"/>
        <v/>
      </c>
      <c r="M4947" s="111" t="str">
        <f>IF($B4947="", "", IF($G4947="", IFERROR(INDEX('Job List'!$E$9:$E$508, MATCH($B4947, 'Job List'!$B$9:$B$508, 0)), ""), $G4947))</f>
        <v/>
      </c>
      <c r="N4947" s="126" t="str">
        <f t="shared" si="925"/>
        <v/>
      </c>
      <c r="O4947" s="77"/>
      <c r="AB4947" s="14" t="str">
        <f t="shared" si="926"/>
        <v/>
      </c>
      <c r="AC4947" s="20" t="str">
        <f t="shared" si="927"/>
        <v/>
      </c>
      <c r="AD4947" s="55" t="str">
        <f t="shared" si="928"/>
        <v/>
      </c>
      <c r="AE4947" s="88" t="str">
        <f t="shared" si="929"/>
        <v/>
      </c>
      <c r="AG4947" s="55" t="str">
        <f t="shared" si="930"/>
        <v/>
      </c>
      <c r="AH4947" s="88" t="str">
        <f t="shared" si="931"/>
        <v/>
      </c>
      <c r="AJ4947" s="55" t="str">
        <f t="shared" si="932"/>
        <v/>
      </c>
      <c r="AK4947" s="88" t="str">
        <f t="shared" si="933"/>
        <v/>
      </c>
      <c r="AM4947" s="55" t="str">
        <f t="shared" si="934"/>
        <v/>
      </c>
      <c r="AN4947" s="88" t="str">
        <f t="shared" si="935"/>
        <v/>
      </c>
    </row>
    <row r="4948" spans="1:40" x14ac:dyDescent="0.25">
      <c r="A4948" s="77"/>
      <c r="B4948" s="107"/>
      <c r="C4948" s="108"/>
      <c r="D4948" s="109"/>
      <c r="E4948" s="109"/>
      <c r="F4948" s="110"/>
      <c r="G4948" s="111"/>
      <c r="H4948" s="112"/>
      <c r="I4948" s="77"/>
      <c r="J4948" s="112" t="str">
        <f>IF($B4948="", "", IFERROR(INDEX('Job List'!$C$9:$C$508, MATCH($B4948, 'Job List'!$B$9:$B$508, 0)), ""))</f>
        <v/>
      </c>
      <c r="K4948" s="112" t="str">
        <f>IF($B4948="", "", IFERROR(INDEX('Job List'!$D$9:$D$508, MATCH($B4948, 'Job List'!$B$9:$B$508, 0)), ""))</f>
        <v/>
      </c>
      <c r="L4948" s="125" t="str">
        <f t="shared" si="924"/>
        <v/>
      </c>
      <c r="M4948" s="111" t="str">
        <f>IF($B4948="", "", IF($G4948="", IFERROR(INDEX('Job List'!$E$9:$E$508, MATCH($B4948, 'Job List'!$B$9:$B$508, 0)), ""), $G4948))</f>
        <v/>
      </c>
      <c r="N4948" s="126" t="str">
        <f t="shared" si="925"/>
        <v/>
      </c>
      <c r="O4948" s="77"/>
      <c r="AB4948" s="14" t="str">
        <f t="shared" si="926"/>
        <v/>
      </c>
      <c r="AC4948" s="20" t="str">
        <f t="shared" si="927"/>
        <v/>
      </c>
      <c r="AD4948" s="55" t="str">
        <f t="shared" si="928"/>
        <v/>
      </c>
      <c r="AE4948" s="88" t="str">
        <f t="shared" si="929"/>
        <v/>
      </c>
      <c r="AG4948" s="55" t="str">
        <f t="shared" si="930"/>
        <v/>
      </c>
      <c r="AH4948" s="88" t="str">
        <f t="shared" si="931"/>
        <v/>
      </c>
      <c r="AJ4948" s="55" t="str">
        <f t="shared" si="932"/>
        <v/>
      </c>
      <c r="AK4948" s="88" t="str">
        <f t="shared" si="933"/>
        <v/>
      </c>
      <c r="AM4948" s="55" t="str">
        <f t="shared" si="934"/>
        <v/>
      </c>
      <c r="AN4948" s="88" t="str">
        <f t="shared" si="935"/>
        <v/>
      </c>
    </row>
    <row r="4949" spans="1:40" x14ac:dyDescent="0.25">
      <c r="A4949" s="77"/>
      <c r="B4949" s="107"/>
      <c r="C4949" s="108"/>
      <c r="D4949" s="109"/>
      <c r="E4949" s="109"/>
      <c r="F4949" s="110"/>
      <c r="G4949" s="111"/>
      <c r="H4949" s="112"/>
      <c r="I4949" s="77"/>
      <c r="J4949" s="112" t="str">
        <f>IF($B4949="", "", IFERROR(INDEX('Job List'!$C$9:$C$508, MATCH($B4949, 'Job List'!$B$9:$B$508, 0)), ""))</f>
        <v/>
      </c>
      <c r="K4949" s="112" t="str">
        <f>IF($B4949="", "", IFERROR(INDEX('Job List'!$D$9:$D$508, MATCH($B4949, 'Job List'!$B$9:$B$508, 0)), ""))</f>
        <v/>
      </c>
      <c r="L4949" s="125" t="str">
        <f t="shared" si="924"/>
        <v/>
      </c>
      <c r="M4949" s="111" t="str">
        <f>IF($B4949="", "", IF($G4949="", IFERROR(INDEX('Job List'!$E$9:$E$508, MATCH($B4949, 'Job List'!$B$9:$B$508, 0)), ""), $G4949))</f>
        <v/>
      </c>
      <c r="N4949" s="126" t="str">
        <f t="shared" si="925"/>
        <v/>
      </c>
      <c r="O4949" s="77"/>
      <c r="AB4949" s="14" t="str">
        <f t="shared" si="926"/>
        <v/>
      </c>
      <c r="AC4949" s="20" t="str">
        <f t="shared" si="927"/>
        <v/>
      </c>
      <c r="AD4949" s="55" t="str">
        <f t="shared" si="928"/>
        <v/>
      </c>
      <c r="AE4949" s="88" t="str">
        <f t="shared" si="929"/>
        <v/>
      </c>
      <c r="AG4949" s="55" t="str">
        <f t="shared" si="930"/>
        <v/>
      </c>
      <c r="AH4949" s="88" t="str">
        <f t="shared" si="931"/>
        <v/>
      </c>
      <c r="AJ4949" s="55" t="str">
        <f t="shared" si="932"/>
        <v/>
      </c>
      <c r="AK4949" s="88" t="str">
        <f t="shared" si="933"/>
        <v/>
      </c>
      <c r="AM4949" s="55" t="str">
        <f t="shared" si="934"/>
        <v/>
      </c>
      <c r="AN4949" s="88" t="str">
        <f t="shared" si="935"/>
        <v/>
      </c>
    </row>
    <row r="4950" spans="1:40" x14ac:dyDescent="0.25">
      <c r="A4950" s="77"/>
      <c r="B4950" s="107"/>
      <c r="C4950" s="108"/>
      <c r="D4950" s="109"/>
      <c r="E4950" s="109"/>
      <c r="F4950" s="110"/>
      <c r="G4950" s="111"/>
      <c r="H4950" s="112"/>
      <c r="I4950" s="77"/>
      <c r="J4950" s="112" t="str">
        <f>IF($B4950="", "", IFERROR(INDEX('Job List'!$C$9:$C$508, MATCH($B4950, 'Job List'!$B$9:$B$508, 0)), ""))</f>
        <v/>
      </c>
      <c r="K4950" s="112" t="str">
        <f>IF($B4950="", "", IFERROR(INDEX('Job List'!$D$9:$D$508, MATCH($B4950, 'Job List'!$B$9:$B$508, 0)), ""))</f>
        <v/>
      </c>
      <c r="L4950" s="125" t="str">
        <f t="shared" si="924"/>
        <v/>
      </c>
      <c r="M4950" s="111" t="str">
        <f>IF($B4950="", "", IF($G4950="", IFERROR(INDEX('Job List'!$E$9:$E$508, MATCH($B4950, 'Job List'!$B$9:$B$508, 0)), ""), $G4950))</f>
        <v/>
      </c>
      <c r="N4950" s="126" t="str">
        <f t="shared" si="925"/>
        <v/>
      </c>
      <c r="O4950" s="77"/>
      <c r="AB4950" s="14" t="str">
        <f t="shared" si="926"/>
        <v/>
      </c>
      <c r="AC4950" s="20" t="str">
        <f t="shared" si="927"/>
        <v/>
      </c>
      <c r="AD4950" s="55" t="str">
        <f t="shared" si="928"/>
        <v/>
      </c>
      <c r="AE4950" s="88" t="str">
        <f t="shared" si="929"/>
        <v/>
      </c>
      <c r="AG4950" s="55" t="str">
        <f t="shared" si="930"/>
        <v/>
      </c>
      <c r="AH4950" s="88" t="str">
        <f t="shared" si="931"/>
        <v/>
      </c>
      <c r="AJ4950" s="55" t="str">
        <f t="shared" si="932"/>
        <v/>
      </c>
      <c r="AK4950" s="88" t="str">
        <f t="shared" si="933"/>
        <v/>
      </c>
      <c r="AM4950" s="55" t="str">
        <f t="shared" si="934"/>
        <v/>
      </c>
      <c r="AN4950" s="88" t="str">
        <f t="shared" si="935"/>
        <v/>
      </c>
    </row>
    <row r="4951" spans="1:40" x14ac:dyDescent="0.25">
      <c r="A4951" s="77"/>
      <c r="B4951" s="107"/>
      <c r="C4951" s="108"/>
      <c r="D4951" s="109"/>
      <c r="E4951" s="109"/>
      <c r="F4951" s="110"/>
      <c r="G4951" s="111"/>
      <c r="H4951" s="112"/>
      <c r="I4951" s="77"/>
      <c r="J4951" s="112" t="str">
        <f>IF($B4951="", "", IFERROR(INDEX('Job List'!$C$9:$C$508, MATCH($B4951, 'Job List'!$B$9:$B$508, 0)), ""))</f>
        <v/>
      </c>
      <c r="K4951" s="112" t="str">
        <f>IF($B4951="", "", IFERROR(INDEX('Job List'!$D$9:$D$508, MATCH($B4951, 'Job List'!$B$9:$B$508, 0)), ""))</f>
        <v/>
      </c>
      <c r="L4951" s="125" t="str">
        <f t="shared" si="924"/>
        <v/>
      </c>
      <c r="M4951" s="111" t="str">
        <f>IF($B4951="", "", IF($G4951="", IFERROR(INDEX('Job List'!$E$9:$E$508, MATCH($B4951, 'Job List'!$B$9:$B$508, 0)), ""), $G4951))</f>
        <v/>
      </c>
      <c r="N4951" s="126" t="str">
        <f t="shared" si="925"/>
        <v/>
      </c>
      <c r="O4951" s="77"/>
      <c r="AB4951" s="14" t="str">
        <f t="shared" si="926"/>
        <v/>
      </c>
      <c r="AC4951" s="20" t="str">
        <f t="shared" si="927"/>
        <v/>
      </c>
      <c r="AD4951" s="55" t="str">
        <f t="shared" si="928"/>
        <v/>
      </c>
      <c r="AE4951" s="88" t="str">
        <f t="shared" si="929"/>
        <v/>
      </c>
      <c r="AG4951" s="55" t="str">
        <f t="shared" si="930"/>
        <v/>
      </c>
      <c r="AH4951" s="88" t="str">
        <f t="shared" si="931"/>
        <v/>
      </c>
      <c r="AJ4951" s="55" t="str">
        <f t="shared" si="932"/>
        <v/>
      </c>
      <c r="AK4951" s="88" t="str">
        <f t="shared" si="933"/>
        <v/>
      </c>
      <c r="AM4951" s="55" t="str">
        <f t="shared" si="934"/>
        <v/>
      </c>
      <c r="AN4951" s="88" t="str">
        <f t="shared" si="935"/>
        <v/>
      </c>
    </row>
    <row r="4952" spans="1:40" x14ac:dyDescent="0.25">
      <c r="A4952" s="77"/>
      <c r="B4952" s="107"/>
      <c r="C4952" s="108"/>
      <c r="D4952" s="109"/>
      <c r="E4952" s="109"/>
      <c r="F4952" s="110"/>
      <c r="G4952" s="111"/>
      <c r="H4952" s="112"/>
      <c r="I4952" s="77"/>
      <c r="J4952" s="112" t="str">
        <f>IF($B4952="", "", IFERROR(INDEX('Job List'!$C$9:$C$508, MATCH($B4952, 'Job List'!$B$9:$B$508, 0)), ""))</f>
        <v/>
      </c>
      <c r="K4952" s="112" t="str">
        <f>IF($B4952="", "", IFERROR(INDEX('Job List'!$D$9:$D$508, MATCH($B4952, 'Job List'!$B$9:$B$508, 0)), ""))</f>
        <v/>
      </c>
      <c r="L4952" s="125" t="str">
        <f t="shared" si="924"/>
        <v/>
      </c>
      <c r="M4952" s="111" t="str">
        <f>IF($B4952="", "", IF($G4952="", IFERROR(INDEX('Job List'!$E$9:$E$508, MATCH($B4952, 'Job List'!$B$9:$B$508, 0)), ""), $G4952))</f>
        <v/>
      </c>
      <c r="N4952" s="126" t="str">
        <f t="shared" si="925"/>
        <v/>
      </c>
      <c r="O4952" s="77"/>
      <c r="AB4952" s="14" t="str">
        <f t="shared" si="926"/>
        <v/>
      </c>
      <c r="AC4952" s="20" t="str">
        <f t="shared" si="927"/>
        <v/>
      </c>
      <c r="AD4952" s="55" t="str">
        <f t="shared" si="928"/>
        <v/>
      </c>
      <c r="AE4952" s="88" t="str">
        <f t="shared" si="929"/>
        <v/>
      </c>
      <c r="AG4952" s="55" t="str">
        <f t="shared" si="930"/>
        <v/>
      </c>
      <c r="AH4952" s="88" t="str">
        <f t="shared" si="931"/>
        <v/>
      </c>
      <c r="AJ4952" s="55" t="str">
        <f t="shared" si="932"/>
        <v/>
      </c>
      <c r="AK4952" s="88" t="str">
        <f t="shared" si="933"/>
        <v/>
      </c>
      <c r="AM4952" s="55" t="str">
        <f t="shared" si="934"/>
        <v/>
      </c>
      <c r="AN4952" s="88" t="str">
        <f t="shared" si="935"/>
        <v/>
      </c>
    </row>
    <row r="4953" spans="1:40" x14ac:dyDescent="0.25">
      <c r="A4953" s="77"/>
      <c r="B4953" s="107"/>
      <c r="C4953" s="108"/>
      <c r="D4953" s="109"/>
      <c r="E4953" s="109"/>
      <c r="F4953" s="110"/>
      <c r="G4953" s="111"/>
      <c r="H4953" s="112"/>
      <c r="I4953" s="77"/>
      <c r="J4953" s="112" t="str">
        <f>IF($B4953="", "", IFERROR(INDEX('Job List'!$C$9:$C$508, MATCH($B4953, 'Job List'!$B$9:$B$508, 0)), ""))</f>
        <v/>
      </c>
      <c r="K4953" s="112" t="str">
        <f>IF($B4953="", "", IFERROR(INDEX('Job List'!$D$9:$D$508, MATCH($B4953, 'Job List'!$B$9:$B$508, 0)), ""))</f>
        <v/>
      </c>
      <c r="L4953" s="125" t="str">
        <f t="shared" si="924"/>
        <v/>
      </c>
      <c r="M4953" s="111" t="str">
        <f>IF($B4953="", "", IF($G4953="", IFERROR(INDEX('Job List'!$E$9:$E$508, MATCH($B4953, 'Job List'!$B$9:$B$508, 0)), ""), $G4953))</f>
        <v/>
      </c>
      <c r="N4953" s="126" t="str">
        <f t="shared" si="925"/>
        <v/>
      </c>
      <c r="O4953" s="77"/>
      <c r="AB4953" s="14" t="str">
        <f t="shared" si="926"/>
        <v/>
      </c>
      <c r="AC4953" s="20" t="str">
        <f t="shared" si="927"/>
        <v/>
      </c>
      <c r="AD4953" s="55" t="str">
        <f t="shared" si="928"/>
        <v/>
      </c>
      <c r="AE4953" s="88" t="str">
        <f t="shared" si="929"/>
        <v/>
      </c>
      <c r="AG4953" s="55" t="str">
        <f t="shared" si="930"/>
        <v/>
      </c>
      <c r="AH4953" s="88" t="str">
        <f t="shared" si="931"/>
        <v/>
      </c>
      <c r="AJ4953" s="55" t="str">
        <f t="shared" si="932"/>
        <v/>
      </c>
      <c r="AK4953" s="88" t="str">
        <f t="shared" si="933"/>
        <v/>
      </c>
      <c r="AM4953" s="55" t="str">
        <f t="shared" si="934"/>
        <v/>
      </c>
      <c r="AN4953" s="88" t="str">
        <f t="shared" si="935"/>
        <v/>
      </c>
    </row>
    <row r="4954" spans="1:40" x14ac:dyDescent="0.25">
      <c r="A4954" s="77"/>
      <c r="B4954" s="107"/>
      <c r="C4954" s="108"/>
      <c r="D4954" s="109"/>
      <c r="E4954" s="109"/>
      <c r="F4954" s="110"/>
      <c r="G4954" s="111"/>
      <c r="H4954" s="112"/>
      <c r="I4954" s="77"/>
      <c r="J4954" s="112" t="str">
        <f>IF($B4954="", "", IFERROR(INDEX('Job List'!$C$9:$C$508, MATCH($B4954, 'Job List'!$B$9:$B$508, 0)), ""))</f>
        <v/>
      </c>
      <c r="K4954" s="112" t="str">
        <f>IF($B4954="", "", IFERROR(INDEX('Job List'!$D$9:$D$508, MATCH($B4954, 'Job List'!$B$9:$B$508, 0)), ""))</f>
        <v/>
      </c>
      <c r="L4954" s="125" t="str">
        <f t="shared" si="924"/>
        <v/>
      </c>
      <c r="M4954" s="111" t="str">
        <f>IF($B4954="", "", IF($G4954="", IFERROR(INDEX('Job List'!$E$9:$E$508, MATCH($B4954, 'Job List'!$B$9:$B$508, 0)), ""), $G4954))</f>
        <v/>
      </c>
      <c r="N4954" s="126" t="str">
        <f t="shared" si="925"/>
        <v/>
      </c>
      <c r="O4954" s="77"/>
      <c r="AB4954" s="14" t="str">
        <f t="shared" si="926"/>
        <v/>
      </c>
      <c r="AC4954" s="20" t="str">
        <f t="shared" si="927"/>
        <v/>
      </c>
      <c r="AD4954" s="55" t="str">
        <f t="shared" si="928"/>
        <v/>
      </c>
      <c r="AE4954" s="88" t="str">
        <f t="shared" si="929"/>
        <v/>
      </c>
      <c r="AG4954" s="55" t="str">
        <f t="shared" si="930"/>
        <v/>
      </c>
      <c r="AH4954" s="88" t="str">
        <f t="shared" si="931"/>
        <v/>
      </c>
      <c r="AJ4954" s="55" t="str">
        <f t="shared" si="932"/>
        <v/>
      </c>
      <c r="AK4954" s="88" t="str">
        <f t="shared" si="933"/>
        <v/>
      </c>
      <c r="AM4954" s="55" t="str">
        <f t="shared" si="934"/>
        <v/>
      </c>
      <c r="AN4954" s="88" t="str">
        <f t="shared" si="935"/>
        <v/>
      </c>
    </row>
    <row r="4955" spans="1:40" x14ac:dyDescent="0.25">
      <c r="A4955" s="77"/>
      <c r="B4955" s="107"/>
      <c r="C4955" s="108"/>
      <c r="D4955" s="109"/>
      <c r="E4955" s="109"/>
      <c r="F4955" s="110"/>
      <c r="G4955" s="111"/>
      <c r="H4955" s="112"/>
      <c r="I4955" s="77"/>
      <c r="J4955" s="112" t="str">
        <f>IF($B4955="", "", IFERROR(INDEX('Job List'!$C$9:$C$508, MATCH($B4955, 'Job List'!$B$9:$B$508, 0)), ""))</f>
        <v/>
      </c>
      <c r="K4955" s="112" t="str">
        <f>IF($B4955="", "", IFERROR(INDEX('Job List'!$D$9:$D$508, MATCH($B4955, 'Job List'!$B$9:$B$508, 0)), ""))</f>
        <v/>
      </c>
      <c r="L4955" s="125" t="str">
        <f t="shared" si="924"/>
        <v/>
      </c>
      <c r="M4955" s="111" t="str">
        <f>IF($B4955="", "", IF($G4955="", IFERROR(INDEX('Job List'!$E$9:$E$508, MATCH($B4955, 'Job List'!$B$9:$B$508, 0)), ""), $G4955))</f>
        <v/>
      </c>
      <c r="N4955" s="126" t="str">
        <f t="shared" si="925"/>
        <v/>
      </c>
      <c r="O4955" s="77"/>
      <c r="AB4955" s="14" t="str">
        <f t="shared" si="926"/>
        <v/>
      </c>
      <c r="AC4955" s="20" t="str">
        <f t="shared" si="927"/>
        <v/>
      </c>
      <c r="AD4955" s="55" t="str">
        <f t="shared" si="928"/>
        <v/>
      </c>
      <c r="AE4955" s="88" t="str">
        <f t="shared" si="929"/>
        <v/>
      </c>
      <c r="AG4955" s="55" t="str">
        <f t="shared" si="930"/>
        <v/>
      </c>
      <c r="AH4955" s="88" t="str">
        <f t="shared" si="931"/>
        <v/>
      </c>
      <c r="AJ4955" s="55" t="str">
        <f t="shared" si="932"/>
        <v/>
      </c>
      <c r="AK4955" s="88" t="str">
        <f t="shared" si="933"/>
        <v/>
      </c>
      <c r="AM4955" s="55" t="str">
        <f t="shared" si="934"/>
        <v/>
      </c>
      <c r="AN4955" s="88" t="str">
        <f t="shared" si="935"/>
        <v/>
      </c>
    </row>
    <row r="4956" spans="1:40" x14ac:dyDescent="0.25">
      <c r="A4956" s="77"/>
      <c r="B4956" s="107"/>
      <c r="C4956" s="108"/>
      <c r="D4956" s="109"/>
      <c r="E4956" s="109"/>
      <c r="F4956" s="110"/>
      <c r="G4956" s="111"/>
      <c r="H4956" s="112"/>
      <c r="I4956" s="77"/>
      <c r="J4956" s="112" t="str">
        <f>IF($B4956="", "", IFERROR(INDEX('Job List'!$C$9:$C$508, MATCH($B4956, 'Job List'!$B$9:$B$508, 0)), ""))</f>
        <v/>
      </c>
      <c r="K4956" s="112" t="str">
        <f>IF($B4956="", "", IFERROR(INDEX('Job List'!$D$9:$D$508, MATCH($B4956, 'Job List'!$B$9:$B$508, 0)), ""))</f>
        <v/>
      </c>
      <c r="L4956" s="125" t="str">
        <f t="shared" si="924"/>
        <v/>
      </c>
      <c r="M4956" s="111" t="str">
        <f>IF($B4956="", "", IF($G4956="", IFERROR(INDEX('Job List'!$E$9:$E$508, MATCH($B4956, 'Job List'!$B$9:$B$508, 0)), ""), $G4956))</f>
        <v/>
      </c>
      <c r="N4956" s="126" t="str">
        <f t="shared" si="925"/>
        <v/>
      </c>
      <c r="O4956" s="77"/>
      <c r="AB4956" s="14" t="str">
        <f t="shared" si="926"/>
        <v/>
      </c>
      <c r="AC4956" s="20" t="str">
        <f t="shared" si="927"/>
        <v/>
      </c>
      <c r="AD4956" s="55" t="str">
        <f t="shared" si="928"/>
        <v/>
      </c>
      <c r="AE4956" s="88" t="str">
        <f t="shared" si="929"/>
        <v/>
      </c>
      <c r="AG4956" s="55" t="str">
        <f t="shared" si="930"/>
        <v/>
      </c>
      <c r="AH4956" s="88" t="str">
        <f t="shared" si="931"/>
        <v/>
      </c>
      <c r="AJ4956" s="55" t="str">
        <f t="shared" si="932"/>
        <v/>
      </c>
      <c r="AK4956" s="88" t="str">
        <f t="shared" si="933"/>
        <v/>
      </c>
      <c r="AM4956" s="55" t="str">
        <f t="shared" si="934"/>
        <v/>
      </c>
      <c r="AN4956" s="88" t="str">
        <f t="shared" si="935"/>
        <v/>
      </c>
    </row>
    <row r="4957" spans="1:40" x14ac:dyDescent="0.25">
      <c r="A4957" s="77"/>
      <c r="B4957" s="107"/>
      <c r="C4957" s="108"/>
      <c r="D4957" s="109"/>
      <c r="E4957" s="109"/>
      <c r="F4957" s="110"/>
      <c r="G4957" s="111"/>
      <c r="H4957" s="112"/>
      <c r="I4957" s="77"/>
      <c r="J4957" s="112" t="str">
        <f>IF($B4957="", "", IFERROR(INDEX('Job List'!$C$9:$C$508, MATCH($B4957, 'Job List'!$B$9:$B$508, 0)), ""))</f>
        <v/>
      </c>
      <c r="K4957" s="112" t="str">
        <f>IF($B4957="", "", IFERROR(INDEX('Job List'!$D$9:$D$508, MATCH($B4957, 'Job List'!$B$9:$B$508, 0)), ""))</f>
        <v/>
      </c>
      <c r="L4957" s="125" t="str">
        <f t="shared" si="924"/>
        <v/>
      </c>
      <c r="M4957" s="111" t="str">
        <f>IF($B4957="", "", IF($G4957="", IFERROR(INDEX('Job List'!$E$9:$E$508, MATCH($B4957, 'Job List'!$B$9:$B$508, 0)), ""), $G4957))</f>
        <v/>
      </c>
      <c r="N4957" s="126" t="str">
        <f t="shared" si="925"/>
        <v/>
      </c>
      <c r="O4957" s="77"/>
      <c r="AB4957" s="14" t="str">
        <f t="shared" si="926"/>
        <v/>
      </c>
      <c r="AC4957" s="20" t="str">
        <f t="shared" si="927"/>
        <v/>
      </c>
      <c r="AD4957" s="55" t="str">
        <f t="shared" si="928"/>
        <v/>
      </c>
      <c r="AE4957" s="88" t="str">
        <f t="shared" si="929"/>
        <v/>
      </c>
      <c r="AG4957" s="55" t="str">
        <f t="shared" si="930"/>
        <v/>
      </c>
      <c r="AH4957" s="88" t="str">
        <f t="shared" si="931"/>
        <v/>
      </c>
      <c r="AJ4957" s="55" t="str">
        <f t="shared" si="932"/>
        <v/>
      </c>
      <c r="AK4957" s="88" t="str">
        <f t="shared" si="933"/>
        <v/>
      </c>
      <c r="AM4957" s="55" t="str">
        <f t="shared" si="934"/>
        <v/>
      </c>
      <c r="AN4957" s="88" t="str">
        <f t="shared" si="935"/>
        <v/>
      </c>
    </row>
    <row r="4958" spans="1:40" x14ac:dyDescent="0.25">
      <c r="A4958" s="77"/>
      <c r="B4958" s="107"/>
      <c r="C4958" s="108"/>
      <c r="D4958" s="109"/>
      <c r="E4958" s="109"/>
      <c r="F4958" s="110"/>
      <c r="G4958" s="111"/>
      <c r="H4958" s="112"/>
      <c r="I4958" s="77"/>
      <c r="J4958" s="112" t="str">
        <f>IF($B4958="", "", IFERROR(INDEX('Job List'!$C$9:$C$508, MATCH($B4958, 'Job List'!$B$9:$B$508, 0)), ""))</f>
        <v/>
      </c>
      <c r="K4958" s="112" t="str">
        <f>IF($B4958="", "", IFERROR(INDEX('Job List'!$D$9:$D$508, MATCH($B4958, 'Job List'!$B$9:$B$508, 0)), ""))</f>
        <v/>
      </c>
      <c r="L4958" s="125" t="str">
        <f t="shared" si="924"/>
        <v/>
      </c>
      <c r="M4958" s="111" t="str">
        <f>IF($B4958="", "", IF($G4958="", IFERROR(INDEX('Job List'!$E$9:$E$508, MATCH($B4958, 'Job List'!$B$9:$B$508, 0)), ""), $G4958))</f>
        <v/>
      </c>
      <c r="N4958" s="126" t="str">
        <f t="shared" si="925"/>
        <v/>
      </c>
      <c r="O4958" s="77"/>
      <c r="AB4958" s="14" t="str">
        <f t="shared" si="926"/>
        <v/>
      </c>
      <c r="AC4958" s="20" t="str">
        <f t="shared" si="927"/>
        <v/>
      </c>
      <c r="AD4958" s="55" t="str">
        <f t="shared" si="928"/>
        <v/>
      </c>
      <c r="AE4958" s="88" t="str">
        <f t="shared" si="929"/>
        <v/>
      </c>
      <c r="AG4958" s="55" t="str">
        <f t="shared" si="930"/>
        <v/>
      </c>
      <c r="AH4958" s="88" t="str">
        <f t="shared" si="931"/>
        <v/>
      </c>
      <c r="AJ4958" s="55" t="str">
        <f t="shared" si="932"/>
        <v/>
      </c>
      <c r="AK4958" s="88" t="str">
        <f t="shared" si="933"/>
        <v/>
      </c>
      <c r="AM4958" s="55" t="str">
        <f t="shared" si="934"/>
        <v/>
      </c>
      <c r="AN4958" s="88" t="str">
        <f t="shared" si="935"/>
        <v/>
      </c>
    </row>
    <row r="4959" spans="1:40" x14ac:dyDescent="0.25">
      <c r="A4959" s="77"/>
      <c r="B4959" s="107"/>
      <c r="C4959" s="108"/>
      <c r="D4959" s="109"/>
      <c r="E4959" s="109"/>
      <c r="F4959" s="110"/>
      <c r="G4959" s="111"/>
      <c r="H4959" s="112"/>
      <c r="I4959" s="77"/>
      <c r="J4959" s="112" t="str">
        <f>IF($B4959="", "", IFERROR(INDEX('Job List'!$C$9:$C$508, MATCH($B4959, 'Job List'!$B$9:$B$508, 0)), ""))</f>
        <v/>
      </c>
      <c r="K4959" s="112" t="str">
        <f>IF($B4959="", "", IFERROR(INDEX('Job List'!$D$9:$D$508, MATCH($B4959, 'Job List'!$B$9:$B$508, 0)), ""))</f>
        <v/>
      </c>
      <c r="L4959" s="125" t="str">
        <f t="shared" si="924"/>
        <v/>
      </c>
      <c r="M4959" s="111" t="str">
        <f>IF($B4959="", "", IF($G4959="", IFERROR(INDEX('Job List'!$E$9:$E$508, MATCH($B4959, 'Job List'!$B$9:$B$508, 0)), ""), $G4959))</f>
        <v/>
      </c>
      <c r="N4959" s="126" t="str">
        <f t="shared" si="925"/>
        <v/>
      </c>
      <c r="O4959" s="77"/>
      <c r="AB4959" s="14" t="str">
        <f t="shared" si="926"/>
        <v/>
      </c>
      <c r="AC4959" s="20" t="str">
        <f t="shared" si="927"/>
        <v/>
      </c>
      <c r="AD4959" s="55" t="str">
        <f t="shared" si="928"/>
        <v/>
      </c>
      <c r="AE4959" s="88" t="str">
        <f t="shared" si="929"/>
        <v/>
      </c>
      <c r="AG4959" s="55" t="str">
        <f t="shared" si="930"/>
        <v/>
      </c>
      <c r="AH4959" s="88" t="str">
        <f t="shared" si="931"/>
        <v/>
      </c>
      <c r="AJ4959" s="55" t="str">
        <f t="shared" si="932"/>
        <v/>
      </c>
      <c r="AK4959" s="88" t="str">
        <f t="shared" si="933"/>
        <v/>
      </c>
      <c r="AM4959" s="55" t="str">
        <f t="shared" si="934"/>
        <v/>
      </c>
      <c r="AN4959" s="88" t="str">
        <f t="shared" si="935"/>
        <v/>
      </c>
    </row>
    <row r="4960" spans="1:40" x14ac:dyDescent="0.25">
      <c r="A4960" s="77"/>
      <c r="B4960" s="107"/>
      <c r="C4960" s="108"/>
      <c r="D4960" s="109"/>
      <c r="E4960" s="109"/>
      <c r="F4960" s="110"/>
      <c r="G4960" s="111"/>
      <c r="H4960" s="112"/>
      <c r="I4960" s="77"/>
      <c r="J4960" s="112" t="str">
        <f>IF($B4960="", "", IFERROR(INDEX('Job List'!$C$9:$C$508, MATCH($B4960, 'Job List'!$B$9:$B$508, 0)), ""))</f>
        <v/>
      </c>
      <c r="K4960" s="112" t="str">
        <f>IF($B4960="", "", IFERROR(INDEX('Job List'!$D$9:$D$508, MATCH($B4960, 'Job List'!$B$9:$B$508, 0)), ""))</f>
        <v/>
      </c>
      <c r="L4960" s="125" t="str">
        <f t="shared" si="924"/>
        <v/>
      </c>
      <c r="M4960" s="111" t="str">
        <f>IF($B4960="", "", IF($G4960="", IFERROR(INDEX('Job List'!$E$9:$E$508, MATCH($B4960, 'Job List'!$B$9:$B$508, 0)), ""), $G4960))</f>
        <v/>
      </c>
      <c r="N4960" s="126" t="str">
        <f t="shared" si="925"/>
        <v/>
      </c>
      <c r="O4960" s="77"/>
      <c r="AB4960" s="14" t="str">
        <f t="shared" si="926"/>
        <v/>
      </c>
      <c r="AC4960" s="20" t="str">
        <f t="shared" si="927"/>
        <v/>
      </c>
      <c r="AD4960" s="55" t="str">
        <f t="shared" si="928"/>
        <v/>
      </c>
      <c r="AE4960" s="88" t="str">
        <f t="shared" si="929"/>
        <v/>
      </c>
      <c r="AG4960" s="55" t="str">
        <f t="shared" si="930"/>
        <v/>
      </c>
      <c r="AH4960" s="88" t="str">
        <f t="shared" si="931"/>
        <v/>
      </c>
      <c r="AJ4960" s="55" t="str">
        <f t="shared" si="932"/>
        <v/>
      </c>
      <c r="AK4960" s="88" t="str">
        <f t="shared" si="933"/>
        <v/>
      </c>
      <c r="AM4960" s="55" t="str">
        <f t="shared" si="934"/>
        <v/>
      </c>
      <c r="AN4960" s="88" t="str">
        <f t="shared" si="935"/>
        <v/>
      </c>
    </row>
    <row r="4961" spans="1:40" x14ac:dyDescent="0.25">
      <c r="A4961" s="77"/>
      <c r="B4961" s="107"/>
      <c r="C4961" s="108"/>
      <c r="D4961" s="109"/>
      <c r="E4961" s="109"/>
      <c r="F4961" s="110"/>
      <c r="G4961" s="111"/>
      <c r="H4961" s="112"/>
      <c r="I4961" s="77"/>
      <c r="J4961" s="112" t="str">
        <f>IF($B4961="", "", IFERROR(INDEX('Job List'!$C$9:$C$508, MATCH($B4961, 'Job List'!$B$9:$B$508, 0)), ""))</f>
        <v/>
      </c>
      <c r="K4961" s="112" t="str">
        <f>IF($B4961="", "", IFERROR(INDEX('Job List'!$D$9:$D$508, MATCH($B4961, 'Job List'!$B$9:$B$508, 0)), ""))</f>
        <v/>
      </c>
      <c r="L4961" s="125" t="str">
        <f t="shared" si="924"/>
        <v/>
      </c>
      <c r="M4961" s="111" t="str">
        <f>IF($B4961="", "", IF($G4961="", IFERROR(INDEX('Job List'!$E$9:$E$508, MATCH($B4961, 'Job List'!$B$9:$B$508, 0)), ""), $G4961))</f>
        <v/>
      </c>
      <c r="N4961" s="126" t="str">
        <f t="shared" si="925"/>
        <v/>
      </c>
      <c r="O4961" s="77"/>
      <c r="AB4961" s="14" t="str">
        <f t="shared" si="926"/>
        <v/>
      </c>
      <c r="AC4961" s="20" t="str">
        <f t="shared" si="927"/>
        <v/>
      </c>
      <c r="AD4961" s="55" t="str">
        <f t="shared" si="928"/>
        <v/>
      </c>
      <c r="AE4961" s="88" t="str">
        <f t="shared" si="929"/>
        <v/>
      </c>
      <c r="AG4961" s="55" t="str">
        <f t="shared" si="930"/>
        <v/>
      </c>
      <c r="AH4961" s="88" t="str">
        <f t="shared" si="931"/>
        <v/>
      </c>
      <c r="AJ4961" s="55" t="str">
        <f t="shared" si="932"/>
        <v/>
      </c>
      <c r="AK4961" s="88" t="str">
        <f t="shared" si="933"/>
        <v/>
      </c>
      <c r="AM4961" s="55" t="str">
        <f t="shared" si="934"/>
        <v/>
      </c>
      <c r="AN4961" s="88" t="str">
        <f t="shared" si="935"/>
        <v/>
      </c>
    </row>
    <row r="4962" spans="1:40" x14ac:dyDescent="0.25">
      <c r="A4962" s="77"/>
      <c r="B4962" s="107"/>
      <c r="C4962" s="108"/>
      <c r="D4962" s="109"/>
      <c r="E4962" s="109"/>
      <c r="F4962" s="110"/>
      <c r="G4962" s="111"/>
      <c r="H4962" s="112"/>
      <c r="I4962" s="77"/>
      <c r="J4962" s="112" t="str">
        <f>IF($B4962="", "", IFERROR(INDEX('Job List'!$C$9:$C$508, MATCH($B4962, 'Job List'!$B$9:$B$508, 0)), ""))</f>
        <v/>
      </c>
      <c r="K4962" s="112" t="str">
        <f>IF($B4962="", "", IFERROR(INDEX('Job List'!$D$9:$D$508, MATCH($B4962, 'Job List'!$B$9:$B$508, 0)), ""))</f>
        <v/>
      </c>
      <c r="L4962" s="125" t="str">
        <f t="shared" si="924"/>
        <v/>
      </c>
      <c r="M4962" s="111" t="str">
        <f>IF($B4962="", "", IF($G4962="", IFERROR(INDEX('Job List'!$E$9:$E$508, MATCH($B4962, 'Job List'!$B$9:$B$508, 0)), ""), $G4962))</f>
        <v/>
      </c>
      <c r="N4962" s="126" t="str">
        <f t="shared" si="925"/>
        <v/>
      </c>
      <c r="O4962" s="77"/>
      <c r="AB4962" s="14" t="str">
        <f t="shared" si="926"/>
        <v/>
      </c>
      <c r="AC4962" s="20" t="str">
        <f t="shared" si="927"/>
        <v/>
      </c>
      <c r="AD4962" s="55" t="str">
        <f t="shared" si="928"/>
        <v/>
      </c>
      <c r="AE4962" s="88" t="str">
        <f t="shared" si="929"/>
        <v/>
      </c>
      <c r="AG4962" s="55" t="str">
        <f t="shared" si="930"/>
        <v/>
      </c>
      <c r="AH4962" s="88" t="str">
        <f t="shared" si="931"/>
        <v/>
      </c>
      <c r="AJ4962" s="55" t="str">
        <f t="shared" si="932"/>
        <v/>
      </c>
      <c r="AK4962" s="88" t="str">
        <f t="shared" si="933"/>
        <v/>
      </c>
      <c r="AM4962" s="55" t="str">
        <f t="shared" si="934"/>
        <v/>
      </c>
      <c r="AN4962" s="88" t="str">
        <f t="shared" si="935"/>
        <v/>
      </c>
    </row>
    <row r="4963" spans="1:40" x14ac:dyDescent="0.25">
      <c r="A4963" s="77"/>
      <c r="B4963" s="107"/>
      <c r="C4963" s="108"/>
      <c r="D4963" s="109"/>
      <c r="E4963" s="109"/>
      <c r="F4963" s="110"/>
      <c r="G4963" s="111"/>
      <c r="H4963" s="112"/>
      <c r="I4963" s="77"/>
      <c r="J4963" s="112" t="str">
        <f>IF($B4963="", "", IFERROR(INDEX('Job List'!$C$9:$C$508, MATCH($B4963, 'Job List'!$B$9:$B$508, 0)), ""))</f>
        <v/>
      </c>
      <c r="K4963" s="112" t="str">
        <f>IF($B4963="", "", IFERROR(INDEX('Job List'!$D$9:$D$508, MATCH($B4963, 'Job List'!$B$9:$B$508, 0)), ""))</f>
        <v/>
      </c>
      <c r="L4963" s="125" t="str">
        <f t="shared" si="924"/>
        <v/>
      </c>
      <c r="M4963" s="111" t="str">
        <f>IF($B4963="", "", IF($G4963="", IFERROR(INDEX('Job List'!$E$9:$E$508, MATCH($B4963, 'Job List'!$B$9:$B$508, 0)), ""), $G4963))</f>
        <v/>
      </c>
      <c r="N4963" s="126" t="str">
        <f t="shared" si="925"/>
        <v/>
      </c>
      <c r="O4963" s="77"/>
      <c r="AB4963" s="14" t="str">
        <f t="shared" si="926"/>
        <v/>
      </c>
      <c r="AC4963" s="20" t="str">
        <f t="shared" si="927"/>
        <v/>
      </c>
      <c r="AD4963" s="55" t="str">
        <f t="shared" si="928"/>
        <v/>
      </c>
      <c r="AE4963" s="88" t="str">
        <f t="shared" si="929"/>
        <v/>
      </c>
      <c r="AG4963" s="55" t="str">
        <f t="shared" si="930"/>
        <v/>
      </c>
      <c r="AH4963" s="88" t="str">
        <f t="shared" si="931"/>
        <v/>
      </c>
      <c r="AJ4963" s="55" t="str">
        <f t="shared" si="932"/>
        <v/>
      </c>
      <c r="AK4963" s="88" t="str">
        <f t="shared" si="933"/>
        <v/>
      </c>
      <c r="AM4963" s="55" t="str">
        <f t="shared" si="934"/>
        <v/>
      </c>
      <c r="AN4963" s="88" t="str">
        <f t="shared" si="935"/>
        <v/>
      </c>
    </row>
    <row r="4964" spans="1:40" x14ac:dyDescent="0.25">
      <c r="A4964" s="77"/>
      <c r="B4964" s="107"/>
      <c r="C4964" s="108"/>
      <c r="D4964" s="109"/>
      <c r="E4964" s="109"/>
      <c r="F4964" s="110"/>
      <c r="G4964" s="111"/>
      <c r="H4964" s="112"/>
      <c r="I4964" s="77"/>
      <c r="J4964" s="112" t="str">
        <f>IF($B4964="", "", IFERROR(INDEX('Job List'!$C$9:$C$508, MATCH($B4964, 'Job List'!$B$9:$B$508, 0)), ""))</f>
        <v/>
      </c>
      <c r="K4964" s="112" t="str">
        <f>IF($B4964="", "", IFERROR(INDEX('Job List'!$D$9:$D$508, MATCH($B4964, 'Job List'!$B$9:$B$508, 0)), ""))</f>
        <v/>
      </c>
      <c r="L4964" s="125" t="str">
        <f t="shared" si="924"/>
        <v/>
      </c>
      <c r="M4964" s="111" t="str">
        <f>IF($B4964="", "", IF($G4964="", IFERROR(INDEX('Job List'!$E$9:$E$508, MATCH($B4964, 'Job List'!$B$9:$B$508, 0)), ""), $G4964))</f>
        <v/>
      </c>
      <c r="N4964" s="126" t="str">
        <f t="shared" si="925"/>
        <v/>
      </c>
      <c r="O4964" s="77"/>
      <c r="AB4964" s="14" t="str">
        <f t="shared" si="926"/>
        <v/>
      </c>
      <c r="AC4964" s="20" t="str">
        <f t="shared" si="927"/>
        <v/>
      </c>
      <c r="AD4964" s="55" t="str">
        <f t="shared" si="928"/>
        <v/>
      </c>
      <c r="AE4964" s="88" t="str">
        <f t="shared" si="929"/>
        <v/>
      </c>
      <c r="AG4964" s="55" t="str">
        <f t="shared" si="930"/>
        <v/>
      </c>
      <c r="AH4964" s="88" t="str">
        <f t="shared" si="931"/>
        <v/>
      </c>
      <c r="AJ4964" s="55" t="str">
        <f t="shared" si="932"/>
        <v/>
      </c>
      <c r="AK4964" s="88" t="str">
        <f t="shared" si="933"/>
        <v/>
      </c>
      <c r="AM4964" s="55" t="str">
        <f t="shared" si="934"/>
        <v/>
      </c>
      <c r="AN4964" s="88" t="str">
        <f t="shared" si="935"/>
        <v/>
      </c>
    </row>
    <row r="4965" spans="1:40" x14ac:dyDescent="0.25">
      <c r="A4965" s="77"/>
      <c r="B4965" s="107"/>
      <c r="C4965" s="108"/>
      <c r="D4965" s="109"/>
      <c r="E4965" s="109"/>
      <c r="F4965" s="110"/>
      <c r="G4965" s="111"/>
      <c r="H4965" s="112"/>
      <c r="I4965" s="77"/>
      <c r="J4965" s="112" t="str">
        <f>IF($B4965="", "", IFERROR(INDEX('Job List'!$C$9:$C$508, MATCH($B4965, 'Job List'!$B$9:$B$508, 0)), ""))</f>
        <v/>
      </c>
      <c r="K4965" s="112" t="str">
        <f>IF($B4965="", "", IFERROR(INDEX('Job List'!$D$9:$D$508, MATCH($B4965, 'Job List'!$B$9:$B$508, 0)), ""))</f>
        <v/>
      </c>
      <c r="L4965" s="125" t="str">
        <f t="shared" si="924"/>
        <v/>
      </c>
      <c r="M4965" s="111" t="str">
        <f>IF($B4965="", "", IF($G4965="", IFERROR(INDEX('Job List'!$E$9:$E$508, MATCH($B4965, 'Job List'!$B$9:$B$508, 0)), ""), $G4965))</f>
        <v/>
      </c>
      <c r="N4965" s="126" t="str">
        <f t="shared" si="925"/>
        <v/>
      </c>
      <c r="O4965" s="77"/>
      <c r="AB4965" s="14" t="str">
        <f t="shared" si="926"/>
        <v/>
      </c>
      <c r="AC4965" s="20" t="str">
        <f t="shared" si="927"/>
        <v/>
      </c>
      <c r="AD4965" s="55" t="str">
        <f t="shared" si="928"/>
        <v/>
      </c>
      <c r="AE4965" s="88" t="str">
        <f t="shared" si="929"/>
        <v/>
      </c>
      <c r="AG4965" s="55" t="str">
        <f t="shared" si="930"/>
        <v/>
      </c>
      <c r="AH4965" s="88" t="str">
        <f t="shared" si="931"/>
        <v/>
      </c>
      <c r="AJ4965" s="55" t="str">
        <f t="shared" si="932"/>
        <v/>
      </c>
      <c r="AK4965" s="88" t="str">
        <f t="shared" si="933"/>
        <v/>
      </c>
      <c r="AM4965" s="55" t="str">
        <f t="shared" si="934"/>
        <v/>
      </c>
      <c r="AN4965" s="88" t="str">
        <f t="shared" si="935"/>
        <v/>
      </c>
    </row>
    <row r="4966" spans="1:40" x14ac:dyDescent="0.25">
      <c r="A4966" s="77"/>
      <c r="B4966" s="107"/>
      <c r="C4966" s="108"/>
      <c r="D4966" s="109"/>
      <c r="E4966" s="109"/>
      <c r="F4966" s="110"/>
      <c r="G4966" s="111"/>
      <c r="H4966" s="112"/>
      <c r="I4966" s="77"/>
      <c r="J4966" s="112" t="str">
        <f>IF($B4966="", "", IFERROR(INDEX('Job List'!$C$9:$C$508, MATCH($B4966, 'Job List'!$B$9:$B$508, 0)), ""))</f>
        <v/>
      </c>
      <c r="K4966" s="112" t="str">
        <f>IF($B4966="", "", IFERROR(INDEX('Job List'!$D$9:$D$508, MATCH($B4966, 'Job List'!$B$9:$B$508, 0)), ""))</f>
        <v/>
      </c>
      <c r="L4966" s="125" t="str">
        <f t="shared" si="924"/>
        <v/>
      </c>
      <c r="M4966" s="111" t="str">
        <f>IF($B4966="", "", IF($G4966="", IFERROR(INDEX('Job List'!$E$9:$E$508, MATCH($B4966, 'Job List'!$B$9:$B$508, 0)), ""), $G4966))</f>
        <v/>
      </c>
      <c r="N4966" s="126" t="str">
        <f t="shared" si="925"/>
        <v/>
      </c>
      <c r="O4966" s="77"/>
      <c r="AB4966" s="14" t="str">
        <f t="shared" si="926"/>
        <v/>
      </c>
      <c r="AC4966" s="20" t="str">
        <f t="shared" si="927"/>
        <v/>
      </c>
      <c r="AD4966" s="55" t="str">
        <f t="shared" si="928"/>
        <v/>
      </c>
      <c r="AE4966" s="88" t="str">
        <f t="shared" si="929"/>
        <v/>
      </c>
      <c r="AG4966" s="55" t="str">
        <f t="shared" si="930"/>
        <v/>
      </c>
      <c r="AH4966" s="88" t="str">
        <f t="shared" si="931"/>
        <v/>
      </c>
      <c r="AJ4966" s="55" t="str">
        <f t="shared" si="932"/>
        <v/>
      </c>
      <c r="AK4966" s="88" t="str">
        <f t="shared" si="933"/>
        <v/>
      </c>
      <c r="AM4966" s="55" t="str">
        <f t="shared" si="934"/>
        <v/>
      </c>
      <c r="AN4966" s="88" t="str">
        <f t="shared" si="935"/>
        <v/>
      </c>
    </row>
    <row r="4967" spans="1:40" x14ac:dyDescent="0.25">
      <c r="A4967" s="77"/>
      <c r="B4967" s="107"/>
      <c r="C4967" s="108"/>
      <c r="D4967" s="109"/>
      <c r="E4967" s="109"/>
      <c r="F4967" s="110"/>
      <c r="G4967" s="111"/>
      <c r="H4967" s="112"/>
      <c r="I4967" s="77"/>
      <c r="J4967" s="112" t="str">
        <f>IF($B4967="", "", IFERROR(INDEX('Job List'!$C$9:$C$508, MATCH($B4967, 'Job List'!$B$9:$B$508, 0)), ""))</f>
        <v/>
      </c>
      <c r="K4967" s="112" t="str">
        <f>IF($B4967="", "", IFERROR(INDEX('Job List'!$D$9:$D$508, MATCH($B4967, 'Job List'!$B$9:$B$508, 0)), ""))</f>
        <v/>
      </c>
      <c r="L4967" s="125" t="str">
        <f t="shared" si="924"/>
        <v/>
      </c>
      <c r="M4967" s="111" t="str">
        <f>IF($B4967="", "", IF($G4967="", IFERROR(INDEX('Job List'!$E$9:$E$508, MATCH($B4967, 'Job List'!$B$9:$B$508, 0)), ""), $G4967))</f>
        <v/>
      </c>
      <c r="N4967" s="126" t="str">
        <f t="shared" si="925"/>
        <v/>
      </c>
      <c r="O4967" s="77"/>
      <c r="AB4967" s="14" t="str">
        <f t="shared" si="926"/>
        <v/>
      </c>
      <c r="AC4967" s="20" t="str">
        <f t="shared" si="927"/>
        <v/>
      </c>
      <c r="AD4967" s="55" t="str">
        <f t="shared" si="928"/>
        <v/>
      </c>
      <c r="AE4967" s="88" t="str">
        <f t="shared" si="929"/>
        <v/>
      </c>
      <c r="AG4967" s="55" t="str">
        <f t="shared" si="930"/>
        <v/>
      </c>
      <c r="AH4967" s="88" t="str">
        <f t="shared" si="931"/>
        <v/>
      </c>
      <c r="AJ4967" s="55" t="str">
        <f t="shared" si="932"/>
        <v/>
      </c>
      <c r="AK4967" s="88" t="str">
        <f t="shared" si="933"/>
        <v/>
      </c>
      <c r="AM4967" s="55" t="str">
        <f t="shared" si="934"/>
        <v/>
      </c>
      <c r="AN4967" s="88" t="str">
        <f t="shared" si="935"/>
        <v/>
      </c>
    </row>
    <row r="4968" spans="1:40" x14ac:dyDescent="0.25">
      <c r="A4968" s="77"/>
      <c r="B4968" s="107"/>
      <c r="C4968" s="108"/>
      <c r="D4968" s="109"/>
      <c r="E4968" s="109"/>
      <c r="F4968" s="110"/>
      <c r="G4968" s="111"/>
      <c r="H4968" s="112"/>
      <c r="I4968" s="77"/>
      <c r="J4968" s="112" t="str">
        <f>IF($B4968="", "", IFERROR(INDEX('Job List'!$C$9:$C$508, MATCH($B4968, 'Job List'!$B$9:$B$508, 0)), ""))</f>
        <v/>
      </c>
      <c r="K4968" s="112" t="str">
        <f>IF($B4968="", "", IFERROR(INDEX('Job List'!$D$9:$D$508, MATCH($B4968, 'Job List'!$B$9:$B$508, 0)), ""))</f>
        <v/>
      </c>
      <c r="L4968" s="125" t="str">
        <f t="shared" si="924"/>
        <v/>
      </c>
      <c r="M4968" s="111" t="str">
        <f>IF($B4968="", "", IF($G4968="", IFERROR(INDEX('Job List'!$E$9:$E$508, MATCH($B4968, 'Job List'!$B$9:$B$508, 0)), ""), $G4968))</f>
        <v/>
      </c>
      <c r="N4968" s="126" t="str">
        <f t="shared" si="925"/>
        <v/>
      </c>
      <c r="O4968" s="77"/>
      <c r="AB4968" s="14" t="str">
        <f t="shared" si="926"/>
        <v/>
      </c>
      <c r="AC4968" s="20" t="str">
        <f t="shared" si="927"/>
        <v/>
      </c>
      <c r="AD4968" s="55" t="str">
        <f t="shared" si="928"/>
        <v/>
      </c>
      <c r="AE4968" s="88" t="str">
        <f t="shared" si="929"/>
        <v/>
      </c>
      <c r="AG4968" s="55" t="str">
        <f t="shared" si="930"/>
        <v/>
      </c>
      <c r="AH4968" s="88" t="str">
        <f t="shared" si="931"/>
        <v/>
      </c>
      <c r="AJ4968" s="55" t="str">
        <f t="shared" si="932"/>
        <v/>
      </c>
      <c r="AK4968" s="88" t="str">
        <f t="shared" si="933"/>
        <v/>
      </c>
      <c r="AM4968" s="55" t="str">
        <f t="shared" si="934"/>
        <v/>
      </c>
      <c r="AN4968" s="88" t="str">
        <f t="shared" si="935"/>
        <v/>
      </c>
    </row>
    <row r="4969" spans="1:40" x14ac:dyDescent="0.25">
      <c r="A4969" s="77"/>
      <c r="B4969" s="107"/>
      <c r="C4969" s="108"/>
      <c r="D4969" s="109"/>
      <c r="E4969" s="109"/>
      <c r="F4969" s="110"/>
      <c r="G4969" s="111"/>
      <c r="H4969" s="112"/>
      <c r="I4969" s="77"/>
      <c r="J4969" s="112" t="str">
        <f>IF($B4969="", "", IFERROR(INDEX('Job List'!$C$9:$C$508, MATCH($B4969, 'Job List'!$B$9:$B$508, 0)), ""))</f>
        <v/>
      </c>
      <c r="K4969" s="112" t="str">
        <f>IF($B4969="", "", IFERROR(INDEX('Job List'!$D$9:$D$508, MATCH($B4969, 'Job List'!$B$9:$B$508, 0)), ""))</f>
        <v/>
      </c>
      <c r="L4969" s="125" t="str">
        <f t="shared" si="924"/>
        <v/>
      </c>
      <c r="M4969" s="111" t="str">
        <f>IF($B4969="", "", IF($G4969="", IFERROR(INDEX('Job List'!$E$9:$E$508, MATCH($B4969, 'Job List'!$B$9:$B$508, 0)), ""), $G4969))</f>
        <v/>
      </c>
      <c r="N4969" s="126" t="str">
        <f t="shared" si="925"/>
        <v/>
      </c>
      <c r="O4969" s="77"/>
      <c r="AB4969" s="14" t="str">
        <f t="shared" si="926"/>
        <v/>
      </c>
      <c r="AC4969" s="20" t="str">
        <f t="shared" si="927"/>
        <v/>
      </c>
      <c r="AD4969" s="55" t="str">
        <f t="shared" si="928"/>
        <v/>
      </c>
      <c r="AE4969" s="88" t="str">
        <f t="shared" si="929"/>
        <v/>
      </c>
      <c r="AG4969" s="55" t="str">
        <f t="shared" si="930"/>
        <v/>
      </c>
      <c r="AH4969" s="88" t="str">
        <f t="shared" si="931"/>
        <v/>
      </c>
      <c r="AJ4969" s="55" t="str">
        <f t="shared" si="932"/>
        <v/>
      </c>
      <c r="AK4969" s="88" t="str">
        <f t="shared" si="933"/>
        <v/>
      </c>
      <c r="AM4969" s="55" t="str">
        <f t="shared" si="934"/>
        <v/>
      </c>
      <c r="AN4969" s="88" t="str">
        <f t="shared" si="935"/>
        <v/>
      </c>
    </row>
    <row r="4970" spans="1:40" x14ac:dyDescent="0.25">
      <c r="A4970" s="77"/>
      <c r="B4970" s="107"/>
      <c r="C4970" s="108"/>
      <c r="D4970" s="109"/>
      <c r="E4970" s="109"/>
      <c r="F4970" s="110"/>
      <c r="G4970" s="111"/>
      <c r="H4970" s="112"/>
      <c r="I4970" s="77"/>
      <c r="J4970" s="112" t="str">
        <f>IF($B4970="", "", IFERROR(INDEX('Job List'!$C$9:$C$508, MATCH($B4970, 'Job List'!$B$9:$B$508, 0)), ""))</f>
        <v/>
      </c>
      <c r="K4970" s="112" t="str">
        <f>IF($B4970="", "", IFERROR(INDEX('Job List'!$D$9:$D$508, MATCH($B4970, 'Job List'!$B$9:$B$508, 0)), ""))</f>
        <v/>
      </c>
      <c r="L4970" s="125" t="str">
        <f t="shared" si="924"/>
        <v/>
      </c>
      <c r="M4970" s="111" t="str">
        <f>IF($B4970="", "", IF($G4970="", IFERROR(INDEX('Job List'!$E$9:$E$508, MATCH($B4970, 'Job List'!$B$9:$B$508, 0)), ""), $G4970))</f>
        <v/>
      </c>
      <c r="N4970" s="126" t="str">
        <f t="shared" si="925"/>
        <v/>
      </c>
      <c r="O4970" s="77"/>
      <c r="AB4970" s="14" t="str">
        <f t="shared" si="926"/>
        <v/>
      </c>
      <c r="AC4970" s="20" t="str">
        <f t="shared" si="927"/>
        <v/>
      </c>
      <c r="AD4970" s="55" t="str">
        <f t="shared" si="928"/>
        <v/>
      </c>
      <c r="AE4970" s="88" t="str">
        <f t="shared" si="929"/>
        <v/>
      </c>
      <c r="AG4970" s="55" t="str">
        <f t="shared" si="930"/>
        <v/>
      </c>
      <c r="AH4970" s="88" t="str">
        <f t="shared" si="931"/>
        <v/>
      </c>
      <c r="AJ4970" s="55" t="str">
        <f t="shared" si="932"/>
        <v/>
      </c>
      <c r="AK4970" s="88" t="str">
        <f t="shared" si="933"/>
        <v/>
      </c>
      <c r="AM4970" s="55" t="str">
        <f t="shared" si="934"/>
        <v/>
      </c>
      <c r="AN4970" s="88" t="str">
        <f t="shared" si="935"/>
        <v/>
      </c>
    </row>
    <row r="4971" spans="1:40" x14ac:dyDescent="0.25">
      <c r="A4971" s="77"/>
      <c r="B4971" s="107"/>
      <c r="C4971" s="108"/>
      <c r="D4971" s="109"/>
      <c r="E4971" s="109"/>
      <c r="F4971" s="110"/>
      <c r="G4971" s="111"/>
      <c r="H4971" s="112"/>
      <c r="I4971" s="77"/>
      <c r="J4971" s="112" t="str">
        <f>IF($B4971="", "", IFERROR(INDEX('Job List'!$C$9:$C$508, MATCH($B4971, 'Job List'!$B$9:$B$508, 0)), ""))</f>
        <v/>
      </c>
      <c r="K4971" s="112" t="str">
        <f>IF($B4971="", "", IFERROR(INDEX('Job List'!$D$9:$D$508, MATCH($B4971, 'Job List'!$B$9:$B$508, 0)), ""))</f>
        <v/>
      </c>
      <c r="L4971" s="125" t="str">
        <f t="shared" si="924"/>
        <v/>
      </c>
      <c r="M4971" s="111" t="str">
        <f>IF($B4971="", "", IF($G4971="", IFERROR(INDEX('Job List'!$E$9:$E$508, MATCH($B4971, 'Job List'!$B$9:$B$508, 0)), ""), $G4971))</f>
        <v/>
      </c>
      <c r="N4971" s="126" t="str">
        <f t="shared" si="925"/>
        <v/>
      </c>
      <c r="O4971" s="77"/>
      <c r="AB4971" s="14" t="str">
        <f t="shared" si="926"/>
        <v/>
      </c>
      <c r="AC4971" s="20" t="str">
        <f t="shared" si="927"/>
        <v/>
      </c>
      <c r="AD4971" s="55" t="str">
        <f t="shared" si="928"/>
        <v/>
      </c>
      <c r="AE4971" s="88" t="str">
        <f t="shared" si="929"/>
        <v/>
      </c>
      <c r="AG4971" s="55" t="str">
        <f t="shared" si="930"/>
        <v/>
      </c>
      <c r="AH4971" s="88" t="str">
        <f t="shared" si="931"/>
        <v/>
      </c>
      <c r="AJ4971" s="55" t="str">
        <f t="shared" si="932"/>
        <v/>
      </c>
      <c r="AK4971" s="88" t="str">
        <f t="shared" si="933"/>
        <v/>
      </c>
      <c r="AM4971" s="55" t="str">
        <f t="shared" si="934"/>
        <v/>
      </c>
      <c r="AN4971" s="88" t="str">
        <f t="shared" si="935"/>
        <v/>
      </c>
    </row>
    <row r="4972" spans="1:40" x14ac:dyDescent="0.25">
      <c r="A4972" s="77"/>
      <c r="B4972" s="107"/>
      <c r="C4972" s="108"/>
      <c r="D4972" s="109"/>
      <c r="E4972" s="109"/>
      <c r="F4972" s="110"/>
      <c r="G4972" s="111"/>
      <c r="H4972" s="112"/>
      <c r="I4972" s="77"/>
      <c r="J4972" s="112" t="str">
        <f>IF($B4972="", "", IFERROR(INDEX('Job List'!$C$9:$C$508, MATCH($B4972, 'Job List'!$B$9:$B$508, 0)), ""))</f>
        <v/>
      </c>
      <c r="K4972" s="112" t="str">
        <f>IF($B4972="", "", IFERROR(INDEX('Job List'!$D$9:$D$508, MATCH($B4972, 'Job List'!$B$9:$B$508, 0)), ""))</f>
        <v/>
      </c>
      <c r="L4972" s="125" t="str">
        <f t="shared" si="924"/>
        <v/>
      </c>
      <c r="M4972" s="111" t="str">
        <f>IF($B4972="", "", IF($G4972="", IFERROR(INDEX('Job List'!$E$9:$E$508, MATCH($B4972, 'Job List'!$B$9:$B$508, 0)), ""), $G4972))</f>
        <v/>
      </c>
      <c r="N4972" s="126" t="str">
        <f t="shared" si="925"/>
        <v/>
      </c>
      <c r="O4972" s="77"/>
      <c r="AB4972" s="14" t="str">
        <f t="shared" si="926"/>
        <v/>
      </c>
      <c r="AC4972" s="20" t="str">
        <f t="shared" si="927"/>
        <v/>
      </c>
      <c r="AD4972" s="55" t="str">
        <f t="shared" si="928"/>
        <v/>
      </c>
      <c r="AE4972" s="88" t="str">
        <f t="shared" si="929"/>
        <v/>
      </c>
      <c r="AG4972" s="55" t="str">
        <f t="shared" si="930"/>
        <v/>
      </c>
      <c r="AH4972" s="88" t="str">
        <f t="shared" si="931"/>
        <v/>
      </c>
      <c r="AJ4972" s="55" t="str">
        <f t="shared" si="932"/>
        <v/>
      </c>
      <c r="AK4972" s="88" t="str">
        <f t="shared" si="933"/>
        <v/>
      </c>
      <c r="AM4972" s="55" t="str">
        <f t="shared" si="934"/>
        <v/>
      </c>
      <c r="AN4972" s="88" t="str">
        <f t="shared" si="935"/>
        <v/>
      </c>
    </row>
    <row r="4973" spans="1:40" x14ac:dyDescent="0.25">
      <c r="A4973" s="77"/>
      <c r="B4973" s="107"/>
      <c r="C4973" s="108"/>
      <c r="D4973" s="109"/>
      <c r="E4973" s="109"/>
      <c r="F4973" s="110"/>
      <c r="G4973" s="111"/>
      <c r="H4973" s="112"/>
      <c r="I4973" s="77"/>
      <c r="J4973" s="112" t="str">
        <f>IF($B4973="", "", IFERROR(INDEX('Job List'!$C$9:$C$508, MATCH($B4973, 'Job List'!$B$9:$B$508, 0)), ""))</f>
        <v/>
      </c>
      <c r="K4973" s="112" t="str">
        <f>IF($B4973="", "", IFERROR(INDEX('Job List'!$D$9:$D$508, MATCH($B4973, 'Job List'!$B$9:$B$508, 0)), ""))</f>
        <v/>
      </c>
      <c r="L4973" s="125" t="str">
        <f t="shared" si="924"/>
        <v/>
      </c>
      <c r="M4973" s="111" t="str">
        <f>IF($B4973="", "", IF($G4973="", IFERROR(INDEX('Job List'!$E$9:$E$508, MATCH($B4973, 'Job List'!$B$9:$B$508, 0)), ""), $G4973))</f>
        <v/>
      </c>
      <c r="N4973" s="126" t="str">
        <f t="shared" si="925"/>
        <v/>
      </c>
      <c r="O4973" s="77"/>
      <c r="AB4973" s="14" t="str">
        <f t="shared" si="926"/>
        <v/>
      </c>
      <c r="AC4973" s="20" t="str">
        <f t="shared" si="927"/>
        <v/>
      </c>
      <c r="AD4973" s="55" t="str">
        <f t="shared" si="928"/>
        <v/>
      </c>
      <c r="AE4973" s="88" t="str">
        <f t="shared" si="929"/>
        <v/>
      </c>
      <c r="AG4973" s="55" t="str">
        <f t="shared" si="930"/>
        <v/>
      </c>
      <c r="AH4973" s="88" t="str">
        <f t="shared" si="931"/>
        <v/>
      </c>
      <c r="AJ4973" s="55" t="str">
        <f t="shared" si="932"/>
        <v/>
      </c>
      <c r="AK4973" s="88" t="str">
        <f t="shared" si="933"/>
        <v/>
      </c>
      <c r="AM4973" s="55" t="str">
        <f t="shared" si="934"/>
        <v/>
      </c>
      <c r="AN4973" s="88" t="str">
        <f t="shared" si="935"/>
        <v/>
      </c>
    </row>
    <row r="4974" spans="1:40" x14ac:dyDescent="0.25">
      <c r="A4974" s="77"/>
      <c r="B4974" s="107"/>
      <c r="C4974" s="108"/>
      <c r="D4974" s="109"/>
      <c r="E4974" s="109"/>
      <c r="F4974" s="110"/>
      <c r="G4974" s="111"/>
      <c r="H4974" s="112"/>
      <c r="I4974" s="77"/>
      <c r="J4974" s="112" t="str">
        <f>IF($B4974="", "", IFERROR(INDEX('Job List'!$C$9:$C$508, MATCH($B4974, 'Job List'!$B$9:$B$508, 0)), ""))</f>
        <v/>
      </c>
      <c r="K4974" s="112" t="str">
        <f>IF($B4974="", "", IFERROR(INDEX('Job List'!$D$9:$D$508, MATCH($B4974, 'Job List'!$B$9:$B$508, 0)), ""))</f>
        <v/>
      </c>
      <c r="L4974" s="125" t="str">
        <f t="shared" si="924"/>
        <v/>
      </c>
      <c r="M4974" s="111" t="str">
        <f>IF($B4974="", "", IF($G4974="", IFERROR(INDEX('Job List'!$E$9:$E$508, MATCH($B4974, 'Job List'!$B$9:$B$508, 0)), ""), $G4974))</f>
        <v/>
      </c>
      <c r="N4974" s="126" t="str">
        <f t="shared" si="925"/>
        <v/>
      </c>
      <c r="O4974" s="77"/>
      <c r="AB4974" s="14" t="str">
        <f t="shared" si="926"/>
        <v/>
      </c>
      <c r="AC4974" s="20" t="str">
        <f t="shared" si="927"/>
        <v/>
      </c>
      <c r="AD4974" s="55" t="str">
        <f t="shared" si="928"/>
        <v/>
      </c>
      <c r="AE4974" s="88" t="str">
        <f t="shared" si="929"/>
        <v/>
      </c>
      <c r="AG4974" s="55" t="str">
        <f t="shared" si="930"/>
        <v/>
      </c>
      <c r="AH4974" s="88" t="str">
        <f t="shared" si="931"/>
        <v/>
      </c>
      <c r="AJ4974" s="55" t="str">
        <f t="shared" si="932"/>
        <v/>
      </c>
      <c r="AK4974" s="88" t="str">
        <f t="shared" si="933"/>
        <v/>
      </c>
      <c r="AM4974" s="55" t="str">
        <f t="shared" si="934"/>
        <v/>
      </c>
      <c r="AN4974" s="88" t="str">
        <f t="shared" si="935"/>
        <v/>
      </c>
    </row>
    <row r="4975" spans="1:40" x14ac:dyDescent="0.25">
      <c r="A4975" s="77"/>
      <c r="B4975" s="107"/>
      <c r="C4975" s="108"/>
      <c r="D4975" s="109"/>
      <c r="E4975" s="109"/>
      <c r="F4975" s="110"/>
      <c r="G4975" s="111"/>
      <c r="H4975" s="112"/>
      <c r="I4975" s="77"/>
      <c r="J4975" s="112" t="str">
        <f>IF($B4975="", "", IFERROR(INDEX('Job List'!$C$9:$C$508, MATCH($B4975, 'Job List'!$B$9:$B$508, 0)), ""))</f>
        <v/>
      </c>
      <c r="K4975" s="112" t="str">
        <f>IF($B4975="", "", IFERROR(INDEX('Job List'!$D$9:$D$508, MATCH($B4975, 'Job List'!$B$9:$B$508, 0)), ""))</f>
        <v/>
      </c>
      <c r="L4975" s="125" t="str">
        <f t="shared" si="924"/>
        <v/>
      </c>
      <c r="M4975" s="111" t="str">
        <f>IF($B4975="", "", IF($G4975="", IFERROR(INDEX('Job List'!$E$9:$E$508, MATCH($B4975, 'Job List'!$B$9:$B$508, 0)), ""), $G4975))</f>
        <v/>
      </c>
      <c r="N4975" s="126" t="str">
        <f t="shared" si="925"/>
        <v/>
      </c>
      <c r="O4975" s="77"/>
      <c r="AB4975" s="14" t="str">
        <f t="shared" si="926"/>
        <v/>
      </c>
      <c r="AC4975" s="20" t="str">
        <f t="shared" si="927"/>
        <v/>
      </c>
      <c r="AD4975" s="55" t="str">
        <f t="shared" si="928"/>
        <v/>
      </c>
      <c r="AE4975" s="88" t="str">
        <f t="shared" si="929"/>
        <v/>
      </c>
      <c r="AG4975" s="55" t="str">
        <f t="shared" si="930"/>
        <v/>
      </c>
      <c r="AH4975" s="88" t="str">
        <f t="shared" si="931"/>
        <v/>
      </c>
      <c r="AJ4975" s="55" t="str">
        <f t="shared" si="932"/>
        <v/>
      </c>
      <c r="AK4975" s="88" t="str">
        <f t="shared" si="933"/>
        <v/>
      </c>
      <c r="AM4975" s="55" t="str">
        <f t="shared" si="934"/>
        <v/>
      </c>
      <c r="AN4975" s="88" t="str">
        <f t="shared" si="935"/>
        <v/>
      </c>
    </row>
    <row r="4976" spans="1:40" x14ac:dyDescent="0.25">
      <c r="A4976" s="77"/>
      <c r="B4976" s="107"/>
      <c r="C4976" s="108"/>
      <c r="D4976" s="109"/>
      <c r="E4976" s="109"/>
      <c r="F4976" s="110"/>
      <c r="G4976" s="111"/>
      <c r="H4976" s="112"/>
      <c r="I4976" s="77"/>
      <c r="J4976" s="112" t="str">
        <f>IF($B4976="", "", IFERROR(INDEX('Job List'!$C$9:$C$508, MATCH($B4976, 'Job List'!$B$9:$B$508, 0)), ""))</f>
        <v/>
      </c>
      <c r="K4976" s="112" t="str">
        <f>IF($B4976="", "", IFERROR(INDEX('Job List'!$D$9:$D$508, MATCH($B4976, 'Job List'!$B$9:$B$508, 0)), ""))</f>
        <v/>
      </c>
      <c r="L4976" s="125" t="str">
        <f t="shared" si="924"/>
        <v/>
      </c>
      <c r="M4976" s="111" t="str">
        <f>IF($B4976="", "", IF($G4976="", IFERROR(INDEX('Job List'!$E$9:$E$508, MATCH($B4976, 'Job List'!$B$9:$B$508, 0)), ""), $G4976))</f>
        <v/>
      </c>
      <c r="N4976" s="126" t="str">
        <f t="shared" si="925"/>
        <v/>
      </c>
      <c r="O4976" s="77"/>
      <c r="AB4976" s="14" t="str">
        <f t="shared" si="926"/>
        <v/>
      </c>
      <c r="AC4976" s="20" t="str">
        <f t="shared" si="927"/>
        <v/>
      </c>
      <c r="AD4976" s="55" t="str">
        <f t="shared" si="928"/>
        <v/>
      </c>
      <c r="AE4976" s="88" t="str">
        <f t="shared" si="929"/>
        <v/>
      </c>
      <c r="AG4976" s="55" t="str">
        <f t="shared" si="930"/>
        <v/>
      </c>
      <c r="AH4976" s="88" t="str">
        <f t="shared" si="931"/>
        <v/>
      </c>
      <c r="AJ4976" s="55" t="str">
        <f t="shared" si="932"/>
        <v/>
      </c>
      <c r="AK4976" s="88" t="str">
        <f t="shared" si="933"/>
        <v/>
      </c>
      <c r="AM4976" s="55" t="str">
        <f t="shared" si="934"/>
        <v/>
      </c>
      <c r="AN4976" s="88" t="str">
        <f t="shared" si="935"/>
        <v/>
      </c>
    </row>
    <row r="4977" spans="1:40" x14ac:dyDescent="0.25">
      <c r="A4977" s="77"/>
      <c r="B4977" s="107"/>
      <c r="C4977" s="108"/>
      <c r="D4977" s="109"/>
      <c r="E4977" s="109"/>
      <c r="F4977" s="110"/>
      <c r="G4977" s="111"/>
      <c r="H4977" s="112"/>
      <c r="I4977" s="77"/>
      <c r="J4977" s="112" t="str">
        <f>IF($B4977="", "", IFERROR(INDEX('Job List'!$C$9:$C$508, MATCH($B4977, 'Job List'!$B$9:$B$508, 0)), ""))</f>
        <v/>
      </c>
      <c r="K4977" s="112" t="str">
        <f>IF($B4977="", "", IFERROR(INDEX('Job List'!$D$9:$D$508, MATCH($B4977, 'Job List'!$B$9:$B$508, 0)), ""))</f>
        <v/>
      </c>
      <c r="L4977" s="125" t="str">
        <f t="shared" si="924"/>
        <v/>
      </c>
      <c r="M4977" s="111" t="str">
        <f>IF($B4977="", "", IF($G4977="", IFERROR(INDEX('Job List'!$E$9:$E$508, MATCH($B4977, 'Job List'!$B$9:$B$508, 0)), ""), $G4977))</f>
        <v/>
      </c>
      <c r="N4977" s="126" t="str">
        <f t="shared" si="925"/>
        <v/>
      </c>
      <c r="O4977" s="77"/>
      <c r="AB4977" s="14" t="str">
        <f t="shared" si="926"/>
        <v/>
      </c>
      <c r="AC4977" s="20" t="str">
        <f t="shared" si="927"/>
        <v/>
      </c>
      <c r="AD4977" s="55" t="str">
        <f t="shared" si="928"/>
        <v/>
      </c>
      <c r="AE4977" s="88" t="str">
        <f t="shared" si="929"/>
        <v/>
      </c>
      <c r="AG4977" s="55" t="str">
        <f t="shared" si="930"/>
        <v/>
      </c>
      <c r="AH4977" s="88" t="str">
        <f t="shared" si="931"/>
        <v/>
      </c>
      <c r="AJ4977" s="55" t="str">
        <f t="shared" si="932"/>
        <v/>
      </c>
      <c r="AK4977" s="88" t="str">
        <f t="shared" si="933"/>
        <v/>
      </c>
      <c r="AM4977" s="55" t="str">
        <f t="shared" si="934"/>
        <v/>
      </c>
      <c r="AN4977" s="88" t="str">
        <f t="shared" si="935"/>
        <v/>
      </c>
    </row>
    <row r="4978" spans="1:40" x14ac:dyDescent="0.25">
      <c r="A4978" s="77"/>
      <c r="B4978" s="107"/>
      <c r="C4978" s="108"/>
      <c r="D4978" s="109"/>
      <c r="E4978" s="109"/>
      <c r="F4978" s="110"/>
      <c r="G4978" s="111"/>
      <c r="H4978" s="112"/>
      <c r="I4978" s="77"/>
      <c r="J4978" s="112" t="str">
        <f>IF($B4978="", "", IFERROR(INDEX('Job List'!$C$9:$C$508, MATCH($B4978, 'Job List'!$B$9:$B$508, 0)), ""))</f>
        <v/>
      </c>
      <c r="K4978" s="112" t="str">
        <f>IF($B4978="", "", IFERROR(INDEX('Job List'!$D$9:$D$508, MATCH($B4978, 'Job List'!$B$9:$B$508, 0)), ""))</f>
        <v/>
      </c>
      <c r="L4978" s="125" t="str">
        <f t="shared" si="924"/>
        <v/>
      </c>
      <c r="M4978" s="111" t="str">
        <f>IF($B4978="", "", IF($G4978="", IFERROR(INDEX('Job List'!$E$9:$E$508, MATCH($B4978, 'Job List'!$B$9:$B$508, 0)), ""), $G4978))</f>
        <v/>
      </c>
      <c r="N4978" s="126" t="str">
        <f t="shared" si="925"/>
        <v/>
      </c>
      <c r="O4978" s="77"/>
      <c r="AB4978" s="14" t="str">
        <f t="shared" si="926"/>
        <v/>
      </c>
      <c r="AC4978" s="20" t="str">
        <f t="shared" si="927"/>
        <v/>
      </c>
      <c r="AD4978" s="55" t="str">
        <f t="shared" si="928"/>
        <v/>
      </c>
      <c r="AE4978" s="88" t="str">
        <f t="shared" si="929"/>
        <v/>
      </c>
      <c r="AG4978" s="55" t="str">
        <f t="shared" si="930"/>
        <v/>
      </c>
      <c r="AH4978" s="88" t="str">
        <f t="shared" si="931"/>
        <v/>
      </c>
      <c r="AJ4978" s="55" t="str">
        <f t="shared" si="932"/>
        <v/>
      </c>
      <c r="AK4978" s="88" t="str">
        <f t="shared" si="933"/>
        <v/>
      </c>
      <c r="AM4978" s="55" t="str">
        <f t="shared" si="934"/>
        <v/>
      </c>
      <c r="AN4978" s="88" t="str">
        <f t="shared" si="935"/>
        <v/>
      </c>
    </row>
    <row r="4979" spans="1:40" x14ac:dyDescent="0.25">
      <c r="A4979" s="77"/>
      <c r="B4979" s="107"/>
      <c r="C4979" s="108"/>
      <c r="D4979" s="109"/>
      <c r="E4979" s="109"/>
      <c r="F4979" s="110"/>
      <c r="G4979" s="111"/>
      <c r="H4979" s="112"/>
      <c r="I4979" s="77"/>
      <c r="J4979" s="112" t="str">
        <f>IF($B4979="", "", IFERROR(INDEX('Job List'!$C$9:$C$508, MATCH($B4979, 'Job List'!$B$9:$B$508, 0)), ""))</f>
        <v/>
      </c>
      <c r="K4979" s="112" t="str">
        <f>IF($B4979="", "", IFERROR(INDEX('Job List'!$D$9:$D$508, MATCH($B4979, 'Job List'!$B$9:$B$508, 0)), ""))</f>
        <v/>
      </c>
      <c r="L4979" s="125" t="str">
        <f t="shared" si="924"/>
        <v/>
      </c>
      <c r="M4979" s="111" t="str">
        <f>IF($B4979="", "", IF($G4979="", IFERROR(INDEX('Job List'!$E$9:$E$508, MATCH($B4979, 'Job List'!$B$9:$B$508, 0)), ""), $G4979))</f>
        <v/>
      </c>
      <c r="N4979" s="126" t="str">
        <f t="shared" si="925"/>
        <v/>
      </c>
      <c r="O4979" s="77"/>
      <c r="AB4979" s="14" t="str">
        <f t="shared" si="926"/>
        <v/>
      </c>
      <c r="AC4979" s="20" t="str">
        <f t="shared" si="927"/>
        <v/>
      </c>
      <c r="AD4979" s="55" t="str">
        <f t="shared" si="928"/>
        <v/>
      </c>
      <c r="AE4979" s="88" t="str">
        <f t="shared" si="929"/>
        <v/>
      </c>
      <c r="AG4979" s="55" t="str">
        <f t="shared" si="930"/>
        <v/>
      </c>
      <c r="AH4979" s="88" t="str">
        <f t="shared" si="931"/>
        <v/>
      </c>
      <c r="AJ4979" s="55" t="str">
        <f t="shared" si="932"/>
        <v/>
      </c>
      <c r="AK4979" s="88" t="str">
        <f t="shared" si="933"/>
        <v/>
      </c>
      <c r="AM4979" s="55" t="str">
        <f t="shared" si="934"/>
        <v/>
      </c>
      <c r="AN4979" s="88" t="str">
        <f t="shared" si="935"/>
        <v/>
      </c>
    </row>
    <row r="4980" spans="1:40" x14ac:dyDescent="0.25">
      <c r="A4980" s="77"/>
      <c r="B4980" s="107"/>
      <c r="C4980" s="108"/>
      <c r="D4980" s="109"/>
      <c r="E4980" s="109"/>
      <c r="F4980" s="110"/>
      <c r="G4980" s="111"/>
      <c r="H4980" s="112"/>
      <c r="I4980" s="77"/>
      <c r="J4980" s="112" t="str">
        <f>IF($B4980="", "", IFERROR(INDEX('Job List'!$C$9:$C$508, MATCH($B4980, 'Job List'!$B$9:$B$508, 0)), ""))</f>
        <v/>
      </c>
      <c r="K4980" s="112" t="str">
        <f>IF($B4980="", "", IFERROR(INDEX('Job List'!$D$9:$D$508, MATCH($B4980, 'Job List'!$B$9:$B$508, 0)), ""))</f>
        <v/>
      </c>
      <c r="L4980" s="125" t="str">
        <f t="shared" si="924"/>
        <v/>
      </c>
      <c r="M4980" s="111" t="str">
        <f>IF($B4980="", "", IF($G4980="", IFERROR(INDEX('Job List'!$E$9:$E$508, MATCH($B4980, 'Job List'!$B$9:$B$508, 0)), ""), $G4980))</f>
        <v/>
      </c>
      <c r="N4980" s="126" t="str">
        <f t="shared" si="925"/>
        <v/>
      </c>
      <c r="O4980" s="77"/>
      <c r="AB4980" s="14" t="str">
        <f t="shared" si="926"/>
        <v/>
      </c>
      <c r="AC4980" s="20" t="str">
        <f t="shared" si="927"/>
        <v/>
      </c>
      <c r="AD4980" s="55" t="str">
        <f t="shared" si="928"/>
        <v/>
      </c>
      <c r="AE4980" s="88" t="str">
        <f t="shared" si="929"/>
        <v/>
      </c>
      <c r="AG4980" s="55" t="str">
        <f t="shared" si="930"/>
        <v/>
      </c>
      <c r="AH4980" s="88" t="str">
        <f t="shared" si="931"/>
        <v/>
      </c>
      <c r="AJ4980" s="55" t="str">
        <f t="shared" si="932"/>
        <v/>
      </c>
      <c r="AK4980" s="88" t="str">
        <f t="shared" si="933"/>
        <v/>
      </c>
      <c r="AM4980" s="55" t="str">
        <f t="shared" si="934"/>
        <v/>
      </c>
      <c r="AN4980" s="88" t="str">
        <f t="shared" si="935"/>
        <v/>
      </c>
    </row>
    <row r="4981" spans="1:40" x14ac:dyDescent="0.25">
      <c r="A4981" s="77"/>
      <c r="B4981" s="107"/>
      <c r="C4981" s="108"/>
      <c r="D4981" s="109"/>
      <c r="E4981" s="109"/>
      <c r="F4981" s="110"/>
      <c r="G4981" s="111"/>
      <c r="H4981" s="112"/>
      <c r="I4981" s="77"/>
      <c r="J4981" s="112" t="str">
        <f>IF($B4981="", "", IFERROR(INDEX('Job List'!$C$9:$C$508, MATCH($B4981, 'Job List'!$B$9:$B$508, 0)), ""))</f>
        <v/>
      </c>
      <c r="K4981" s="112" t="str">
        <f>IF($B4981="", "", IFERROR(INDEX('Job List'!$D$9:$D$508, MATCH($B4981, 'Job List'!$B$9:$B$508, 0)), ""))</f>
        <v/>
      </c>
      <c r="L4981" s="125" t="str">
        <f t="shared" si="924"/>
        <v/>
      </c>
      <c r="M4981" s="111" t="str">
        <f>IF($B4981="", "", IF($G4981="", IFERROR(INDEX('Job List'!$E$9:$E$508, MATCH($B4981, 'Job List'!$B$9:$B$508, 0)), ""), $G4981))</f>
        <v/>
      </c>
      <c r="N4981" s="126" t="str">
        <f t="shared" si="925"/>
        <v/>
      </c>
      <c r="O4981" s="77"/>
      <c r="AB4981" s="14" t="str">
        <f t="shared" si="926"/>
        <v/>
      </c>
      <c r="AC4981" s="20" t="str">
        <f t="shared" si="927"/>
        <v/>
      </c>
      <c r="AD4981" s="55" t="str">
        <f t="shared" si="928"/>
        <v/>
      </c>
      <c r="AE4981" s="88" t="str">
        <f t="shared" si="929"/>
        <v/>
      </c>
      <c r="AG4981" s="55" t="str">
        <f t="shared" si="930"/>
        <v/>
      </c>
      <c r="AH4981" s="88" t="str">
        <f t="shared" si="931"/>
        <v/>
      </c>
      <c r="AJ4981" s="55" t="str">
        <f t="shared" si="932"/>
        <v/>
      </c>
      <c r="AK4981" s="88" t="str">
        <f t="shared" si="933"/>
        <v/>
      </c>
      <c r="AM4981" s="55" t="str">
        <f t="shared" si="934"/>
        <v/>
      </c>
      <c r="AN4981" s="88" t="str">
        <f t="shared" si="935"/>
        <v/>
      </c>
    </row>
    <row r="4982" spans="1:40" x14ac:dyDescent="0.25">
      <c r="A4982" s="77"/>
      <c r="B4982" s="107"/>
      <c r="C4982" s="108"/>
      <c r="D4982" s="109"/>
      <c r="E4982" s="109"/>
      <c r="F4982" s="110"/>
      <c r="G4982" s="111"/>
      <c r="H4982" s="112"/>
      <c r="I4982" s="77"/>
      <c r="J4982" s="112" t="str">
        <f>IF($B4982="", "", IFERROR(INDEX('Job List'!$C$9:$C$508, MATCH($B4982, 'Job List'!$B$9:$B$508, 0)), ""))</f>
        <v/>
      </c>
      <c r="K4982" s="112" t="str">
        <f>IF($B4982="", "", IFERROR(INDEX('Job List'!$D$9:$D$508, MATCH($B4982, 'Job List'!$B$9:$B$508, 0)), ""))</f>
        <v/>
      </c>
      <c r="L4982" s="125" t="str">
        <f t="shared" si="924"/>
        <v/>
      </c>
      <c r="M4982" s="111" t="str">
        <f>IF($B4982="", "", IF($G4982="", IFERROR(INDEX('Job List'!$E$9:$E$508, MATCH($B4982, 'Job List'!$B$9:$B$508, 0)), ""), $G4982))</f>
        <v/>
      </c>
      <c r="N4982" s="126" t="str">
        <f t="shared" si="925"/>
        <v/>
      </c>
      <c r="O4982" s="77"/>
      <c r="AB4982" s="14" t="str">
        <f t="shared" si="926"/>
        <v/>
      </c>
      <c r="AC4982" s="20" t="str">
        <f t="shared" si="927"/>
        <v/>
      </c>
      <c r="AD4982" s="55" t="str">
        <f t="shared" si="928"/>
        <v/>
      </c>
      <c r="AE4982" s="88" t="str">
        <f t="shared" si="929"/>
        <v/>
      </c>
      <c r="AG4982" s="55" t="str">
        <f t="shared" si="930"/>
        <v/>
      </c>
      <c r="AH4982" s="88" t="str">
        <f t="shared" si="931"/>
        <v/>
      </c>
      <c r="AJ4982" s="55" t="str">
        <f t="shared" si="932"/>
        <v/>
      </c>
      <c r="AK4982" s="88" t="str">
        <f t="shared" si="933"/>
        <v/>
      </c>
      <c r="AM4982" s="55" t="str">
        <f t="shared" si="934"/>
        <v/>
      </c>
      <c r="AN4982" s="88" t="str">
        <f t="shared" si="935"/>
        <v/>
      </c>
    </row>
    <row r="4983" spans="1:40" x14ac:dyDescent="0.25">
      <c r="A4983" s="77"/>
      <c r="B4983" s="107"/>
      <c r="C4983" s="108"/>
      <c r="D4983" s="109"/>
      <c r="E4983" s="109"/>
      <c r="F4983" s="110"/>
      <c r="G4983" s="111"/>
      <c r="H4983" s="112"/>
      <c r="I4983" s="77"/>
      <c r="J4983" s="112" t="str">
        <f>IF($B4983="", "", IFERROR(INDEX('Job List'!$C$9:$C$508, MATCH($B4983, 'Job List'!$B$9:$B$508, 0)), ""))</f>
        <v/>
      </c>
      <c r="K4983" s="112" t="str">
        <f>IF($B4983="", "", IFERROR(INDEX('Job List'!$D$9:$D$508, MATCH($B4983, 'Job List'!$B$9:$B$508, 0)), ""))</f>
        <v/>
      </c>
      <c r="L4983" s="125" t="str">
        <f t="shared" si="924"/>
        <v/>
      </c>
      <c r="M4983" s="111" t="str">
        <f>IF($B4983="", "", IF($G4983="", IFERROR(INDEX('Job List'!$E$9:$E$508, MATCH($B4983, 'Job List'!$B$9:$B$508, 0)), ""), $G4983))</f>
        <v/>
      </c>
      <c r="N4983" s="126" t="str">
        <f t="shared" si="925"/>
        <v/>
      </c>
      <c r="O4983" s="77"/>
      <c r="AB4983" s="14" t="str">
        <f t="shared" si="926"/>
        <v/>
      </c>
      <c r="AC4983" s="20" t="str">
        <f t="shared" si="927"/>
        <v/>
      </c>
      <c r="AD4983" s="55" t="str">
        <f t="shared" si="928"/>
        <v/>
      </c>
      <c r="AE4983" s="88" t="str">
        <f t="shared" si="929"/>
        <v/>
      </c>
      <c r="AG4983" s="55" t="str">
        <f t="shared" si="930"/>
        <v/>
      </c>
      <c r="AH4983" s="88" t="str">
        <f t="shared" si="931"/>
        <v/>
      </c>
      <c r="AJ4983" s="55" t="str">
        <f t="shared" si="932"/>
        <v/>
      </c>
      <c r="AK4983" s="88" t="str">
        <f t="shared" si="933"/>
        <v/>
      </c>
      <c r="AM4983" s="55" t="str">
        <f t="shared" si="934"/>
        <v/>
      </c>
      <c r="AN4983" s="88" t="str">
        <f t="shared" si="935"/>
        <v/>
      </c>
    </row>
    <row r="4984" spans="1:40" x14ac:dyDescent="0.25">
      <c r="A4984" s="77"/>
      <c r="B4984" s="107"/>
      <c r="C4984" s="108"/>
      <c r="D4984" s="109"/>
      <c r="E4984" s="109"/>
      <c r="F4984" s="110"/>
      <c r="G4984" s="111"/>
      <c r="H4984" s="112"/>
      <c r="I4984" s="77"/>
      <c r="J4984" s="112" t="str">
        <f>IF($B4984="", "", IFERROR(INDEX('Job List'!$C$9:$C$508, MATCH($B4984, 'Job List'!$B$9:$B$508, 0)), ""))</f>
        <v/>
      </c>
      <c r="K4984" s="112" t="str">
        <f>IF($B4984="", "", IFERROR(INDEX('Job List'!$D$9:$D$508, MATCH($B4984, 'Job List'!$B$9:$B$508, 0)), ""))</f>
        <v/>
      </c>
      <c r="L4984" s="125" t="str">
        <f t="shared" si="924"/>
        <v/>
      </c>
      <c r="M4984" s="111" t="str">
        <f>IF($B4984="", "", IF($G4984="", IFERROR(INDEX('Job List'!$E$9:$E$508, MATCH($B4984, 'Job List'!$B$9:$B$508, 0)), ""), $G4984))</f>
        <v/>
      </c>
      <c r="N4984" s="126" t="str">
        <f t="shared" si="925"/>
        <v/>
      </c>
      <c r="O4984" s="77"/>
      <c r="AB4984" s="14" t="str">
        <f t="shared" si="926"/>
        <v/>
      </c>
      <c r="AC4984" s="20" t="str">
        <f t="shared" si="927"/>
        <v/>
      </c>
      <c r="AD4984" s="55" t="str">
        <f t="shared" si="928"/>
        <v/>
      </c>
      <c r="AE4984" s="88" t="str">
        <f t="shared" si="929"/>
        <v/>
      </c>
      <c r="AG4984" s="55" t="str">
        <f t="shared" si="930"/>
        <v/>
      </c>
      <c r="AH4984" s="88" t="str">
        <f t="shared" si="931"/>
        <v/>
      </c>
      <c r="AJ4984" s="55" t="str">
        <f t="shared" si="932"/>
        <v/>
      </c>
      <c r="AK4984" s="88" t="str">
        <f t="shared" si="933"/>
        <v/>
      </c>
      <c r="AM4984" s="55" t="str">
        <f t="shared" si="934"/>
        <v/>
      </c>
      <c r="AN4984" s="88" t="str">
        <f t="shared" si="935"/>
        <v/>
      </c>
    </row>
    <row r="4985" spans="1:40" x14ac:dyDescent="0.25">
      <c r="A4985" s="77"/>
      <c r="B4985" s="107"/>
      <c r="C4985" s="108"/>
      <c r="D4985" s="109"/>
      <c r="E4985" s="109"/>
      <c r="F4985" s="110"/>
      <c r="G4985" s="111"/>
      <c r="H4985" s="112"/>
      <c r="I4985" s="77"/>
      <c r="J4985" s="112" t="str">
        <f>IF($B4985="", "", IFERROR(INDEX('Job List'!$C$9:$C$508, MATCH($B4985, 'Job List'!$B$9:$B$508, 0)), ""))</f>
        <v/>
      </c>
      <c r="K4985" s="112" t="str">
        <f>IF($B4985="", "", IFERROR(INDEX('Job List'!$D$9:$D$508, MATCH($B4985, 'Job List'!$B$9:$B$508, 0)), ""))</f>
        <v/>
      </c>
      <c r="L4985" s="125" t="str">
        <f t="shared" si="924"/>
        <v/>
      </c>
      <c r="M4985" s="111" t="str">
        <f>IF($B4985="", "", IF($G4985="", IFERROR(INDEX('Job List'!$E$9:$E$508, MATCH($B4985, 'Job List'!$B$9:$B$508, 0)), ""), $G4985))</f>
        <v/>
      </c>
      <c r="N4985" s="126" t="str">
        <f t="shared" si="925"/>
        <v/>
      </c>
      <c r="O4985" s="77"/>
      <c r="AB4985" s="14" t="str">
        <f t="shared" si="926"/>
        <v/>
      </c>
      <c r="AC4985" s="20" t="str">
        <f t="shared" si="927"/>
        <v/>
      </c>
      <c r="AD4985" s="55" t="str">
        <f t="shared" si="928"/>
        <v/>
      </c>
      <c r="AE4985" s="88" t="str">
        <f t="shared" si="929"/>
        <v/>
      </c>
      <c r="AG4985" s="55" t="str">
        <f t="shared" si="930"/>
        <v/>
      </c>
      <c r="AH4985" s="88" t="str">
        <f t="shared" si="931"/>
        <v/>
      </c>
      <c r="AJ4985" s="55" t="str">
        <f t="shared" si="932"/>
        <v/>
      </c>
      <c r="AK4985" s="88" t="str">
        <f t="shared" si="933"/>
        <v/>
      </c>
      <c r="AM4985" s="55" t="str">
        <f t="shared" si="934"/>
        <v/>
      </c>
      <c r="AN4985" s="88" t="str">
        <f t="shared" si="935"/>
        <v/>
      </c>
    </row>
    <row r="4986" spans="1:40" x14ac:dyDescent="0.25">
      <c r="A4986" s="77"/>
      <c r="B4986" s="107"/>
      <c r="C4986" s="108"/>
      <c r="D4986" s="109"/>
      <c r="E4986" s="109"/>
      <c r="F4986" s="110"/>
      <c r="G4986" s="111"/>
      <c r="H4986" s="112"/>
      <c r="I4986" s="77"/>
      <c r="J4986" s="112" t="str">
        <f>IF($B4986="", "", IFERROR(INDEX('Job List'!$C$9:$C$508, MATCH($B4986, 'Job List'!$B$9:$B$508, 0)), ""))</f>
        <v/>
      </c>
      <c r="K4986" s="112" t="str">
        <f>IF($B4986="", "", IFERROR(INDEX('Job List'!$D$9:$D$508, MATCH($B4986, 'Job List'!$B$9:$B$508, 0)), ""))</f>
        <v/>
      </c>
      <c r="L4986" s="125" t="str">
        <f t="shared" si="924"/>
        <v/>
      </c>
      <c r="M4986" s="111" t="str">
        <f>IF($B4986="", "", IF($G4986="", IFERROR(INDEX('Job List'!$E$9:$E$508, MATCH($B4986, 'Job List'!$B$9:$B$508, 0)), ""), $G4986))</f>
        <v/>
      </c>
      <c r="N4986" s="126" t="str">
        <f t="shared" si="925"/>
        <v/>
      </c>
      <c r="O4986" s="77"/>
      <c r="AB4986" s="14" t="str">
        <f t="shared" si="926"/>
        <v/>
      </c>
      <c r="AC4986" s="20" t="str">
        <f t="shared" si="927"/>
        <v/>
      </c>
      <c r="AD4986" s="55" t="str">
        <f t="shared" si="928"/>
        <v/>
      </c>
      <c r="AE4986" s="88" t="str">
        <f t="shared" si="929"/>
        <v/>
      </c>
      <c r="AG4986" s="55" t="str">
        <f t="shared" si="930"/>
        <v/>
      </c>
      <c r="AH4986" s="88" t="str">
        <f t="shared" si="931"/>
        <v/>
      </c>
      <c r="AJ4986" s="55" t="str">
        <f t="shared" si="932"/>
        <v/>
      </c>
      <c r="AK4986" s="88" t="str">
        <f t="shared" si="933"/>
        <v/>
      </c>
      <c r="AM4986" s="55" t="str">
        <f t="shared" si="934"/>
        <v/>
      </c>
      <c r="AN4986" s="88" t="str">
        <f t="shared" si="935"/>
        <v/>
      </c>
    </row>
    <row r="4987" spans="1:40" x14ac:dyDescent="0.25">
      <c r="A4987" s="77"/>
      <c r="B4987" s="107"/>
      <c r="C4987" s="108"/>
      <c r="D4987" s="109"/>
      <c r="E4987" s="109"/>
      <c r="F4987" s="110"/>
      <c r="G4987" s="111"/>
      <c r="H4987" s="112"/>
      <c r="I4987" s="77"/>
      <c r="J4987" s="112" t="str">
        <f>IF($B4987="", "", IFERROR(INDEX('Job List'!$C$9:$C$508, MATCH($B4987, 'Job List'!$B$9:$B$508, 0)), ""))</f>
        <v/>
      </c>
      <c r="K4987" s="112" t="str">
        <f>IF($B4987="", "", IFERROR(INDEX('Job List'!$D$9:$D$508, MATCH($B4987, 'Job List'!$B$9:$B$508, 0)), ""))</f>
        <v/>
      </c>
      <c r="L4987" s="125" t="str">
        <f t="shared" si="924"/>
        <v/>
      </c>
      <c r="M4987" s="111" t="str">
        <f>IF($B4987="", "", IF($G4987="", IFERROR(INDEX('Job List'!$E$9:$E$508, MATCH($B4987, 'Job List'!$B$9:$B$508, 0)), ""), $G4987))</f>
        <v/>
      </c>
      <c r="N4987" s="126" t="str">
        <f t="shared" si="925"/>
        <v/>
      </c>
      <c r="O4987" s="77"/>
      <c r="AB4987" s="14" t="str">
        <f t="shared" si="926"/>
        <v/>
      </c>
      <c r="AC4987" s="20" t="str">
        <f t="shared" si="927"/>
        <v/>
      </c>
      <c r="AD4987" s="55" t="str">
        <f t="shared" si="928"/>
        <v/>
      </c>
      <c r="AE4987" s="88" t="str">
        <f t="shared" si="929"/>
        <v/>
      </c>
      <c r="AG4987" s="55" t="str">
        <f t="shared" si="930"/>
        <v/>
      </c>
      <c r="AH4987" s="88" t="str">
        <f t="shared" si="931"/>
        <v/>
      </c>
      <c r="AJ4987" s="55" t="str">
        <f t="shared" si="932"/>
        <v/>
      </c>
      <c r="AK4987" s="88" t="str">
        <f t="shared" si="933"/>
        <v/>
      </c>
      <c r="AM4987" s="55" t="str">
        <f t="shared" si="934"/>
        <v/>
      </c>
      <c r="AN4987" s="88" t="str">
        <f t="shared" si="935"/>
        <v/>
      </c>
    </row>
    <row r="4988" spans="1:40" x14ac:dyDescent="0.25">
      <c r="A4988" s="77"/>
      <c r="B4988" s="107"/>
      <c r="C4988" s="108"/>
      <c r="D4988" s="109"/>
      <c r="E4988" s="109"/>
      <c r="F4988" s="110"/>
      <c r="G4988" s="111"/>
      <c r="H4988" s="112"/>
      <c r="I4988" s="77"/>
      <c r="J4988" s="112" t="str">
        <f>IF($B4988="", "", IFERROR(INDEX('Job List'!$C$9:$C$508, MATCH($B4988, 'Job List'!$B$9:$B$508, 0)), ""))</f>
        <v/>
      </c>
      <c r="K4988" s="112" t="str">
        <f>IF($B4988="", "", IFERROR(INDEX('Job List'!$D$9:$D$508, MATCH($B4988, 'Job List'!$B$9:$B$508, 0)), ""))</f>
        <v/>
      </c>
      <c r="L4988" s="125" t="str">
        <f t="shared" si="924"/>
        <v/>
      </c>
      <c r="M4988" s="111" t="str">
        <f>IF($B4988="", "", IF($G4988="", IFERROR(INDEX('Job List'!$E$9:$E$508, MATCH($B4988, 'Job List'!$B$9:$B$508, 0)), ""), $G4988))</f>
        <v/>
      </c>
      <c r="N4988" s="126" t="str">
        <f t="shared" si="925"/>
        <v/>
      </c>
      <c r="O4988" s="77"/>
      <c r="AB4988" s="14" t="str">
        <f t="shared" si="926"/>
        <v/>
      </c>
      <c r="AC4988" s="20" t="str">
        <f t="shared" si="927"/>
        <v/>
      </c>
      <c r="AD4988" s="55" t="str">
        <f t="shared" si="928"/>
        <v/>
      </c>
      <c r="AE4988" s="88" t="str">
        <f t="shared" si="929"/>
        <v/>
      </c>
      <c r="AG4988" s="55" t="str">
        <f t="shared" si="930"/>
        <v/>
      </c>
      <c r="AH4988" s="88" t="str">
        <f t="shared" si="931"/>
        <v/>
      </c>
      <c r="AJ4988" s="55" t="str">
        <f t="shared" si="932"/>
        <v/>
      </c>
      <c r="AK4988" s="88" t="str">
        <f t="shared" si="933"/>
        <v/>
      </c>
      <c r="AM4988" s="55" t="str">
        <f t="shared" si="934"/>
        <v/>
      </c>
      <c r="AN4988" s="88" t="str">
        <f t="shared" si="935"/>
        <v/>
      </c>
    </row>
    <row r="4989" spans="1:40" x14ac:dyDescent="0.25">
      <c r="A4989" s="77"/>
      <c r="B4989" s="107"/>
      <c r="C4989" s="108"/>
      <c r="D4989" s="109"/>
      <c r="E4989" s="109"/>
      <c r="F4989" s="110"/>
      <c r="G4989" s="111"/>
      <c r="H4989" s="112"/>
      <c r="I4989" s="77"/>
      <c r="J4989" s="112" t="str">
        <f>IF($B4989="", "", IFERROR(INDEX('Job List'!$C$9:$C$508, MATCH($B4989, 'Job List'!$B$9:$B$508, 0)), ""))</f>
        <v/>
      </c>
      <c r="K4989" s="112" t="str">
        <f>IF($B4989="", "", IFERROR(INDEX('Job List'!$D$9:$D$508, MATCH($B4989, 'Job List'!$B$9:$B$508, 0)), ""))</f>
        <v/>
      </c>
      <c r="L4989" s="125" t="str">
        <f t="shared" si="924"/>
        <v/>
      </c>
      <c r="M4989" s="111" t="str">
        <f>IF($B4989="", "", IF($G4989="", IFERROR(INDEX('Job List'!$E$9:$E$508, MATCH($B4989, 'Job List'!$B$9:$B$508, 0)), ""), $G4989))</f>
        <v/>
      </c>
      <c r="N4989" s="126" t="str">
        <f t="shared" si="925"/>
        <v/>
      </c>
      <c r="O4989" s="77"/>
      <c r="AB4989" s="14" t="str">
        <f t="shared" si="926"/>
        <v/>
      </c>
      <c r="AC4989" s="20" t="str">
        <f t="shared" si="927"/>
        <v/>
      </c>
      <c r="AD4989" s="55" t="str">
        <f t="shared" si="928"/>
        <v/>
      </c>
      <c r="AE4989" s="88" t="str">
        <f t="shared" si="929"/>
        <v/>
      </c>
      <c r="AG4989" s="55" t="str">
        <f t="shared" si="930"/>
        <v/>
      </c>
      <c r="AH4989" s="88" t="str">
        <f t="shared" si="931"/>
        <v/>
      </c>
      <c r="AJ4989" s="55" t="str">
        <f t="shared" si="932"/>
        <v/>
      </c>
      <c r="AK4989" s="88" t="str">
        <f t="shared" si="933"/>
        <v/>
      </c>
      <c r="AM4989" s="55" t="str">
        <f t="shared" si="934"/>
        <v/>
      </c>
      <c r="AN4989" s="88" t="str">
        <f t="shared" si="935"/>
        <v/>
      </c>
    </row>
    <row r="4990" spans="1:40" x14ac:dyDescent="0.25">
      <c r="A4990" s="77"/>
      <c r="B4990" s="107"/>
      <c r="C4990" s="108"/>
      <c r="D4990" s="109"/>
      <c r="E4990" s="109"/>
      <c r="F4990" s="110"/>
      <c r="G4990" s="111"/>
      <c r="H4990" s="112"/>
      <c r="I4990" s="77"/>
      <c r="J4990" s="112" t="str">
        <f>IF($B4990="", "", IFERROR(INDEX('Job List'!$C$9:$C$508, MATCH($B4990, 'Job List'!$B$9:$B$508, 0)), ""))</f>
        <v/>
      </c>
      <c r="K4990" s="112" t="str">
        <f>IF($B4990="", "", IFERROR(INDEX('Job List'!$D$9:$D$508, MATCH($B4990, 'Job List'!$B$9:$B$508, 0)), ""))</f>
        <v/>
      </c>
      <c r="L4990" s="125" t="str">
        <f t="shared" si="924"/>
        <v/>
      </c>
      <c r="M4990" s="111" t="str">
        <f>IF($B4990="", "", IF($G4990="", IFERROR(INDEX('Job List'!$E$9:$E$508, MATCH($B4990, 'Job List'!$B$9:$B$508, 0)), ""), $G4990))</f>
        <v/>
      </c>
      <c r="N4990" s="126" t="str">
        <f t="shared" si="925"/>
        <v/>
      </c>
      <c r="O4990" s="77"/>
      <c r="AB4990" s="14" t="str">
        <f t="shared" si="926"/>
        <v/>
      </c>
      <c r="AC4990" s="20" t="str">
        <f t="shared" si="927"/>
        <v/>
      </c>
      <c r="AD4990" s="55" t="str">
        <f t="shared" si="928"/>
        <v/>
      </c>
      <c r="AE4990" s="88" t="str">
        <f t="shared" si="929"/>
        <v/>
      </c>
      <c r="AG4990" s="55" t="str">
        <f t="shared" si="930"/>
        <v/>
      </c>
      <c r="AH4990" s="88" t="str">
        <f t="shared" si="931"/>
        <v/>
      </c>
      <c r="AJ4990" s="55" t="str">
        <f t="shared" si="932"/>
        <v/>
      </c>
      <c r="AK4990" s="88" t="str">
        <f t="shared" si="933"/>
        <v/>
      </c>
      <c r="AM4990" s="55" t="str">
        <f t="shared" si="934"/>
        <v/>
      </c>
      <c r="AN4990" s="88" t="str">
        <f t="shared" si="935"/>
        <v/>
      </c>
    </row>
    <row r="4991" spans="1:40" x14ac:dyDescent="0.25">
      <c r="A4991" s="77"/>
      <c r="B4991" s="107"/>
      <c r="C4991" s="108"/>
      <c r="D4991" s="109"/>
      <c r="E4991" s="109"/>
      <c r="F4991" s="110"/>
      <c r="G4991" s="111"/>
      <c r="H4991" s="112"/>
      <c r="I4991" s="77"/>
      <c r="J4991" s="112" t="str">
        <f>IF($B4991="", "", IFERROR(INDEX('Job List'!$C$9:$C$508, MATCH($B4991, 'Job List'!$B$9:$B$508, 0)), ""))</f>
        <v/>
      </c>
      <c r="K4991" s="112" t="str">
        <f>IF($B4991="", "", IFERROR(INDEX('Job List'!$D$9:$D$508, MATCH($B4991, 'Job List'!$B$9:$B$508, 0)), ""))</f>
        <v/>
      </c>
      <c r="L4991" s="125" t="str">
        <f t="shared" si="924"/>
        <v/>
      </c>
      <c r="M4991" s="111" t="str">
        <f>IF($B4991="", "", IF($G4991="", IFERROR(INDEX('Job List'!$E$9:$E$508, MATCH($B4991, 'Job List'!$B$9:$B$508, 0)), ""), $G4991))</f>
        <v/>
      </c>
      <c r="N4991" s="126" t="str">
        <f t="shared" si="925"/>
        <v/>
      </c>
      <c r="O4991" s="77"/>
      <c r="AB4991" s="14" t="str">
        <f t="shared" si="926"/>
        <v/>
      </c>
      <c r="AC4991" s="20" t="str">
        <f t="shared" si="927"/>
        <v/>
      </c>
      <c r="AD4991" s="55" t="str">
        <f t="shared" si="928"/>
        <v/>
      </c>
      <c r="AE4991" s="88" t="str">
        <f t="shared" si="929"/>
        <v/>
      </c>
      <c r="AG4991" s="55" t="str">
        <f t="shared" si="930"/>
        <v/>
      </c>
      <c r="AH4991" s="88" t="str">
        <f t="shared" si="931"/>
        <v/>
      </c>
      <c r="AJ4991" s="55" t="str">
        <f t="shared" si="932"/>
        <v/>
      </c>
      <c r="AK4991" s="88" t="str">
        <f t="shared" si="933"/>
        <v/>
      </c>
      <c r="AM4991" s="55" t="str">
        <f t="shared" si="934"/>
        <v/>
      </c>
      <c r="AN4991" s="88" t="str">
        <f t="shared" si="935"/>
        <v/>
      </c>
    </row>
    <row r="4992" spans="1:40" x14ac:dyDescent="0.25">
      <c r="A4992" s="77"/>
      <c r="B4992" s="107"/>
      <c r="C4992" s="108"/>
      <c r="D4992" s="109"/>
      <c r="E4992" s="109"/>
      <c r="F4992" s="110"/>
      <c r="G4992" s="111"/>
      <c r="H4992" s="112"/>
      <c r="I4992" s="77"/>
      <c r="J4992" s="112" t="str">
        <f>IF($B4992="", "", IFERROR(INDEX('Job List'!$C$9:$C$508, MATCH($B4992, 'Job List'!$B$9:$B$508, 0)), ""))</f>
        <v/>
      </c>
      <c r="K4992" s="112" t="str">
        <f>IF($B4992="", "", IFERROR(INDEX('Job List'!$D$9:$D$508, MATCH($B4992, 'Job List'!$B$9:$B$508, 0)), ""))</f>
        <v/>
      </c>
      <c r="L4992" s="125" t="str">
        <f t="shared" si="924"/>
        <v/>
      </c>
      <c r="M4992" s="111" t="str">
        <f>IF($B4992="", "", IF($G4992="", IFERROR(INDEX('Job List'!$E$9:$E$508, MATCH($B4992, 'Job List'!$B$9:$B$508, 0)), ""), $G4992))</f>
        <v/>
      </c>
      <c r="N4992" s="126" t="str">
        <f t="shared" si="925"/>
        <v/>
      </c>
      <c r="O4992" s="77"/>
      <c r="AB4992" s="14" t="str">
        <f t="shared" si="926"/>
        <v/>
      </c>
      <c r="AC4992" s="20" t="str">
        <f t="shared" si="927"/>
        <v/>
      </c>
      <c r="AD4992" s="55" t="str">
        <f t="shared" si="928"/>
        <v/>
      </c>
      <c r="AE4992" s="88" t="str">
        <f t="shared" si="929"/>
        <v/>
      </c>
      <c r="AG4992" s="55" t="str">
        <f t="shared" si="930"/>
        <v/>
      </c>
      <c r="AH4992" s="88" t="str">
        <f t="shared" si="931"/>
        <v/>
      </c>
      <c r="AJ4992" s="55" t="str">
        <f t="shared" si="932"/>
        <v/>
      </c>
      <c r="AK4992" s="88" t="str">
        <f t="shared" si="933"/>
        <v/>
      </c>
      <c r="AM4992" s="55" t="str">
        <f t="shared" si="934"/>
        <v/>
      </c>
      <c r="AN4992" s="88" t="str">
        <f t="shared" si="935"/>
        <v/>
      </c>
    </row>
    <row r="4993" spans="1:40" x14ac:dyDescent="0.25">
      <c r="A4993" s="77"/>
      <c r="B4993" s="107"/>
      <c r="C4993" s="108"/>
      <c r="D4993" s="109"/>
      <c r="E4993" s="109"/>
      <c r="F4993" s="110"/>
      <c r="G4993" s="111"/>
      <c r="H4993" s="112"/>
      <c r="I4993" s="77"/>
      <c r="J4993" s="112" t="str">
        <f>IF($B4993="", "", IFERROR(INDEX('Job List'!$C$9:$C$508, MATCH($B4993, 'Job List'!$B$9:$B$508, 0)), ""))</f>
        <v/>
      </c>
      <c r="K4993" s="112" t="str">
        <f>IF($B4993="", "", IFERROR(INDEX('Job List'!$D$9:$D$508, MATCH($B4993, 'Job List'!$B$9:$B$508, 0)), ""))</f>
        <v/>
      </c>
      <c r="L4993" s="125" t="str">
        <f t="shared" si="924"/>
        <v/>
      </c>
      <c r="M4993" s="111" t="str">
        <f>IF($B4993="", "", IF($G4993="", IFERROR(INDEX('Job List'!$E$9:$E$508, MATCH($B4993, 'Job List'!$B$9:$B$508, 0)), ""), $G4993))</f>
        <v/>
      </c>
      <c r="N4993" s="126" t="str">
        <f t="shared" si="925"/>
        <v/>
      </c>
      <c r="O4993" s="77"/>
      <c r="AB4993" s="14" t="str">
        <f t="shared" si="926"/>
        <v/>
      </c>
      <c r="AC4993" s="20" t="str">
        <f t="shared" si="927"/>
        <v/>
      </c>
      <c r="AD4993" s="55" t="str">
        <f t="shared" si="928"/>
        <v/>
      </c>
      <c r="AE4993" s="88" t="str">
        <f t="shared" si="929"/>
        <v/>
      </c>
      <c r="AG4993" s="55" t="str">
        <f t="shared" si="930"/>
        <v/>
      </c>
      <c r="AH4993" s="88" t="str">
        <f t="shared" si="931"/>
        <v/>
      </c>
      <c r="AJ4993" s="55" t="str">
        <f t="shared" si="932"/>
        <v/>
      </c>
      <c r="AK4993" s="88" t="str">
        <f t="shared" si="933"/>
        <v/>
      </c>
      <c r="AM4993" s="55" t="str">
        <f t="shared" si="934"/>
        <v/>
      </c>
      <c r="AN4993" s="88" t="str">
        <f t="shared" si="935"/>
        <v/>
      </c>
    </row>
    <row r="4994" spans="1:40" x14ac:dyDescent="0.25">
      <c r="A4994" s="77"/>
      <c r="B4994" s="107"/>
      <c r="C4994" s="108"/>
      <c r="D4994" s="109"/>
      <c r="E4994" s="109"/>
      <c r="F4994" s="110"/>
      <c r="G4994" s="111"/>
      <c r="H4994" s="112"/>
      <c r="I4994" s="77"/>
      <c r="J4994" s="112" t="str">
        <f>IF($B4994="", "", IFERROR(INDEX('Job List'!$C$9:$C$508, MATCH($B4994, 'Job List'!$B$9:$B$508, 0)), ""))</f>
        <v/>
      </c>
      <c r="K4994" s="112" t="str">
        <f>IF($B4994="", "", IFERROR(INDEX('Job List'!$D$9:$D$508, MATCH($B4994, 'Job List'!$B$9:$B$508, 0)), ""))</f>
        <v/>
      </c>
      <c r="L4994" s="125" t="str">
        <f t="shared" si="924"/>
        <v/>
      </c>
      <c r="M4994" s="111" t="str">
        <f>IF($B4994="", "", IF($G4994="", IFERROR(INDEX('Job List'!$E$9:$E$508, MATCH($B4994, 'Job List'!$B$9:$B$508, 0)), ""), $G4994))</f>
        <v/>
      </c>
      <c r="N4994" s="126" t="str">
        <f t="shared" si="925"/>
        <v/>
      </c>
      <c r="O4994" s="77"/>
      <c r="AB4994" s="14" t="str">
        <f t="shared" si="926"/>
        <v/>
      </c>
      <c r="AC4994" s="20" t="str">
        <f t="shared" si="927"/>
        <v/>
      </c>
      <c r="AD4994" s="55" t="str">
        <f t="shared" si="928"/>
        <v/>
      </c>
      <c r="AE4994" s="88" t="str">
        <f t="shared" si="929"/>
        <v/>
      </c>
      <c r="AG4994" s="55" t="str">
        <f t="shared" si="930"/>
        <v/>
      </c>
      <c r="AH4994" s="88" t="str">
        <f t="shared" si="931"/>
        <v/>
      </c>
      <c r="AJ4994" s="55" t="str">
        <f t="shared" si="932"/>
        <v/>
      </c>
      <c r="AK4994" s="88" t="str">
        <f t="shared" si="933"/>
        <v/>
      </c>
      <c r="AM4994" s="55" t="str">
        <f t="shared" si="934"/>
        <v/>
      </c>
      <c r="AN4994" s="88" t="str">
        <f t="shared" si="935"/>
        <v/>
      </c>
    </row>
    <row r="4995" spans="1:40" x14ac:dyDescent="0.25">
      <c r="A4995" s="77"/>
      <c r="B4995" s="107"/>
      <c r="C4995" s="108"/>
      <c r="D4995" s="109"/>
      <c r="E4995" s="109"/>
      <c r="F4995" s="110"/>
      <c r="G4995" s="111"/>
      <c r="H4995" s="112"/>
      <c r="I4995" s="77"/>
      <c r="J4995" s="112" t="str">
        <f>IF($B4995="", "", IFERROR(INDEX('Job List'!$C$9:$C$508, MATCH($B4995, 'Job List'!$B$9:$B$508, 0)), ""))</f>
        <v/>
      </c>
      <c r="K4995" s="112" t="str">
        <f>IF($B4995="", "", IFERROR(INDEX('Job List'!$D$9:$D$508, MATCH($B4995, 'Job List'!$B$9:$B$508, 0)), ""))</f>
        <v/>
      </c>
      <c r="L4995" s="125" t="str">
        <f t="shared" si="924"/>
        <v/>
      </c>
      <c r="M4995" s="111" t="str">
        <f>IF($B4995="", "", IF($G4995="", IFERROR(INDEX('Job List'!$E$9:$E$508, MATCH($B4995, 'Job List'!$B$9:$B$508, 0)), ""), $G4995))</f>
        <v/>
      </c>
      <c r="N4995" s="126" t="str">
        <f t="shared" si="925"/>
        <v/>
      </c>
      <c r="O4995" s="77"/>
      <c r="AB4995" s="14" t="str">
        <f t="shared" si="926"/>
        <v/>
      </c>
      <c r="AC4995" s="20" t="str">
        <f t="shared" si="927"/>
        <v/>
      </c>
      <c r="AD4995" s="55" t="str">
        <f t="shared" si="928"/>
        <v/>
      </c>
      <c r="AE4995" s="88" t="str">
        <f t="shared" si="929"/>
        <v/>
      </c>
      <c r="AG4995" s="55" t="str">
        <f t="shared" si="930"/>
        <v/>
      </c>
      <c r="AH4995" s="88" t="str">
        <f t="shared" si="931"/>
        <v/>
      </c>
      <c r="AJ4995" s="55" t="str">
        <f t="shared" si="932"/>
        <v/>
      </c>
      <c r="AK4995" s="88" t="str">
        <f t="shared" si="933"/>
        <v/>
      </c>
      <c r="AM4995" s="55" t="str">
        <f t="shared" si="934"/>
        <v/>
      </c>
      <c r="AN4995" s="88" t="str">
        <f t="shared" si="935"/>
        <v/>
      </c>
    </row>
    <row r="4996" spans="1:40" x14ac:dyDescent="0.25">
      <c r="A4996" s="77"/>
      <c r="B4996" s="107"/>
      <c r="C4996" s="108"/>
      <c r="D4996" s="109"/>
      <c r="E4996" s="109"/>
      <c r="F4996" s="110"/>
      <c r="G4996" s="111"/>
      <c r="H4996" s="112"/>
      <c r="I4996" s="77"/>
      <c r="J4996" s="112" t="str">
        <f>IF($B4996="", "", IFERROR(INDEX('Job List'!$C$9:$C$508, MATCH($B4996, 'Job List'!$B$9:$B$508, 0)), ""))</f>
        <v/>
      </c>
      <c r="K4996" s="112" t="str">
        <f>IF($B4996="", "", IFERROR(INDEX('Job List'!$D$9:$D$508, MATCH($B4996, 'Job List'!$B$9:$B$508, 0)), ""))</f>
        <v/>
      </c>
      <c r="L4996" s="125" t="str">
        <f t="shared" si="924"/>
        <v/>
      </c>
      <c r="M4996" s="111" t="str">
        <f>IF($B4996="", "", IF($G4996="", IFERROR(INDEX('Job List'!$E$9:$E$508, MATCH($B4996, 'Job List'!$B$9:$B$508, 0)), ""), $G4996))</f>
        <v/>
      </c>
      <c r="N4996" s="126" t="str">
        <f t="shared" si="925"/>
        <v/>
      </c>
      <c r="O4996" s="77"/>
      <c r="AB4996" s="14" t="str">
        <f t="shared" si="926"/>
        <v/>
      </c>
      <c r="AC4996" s="20" t="str">
        <f t="shared" si="927"/>
        <v/>
      </c>
      <c r="AD4996" s="55" t="str">
        <f t="shared" si="928"/>
        <v/>
      </c>
      <c r="AE4996" s="88" t="str">
        <f t="shared" si="929"/>
        <v/>
      </c>
      <c r="AG4996" s="55" t="str">
        <f t="shared" si="930"/>
        <v/>
      </c>
      <c r="AH4996" s="88" t="str">
        <f t="shared" si="931"/>
        <v/>
      </c>
      <c r="AJ4996" s="55" t="str">
        <f t="shared" si="932"/>
        <v/>
      </c>
      <c r="AK4996" s="88" t="str">
        <f t="shared" si="933"/>
        <v/>
      </c>
      <c r="AM4996" s="55" t="str">
        <f t="shared" si="934"/>
        <v/>
      </c>
      <c r="AN4996" s="88" t="str">
        <f t="shared" si="935"/>
        <v/>
      </c>
    </row>
    <row r="4997" spans="1:40" x14ac:dyDescent="0.25">
      <c r="A4997" s="77"/>
      <c r="B4997" s="107"/>
      <c r="C4997" s="108"/>
      <c r="D4997" s="109"/>
      <c r="E4997" s="109"/>
      <c r="F4997" s="110"/>
      <c r="G4997" s="111"/>
      <c r="H4997" s="112"/>
      <c r="I4997" s="77"/>
      <c r="J4997" s="112" t="str">
        <f>IF($B4997="", "", IFERROR(INDEX('Job List'!$C$9:$C$508, MATCH($B4997, 'Job List'!$B$9:$B$508, 0)), ""))</f>
        <v/>
      </c>
      <c r="K4997" s="112" t="str">
        <f>IF($B4997="", "", IFERROR(INDEX('Job List'!$D$9:$D$508, MATCH($B4997, 'Job List'!$B$9:$B$508, 0)), ""))</f>
        <v/>
      </c>
      <c r="L4997" s="125" t="str">
        <f t="shared" si="924"/>
        <v/>
      </c>
      <c r="M4997" s="111" t="str">
        <f>IF($B4997="", "", IF($G4997="", IFERROR(INDEX('Job List'!$E$9:$E$508, MATCH($B4997, 'Job List'!$B$9:$B$508, 0)), ""), $G4997))</f>
        <v/>
      </c>
      <c r="N4997" s="126" t="str">
        <f t="shared" si="925"/>
        <v/>
      </c>
      <c r="O4997" s="77"/>
      <c r="AB4997" s="14" t="str">
        <f t="shared" si="926"/>
        <v/>
      </c>
      <c r="AC4997" s="20" t="str">
        <f t="shared" si="927"/>
        <v/>
      </c>
      <c r="AD4997" s="55" t="str">
        <f t="shared" si="928"/>
        <v/>
      </c>
      <c r="AE4997" s="88" t="str">
        <f t="shared" si="929"/>
        <v/>
      </c>
      <c r="AG4997" s="55" t="str">
        <f t="shared" si="930"/>
        <v/>
      </c>
      <c r="AH4997" s="88" t="str">
        <f t="shared" si="931"/>
        <v/>
      </c>
      <c r="AJ4997" s="55" t="str">
        <f t="shared" si="932"/>
        <v/>
      </c>
      <c r="AK4997" s="88" t="str">
        <f t="shared" si="933"/>
        <v/>
      </c>
      <c r="AM4997" s="55" t="str">
        <f t="shared" si="934"/>
        <v/>
      </c>
      <c r="AN4997" s="88" t="str">
        <f t="shared" si="935"/>
        <v/>
      </c>
    </row>
    <row r="4998" spans="1:40" x14ac:dyDescent="0.25">
      <c r="A4998" s="77"/>
      <c r="B4998" s="107"/>
      <c r="C4998" s="108"/>
      <c r="D4998" s="109"/>
      <c r="E4998" s="109"/>
      <c r="F4998" s="110"/>
      <c r="G4998" s="111"/>
      <c r="H4998" s="112"/>
      <c r="I4998" s="77"/>
      <c r="J4998" s="112" t="str">
        <f>IF($B4998="", "", IFERROR(INDEX('Job List'!$C$9:$C$508, MATCH($B4998, 'Job List'!$B$9:$B$508, 0)), ""))</f>
        <v/>
      </c>
      <c r="K4998" s="112" t="str">
        <f>IF($B4998="", "", IFERROR(INDEX('Job List'!$D$9:$D$508, MATCH($B4998, 'Job List'!$B$9:$B$508, 0)), ""))</f>
        <v/>
      </c>
      <c r="L4998" s="125" t="str">
        <f t="shared" si="924"/>
        <v/>
      </c>
      <c r="M4998" s="111" t="str">
        <f>IF($B4998="", "", IF($G4998="", IFERROR(INDEX('Job List'!$E$9:$E$508, MATCH($B4998, 'Job List'!$B$9:$B$508, 0)), ""), $G4998))</f>
        <v/>
      </c>
      <c r="N4998" s="126" t="str">
        <f t="shared" si="925"/>
        <v/>
      </c>
      <c r="O4998" s="77"/>
      <c r="AB4998" s="14" t="str">
        <f t="shared" si="926"/>
        <v/>
      </c>
      <c r="AC4998" s="20" t="str">
        <f t="shared" si="927"/>
        <v/>
      </c>
      <c r="AD4998" s="55" t="str">
        <f t="shared" si="928"/>
        <v/>
      </c>
      <c r="AE4998" s="88" t="str">
        <f t="shared" si="929"/>
        <v/>
      </c>
      <c r="AG4998" s="55" t="str">
        <f t="shared" si="930"/>
        <v/>
      </c>
      <c r="AH4998" s="88" t="str">
        <f t="shared" si="931"/>
        <v/>
      </c>
      <c r="AJ4998" s="55" t="str">
        <f t="shared" si="932"/>
        <v/>
      </c>
      <c r="AK4998" s="88" t="str">
        <f t="shared" si="933"/>
        <v/>
      </c>
      <c r="AM4998" s="55" t="str">
        <f t="shared" si="934"/>
        <v/>
      </c>
      <c r="AN4998" s="88" t="str">
        <f t="shared" si="935"/>
        <v/>
      </c>
    </row>
    <row r="4999" spans="1:40" x14ac:dyDescent="0.25">
      <c r="A4999" s="77"/>
      <c r="B4999" s="107"/>
      <c r="C4999" s="108"/>
      <c r="D4999" s="109"/>
      <c r="E4999" s="109"/>
      <c r="F4999" s="110"/>
      <c r="G4999" s="111"/>
      <c r="H4999" s="112"/>
      <c r="I4999" s="77"/>
      <c r="J4999" s="112" t="str">
        <f>IF($B4999="", "", IFERROR(INDEX('Job List'!$C$9:$C$508, MATCH($B4999, 'Job List'!$B$9:$B$508, 0)), ""))</f>
        <v/>
      </c>
      <c r="K4999" s="112" t="str">
        <f>IF($B4999="", "", IFERROR(INDEX('Job List'!$D$9:$D$508, MATCH($B4999, 'Job List'!$B$9:$B$508, 0)), ""))</f>
        <v/>
      </c>
      <c r="L4999" s="125" t="str">
        <f t="shared" si="924"/>
        <v/>
      </c>
      <c r="M4999" s="111" t="str">
        <f>IF($B4999="", "", IF($G4999="", IFERROR(INDEX('Job List'!$E$9:$E$508, MATCH($B4999, 'Job List'!$B$9:$B$508, 0)), ""), $G4999))</f>
        <v/>
      </c>
      <c r="N4999" s="126" t="str">
        <f t="shared" si="925"/>
        <v/>
      </c>
      <c r="O4999" s="77"/>
      <c r="AB4999" s="14" t="str">
        <f t="shared" si="926"/>
        <v/>
      </c>
      <c r="AC4999" s="20" t="str">
        <f t="shared" si="927"/>
        <v/>
      </c>
      <c r="AD4999" s="55" t="str">
        <f t="shared" si="928"/>
        <v/>
      </c>
      <c r="AE4999" s="88" t="str">
        <f t="shared" si="929"/>
        <v/>
      </c>
      <c r="AG4999" s="55" t="str">
        <f t="shared" si="930"/>
        <v/>
      </c>
      <c r="AH4999" s="88" t="str">
        <f t="shared" si="931"/>
        <v/>
      </c>
      <c r="AJ4999" s="55" t="str">
        <f t="shared" si="932"/>
        <v/>
      </c>
      <c r="AK4999" s="88" t="str">
        <f t="shared" si="933"/>
        <v/>
      </c>
      <c r="AM4999" s="55" t="str">
        <f t="shared" si="934"/>
        <v/>
      </c>
      <c r="AN4999" s="88" t="str">
        <f t="shared" si="935"/>
        <v/>
      </c>
    </row>
    <row r="5000" spans="1:40" x14ac:dyDescent="0.25">
      <c r="A5000" s="77"/>
      <c r="B5000" s="107"/>
      <c r="C5000" s="108"/>
      <c r="D5000" s="109"/>
      <c r="E5000" s="109"/>
      <c r="F5000" s="110"/>
      <c r="G5000" s="111"/>
      <c r="H5000" s="112"/>
      <c r="I5000" s="77"/>
      <c r="J5000" s="112" t="str">
        <f>IF($B5000="", "", IFERROR(INDEX('Job List'!$C$9:$C$508, MATCH($B5000, 'Job List'!$B$9:$B$508, 0)), ""))</f>
        <v/>
      </c>
      <c r="K5000" s="112" t="str">
        <f>IF($B5000="", "", IFERROR(INDEX('Job List'!$D$9:$D$508, MATCH($B5000, 'Job List'!$B$9:$B$508, 0)), ""))</f>
        <v/>
      </c>
      <c r="L5000" s="125" t="str">
        <f t="shared" si="924"/>
        <v/>
      </c>
      <c r="M5000" s="111" t="str">
        <f>IF($B5000="", "", IF($G5000="", IFERROR(INDEX('Job List'!$E$9:$E$508, MATCH($B5000, 'Job List'!$B$9:$B$508, 0)), ""), $G5000))</f>
        <v/>
      </c>
      <c r="N5000" s="126" t="str">
        <f t="shared" si="925"/>
        <v/>
      </c>
      <c r="O5000" s="77"/>
      <c r="AB5000" s="14" t="str">
        <f t="shared" si="926"/>
        <v/>
      </c>
      <c r="AC5000" s="20" t="str">
        <f t="shared" si="927"/>
        <v/>
      </c>
      <c r="AD5000" s="55" t="str">
        <f t="shared" si="928"/>
        <v/>
      </c>
      <c r="AE5000" s="88" t="str">
        <f t="shared" si="929"/>
        <v/>
      </c>
      <c r="AG5000" s="55" t="str">
        <f t="shared" si="930"/>
        <v/>
      </c>
      <c r="AH5000" s="88" t="str">
        <f t="shared" si="931"/>
        <v/>
      </c>
      <c r="AJ5000" s="55" t="str">
        <f t="shared" si="932"/>
        <v/>
      </c>
      <c r="AK5000" s="88" t="str">
        <f t="shared" si="933"/>
        <v/>
      </c>
      <c r="AM5000" s="55" t="str">
        <f t="shared" si="934"/>
        <v/>
      </c>
      <c r="AN5000" s="88" t="str">
        <f t="shared" si="935"/>
        <v/>
      </c>
    </row>
    <row r="5001" spans="1:40" x14ac:dyDescent="0.25">
      <c r="A5001" s="77"/>
      <c r="B5001" s="107"/>
      <c r="C5001" s="108"/>
      <c r="D5001" s="109"/>
      <c r="E5001" s="109"/>
      <c r="F5001" s="110"/>
      <c r="G5001" s="111"/>
      <c r="H5001" s="112"/>
      <c r="I5001" s="77"/>
      <c r="J5001" s="112" t="str">
        <f>IF($B5001="", "", IFERROR(INDEX('Job List'!$C$9:$C$508, MATCH($B5001, 'Job List'!$B$9:$B$508, 0)), ""))</f>
        <v/>
      </c>
      <c r="K5001" s="112" t="str">
        <f>IF($B5001="", "", IFERROR(INDEX('Job List'!$D$9:$D$508, MATCH($B5001, 'Job List'!$B$9:$B$508, 0)), ""))</f>
        <v/>
      </c>
      <c r="L5001" s="125" t="str">
        <f t="shared" si="924"/>
        <v/>
      </c>
      <c r="M5001" s="111" t="str">
        <f>IF($B5001="", "", IF($G5001="", IFERROR(INDEX('Job List'!$E$9:$E$508, MATCH($B5001, 'Job List'!$B$9:$B$508, 0)), ""), $G5001))</f>
        <v/>
      </c>
      <c r="N5001" s="126" t="str">
        <f t="shared" si="925"/>
        <v/>
      </c>
      <c r="O5001" s="77"/>
      <c r="AB5001" s="14" t="str">
        <f t="shared" si="926"/>
        <v/>
      </c>
      <c r="AC5001" s="20" t="str">
        <f t="shared" si="927"/>
        <v/>
      </c>
      <c r="AD5001" s="55" t="str">
        <f t="shared" si="928"/>
        <v/>
      </c>
      <c r="AE5001" s="88" t="str">
        <f t="shared" si="929"/>
        <v/>
      </c>
      <c r="AG5001" s="55" t="str">
        <f t="shared" si="930"/>
        <v/>
      </c>
      <c r="AH5001" s="88" t="str">
        <f t="shared" si="931"/>
        <v/>
      </c>
      <c r="AJ5001" s="55" t="str">
        <f t="shared" si="932"/>
        <v/>
      </c>
      <c r="AK5001" s="88" t="str">
        <f t="shared" si="933"/>
        <v/>
      </c>
      <c r="AM5001" s="55" t="str">
        <f t="shared" si="934"/>
        <v/>
      </c>
      <c r="AN5001" s="88" t="str">
        <f t="shared" si="935"/>
        <v/>
      </c>
    </row>
    <row r="5002" spans="1:40" x14ac:dyDescent="0.25">
      <c r="A5002" s="77"/>
      <c r="B5002" s="107"/>
      <c r="C5002" s="108"/>
      <c r="D5002" s="109"/>
      <c r="E5002" s="109"/>
      <c r="F5002" s="110"/>
      <c r="G5002" s="111"/>
      <c r="H5002" s="112"/>
      <c r="I5002" s="77"/>
      <c r="J5002" s="112" t="str">
        <f>IF($B5002="", "", IFERROR(INDEX('Job List'!$C$9:$C$508, MATCH($B5002, 'Job List'!$B$9:$B$508, 0)), ""))</f>
        <v/>
      </c>
      <c r="K5002" s="112" t="str">
        <f>IF($B5002="", "", IFERROR(INDEX('Job List'!$D$9:$D$508, MATCH($B5002, 'Job List'!$B$9:$B$508, 0)), ""))</f>
        <v/>
      </c>
      <c r="L5002" s="125" t="str">
        <f t="shared" ref="L5002:L5008" si="936">IFERROR(IF(B5002="", "", AC5002-F5002), "")</f>
        <v/>
      </c>
      <c r="M5002" s="111" t="str">
        <f>IF($B5002="", "", IF($G5002="", IFERROR(INDEX('Job List'!$E$9:$E$508, MATCH($B5002, 'Job List'!$B$9:$B$508, 0)), ""), $G5002))</f>
        <v/>
      </c>
      <c r="N5002" s="126" t="str">
        <f t="shared" ref="N5002:N5008" si="937">IF(OR(B5002="", L5002="", M5002=""), "", L5002*24*M5002)</f>
        <v/>
      </c>
      <c r="O5002" s="77"/>
      <c r="AB5002" s="14" t="str">
        <f t="shared" ref="AB5002:AB5008" si="938">IF(C5002="", "", TEXT(C5002, "mmm yyyy"))</f>
        <v/>
      </c>
      <c r="AC5002" s="20" t="str">
        <f t="shared" ref="AC5002:AC5008" si="939">IF(OR(D5002="", E5002=""), "", IF(IF(E5002&gt;D5002, E5002-D5002, E5002-D5002+1)=0, 1, IF(E5002&gt;D5002, E5002-D5002, E5002-D5002+1)))</f>
        <v/>
      </c>
      <c r="AD5002" s="55" t="str">
        <f t="shared" ref="AD5002:AD5008" si="940">IF($AB5002="", "", IF($AD$6="", L5002, IF($AD$6=$B5002, L5002, "")))</f>
        <v/>
      </c>
      <c r="AE5002" s="88" t="str">
        <f t="shared" ref="AE5002:AE5008" si="941">IF($AB5002="", "", IF($AD$6="", N5002, IF($AD$6=$B5002, N5002, "")))</f>
        <v/>
      </c>
      <c r="AG5002" s="55" t="str">
        <f t="shared" ref="AG5002:AG5008" si="942">IF($AB5002="", "", IF($AG$6="", AJ5002, IF($AG$6=$J5002, AJ5002, "")))</f>
        <v/>
      </c>
      <c r="AH5002" s="88" t="str">
        <f t="shared" ref="AH5002:AH5008" si="943">IF($AB5002="", "", IF($AG$6="", AK5002, IF($AG$6=$J5002, AK5002, "")))</f>
        <v/>
      </c>
      <c r="AJ5002" s="55" t="str">
        <f t="shared" ref="AJ5002:AJ5008" si="944">IFERROR(IF($AB5002="", "", IF(AND($C5002&gt;=$AJ$6, $C5002&lt;=$AK$6), L5002, "")), "")</f>
        <v/>
      </c>
      <c r="AK5002" s="88" t="str">
        <f t="shared" ref="AK5002:AK5008" si="945">IFERROR(IF($AB5002="", "", IF(AND($C5002&gt;=$AJ$6, $C5002&lt;=$AK$6), N5002, "")), "")</f>
        <v/>
      </c>
      <c r="AM5002" s="55" t="str">
        <f t="shared" ref="AM5002:AM5008" si="946">IFERROR(IF($J5002="", "", IF(AND($C5002&gt;=$AM$4, $C5002&lt;=$AN$4, $J5002=$AM$3), L5002, "")), "")</f>
        <v/>
      </c>
      <c r="AN5002" s="88" t="str">
        <f t="shared" ref="AN5002:AN5008" si="947">IFERROR(IF($J5002="", "", IF(AND($C5002&gt;=$AM$4, $C5002&lt;=$AN$4, $J5002=$AM$3), N5002, "")), "")</f>
        <v/>
      </c>
    </row>
    <row r="5003" spans="1:40" x14ac:dyDescent="0.25">
      <c r="A5003" s="77"/>
      <c r="B5003" s="107"/>
      <c r="C5003" s="108"/>
      <c r="D5003" s="109"/>
      <c r="E5003" s="109"/>
      <c r="F5003" s="110"/>
      <c r="G5003" s="111"/>
      <c r="H5003" s="112"/>
      <c r="I5003" s="77"/>
      <c r="J5003" s="112" t="str">
        <f>IF($B5003="", "", IFERROR(INDEX('Job List'!$C$9:$C$508, MATCH($B5003, 'Job List'!$B$9:$B$508, 0)), ""))</f>
        <v/>
      </c>
      <c r="K5003" s="112" t="str">
        <f>IF($B5003="", "", IFERROR(INDEX('Job List'!$D$9:$D$508, MATCH($B5003, 'Job List'!$B$9:$B$508, 0)), ""))</f>
        <v/>
      </c>
      <c r="L5003" s="125" t="str">
        <f t="shared" si="936"/>
        <v/>
      </c>
      <c r="M5003" s="111" t="str">
        <f>IF($B5003="", "", IF($G5003="", IFERROR(INDEX('Job List'!$E$9:$E$508, MATCH($B5003, 'Job List'!$B$9:$B$508, 0)), ""), $G5003))</f>
        <v/>
      </c>
      <c r="N5003" s="126" t="str">
        <f t="shared" si="937"/>
        <v/>
      </c>
      <c r="O5003" s="77"/>
      <c r="AB5003" s="14" t="str">
        <f t="shared" si="938"/>
        <v/>
      </c>
      <c r="AC5003" s="20" t="str">
        <f t="shared" si="939"/>
        <v/>
      </c>
      <c r="AD5003" s="55" t="str">
        <f t="shared" si="940"/>
        <v/>
      </c>
      <c r="AE5003" s="88" t="str">
        <f t="shared" si="941"/>
        <v/>
      </c>
      <c r="AG5003" s="55" t="str">
        <f t="shared" si="942"/>
        <v/>
      </c>
      <c r="AH5003" s="88" t="str">
        <f t="shared" si="943"/>
        <v/>
      </c>
      <c r="AJ5003" s="55" t="str">
        <f t="shared" si="944"/>
        <v/>
      </c>
      <c r="AK5003" s="88" t="str">
        <f t="shared" si="945"/>
        <v/>
      </c>
      <c r="AM5003" s="55" t="str">
        <f t="shared" si="946"/>
        <v/>
      </c>
      <c r="AN5003" s="88" t="str">
        <f t="shared" si="947"/>
        <v/>
      </c>
    </row>
    <row r="5004" spans="1:40" x14ac:dyDescent="0.25">
      <c r="A5004" s="77"/>
      <c r="B5004" s="107"/>
      <c r="C5004" s="108"/>
      <c r="D5004" s="109"/>
      <c r="E5004" s="109"/>
      <c r="F5004" s="110"/>
      <c r="G5004" s="111"/>
      <c r="H5004" s="112"/>
      <c r="I5004" s="77"/>
      <c r="J5004" s="112" t="str">
        <f>IF($B5004="", "", IFERROR(INDEX('Job List'!$C$9:$C$508, MATCH($B5004, 'Job List'!$B$9:$B$508, 0)), ""))</f>
        <v/>
      </c>
      <c r="K5004" s="112" t="str">
        <f>IF($B5004="", "", IFERROR(INDEX('Job List'!$D$9:$D$508, MATCH($B5004, 'Job List'!$B$9:$B$508, 0)), ""))</f>
        <v/>
      </c>
      <c r="L5004" s="125" t="str">
        <f t="shared" si="936"/>
        <v/>
      </c>
      <c r="M5004" s="111" t="str">
        <f>IF($B5004="", "", IF($G5004="", IFERROR(INDEX('Job List'!$E$9:$E$508, MATCH($B5004, 'Job List'!$B$9:$B$508, 0)), ""), $G5004))</f>
        <v/>
      </c>
      <c r="N5004" s="126" t="str">
        <f t="shared" si="937"/>
        <v/>
      </c>
      <c r="O5004" s="77"/>
      <c r="AB5004" s="14" t="str">
        <f t="shared" si="938"/>
        <v/>
      </c>
      <c r="AC5004" s="20" t="str">
        <f t="shared" si="939"/>
        <v/>
      </c>
      <c r="AD5004" s="55" t="str">
        <f t="shared" si="940"/>
        <v/>
      </c>
      <c r="AE5004" s="88" t="str">
        <f t="shared" si="941"/>
        <v/>
      </c>
      <c r="AG5004" s="55" t="str">
        <f t="shared" si="942"/>
        <v/>
      </c>
      <c r="AH5004" s="88" t="str">
        <f t="shared" si="943"/>
        <v/>
      </c>
      <c r="AJ5004" s="55" t="str">
        <f t="shared" si="944"/>
        <v/>
      </c>
      <c r="AK5004" s="88" t="str">
        <f t="shared" si="945"/>
        <v/>
      </c>
      <c r="AM5004" s="55" t="str">
        <f t="shared" si="946"/>
        <v/>
      </c>
      <c r="AN5004" s="88" t="str">
        <f t="shared" si="947"/>
        <v/>
      </c>
    </row>
    <row r="5005" spans="1:40" x14ac:dyDescent="0.25">
      <c r="A5005" s="77"/>
      <c r="B5005" s="107"/>
      <c r="C5005" s="108"/>
      <c r="D5005" s="109"/>
      <c r="E5005" s="109"/>
      <c r="F5005" s="110"/>
      <c r="G5005" s="111"/>
      <c r="H5005" s="112"/>
      <c r="I5005" s="77"/>
      <c r="J5005" s="112" t="str">
        <f>IF($B5005="", "", IFERROR(INDEX('Job List'!$C$9:$C$508, MATCH($B5005, 'Job List'!$B$9:$B$508, 0)), ""))</f>
        <v/>
      </c>
      <c r="K5005" s="112" t="str">
        <f>IF($B5005="", "", IFERROR(INDEX('Job List'!$D$9:$D$508, MATCH($B5005, 'Job List'!$B$9:$B$508, 0)), ""))</f>
        <v/>
      </c>
      <c r="L5005" s="125" t="str">
        <f t="shared" si="936"/>
        <v/>
      </c>
      <c r="M5005" s="111" t="str">
        <f>IF($B5005="", "", IF($G5005="", IFERROR(INDEX('Job List'!$E$9:$E$508, MATCH($B5005, 'Job List'!$B$9:$B$508, 0)), ""), $G5005))</f>
        <v/>
      </c>
      <c r="N5005" s="126" t="str">
        <f t="shared" si="937"/>
        <v/>
      </c>
      <c r="O5005" s="77"/>
      <c r="AB5005" s="14" t="str">
        <f t="shared" si="938"/>
        <v/>
      </c>
      <c r="AC5005" s="20" t="str">
        <f t="shared" si="939"/>
        <v/>
      </c>
      <c r="AD5005" s="55" t="str">
        <f t="shared" si="940"/>
        <v/>
      </c>
      <c r="AE5005" s="88" t="str">
        <f t="shared" si="941"/>
        <v/>
      </c>
      <c r="AG5005" s="55" t="str">
        <f t="shared" si="942"/>
        <v/>
      </c>
      <c r="AH5005" s="88" t="str">
        <f t="shared" si="943"/>
        <v/>
      </c>
      <c r="AJ5005" s="55" t="str">
        <f t="shared" si="944"/>
        <v/>
      </c>
      <c r="AK5005" s="88" t="str">
        <f t="shared" si="945"/>
        <v/>
      </c>
      <c r="AM5005" s="55" t="str">
        <f t="shared" si="946"/>
        <v/>
      </c>
      <c r="AN5005" s="88" t="str">
        <f t="shared" si="947"/>
        <v/>
      </c>
    </row>
    <row r="5006" spans="1:40" x14ac:dyDescent="0.25">
      <c r="A5006" s="77"/>
      <c r="B5006" s="107"/>
      <c r="C5006" s="108"/>
      <c r="D5006" s="109"/>
      <c r="E5006" s="109"/>
      <c r="F5006" s="110"/>
      <c r="G5006" s="111"/>
      <c r="H5006" s="112"/>
      <c r="I5006" s="77"/>
      <c r="J5006" s="112" t="str">
        <f>IF($B5006="", "", IFERROR(INDEX('Job List'!$C$9:$C$508, MATCH($B5006, 'Job List'!$B$9:$B$508, 0)), ""))</f>
        <v/>
      </c>
      <c r="K5006" s="112" t="str">
        <f>IF($B5006="", "", IFERROR(INDEX('Job List'!$D$9:$D$508, MATCH($B5006, 'Job List'!$B$9:$B$508, 0)), ""))</f>
        <v/>
      </c>
      <c r="L5006" s="125" t="str">
        <f t="shared" si="936"/>
        <v/>
      </c>
      <c r="M5006" s="111" t="str">
        <f>IF($B5006="", "", IF($G5006="", IFERROR(INDEX('Job List'!$E$9:$E$508, MATCH($B5006, 'Job List'!$B$9:$B$508, 0)), ""), $G5006))</f>
        <v/>
      </c>
      <c r="N5006" s="126" t="str">
        <f t="shared" si="937"/>
        <v/>
      </c>
      <c r="O5006" s="77"/>
      <c r="AB5006" s="14" t="str">
        <f t="shared" si="938"/>
        <v/>
      </c>
      <c r="AC5006" s="20" t="str">
        <f t="shared" si="939"/>
        <v/>
      </c>
      <c r="AD5006" s="55" t="str">
        <f t="shared" si="940"/>
        <v/>
      </c>
      <c r="AE5006" s="88" t="str">
        <f t="shared" si="941"/>
        <v/>
      </c>
      <c r="AG5006" s="55" t="str">
        <f t="shared" si="942"/>
        <v/>
      </c>
      <c r="AH5006" s="88" t="str">
        <f t="shared" si="943"/>
        <v/>
      </c>
      <c r="AJ5006" s="55" t="str">
        <f t="shared" si="944"/>
        <v/>
      </c>
      <c r="AK5006" s="88" t="str">
        <f t="shared" si="945"/>
        <v/>
      </c>
      <c r="AM5006" s="55" t="str">
        <f t="shared" si="946"/>
        <v/>
      </c>
      <c r="AN5006" s="88" t="str">
        <f t="shared" si="947"/>
        <v/>
      </c>
    </row>
    <row r="5007" spans="1:40" x14ac:dyDescent="0.25">
      <c r="A5007" s="77"/>
      <c r="B5007" s="107"/>
      <c r="C5007" s="108"/>
      <c r="D5007" s="109"/>
      <c r="E5007" s="109"/>
      <c r="F5007" s="110"/>
      <c r="G5007" s="111"/>
      <c r="H5007" s="112"/>
      <c r="I5007" s="77"/>
      <c r="J5007" s="112" t="str">
        <f>IF($B5007="", "", IFERROR(INDEX('Job List'!$C$9:$C$508, MATCH($B5007, 'Job List'!$B$9:$B$508, 0)), ""))</f>
        <v/>
      </c>
      <c r="K5007" s="112" t="str">
        <f>IF($B5007="", "", IFERROR(INDEX('Job List'!$D$9:$D$508, MATCH($B5007, 'Job List'!$B$9:$B$508, 0)), ""))</f>
        <v/>
      </c>
      <c r="L5007" s="125" t="str">
        <f t="shared" si="936"/>
        <v/>
      </c>
      <c r="M5007" s="111" t="str">
        <f>IF($B5007="", "", IF($G5007="", IFERROR(INDEX('Job List'!$E$9:$E$508, MATCH($B5007, 'Job List'!$B$9:$B$508, 0)), ""), $G5007))</f>
        <v/>
      </c>
      <c r="N5007" s="126" t="str">
        <f t="shared" si="937"/>
        <v/>
      </c>
      <c r="O5007" s="77"/>
      <c r="AB5007" s="14" t="str">
        <f t="shared" si="938"/>
        <v/>
      </c>
      <c r="AC5007" s="20" t="str">
        <f t="shared" si="939"/>
        <v/>
      </c>
      <c r="AD5007" s="55" t="str">
        <f t="shared" si="940"/>
        <v/>
      </c>
      <c r="AE5007" s="88" t="str">
        <f t="shared" si="941"/>
        <v/>
      </c>
      <c r="AG5007" s="55" t="str">
        <f t="shared" si="942"/>
        <v/>
      </c>
      <c r="AH5007" s="88" t="str">
        <f t="shared" si="943"/>
        <v/>
      </c>
      <c r="AJ5007" s="55" t="str">
        <f t="shared" si="944"/>
        <v/>
      </c>
      <c r="AK5007" s="88" t="str">
        <f t="shared" si="945"/>
        <v/>
      </c>
      <c r="AM5007" s="55" t="str">
        <f t="shared" si="946"/>
        <v/>
      </c>
      <c r="AN5007" s="88" t="str">
        <f t="shared" si="947"/>
        <v/>
      </c>
    </row>
    <row r="5008" spans="1:40" x14ac:dyDescent="0.25">
      <c r="A5008" s="77"/>
      <c r="B5008" s="113"/>
      <c r="C5008" s="114"/>
      <c r="D5008" s="115"/>
      <c r="E5008" s="115"/>
      <c r="F5008" s="116"/>
      <c r="G5008" s="117"/>
      <c r="H5008" s="118"/>
      <c r="I5008" s="77"/>
      <c r="J5008" s="118" t="str">
        <f>IF($B5008="", "", IFERROR(INDEX('Job List'!$C$9:$C$508, MATCH($B5008, 'Job List'!$B$9:$B$508, 0)), ""))</f>
        <v/>
      </c>
      <c r="K5008" s="118" t="str">
        <f>IF($B5008="", "", IFERROR(INDEX('Job List'!$D$9:$D$508, MATCH($B5008, 'Job List'!$B$9:$B$508, 0)), ""))</f>
        <v/>
      </c>
      <c r="L5008" s="127" t="str">
        <f t="shared" si="936"/>
        <v/>
      </c>
      <c r="M5008" s="117" t="str">
        <f>IF($B5008="", "", IF($G5008="", IFERROR(INDEX('Job List'!$E$9:$E$508, MATCH($B5008, 'Job List'!$B$9:$B$508, 0)), ""), $G5008))</f>
        <v/>
      </c>
      <c r="N5008" s="128" t="str">
        <f t="shared" si="937"/>
        <v/>
      </c>
      <c r="O5008" s="77"/>
      <c r="AB5008" s="15" t="str">
        <f t="shared" si="938"/>
        <v/>
      </c>
      <c r="AC5008" s="21" t="str">
        <f t="shared" si="939"/>
        <v/>
      </c>
      <c r="AD5008" s="56" t="str">
        <f t="shared" si="940"/>
        <v/>
      </c>
      <c r="AE5008" s="89" t="str">
        <f t="shared" si="941"/>
        <v/>
      </c>
      <c r="AG5008" s="56" t="str">
        <f t="shared" si="942"/>
        <v/>
      </c>
      <c r="AH5008" s="89" t="str">
        <f t="shared" si="943"/>
        <v/>
      </c>
      <c r="AJ5008" s="56" t="str">
        <f t="shared" si="944"/>
        <v/>
      </c>
      <c r="AK5008" s="89" t="str">
        <f t="shared" si="945"/>
        <v/>
      </c>
      <c r="AM5008" s="56" t="str">
        <f t="shared" si="946"/>
        <v/>
      </c>
      <c r="AN5008" s="89" t="str">
        <f t="shared" si="947"/>
        <v/>
      </c>
    </row>
    <row r="5009" spans="1:15" x14ac:dyDescent="0.25">
      <c r="A5009" s="77"/>
      <c r="B5009" s="77"/>
      <c r="C5009" s="77"/>
      <c r="D5009" s="77"/>
      <c r="E5009" s="77"/>
      <c r="F5009" s="77"/>
      <c r="G5009" s="77"/>
      <c r="H5009" s="77"/>
      <c r="I5009" s="77"/>
      <c r="J5009" s="77"/>
      <c r="K5009" s="77"/>
      <c r="L5009" s="77"/>
      <c r="M5009" s="77"/>
      <c r="N5009" s="77"/>
      <c r="O5009" s="77"/>
    </row>
    <row r="5010" spans="1:15" hidden="1" x14ac:dyDescent="0.25"/>
    <row r="5011" spans="1:15" hidden="1" x14ac:dyDescent="0.25"/>
    <row r="5012" spans="1:15" hidden="1" x14ac:dyDescent="0.25"/>
  </sheetData>
  <sheetProtection algorithmName="SHA-512" hashValue="L5TvtD5utzdLWp2OXMkSXXxGYHkYdhXhgJ5qjTK0Aq8u6S1GOt8DsqtawPPKaiGrHN2/nkx+TIK6C8U34HMlhg==" saltValue="NLm+mMUL6v/nNpGca18YMA==" spinCount="100000" sheet="1" objects="1" scenarios="1" sort="0" autoFilter="0"/>
  <autoFilter ref="B8:H5008" xr:uid="{00000000-0009-0000-0000-000001000000}"/>
  <mergeCells count="5">
    <mergeCell ref="AG6:AH6"/>
    <mergeCell ref="B2:D3"/>
    <mergeCell ref="B4:D4"/>
    <mergeCell ref="F2:K5"/>
    <mergeCell ref="AD6:AE6"/>
  </mergeCells>
  <dataValidations count="1">
    <dataValidation type="list" allowBlank="1" showInputMessage="1" showErrorMessage="1" sqref="B9:B5008" xr:uid="{00000000-0002-0000-0100-000000000000}">
      <formula1>$AA$8:$AA$508</formula1>
    </dataValidation>
  </dataValidations>
  <pageMargins left="0.7" right="0.7" top="0.75" bottom="0.75" header="0.3" footer="0.3"/>
  <pageSetup paperSize="9" orientation="landscape" r:id="rId1"/>
  <colBreaks count="1" manualBreakCount="1">
    <brk id="1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48" id="{2E70BC2B-D585-49B5-BE10-E23DA4A6984F}">
            <xm:f>'Intro &amp; Setup'!$K$11=""</xm:f>
            <x14:dxf>
              <font>
                <b/>
                <i val="0"/>
                <color rgb="FFC00000"/>
              </font>
            </x14:dxf>
          </x14:cfRule>
          <xm:sqref>B4:D4</xm:sqref>
        </x14:conditionalFormatting>
        <x14:conditionalFormatting xmlns:xm="http://schemas.microsoft.com/office/excel/2006/main">
          <x14:cfRule type="expression" priority="92" id="{59428F2F-C0A0-4D99-9812-CAB92801AF5A}">
            <xm:f>'Intro &amp; Setup'!$K$15='Intro &amp; Setup'!$BC$13</xm:f>
            <x14:dxf>
              <numFmt numFmtId="170" formatCode="ddd\,\ mmm\ dd\ yyyy"/>
            </x14:dxf>
          </x14:cfRule>
          <xm:sqref>C9:C5008</xm:sqref>
        </x14:conditionalFormatting>
        <x14:conditionalFormatting xmlns:xm="http://schemas.microsoft.com/office/excel/2006/main">
          <x14:cfRule type="expression" priority="93" id="{3825C87F-A254-411D-9C5B-2EFAB7234FE2}">
            <xm:f>'Intro &amp; Setup'!$AF$15='Intro &amp; Setup'!$BC$6</xm:f>
            <x14:dxf>
              <numFmt numFmtId="169" formatCode="[$R-1C09]#,##0.00;[Red]\-[$R-1C09]#,##0.00"/>
            </x14:dxf>
          </x14:cfRule>
          <x14:cfRule type="expression" priority="94" id="{421A2C2C-006F-4B46-8B89-C045DA8BC9D0}">
            <xm:f>'Intro &amp; Setup'!$AF$15='Intro &amp; Setup'!$BC$5</xm:f>
            <x14:dxf>
              <numFmt numFmtId="168" formatCode="[$$-409]#,##0.00_ ;[Red]\-[$$-409]#,##0.00\ "/>
            </x14:dxf>
          </x14:cfRule>
          <xm:sqref>M9:N5008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E230C"/>
  </sheetPr>
  <dimension ref="A1:AE512"/>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21.42578125" style="1" customWidth="1"/>
    <col min="4" max="4" width="28.5703125" style="1" customWidth="1"/>
    <col min="5" max="6" width="14.28515625" style="1" customWidth="1"/>
    <col min="7" max="7" width="2.85546875" style="1" customWidth="1"/>
    <col min="8" max="9" width="14.28515625" style="1" customWidth="1"/>
    <col min="10" max="10" width="21.42578125" style="1" customWidth="1"/>
    <col min="11" max="11" width="2.85546875" style="1" customWidth="1"/>
    <col min="12" max="16" width="2.85546875" style="1" hidden="1" customWidth="1"/>
    <col min="17" max="17" width="9.140625" style="1" hidden="1" customWidth="1"/>
    <col min="18" max="20" width="14.28515625" style="1" hidden="1" customWidth="1"/>
    <col min="21" max="21" width="2.85546875" style="1" hidden="1" customWidth="1"/>
    <col min="22" max="22" width="17.140625" style="1" hidden="1" customWidth="1"/>
    <col min="23" max="24" width="9.140625" style="1" hidden="1" customWidth="1"/>
    <col min="25" max="25" width="17.140625" style="1" hidden="1" customWidth="1"/>
    <col min="26" max="26" width="2.85546875" style="1" hidden="1" customWidth="1"/>
    <col min="27" max="27" width="21.42578125" style="1" hidden="1" customWidth="1"/>
    <col min="28" max="29" width="14.28515625" style="1" hidden="1" customWidth="1"/>
    <col min="30" max="16384" width="9.140625" style="1" hidden="1"/>
  </cols>
  <sheetData>
    <row r="1" spans="1:31" x14ac:dyDescent="0.25">
      <c r="A1" s="77"/>
      <c r="B1" s="77"/>
      <c r="C1" s="77"/>
      <c r="D1" s="77"/>
      <c r="E1" s="77"/>
      <c r="F1" s="77"/>
      <c r="G1" s="77"/>
      <c r="H1" s="77"/>
      <c r="I1" s="77"/>
      <c r="J1" s="77"/>
      <c r="K1" s="77"/>
    </row>
    <row r="2" spans="1:31" x14ac:dyDescent="0.25">
      <c r="A2" s="77"/>
      <c r="B2" s="220" t="s">
        <v>46</v>
      </c>
      <c r="C2" s="222"/>
      <c r="D2" s="77"/>
      <c r="E2" s="227" t="s">
        <v>47</v>
      </c>
      <c r="F2" s="229"/>
      <c r="G2" s="77"/>
      <c r="H2" s="77"/>
      <c r="I2" s="77"/>
      <c r="J2" s="78" t="s">
        <v>45</v>
      </c>
      <c r="K2" s="77"/>
    </row>
    <row r="3" spans="1:31" x14ac:dyDescent="0.25">
      <c r="A3" s="77"/>
      <c r="B3" s="223"/>
      <c r="C3" s="225"/>
      <c r="D3" s="77"/>
      <c r="E3" s="230"/>
      <c r="F3" s="232"/>
      <c r="G3" s="77"/>
      <c r="H3" s="236" t="s">
        <v>23</v>
      </c>
      <c r="I3" s="236" t="s">
        <v>44</v>
      </c>
      <c r="J3" s="236" t="s">
        <v>20</v>
      </c>
      <c r="K3" s="77"/>
    </row>
    <row r="4" spans="1:31" x14ac:dyDescent="0.25">
      <c r="A4" s="77"/>
      <c r="B4" s="226" t="str">
        <f>'Intro &amp; Setup'!$BC$8</f>
        <v>NOT REGISTERED</v>
      </c>
      <c r="C4" s="226"/>
      <c r="D4" s="81"/>
      <c r="E4" s="230"/>
      <c r="F4" s="232"/>
      <c r="G4" s="77"/>
      <c r="H4" s="237"/>
      <c r="I4" s="237"/>
      <c r="J4" s="237"/>
      <c r="K4" s="77"/>
    </row>
    <row r="5" spans="1:31" x14ac:dyDescent="0.25">
      <c r="A5" s="77"/>
      <c r="B5" s="238" t="str">
        <f>IF(COUNTIF($Q$9:$Q$508, FALSE)&gt;0, "YOU HAVE DUPLICATE REFERENCES", "")</f>
        <v/>
      </c>
      <c r="C5" s="238"/>
      <c r="D5" s="77"/>
      <c r="E5" s="233"/>
      <c r="F5" s="235"/>
      <c r="G5" s="77"/>
      <c r="H5" s="76">
        <f>SUM($H$9:$H$508)</f>
        <v>0</v>
      </c>
      <c r="I5" s="101">
        <f>SUM($I$9:$I$508)</f>
        <v>0</v>
      </c>
      <c r="J5" s="76">
        <f>SUM($R$9:$R$508)</f>
        <v>0</v>
      </c>
      <c r="K5" s="77"/>
    </row>
    <row r="6" spans="1:31" x14ac:dyDescent="0.25">
      <c r="A6" s="77"/>
      <c r="B6" s="78" t="s">
        <v>22</v>
      </c>
      <c r="C6" s="77"/>
      <c r="D6" s="77"/>
      <c r="E6" s="80"/>
      <c r="F6" s="77"/>
      <c r="G6" s="77"/>
      <c r="H6" s="78" t="s">
        <v>41</v>
      </c>
      <c r="I6" s="78" t="s">
        <v>42</v>
      </c>
      <c r="J6" s="78" t="s">
        <v>43</v>
      </c>
      <c r="K6" s="77"/>
      <c r="AA6" s="91" t="str">
        <f>IF('External Client Report'!$AV$3="", "", 'External Client Report'!$AV$3)</f>
        <v/>
      </c>
    </row>
    <row r="7" spans="1:31" x14ac:dyDescent="0.25">
      <c r="A7" s="77"/>
      <c r="B7" s="16" t="s">
        <v>5</v>
      </c>
      <c r="C7" s="16" t="s">
        <v>3</v>
      </c>
      <c r="D7" s="16" t="s">
        <v>4</v>
      </c>
      <c r="E7" s="16" t="s">
        <v>1</v>
      </c>
      <c r="F7" s="3" t="s">
        <v>2</v>
      </c>
      <c r="G7" s="77"/>
      <c r="H7" s="4" t="s">
        <v>6</v>
      </c>
      <c r="I7" s="5" t="s">
        <v>7</v>
      </c>
      <c r="J7" s="6" t="s">
        <v>20</v>
      </c>
      <c r="K7" s="77"/>
      <c r="W7" s="74">
        <f>COUNTIF($V$9:$V$508, "")-1</f>
        <v>499</v>
      </c>
      <c r="Y7" s="60" t="s">
        <v>60</v>
      </c>
    </row>
    <row r="8" spans="1:31" x14ac:dyDescent="0.25">
      <c r="A8" s="77"/>
      <c r="B8" s="46"/>
      <c r="C8" s="46"/>
      <c r="D8" s="46"/>
      <c r="E8" s="46"/>
      <c r="F8" s="47"/>
      <c r="G8" s="77"/>
      <c r="H8" s="7"/>
      <c r="I8" s="8"/>
      <c r="J8" s="9"/>
      <c r="K8" s="77"/>
      <c r="Q8" s="60" t="s">
        <v>21</v>
      </c>
      <c r="R8" s="60" t="s">
        <v>26</v>
      </c>
      <c r="S8" s="60" t="s">
        <v>27</v>
      </c>
      <c r="T8" s="60" t="s">
        <v>28</v>
      </c>
      <c r="V8" s="60" t="s">
        <v>57</v>
      </c>
      <c r="W8" s="60" t="s">
        <v>58</v>
      </c>
      <c r="X8" s="60" t="s">
        <v>59</v>
      </c>
      <c r="Y8" s="74"/>
      <c r="AA8" s="60" t="s">
        <v>75</v>
      </c>
      <c r="AB8" s="60" t="s">
        <v>54</v>
      </c>
      <c r="AC8" s="60" t="s">
        <v>49</v>
      </c>
      <c r="AD8" s="60" t="s">
        <v>58</v>
      </c>
      <c r="AE8" s="60" t="s">
        <v>80</v>
      </c>
    </row>
    <row r="9" spans="1:31" x14ac:dyDescent="0.25">
      <c r="A9" s="77"/>
      <c r="B9" s="35"/>
      <c r="C9" s="38"/>
      <c r="D9" s="38"/>
      <c r="E9" s="37"/>
      <c r="F9" s="48"/>
      <c r="G9" s="77"/>
      <c r="H9" s="19" t="str">
        <f>IF(B9="", "", SUMIF('Time Sheet'!$B$9:$B$5008, $B9, 'Time Sheet'!$L$9:$L$5008))</f>
        <v/>
      </c>
      <c r="I9" s="22" t="str">
        <f>IF(B9="", "", SUMIF('Time Sheet'!$B$9:$B$5008, $B9, 'Time Sheet'!$N$9:$N$5008))</f>
        <v/>
      </c>
      <c r="J9" s="19" t="str">
        <f>IF(OR(B9="", F9="", H9=""), "", IF(F9=H9, "Est. Time Worked", IF(F9&gt;H9, CONCATENATE(TEXT(R9, "[h]:mm"), " Still to Work"), IF(H9&gt;F9, CONCATENATE(TEXT(S9, "[h]:mm"), " Over Worked"), ""))))</f>
        <v/>
      </c>
      <c r="K9" s="77"/>
      <c r="Q9" s="13" t="str">
        <f>IF(B9="", "", IF(COUNTIF($B$9:$B$508, B9)&gt;1, FALSE, TRUE))</f>
        <v/>
      </c>
      <c r="R9" s="19" t="str">
        <f>IF(B9="", "", IF(F9&gt;H9, F9-H9, 0))</f>
        <v/>
      </c>
      <c r="S9" s="68" t="str">
        <f>IF(B9="", "", IF(H9&gt;F9, H9-F9, 0))</f>
        <v/>
      </c>
      <c r="T9" s="13" t="str">
        <f>IF(J9="", "", IF(F9&gt;H9, "Yellow", IF(H9&gt;F9, "Red", IF(F9=H9, "Green", ""))))</f>
        <v/>
      </c>
      <c r="V9" s="10" t="str">
        <f>IF(C9="", "", IF(COUNTIF($C$9:C9, C9)&gt;1, "", C9))</f>
        <v/>
      </c>
      <c r="W9" s="13" t="str">
        <f>IF(V9="", "", COUNTIF($V$9:$V$508, "&lt;"&amp;V9)-$W$7)</f>
        <v/>
      </c>
      <c r="X9" s="13">
        <v>1</v>
      </c>
      <c r="Y9" s="13" t="str">
        <f>IFERROR(INDEX($V$9:$V$508, MATCH(X9, $W$9:$W$508, 0)), "")</f>
        <v/>
      </c>
      <c r="AA9" s="13" t="str">
        <f>IF($C9="", "", IF($C9=$AA$6, $B9, ""))</f>
        <v/>
      </c>
      <c r="AB9" s="19" t="str">
        <f>IF($AA9="", "", SUMIF('Time Sheet'!$B$9:$B$5008, $AA9, 'Time Sheet'!$AM$9:$AM$5008))</f>
        <v/>
      </c>
      <c r="AC9" s="87" t="str">
        <f>IF($AA9="", "", SUMIF('Time Sheet'!$B$9:$B$5008, $AA9, 'Time Sheet'!$AN$9:$AN$5008))</f>
        <v/>
      </c>
      <c r="AD9" s="95" t="str">
        <f>IF(AA9="", "", RANK(AC9, $AC$9:$AC$508, 0)+COUNTIF($AC$9:AC9, AC9)-1)</f>
        <v/>
      </c>
      <c r="AE9" s="30" t="str">
        <f>IF(AA9="", "", E9)</f>
        <v/>
      </c>
    </row>
    <row r="10" spans="1:31" x14ac:dyDescent="0.25">
      <c r="A10" s="77"/>
      <c r="B10" s="39"/>
      <c r="C10" s="42"/>
      <c r="D10" s="42"/>
      <c r="E10" s="41"/>
      <c r="F10" s="49"/>
      <c r="G10" s="77"/>
      <c r="H10" s="20" t="str">
        <f>IF(B10="", "", SUMIF('Time Sheet'!$B$9:$B$5008, $B10, 'Time Sheet'!$L$9:$L$5008))</f>
        <v/>
      </c>
      <c r="I10" s="23" t="str">
        <f>IF(B10="", "", SUMIF('Time Sheet'!$B$9:$B$5008, $B10, 'Time Sheet'!$N$9:$N$5008))</f>
        <v/>
      </c>
      <c r="J10" s="20" t="str">
        <f t="shared" ref="J10:J73" si="0">IF(OR(B10="", F10="", H10=""), "", IF(F10=H10, "Est. Time Worked", IF(F10&gt;H10, CONCATENATE(TEXT(R10, "[h]:mm"), " Still to Work"), IF(H10&gt;F10, CONCATENATE(TEXT(S10, "[h]:mm"), " Over Worked"), ""))))</f>
        <v/>
      </c>
      <c r="K10" s="77"/>
      <c r="Q10" s="14" t="str">
        <f t="shared" ref="Q10:Q73" si="1">IF(B10="", "", IF(COUNTIF($B$9:$B$508, B10)&gt;1, FALSE, TRUE))</f>
        <v/>
      </c>
      <c r="R10" s="20" t="str">
        <f t="shared" ref="R10:R73" si="2">IF(B10="", "", IF(F10&gt;H10, F10-H10, 0))</f>
        <v/>
      </c>
      <c r="S10" s="69" t="str">
        <f t="shared" ref="S10:S73" si="3">IF(B10="", "", IF(H10&gt;F10, H10-F10, 0))</f>
        <v/>
      </c>
      <c r="T10" s="14" t="str">
        <f t="shared" ref="T10:T73" si="4">IF(J10="", "", IF(F10&gt;H10, "Yellow", IF(H10&gt;F10, "Red", IF(F10=H10, "Green", ""))))</f>
        <v/>
      </c>
      <c r="V10" s="11" t="str">
        <f>IF(C10="", "", IF(COUNTIF($C$9:C10, C10)&gt;1, "", C10))</f>
        <v/>
      </c>
      <c r="W10" s="14" t="str">
        <f t="shared" ref="W10:W73" si="5">IF(V10="", "", COUNTIF($V$9:$V$508, "&lt;"&amp;V10)-$W$7)</f>
        <v/>
      </c>
      <c r="X10" s="14">
        <v>2</v>
      </c>
      <c r="Y10" s="14" t="str">
        <f t="shared" ref="Y10:Y73" si="6">IFERROR(INDEX($V$9:$V$508, MATCH(X10, $W$9:$W$508, 0)), "")</f>
        <v/>
      </c>
      <c r="AA10" s="14" t="str">
        <f t="shared" ref="AA10:AA73" si="7">IF($C10="", "", IF($C10=$AA$6, $B10, ""))</f>
        <v/>
      </c>
      <c r="AB10" s="20" t="str">
        <f>IF($AA10="", "", SUMIF('Time Sheet'!$B$9:$B$5008, $AA10, 'Time Sheet'!$AM$9:$AM$5008))</f>
        <v/>
      </c>
      <c r="AC10" s="88" t="str">
        <f>IF($AA10="", "", SUMIF('Time Sheet'!$B$9:$B$5008, $AA10, 'Time Sheet'!$AN$9:$AN$5008))</f>
        <v/>
      </c>
      <c r="AD10" s="96" t="str">
        <f>IF(AA10="", "", RANK(AC10, $AC$9:$AC$508, 0)+COUNTIF($AC$9:AC10, AC10)-1)</f>
        <v/>
      </c>
      <c r="AE10" s="31" t="str">
        <f t="shared" ref="AE10:AE73" si="8">IF(AA10="", "", E10)</f>
        <v/>
      </c>
    </row>
    <row r="11" spans="1:31" x14ac:dyDescent="0.25">
      <c r="A11" s="77"/>
      <c r="B11" s="39"/>
      <c r="C11" s="42"/>
      <c r="D11" s="42"/>
      <c r="E11" s="41"/>
      <c r="F11" s="49"/>
      <c r="G11" s="77"/>
      <c r="H11" s="20" t="str">
        <f>IF(B11="", "", SUMIF('Time Sheet'!$B$9:$B$5008, $B11, 'Time Sheet'!$L$9:$L$5008))</f>
        <v/>
      </c>
      <c r="I11" s="23" t="str">
        <f>IF(B11="", "", SUMIF('Time Sheet'!$B$9:$B$5008, $B11, 'Time Sheet'!$N$9:$N$5008))</f>
        <v/>
      </c>
      <c r="J11" s="20" t="str">
        <f t="shared" si="0"/>
        <v/>
      </c>
      <c r="K11" s="77"/>
      <c r="Q11" s="14" t="str">
        <f t="shared" si="1"/>
        <v/>
      </c>
      <c r="R11" s="20" t="str">
        <f t="shared" si="2"/>
        <v/>
      </c>
      <c r="S11" s="69" t="str">
        <f t="shared" si="3"/>
        <v/>
      </c>
      <c r="T11" s="14" t="str">
        <f t="shared" si="4"/>
        <v/>
      </c>
      <c r="V11" s="11" t="str">
        <f>IF(C11="", "", IF(COUNTIF($C$9:C11, C11)&gt;1, "", C11))</f>
        <v/>
      </c>
      <c r="W11" s="14" t="str">
        <f t="shared" si="5"/>
        <v/>
      </c>
      <c r="X11" s="14">
        <v>3</v>
      </c>
      <c r="Y11" s="14" t="str">
        <f t="shared" si="6"/>
        <v/>
      </c>
      <c r="AA11" s="14" t="str">
        <f t="shared" si="7"/>
        <v/>
      </c>
      <c r="AB11" s="20" t="str">
        <f>IF($AA11="", "", SUMIF('Time Sheet'!$B$9:$B$5008, $AA11, 'Time Sheet'!$AM$9:$AM$5008))</f>
        <v/>
      </c>
      <c r="AC11" s="88" t="str">
        <f>IF($AA11="", "", SUMIF('Time Sheet'!$B$9:$B$5008, $AA11, 'Time Sheet'!$AN$9:$AN$5008))</f>
        <v/>
      </c>
      <c r="AD11" s="96" t="str">
        <f>IF(AA11="", "", RANK(AC11, $AC$9:$AC$508, 0)+COUNTIF($AC$9:AC11, AC11)-1)</f>
        <v/>
      </c>
      <c r="AE11" s="31" t="str">
        <f t="shared" si="8"/>
        <v/>
      </c>
    </row>
    <row r="12" spans="1:31" x14ac:dyDescent="0.25">
      <c r="A12" s="77"/>
      <c r="B12" s="39"/>
      <c r="C12" s="42"/>
      <c r="D12" s="42"/>
      <c r="E12" s="41"/>
      <c r="F12" s="49"/>
      <c r="G12" s="77"/>
      <c r="H12" s="20" t="str">
        <f>IF(B12="", "", SUMIF('Time Sheet'!$B$9:$B$5008, $B12, 'Time Sheet'!$L$9:$L$5008))</f>
        <v/>
      </c>
      <c r="I12" s="23" t="str">
        <f>IF(B12="", "", SUMIF('Time Sheet'!$B$9:$B$5008, $B12, 'Time Sheet'!$N$9:$N$5008))</f>
        <v/>
      </c>
      <c r="J12" s="20" t="str">
        <f t="shared" si="0"/>
        <v/>
      </c>
      <c r="K12" s="77"/>
      <c r="Q12" s="14" t="str">
        <f t="shared" si="1"/>
        <v/>
      </c>
      <c r="R12" s="20" t="str">
        <f t="shared" si="2"/>
        <v/>
      </c>
      <c r="S12" s="69" t="str">
        <f t="shared" si="3"/>
        <v/>
      </c>
      <c r="T12" s="14" t="str">
        <f t="shared" si="4"/>
        <v/>
      </c>
      <c r="V12" s="11" t="str">
        <f>IF(C12="", "", IF(COUNTIF($C$9:C12, C12)&gt;1, "", C12))</f>
        <v/>
      </c>
      <c r="W12" s="14" t="str">
        <f t="shared" si="5"/>
        <v/>
      </c>
      <c r="X12" s="14">
        <v>4</v>
      </c>
      <c r="Y12" s="14" t="str">
        <f t="shared" si="6"/>
        <v/>
      </c>
      <c r="AA12" s="14" t="str">
        <f t="shared" si="7"/>
        <v/>
      </c>
      <c r="AB12" s="20" t="str">
        <f>IF($AA12="", "", SUMIF('Time Sheet'!$B$9:$B$5008, $AA12, 'Time Sheet'!$AM$9:$AM$5008))</f>
        <v/>
      </c>
      <c r="AC12" s="88" t="str">
        <f>IF($AA12="", "", SUMIF('Time Sheet'!$B$9:$B$5008, $AA12, 'Time Sheet'!$AN$9:$AN$5008))</f>
        <v/>
      </c>
      <c r="AD12" s="96" t="str">
        <f>IF(AA12="", "", RANK(AC12, $AC$9:$AC$508, 0)+COUNTIF($AC$9:AC12, AC12)-1)</f>
        <v/>
      </c>
      <c r="AE12" s="31" t="str">
        <f t="shared" si="8"/>
        <v/>
      </c>
    </row>
    <row r="13" spans="1:31" x14ac:dyDescent="0.25">
      <c r="A13" s="77"/>
      <c r="B13" s="39"/>
      <c r="C13" s="42"/>
      <c r="D13" s="42"/>
      <c r="E13" s="41"/>
      <c r="F13" s="49"/>
      <c r="G13" s="77"/>
      <c r="H13" s="20" t="str">
        <f>IF(B13="", "", SUMIF('Time Sheet'!$B$9:$B$5008, $B13, 'Time Sheet'!$L$9:$L$5008))</f>
        <v/>
      </c>
      <c r="I13" s="23" t="str">
        <f>IF(B13="", "", SUMIF('Time Sheet'!$B$9:$B$5008, $B13, 'Time Sheet'!$N$9:$N$5008))</f>
        <v/>
      </c>
      <c r="J13" s="20" t="str">
        <f t="shared" si="0"/>
        <v/>
      </c>
      <c r="K13" s="77"/>
      <c r="Q13" s="14" t="str">
        <f t="shared" si="1"/>
        <v/>
      </c>
      <c r="R13" s="20" t="str">
        <f t="shared" si="2"/>
        <v/>
      </c>
      <c r="S13" s="69" t="str">
        <f t="shared" si="3"/>
        <v/>
      </c>
      <c r="T13" s="14" t="str">
        <f t="shared" si="4"/>
        <v/>
      </c>
      <c r="V13" s="11" t="str">
        <f>IF(C13="", "", IF(COUNTIF($C$9:C13, C13)&gt;1, "", C13))</f>
        <v/>
      </c>
      <c r="W13" s="14" t="str">
        <f t="shared" si="5"/>
        <v/>
      </c>
      <c r="X13" s="14">
        <v>5</v>
      </c>
      <c r="Y13" s="14" t="str">
        <f t="shared" si="6"/>
        <v/>
      </c>
      <c r="AA13" s="14" t="str">
        <f t="shared" si="7"/>
        <v/>
      </c>
      <c r="AB13" s="20" t="str">
        <f>IF($AA13="", "", SUMIF('Time Sheet'!$B$9:$B$5008, $AA13, 'Time Sheet'!$AM$9:$AM$5008))</f>
        <v/>
      </c>
      <c r="AC13" s="88" t="str">
        <f>IF($AA13="", "", SUMIF('Time Sheet'!$B$9:$B$5008, $AA13, 'Time Sheet'!$AN$9:$AN$5008))</f>
        <v/>
      </c>
      <c r="AD13" s="96" t="str">
        <f>IF(AA13="", "", RANK(AC13, $AC$9:$AC$508, 0)+COUNTIF($AC$9:AC13, AC13)-1)</f>
        <v/>
      </c>
      <c r="AE13" s="31" t="str">
        <f t="shared" si="8"/>
        <v/>
      </c>
    </row>
    <row r="14" spans="1:31" x14ac:dyDescent="0.25">
      <c r="A14" s="77"/>
      <c r="B14" s="39"/>
      <c r="C14" s="42"/>
      <c r="D14" s="42"/>
      <c r="E14" s="41"/>
      <c r="F14" s="49"/>
      <c r="G14" s="77"/>
      <c r="H14" s="20" t="str">
        <f>IF(B14="", "", SUMIF('Time Sheet'!$B$9:$B$5008, $B14, 'Time Sheet'!$L$9:$L$5008))</f>
        <v/>
      </c>
      <c r="I14" s="23" t="str">
        <f>IF(B14="", "", SUMIF('Time Sheet'!$B$9:$B$5008, $B14, 'Time Sheet'!$N$9:$N$5008))</f>
        <v/>
      </c>
      <c r="J14" s="20" t="str">
        <f t="shared" si="0"/>
        <v/>
      </c>
      <c r="K14" s="77"/>
      <c r="Q14" s="14" t="str">
        <f t="shared" si="1"/>
        <v/>
      </c>
      <c r="R14" s="20" t="str">
        <f t="shared" si="2"/>
        <v/>
      </c>
      <c r="S14" s="69" t="str">
        <f t="shared" si="3"/>
        <v/>
      </c>
      <c r="T14" s="14" t="str">
        <f t="shared" si="4"/>
        <v/>
      </c>
      <c r="V14" s="11" t="str">
        <f>IF(C14="", "", IF(COUNTIF($C$9:C14, C14)&gt;1, "", C14))</f>
        <v/>
      </c>
      <c r="W14" s="14" t="str">
        <f t="shared" si="5"/>
        <v/>
      </c>
      <c r="X14" s="14">
        <v>6</v>
      </c>
      <c r="Y14" s="14" t="str">
        <f t="shared" si="6"/>
        <v/>
      </c>
      <c r="AA14" s="14" t="str">
        <f t="shared" si="7"/>
        <v/>
      </c>
      <c r="AB14" s="20" t="str">
        <f>IF($AA14="", "", SUMIF('Time Sheet'!$B$9:$B$5008, $AA14, 'Time Sheet'!$AM$9:$AM$5008))</f>
        <v/>
      </c>
      <c r="AC14" s="88" t="str">
        <f>IF($AA14="", "", SUMIF('Time Sheet'!$B$9:$B$5008, $AA14, 'Time Sheet'!$AN$9:$AN$5008))</f>
        <v/>
      </c>
      <c r="AD14" s="96" t="str">
        <f>IF(AA14="", "", RANK(AC14, $AC$9:$AC$508, 0)+COUNTIF($AC$9:AC14, AC14)-1)</f>
        <v/>
      </c>
      <c r="AE14" s="31" t="str">
        <f t="shared" si="8"/>
        <v/>
      </c>
    </row>
    <row r="15" spans="1:31" x14ac:dyDescent="0.25">
      <c r="A15" s="77"/>
      <c r="B15" s="39"/>
      <c r="C15" s="42"/>
      <c r="D15" s="42"/>
      <c r="E15" s="41"/>
      <c r="F15" s="49"/>
      <c r="G15" s="77"/>
      <c r="H15" s="20" t="str">
        <f>IF(B15="", "", SUMIF('Time Sheet'!$B$9:$B$5008, $B15, 'Time Sheet'!$L$9:$L$5008))</f>
        <v/>
      </c>
      <c r="I15" s="23" t="str">
        <f>IF(B15="", "", SUMIF('Time Sheet'!$B$9:$B$5008, $B15, 'Time Sheet'!$N$9:$N$5008))</f>
        <v/>
      </c>
      <c r="J15" s="20" t="str">
        <f t="shared" si="0"/>
        <v/>
      </c>
      <c r="K15" s="77"/>
      <c r="Q15" s="14" t="str">
        <f t="shared" si="1"/>
        <v/>
      </c>
      <c r="R15" s="20" t="str">
        <f t="shared" si="2"/>
        <v/>
      </c>
      <c r="S15" s="69" t="str">
        <f t="shared" si="3"/>
        <v/>
      </c>
      <c r="T15" s="14" t="str">
        <f t="shared" si="4"/>
        <v/>
      </c>
      <c r="V15" s="11" t="str">
        <f>IF(C15="", "", IF(COUNTIF($C$9:C15, C15)&gt;1, "", C15))</f>
        <v/>
      </c>
      <c r="W15" s="14" t="str">
        <f t="shared" si="5"/>
        <v/>
      </c>
      <c r="X15" s="14">
        <v>7</v>
      </c>
      <c r="Y15" s="14" t="str">
        <f t="shared" si="6"/>
        <v/>
      </c>
      <c r="AA15" s="14" t="str">
        <f t="shared" si="7"/>
        <v/>
      </c>
      <c r="AB15" s="20" t="str">
        <f>IF($AA15="", "", SUMIF('Time Sheet'!$B$9:$B$5008, $AA15, 'Time Sheet'!$AM$9:$AM$5008))</f>
        <v/>
      </c>
      <c r="AC15" s="88" t="str">
        <f>IF($AA15="", "", SUMIF('Time Sheet'!$B$9:$B$5008, $AA15, 'Time Sheet'!$AN$9:$AN$5008))</f>
        <v/>
      </c>
      <c r="AD15" s="96" t="str">
        <f>IF(AA15="", "", RANK(AC15, $AC$9:$AC$508, 0)+COUNTIF($AC$9:AC15, AC15)-1)</f>
        <v/>
      </c>
      <c r="AE15" s="31" t="str">
        <f t="shared" si="8"/>
        <v/>
      </c>
    </row>
    <row r="16" spans="1:31" x14ac:dyDescent="0.25">
      <c r="A16" s="77"/>
      <c r="B16" s="39"/>
      <c r="C16" s="42"/>
      <c r="D16" s="42"/>
      <c r="E16" s="41"/>
      <c r="F16" s="49"/>
      <c r="G16" s="77"/>
      <c r="H16" s="20" t="str">
        <f>IF(B16="", "", SUMIF('Time Sheet'!$B$9:$B$5008, $B16, 'Time Sheet'!$L$9:$L$5008))</f>
        <v/>
      </c>
      <c r="I16" s="23" t="str">
        <f>IF(B16="", "", SUMIF('Time Sheet'!$B$9:$B$5008, $B16, 'Time Sheet'!$N$9:$N$5008))</f>
        <v/>
      </c>
      <c r="J16" s="20" t="str">
        <f t="shared" si="0"/>
        <v/>
      </c>
      <c r="K16" s="77"/>
      <c r="Q16" s="14" t="str">
        <f t="shared" si="1"/>
        <v/>
      </c>
      <c r="R16" s="20" t="str">
        <f t="shared" si="2"/>
        <v/>
      </c>
      <c r="S16" s="69" t="str">
        <f t="shared" si="3"/>
        <v/>
      </c>
      <c r="T16" s="14" t="str">
        <f t="shared" si="4"/>
        <v/>
      </c>
      <c r="V16" s="11" t="str">
        <f>IF(C16="", "", IF(COUNTIF($C$9:C16, C16)&gt;1, "", C16))</f>
        <v/>
      </c>
      <c r="W16" s="14" t="str">
        <f t="shared" si="5"/>
        <v/>
      </c>
      <c r="X16" s="14">
        <v>8</v>
      </c>
      <c r="Y16" s="14" t="str">
        <f t="shared" si="6"/>
        <v/>
      </c>
      <c r="AA16" s="14" t="str">
        <f t="shared" si="7"/>
        <v/>
      </c>
      <c r="AB16" s="20" t="str">
        <f>IF($AA16="", "", SUMIF('Time Sheet'!$B$9:$B$5008, $AA16, 'Time Sheet'!$AM$9:$AM$5008))</f>
        <v/>
      </c>
      <c r="AC16" s="88" t="str">
        <f>IF($AA16="", "", SUMIF('Time Sheet'!$B$9:$B$5008, $AA16, 'Time Sheet'!$AN$9:$AN$5008))</f>
        <v/>
      </c>
      <c r="AD16" s="96" t="str">
        <f>IF(AA16="", "", RANK(AC16, $AC$9:$AC$508, 0)+COUNTIF($AC$9:AC16, AC16)-1)</f>
        <v/>
      </c>
      <c r="AE16" s="31" t="str">
        <f t="shared" si="8"/>
        <v/>
      </c>
    </row>
    <row r="17" spans="1:31" x14ac:dyDescent="0.25">
      <c r="A17" s="77"/>
      <c r="B17" s="39"/>
      <c r="C17" s="42"/>
      <c r="D17" s="42"/>
      <c r="E17" s="41"/>
      <c r="F17" s="49"/>
      <c r="G17" s="77"/>
      <c r="H17" s="20" t="str">
        <f>IF(B17="", "", SUMIF('Time Sheet'!$B$9:$B$5008, $B17, 'Time Sheet'!$L$9:$L$5008))</f>
        <v/>
      </c>
      <c r="I17" s="23" t="str">
        <f>IF(B17="", "", SUMIF('Time Sheet'!$B$9:$B$5008, $B17, 'Time Sheet'!$N$9:$N$5008))</f>
        <v/>
      </c>
      <c r="J17" s="20" t="str">
        <f t="shared" si="0"/>
        <v/>
      </c>
      <c r="K17" s="77"/>
      <c r="Q17" s="14" t="str">
        <f t="shared" si="1"/>
        <v/>
      </c>
      <c r="R17" s="20" t="str">
        <f t="shared" si="2"/>
        <v/>
      </c>
      <c r="S17" s="69" t="str">
        <f t="shared" si="3"/>
        <v/>
      </c>
      <c r="T17" s="14" t="str">
        <f t="shared" si="4"/>
        <v/>
      </c>
      <c r="V17" s="11" t="str">
        <f>IF(C17="", "", IF(COUNTIF($C$9:C17, C17)&gt;1, "", C17))</f>
        <v/>
      </c>
      <c r="W17" s="14" t="str">
        <f t="shared" si="5"/>
        <v/>
      </c>
      <c r="X17" s="14">
        <v>9</v>
      </c>
      <c r="Y17" s="14" t="str">
        <f t="shared" si="6"/>
        <v/>
      </c>
      <c r="AA17" s="14" t="str">
        <f t="shared" si="7"/>
        <v/>
      </c>
      <c r="AB17" s="20" t="str">
        <f>IF($AA17="", "", SUMIF('Time Sheet'!$B$9:$B$5008, $AA17, 'Time Sheet'!$AM$9:$AM$5008))</f>
        <v/>
      </c>
      <c r="AC17" s="88" t="str">
        <f>IF($AA17="", "", SUMIF('Time Sheet'!$B$9:$B$5008, $AA17, 'Time Sheet'!$AN$9:$AN$5008))</f>
        <v/>
      </c>
      <c r="AD17" s="96" t="str">
        <f>IF(AA17="", "", RANK(AC17, $AC$9:$AC$508, 0)+COUNTIF($AC$9:AC17, AC17)-1)</f>
        <v/>
      </c>
      <c r="AE17" s="31" t="str">
        <f t="shared" si="8"/>
        <v/>
      </c>
    </row>
    <row r="18" spans="1:31" x14ac:dyDescent="0.25">
      <c r="A18" s="77"/>
      <c r="B18" s="39"/>
      <c r="C18" s="42"/>
      <c r="D18" s="42"/>
      <c r="E18" s="41"/>
      <c r="F18" s="49"/>
      <c r="G18" s="77"/>
      <c r="H18" s="20" t="str">
        <f>IF(B18="", "", SUMIF('Time Sheet'!$B$9:$B$5008, $B18, 'Time Sheet'!$L$9:$L$5008))</f>
        <v/>
      </c>
      <c r="I18" s="23" t="str">
        <f>IF(B18="", "", SUMIF('Time Sheet'!$B$9:$B$5008, $B18, 'Time Sheet'!$N$9:$N$5008))</f>
        <v/>
      </c>
      <c r="J18" s="20" t="str">
        <f t="shared" si="0"/>
        <v/>
      </c>
      <c r="K18" s="77"/>
      <c r="Q18" s="14" t="str">
        <f t="shared" si="1"/>
        <v/>
      </c>
      <c r="R18" s="20" t="str">
        <f t="shared" si="2"/>
        <v/>
      </c>
      <c r="S18" s="69" t="str">
        <f t="shared" si="3"/>
        <v/>
      </c>
      <c r="T18" s="14" t="str">
        <f t="shared" si="4"/>
        <v/>
      </c>
      <c r="V18" s="11" t="str">
        <f>IF(C18="", "", IF(COUNTIF($C$9:C18, C18)&gt;1, "", C18))</f>
        <v/>
      </c>
      <c r="W18" s="14" t="str">
        <f t="shared" si="5"/>
        <v/>
      </c>
      <c r="X18" s="14">
        <v>10</v>
      </c>
      <c r="Y18" s="14" t="str">
        <f t="shared" si="6"/>
        <v/>
      </c>
      <c r="AA18" s="14" t="str">
        <f t="shared" si="7"/>
        <v/>
      </c>
      <c r="AB18" s="20" t="str">
        <f>IF($AA18="", "", SUMIF('Time Sheet'!$B$9:$B$5008, $AA18, 'Time Sheet'!$AM$9:$AM$5008))</f>
        <v/>
      </c>
      <c r="AC18" s="88" t="str">
        <f>IF($AA18="", "", SUMIF('Time Sheet'!$B$9:$B$5008, $AA18, 'Time Sheet'!$AN$9:$AN$5008))</f>
        <v/>
      </c>
      <c r="AD18" s="96" t="str">
        <f>IF(AA18="", "", RANK(AC18, $AC$9:$AC$508, 0)+COUNTIF($AC$9:AC18, AC18)-1)</f>
        <v/>
      </c>
      <c r="AE18" s="31" t="str">
        <f t="shared" si="8"/>
        <v/>
      </c>
    </row>
    <row r="19" spans="1:31" x14ac:dyDescent="0.25">
      <c r="A19" s="77"/>
      <c r="B19" s="39"/>
      <c r="C19" s="42"/>
      <c r="D19" s="42"/>
      <c r="E19" s="41"/>
      <c r="F19" s="49"/>
      <c r="G19" s="77"/>
      <c r="H19" s="20" t="str">
        <f>IF(B19="", "", SUMIF('Time Sheet'!$B$9:$B$5008, $B19, 'Time Sheet'!$L$9:$L$5008))</f>
        <v/>
      </c>
      <c r="I19" s="23" t="str">
        <f>IF(B19="", "", SUMIF('Time Sheet'!$B$9:$B$5008, $B19, 'Time Sheet'!$N$9:$N$5008))</f>
        <v/>
      </c>
      <c r="J19" s="20" t="str">
        <f t="shared" si="0"/>
        <v/>
      </c>
      <c r="K19" s="77"/>
      <c r="Q19" s="14" t="str">
        <f t="shared" si="1"/>
        <v/>
      </c>
      <c r="R19" s="20" t="str">
        <f t="shared" si="2"/>
        <v/>
      </c>
      <c r="S19" s="69" t="str">
        <f t="shared" si="3"/>
        <v/>
      </c>
      <c r="T19" s="14" t="str">
        <f t="shared" si="4"/>
        <v/>
      </c>
      <c r="V19" s="11" t="str">
        <f>IF(C19="", "", IF(COUNTIF($C$9:C19, C19)&gt;1, "", C19))</f>
        <v/>
      </c>
      <c r="W19" s="14" t="str">
        <f t="shared" si="5"/>
        <v/>
      </c>
      <c r="X19" s="14">
        <v>11</v>
      </c>
      <c r="Y19" s="14" t="str">
        <f t="shared" si="6"/>
        <v/>
      </c>
      <c r="AA19" s="14" t="str">
        <f t="shared" si="7"/>
        <v/>
      </c>
      <c r="AB19" s="20" t="str">
        <f>IF($AA19="", "", SUMIF('Time Sheet'!$B$9:$B$5008, $AA19, 'Time Sheet'!$AM$9:$AM$5008))</f>
        <v/>
      </c>
      <c r="AC19" s="88" t="str">
        <f>IF($AA19="", "", SUMIF('Time Sheet'!$B$9:$B$5008, $AA19, 'Time Sheet'!$AN$9:$AN$5008))</f>
        <v/>
      </c>
      <c r="AD19" s="96" t="str">
        <f>IF(AA19="", "", RANK(AC19, $AC$9:$AC$508, 0)+COUNTIF($AC$9:AC19, AC19)-1)</f>
        <v/>
      </c>
      <c r="AE19" s="31" t="str">
        <f t="shared" si="8"/>
        <v/>
      </c>
    </row>
    <row r="20" spans="1:31" x14ac:dyDescent="0.25">
      <c r="A20" s="77"/>
      <c r="B20" s="39"/>
      <c r="C20" s="42"/>
      <c r="D20" s="42"/>
      <c r="E20" s="41"/>
      <c r="F20" s="49"/>
      <c r="G20" s="77"/>
      <c r="H20" s="20" t="str">
        <f>IF(B20="", "", SUMIF('Time Sheet'!$B$9:$B$5008, $B20, 'Time Sheet'!$L$9:$L$5008))</f>
        <v/>
      </c>
      <c r="I20" s="23" t="str">
        <f>IF(B20="", "", SUMIF('Time Sheet'!$B$9:$B$5008, $B20, 'Time Sheet'!$N$9:$N$5008))</f>
        <v/>
      </c>
      <c r="J20" s="20" t="str">
        <f t="shared" si="0"/>
        <v/>
      </c>
      <c r="K20" s="77"/>
      <c r="Q20" s="14" t="str">
        <f t="shared" si="1"/>
        <v/>
      </c>
      <c r="R20" s="20" t="str">
        <f t="shared" si="2"/>
        <v/>
      </c>
      <c r="S20" s="69" t="str">
        <f t="shared" si="3"/>
        <v/>
      </c>
      <c r="T20" s="14" t="str">
        <f t="shared" si="4"/>
        <v/>
      </c>
      <c r="V20" s="11" t="str">
        <f>IF(C20="", "", IF(COUNTIF($C$9:C20, C20)&gt;1, "", C20))</f>
        <v/>
      </c>
      <c r="W20" s="14" t="str">
        <f t="shared" si="5"/>
        <v/>
      </c>
      <c r="X20" s="14">
        <v>12</v>
      </c>
      <c r="Y20" s="14" t="str">
        <f t="shared" si="6"/>
        <v/>
      </c>
      <c r="AA20" s="14" t="str">
        <f t="shared" si="7"/>
        <v/>
      </c>
      <c r="AB20" s="20" t="str">
        <f>IF($AA20="", "", SUMIF('Time Sheet'!$B$9:$B$5008, $AA20, 'Time Sheet'!$AM$9:$AM$5008))</f>
        <v/>
      </c>
      <c r="AC20" s="88" t="str">
        <f>IF($AA20="", "", SUMIF('Time Sheet'!$B$9:$B$5008, $AA20, 'Time Sheet'!$AN$9:$AN$5008))</f>
        <v/>
      </c>
      <c r="AD20" s="96" t="str">
        <f>IF(AA20="", "", RANK(AC20, $AC$9:$AC$508, 0)+COUNTIF($AC$9:AC20, AC20)-1)</f>
        <v/>
      </c>
      <c r="AE20" s="31" t="str">
        <f t="shared" si="8"/>
        <v/>
      </c>
    </row>
    <row r="21" spans="1:31" x14ac:dyDescent="0.25">
      <c r="A21" s="77"/>
      <c r="B21" s="39"/>
      <c r="C21" s="42"/>
      <c r="D21" s="42"/>
      <c r="E21" s="41"/>
      <c r="F21" s="49"/>
      <c r="G21" s="77"/>
      <c r="H21" s="20" t="str">
        <f>IF(B21="", "", SUMIF('Time Sheet'!$B$9:$B$5008, $B21, 'Time Sheet'!$L$9:$L$5008))</f>
        <v/>
      </c>
      <c r="I21" s="23" t="str">
        <f>IF(B21="", "", SUMIF('Time Sheet'!$B$9:$B$5008, $B21, 'Time Sheet'!$N$9:$N$5008))</f>
        <v/>
      </c>
      <c r="J21" s="20" t="str">
        <f t="shared" si="0"/>
        <v/>
      </c>
      <c r="K21" s="77"/>
      <c r="Q21" s="14" t="str">
        <f t="shared" si="1"/>
        <v/>
      </c>
      <c r="R21" s="20" t="str">
        <f t="shared" si="2"/>
        <v/>
      </c>
      <c r="S21" s="69" t="str">
        <f t="shared" si="3"/>
        <v/>
      </c>
      <c r="T21" s="14" t="str">
        <f t="shared" si="4"/>
        <v/>
      </c>
      <c r="V21" s="11" t="str">
        <f>IF(C21="", "", IF(COUNTIF($C$9:C21, C21)&gt;1, "", C21))</f>
        <v/>
      </c>
      <c r="W21" s="14" t="str">
        <f t="shared" si="5"/>
        <v/>
      </c>
      <c r="X21" s="14">
        <v>13</v>
      </c>
      <c r="Y21" s="14" t="str">
        <f t="shared" si="6"/>
        <v/>
      </c>
      <c r="AA21" s="14" t="str">
        <f t="shared" si="7"/>
        <v/>
      </c>
      <c r="AB21" s="20" t="str">
        <f>IF($AA21="", "", SUMIF('Time Sheet'!$B$9:$B$5008, $AA21, 'Time Sheet'!$AM$9:$AM$5008))</f>
        <v/>
      </c>
      <c r="AC21" s="88" t="str">
        <f>IF($AA21="", "", SUMIF('Time Sheet'!$B$9:$B$5008, $AA21, 'Time Sheet'!$AN$9:$AN$5008))</f>
        <v/>
      </c>
      <c r="AD21" s="96" t="str">
        <f>IF(AA21="", "", RANK(AC21, $AC$9:$AC$508, 0)+COUNTIF($AC$9:AC21, AC21)-1)</f>
        <v/>
      </c>
      <c r="AE21" s="31" t="str">
        <f t="shared" si="8"/>
        <v/>
      </c>
    </row>
    <row r="22" spans="1:31" x14ac:dyDescent="0.25">
      <c r="A22" s="77"/>
      <c r="B22" s="39"/>
      <c r="C22" s="42"/>
      <c r="D22" s="42"/>
      <c r="E22" s="41"/>
      <c r="F22" s="49"/>
      <c r="G22" s="77"/>
      <c r="H22" s="20" t="str">
        <f>IF(B22="", "", SUMIF('Time Sheet'!$B$9:$B$5008, $B22, 'Time Sheet'!$L$9:$L$5008))</f>
        <v/>
      </c>
      <c r="I22" s="23" t="str">
        <f>IF(B22="", "", SUMIF('Time Sheet'!$B$9:$B$5008, $B22, 'Time Sheet'!$N$9:$N$5008))</f>
        <v/>
      </c>
      <c r="J22" s="20" t="str">
        <f t="shared" si="0"/>
        <v/>
      </c>
      <c r="K22" s="77"/>
      <c r="Q22" s="14" t="str">
        <f t="shared" si="1"/>
        <v/>
      </c>
      <c r="R22" s="20" t="str">
        <f t="shared" si="2"/>
        <v/>
      </c>
      <c r="S22" s="69" t="str">
        <f t="shared" si="3"/>
        <v/>
      </c>
      <c r="T22" s="14" t="str">
        <f t="shared" si="4"/>
        <v/>
      </c>
      <c r="V22" s="11" t="str">
        <f>IF(C22="", "", IF(COUNTIF($C$9:C22, C22)&gt;1, "", C22))</f>
        <v/>
      </c>
      <c r="W22" s="14" t="str">
        <f t="shared" si="5"/>
        <v/>
      </c>
      <c r="X22" s="14">
        <v>14</v>
      </c>
      <c r="Y22" s="14" t="str">
        <f t="shared" si="6"/>
        <v/>
      </c>
      <c r="AA22" s="14" t="str">
        <f t="shared" si="7"/>
        <v/>
      </c>
      <c r="AB22" s="20" t="str">
        <f>IF($AA22="", "", SUMIF('Time Sheet'!$B$9:$B$5008, $AA22, 'Time Sheet'!$AM$9:$AM$5008))</f>
        <v/>
      </c>
      <c r="AC22" s="88" t="str">
        <f>IF($AA22="", "", SUMIF('Time Sheet'!$B$9:$B$5008, $AA22, 'Time Sheet'!$AN$9:$AN$5008))</f>
        <v/>
      </c>
      <c r="AD22" s="96" t="str">
        <f>IF(AA22="", "", RANK(AC22, $AC$9:$AC$508, 0)+COUNTIF($AC$9:AC22, AC22)-1)</f>
        <v/>
      </c>
      <c r="AE22" s="31" t="str">
        <f t="shared" si="8"/>
        <v/>
      </c>
    </row>
    <row r="23" spans="1:31" x14ac:dyDescent="0.25">
      <c r="A23" s="77"/>
      <c r="B23" s="39"/>
      <c r="C23" s="42"/>
      <c r="D23" s="42"/>
      <c r="E23" s="41"/>
      <c r="F23" s="49"/>
      <c r="G23" s="77"/>
      <c r="H23" s="20" t="str">
        <f>IF(B23="", "", SUMIF('Time Sheet'!$B$9:$B$5008, $B23, 'Time Sheet'!$L$9:$L$5008))</f>
        <v/>
      </c>
      <c r="I23" s="23" t="str">
        <f>IF(B23="", "", SUMIF('Time Sheet'!$B$9:$B$5008, $B23, 'Time Sheet'!$N$9:$N$5008))</f>
        <v/>
      </c>
      <c r="J23" s="20" t="str">
        <f t="shared" si="0"/>
        <v/>
      </c>
      <c r="K23" s="77"/>
      <c r="Q23" s="14" t="str">
        <f t="shared" si="1"/>
        <v/>
      </c>
      <c r="R23" s="20" t="str">
        <f t="shared" si="2"/>
        <v/>
      </c>
      <c r="S23" s="69" t="str">
        <f t="shared" si="3"/>
        <v/>
      </c>
      <c r="T23" s="14" t="str">
        <f t="shared" si="4"/>
        <v/>
      </c>
      <c r="V23" s="11" t="str">
        <f>IF(C23="", "", IF(COUNTIF($C$9:C23, C23)&gt;1, "", C23))</f>
        <v/>
      </c>
      <c r="W23" s="14" t="str">
        <f t="shared" si="5"/>
        <v/>
      </c>
      <c r="X23" s="14">
        <v>15</v>
      </c>
      <c r="Y23" s="14" t="str">
        <f t="shared" si="6"/>
        <v/>
      </c>
      <c r="AA23" s="14" t="str">
        <f t="shared" si="7"/>
        <v/>
      </c>
      <c r="AB23" s="20" t="str">
        <f>IF($AA23="", "", SUMIF('Time Sheet'!$B$9:$B$5008, $AA23, 'Time Sheet'!$AM$9:$AM$5008))</f>
        <v/>
      </c>
      <c r="AC23" s="88" t="str">
        <f>IF($AA23="", "", SUMIF('Time Sheet'!$B$9:$B$5008, $AA23, 'Time Sheet'!$AN$9:$AN$5008))</f>
        <v/>
      </c>
      <c r="AD23" s="96" t="str">
        <f>IF(AA23="", "", RANK(AC23, $AC$9:$AC$508, 0)+COUNTIF($AC$9:AC23, AC23)-1)</f>
        <v/>
      </c>
      <c r="AE23" s="31" t="str">
        <f t="shared" si="8"/>
        <v/>
      </c>
    </row>
    <row r="24" spans="1:31" x14ac:dyDescent="0.25">
      <c r="A24" s="77"/>
      <c r="B24" s="39"/>
      <c r="C24" s="42"/>
      <c r="D24" s="42"/>
      <c r="E24" s="41"/>
      <c r="F24" s="49"/>
      <c r="G24" s="77"/>
      <c r="H24" s="20" t="str">
        <f>IF(B24="", "", SUMIF('Time Sheet'!$B$9:$B$5008, $B24, 'Time Sheet'!$L$9:$L$5008))</f>
        <v/>
      </c>
      <c r="I24" s="23" t="str">
        <f>IF(B24="", "", SUMIF('Time Sheet'!$B$9:$B$5008, $B24, 'Time Sheet'!$N$9:$N$5008))</f>
        <v/>
      </c>
      <c r="J24" s="20" t="str">
        <f t="shared" si="0"/>
        <v/>
      </c>
      <c r="K24" s="77"/>
      <c r="Q24" s="14" t="str">
        <f t="shared" si="1"/>
        <v/>
      </c>
      <c r="R24" s="20" t="str">
        <f t="shared" si="2"/>
        <v/>
      </c>
      <c r="S24" s="69" t="str">
        <f t="shared" si="3"/>
        <v/>
      </c>
      <c r="T24" s="14" t="str">
        <f t="shared" si="4"/>
        <v/>
      </c>
      <c r="V24" s="11" t="str">
        <f>IF(C24="", "", IF(COUNTIF($C$9:C24, C24)&gt;1, "", C24))</f>
        <v/>
      </c>
      <c r="W24" s="14" t="str">
        <f t="shared" si="5"/>
        <v/>
      </c>
      <c r="X24" s="14">
        <v>16</v>
      </c>
      <c r="Y24" s="14" t="str">
        <f t="shared" si="6"/>
        <v/>
      </c>
      <c r="AA24" s="14" t="str">
        <f t="shared" si="7"/>
        <v/>
      </c>
      <c r="AB24" s="20" t="str">
        <f>IF($AA24="", "", SUMIF('Time Sheet'!$B$9:$B$5008, $AA24, 'Time Sheet'!$AM$9:$AM$5008))</f>
        <v/>
      </c>
      <c r="AC24" s="88" t="str">
        <f>IF($AA24="", "", SUMIF('Time Sheet'!$B$9:$B$5008, $AA24, 'Time Sheet'!$AN$9:$AN$5008))</f>
        <v/>
      </c>
      <c r="AD24" s="96" t="str">
        <f>IF(AA24="", "", RANK(AC24, $AC$9:$AC$508, 0)+COUNTIF($AC$9:AC24, AC24)-1)</f>
        <v/>
      </c>
      <c r="AE24" s="31" t="str">
        <f t="shared" si="8"/>
        <v/>
      </c>
    </row>
    <row r="25" spans="1:31" x14ac:dyDescent="0.25">
      <c r="A25" s="77"/>
      <c r="B25" s="39"/>
      <c r="C25" s="42"/>
      <c r="D25" s="42"/>
      <c r="E25" s="41"/>
      <c r="F25" s="49"/>
      <c r="G25" s="77"/>
      <c r="H25" s="20" t="str">
        <f>IF(B25="", "", SUMIF('Time Sheet'!$B$9:$B$5008, $B25, 'Time Sheet'!$L$9:$L$5008))</f>
        <v/>
      </c>
      <c r="I25" s="23" t="str">
        <f>IF(B25="", "", SUMIF('Time Sheet'!$B$9:$B$5008, $B25, 'Time Sheet'!$N$9:$N$5008))</f>
        <v/>
      </c>
      <c r="J25" s="20" t="str">
        <f t="shared" si="0"/>
        <v/>
      </c>
      <c r="K25" s="77"/>
      <c r="Q25" s="14" t="str">
        <f t="shared" si="1"/>
        <v/>
      </c>
      <c r="R25" s="20" t="str">
        <f t="shared" si="2"/>
        <v/>
      </c>
      <c r="S25" s="69" t="str">
        <f t="shared" si="3"/>
        <v/>
      </c>
      <c r="T25" s="14" t="str">
        <f t="shared" si="4"/>
        <v/>
      </c>
      <c r="V25" s="11" t="str">
        <f>IF(C25="", "", IF(COUNTIF($C$9:C25, C25)&gt;1, "", C25))</f>
        <v/>
      </c>
      <c r="W25" s="14" t="str">
        <f t="shared" si="5"/>
        <v/>
      </c>
      <c r="X25" s="14">
        <v>17</v>
      </c>
      <c r="Y25" s="14" t="str">
        <f t="shared" si="6"/>
        <v/>
      </c>
      <c r="AA25" s="14" t="str">
        <f t="shared" si="7"/>
        <v/>
      </c>
      <c r="AB25" s="20" t="str">
        <f>IF($AA25="", "", SUMIF('Time Sheet'!$B$9:$B$5008, $AA25, 'Time Sheet'!$AM$9:$AM$5008))</f>
        <v/>
      </c>
      <c r="AC25" s="88" t="str">
        <f>IF($AA25="", "", SUMIF('Time Sheet'!$B$9:$B$5008, $AA25, 'Time Sheet'!$AN$9:$AN$5008))</f>
        <v/>
      </c>
      <c r="AD25" s="96" t="str">
        <f>IF(AA25="", "", RANK(AC25, $AC$9:$AC$508, 0)+COUNTIF($AC$9:AC25, AC25)-1)</f>
        <v/>
      </c>
      <c r="AE25" s="31" t="str">
        <f t="shared" si="8"/>
        <v/>
      </c>
    </row>
    <row r="26" spans="1:31" x14ac:dyDescent="0.25">
      <c r="A26" s="77"/>
      <c r="B26" s="39"/>
      <c r="C26" s="42"/>
      <c r="D26" s="42"/>
      <c r="E26" s="41"/>
      <c r="F26" s="49"/>
      <c r="G26" s="77"/>
      <c r="H26" s="20" t="str">
        <f>IF(B26="", "", SUMIF('Time Sheet'!$B$9:$B$5008, $B26, 'Time Sheet'!$L$9:$L$5008))</f>
        <v/>
      </c>
      <c r="I26" s="23" t="str">
        <f>IF(B26="", "", SUMIF('Time Sheet'!$B$9:$B$5008, $B26, 'Time Sheet'!$N$9:$N$5008))</f>
        <v/>
      </c>
      <c r="J26" s="20" t="str">
        <f t="shared" si="0"/>
        <v/>
      </c>
      <c r="K26" s="77"/>
      <c r="Q26" s="14" t="str">
        <f t="shared" si="1"/>
        <v/>
      </c>
      <c r="R26" s="20" t="str">
        <f t="shared" si="2"/>
        <v/>
      </c>
      <c r="S26" s="69" t="str">
        <f t="shared" si="3"/>
        <v/>
      </c>
      <c r="T26" s="14" t="str">
        <f t="shared" si="4"/>
        <v/>
      </c>
      <c r="V26" s="11" t="str">
        <f>IF(C26="", "", IF(COUNTIF($C$9:C26, C26)&gt;1, "", C26))</f>
        <v/>
      </c>
      <c r="W26" s="14" t="str">
        <f t="shared" si="5"/>
        <v/>
      </c>
      <c r="X26" s="14">
        <v>18</v>
      </c>
      <c r="Y26" s="14" t="str">
        <f t="shared" si="6"/>
        <v/>
      </c>
      <c r="AA26" s="14" t="str">
        <f t="shared" si="7"/>
        <v/>
      </c>
      <c r="AB26" s="20" t="str">
        <f>IF($AA26="", "", SUMIF('Time Sheet'!$B$9:$B$5008, $AA26, 'Time Sheet'!$AM$9:$AM$5008))</f>
        <v/>
      </c>
      <c r="AC26" s="88" t="str">
        <f>IF($AA26="", "", SUMIF('Time Sheet'!$B$9:$B$5008, $AA26, 'Time Sheet'!$AN$9:$AN$5008))</f>
        <v/>
      </c>
      <c r="AD26" s="96" t="str">
        <f>IF(AA26="", "", RANK(AC26, $AC$9:$AC$508, 0)+COUNTIF($AC$9:AC26, AC26)-1)</f>
        <v/>
      </c>
      <c r="AE26" s="31" t="str">
        <f t="shared" si="8"/>
        <v/>
      </c>
    </row>
    <row r="27" spans="1:31" x14ac:dyDescent="0.25">
      <c r="A27" s="77"/>
      <c r="B27" s="39"/>
      <c r="C27" s="42"/>
      <c r="D27" s="42"/>
      <c r="E27" s="41"/>
      <c r="F27" s="49"/>
      <c r="G27" s="77"/>
      <c r="H27" s="20" t="str">
        <f>IF(B27="", "", SUMIF('Time Sheet'!$B$9:$B$5008, $B27, 'Time Sheet'!$L$9:$L$5008))</f>
        <v/>
      </c>
      <c r="I27" s="23" t="str">
        <f>IF(B27="", "", SUMIF('Time Sheet'!$B$9:$B$5008, $B27, 'Time Sheet'!$N$9:$N$5008))</f>
        <v/>
      </c>
      <c r="J27" s="20" t="str">
        <f t="shared" si="0"/>
        <v/>
      </c>
      <c r="K27" s="77"/>
      <c r="Q27" s="14" t="str">
        <f t="shared" si="1"/>
        <v/>
      </c>
      <c r="R27" s="20" t="str">
        <f t="shared" si="2"/>
        <v/>
      </c>
      <c r="S27" s="69" t="str">
        <f t="shared" si="3"/>
        <v/>
      </c>
      <c r="T27" s="14" t="str">
        <f t="shared" si="4"/>
        <v/>
      </c>
      <c r="V27" s="11" t="str">
        <f>IF(C27="", "", IF(COUNTIF($C$9:C27, C27)&gt;1, "", C27))</f>
        <v/>
      </c>
      <c r="W27" s="14" t="str">
        <f t="shared" si="5"/>
        <v/>
      </c>
      <c r="X27" s="14">
        <v>19</v>
      </c>
      <c r="Y27" s="14" t="str">
        <f t="shared" si="6"/>
        <v/>
      </c>
      <c r="AA27" s="14" t="str">
        <f t="shared" si="7"/>
        <v/>
      </c>
      <c r="AB27" s="20" t="str">
        <f>IF($AA27="", "", SUMIF('Time Sheet'!$B$9:$B$5008, $AA27, 'Time Sheet'!$AM$9:$AM$5008))</f>
        <v/>
      </c>
      <c r="AC27" s="88" t="str">
        <f>IF($AA27="", "", SUMIF('Time Sheet'!$B$9:$B$5008, $AA27, 'Time Sheet'!$AN$9:$AN$5008))</f>
        <v/>
      </c>
      <c r="AD27" s="96" t="str">
        <f>IF(AA27="", "", RANK(AC27, $AC$9:$AC$508, 0)+COUNTIF($AC$9:AC27, AC27)-1)</f>
        <v/>
      </c>
      <c r="AE27" s="31" t="str">
        <f t="shared" si="8"/>
        <v/>
      </c>
    </row>
    <row r="28" spans="1:31" x14ac:dyDescent="0.25">
      <c r="A28" s="77"/>
      <c r="B28" s="39"/>
      <c r="C28" s="42"/>
      <c r="D28" s="42"/>
      <c r="E28" s="41"/>
      <c r="F28" s="49"/>
      <c r="G28" s="77"/>
      <c r="H28" s="20" t="str">
        <f>IF(B28="", "", SUMIF('Time Sheet'!$B$9:$B$5008, $B28, 'Time Sheet'!$L$9:$L$5008))</f>
        <v/>
      </c>
      <c r="I28" s="23" t="str">
        <f>IF(B28="", "", SUMIF('Time Sheet'!$B$9:$B$5008, $B28, 'Time Sheet'!$N$9:$N$5008))</f>
        <v/>
      </c>
      <c r="J28" s="20" t="str">
        <f t="shared" si="0"/>
        <v/>
      </c>
      <c r="K28" s="77"/>
      <c r="Q28" s="14" t="str">
        <f t="shared" si="1"/>
        <v/>
      </c>
      <c r="R28" s="20" t="str">
        <f t="shared" si="2"/>
        <v/>
      </c>
      <c r="S28" s="69" t="str">
        <f t="shared" si="3"/>
        <v/>
      </c>
      <c r="T28" s="14" t="str">
        <f t="shared" si="4"/>
        <v/>
      </c>
      <c r="V28" s="11" t="str">
        <f>IF(C28="", "", IF(COUNTIF($C$9:C28, C28)&gt;1, "", C28))</f>
        <v/>
      </c>
      <c r="W28" s="14" t="str">
        <f t="shared" si="5"/>
        <v/>
      </c>
      <c r="X28" s="14">
        <v>20</v>
      </c>
      <c r="Y28" s="14" t="str">
        <f t="shared" si="6"/>
        <v/>
      </c>
      <c r="AA28" s="14" t="str">
        <f t="shared" si="7"/>
        <v/>
      </c>
      <c r="AB28" s="20" t="str">
        <f>IF($AA28="", "", SUMIF('Time Sheet'!$B$9:$B$5008, $AA28, 'Time Sheet'!$AM$9:$AM$5008))</f>
        <v/>
      </c>
      <c r="AC28" s="88" t="str">
        <f>IF($AA28="", "", SUMIF('Time Sheet'!$B$9:$B$5008, $AA28, 'Time Sheet'!$AN$9:$AN$5008))</f>
        <v/>
      </c>
      <c r="AD28" s="96" t="str">
        <f>IF(AA28="", "", RANK(AC28, $AC$9:$AC$508, 0)+COUNTIF($AC$9:AC28, AC28)-1)</f>
        <v/>
      </c>
      <c r="AE28" s="31" t="str">
        <f t="shared" si="8"/>
        <v/>
      </c>
    </row>
    <row r="29" spans="1:31" x14ac:dyDescent="0.25">
      <c r="A29" s="77"/>
      <c r="B29" s="39"/>
      <c r="C29" s="42"/>
      <c r="D29" s="42"/>
      <c r="E29" s="41"/>
      <c r="F29" s="49"/>
      <c r="G29" s="77"/>
      <c r="H29" s="20" t="str">
        <f>IF(B29="", "", SUMIF('Time Sheet'!$B$9:$B$5008, $B29, 'Time Sheet'!$L$9:$L$5008))</f>
        <v/>
      </c>
      <c r="I29" s="23" t="str">
        <f>IF(B29="", "", SUMIF('Time Sheet'!$B$9:$B$5008, $B29, 'Time Sheet'!$N$9:$N$5008))</f>
        <v/>
      </c>
      <c r="J29" s="20" t="str">
        <f t="shared" si="0"/>
        <v/>
      </c>
      <c r="K29" s="77"/>
      <c r="Q29" s="14" t="str">
        <f t="shared" si="1"/>
        <v/>
      </c>
      <c r="R29" s="20" t="str">
        <f t="shared" si="2"/>
        <v/>
      </c>
      <c r="S29" s="69" t="str">
        <f t="shared" si="3"/>
        <v/>
      </c>
      <c r="T29" s="14" t="str">
        <f t="shared" si="4"/>
        <v/>
      </c>
      <c r="V29" s="11" t="str">
        <f>IF(C29="", "", IF(COUNTIF($C$9:C29, C29)&gt;1, "", C29))</f>
        <v/>
      </c>
      <c r="W29" s="14" t="str">
        <f t="shared" si="5"/>
        <v/>
      </c>
      <c r="X29" s="14">
        <v>21</v>
      </c>
      <c r="Y29" s="14" t="str">
        <f t="shared" si="6"/>
        <v/>
      </c>
      <c r="AA29" s="14" t="str">
        <f t="shared" si="7"/>
        <v/>
      </c>
      <c r="AB29" s="20" t="str">
        <f>IF($AA29="", "", SUMIF('Time Sheet'!$B$9:$B$5008, $AA29, 'Time Sheet'!$AM$9:$AM$5008))</f>
        <v/>
      </c>
      <c r="AC29" s="88" t="str">
        <f>IF($AA29="", "", SUMIF('Time Sheet'!$B$9:$B$5008, $AA29, 'Time Sheet'!$AN$9:$AN$5008))</f>
        <v/>
      </c>
      <c r="AD29" s="96" t="str">
        <f>IF(AA29="", "", RANK(AC29, $AC$9:$AC$508, 0)+COUNTIF($AC$9:AC29, AC29)-1)</f>
        <v/>
      </c>
      <c r="AE29" s="31" t="str">
        <f t="shared" si="8"/>
        <v/>
      </c>
    </row>
    <row r="30" spans="1:31" x14ac:dyDescent="0.25">
      <c r="A30" s="77"/>
      <c r="B30" s="39"/>
      <c r="C30" s="42"/>
      <c r="D30" s="42"/>
      <c r="E30" s="41"/>
      <c r="F30" s="49"/>
      <c r="G30" s="77"/>
      <c r="H30" s="20" t="str">
        <f>IF(B30="", "", SUMIF('Time Sheet'!$B$9:$B$5008, $B30, 'Time Sheet'!$L$9:$L$5008))</f>
        <v/>
      </c>
      <c r="I30" s="23" t="str">
        <f>IF(B30="", "", SUMIF('Time Sheet'!$B$9:$B$5008, $B30, 'Time Sheet'!$N$9:$N$5008))</f>
        <v/>
      </c>
      <c r="J30" s="20" t="str">
        <f t="shared" si="0"/>
        <v/>
      </c>
      <c r="K30" s="77"/>
      <c r="Q30" s="14" t="str">
        <f t="shared" si="1"/>
        <v/>
      </c>
      <c r="R30" s="20" t="str">
        <f t="shared" si="2"/>
        <v/>
      </c>
      <c r="S30" s="69" t="str">
        <f t="shared" si="3"/>
        <v/>
      </c>
      <c r="T30" s="14" t="str">
        <f t="shared" si="4"/>
        <v/>
      </c>
      <c r="V30" s="11" t="str">
        <f>IF(C30="", "", IF(COUNTIF($C$9:C30, C30)&gt;1, "", C30))</f>
        <v/>
      </c>
      <c r="W30" s="14" t="str">
        <f t="shared" si="5"/>
        <v/>
      </c>
      <c r="X30" s="14">
        <v>22</v>
      </c>
      <c r="Y30" s="14" t="str">
        <f t="shared" si="6"/>
        <v/>
      </c>
      <c r="AA30" s="14" t="str">
        <f t="shared" si="7"/>
        <v/>
      </c>
      <c r="AB30" s="20" t="str">
        <f>IF($AA30="", "", SUMIF('Time Sheet'!$B$9:$B$5008, $AA30, 'Time Sheet'!$AM$9:$AM$5008))</f>
        <v/>
      </c>
      <c r="AC30" s="88" t="str">
        <f>IF($AA30="", "", SUMIF('Time Sheet'!$B$9:$B$5008, $AA30, 'Time Sheet'!$AN$9:$AN$5008))</f>
        <v/>
      </c>
      <c r="AD30" s="96" t="str">
        <f>IF(AA30="", "", RANK(AC30, $AC$9:$AC$508, 0)+COUNTIF($AC$9:AC30, AC30)-1)</f>
        <v/>
      </c>
      <c r="AE30" s="31" t="str">
        <f t="shared" si="8"/>
        <v/>
      </c>
    </row>
    <row r="31" spans="1:31" x14ac:dyDescent="0.25">
      <c r="A31" s="77"/>
      <c r="B31" s="39"/>
      <c r="C31" s="42"/>
      <c r="D31" s="42"/>
      <c r="E31" s="41"/>
      <c r="F31" s="49"/>
      <c r="G31" s="77"/>
      <c r="H31" s="20" t="str">
        <f>IF(B31="", "", SUMIF('Time Sheet'!$B$9:$B$5008, $B31, 'Time Sheet'!$L$9:$L$5008))</f>
        <v/>
      </c>
      <c r="I31" s="23" t="str">
        <f>IF(B31="", "", SUMIF('Time Sheet'!$B$9:$B$5008, $B31, 'Time Sheet'!$N$9:$N$5008))</f>
        <v/>
      </c>
      <c r="J31" s="20" t="str">
        <f t="shared" si="0"/>
        <v/>
      </c>
      <c r="K31" s="77"/>
      <c r="Q31" s="14" t="str">
        <f t="shared" si="1"/>
        <v/>
      </c>
      <c r="R31" s="20" t="str">
        <f t="shared" si="2"/>
        <v/>
      </c>
      <c r="S31" s="69" t="str">
        <f t="shared" si="3"/>
        <v/>
      </c>
      <c r="T31" s="14" t="str">
        <f t="shared" si="4"/>
        <v/>
      </c>
      <c r="V31" s="11" t="str">
        <f>IF(C31="", "", IF(COUNTIF($C$9:C31, C31)&gt;1, "", C31))</f>
        <v/>
      </c>
      <c r="W31" s="14" t="str">
        <f t="shared" si="5"/>
        <v/>
      </c>
      <c r="X31" s="14">
        <v>23</v>
      </c>
      <c r="Y31" s="14" t="str">
        <f t="shared" si="6"/>
        <v/>
      </c>
      <c r="AA31" s="14" t="str">
        <f t="shared" si="7"/>
        <v/>
      </c>
      <c r="AB31" s="20" t="str">
        <f>IF($AA31="", "", SUMIF('Time Sheet'!$B$9:$B$5008, $AA31, 'Time Sheet'!$AM$9:$AM$5008))</f>
        <v/>
      </c>
      <c r="AC31" s="88" t="str">
        <f>IF($AA31="", "", SUMIF('Time Sheet'!$B$9:$B$5008, $AA31, 'Time Sheet'!$AN$9:$AN$5008))</f>
        <v/>
      </c>
      <c r="AD31" s="96" t="str">
        <f>IF(AA31="", "", RANK(AC31, $AC$9:$AC$508, 0)+COUNTIF($AC$9:AC31, AC31)-1)</f>
        <v/>
      </c>
      <c r="AE31" s="31" t="str">
        <f t="shared" si="8"/>
        <v/>
      </c>
    </row>
    <row r="32" spans="1:31" x14ac:dyDescent="0.25">
      <c r="A32" s="77"/>
      <c r="B32" s="39"/>
      <c r="C32" s="42"/>
      <c r="D32" s="42"/>
      <c r="E32" s="41"/>
      <c r="F32" s="49"/>
      <c r="G32" s="77"/>
      <c r="H32" s="20" t="str">
        <f>IF(B32="", "", SUMIF('Time Sheet'!$B$9:$B$5008, $B32, 'Time Sheet'!$L$9:$L$5008))</f>
        <v/>
      </c>
      <c r="I32" s="23" t="str">
        <f>IF(B32="", "", SUMIF('Time Sheet'!$B$9:$B$5008, $B32, 'Time Sheet'!$N$9:$N$5008))</f>
        <v/>
      </c>
      <c r="J32" s="20" t="str">
        <f t="shared" si="0"/>
        <v/>
      </c>
      <c r="K32" s="77"/>
      <c r="Q32" s="14" t="str">
        <f t="shared" si="1"/>
        <v/>
      </c>
      <c r="R32" s="20" t="str">
        <f t="shared" si="2"/>
        <v/>
      </c>
      <c r="S32" s="69" t="str">
        <f t="shared" si="3"/>
        <v/>
      </c>
      <c r="T32" s="14" t="str">
        <f t="shared" si="4"/>
        <v/>
      </c>
      <c r="V32" s="11" t="str">
        <f>IF(C32="", "", IF(COUNTIF($C$9:C32, C32)&gt;1, "", C32))</f>
        <v/>
      </c>
      <c r="W32" s="14" t="str">
        <f t="shared" si="5"/>
        <v/>
      </c>
      <c r="X32" s="14">
        <v>24</v>
      </c>
      <c r="Y32" s="14" t="str">
        <f t="shared" si="6"/>
        <v/>
      </c>
      <c r="AA32" s="14" t="str">
        <f t="shared" si="7"/>
        <v/>
      </c>
      <c r="AB32" s="20" t="str">
        <f>IF($AA32="", "", SUMIF('Time Sheet'!$B$9:$B$5008, $AA32, 'Time Sheet'!$AM$9:$AM$5008))</f>
        <v/>
      </c>
      <c r="AC32" s="88" t="str">
        <f>IF($AA32="", "", SUMIF('Time Sheet'!$B$9:$B$5008, $AA32, 'Time Sheet'!$AN$9:$AN$5008))</f>
        <v/>
      </c>
      <c r="AD32" s="96" t="str">
        <f>IF(AA32="", "", RANK(AC32, $AC$9:$AC$508, 0)+COUNTIF($AC$9:AC32, AC32)-1)</f>
        <v/>
      </c>
      <c r="AE32" s="31" t="str">
        <f t="shared" si="8"/>
        <v/>
      </c>
    </row>
    <row r="33" spans="1:31" x14ac:dyDescent="0.25">
      <c r="A33" s="77"/>
      <c r="B33" s="39"/>
      <c r="C33" s="42"/>
      <c r="D33" s="42"/>
      <c r="E33" s="41"/>
      <c r="F33" s="49"/>
      <c r="G33" s="77"/>
      <c r="H33" s="20" t="str">
        <f>IF(B33="", "", SUMIF('Time Sheet'!$B$9:$B$5008, $B33, 'Time Sheet'!$L$9:$L$5008))</f>
        <v/>
      </c>
      <c r="I33" s="23" t="str">
        <f>IF(B33="", "", SUMIF('Time Sheet'!$B$9:$B$5008, $B33, 'Time Sheet'!$N$9:$N$5008))</f>
        <v/>
      </c>
      <c r="J33" s="20" t="str">
        <f t="shared" si="0"/>
        <v/>
      </c>
      <c r="K33" s="77"/>
      <c r="Q33" s="14" t="str">
        <f t="shared" si="1"/>
        <v/>
      </c>
      <c r="R33" s="20" t="str">
        <f t="shared" si="2"/>
        <v/>
      </c>
      <c r="S33" s="69" t="str">
        <f t="shared" si="3"/>
        <v/>
      </c>
      <c r="T33" s="14" t="str">
        <f t="shared" si="4"/>
        <v/>
      </c>
      <c r="V33" s="11" t="str">
        <f>IF(C33="", "", IF(COUNTIF($C$9:C33, C33)&gt;1, "", C33))</f>
        <v/>
      </c>
      <c r="W33" s="14" t="str">
        <f t="shared" si="5"/>
        <v/>
      </c>
      <c r="X33" s="14">
        <v>25</v>
      </c>
      <c r="Y33" s="14" t="str">
        <f t="shared" si="6"/>
        <v/>
      </c>
      <c r="AA33" s="14" t="str">
        <f t="shared" si="7"/>
        <v/>
      </c>
      <c r="AB33" s="20" t="str">
        <f>IF($AA33="", "", SUMIF('Time Sheet'!$B$9:$B$5008, $AA33, 'Time Sheet'!$AM$9:$AM$5008))</f>
        <v/>
      </c>
      <c r="AC33" s="88" t="str">
        <f>IF($AA33="", "", SUMIF('Time Sheet'!$B$9:$B$5008, $AA33, 'Time Sheet'!$AN$9:$AN$5008))</f>
        <v/>
      </c>
      <c r="AD33" s="96" t="str">
        <f>IF(AA33="", "", RANK(AC33, $AC$9:$AC$508, 0)+COUNTIF($AC$9:AC33, AC33)-1)</f>
        <v/>
      </c>
      <c r="AE33" s="31" t="str">
        <f t="shared" si="8"/>
        <v/>
      </c>
    </row>
    <row r="34" spans="1:31" x14ac:dyDescent="0.25">
      <c r="A34" s="77"/>
      <c r="B34" s="39"/>
      <c r="C34" s="42"/>
      <c r="D34" s="42"/>
      <c r="E34" s="41"/>
      <c r="F34" s="49"/>
      <c r="G34" s="77"/>
      <c r="H34" s="20" t="str">
        <f>IF(B34="", "", SUMIF('Time Sheet'!$B$9:$B$5008, $B34, 'Time Sheet'!$L$9:$L$5008))</f>
        <v/>
      </c>
      <c r="I34" s="23" t="str">
        <f>IF(B34="", "", SUMIF('Time Sheet'!$B$9:$B$5008, $B34, 'Time Sheet'!$N$9:$N$5008))</f>
        <v/>
      </c>
      <c r="J34" s="20" t="str">
        <f t="shared" si="0"/>
        <v/>
      </c>
      <c r="K34" s="77"/>
      <c r="Q34" s="14" t="str">
        <f t="shared" si="1"/>
        <v/>
      </c>
      <c r="R34" s="20" t="str">
        <f t="shared" si="2"/>
        <v/>
      </c>
      <c r="S34" s="69" t="str">
        <f t="shared" si="3"/>
        <v/>
      </c>
      <c r="T34" s="14" t="str">
        <f t="shared" si="4"/>
        <v/>
      </c>
      <c r="V34" s="11" t="str">
        <f>IF(C34="", "", IF(COUNTIF($C$9:C34, C34)&gt;1, "", C34))</f>
        <v/>
      </c>
      <c r="W34" s="14" t="str">
        <f t="shared" si="5"/>
        <v/>
      </c>
      <c r="X34" s="14">
        <v>26</v>
      </c>
      <c r="Y34" s="14" t="str">
        <f t="shared" si="6"/>
        <v/>
      </c>
      <c r="AA34" s="14" t="str">
        <f t="shared" si="7"/>
        <v/>
      </c>
      <c r="AB34" s="20" t="str">
        <f>IF($AA34="", "", SUMIF('Time Sheet'!$B$9:$B$5008, $AA34, 'Time Sheet'!$AM$9:$AM$5008))</f>
        <v/>
      </c>
      <c r="AC34" s="88" t="str">
        <f>IF($AA34="", "", SUMIF('Time Sheet'!$B$9:$B$5008, $AA34, 'Time Sheet'!$AN$9:$AN$5008))</f>
        <v/>
      </c>
      <c r="AD34" s="96" t="str">
        <f>IF(AA34="", "", RANK(AC34, $AC$9:$AC$508, 0)+COUNTIF($AC$9:AC34, AC34)-1)</f>
        <v/>
      </c>
      <c r="AE34" s="31" t="str">
        <f t="shared" si="8"/>
        <v/>
      </c>
    </row>
    <row r="35" spans="1:31" x14ac:dyDescent="0.25">
      <c r="A35" s="77"/>
      <c r="B35" s="39"/>
      <c r="C35" s="42"/>
      <c r="D35" s="42"/>
      <c r="E35" s="41"/>
      <c r="F35" s="49"/>
      <c r="G35" s="77"/>
      <c r="H35" s="20" t="str">
        <f>IF(B35="", "", SUMIF('Time Sheet'!$B$9:$B$5008, $B35, 'Time Sheet'!$L$9:$L$5008))</f>
        <v/>
      </c>
      <c r="I35" s="23" t="str">
        <f>IF(B35="", "", SUMIF('Time Sheet'!$B$9:$B$5008, $B35, 'Time Sheet'!$N$9:$N$5008))</f>
        <v/>
      </c>
      <c r="J35" s="20" t="str">
        <f t="shared" si="0"/>
        <v/>
      </c>
      <c r="K35" s="77"/>
      <c r="Q35" s="14" t="str">
        <f t="shared" si="1"/>
        <v/>
      </c>
      <c r="R35" s="20" t="str">
        <f t="shared" si="2"/>
        <v/>
      </c>
      <c r="S35" s="69" t="str">
        <f t="shared" si="3"/>
        <v/>
      </c>
      <c r="T35" s="14" t="str">
        <f t="shared" si="4"/>
        <v/>
      </c>
      <c r="V35" s="11" t="str">
        <f>IF(C35="", "", IF(COUNTIF($C$9:C35, C35)&gt;1, "", C35))</f>
        <v/>
      </c>
      <c r="W35" s="14" t="str">
        <f t="shared" si="5"/>
        <v/>
      </c>
      <c r="X35" s="14">
        <v>27</v>
      </c>
      <c r="Y35" s="14" t="str">
        <f t="shared" si="6"/>
        <v/>
      </c>
      <c r="AA35" s="14" t="str">
        <f t="shared" si="7"/>
        <v/>
      </c>
      <c r="AB35" s="20" t="str">
        <f>IF($AA35="", "", SUMIF('Time Sheet'!$B$9:$B$5008, $AA35, 'Time Sheet'!$AM$9:$AM$5008))</f>
        <v/>
      </c>
      <c r="AC35" s="88" t="str">
        <f>IF($AA35="", "", SUMIF('Time Sheet'!$B$9:$B$5008, $AA35, 'Time Sheet'!$AN$9:$AN$5008))</f>
        <v/>
      </c>
      <c r="AD35" s="96" t="str">
        <f>IF(AA35="", "", RANK(AC35, $AC$9:$AC$508, 0)+COUNTIF($AC$9:AC35, AC35)-1)</f>
        <v/>
      </c>
      <c r="AE35" s="31" t="str">
        <f t="shared" si="8"/>
        <v/>
      </c>
    </row>
    <row r="36" spans="1:31" x14ac:dyDescent="0.25">
      <c r="A36" s="77"/>
      <c r="B36" s="39"/>
      <c r="C36" s="42"/>
      <c r="D36" s="42"/>
      <c r="E36" s="41"/>
      <c r="F36" s="49"/>
      <c r="G36" s="77"/>
      <c r="H36" s="20" t="str">
        <f>IF(B36="", "", SUMIF('Time Sheet'!$B$9:$B$5008, $B36, 'Time Sheet'!$L$9:$L$5008))</f>
        <v/>
      </c>
      <c r="I36" s="23" t="str">
        <f>IF(B36="", "", SUMIF('Time Sheet'!$B$9:$B$5008, $B36, 'Time Sheet'!$N$9:$N$5008))</f>
        <v/>
      </c>
      <c r="J36" s="20" t="str">
        <f t="shared" si="0"/>
        <v/>
      </c>
      <c r="K36" s="77"/>
      <c r="Q36" s="14" t="str">
        <f t="shared" si="1"/>
        <v/>
      </c>
      <c r="R36" s="20" t="str">
        <f t="shared" si="2"/>
        <v/>
      </c>
      <c r="S36" s="69" t="str">
        <f t="shared" si="3"/>
        <v/>
      </c>
      <c r="T36" s="14" t="str">
        <f t="shared" si="4"/>
        <v/>
      </c>
      <c r="V36" s="11" t="str">
        <f>IF(C36="", "", IF(COUNTIF($C$9:C36, C36)&gt;1, "", C36))</f>
        <v/>
      </c>
      <c r="W36" s="14" t="str">
        <f t="shared" si="5"/>
        <v/>
      </c>
      <c r="X36" s="14">
        <v>28</v>
      </c>
      <c r="Y36" s="14" t="str">
        <f t="shared" si="6"/>
        <v/>
      </c>
      <c r="AA36" s="14" t="str">
        <f t="shared" si="7"/>
        <v/>
      </c>
      <c r="AB36" s="20" t="str">
        <f>IF($AA36="", "", SUMIF('Time Sheet'!$B$9:$B$5008, $AA36, 'Time Sheet'!$AM$9:$AM$5008))</f>
        <v/>
      </c>
      <c r="AC36" s="88" t="str">
        <f>IF($AA36="", "", SUMIF('Time Sheet'!$B$9:$B$5008, $AA36, 'Time Sheet'!$AN$9:$AN$5008))</f>
        <v/>
      </c>
      <c r="AD36" s="96" t="str">
        <f>IF(AA36="", "", RANK(AC36, $AC$9:$AC$508, 0)+COUNTIF($AC$9:AC36, AC36)-1)</f>
        <v/>
      </c>
      <c r="AE36" s="31" t="str">
        <f t="shared" si="8"/>
        <v/>
      </c>
    </row>
    <row r="37" spans="1:31" x14ac:dyDescent="0.25">
      <c r="A37" s="77"/>
      <c r="B37" s="39"/>
      <c r="C37" s="42"/>
      <c r="D37" s="42"/>
      <c r="E37" s="41"/>
      <c r="F37" s="49"/>
      <c r="G37" s="77"/>
      <c r="H37" s="20" t="str">
        <f>IF(B37="", "", SUMIF('Time Sheet'!$B$9:$B$5008, $B37, 'Time Sheet'!$L$9:$L$5008))</f>
        <v/>
      </c>
      <c r="I37" s="23" t="str">
        <f>IF(B37="", "", SUMIF('Time Sheet'!$B$9:$B$5008, $B37, 'Time Sheet'!$N$9:$N$5008))</f>
        <v/>
      </c>
      <c r="J37" s="20" t="str">
        <f t="shared" si="0"/>
        <v/>
      </c>
      <c r="K37" s="77"/>
      <c r="Q37" s="14" t="str">
        <f t="shared" si="1"/>
        <v/>
      </c>
      <c r="R37" s="20" t="str">
        <f t="shared" si="2"/>
        <v/>
      </c>
      <c r="S37" s="69" t="str">
        <f t="shared" si="3"/>
        <v/>
      </c>
      <c r="T37" s="14" t="str">
        <f t="shared" si="4"/>
        <v/>
      </c>
      <c r="V37" s="11" t="str">
        <f>IF(C37="", "", IF(COUNTIF($C$9:C37, C37)&gt;1, "", C37))</f>
        <v/>
      </c>
      <c r="W37" s="14" t="str">
        <f t="shared" si="5"/>
        <v/>
      </c>
      <c r="X37" s="14">
        <v>29</v>
      </c>
      <c r="Y37" s="14" t="str">
        <f t="shared" si="6"/>
        <v/>
      </c>
      <c r="AA37" s="14" t="str">
        <f t="shared" si="7"/>
        <v/>
      </c>
      <c r="AB37" s="20" t="str">
        <f>IF($AA37="", "", SUMIF('Time Sheet'!$B$9:$B$5008, $AA37, 'Time Sheet'!$AM$9:$AM$5008))</f>
        <v/>
      </c>
      <c r="AC37" s="88" t="str">
        <f>IF($AA37="", "", SUMIF('Time Sheet'!$B$9:$B$5008, $AA37, 'Time Sheet'!$AN$9:$AN$5008))</f>
        <v/>
      </c>
      <c r="AD37" s="96" t="str">
        <f>IF(AA37="", "", RANK(AC37, $AC$9:$AC$508, 0)+COUNTIF($AC$9:AC37, AC37)-1)</f>
        <v/>
      </c>
      <c r="AE37" s="31" t="str">
        <f t="shared" si="8"/>
        <v/>
      </c>
    </row>
    <row r="38" spans="1:31" x14ac:dyDescent="0.25">
      <c r="A38" s="77"/>
      <c r="B38" s="39"/>
      <c r="C38" s="42"/>
      <c r="D38" s="42"/>
      <c r="E38" s="41"/>
      <c r="F38" s="49"/>
      <c r="G38" s="77"/>
      <c r="H38" s="20" t="str">
        <f>IF(B38="", "", SUMIF('Time Sheet'!$B$9:$B$5008, $B38, 'Time Sheet'!$L$9:$L$5008))</f>
        <v/>
      </c>
      <c r="I38" s="23" t="str">
        <f>IF(B38="", "", SUMIF('Time Sheet'!$B$9:$B$5008, $B38, 'Time Sheet'!$N$9:$N$5008))</f>
        <v/>
      </c>
      <c r="J38" s="20" t="str">
        <f t="shared" si="0"/>
        <v/>
      </c>
      <c r="K38" s="77"/>
      <c r="Q38" s="14" t="str">
        <f t="shared" si="1"/>
        <v/>
      </c>
      <c r="R38" s="20" t="str">
        <f t="shared" si="2"/>
        <v/>
      </c>
      <c r="S38" s="69" t="str">
        <f t="shared" si="3"/>
        <v/>
      </c>
      <c r="T38" s="14" t="str">
        <f t="shared" si="4"/>
        <v/>
      </c>
      <c r="V38" s="11" t="str">
        <f>IF(C38="", "", IF(COUNTIF($C$9:C38, C38)&gt;1, "", C38))</f>
        <v/>
      </c>
      <c r="W38" s="14" t="str">
        <f t="shared" si="5"/>
        <v/>
      </c>
      <c r="X38" s="14">
        <v>30</v>
      </c>
      <c r="Y38" s="14" t="str">
        <f t="shared" si="6"/>
        <v/>
      </c>
      <c r="AA38" s="14" t="str">
        <f t="shared" si="7"/>
        <v/>
      </c>
      <c r="AB38" s="20" t="str">
        <f>IF($AA38="", "", SUMIF('Time Sheet'!$B$9:$B$5008, $AA38, 'Time Sheet'!$AM$9:$AM$5008))</f>
        <v/>
      </c>
      <c r="AC38" s="88" t="str">
        <f>IF($AA38="", "", SUMIF('Time Sheet'!$B$9:$B$5008, $AA38, 'Time Sheet'!$AN$9:$AN$5008))</f>
        <v/>
      </c>
      <c r="AD38" s="96" t="str">
        <f>IF(AA38="", "", RANK(AC38, $AC$9:$AC$508, 0)+COUNTIF($AC$9:AC38, AC38)-1)</f>
        <v/>
      </c>
      <c r="AE38" s="31" t="str">
        <f t="shared" si="8"/>
        <v/>
      </c>
    </row>
    <row r="39" spans="1:31" x14ac:dyDescent="0.25">
      <c r="A39" s="77"/>
      <c r="B39" s="39"/>
      <c r="C39" s="42"/>
      <c r="D39" s="42"/>
      <c r="E39" s="41"/>
      <c r="F39" s="49"/>
      <c r="G39" s="77"/>
      <c r="H39" s="20" t="str">
        <f>IF(B39="", "", SUMIF('Time Sheet'!$B$9:$B$5008, $B39, 'Time Sheet'!$L$9:$L$5008))</f>
        <v/>
      </c>
      <c r="I39" s="23" t="str">
        <f>IF(B39="", "", SUMIF('Time Sheet'!$B$9:$B$5008, $B39, 'Time Sheet'!$N$9:$N$5008))</f>
        <v/>
      </c>
      <c r="J39" s="20" t="str">
        <f t="shared" si="0"/>
        <v/>
      </c>
      <c r="K39" s="77"/>
      <c r="Q39" s="14" t="str">
        <f t="shared" si="1"/>
        <v/>
      </c>
      <c r="R39" s="20" t="str">
        <f t="shared" si="2"/>
        <v/>
      </c>
      <c r="S39" s="69" t="str">
        <f t="shared" si="3"/>
        <v/>
      </c>
      <c r="T39" s="14" t="str">
        <f t="shared" si="4"/>
        <v/>
      </c>
      <c r="V39" s="11" t="str">
        <f>IF(C39="", "", IF(COUNTIF($C$9:C39, C39)&gt;1, "", C39))</f>
        <v/>
      </c>
      <c r="W39" s="14" t="str">
        <f t="shared" si="5"/>
        <v/>
      </c>
      <c r="X39" s="14">
        <v>31</v>
      </c>
      <c r="Y39" s="14" t="str">
        <f t="shared" si="6"/>
        <v/>
      </c>
      <c r="AA39" s="14" t="str">
        <f t="shared" si="7"/>
        <v/>
      </c>
      <c r="AB39" s="20" t="str">
        <f>IF($AA39="", "", SUMIF('Time Sheet'!$B$9:$B$5008, $AA39, 'Time Sheet'!$AM$9:$AM$5008))</f>
        <v/>
      </c>
      <c r="AC39" s="88" t="str">
        <f>IF($AA39="", "", SUMIF('Time Sheet'!$B$9:$B$5008, $AA39, 'Time Sheet'!$AN$9:$AN$5008))</f>
        <v/>
      </c>
      <c r="AD39" s="96" t="str">
        <f>IF(AA39="", "", RANK(AC39, $AC$9:$AC$508, 0)+COUNTIF($AC$9:AC39, AC39)-1)</f>
        <v/>
      </c>
      <c r="AE39" s="31" t="str">
        <f t="shared" si="8"/>
        <v/>
      </c>
    </row>
    <row r="40" spans="1:31" x14ac:dyDescent="0.25">
      <c r="A40" s="77"/>
      <c r="B40" s="39"/>
      <c r="C40" s="42"/>
      <c r="D40" s="42"/>
      <c r="E40" s="41"/>
      <c r="F40" s="49"/>
      <c r="G40" s="77"/>
      <c r="H40" s="20" t="str">
        <f>IF(B40="", "", SUMIF('Time Sheet'!$B$9:$B$5008, $B40, 'Time Sheet'!$L$9:$L$5008))</f>
        <v/>
      </c>
      <c r="I40" s="23" t="str">
        <f>IF(B40="", "", SUMIF('Time Sheet'!$B$9:$B$5008, $B40, 'Time Sheet'!$N$9:$N$5008))</f>
        <v/>
      </c>
      <c r="J40" s="20" t="str">
        <f t="shared" si="0"/>
        <v/>
      </c>
      <c r="K40" s="77"/>
      <c r="Q40" s="14" t="str">
        <f t="shared" si="1"/>
        <v/>
      </c>
      <c r="R40" s="20" t="str">
        <f t="shared" si="2"/>
        <v/>
      </c>
      <c r="S40" s="69" t="str">
        <f t="shared" si="3"/>
        <v/>
      </c>
      <c r="T40" s="14" t="str">
        <f t="shared" si="4"/>
        <v/>
      </c>
      <c r="V40" s="11" t="str">
        <f>IF(C40="", "", IF(COUNTIF($C$9:C40, C40)&gt;1, "", C40))</f>
        <v/>
      </c>
      <c r="W40" s="14" t="str">
        <f t="shared" si="5"/>
        <v/>
      </c>
      <c r="X40" s="14">
        <v>32</v>
      </c>
      <c r="Y40" s="14" t="str">
        <f t="shared" si="6"/>
        <v/>
      </c>
      <c r="AA40" s="14" t="str">
        <f t="shared" si="7"/>
        <v/>
      </c>
      <c r="AB40" s="20" t="str">
        <f>IF($AA40="", "", SUMIF('Time Sheet'!$B$9:$B$5008, $AA40, 'Time Sheet'!$AM$9:$AM$5008))</f>
        <v/>
      </c>
      <c r="AC40" s="88" t="str">
        <f>IF($AA40="", "", SUMIF('Time Sheet'!$B$9:$B$5008, $AA40, 'Time Sheet'!$AN$9:$AN$5008))</f>
        <v/>
      </c>
      <c r="AD40" s="96" t="str">
        <f>IF(AA40="", "", RANK(AC40, $AC$9:$AC$508, 0)+COUNTIF($AC$9:AC40, AC40)-1)</f>
        <v/>
      </c>
      <c r="AE40" s="31" t="str">
        <f t="shared" si="8"/>
        <v/>
      </c>
    </row>
    <row r="41" spans="1:31" x14ac:dyDescent="0.25">
      <c r="A41" s="77"/>
      <c r="B41" s="39"/>
      <c r="C41" s="42"/>
      <c r="D41" s="42"/>
      <c r="E41" s="41"/>
      <c r="F41" s="49"/>
      <c r="G41" s="77"/>
      <c r="H41" s="20" t="str">
        <f>IF(B41="", "", SUMIF('Time Sheet'!$B$9:$B$5008, $B41, 'Time Sheet'!$L$9:$L$5008))</f>
        <v/>
      </c>
      <c r="I41" s="23" t="str">
        <f>IF(B41="", "", SUMIF('Time Sheet'!$B$9:$B$5008, $B41, 'Time Sheet'!$N$9:$N$5008))</f>
        <v/>
      </c>
      <c r="J41" s="20" t="str">
        <f t="shared" si="0"/>
        <v/>
      </c>
      <c r="K41" s="77"/>
      <c r="Q41" s="14" t="str">
        <f t="shared" si="1"/>
        <v/>
      </c>
      <c r="R41" s="20" t="str">
        <f t="shared" si="2"/>
        <v/>
      </c>
      <c r="S41" s="69" t="str">
        <f t="shared" si="3"/>
        <v/>
      </c>
      <c r="T41" s="14" t="str">
        <f t="shared" si="4"/>
        <v/>
      </c>
      <c r="V41" s="11" t="str">
        <f>IF(C41="", "", IF(COUNTIF($C$9:C41, C41)&gt;1, "", C41))</f>
        <v/>
      </c>
      <c r="W41" s="14" t="str">
        <f t="shared" si="5"/>
        <v/>
      </c>
      <c r="X41" s="14">
        <v>33</v>
      </c>
      <c r="Y41" s="14" t="str">
        <f t="shared" si="6"/>
        <v/>
      </c>
      <c r="AA41" s="14" t="str">
        <f t="shared" si="7"/>
        <v/>
      </c>
      <c r="AB41" s="20" t="str">
        <f>IF($AA41="", "", SUMIF('Time Sheet'!$B$9:$B$5008, $AA41, 'Time Sheet'!$AM$9:$AM$5008))</f>
        <v/>
      </c>
      <c r="AC41" s="88" t="str">
        <f>IF($AA41="", "", SUMIF('Time Sheet'!$B$9:$B$5008, $AA41, 'Time Sheet'!$AN$9:$AN$5008))</f>
        <v/>
      </c>
      <c r="AD41" s="96" t="str">
        <f>IF(AA41="", "", RANK(AC41, $AC$9:$AC$508, 0)+COUNTIF($AC$9:AC41, AC41)-1)</f>
        <v/>
      </c>
      <c r="AE41" s="31" t="str">
        <f t="shared" si="8"/>
        <v/>
      </c>
    </row>
    <row r="42" spans="1:31" x14ac:dyDescent="0.25">
      <c r="A42" s="77"/>
      <c r="B42" s="39"/>
      <c r="C42" s="42"/>
      <c r="D42" s="42"/>
      <c r="E42" s="41"/>
      <c r="F42" s="49"/>
      <c r="G42" s="77"/>
      <c r="H42" s="20" t="str">
        <f>IF(B42="", "", SUMIF('Time Sheet'!$B$9:$B$5008, $B42, 'Time Sheet'!$L$9:$L$5008))</f>
        <v/>
      </c>
      <c r="I42" s="23" t="str">
        <f>IF(B42="", "", SUMIF('Time Sheet'!$B$9:$B$5008, $B42, 'Time Sheet'!$N$9:$N$5008))</f>
        <v/>
      </c>
      <c r="J42" s="20" t="str">
        <f t="shared" si="0"/>
        <v/>
      </c>
      <c r="K42" s="77"/>
      <c r="Q42" s="14" t="str">
        <f t="shared" si="1"/>
        <v/>
      </c>
      <c r="R42" s="20" t="str">
        <f t="shared" si="2"/>
        <v/>
      </c>
      <c r="S42" s="69" t="str">
        <f t="shared" si="3"/>
        <v/>
      </c>
      <c r="T42" s="14" t="str">
        <f t="shared" si="4"/>
        <v/>
      </c>
      <c r="V42" s="11" t="str">
        <f>IF(C42="", "", IF(COUNTIF($C$9:C42, C42)&gt;1, "", C42))</f>
        <v/>
      </c>
      <c r="W42" s="14" t="str">
        <f t="shared" si="5"/>
        <v/>
      </c>
      <c r="X42" s="14">
        <v>34</v>
      </c>
      <c r="Y42" s="14" t="str">
        <f t="shared" si="6"/>
        <v/>
      </c>
      <c r="AA42" s="14" t="str">
        <f t="shared" si="7"/>
        <v/>
      </c>
      <c r="AB42" s="20" t="str">
        <f>IF($AA42="", "", SUMIF('Time Sheet'!$B$9:$B$5008, $AA42, 'Time Sheet'!$AM$9:$AM$5008))</f>
        <v/>
      </c>
      <c r="AC42" s="88" t="str">
        <f>IF($AA42="", "", SUMIF('Time Sheet'!$B$9:$B$5008, $AA42, 'Time Sheet'!$AN$9:$AN$5008))</f>
        <v/>
      </c>
      <c r="AD42" s="96" t="str">
        <f>IF(AA42="", "", RANK(AC42, $AC$9:$AC$508, 0)+COUNTIF($AC$9:AC42, AC42)-1)</f>
        <v/>
      </c>
      <c r="AE42" s="31" t="str">
        <f t="shared" si="8"/>
        <v/>
      </c>
    </row>
    <row r="43" spans="1:31" x14ac:dyDescent="0.25">
      <c r="A43" s="77"/>
      <c r="B43" s="39"/>
      <c r="C43" s="42"/>
      <c r="D43" s="42"/>
      <c r="E43" s="41"/>
      <c r="F43" s="49"/>
      <c r="G43" s="77"/>
      <c r="H43" s="20" t="str">
        <f>IF(B43="", "", SUMIF('Time Sheet'!$B$9:$B$5008, $B43, 'Time Sheet'!$L$9:$L$5008))</f>
        <v/>
      </c>
      <c r="I43" s="23" t="str">
        <f>IF(B43="", "", SUMIF('Time Sheet'!$B$9:$B$5008, $B43, 'Time Sheet'!$N$9:$N$5008))</f>
        <v/>
      </c>
      <c r="J43" s="20" t="str">
        <f t="shared" si="0"/>
        <v/>
      </c>
      <c r="K43" s="77"/>
      <c r="Q43" s="14" t="str">
        <f t="shared" si="1"/>
        <v/>
      </c>
      <c r="R43" s="20" t="str">
        <f t="shared" si="2"/>
        <v/>
      </c>
      <c r="S43" s="69" t="str">
        <f t="shared" si="3"/>
        <v/>
      </c>
      <c r="T43" s="14" t="str">
        <f t="shared" si="4"/>
        <v/>
      </c>
      <c r="V43" s="11" t="str">
        <f>IF(C43="", "", IF(COUNTIF($C$9:C43, C43)&gt;1, "", C43))</f>
        <v/>
      </c>
      <c r="W43" s="14" t="str">
        <f t="shared" si="5"/>
        <v/>
      </c>
      <c r="X43" s="14">
        <v>35</v>
      </c>
      <c r="Y43" s="14" t="str">
        <f t="shared" si="6"/>
        <v/>
      </c>
      <c r="AA43" s="14" t="str">
        <f t="shared" si="7"/>
        <v/>
      </c>
      <c r="AB43" s="20" t="str">
        <f>IF($AA43="", "", SUMIF('Time Sheet'!$B$9:$B$5008, $AA43, 'Time Sheet'!$AM$9:$AM$5008))</f>
        <v/>
      </c>
      <c r="AC43" s="88" t="str">
        <f>IF($AA43="", "", SUMIF('Time Sheet'!$B$9:$B$5008, $AA43, 'Time Sheet'!$AN$9:$AN$5008))</f>
        <v/>
      </c>
      <c r="AD43" s="96" t="str">
        <f>IF(AA43="", "", RANK(AC43, $AC$9:$AC$508, 0)+COUNTIF($AC$9:AC43, AC43)-1)</f>
        <v/>
      </c>
      <c r="AE43" s="31" t="str">
        <f t="shared" si="8"/>
        <v/>
      </c>
    </row>
    <row r="44" spans="1:31" x14ac:dyDescent="0.25">
      <c r="A44" s="77"/>
      <c r="B44" s="39"/>
      <c r="C44" s="42"/>
      <c r="D44" s="42"/>
      <c r="E44" s="41"/>
      <c r="F44" s="49"/>
      <c r="G44" s="77"/>
      <c r="H44" s="20" t="str">
        <f>IF(B44="", "", SUMIF('Time Sheet'!$B$9:$B$5008, $B44, 'Time Sheet'!$L$9:$L$5008))</f>
        <v/>
      </c>
      <c r="I44" s="23" t="str">
        <f>IF(B44="", "", SUMIF('Time Sheet'!$B$9:$B$5008, $B44, 'Time Sheet'!$N$9:$N$5008))</f>
        <v/>
      </c>
      <c r="J44" s="20" t="str">
        <f t="shared" si="0"/>
        <v/>
      </c>
      <c r="K44" s="77"/>
      <c r="Q44" s="14" t="str">
        <f t="shared" si="1"/>
        <v/>
      </c>
      <c r="R44" s="20" t="str">
        <f t="shared" si="2"/>
        <v/>
      </c>
      <c r="S44" s="69" t="str">
        <f t="shared" si="3"/>
        <v/>
      </c>
      <c r="T44" s="14" t="str">
        <f t="shared" si="4"/>
        <v/>
      </c>
      <c r="V44" s="11" t="str">
        <f>IF(C44="", "", IF(COUNTIF($C$9:C44, C44)&gt;1, "", C44))</f>
        <v/>
      </c>
      <c r="W44" s="14" t="str">
        <f t="shared" si="5"/>
        <v/>
      </c>
      <c r="X44" s="14">
        <v>36</v>
      </c>
      <c r="Y44" s="14" t="str">
        <f t="shared" si="6"/>
        <v/>
      </c>
      <c r="AA44" s="14" t="str">
        <f t="shared" si="7"/>
        <v/>
      </c>
      <c r="AB44" s="20" t="str">
        <f>IF($AA44="", "", SUMIF('Time Sheet'!$B$9:$B$5008, $AA44, 'Time Sheet'!$AM$9:$AM$5008))</f>
        <v/>
      </c>
      <c r="AC44" s="88" t="str">
        <f>IF($AA44="", "", SUMIF('Time Sheet'!$B$9:$B$5008, $AA44, 'Time Sheet'!$AN$9:$AN$5008))</f>
        <v/>
      </c>
      <c r="AD44" s="96" t="str">
        <f>IF(AA44="", "", RANK(AC44, $AC$9:$AC$508, 0)+COUNTIF($AC$9:AC44, AC44)-1)</f>
        <v/>
      </c>
      <c r="AE44" s="31" t="str">
        <f t="shared" si="8"/>
        <v/>
      </c>
    </row>
    <row r="45" spans="1:31" x14ac:dyDescent="0.25">
      <c r="A45" s="77"/>
      <c r="B45" s="39"/>
      <c r="C45" s="42"/>
      <c r="D45" s="42"/>
      <c r="E45" s="41"/>
      <c r="F45" s="49"/>
      <c r="G45" s="77"/>
      <c r="H45" s="20" t="str">
        <f>IF(B45="", "", SUMIF('Time Sheet'!$B$9:$B$5008, $B45, 'Time Sheet'!$L$9:$L$5008))</f>
        <v/>
      </c>
      <c r="I45" s="23" t="str">
        <f>IF(B45="", "", SUMIF('Time Sheet'!$B$9:$B$5008, $B45, 'Time Sheet'!$N$9:$N$5008))</f>
        <v/>
      </c>
      <c r="J45" s="20" t="str">
        <f t="shared" si="0"/>
        <v/>
      </c>
      <c r="K45" s="77"/>
      <c r="Q45" s="14" t="str">
        <f t="shared" si="1"/>
        <v/>
      </c>
      <c r="R45" s="20" t="str">
        <f t="shared" si="2"/>
        <v/>
      </c>
      <c r="S45" s="69" t="str">
        <f t="shared" si="3"/>
        <v/>
      </c>
      <c r="T45" s="14" t="str">
        <f t="shared" si="4"/>
        <v/>
      </c>
      <c r="V45" s="11" t="str">
        <f>IF(C45="", "", IF(COUNTIF($C$9:C45, C45)&gt;1, "", C45))</f>
        <v/>
      </c>
      <c r="W45" s="14" t="str">
        <f t="shared" si="5"/>
        <v/>
      </c>
      <c r="X45" s="14">
        <v>37</v>
      </c>
      <c r="Y45" s="14" t="str">
        <f t="shared" si="6"/>
        <v/>
      </c>
      <c r="AA45" s="14" t="str">
        <f t="shared" si="7"/>
        <v/>
      </c>
      <c r="AB45" s="20" t="str">
        <f>IF($AA45="", "", SUMIF('Time Sheet'!$B$9:$B$5008, $AA45, 'Time Sheet'!$AM$9:$AM$5008))</f>
        <v/>
      </c>
      <c r="AC45" s="88" t="str">
        <f>IF($AA45="", "", SUMIF('Time Sheet'!$B$9:$B$5008, $AA45, 'Time Sheet'!$AN$9:$AN$5008))</f>
        <v/>
      </c>
      <c r="AD45" s="96" t="str">
        <f>IF(AA45="", "", RANK(AC45, $AC$9:$AC$508, 0)+COUNTIF($AC$9:AC45, AC45)-1)</f>
        <v/>
      </c>
      <c r="AE45" s="31" t="str">
        <f t="shared" si="8"/>
        <v/>
      </c>
    </row>
    <row r="46" spans="1:31" x14ac:dyDescent="0.25">
      <c r="A46" s="77"/>
      <c r="B46" s="39"/>
      <c r="C46" s="42"/>
      <c r="D46" s="42"/>
      <c r="E46" s="41"/>
      <c r="F46" s="49"/>
      <c r="G46" s="77"/>
      <c r="H46" s="20" t="str">
        <f>IF(B46="", "", SUMIF('Time Sheet'!$B$9:$B$5008, $B46, 'Time Sheet'!$L$9:$L$5008))</f>
        <v/>
      </c>
      <c r="I46" s="23" t="str">
        <f>IF(B46="", "", SUMIF('Time Sheet'!$B$9:$B$5008, $B46, 'Time Sheet'!$N$9:$N$5008))</f>
        <v/>
      </c>
      <c r="J46" s="20" t="str">
        <f t="shared" si="0"/>
        <v/>
      </c>
      <c r="K46" s="77"/>
      <c r="Q46" s="14" t="str">
        <f t="shared" si="1"/>
        <v/>
      </c>
      <c r="R46" s="20" t="str">
        <f t="shared" si="2"/>
        <v/>
      </c>
      <c r="S46" s="69" t="str">
        <f t="shared" si="3"/>
        <v/>
      </c>
      <c r="T46" s="14" t="str">
        <f t="shared" si="4"/>
        <v/>
      </c>
      <c r="V46" s="11" t="str">
        <f>IF(C46="", "", IF(COUNTIF($C$9:C46, C46)&gt;1, "", C46))</f>
        <v/>
      </c>
      <c r="W46" s="14" t="str">
        <f t="shared" si="5"/>
        <v/>
      </c>
      <c r="X46" s="14">
        <v>38</v>
      </c>
      <c r="Y46" s="14" t="str">
        <f t="shared" si="6"/>
        <v/>
      </c>
      <c r="AA46" s="14" t="str">
        <f t="shared" si="7"/>
        <v/>
      </c>
      <c r="AB46" s="20" t="str">
        <f>IF($AA46="", "", SUMIF('Time Sheet'!$B$9:$B$5008, $AA46, 'Time Sheet'!$AM$9:$AM$5008))</f>
        <v/>
      </c>
      <c r="AC46" s="88" t="str">
        <f>IF($AA46="", "", SUMIF('Time Sheet'!$B$9:$B$5008, $AA46, 'Time Sheet'!$AN$9:$AN$5008))</f>
        <v/>
      </c>
      <c r="AD46" s="96" t="str">
        <f>IF(AA46="", "", RANK(AC46, $AC$9:$AC$508, 0)+COUNTIF($AC$9:AC46, AC46)-1)</f>
        <v/>
      </c>
      <c r="AE46" s="31" t="str">
        <f t="shared" si="8"/>
        <v/>
      </c>
    </row>
    <row r="47" spans="1:31" x14ac:dyDescent="0.25">
      <c r="A47" s="77"/>
      <c r="B47" s="39"/>
      <c r="C47" s="42"/>
      <c r="D47" s="42"/>
      <c r="E47" s="41"/>
      <c r="F47" s="49"/>
      <c r="G47" s="77"/>
      <c r="H47" s="20" t="str">
        <f>IF(B47="", "", SUMIF('Time Sheet'!$B$9:$B$5008, $B47, 'Time Sheet'!$L$9:$L$5008))</f>
        <v/>
      </c>
      <c r="I47" s="23" t="str">
        <f>IF(B47="", "", SUMIF('Time Sheet'!$B$9:$B$5008, $B47, 'Time Sheet'!$N$9:$N$5008))</f>
        <v/>
      </c>
      <c r="J47" s="20" t="str">
        <f t="shared" si="0"/>
        <v/>
      </c>
      <c r="K47" s="77"/>
      <c r="Q47" s="14" t="str">
        <f t="shared" si="1"/>
        <v/>
      </c>
      <c r="R47" s="20" t="str">
        <f t="shared" si="2"/>
        <v/>
      </c>
      <c r="S47" s="69" t="str">
        <f t="shared" si="3"/>
        <v/>
      </c>
      <c r="T47" s="14" t="str">
        <f t="shared" si="4"/>
        <v/>
      </c>
      <c r="V47" s="11" t="str">
        <f>IF(C47="", "", IF(COUNTIF($C$9:C47, C47)&gt;1, "", C47))</f>
        <v/>
      </c>
      <c r="W47" s="14" t="str">
        <f t="shared" si="5"/>
        <v/>
      </c>
      <c r="X47" s="14">
        <v>39</v>
      </c>
      <c r="Y47" s="14" t="str">
        <f t="shared" si="6"/>
        <v/>
      </c>
      <c r="AA47" s="14" t="str">
        <f t="shared" si="7"/>
        <v/>
      </c>
      <c r="AB47" s="20" t="str">
        <f>IF($AA47="", "", SUMIF('Time Sheet'!$B$9:$B$5008, $AA47, 'Time Sheet'!$AM$9:$AM$5008))</f>
        <v/>
      </c>
      <c r="AC47" s="88" t="str">
        <f>IF($AA47="", "", SUMIF('Time Sheet'!$B$9:$B$5008, $AA47, 'Time Sheet'!$AN$9:$AN$5008))</f>
        <v/>
      </c>
      <c r="AD47" s="96" t="str">
        <f>IF(AA47="", "", RANK(AC47, $AC$9:$AC$508, 0)+COUNTIF($AC$9:AC47, AC47)-1)</f>
        <v/>
      </c>
      <c r="AE47" s="31" t="str">
        <f t="shared" si="8"/>
        <v/>
      </c>
    </row>
    <row r="48" spans="1:31" x14ac:dyDescent="0.25">
      <c r="A48" s="77"/>
      <c r="B48" s="39"/>
      <c r="C48" s="42"/>
      <c r="D48" s="42"/>
      <c r="E48" s="41"/>
      <c r="F48" s="49"/>
      <c r="G48" s="77"/>
      <c r="H48" s="20" t="str">
        <f>IF(B48="", "", SUMIF('Time Sheet'!$B$9:$B$5008, $B48, 'Time Sheet'!$L$9:$L$5008))</f>
        <v/>
      </c>
      <c r="I48" s="23" t="str">
        <f>IF(B48="", "", SUMIF('Time Sheet'!$B$9:$B$5008, $B48, 'Time Sheet'!$N$9:$N$5008))</f>
        <v/>
      </c>
      <c r="J48" s="20" t="str">
        <f t="shared" si="0"/>
        <v/>
      </c>
      <c r="K48" s="77"/>
      <c r="Q48" s="14" t="str">
        <f t="shared" si="1"/>
        <v/>
      </c>
      <c r="R48" s="20" t="str">
        <f t="shared" si="2"/>
        <v/>
      </c>
      <c r="S48" s="69" t="str">
        <f t="shared" si="3"/>
        <v/>
      </c>
      <c r="T48" s="14" t="str">
        <f t="shared" si="4"/>
        <v/>
      </c>
      <c r="V48" s="11" t="str">
        <f>IF(C48="", "", IF(COUNTIF($C$9:C48, C48)&gt;1, "", C48))</f>
        <v/>
      </c>
      <c r="W48" s="14" t="str">
        <f t="shared" si="5"/>
        <v/>
      </c>
      <c r="X48" s="14">
        <v>40</v>
      </c>
      <c r="Y48" s="14" t="str">
        <f t="shared" si="6"/>
        <v/>
      </c>
      <c r="AA48" s="14" t="str">
        <f t="shared" si="7"/>
        <v/>
      </c>
      <c r="AB48" s="20" t="str">
        <f>IF($AA48="", "", SUMIF('Time Sheet'!$B$9:$B$5008, $AA48, 'Time Sheet'!$AM$9:$AM$5008))</f>
        <v/>
      </c>
      <c r="AC48" s="88" t="str">
        <f>IF($AA48="", "", SUMIF('Time Sheet'!$B$9:$B$5008, $AA48, 'Time Sheet'!$AN$9:$AN$5008))</f>
        <v/>
      </c>
      <c r="AD48" s="96" t="str">
        <f>IF(AA48="", "", RANK(AC48, $AC$9:$AC$508, 0)+COUNTIF($AC$9:AC48, AC48)-1)</f>
        <v/>
      </c>
      <c r="AE48" s="31" t="str">
        <f t="shared" si="8"/>
        <v/>
      </c>
    </row>
    <row r="49" spans="1:31" x14ac:dyDescent="0.25">
      <c r="A49" s="77"/>
      <c r="B49" s="39"/>
      <c r="C49" s="42"/>
      <c r="D49" s="42"/>
      <c r="E49" s="41"/>
      <c r="F49" s="49"/>
      <c r="G49" s="77"/>
      <c r="H49" s="20" t="str">
        <f>IF(B49="", "", SUMIF('Time Sheet'!$B$9:$B$5008, $B49, 'Time Sheet'!$L$9:$L$5008))</f>
        <v/>
      </c>
      <c r="I49" s="23" t="str">
        <f>IF(B49="", "", SUMIF('Time Sheet'!$B$9:$B$5008, $B49, 'Time Sheet'!$N$9:$N$5008))</f>
        <v/>
      </c>
      <c r="J49" s="20" t="str">
        <f t="shared" si="0"/>
        <v/>
      </c>
      <c r="K49" s="77"/>
      <c r="Q49" s="14" t="str">
        <f t="shared" si="1"/>
        <v/>
      </c>
      <c r="R49" s="20" t="str">
        <f t="shared" si="2"/>
        <v/>
      </c>
      <c r="S49" s="69" t="str">
        <f t="shared" si="3"/>
        <v/>
      </c>
      <c r="T49" s="14" t="str">
        <f t="shared" si="4"/>
        <v/>
      </c>
      <c r="V49" s="11" t="str">
        <f>IF(C49="", "", IF(COUNTIF($C$9:C49, C49)&gt;1, "", C49))</f>
        <v/>
      </c>
      <c r="W49" s="14" t="str">
        <f t="shared" si="5"/>
        <v/>
      </c>
      <c r="X49" s="14">
        <v>41</v>
      </c>
      <c r="Y49" s="14" t="str">
        <f t="shared" si="6"/>
        <v/>
      </c>
      <c r="AA49" s="14" t="str">
        <f t="shared" si="7"/>
        <v/>
      </c>
      <c r="AB49" s="20" t="str">
        <f>IF($AA49="", "", SUMIF('Time Sheet'!$B$9:$B$5008, $AA49, 'Time Sheet'!$AM$9:$AM$5008))</f>
        <v/>
      </c>
      <c r="AC49" s="88" t="str">
        <f>IF($AA49="", "", SUMIF('Time Sheet'!$B$9:$B$5008, $AA49, 'Time Sheet'!$AN$9:$AN$5008))</f>
        <v/>
      </c>
      <c r="AD49" s="96" t="str">
        <f>IF(AA49="", "", RANK(AC49, $AC$9:$AC$508, 0)+COUNTIF($AC$9:AC49, AC49)-1)</f>
        <v/>
      </c>
      <c r="AE49" s="31" t="str">
        <f t="shared" si="8"/>
        <v/>
      </c>
    </row>
    <row r="50" spans="1:31" x14ac:dyDescent="0.25">
      <c r="A50" s="77"/>
      <c r="B50" s="39"/>
      <c r="C50" s="42"/>
      <c r="D50" s="42"/>
      <c r="E50" s="41"/>
      <c r="F50" s="49"/>
      <c r="G50" s="77"/>
      <c r="H50" s="20" t="str">
        <f>IF(B50="", "", SUMIF('Time Sheet'!$B$9:$B$5008, $B50, 'Time Sheet'!$L$9:$L$5008))</f>
        <v/>
      </c>
      <c r="I50" s="23" t="str">
        <f>IF(B50="", "", SUMIF('Time Sheet'!$B$9:$B$5008, $B50, 'Time Sheet'!$N$9:$N$5008))</f>
        <v/>
      </c>
      <c r="J50" s="20" t="str">
        <f t="shared" si="0"/>
        <v/>
      </c>
      <c r="K50" s="77"/>
      <c r="Q50" s="14" t="str">
        <f t="shared" si="1"/>
        <v/>
      </c>
      <c r="R50" s="20" t="str">
        <f t="shared" si="2"/>
        <v/>
      </c>
      <c r="S50" s="69" t="str">
        <f t="shared" si="3"/>
        <v/>
      </c>
      <c r="T50" s="14" t="str">
        <f t="shared" si="4"/>
        <v/>
      </c>
      <c r="V50" s="11" t="str">
        <f>IF(C50="", "", IF(COUNTIF($C$9:C50, C50)&gt;1, "", C50))</f>
        <v/>
      </c>
      <c r="W50" s="14" t="str">
        <f t="shared" si="5"/>
        <v/>
      </c>
      <c r="X50" s="14">
        <v>42</v>
      </c>
      <c r="Y50" s="14" t="str">
        <f t="shared" si="6"/>
        <v/>
      </c>
      <c r="AA50" s="14" t="str">
        <f t="shared" si="7"/>
        <v/>
      </c>
      <c r="AB50" s="20" t="str">
        <f>IF($AA50="", "", SUMIF('Time Sheet'!$B$9:$B$5008, $AA50, 'Time Sheet'!$AM$9:$AM$5008))</f>
        <v/>
      </c>
      <c r="AC50" s="88" t="str">
        <f>IF($AA50="", "", SUMIF('Time Sheet'!$B$9:$B$5008, $AA50, 'Time Sheet'!$AN$9:$AN$5008))</f>
        <v/>
      </c>
      <c r="AD50" s="96" t="str">
        <f>IF(AA50="", "", RANK(AC50, $AC$9:$AC$508, 0)+COUNTIF($AC$9:AC50, AC50)-1)</f>
        <v/>
      </c>
      <c r="AE50" s="31" t="str">
        <f t="shared" si="8"/>
        <v/>
      </c>
    </row>
    <row r="51" spans="1:31" x14ac:dyDescent="0.25">
      <c r="A51" s="77"/>
      <c r="B51" s="39"/>
      <c r="C51" s="42"/>
      <c r="D51" s="42"/>
      <c r="E51" s="41"/>
      <c r="F51" s="49"/>
      <c r="G51" s="77"/>
      <c r="H51" s="20" t="str">
        <f>IF(B51="", "", SUMIF('Time Sheet'!$B$9:$B$5008, $B51, 'Time Sheet'!$L$9:$L$5008))</f>
        <v/>
      </c>
      <c r="I51" s="23" t="str">
        <f>IF(B51="", "", SUMIF('Time Sheet'!$B$9:$B$5008, $B51, 'Time Sheet'!$N$9:$N$5008))</f>
        <v/>
      </c>
      <c r="J51" s="20" t="str">
        <f t="shared" si="0"/>
        <v/>
      </c>
      <c r="K51" s="77"/>
      <c r="Q51" s="14" t="str">
        <f t="shared" si="1"/>
        <v/>
      </c>
      <c r="R51" s="20" t="str">
        <f t="shared" si="2"/>
        <v/>
      </c>
      <c r="S51" s="69" t="str">
        <f t="shared" si="3"/>
        <v/>
      </c>
      <c r="T51" s="14" t="str">
        <f t="shared" si="4"/>
        <v/>
      </c>
      <c r="V51" s="11" t="str">
        <f>IF(C51="", "", IF(COUNTIF($C$9:C51, C51)&gt;1, "", C51))</f>
        <v/>
      </c>
      <c r="W51" s="14" t="str">
        <f t="shared" si="5"/>
        <v/>
      </c>
      <c r="X51" s="14">
        <v>43</v>
      </c>
      <c r="Y51" s="14" t="str">
        <f t="shared" si="6"/>
        <v/>
      </c>
      <c r="AA51" s="14" t="str">
        <f t="shared" si="7"/>
        <v/>
      </c>
      <c r="AB51" s="20" t="str">
        <f>IF($AA51="", "", SUMIF('Time Sheet'!$B$9:$B$5008, $AA51, 'Time Sheet'!$AM$9:$AM$5008))</f>
        <v/>
      </c>
      <c r="AC51" s="88" t="str">
        <f>IF($AA51="", "", SUMIF('Time Sheet'!$B$9:$B$5008, $AA51, 'Time Sheet'!$AN$9:$AN$5008))</f>
        <v/>
      </c>
      <c r="AD51" s="96" t="str">
        <f>IF(AA51="", "", RANK(AC51, $AC$9:$AC$508, 0)+COUNTIF($AC$9:AC51, AC51)-1)</f>
        <v/>
      </c>
      <c r="AE51" s="31" t="str">
        <f t="shared" si="8"/>
        <v/>
      </c>
    </row>
    <row r="52" spans="1:31" x14ac:dyDescent="0.25">
      <c r="A52" s="77"/>
      <c r="B52" s="39"/>
      <c r="C52" s="42"/>
      <c r="D52" s="42"/>
      <c r="E52" s="41"/>
      <c r="F52" s="49"/>
      <c r="G52" s="77"/>
      <c r="H52" s="20" t="str">
        <f>IF(B52="", "", SUMIF('Time Sheet'!$B$9:$B$5008, $B52, 'Time Sheet'!$L$9:$L$5008))</f>
        <v/>
      </c>
      <c r="I52" s="23" t="str">
        <f>IF(B52="", "", SUMIF('Time Sheet'!$B$9:$B$5008, $B52, 'Time Sheet'!$N$9:$N$5008))</f>
        <v/>
      </c>
      <c r="J52" s="20" t="str">
        <f t="shared" si="0"/>
        <v/>
      </c>
      <c r="K52" s="77"/>
      <c r="Q52" s="14" t="str">
        <f t="shared" si="1"/>
        <v/>
      </c>
      <c r="R52" s="20" t="str">
        <f t="shared" si="2"/>
        <v/>
      </c>
      <c r="S52" s="69" t="str">
        <f t="shared" si="3"/>
        <v/>
      </c>
      <c r="T52" s="14" t="str">
        <f t="shared" si="4"/>
        <v/>
      </c>
      <c r="V52" s="11" t="str">
        <f>IF(C52="", "", IF(COUNTIF($C$9:C52, C52)&gt;1, "", C52))</f>
        <v/>
      </c>
      <c r="W52" s="14" t="str">
        <f t="shared" si="5"/>
        <v/>
      </c>
      <c r="X52" s="14">
        <v>44</v>
      </c>
      <c r="Y52" s="14" t="str">
        <f t="shared" si="6"/>
        <v/>
      </c>
      <c r="AA52" s="14" t="str">
        <f t="shared" si="7"/>
        <v/>
      </c>
      <c r="AB52" s="20" t="str">
        <f>IF($AA52="", "", SUMIF('Time Sheet'!$B$9:$B$5008, $AA52, 'Time Sheet'!$AM$9:$AM$5008))</f>
        <v/>
      </c>
      <c r="AC52" s="88" t="str">
        <f>IF($AA52="", "", SUMIF('Time Sheet'!$B$9:$B$5008, $AA52, 'Time Sheet'!$AN$9:$AN$5008))</f>
        <v/>
      </c>
      <c r="AD52" s="96" t="str">
        <f>IF(AA52="", "", RANK(AC52, $AC$9:$AC$508, 0)+COUNTIF($AC$9:AC52, AC52)-1)</f>
        <v/>
      </c>
      <c r="AE52" s="31" t="str">
        <f t="shared" si="8"/>
        <v/>
      </c>
    </row>
    <row r="53" spans="1:31" x14ac:dyDescent="0.25">
      <c r="A53" s="77"/>
      <c r="B53" s="39"/>
      <c r="C53" s="42"/>
      <c r="D53" s="42"/>
      <c r="E53" s="41"/>
      <c r="F53" s="49"/>
      <c r="G53" s="77"/>
      <c r="H53" s="20" t="str">
        <f>IF(B53="", "", SUMIF('Time Sheet'!$B$9:$B$5008, $B53, 'Time Sheet'!$L$9:$L$5008))</f>
        <v/>
      </c>
      <c r="I53" s="23" t="str">
        <f>IF(B53="", "", SUMIF('Time Sheet'!$B$9:$B$5008, $B53, 'Time Sheet'!$N$9:$N$5008))</f>
        <v/>
      </c>
      <c r="J53" s="20" t="str">
        <f t="shared" si="0"/>
        <v/>
      </c>
      <c r="K53" s="77"/>
      <c r="Q53" s="14" t="str">
        <f t="shared" si="1"/>
        <v/>
      </c>
      <c r="R53" s="20" t="str">
        <f t="shared" si="2"/>
        <v/>
      </c>
      <c r="S53" s="69" t="str">
        <f t="shared" si="3"/>
        <v/>
      </c>
      <c r="T53" s="14" t="str">
        <f t="shared" si="4"/>
        <v/>
      </c>
      <c r="V53" s="11" t="str">
        <f>IF(C53="", "", IF(COUNTIF($C$9:C53, C53)&gt;1, "", C53))</f>
        <v/>
      </c>
      <c r="W53" s="14" t="str">
        <f t="shared" si="5"/>
        <v/>
      </c>
      <c r="X53" s="14">
        <v>45</v>
      </c>
      <c r="Y53" s="14" t="str">
        <f t="shared" si="6"/>
        <v/>
      </c>
      <c r="AA53" s="14" t="str">
        <f t="shared" si="7"/>
        <v/>
      </c>
      <c r="AB53" s="20" t="str">
        <f>IF($AA53="", "", SUMIF('Time Sheet'!$B$9:$B$5008, $AA53, 'Time Sheet'!$AM$9:$AM$5008))</f>
        <v/>
      </c>
      <c r="AC53" s="88" t="str">
        <f>IF($AA53="", "", SUMIF('Time Sheet'!$B$9:$B$5008, $AA53, 'Time Sheet'!$AN$9:$AN$5008))</f>
        <v/>
      </c>
      <c r="AD53" s="96" t="str">
        <f>IF(AA53="", "", RANK(AC53, $AC$9:$AC$508, 0)+COUNTIF($AC$9:AC53, AC53)-1)</f>
        <v/>
      </c>
      <c r="AE53" s="31" t="str">
        <f t="shared" si="8"/>
        <v/>
      </c>
    </row>
    <row r="54" spans="1:31" x14ac:dyDescent="0.25">
      <c r="A54" s="77"/>
      <c r="B54" s="39"/>
      <c r="C54" s="42"/>
      <c r="D54" s="42"/>
      <c r="E54" s="41"/>
      <c r="F54" s="49"/>
      <c r="G54" s="77"/>
      <c r="H54" s="20" t="str">
        <f>IF(B54="", "", SUMIF('Time Sheet'!$B$9:$B$5008, $B54, 'Time Sheet'!$L$9:$L$5008))</f>
        <v/>
      </c>
      <c r="I54" s="23" t="str">
        <f>IF(B54="", "", SUMIF('Time Sheet'!$B$9:$B$5008, $B54, 'Time Sheet'!$N$9:$N$5008))</f>
        <v/>
      </c>
      <c r="J54" s="20" t="str">
        <f t="shared" si="0"/>
        <v/>
      </c>
      <c r="K54" s="77"/>
      <c r="Q54" s="14" t="str">
        <f t="shared" si="1"/>
        <v/>
      </c>
      <c r="R54" s="20" t="str">
        <f t="shared" si="2"/>
        <v/>
      </c>
      <c r="S54" s="69" t="str">
        <f t="shared" si="3"/>
        <v/>
      </c>
      <c r="T54" s="14" t="str">
        <f t="shared" si="4"/>
        <v/>
      </c>
      <c r="V54" s="11" t="str">
        <f>IF(C54="", "", IF(COUNTIF($C$9:C54, C54)&gt;1, "", C54))</f>
        <v/>
      </c>
      <c r="W54" s="14" t="str">
        <f t="shared" si="5"/>
        <v/>
      </c>
      <c r="X54" s="14">
        <v>46</v>
      </c>
      <c r="Y54" s="14" t="str">
        <f t="shared" si="6"/>
        <v/>
      </c>
      <c r="AA54" s="14" t="str">
        <f t="shared" si="7"/>
        <v/>
      </c>
      <c r="AB54" s="20" t="str">
        <f>IF($AA54="", "", SUMIF('Time Sheet'!$B$9:$B$5008, $AA54, 'Time Sheet'!$AM$9:$AM$5008))</f>
        <v/>
      </c>
      <c r="AC54" s="88" t="str">
        <f>IF($AA54="", "", SUMIF('Time Sheet'!$B$9:$B$5008, $AA54, 'Time Sheet'!$AN$9:$AN$5008))</f>
        <v/>
      </c>
      <c r="AD54" s="96" t="str">
        <f>IF(AA54="", "", RANK(AC54, $AC$9:$AC$508, 0)+COUNTIF($AC$9:AC54, AC54)-1)</f>
        <v/>
      </c>
      <c r="AE54" s="31" t="str">
        <f t="shared" si="8"/>
        <v/>
      </c>
    </row>
    <row r="55" spans="1:31" x14ac:dyDescent="0.25">
      <c r="A55" s="77"/>
      <c r="B55" s="39"/>
      <c r="C55" s="42"/>
      <c r="D55" s="42"/>
      <c r="E55" s="41"/>
      <c r="F55" s="49"/>
      <c r="G55" s="77"/>
      <c r="H55" s="20" t="str">
        <f>IF(B55="", "", SUMIF('Time Sheet'!$B$9:$B$5008, $B55, 'Time Sheet'!$L$9:$L$5008))</f>
        <v/>
      </c>
      <c r="I55" s="23" t="str">
        <f>IF(B55="", "", SUMIF('Time Sheet'!$B$9:$B$5008, $B55, 'Time Sheet'!$N$9:$N$5008))</f>
        <v/>
      </c>
      <c r="J55" s="20" t="str">
        <f t="shared" si="0"/>
        <v/>
      </c>
      <c r="K55" s="77"/>
      <c r="Q55" s="14" t="str">
        <f t="shared" si="1"/>
        <v/>
      </c>
      <c r="R55" s="20" t="str">
        <f t="shared" si="2"/>
        <v/>
      </c>
      <c r="S55" s="69" t="str">
        <f t="shared" si="3"/>
        <v/>
      </c>
      <c r="T55" s="14" t="str">
        <f t="shared" si="4"/>
        <v/>
      </c>
      <c r="V55" s="11" t="str">
        <f>IF(C55="", "", IF(COUNTIF($C$9:C55, C55)&gt;1, "", C55))</f>
        <v/>
      </c>
      <c r="W55" s="14" t="str">
        <f t="shared" si="5"/>
        <v/>
      </c>
      <c r="X55" s="14">
        <v>47</v>
      </c>
      <c r="Y55" s="14" t="str">
        <f t="shared" si="6"/>
        <v/>
      </c>
      <c r="AA55" s="14" t="str">
        <f t="shared" si="7"/>
        <v/>
      </c>
      <c r="AB55" s="20" t="str">
        <f>IF($AA55="", "", SUMIF('Time Sheet'!$B$9:$B$5008, $AA55, 'Time Sheet'!$AM$9:$AM$5008))</f>
        <v/>
      </c>
      <c r="AC55" s="88" t="str">
        <f>IF($AA55="", "", SUMIF('Time Sheet'!$B$9:$B$5008, $AA55, 'Time Sheet'!$AN$9:$AN$5008))</f>
        <v/>
      </c>
      <c r="AD55" s="96" t="str">
        <f>IF(AA55="", "", RANK(AC55, $AC$9:$AC$508, 0)+COUNTIF($AC$9:AC55, AC55)-1)</f>
        <v/>
      </c>
      <c r="AE55" s="31" t="str">
        <f t="shared" si="8"/>
        <v/>
      </c>
    </row>
    <row r="56" spans="1:31" x14ac:dyDescent="0.25">
      <c r="A56" s="77"/>
      <c r="B56" s="39"/>
      <c r="C56" s="42"/>
      <c r="D56" s="42"/>
      <c r="E56" s="41"/>
      <c r="F56" s="49"/>
      <c r="G56" s="77"/>
      <c r="H56" s="20" t="str">
        <f>IF(B56="", "", SUMIF('Time Sheet'!$B$9:$B$5008, $B56, 'Time Sheet'!$L$9:$L$5008))</f>
        <v/>
      </c>
      <c r="I56" s="23" t="str">
        <f>IF(B56="", "", SUMIF('Time Sheet'!$B$9:$B$5008, $B56, 'Time Sheet'!$N$9:$N$5008))</f>
        <v/>
      </c>
      <c r="J56" s="20" t="str">
        <f t="shared" si="0"/>
        <v/>
      </c>
      <c r="K56" s="77"/>
      <c r="Q56" s="14" t="str">
        <f t="shared" si="1"/>
        <v/>
      </c>
      <c r="R56" s="20" t="str">
        <f t="shared" si="2"/>
        <v/>
      </c>
      <c r="S56" s="69" t="str">
        <f t="shared" si="3"/>
        <v/>
      </c>
      <c r="T56" s="14" t="str">
        <f t="shared" si="4"/>
        <v/>
      </c>
      <c r="V56" s="11" t="str">
        <f>IF(C56="", "", IF(COUNTIF($C$9:C56, C56)&gt;1, "", C56))</f>
        <v/>
      </c>
      <c r="W56" s="14" t="str">
        <f t="shared" si="5"/>
        <v/>
      </c>
      <c r="X56" s="14">
        <v>48</v>
      </c>
      <c r="Y56" s="14" t="str">
        <f t="shared" si="6"/>
        <v/>
      </c>
      <c r="AA56" s="14" t="str">
        <f t="shared" si="7"/>
        <v/>
      </c>
      <c r="AB56" s="20" t="str">
        <f>IF($AA56="", "", SUMIF('Time Sheet'!$B$9:$B$5008, $AA56, 'Time Sheet'!$AM$9:$AM$5008))</f>
        <v/>
      </c>
      <c r="AC56" s="88" t="str">
        <f>IF($AA56="", "", SUMIF('Time Sheet'!$B$9:$B$5008, $AA56, 'Time Sheet'!$AN$9:$AN$5008))</f>
        <v/>
      </c>
      <c r="AD56" s="96" t="str">
        <f>IF(AA56="", "", RANK(AC56, $AC$9:$AC$508, 0)+COUNTIF($AC$9:AC56, AC56)-1)</f>
        <v/>
      </c>
      <c r="AE56" s="31" t="str">
        <f t="shared" si="8"/>
        <v/>
      </c>
    </row>
    <row r="57" spans="1:31" x14ac:dyDescent="0.25">
      <c r="A57" s="77"/>
      <c r="B57" s="39"/>
      <c r="C57" s="42"/>
      <c r="D57" s="42"/>
      <c r="E57" s="41"/>
      <c r="F57" s="49"/>
      <c r="G57" s="77"/>
      <c r="H57" s="20" t="str">
        <f>IF(B57="", "", SUMIF('Time Sheet'!$B$9:$B$5008, $B57, 'Time Sheet'!$L$9:$L$5008))</f>
        <v/>
      </c>
      <c r="I57" s="23" t="str">
        <f>IF(B57="", "", SUMIF('Time Sheet'!$B$9:$B$5008, $B57, 'Time Sheet'!$N$9:$N$5008))</f>
        <v/>
      </c>
      <c r="J57" s="20" t="str">
        <f t="shared" si="0"/>
        <v/>
      </c>
      <c r="K57" s="77"/>
      <c r="Q57" s="14" t="str">
        <f t="shared" si="1"/>
        <v/>
      </c>
      <c r="R57" s="20" t="str">
        <f t="shared" si="2"/>
        <v/>
      </c>
      <c r="S57" s="69" t="str">
        <f t="shared" si="3"/>
        <v/>
      </c>
      <c r="T57" s="14" t="str">
        <f t="shared" si="4"/>
        <v/>
      </c>
      <c r="V57" s="11" t="str">
        <f>IF(C57="", "", IF(COUNTIF($C$9:C57, C57)&gt;1, "", C57))</f>
        <v/>
      </c>
      <c r="W57" s="14" t="str">
        <f t="shared" si="5"/>
        <v/>
      </c>
      <c r="X57" s="14">
        <v>49</v>
      </c>
      <c r="Y57" s="14" t="str">
        <f t="shared" si="6"/>
        <v/>
      </c>
      <c r="AA57" s="14" t="str">
        <f t="shared" si="7"/>
        <v/>
      </c>
      <c r="AB57" s="20" t="str">
        <f>IF($AA57="", "", SUMIF('Time Sheet'!$B$9:$B$5008, $AA57, 'Time Sheet'!$AM$9:$AM$5008))</f>
        <v/>
      </c>
      <c r="AC57" s="88" t="str">
        <f>IF($AA57="", "", SUMIF('Time Sheet'!$B$9:$B$5008, $AA57, 'Time Sheet'!$AN$9:$AN$5008))</f>
        <v/>
      </c>
      <c r="AD57" s="96" t="str">
        <f>IF(AA57="", "", RANK(AC57, $AC$9:$AC$508, 0)+COUNTIF($AC$9:AC57, AC57)-1)</f>
        <v/>
      </c>
      <c r="AE57" s="31" t="str">
        <f t="shared" si="8"/>
        <v/>
      </c>
    </row>
    <row r="58" spans="1:31" x14ac:dyDescent="0.25">
      <c r="A58" s="77"/>
      <c r="B58" s="39"/>
      <c r="C58" s="42"/>
      <c r="D58" s="42"/>
      <c r="E58" s="41"/>
      <c r="F58" s="49"/>
      <c r="G58" s="77"/>
      <c r="H58" s="20" t="str">
        <f>IF(B58="", "", SUMIF('Time Sheet'!$B$9:$B$5008, $B58, 'Time Sheet'!$L$9:$L$5008))</f>
        <v/>
      </c>
      <c r="I58" s="23" t="str">
        <f>IF(B58="", "", SUMIF('Time Sheet'!$B$9:$B$5008, $B58, 'Time Sheet'!$N$9:$N$5008))</f>
        <v/>
      </c>
      <c r="J58" s="20" t="str">
        <f t="shared" si="0"/>
        <v/>
      </c>
      <c r="K58" s="77"/>
      <c r="Q58" s="14" t="str">
        <f t="shared" si="1"/>
        <v/>
      </c>
      <c r="R58" s="20" t="str">
        <f t="shared" si="2"/>
        <v/>
      </c>
      <c r="S58" s="69" t="str">
        <f t="shared" si="3"/>
        <v/>
      </c>
      <c r="T58" s="14" t="str">
        <f t="shared" si="4"/>
        <v/>
      </c>
      <c r="V58" s="11" t="str">
        <f>IF(C58="", "", IF(COUNTIF($C$9:C58, C58)&gt;1, "", C58))</f>
        <v/>
      </c>
      <c r="W58" s="14" t="str">
        <f t="shared" si="5"/>
        <v/>
      </c>
      <c r="X58" s="14">
        <v>50</v>
      </c>
      <c r="Y58" s="14" t="str">
        <f t="shared" si="6"/>
        <v/>
      </c>
      <c r="AA58" s="14" t="str">
        <f t="shared" si="7"/>
        <v/>
      </c>
      <c r="AB58" s="20" t="str">
        <f>IF($AA58="", "", SUMIF('Time Sheet'!$B$9:$B$5008, $AA58, 'Time Sheet'!$AM$9:$AM$5008))</f>
        <v/>
      </c>
      <c r="AC58" s="88" t="str">
        <f>IF($AA58="", "", SUMIF('Time Sheet'!$B$9:$B$5008, $AA58, 'Time Sheet'!$AN$9:$AN$5008))</f>
        <v/>
      </c>
      <c r="AD58" s="96" t="str">
        <f>IF(AA58="", "", RANK(AC58, $AC$9:$AC$508, 0)+COUNTIF($AC$9:AC58, AC58)-1)</f>
        <v/>
      </c>
      <c r="AE58" s="31" t="str">
        <f t="shared" si="8"/>
        <v/>
      </c>
    </row>
    <row r="59" spans="1:31" x14ac:dyDescent="0.25">
      <c r="A59" s="77"/>
      <c r="B59" s="39"/>
      <c r="C59" s="42"/>
      <c r="D59" s="42"/>
      <c r="E59" s="41"/>
      <c r="F59" s="49"/>
      <c r="G59" s="77"/>
      <c r="H59" s="20" t="str">
        <f>IF(B59="", "", SUMIF('Time Sheet'!$B$9:$B$5008, $B59, 'Time Sheet'!$L$9:$L$5008))</f>
        <v/>
      </c>
      <c r="I59" s="23" t="str">
        <f>IF(B59="", "", SUMIF('Time Sheet'!$B$9:$B$5008, $B59, 'Time Sheet'!$N$9:$N$5008))</f>
        <v/>
      </c>
      <c r="J59" s="20" t="str">
        <f t="shared" si="0"/>
        <v/>
      </c>
      <c r="K59" s="77"/>
      <c r="Q59" s="14" t="str">
        <f t="shared" si="1"/>
        <v/>
      </c>
      <c r="R59" s="20" t="str">
        <f t="shared" si="2"/>
        <v/>
      </c>
      <c r="S59" s="69" t="str">
        <f t="shared" si="3"/>
        <v/>
      </c>
      <c r="T59" s="14" t="str">
        <f t="shared" si="4"/>
        <v/>
      </c>
      <c r="V59" s="11" t="str">
        <f>IF(C59="", "", IF(COUNTIF($C$9:C59, C59)&gt;1, "", C59))</f>
        <v/>
      </c>
      <c r="W59" s="14" t="str">
        <f t="shared" si="5"/>
        <v/>
      </c>
      <c r="X59" s="14">
        <v>51</v>
      </c>
      <c r="Y59" s="14" t="str">
        <f t="shared" si="6"/>
        <v/>
      </c>
      <c r="AA59" s="14" t="str">
        <f t="shared" si="7"/>
        <v/>
      </c>
      <c r="AB59" s="20" t="str">
        <f>IF($AA59="", "", SUMIF('Time Sheet'!$B$9:$B$5008, $AA59, 'Time Sheet'!$AM$9:$AM$5008))</f>
        <v/>
      </c>
      <c r="AC59" s="88" t="str">
        <f>IF($AA59="", "", SUMIF('Time Sheet'!$B$9:$B$5008, $AA59, 'Time Sheet'!$AN$9:$AN$5008))</f>
        <v/>
      </c>
      <c r="AD59" s="96" t="str">
        <f>IF(AA59="", "", RANK(AC59, $AC$9:$AC$508, 0)+COUNTIF($AC$9:AC59, AC59)-1)</f>
        <v/>
      </c>
      <c r="AE59" s="31" t="str">
        <f t="shared" si="8"/>
        <v/>
      </c>
    </row>
    <row r="60" spans="1:31" x14ac:dyDescent="0.25">
      <c r="A60" s="77"/>
      <c r="B60" s="39"/>
      <c r="C60" s="42"/>
      <c r="D60" s="42"/>
      <c r="E60" s="41"/>
      <c r="F60" s="49"/>
      <c r="G60" s="77"/>
      <c r="H60" s="20" t="str">
        <f>IF(B60="", "", SUMIF('Time Sheet'!$B$9:$B$5008, $B60, 'Time Sheet'!$L$9:$L$5008))</f>
        <v/>
      </c>
      <c r="I60" s="23" t="str">
        <f>IF(B60="", "", SUMIF('Time Sheet'!$B$9:$B$5008, $B60, 'Time Sheet'!$N$9:$N$5008))</f>
        <v/>
      </c>
      <c r="J60" s="20" t="str">
        <f t="shared" si="0"/>
        <v/>
      </c>
      <c r="K60" s="77"/>
      <c r="Q60" s="14" t="str">
        <f t="shared" si="1"/>
        <v/>
      </c>
      <c r="R60" s="20" t="str">
        <f t="shared" si="2"/>
        <v/>
      </c>
      <c r="S60" s="69" t="str">
        <f t="shared" si="3"/>
        <v/>
      </c>
      <c r="T60" s="14" t="str">
        <f t="shared" si="4"/>
        <v/>
      </c>
      <c r="V60" s="11" t="str">
        <f>IF(C60="", "", IF(COUNTIF($C$9:C60, C60)&gt;1, "", C60))</f>
        <v/>
      </c>
      <c r="W60" s="14" t="str">
        <f t="shared" si="5"/>
        <v/>
      </c>
      <c r="X60" s="14">
        <v>52</v>
      </c>
      <c r="Y60" s="14" t="str">
        <f t="shared" si="6"/>
        <v/>
      </c>
      <c r="AA60" s="14" t="str">
        <f t="shared" si="7"/>
        <v/>
      </c>
      <c r="AB60" s="20" t="str">
        <f>IF($AA60="", "", SUMIF('Time Sheet'!$B$9:$B$5008, $AA60, 'Time Sheet'!$AM$9:$AM$5008))</f>
        <v/>
      </c>
      <c r="AC60" s="88" t="str">
        <f>IF($AA60="", "", SUMIF('Time Sheet'!$B$9:$B$5008, $AA60, 'Time Sheet'!$AN$9:$AN$5008))</f>
        <v/>
      </c>
      <c r="AD60" s="96" t="str">
        <f>IF(AA60="", "", RANK(AC60, $AC$9:$AC$508, 0)+COUNTIF($AC$9:AC60, AC60)-1)</f>
        <v/>
      </c>
      <c r="AE60" s="31" t="str">
        <f t="shared" si="8"/>
        <v/>
      </c>
    </row>
    <row r="61" spans="1:31" x14ac:dyDescent="0.25">
      <c r="A61" s="77"/>
      <c r="B61" s="39"/>
      <c r="C61" s="42"/>
      <c r="D61" s="42"/>
      <c r="E61" s="41"/>
      <c r="F61" s="49"/>
      <c r="G61" s="77"/>
      <c r="H61" s="20" t="str">
        <f>IF(B61="", "", SUMIF('Time Sheet'!$B$9:$B$5008, $B61, 'Time Sheet'!$L$9:$L$5008))</f>
        <v/>
      </c>
      <c r="I61" s="23" t="str">
        <f>IF(B61="", "", SUMIF('Time Sheet'!$B$9:$B$5008, $B61, 'Time Sheet'!$N$9:$N$5008))</f>
        <v/>
      </c>
      <c r="J61" s="20" t="str">
        <f t="shared" si="0"/>
        <v/>
      </c>
      <c r="K61" s="77"/>
      <c r="Q61" s="14" t="str">
        <f t="shared" si="1"/>
        <v/>
      </c>
      <c r="R61" s="20" t="str">
        <f t="shared" si="2"/>
        <v/>
      </c>
      <c r="S61" s="69" t="str">
        <f t="shared" si="3"/>
        <v/>
      </c>
      <c r="T61" s="14" t="str">
        <f t="shared" si="4"/>
        <v/>
      </c>
      <c r="V61" s="11" t="str">
        <f>IF(C61="", "", IF(COUNTIF($C$9:C61, C61)&gt;1, "", C61))</f>
        <v/>
      </c>
      <c r="W61" s="14" t="str">
        <f t="shared" si="5"/>
        <v/>
      </c>
      <c r="X61" s="14">
        <v>53</v>
      </c>
      <c r="Y61" s="14" t="str">
        <f t="shared" si="6"/>
        <v/>
      </c>
      <c r="AA61" s="14" t="str">
        <f t="shared" si="7"/>
        <v/>
      </c>
      <c r="AB61" s="20" t="str">
        <f>IF($AA61="", "", SUMIF('Time Sheet'!$B$9:$B$5008, $AA61, 'Time Sheet'!$AM$9:$AM$5008))</f>
        <v/>
      </c>
      <c r="AC61" s="88" t="str">
        <f>IF($AA61="", "", SUMIF('Time Sheet'!$B$9:$B$5008, $AA61, 'Time Sheet'!$AN$9:$AN$5008))</f>
        <v/>
      </c>
      <c r="AD61" s="96" t="str">
        <f>IF(AA61="", "", RANK(AC61, $AC$9:$AC$508, 0)+COUNTIF($AC$9:AC61, AC61)-1)</f>
        <v/>
      </c>
      <c r="AE61" s="31" t="str">
        <f t="shared" si="8"/>
        <v/>
      </c>
    </row>
    <row r="62" spans="1:31" x14ac:dyDescent="0.25">
      <c r="A62" s="77"/>
      <c r="B62" s="39"/>
      <c r="C62" s="42"/>
      <c r="D62" s="42"/>
      <c r="E62" s="41"/>
      <c r="F62" s="49"/>
      <c r="G62" s="77"/>
      <c r="H62" s="20" t="str">
        <f>IF(B62="", "", SUMIF('Time Sheet'!$B$9:$B$5008, $B62, 'Time Sheet'!$L$9:$L$5008))</f>
        <v/>
      </c>
      <c r="I62" s="23" t="str">
        <f>IF(B62="", "", SUMIF('Time Sheet'!$B$9:$B$5008, $B62, 'Time Sheet'!$N$9:$N$5008))</f>
        <v/>
      </c>
      <c r="J62" s="20" t="str">
        <f t="shared" si="0"/>
        <v/>
      </c>
      <c r="K62" s="77"/>
      <c r="Q62" s="14" t="str">
        <f t="shared" si="1"/>
        <v/>
      </c>
      <c r="R62" s="20" t="str">
        <f t="shared" si="2"/>
        <v/>
      </c>
      <c r="S62" s="69" t="str">
        <f t="shared" si="3"/>
        <v/>
      </c>
      <c r="T62" s="14" t="str">
        <f t="shared" si="4"/>
        <v/>
      </c>
      <c r="V62" s="11" t="str">
        <f>IF(C62="", "", IF(COUNTIF($C$9:C62, C62)&gt;1, "", C62))</f>
        <v/>
      </c>
      <c r="W62" s="14" t="str">
        <f t="shared" si="5"/>
        <v/>
      </c>
      <c r="X62" s="14">
        <v>54</v>
      </c>
      <c r="Y62" s="14" t="str">
        <f t="shared" si="6"/>
        <v/>
      </c>
      <c r="AA62" s="14" t="str">
        <f t="shared" si="7"/>
        <v/>
      </c>
      <c r="AB62" s="20" t="str">
        <f>IF($AA62="", "", SUMIF('Time Sheet'!$B$9:$B$5008, $AA62, 'Time Sheet'!$AM$9:$AM$5008))</f>
        <v/>
      </c>
      <c r="AC62" s="88" t="str">
        <f>IF($AA62="", "", SUMIF('Time Sheet'!$B$9:$B$5008, $AA62, 'Time Sheet'!$AN$9:$AN$5008))</f>
        <v/>
      </c>
      <c r="AD62" s="96" t="str">
        <f>IF(AA62="", "", RANK(AC62, $AC$9:$AC$508, 0)+COUNTIF($AC$9:AC62, AC62)-1)</f>
        <v/>
      </c>
      <c r="AE62" s="31" t="str">
        <f t="shared" si="8"/>
        <v/>
      </c>
    </row>
    <row r="63" spans="1:31" x14ac:dyDescent="0.25">
      <c r="A63" s="77"/>
      <c r="B63" s="39"/>
      <c r="C63" s="42"/>
      <c r="D63" s="42"/>
      <c r="E63" s="41"/>
      <c r="F63" s="49"/>
      <c r="G63" s="77"/>
      <c r="H63" s="20" t="str">
        <f>IF(B63="", "", SUMIF('Time Sheet'!$B$9:$B$5008, $B63, 'Time Sheet'!$L$9:$L$5008))</f>
        <v/>
      </c>
      <c r="I63" s="23" t="str">
        <f>IF(B63="", "", SUMIF('Time Sheet'!$B$9:$B$5008, $B63, 'Time Sheet'!$N$9:$N$5008))</f>
        <v/>
      </c>
      <c r="J63" s="20" t="str">
        <f t="shared" si="0"/>
        <v/>
      </c>
      <c r="K63" s="77"/>
      <c r="Q63" s="14" t="str">
        <f t="shared" si="1"/>
        <v/>
      </c>
      <c r="R63" s="20" t="str">
        <f t="shared" si="2"/>
        <v/>
      </c>
      <c r="S63" s="69" t="str">
        <f t="shared" si="3"/>
        <v/>
      </c>
      <c r="T63" s="14" t="str">
        <f t="shared" si="4"/>
        <v/>
      </c>
      <c r="V63" s="11" t="str">
        <f>IF(C63="", "", IF(COUNTIF($C$9:C63, C63)&gt;1, "", C63))</f>
        <v/>
      </c>
      <c r="W63" s="14" t="str">
        <f t="shared" si="5"/>
        <v/>
      </c>
      <c r="X63" s="14">
        <v>55</v>
      </c>
      <c r="Y63" s="14" t="str">
        <f t="shared" si="6"/>
        <v/>
      </c>
      <c r="AA63" s="14" t="str">
        <f t="shared" si="7"/>
        <v/>
      </c>
      <c r="AB63" s="20" t="str">
        <f>IF($AA63="", "", SUMIF('Time Sheet'!$B$9:$B$5008, $AA63, 'Time Sheet'!$AM$9:$AM$5008))</f>
        <v/>
      </c>
      <c r="AC63" s="88" t="str">
        <f>IF($AA63="", "", SUMIF('Time Sheet'!$B$9:$B$5008, $AA63, 'Time Sheet'!$AN$9:$AN$5008))</f>
        <v/>
      </c>
      <c r="AD63" s="96" t="str">
        <f>IF(AA63="", "", RANK(AC63, $AC$9:$AC$508, 0)+COUNTIF($AC$9:AC63, AC63)-1)</f>
        <v/>
      </c>
      <c r="AE63" s="31" t="str">
        <f t="shared" si="8"/>
        <v/>
      </c>
    </row>
    <row r="64" spans="1:31" x14ac:dyDescent="0.25">
      <c r="A64" s="77"/>
      <c r="B64" s="39"/>
      <c r="C64" s="42"/>
      <c r="D64" s="42"/>
      <c r="E64" s="41"/>
      <c r="F64" s="49"/>
      <c r="G64" s="77"/>
      <c r="H64" s="20" t="str">
        <f>IF(B64="", "", SUMIF('Time Sheet'!$B$9:$B$5008, $B64, 'Time Sheet'!$L$9:$L$5008))</f>
        <v/>
      </c>
      <c r="I64" s="23" t="str">
        <f>IF(B64="", "", SUMIF('Time Sheet'!$B$9:$B$5008, $B64, 'Time Sheet'!$N$9:$N$5008))</f>
        <v/>
      </c>
      <c r="J64" s="20" t="str">
        <f t="shared" si="0"/>
        <v/>
      </c>
      <c r="K64" s="77"/>
      <c r="Q64" s="14" t="str">
        <f t="shared" si="1"/>
        <v/>
      </c>
      <c r="R64" s="20" t="str">
        <f t="shared" si="2"/>
        <v/>
      </c>
      <c r="S64" s="69" t="str">
        <f t="shared" si="3"/>
        <v/>
      </c>
      <c r="T64" s="14" t="str">
        <f t="shared" si="4"/>
        <v/>
      </c>
      <c r="V64" s="11" t="str">
        <f>IF(C64="", "", IF(COUNTIF($C$9:C64, C64)&gt;1, "", C64))</f>
        <v/>
      </c>
      <c r="W64" s="14" t="str">
        <f t="shared" si="5"/>
        <v/>
      </c>
      <c r="X64" s="14">
        <v>56</v>
      </c>
      <c r="Y64" s="14" t="str">
        <f t="shared" si="6"/>
        <v/>
      </c>
      <c r="AA64" s="14" t="str">
        <f t="shared" si="7"/>
        <v/>
      </c>
      <c r="AB64" s="20" t="str">
        <f>IF($AA64="", "", SUMIF('Time Sheet'!$B$9:$B$5008, $AA64, 'Time Sheet'!$AM$9:$AM$5008))</f>
        <v/>
      </c>
      <c r="AC64" s="88" t="str">
        <f>IF($AA64="", "", SUMIF('Time Sheet'!$B$9:$B$5008, $AA64, 'Time Sheet'!$AN$9:$AN$5008))</f>
        <v/>
      </c>
      <c r="AD64" s="96" t="str">
        <f>IF(AA64="", "", RANK(AC64, $AC$9:$AC$508, 0)+COUNTIF($AC$9:AC64, AC64)-1)</f>
        <v/>
      </c>
      <c r="AE64" s="31" t="str">
        <f t="shared" si="8"/>
        <v/>
      </c>
    </row>
    <row r="65" spans="1:31" x14ac:dyDescent="0.25">
      <c r="A65" s="77"/>
      <c r="B65" s="39"/>
      <c r="C65" s="42"/>
      <c r="D65" s="42"/>
      <c r="E65" s="41"/>
      <c r="F65" s="49"/>
      <c r="G65" s="77"/>
      <c r="H65" s="20" t="str">
        <f>IF(B65="", "", SUMIF('Time Sheet'!$B$9:$B$5008, $B65, 'Time Sheet'!$L$9:$L$5008))</f>
        <v/>
      </c>
      <c r="I65" s="23" t="str">
        <f>IF(B65="", "", SUMIF('Time Sheet'!$B$9:$B$5008, $B65, 'Time Sheet'!$N$9:$N$5008))</f>
        <v/>
      </c>
      <c r="J65" s="20" t="str">
        <f t="shared" si="0"/>
        <v/>
      </c>
      <c r="K65" s="77"/>
      <c r="Q65" s="14" t="str">
        <f t="shared" si="1"/>
        <v/>
      </c>
      <c r="R65" s="20" t="str">
        <f t="shared" si="2"/>
        <v/>
      </c>
      <c r="S65" s="69" t="str">
        <f t="shared" si="3"/>
        <v/>
      </c>
      <c r="T65" s="14" t="str">
        <f t="shared" si="4"/>
        <v/>
      </c>
      <c r="V65" s="11" t="str">
        <f>IF(C65="", "", IF(COUNTIF($C$9:C65, C65)&gt;1, "", C65))</f>
        <v/>
      </c>
      <c r="W65" s="14" t="str">
        <f t="shared" si="5"/>
        <v/>
      </c>
      <c r="X65" s="14">
        <v>57</v>
      </c>
      <c r="Y65" s="14" t="str">
        <f t="shared" si="6"/>
        <v/>
      </c>
      <c r="AA65" s="14" t="str">
        <f t="shared" si="7"/>
        <v/>
      </c>
      <c r="AB65" s="20" t="str">
        <f>IF($AA65="", "", SUMIF('Time Sheet'!$B$9:$B$5008, $AA65, 'Time Sheet'!$AM$9:$AM$5008))</f>
        <v/>
      </c>
      <c r="AC65" s="88" t="str">
        <f>IF($AA65="", "", SUMIF('Time Sheet'!$B$9:$B$5008, $AA65, 'Time Sheet'!$AN$9:$AN$5008))</f>
        <v/>
      </c>
      <c r="AD65" s="96" t="str">
        <f>IF(AA65="", "", RANK(AC65, $AC$9:$AC$508, 0)+COUNTIF($AC$9:AC65, AC65)-1)</f>
        <v/>
      </c>
      <c r="AE65" s="31" t="str">
        <f t="shared" si="8"/>
        <v/>
      </c>
    </row>
    <row r="66" spans="1:31" x14ac:dyDescent="0.25">
      <c r="A66" s="77"/>
      <c r="B66" s="39"/>
      <c r="C66" s="42"/>
      <c r="D66" s="42"/>
      <c r="E66" s="41"/>
      <c r="F66" s="49"/>
      <c r="G66" s="77"/>
      <c r="H66" s="20" t="str">
        <f>IF(B66="", "", SUMIF('Time Sheet'!$B$9:$B$5008, $B66, 'Time Sheet'!$L$9:$L$5008))</f>
        <v/>
      </c>
      <c r="I66" s="23" t="str">
        <f>IF(B66="", "", SUMIF('Time Sheet'!$B$9:$B$5008, $B66, 'Time Sheet'!$N$9:$N$5008))</f>
        <v/>
      </c>
      <c r="J66" s="20" t="str">
        <f t="shared" si="0"/>
        <v/>
      </c>
      <c r="K66" s="77"/>
      <c r="Q66" s="14" t="str">
        <f t="shared" si="1"/>
        <v/>
      </c>
      <c r="R66" s="20" t="str">
        <f t="shared" si="2"/>
        <v/>
      </c>
      <c r="S66" s="69" t="str">
        <f t="shared" si="3"/>
        <v/>
      </c>
      <c r="T66" s="14" t="str">
        <f t="shared" si="4"/>
        <v/>
      </c>
      <c r="V66" s="11" t="str">
        <f>IF(C66="", "", IF(COUNTIF($C$9:C66, C66)&gt;1, "", C66))</f>
        <v/>
      </c>
      <c r="W66" s="14" t="str">
        <f t="shared" si="5"/>
        <v/>
      </c>
      <c r="X66" s="14">
        <v>58</v>
      </c>
      <c r="Y66" s="14" t="str">
        <f t="shared" si="6"/>
        <v/>
      </c>
      <c r="AA66" s="14" t="str">
        <f t="shared" si="7"/>
        <v/>
      </c>
      <c r="AB66" s="20" t="str">
        <f>IF($AA66="", "", SUMIF('Time Sheet'!$B$9:$B$5008, $AA66, 'Time Sheet'!$AM$9:$AM$5008))</f>
        <v/>
      </c>
      <c r="AC66" s="88" t="str">
        <f>IF($AA66="", "", SUMIF('Time Sheet'!$B$9:$B$5008, $AA66, 'Time Sheet'!$AN$9:$AN$5008))</f>
        <v/>
      </c>
      <c r="AD66" s="96" t="str">
        <f>IF(AA66="", "", RANK(AC66, $AC$9:$AC$508, 0)+COUNTIF($AC$9:AC66, AC66)-1)</f>
        <v/>
      </c>
      <c r="AE66" s="31" t="str">
        <f t="shared" si="8"/>
        <v/>
      </c>
    </row>
    <row r="67" spans="1:31" x14ac:dyDescent="0.25">
      <c r="A67" s="77"/>
      <c r="B67" s="39"/>
      <c r="C67" s="42"/>
      <c r="D67" s="42"/>
      <c r="E67" s="41"/>
      <c r="F67" s="49"/>
      <c r="G67" s="77"/>
      <c r="H67" s="20" t="str">
        <f>IF(B67="", "", SUMIF('Time Sheet'!$B$9:$B$5008, $B67, 'Time Sheet'!$L$9:$L$5008))</f>
        <v/>
      </c>
      <c r="I67" s="23" t="str">
        <f>IF(B67="", "", SUMIF('Time Sheet'!$B$9:$B$5008, $B67, 'Time Sheet'!$N$9:$N$5008))</f>
        <v/>
      </c>
      <c r="J67" s="20" t="str">
        <f t="shared" si="0"/>
        <v/>
      </c>
      <c r="K67" s="77"/>
      <c r="Q67" s="14" t="str">
        <f t="shared" si="1"/>
        <v/>
      </c>
      <c r="R67" s="20" t="str">
        <f t="shared" si="2"/>
        <v/>
      </c>
      <c r="S67" s="69" t="str">
        <f t="shared" si="3"/>
        <v/>
      </c>
      <c r="T67" s="14" t="str">
        <f t="shared" si="4"/>
        <v/>
      </c>
      <c r="V67" s="11" t="str">
        <f>IF(C67="", "", IF(COUNTIF($C$9:C67, C67)&gt;1, "", C67))</f>
        <v/>
      </c>
      <c r="W67" s="14" t="str">
        <f t="shared" si="5"/>
        <v/>
      </c>
      <c r="X67" s="14">
        <v>59</v>
      </c>
      <c r="Y67" s="14" t="str">
        <f t="shared" si="6"/>
        <v/>
      </c>
      <c r="AA67" s="14" t="str">
        <f t="shared" si="7"/>
        <v/>
      </c>
      <c r="AB67" s="20" t="str">
        <f>IF($AA67="", "", SUMIF('Time Sheet'!$B$9:$B$5008, $AA67, 'Time Sheet'!$AM$9:$AM$5008))</f>
        <v/>
      </c>
      <c r="AC67" s="88" t="str">
        <f>IF($AA67="", "", SUMIF('Time Sheet'!$B$9:$B$5008, $AA67, 'Time Sheet'!$AN$9:$AN$5008))</f>
        <v/>
      </c>
      <c r="AD67" s="96" t="str">
        <f>IF(AA67="", "", RANK(AC67, $AC$9:$AC$508, 0)+COUNTIF($AC$9:AC67, AC67)-1)</f>
        <v/>
      </c>
      <c r="AE67" s="31" t="str">
        <f t="shared" si="8"/>
        <v/>
      </c>
    </row>
    <row r="68" spans="1:31" x14ac:dyDescent="0.25">
      <c r="A68" s="77"/>
      <c r="B68" s="39"/>
      <c r="C68" s="42"/>
      <c r="D68" s="42"/>
      <c r="E68" s="41"/>
      <c r="F68" s="49"/>
      <c r="G68" s="77"/>
      <c r="H68" s="20" t="str">
        <f>IF(B68="", "", SUMIF('Time Sheet'!$B$9:$B$5008, $B68, 'Time Sheet'!$L$9:$L$5008))</f>
        <v/>
      </c>
      <c r="I68" s="23" t="str">
        <f>IF(B68="", "", SUMIF('Time Sheet'!$B$9:$B$5008, $B68, 'Time Sheet'!$N$9:$N$5008))</f>
        <v/>
      </c>
      <c r="J68" s="20" t="str">
        <f t="shared" si="0"/>
        <v/>
      </c>
      <c r="K68" s="77"/>
      <c r="Q68" s="14" t="str">
        <f t="shared" si="1"/>
        <v/>
      </c>
      <c r="R68" s="20" t="str">
        <f t="shared" si="2"/>
        <v/>
      </c>
      <c r="S68" s="69" t="str">
        <f t="shared" si="3"/>
        <v/>
      </c>
      <c r="T68" s="14" t="str">
        <f t="shared" si="4"/>
        <v/>
      </c>
      <c r="V68" s="11" t="str">
        <f>IF(C68="", "", IF(COUNTIF($C$9:C68, C68)&gt;1, "", C68))</f>
        <v/>
      </c>
      <c r="W68" s="14" t="str">
        <f t="shared" si="5"/>
        <v/>
      </c>
      <c r="X68" s="14">
        <v>60</v>
      </c>
      <c r="Y68" s="14" t="str">
        <f t="shared" si="6"/>
        <v/>
      </c>
      <c r="AA68" s="14" t="str">
        <f t="shared" si="7"/>
        <v/>
      </c>
      <c r="AB68" s="20" t="str">
        <f>IF($AA68="", "", SUMIF('Time Sheet'!$B$9:$B$5008, $AA68, 'Time Sheet'!$AM$9:$AM$5008))</f>
        <v/>
      </c>
      <c r="AC68" s="88" t="str">
        <f>IF($AA68="", "", SUMIF('Time Sheet'!$B$9:$B$5008, $AA68, 'Time Sheet'!$AN$9:$AN$5008))</f>
        <v/>
      </c>
      <c r="AD68" s="96" t="str">
        <f>IF(AA68="", "", RANK(AC68, $AC$9:$AC$508, 0)+COUNTIF($AC$9:AC68, AC68)-1)</f>
        <v/>
      </c>
      <c r="AE68" s="31" t="str">
        <f t="shared" si="8"/>
        <v/>
      </c>
    </row>
    <row r="69" spans="1:31" x14ac:dyDescent="0.25">
      <c r="A69" s="77"/>
      <c r="B69" s="39"/>
      <c r="C69" s="42"/>
      <c r="D69" s="42"/>
      <c r="E69" s="41"/>
      <c r="F69" s="49"/>
      <c r="G69" s="77"/>
      <c r="H69" s="20" t="str">
        <f>IF(B69="", "", SUMIF('Time Sheet'!$B$9:$B$5008, $B69, 'Time Sheet'!$L$9:$L$5008))</f>
        <v/>
      </c>
      <c r="I69" s="23" t="str">
        <f>IF(B69="", "", SUMIF('Time Sheet'!$B$9:$B$5008, $B69, 'Time Sheet'!$N$9:$N$5008))</f>
        <v/>
      </c>
      <c r="J69" s="20" t="str">
        <f t="shared" si="0"/>
        <v/>
      </c>
      <c r="K69" s="77"/>
      <c r="Q69" s="14" t="str">
        <f t="shared" si="1"/>
        <v/>
      </c>
      <c r="R69" s="20" t="str">
        <f t="shared" si="2"/>
        <v/>
      </c>
      <c r="S69" s="69" t="str">
        <f t="shared" si="3"/>
        <v/>
      </c>
      <c r="T69" s="14" t="str">
        <f t="shared" si="4"/>
        <v/>
      </c>
      <c r="V69" s="11" t="str">
        <f>IF(C69="", "", IF(COUNTIF($C$9:C69, C69)&gt;1, "", C69))</f>
        <v/>
      </c>
      <c r="W69" s="14" t="str">
        <f t="shared" si="5"/>
        <v/>
      </c>
      <c r="X69" s="14">
        <v>61</v>
      </c>
      <c r="Y69" s="14" t="str">
        <f t="shared" si="6"/>
        <v/>
      </c>
      <c r="AA69" s="14" t="str">
        <f t="shared" si="7"/>
        <v/>
      </c>
      <c r="AB69" s="20" t="str">
        <f>IF($AA69="", "", SUMIF('Time Sheet'!$B$9:$B$5008, $AA69, 'Time Sheet'!$AM$9:$AM$5008))</f>
        <v/>
      </c>
      <c r="AC69" s="88" t="str">
        <f>IF($AA69="", "", SUMIF('Time Sheet'!$B$9:$B$5008, $AA69, 'Time Sheet'!$AN$9:$AN$5008))</f>
        <v/>
      </c>
      <c r="AD69" s="96" t="str">
        <f>IF(AA69="", "", RANK(AC69, $AC$9:$AC$508, 0)+COUNTIF($AC$9:AC69, AC69)-1)</f>
        <v/>
      </c>
      <c r="AE69" s="31" t="str">
        <f t="shared" si="8"/>
        <v/>
      </c>
    </row>
    <row r="70" spans="1:31" x14ac:dyDescent="0.25">
      <c r="A70" s="77"/>
      <c r="B70" s="39"/>
      <c r="C70" s="42"/>
      <c r="D70" s="42"/>
      <c r="E70" s="41"/>
      <c r="F70" s="49"/>
      <c r="G70" s="77"/>
      <c r="H70" s="20" t="str">
        <f>IF(B70="", "", SUMIF('Time Sheet'!$B$9:$B$5008, $B70, 'Time Sheet'!$L$9:$L$5008))</f>
        <v/>
      </c>
      <c r="I70" s="23" t="str">
        <f>IF(B70="", "", SUMIF('Time Sheet'!$B$9:$B$5008, $B70, 'Time Sheet'!$N$9:$N$5008))</f>
        <v/>
      </c>
      <c r="J70" s="20" t="str">
        <f t="shared" si="0"/>
        <v/>
      </c>
      <c r="K70" s="77"/>
      <c r="Q70" s="14" t="str">
        <f t="shared" si="1"/>
        <v/>
      </c>
      <c r="R70" s="20" t="str">
        <f t="shared" si="2"/>
        <v/>
      </c>
      <c r="S70" s="69" t="str">
        <f t="shared" si="3"/>
        <v/>
      </c>
      <c r="T70" s="14" t="str">
        <f t="shared" si="4"/>
        <v/>
      </c>
      <c r="V70" s="11" t="str">
        <f>IF(C70="", "", IF(COUNTIF($C$9:C70, C70)&gt;1, "", C70))</f>
        <v/>
      </c>
      <c r="W70" s="14" t="str">
        <f t="shared" si="5"/>
        <v/>
      </c>
      <c r="X70" s="14">
        <v>62</v>
      </c>
      <c r="Y70" s="14" t="str">
        <f t="shared" si="6"/>
        <v/>
      </c>
      <c r="AA70" s="14" t="str">
        <f t="shared" si="7"/>
        <v/>
      </c>
      <c r="AB70" s="20" t="str">
        <f>IF($AA70="", "", SUMIF('Time Sheet'!$B$9:$B$5008, $AA70, 'Time Sheet'!$AM$9:$AM$5008))</f>
        <v/>
      </c>
      <c r="AC70" s="88" t="str">
        <f>IF($AA70="", "", SUMIF('Time Sheet'!$B$9:$B$5008, $AA70, 'Time Sheet'!$AN$9:$AN$5008))</f>
        <v/>
      </c>
      <c r="AD70" s="96" t="str">
        <f>IF(AA70="", "", RANK(AC70, $AC$9:$AC$508, 0)+COUNTIF($AC$9:AC70, AC70)-1)</f>
        <v/>
      </c>
      <c r="AE70" s="31" t="str">
        <f t="shared" si="8"/>
        <v/>
      </c>
    </row>
    <row r="71" spans="1:31" x14ac:dyDescent="0.25">
      <c r="A71" s="77"/>
      <c r="B71" s="39"/>
      <c r="C71" s="42"/>
      <c r="D71" s="42"/>
      <c r="E71" s="41"/>
      <c r="F71" s="49"/>
      <c r="G71" s="77"/>
      <c r="H71" s="20" t="str">
        <f>IF(B71="", "", SUMIF('Time Sheet'!$B$9:$B$5008, $B71, 'Time Sheet'!$L$9:$L$5008))</f>
        <v/>
      </c>
      <c r="I71" s="23" t="str">
        <f>IF(B71="", "", SUMIF('Time Sheet'!$B$9:$B$5008, $B71, 'Time Sheet'!$N$9:$N$5008))</f>
        <v/>
      </c>
      <c r="J71" s="20" t="str">
        <f t="shared" si="0"/>
        <v/>
      </c>
      <c r="K71" s="77"/>
      <c r="Q71" s="14" t="str">
        <f t="shared" si="1"/>
        <v/>
      </c>
      <c r="R71" s="20" t="str">
        <f t="shared" si="2"/>
        <v/>
      </c>
      <c r="S71" s="69" t="str">
        <f t="shared" si="3"/>
        <v/>
      </c>
      <c r="T71" s="14" t="str">
        <f t="shared" si="4"/>
        <v/>
      </c>
      <c r="V71" s="11" t="str">
        <f>IF(C71="", "", IF(COUNTIF($C$9:C71, C71)&gt;1, "", C71))</f>
        <v/>
      </c>
      <c r="W71" s="14" t="str">
        <f t="shared" si="5"/>
        <v/>
      </c>
      <c r="X71" s="14">
        <v>63</v>
      </c>
      <c r="Y71" s="14" t="str">
        <f t="shared" si="6"/>
        <v/>
      </c>
      <c r="AA71" s="14" t="str">
        <f t="shared" si="7"/>
        <v/>
      </c>
      <c r="AB71" s="20" t="str">
        <f>IF($AA71="", "", SUMIF('Time Sheet'!$B$9:$B$5008, $AA71, 'Time Sheet'!$AM$9:$AM$5008))</f>
        <v/>
      </c>
      <c r="AC71" s="88" t="str">
        <f>IF($AA71="", "", SUMIF('Time Sheet'!$B$9:$B$5008, $AA71, 'Time Sheet'!$AN$9:$AN$5008))</f>
        <v/>
      </c>
      <c r="AD71" s="96" t="str">
        <f>IF(AA71="", "", RANK(AC71, $AC$9:$AC$508, 0)+COUNTIF($AC$9:AC71, AC71)-1)</f>
        <v/>
      </c>
      <c r="AE71" s="31" t="str">
        <f t="shared" si="8"/>
        <v/>
      </c>
    </row>
    <row r="72" spans="1:31" x14ac:dyDescent="0.25">
      <c r="A72" s="77"/>
      <c r="B72" s="39"/>
      <c r="C72" s="42"/>
      <c r="D72" s="42"/>
      <c r="E72" s="41"/>
      <c r="F72" s="49"/>
      <c r="G72" s="77"/>
      <c r="H72" s="20" t="str">
        <f>IF(B72="", "", SUMIF('Time Sheet'!$B$9:$B$5008, $B72, 'Time Sheet'!$L$9:$L$5008))</f>
        <v/>
      </c>
      <c r="I72" s="23" t="str">
        <f>IF(B72="", "", SUMIF('Time Sheet'!$B$9:$B$5008, $B72, 'Time Sheet'!$N$9:$N$5008))</f>
        <v/>
      </c>
      <c r="J72" s="20" t="str">
        <f t="shared" si="0"/>
        <v/>
      </c>
      <c r="K72" s="77"/>
      <c r="Q72" s="14" t="str">
        <f t="shared" si="1"/>
        <v/>
      </c>
      <c r="R72" s="20" t="str">
        <f t="shared" si="2"/>
        <v/>
      </c>
      <c r="S72" s="69" t="str">
        <f t="shared" si="3"/>
        <v/>
      </c>
      <c r="T72" s="14" t="str">
        <f t="shared" si="4"/>
        <v/>
      </c>
      <c r="V72" s="11" t="str">
        <f>IF(C72="", "", IF(COUNTIF($C$9:C72, C72)&gt;1, "", C72))</f>
        <v/>
      </c>
      <c r="W72" s="14" t="str">
        <f t="shared" si="5"/>
        <v/>
      </c>
      <c r="X72" s="14">
        <v>64</v>
      </c>
      <c r="Y72" s="14" t="str">
        <f t="shared" si="6"/>
        <v/>
      </c>
      <c r="AA72" s="14" t="str">
        <f t="shared" si="7"/>
        <v/>
      </c>
      <c r="AB72" s="20" t="str">
        <f>IF($AA72="", "", SUMIF('Time Sheet'!$B$9:$B$5008, $AA72, 'Time Sheet'!$AM$9:$AM$5008))</f>
        <v/>
      </c>
      <c r="AC72" s="88" t="str">
        <f>IF($AA72="", "", SUMIF('Time Sheet'!$B$9:$B$5008, $AA72, 'Time Sheet'!$AN$9:$AN$5008))</f>
        <v/>
      </c>
      <c r="AD72" s="96" t="str">
        <f>IF(AA72="", "", RANK(AC72, $AC$9:$AC$508, 0)+COUNTIF($AC$9:AC72, AC72)-1)</f>
        <v/>
      </c>
      <c r="AE72" s="31" t="str">
        <f t="shared" si="8"/>
        <v/>
      </c>
    </row>
    <row r="73" spans="1:31" x14ac:dyDescent="0.25">
      <c r="A73" s="77"/>
      <c r="B73" s="39"/>
      <c r="C73" s="42"/>
      <c r="D73" s="42"/>
      <c r="E73" s="41"/>
      <c r="F73" s="49"/>
      <c r="G73" s="77"/>
      <c r="H73" s="20" t="str">
        <f>IF(B73="", "", SUMIF('Time Sheet'!$B$9:$B$5008, $B73, 'Time Sheet'!$L$9:$L$5008))</f>
        <v/>
      </c>
      <c r="I73" s="23" t="str">
        <f>IF(B73="", "", SUMIF('Time Sheet'!$B$9:$B$5008, $B73, 'Time Sheet'!$N$9:$N$5008))</f>
        <v/>
      </c>
      <c r="J73" s="20" t="str">
        <f t="shared" si="0"/>
        <v/>
      </c>
      <c r="K73" s="77"/>
      <c r="Q73" s="14" t="str">
        <f t="shared" si="1"/>
        <v/>
      </c>
      <c r="R73" s="20" t="str">
        <f t="shared" si="2"/>
        <v/>
      </c>
      <c r="S73" s="69" t="str">
        <f t="shared" si="3"/>
        <v/>
      </c>
      <c r="T73" s="14" t="str">
        <f t="shared" si="4"/>
        <v/>
      </c>
      <c r="V73" s="11" t="str">
        <f>IF(C73="", "", IF(COUNTIF($C$9:C73, C73)&gt;1, "", C73))</f>
        <v/>
      </c>
      <c r="W73" s="14" t="str">
        <f t="shared" si="5"/>
        <v/>
      </c>
      <c r="X73" s="14">
        <v>65</v>
      </c>
      <c r="Y73" s="14" t="str">
        <f t="shared" si="6"/>
        <v/>
      </c>
      <c r="AA73" s="14" t="str">
        <f t="shared" si="7"/>
        <v/>
      </c>
      <c r="AB73" s="20" t="str">
        <f>IF($AA73="", "", SUMIF('Time Sheet'!$B$9:$B$5008, $AA73, 'Time Sheet'!$AM$9:$AM$5008))</f>
        <v/>
      </c>
      <c r="AC73" s="88" t="str">
        <f>IF($AA73="", "", SUMIF('Time Sheet'!$B$9:$B$5008, $AA73, 'Time Sheet'!$AN$9:$AN$5008))</f>
        <v/>
      </c>
      <c r="AD73" s="96" t="str">
        <f>IF(AA73="", "", RANK(AC73, $AC$9:$AC$508, 0)+COUNTIF($AC$9:AC73, AC73)-1)</f>
        <v/>
      </c>
      <c r="AE73" s="31" t="str">
        <f t="shared" si="8"/>
        <v/>
      </c>
    </row>
    <row r="74" spans="1:31" x14ac:dyDescent="0.25">
      <c r="A74" s="77"/>
      <c r="B74" s="39"/>
      <c r="C74" s="42"/>
      <c r="D74" s="42"/>
      <c r="E74" s="41"/>
      <c r="F74" s="49"/>
      <c r="G74" s="77"/>
      <c r="H74" s="20" t="str">
        <f>IF(B74="", "", SUMIF('Time Sheet'!$B$9:$B$5008, $B74, 'Time Sheet'!$L$9:$L$5008))</f>
        <v/>
      </c>
      <c r="I74" s="23" t="str">
        <f>IF(B74="", "", SUMIF('Time Sheet'!$B$9:$B$5008, $B74, 'Time Sheet'!$N$9:$N$5008))</f>
        <v/>
      </c>
      <c r="J74" s="20" t="str">
        <f t="shared" ref="J74:J137" si="9">IF(OR(B74="", F74="", H74=""), "", IF(F74=H74, "Est. Time Worked", IF(F74&gt;H74, CONCATENATE(TEXT(R74, "[h]:mm"), " Still to Work"), IF(H74&gt;F74, CONCATENATE(TEXT(S74, "[h]:mm"), " Over Worked"), ""))))</f>
        <v/>
      </c>
      <c r="K74" s="77"/>
      <c r="Q74" s="14" t="str">
        <f t="shared" ref="Q74:Q137" si="10">IF(B74="", "", IF(COUNTIF($B$9:$B$508, B74)&gt;1, FALSE, TRUE))</f>
        <v/>
      </c>
      <c r="R74" s="20" t="str">
        <f t="shared" ref="R74:R137" si="11">IF(B74="", "", IF(F74&gt;H74, F74-H74, 0))</f>
        <v/>
      </c>
      <c r="S74" s="69" t="str">
        <f t="shared" ref="S74:S137" si="12">IF(B74="", "", IF(H74&gt;F74, H74-F74, 0))</f>
        <v/>
      </c>
      <c r="T74" s="14" t="str">
        <f t="shared" ref="T74:T137" si="13">IF(J74="", "", IF(F74&gt;H74, "Yellow", IF(H74&gt;F74, "Red", IF(F74=H74, "Green", ""))))</f>
        <v/>
      </c>
      <c r="V74" s="11" t="str">
        <f>IF(C74="", "", IF(COUNTIF($C$9:C74, C74)&gt;1, "", C74))</f>
        <v/>
      </c>
      <c r="W74" s="14" t="str">
        <f t="shared" ref="W74:W137" si="14">IF(V74="", "", COUNTIF($V$9:$V$508, "&lt;"&amp;V74)-$W$7)</f>
        <v/>
      </c>
      <c r="X74" s="14">
        <v>66</v>
      </c>
      <c r="Y74" s="14" t="str">
        <f t="shared" ref="Y74:Y137" si="15">IFERROR(INDEX($V$9:$V$508, MATCH(X74, $W$9:$W$508, 0)), "")</f>
        <v/>
      </c>
      <c r="AA74" s="14" t="str">
        <f t="shared" ref="AA74:AA137" si="16">IF($C74="", "", IF($C74=$AA$6, $B74, ""))</f>
        <v/>
      </c>
      <c r="AB74" s="20" t="str">
        <f>IF($AA74="", "", SUMIF('Time Sheet'!$B$9:$B$5008, $AA74, 'Time Sheet'!$AM$9:$AM$5008))</f>
        <v/>
      </c>
      <c r="AC74" s="88" t="str">
        <f>IF($AA74="", "", SUMIF('Time Sheet'!$B$9:$B$5008, $AA74, 'Time Sheet'!$AN$9:$AN$5008))</f>
        <v/>
      </c>
      <c r="AD74" s="96" t="str">
        <f>IF(AA74="", "", RANK(AC74, $AC$9:$AC$508, 0)+COUNTIF($AC$9:AC74, AC74)-1)</f>
        <v/>
      </c>
      <c r="AE74" s="31" t="str">
        <f t="shared" ref="AE74:AE137" si="17">IF(AA74="", "", E74)</f>
        <v/>
      </c>
    </row>
    <row r="75" spans="1:31" x14ac:dyDescent="0.25">
      <c r="A75" s="77"/>
      <c r="B75" s="39"/>
      <c r="C75" s="42"/>
      <c r="D75" s="42"/>
      <c r="E75" s="41"/>
      <c r="F75" s="49"/>
      <c r="G75" s="77"/>
      <c r="H75" s="20" t="str">
        <f>IF(B75="", "", SUMIF('Time Sheet'!$B$9:$B$5008, $B75, 'Time Sheet'!$L$9:$L$5008))</f>
        <v/>
      </c>
      <c r="I75" s="23" t="str">
        <f>IF(B75="", "", SUMIF('Time Sheet'!$B$9:$B$5008, $B75, 'Time Sheet'!$N$9:$N$5008))</f>
        <v/>
      </c>
      <c r="J75" s="20" t="str">
        <f t="shared" si="9"/>
        <v/>
      </c>
      <c r="K75" s="77"/>
      <c r="Q75" s="14" t="str">
        <f t="shared" si="10"/>
        <v/>
      </c>
      <c r="R75" s="20" t="str">
        <f t="shared" si="11"/>
        <v/>
      </c>
      <c r="S75" s="69" t="str">
        <f t="shared" si="12"/>
        <v/>
      </c>
      <c r="T75" s="14" t="str">
        <f t="shared" si="13"/>
        <v/>
      </c>
      <c r="V75" s="11" t="str">
        <f>IF(C75="", "", IF(COUNTIF($C$9:C75, C75)&gt;1, "", C75))</f>
        <v/>
      </c>
      <c r="W75" s="14" t="str">
        <f t="shared" si="14"/>
        <v/>
      </c>
      <c r="X75" s="14">
        <v>67</v>
      </c>
      <c r="Y75" s="14" t="str">
        <f t="shared" si="15"/>
        <v/>
      </c>
      <c r="AA75" s="14" t="str">
        <f t="shared" si="16"/>
        <v/>
      </c>
      <c r="AB75" s="20" t="str">
        <f>IF($AA75="", "", SUMIF('Time Sheet'!$B$9:$B$5008, $AA75, 'Time Sheet'!$AM$9:$AM$5008))</f>
        <v/>
      </c>
      <c r="AC75" s="88" t="str">
        <f>IF($AA75="", "", SUMIF('Time Sheet'!$B$9:$B$5008, $AA75, 'Time Sheet'!$AN$9:$AN$5008))</f>
        <v/>
      </c>
      <c r="AD75" s="96" t="str">
        <f>IF(AA75="", "", RANK(AC75, $AC$9:$AC$508, 0)+COUNTIF($AC$9:AC75, AC75)-1)</f>
        <v/>
      </c>
      <c r="AE75" s="31" t="str">
        <f t="shared" si="17"/>
        <v/>
      </c>
    </row>
    <row r="76" spans="1:31" x14ac:dyDescent="0.25">
      <c r="A76" s="77"/>
      <c r="B76" s="39"/>
      <c r="C76" s="42"/>
      <c r="D76" s="42"/>
      <c r="E76" s="41"/>
      <c r="F76" s="49"/>
      <c r="G76" s="77"/>
      <c r="H76" s="20" t="str">
        <f>IF(B76="", "", SUMIF('Time Sheet'!$B$9:$B$5008, $B76, 'Time Sheet'!$L$9:$L$5008))</f>
        <v/>
      </c>
      <c r="I76" s="23" t="str">
        <f>IF(B76="", "", SUMIF('Time Sheet'!$B$9:$B$5008, $B76, 'Time Sheet'!$N$9:$N$5008))</f>
        <v/>
      </c>
      <c r="J76" s="20" t="str">
        <f t="shared" si="9"/>
        <v/>
      </c>
      <c r="K76" s="77"/>
      <c r="Q76" s="14" t="str">
        <f t="shared" si="10"/>
        <v/>
      </c>
      <c r="R76" s="20" t="str">
        <f t="shared" si="11"/>
        <v/>
      </c>
      <c r="S76" s="69" t="str">
        <f t="shared" si="12"/>
        <v/>
      </c>
      <c r="T76" s="14" t="str">
        <f t="shared" si="13"/>
        <v/>
      </c>
      <c r="V76" s="11" t="str">
        <f>IF(C76="", "", IF(COUNTIF($C$9:C76, C76)&gt;1, "", C76))</f>
        <v/>
      </c>
      <c r="W76" s="14" t="str">
        <f t="shared" si="14"/>
        <v/>
      </c>
      <c r="X76" s="14">
        <v>68</v>
      </c>
      <c r="Y76" s="14" t="str">
        <f t="shared" si="15"/>
        <v/>
      </c>
      <c r="AA76" s="14" t="str">
        <f t="shared" si="16"/>
        <v/>
      </c>
      <c r="AB76" s="20" t="str">
        <f>IF($AA76="", "", SUMIF('Time Sheet'!$B$9:$B$5008, $AA76, 'Time Sheet'!$AM$9:$AM$5008))</f>
        <v/>
      </c>
      <c r="AC76" s="88" t="str">
        <f>IF($AA76="", "", SUMIF('Time Sheet'!$B$9:$B$5008, $AA76, 'Time Sheet'!$AN$9:$AN$5008))</f>
        <v/>
      </c>
      <c r="AD76" s="96" t="str">
        <f>IF(AA76="", "", RANK(AC76, $AC$9:$AC$508, 0)+COUNTIF($AC$9:AC76, AC76)-1)</f>
        <v/>
      </c>
      <c r="AE76" s="31" t="str">
        <f t="shared" si="17"/>
        <v/>
      </c>
    </row>
    <row r="77" spans="1:31" x14ac:dyDescent="0.25">
      <c r="A77" s="77"/>
      <c r="B77" s="39"/>
      <c r="C77" s="42"/>
      <c r="D77" s="42"/>
      <c r="E77" s="41"/>
      <c r="F77" s="49"/>
      <c r="G77" s="77"/>
      <c r="H77" s="20" t="str">
        <f>IF(B77="", "", SUMIF('Time Sheet'!$B$9:$B$5008, $B77, 'Time Sheet'!$L$9:$L$5008))</f>
        <v/>
      </c>
      <c r="I77" s="23" t="str">
        <f>IF(B77="", "", SUMIF('Time Sheet'!$B$9:$B$5008, $B77, 'Time Sheet'!$N$9:$N$5008))</f>
        <v/>
      </c>
      <c r="J77" s="20" t="str">
        <f t="shared" si="9"/>
        <v/>
      </c>
      <c r="K77" s="77"/>
      <c r="Q77" s="14" t="str">
        <f t="shared" si="10"/>
        <v/>
      </c>
      <c r="R77" s="20" t="str">
        <f t="shared" si="11"/>
        <v/>
      </c>
      <c r="S77" s="69" t="str">
        <f t="shared" si="12"/>
        <v/>
      </c>
      <c r="T77" s="14" t="str">
        <f t="shared" si="13"/>
        <v/>
      </c>
      <c r="V77" s="11" t="str">
        <f>IF(C77="", "", IF(COUNTIF($C$9:C77, C77)&gt;1, "", C77))</f>
        <v/>
      </c>
      <c r="W77" s="14" t="str">
        <f t="shared" si="14"/>
        <v/>
      </c>
      <c r="X77" s="14">
        <v>69</v>
      </c>
      <c r="Y77" s="14" t="str">
        <f t="shared" si="15"/>
        <v/>
      </c>
      <c r="AA77" s="14" t="str">
        <f t="shared" si="16"/>
        <v/>
      </c>
      <c r="AB77" s="20" t="str">
        <f>IF($AA77="", "", SUMIF('Time Sheet'!$B$9:$B$5008, $AA77, 'Time Sheet'!$AM$9:$AM$5008))</f>
        <v/>
      </c>
      <c r="AC77" s="88" t="str">
        <f>IF($AA77="", "", SUMIF('Time Sheet'!$B$9:$B$5008, $AA77, 'Time Sheet'!$AN$9:$AN$5008))</f>
        <v/>
      </c>
      <c r="AD77" s="96" t="str">
        <f>IF(AA77="", "", RANK(AC77, $AC$9:$AC$508, 0)+COUNTIF($AC$9:AC77, AC77)-1)</f>
        <v/>
      </c>
      <c r="AE77" s="31" t="str">
        <f t="shared" si="17"/>
        <v/>
      </c>
    </row>
    <row r="78" spans="1:31" x14ac:dyDescent="0.25">
      <c r="A78" s="77"/>
      <c r="B78" s="39"/>
      <c r="C78" s="42"/>
      <c r="D78" s="42"/>
      <c r="E78" s="41"/>
      <c r="F78" s="49"/>
      <c r="G78" s="77"/>
      <c r="H78" s="20" t="str">
        <f>IF(B78="", "", SUMIF('Time Sheet'!$B$9:$B$5008, $B78, 'Time Sheet'!$L$9:$L$5008))</f>
        <v/>
      </c>
      <c r="I78" s="23" t="str">
        <f>IF(B78="", "", SUMIF('Time Sheet'!$B$9:$B$5008, $B78, 'Time Sheet'!$N$9:$N$5008))</f>
        <v/>
      </c>
      <c r="J78" s="20" t="str">
        <f t="shared" si="9"/>
        <v/>
      </c>
      <c r="K78" s="77"/>
      <c r="Q78" s="14" t="str">
        <f t="shared" si="10"/>
        <v/>
      </c>
      <c r="R78" s="20" t="str">
        <f t="shared" si="11"/>
        <v/>
      </c>
      <c r="S78" s="69" t="str">
        <f t="shared" si="12"/>
        <v/>
      </c>
      <c r="T78" s="14" t="str">
        <f t="shared" si="13"/>
        <v/>
      </c>
      <c r="V78" s="11" t="str">
        <f>IF(C78="", "", IF(COUNTIF($C$9:C78, C78)&gt;1, "", C78))</f>
        <v/>
      </c>
      <c r="W78" s="14" t="str">
        <f t="shared" si="14"/>
        <v/>
      </c>
      <c r="X78" s="14">
        <v>70</v>
      </c>
      <c r="Y78" s="14" t="str">
        <f t="shared" si="15"/>
        <v/>
      </c>
      <c r="AA78" s="14" t="str">
        <f t="shared" si="16"/>
        <v/>
      </c>
      <c r="AB78" s="20" t="str">
        <f>IF($AA78="", "", SUMIF('Time Sheet'!$B$9:$B$5008, $AA78, 'Time Sheet'!$AM$9:$AM$5008))</f>
        <v/>
      </c>
      <c r="AC78" s="88" t="str">
        <f>IF($AA78="", "", SUMIF('Time Sheet'!$B$9:$B$5008, $AA78, 'Time Sheet'!$AN$9:$AN$5008))</f>
        <v/>
      </c>
      <c r="AD78" s="96" t="str">
        <f>IF(AA78="", "", RANK(AC78, $AC$9:$AC$508, 0)+COUNTIF($AC$9:AC78, AC78)-1)</f>
        <v/>
      </c>
      <c r="AE78" s="31" t="str">
        <f t="shared" si="17"/>
        <v/>
      </c>
    </row>
    <row r="79" spans="1:31" x14ac:dyDescent="0.25">
      <c r="A79" s="77"/>
      <c r="B79" s="39"/>
      <c r="C79" s="42"/>
      <c r="D79" s="42"/>
      <c r="E79" s="41"/>
      <c r="F79" s="49"/>
      <c r="G79" s="77"/>
      <c r="H79" s="20" t="str">
        <f>IF(B79="", "", SUMIF('Time Sheet'!$B$9:$B$5008, $B79, 'Time Sheet'!$L$9:$L$5008))</f>
        <v/>
      </c>
      <c r="I79" s="23" t="str">
        <f>IF(B79="", "", SUMIF('Time Sheet'!$B$9:$B$5008, $B79, 'Time Sheet'!$N$9:$N$5008))</f>
        <v/>
      </c>
      <c r="J79" s="20" t="str">
        <f t="shared" si="9"/>
        <v/>
      </c>
      <c r="K79" s="77"/>
      <c r="Q79" s="14" t="str">
        <f t="shared" si="10"/>
        <v/>
      </c>
      <c r="R79" s="20" t="str">
        <f t="shared" si="11"/>
        <v/>
      </c>
      <c r="S79" s="69" t="str">
        <f t="shared" si="12"/>
        <v/>
      </c>
      <c r="T79" s="14" t="str">
        <f t="shared" si="13"/>
        <v/>
      </c>
      <c r="V79" s="11" t="str">
        <f>IF(C79="", "", IF(COUNTIF($C$9:C79, C79)&gt;1, "", C79))</f>
        <v/>
      </c>
      <c r="W79" s="14" t="str">
        <f t="shared" si="14"/>
        <v/>
      </c>
      <c r="X79" s="14">
        <v>71</v>
      </c>
      <c r="Y79" s="14" t="str">
        <f t="shared" si="15"/>
        <v/>
      </c>
      <c r="AA79" s="14" t="str">
        <f t="shared" si="16"/>
        <v/>
      </c>
      <c r="AB79" s="20" t="str">
        <f>IF($AA79="", "", SUMIF('Time Sheet'!$B$9:$B$5008, $AA79, 'Time Sheet'!$AM$9:$AM$5008))</f>
        <v/>
      </c>
      <c r="AC79" s="88" t="str">
        <f>IF($AA79="", "", SUMIF('Time Sheet'!$B$9:$B$5008, $AA79, 'Time Sheet'!$AN$9:$AN$5008))</f>
        <v/>
      </c>
      <c r="AD79" s="96" t="str">
        <f>IF(AA79="", "", RANK(AC79, $AC$9:$AC$508, 0)+COUNTIF($AC$9:AC79, AC79)-1)</f>
        <v/>
      </c>
      <c r="AE79" s="31" t="str">
        <f t="shared" si="17"/>
        <v/>
      </c>
    </row>
    <row r="80" spans="1:31" x14ac:dyDescent="0.25">
      <c r="A80" s="77"/>
      <c r="B80" s="39"/>
      <c r="C80" s="42"/>
      <c r="D80" s="42"/>
      <c r="E80" s="41"/>
      <c r="F80" s="49"/>
      <c r="G80" s="77"/>
      <c r="H80" s="20" t="str">
        <f>IF(B80="", "", SUMIF('Time Sheet'!$B$9:$B$5008, $B80, 'Time Sheet'!$L$9:$L$5008))</f>
        <v/>
      </c>
      <c r="I80" s="23" t="str">
        <f>IF(B80="", "", SUMIF('Time Sheet'!$B$9:$B$5008, $B80, 'Time Sheet'!$N$9:$N$5008))</f>
        <v/>
      </c>
      <c r="J80" s="20" t="str">
        <f t="shared" si="9"/>
        <v/>
      </c>
      <c r="K80" s="77"/>
      <c r="Q80" s="14" t="str">
        <f t="shared" si="10"/>
        <v/>
      </c>
      <c r="R80" s="20" t="str">
        <f t="shared" si="11"/>
        <v/>
      </c>
      <c r="S80" s="69" t="str">
        <f t="shared" si="12"/>
        <v/>
      </c>
      <c r="T80" s="14" t="str">
        <f t="shared" si="13"/>
        <v/>
      </c>
      <c r="V80" s="11" t="str">
        <f>IF(C80="", "", IF(COUNTIF($C$9:C80, C80)&gt;1, "", C80))</f>
        <v/>
      </c>
      <c r="W80" s="14" t="str">
        <f t="shared" si="14"/>
        <v/>
      </c>
      <c r="X80" s="14">
        <v>72</v>
      </c>
      <c r="Y80" s="14" t="str">
        <f t="shared" si="15"/>
        <v/>
      </c>
      <c r="AA80" s="14" t="str">
        <f t="shared" si="16"/>
        <v/>
      </c>
      <c r="AB80" s="20" t="str">
        <f>IF($AA80="", "", SUMIF('Time Sheet'!$B$9:$B$5008, $AA80, 'Time Sheet'!$AM$9:$AM$5008))</f>
        <v/>
      </c>
      <c r="AC80" s="88" t="str">
        <f>IF($AA80="", "", SUMIF('Time Sheet'!$B$9:$B$5008, $AA80, 'Time Sheet'!$AN$9:$AN$5008))</f>
        <v/>
      </c>
      <c r="AD80" s="96" t="str">
        <f>IF(AA80="", "", RANK(AC80, $AC$9:$AC$508, 0)+COUNTIF($AC$9:AC80, AC80)-1)</f>
        <v/>
      </c>
      <c r="AE80" s="31" t="str">
        <f t="shared" si="17"/>
        <v/>
      </c>
    </row>
    <row r="81" spans="1:31" x14ac:dyDescent="0.25">
      <c r="A81" s="77"/>
      <c r="B81" s="39"/>
      <c r="C81" s="42"/>
      <c r="D81" s="42"/>
      <c r="E81" s="41"/>
      <c r="F81" s="49"/>
      <c r="G81" s="77"/>
      <c r="H81" s="20" t="str">
        <f>IF(B81="", "", SUMIF('Time Sheet'!$B$9:$B$5008, $B81, 'Time Sheet'!$L$9:$L$5008))</f>
        <v/>
      </c>
      <c r="I81" s="23" t="str">
        <f>IF(B81="", "", SUMIF('Time Sheet'!$B$9:$B$5008, $B81, 'Time Sheet'!$N$9:$N$5008))</f>
        <v/>
      </c>
      <c r="J81" s="20" t="str">
        <f t="shared" si="9"/>
        <v/>
      </c>
      <c r="K81" s="77"/>
      <c r="Q81" s="14" t="str">
        <f t="shared" si="10"/>
        <v/>
      </c>
      <c r="R81" s="20" t="str">
        <f t="shared" si="11"/>
        <v/>
      </c>
      <c r="S81" s="69" t="str">
        <f t="shared" si="12"/>
        <v/>
      </c>
      <c r="T81" s="14" t="str">
        <f t="shared" si="13"/>
        <v/>
      </c>
      <c r="V81" s="11" t="str">
        <f>IF(C81="", "", IF(COUNTIF($C$9:C81, C81)&gt;1, "", C81))</f>
        <v/>
      </c>
      <c r="W81" s="14" t="str">
        <f t="shared" si="14"/>
        <v/>
      </c>
      <c r="X81" s="14">
        <v>73</v>
      </c>
      <c r="Y81" s="14" t="str">
        <f t="shared" si="15"/>
        <v/>
      </c>
      <c r="AA81" s="14" t="str">
        <f t="shared" si="16"/>
        <v/>
      </c>
      <c r="AB81" s="20" t="str">
        <f>IF($AA81="", "", SUMIF('Time Sheet'!$B$9:$B$5008, $AA81, 'Time Sheet'!$AM$9:$AM$5008))</f>
        <v/>
      </c>
      <c r="AC81" s="88" t="str">
        <f>IF($AA81="", "", SUMIF('Time Sheet'!$B$9:$B$5008, $AA81, 'Time Sheet'!$AN$9:$AN$5008))</f>
        <v/>
      </c>
      <c r="AD81" s="96" t="str">
        <f>IF(AA81="", "", RANK(AC81, $AC$9:$AC$508, 0)+COUNTIF($AC$9:AC81, AC81)-1)</f>
        <v/>
      </c>
      <c r="AE81" s="31" t="str">
        <f t="shared" si="17"/>
        <v/>
      </c>
    </row>
    <row r="82" spans="1:31" x14ac:dyDescent="0.25">
      <c r="A82" s="77"/>
      <c r="B82" s="39"/>
      <c r="C82" s="42"/>
      <c r="D82" s="42"/>
      <c r="E82" s="41"/>
      <c r="F82" s="49"/>
      <c r="G82" s="77"/>
      <c r="H82" s="20" t="str">
        <f>IF(B82="", "", SUMIF('Time Sheet'!$B$9:$B$5008, $B82, 'Time Sheet'!$L$9:$L$5008))</f>
        <v/>
      </c>
      <c r="I82" s="23" t="str">
        <f>IF(B82="", "", SUMIF('Time Sheet'!$B$9:$B$5008, $B82, 'Time Sheet'!$N$9:$N$5008))</f>
        <v/>
      </c>
      <c r="J82" s="20" t="str">
        <f t="shared" si="9"/>
        <v/>
      </c>
      <c r="K82" s="77"/>
      <c r="Q82" s="14" t="str">
        <f t="shared" si="10"/>
        <v/>
      </c>
      <c r="R82" s="20" t="str">
        <f t="shared" si="11"/>
        <v/>
      </c>
      <c r="S82" s="69" t="str">
        <f t="shared" si="12"/>
        <v/>
      </c>
      <c r="T82" s="14" t="str">
        <f t="shared" si="13"/>
        <v/>
      </c>
      <c r="V82" s="11" t="str">
        <f>IF(C82="", "", IF(COUNTIF($C$9:C82, C82)&gt;1, "", C82))</f>
        <v/>
      </c>
      <c r="W82" s="14" t="str">
        <f t="shared" si="14"/>
        <v/>
      </c>
      <c r="X82" s="14">
        <v>74</v>
      </c>
      <c r="Y82" s="14" t="str">
        <f t="shared" si="15"/>
        <v/>
      </c>
      <c r="AA82" s="14" t="str">
        <f t="shared" si="16"/>
        <v/>
      </c>
      <c r="AB82" s="20" t="str">
        <f>IF($AA82="", "", SUMIF('Time Sheet'!$B$9:$B$5008, $AA82, 'Time Sheet'!$AM$9:$AM$5008))</f>
        <v/>
      </c>
      <c r="AC82" s="88" t="str">
        <f>IF($AA82="", "", SUMIF('Time Sheet'!$B$9:$B$5008, $AA82, 'Time Sheet'!$AN$9:$AN$5008))</f>
        <v/>
      </c>
      <c r="AD82" s="96" t="str">
        <f>IF(AA82="", "", RANK(AC82, $AC$9:$AC$508, 0)+COUNTIF($AC$9:AC82, AC82)-1)</f>
        <v/>
      </c>
      <c r="AE82" s="31" t="str">
        <f t="shared" si="17"/>
        <v/>
      </c>
    </row>
    <row r="83" spans="1:31" x14ac:dyDescent="0.25">
      <c r="A83" s="77"/>
      <c r="B83" s="39"/>
      <c r="C83" s="42"/>
      <c r="D83" s="42"/>
      <c r="E83" s="41"/>
      <c r="F83" s="49"/>
      <c r="G83" s="77"/>
      <c r="H83" s="20" t="str">
        <f>IF(B83="", "", SUMIF('Time Sheet'!$B$9:$B$5008, $B83, 'Time Sheet'!$L$9:$L$5008))</f>
        <v/>
      </c>
      <c r="I83" s="23" t="str">
        <f>IF(B83="", "", SUMIF('Time Sheet'!$B$9:$B$5008, $B83, 'Time Sheet'!$N$9:$N$5008))</f>
        <v/>
      </c>
      <c r="J83" s="20" t="str">
        <f t="shared" si="9"/>
        <v/>
      </c>
      <c r="K83" s="77"/>
      <c r="Q83" s="14" t="str">
        <f t="shared" si="10"/>
        <v/>
      </c>
      <c r="R83" s="20" t="str">
        <f t="shared" si="11"/>
        <v/>
      </c>
      <c r="S83" s="69" t="str">
        <f t="shared" si="12"/>
        <v/>
      </c>
      <c r="T83" s="14" t="str">
        <f t="shared" si="13"/>
        <v/>
      </c>
      <c r="V83" s="11" t="str">
        <f>IF(C83="", "", IF(COUNTIF($C$9:C83, C83)&gt;1, "", C83))</f>
        <v/>
      </c>
      <c r="W83" s="14" t="str">
        <f t="shared" si="14"/>
        <v/>
      </c>
      <c r="X83" s="14">
        <v>75</v>
      </c>
      <c r="Y83" s="14" t="str">
        <f t="shared" si="15"/>
        <v/>
      </c>
      <c r="AA83" s="14" t="str">
        <f t="shared" si="16"/>
        <v/>
      </c>
      <c r="AB83" s="20" t="str">
        <f>IF($AA83="", "", SUMIF('Time Sheet'!$B$9:$B$5008, $AA83, 'Time Sheet'!$AM$9:$AM$5008))</f>
        <v/>
      </c>
      <c r="AC83" s="88" t="str">
        <f>IF($AA83="", "", SUMIF('Time Sheet'!$B$9:$B$5008, $AA83, 'Time Sheet'!$AN$9:$AN$5008))</f>
        <v/>
      </c>
      <c r="AD83" s="96" t="str">
        <f>IF(AA83="", "", RANK(AC83, $AC$9:$AC$508, 0)+COUNTIF($AC$9:AC83, AC83)-1)</f>
        <v/>
      </c>
      <c r="AE83" s="31" t="str">
        <f t="shared" si="17"/>
        <v/>
      </c>
    </row>
    <row r="84" spans="1:31" x14ac:dyDescent="0.25">
      <c r="A84" s="77"/>
      <c r="B84" s="39"/>
      <c r="C84" s="42"/>
      <c r="D84" s="42"/>
      <c r="E84" s="41"/>
      <c r="F84" s="49"/>
      <c r="G84" s="77"/>
      <c r="H84" s="20" t="str">
        <f>IF(B84="", "", SUMIF('Time Sheet'!$B$9:$B$5008, $B84, 'Time Sheet'!$L$9:$L$5008))</f>
        <v/>
      </c>
      <c r="I84" s="23" t="str">
        <f>IF(B84="", "", SUMIF('Time Sheet'!$B$9:$B$5008, $B84, 'Time Sheet'!$N$9:$N$5008))</f>
        <v/>
      </c>
      <c r="J84" s="20" t="str">
        <f t="shared" si="9"/>
        <v/>
      </c>
      <c r="K84" s="77"/>
      <c r="Q84" s="14" t="str">
        <f t="shared" si="10"/>
        <v/>
      </c>
      <c r="R84" s="20" t="str">
        <f t="shared" si="11"/>
        <v/>
      </c>
      <c r="S84" s="69" t="str">
        <f t="shared" si="12"/>
        <v/>
      </c>
      <c r="T84" s="14" t="str">
        <f t="shared" si="13"/>
        <v/>
      </c>
      <c r="V84" s="11" t="str">
        <f>IF(C84="", "", IF(COUNTIF($C$9:C84, C84)&gt;1, "", C84))</f>
        <v/>
      </c>
      <c r="W84" s="14" t="str">
        <f t="shared" si="14"/>
        <v/>
      </c>
      <c r="X84" s="14">
        <v>76</v>
      </c>
      <c r="Y84" s="14" t="str">
        <f t="shared" si="15"/>
        <v/>
      </c>
      <c r="AA84" s="14" t="str">
        <f t="shared" si="16"/>
        <v/>
      </c>
      <c r="AB84" s="20" t="str">
        <f>IF($AA84="", "", SUMIF('Time Sheet'!$B$9:$B$5008, $AA84, 'Time Sheet'!$AM$9:$AM$5008))</f>
        <v/>
      </c>
      <c r="AC84" s="88" t="str">
        <f>IF($AA84="", "", SUMIF('Time Sheet'!$B$9:$B$5008, $AA84, 'Time Sheet'!$AN$9:$AN$5008))</f>
        <v/>
      </c>
      <c r="AD84" s="96" t="str">
        <f>IF(AA84="", "", RANK(AC84, $AC$9:$AC$508, 0)+COUNTIF($AC$9:AC84, AC84)-1)</f>
        <v/>
      </c>
      <c r="AE84" s="31" t="str">
        <f t="shared" si="17"/>
        <v/>
      </c>
    </row>
    <row r="85" spans="1:31" x14ac:dyDescent="0.25">
      <c r="A85" s="77"/>
      <c r="B85" s="39"/>
      <c r="C85" s="42"/>
      <c r="D85" s="42"/>
      <c r="E85" s="41"/>
      <c r="F85" s="49"/>
      <c r="G85" s="77"/>
      <c r="H85" s="20" t="str">
        <f>IF(B85="", "", SUMIF('Time Sheet'!$B$9:$B$5008, $B85, 'Time Sheet'!$L$9:$L$5008))</f>
        <v/>
      </c>
      <c r="I85" s="23" t="str">
        <f>IF(B85="", "", SUMIF('Time Sheet'!$B$9:$B$5008, $B85, 'Time Sheet'!$N$9:$N$5008))</f>
        <v/>
      </c>
      <c r="J85" s="20" t="str">
        <f t="shared" si="9"/>
        <v/>
      </c>
      <c r="K85" s="77"/>
      <c r="Q85" s="14" t="str">
        <f t="shared" si="10"/>
        <v/>
      </c>
      <c r="R85" s="20" t="str">
        <f t="shared" si="11"/>
        <v/>
      </c>
      <c r="S85" s="69" t="str">
        <f t="shared" si="12"/>
        <v/>
      </c>
      <c r="T85" s="14" t="str">
        <f t="shared" si="13"/>
        <v/>
      </c>
      <c r="V85" s="11" t="str">
        <f>IF(C85="", "", IF(COUNTIF($C$9:C85, C85)&gt;1, "", C85))</f>
        <v/>
      </c>
      <c r="W85" s="14" t="str">
        <f t="shared" si="14"/>
        <v/>
      </c>
      <c r="X85" s="14">
        <v>77</v>
      </c>
      <c r="Y85" s="14" t="str">
        <f t="shared" si="15"/>
        <v/>
      </c>
      <c r="AA85" s="14" t="str">
        <f t="shared" si="16"/>
        <v/>
      </c>
      <c r="AB85" s="20" t="str">
        <f>IF($AA85="", "", SUMIF('Time Sheet'!$B$9:$B$5008, $AA85, 'Time Sheet'!$AM$9:$AM$5008))</f>
        <v/>
      </c>
      <c r="AC85" s="88" t="str">
        <f>IF($AA85="", "", SUMIF('Time Sheet'!$B$9:$B$5008, $AA85, 'Time Sheet'!$AN$9:$AN$5008))</f>
        <v/>
      </c>
      <c r="AD85" s="96" t="str">
        <f>IF(AA85="", "", RANK(AC85, $AC$9:$AC$508, 0)+COUNTIF($AC$9:AC85, AC85)-1)</f>
        <v/>
      </c>
      <c r="AE85" s="31" t="str">
        <f t="shared" si="17"/>
        <v/>
      </c>
    </row>
    <row r="86" spans="1:31" x14ac:dyDescent="0.25">
      <c r="A86" s="77"/>
      <c r="B86" s="39"/>
      <c r="C86" s="42"/>
      <c r="D86" s="42"/>
      <c r="E86" s="41"/>
      <c r="F86" s="49"/>
      <c r="G86" s="77"/>
      <c r="H86" s="20" t="str">
        <f>IF(B86="", "", SUMIF('Time Sheet'!$B$9:$B$5008, $B86, 'Time Sheet'!$L$9:$L$5008))</f>
        <v/>
      </c>
      <c r="I86" s="23" t="str">
        <f>IF(B86="", "", SUMIF('Time Sheet'!$B$9:$B$5008, $B86, 'Time Sheet'!$N$9:$N$5008))</f>
        <v/>
      </c>
      <c r="J86" s="20" t="str">
        <f t="shared" si="9"/>
        <v/>
      </c>
      <c r="K86" s="77"/>
      <c r="Q86" s="14" t="str">
        <f t="shared" si="10"/>
        <v/>
      </c>
      <c r="R86" s="20" t="str">
        <f t="shared" si="11"/>
        <v/>
      </c>
      <c r="S86" s="69" t="str">
        <f t="shared" si="12"/>
        <v/>
      </c>
      <c r="T86" s="14" t="str">
        <f t="shared" si="13"/>
        <v/>
      </c>
      <c r="V86" s="11" t="str">
        <f>IF(C86="", "", IF(COUNTIF($C$9:C86, C86)&gt;1, "", C86))</f>
        <v/>
      </c>
      <c r="W86" s="14" t="str">
        <f t="shared" si="14"/>
        <v/>
      </c>
      <c r="X86" s="14">
        <v>78</v>
      </c>
      <c r="Y86" s="14" t="str">
        <f t="shared" si="15"/>
        <v/>
      </c>
      <c r="AA86" s="14" t="str">
        <f t="shared" si="16"/>
        <v/>
      </c>
      <c r="AB86" s="20" t="str">
        <f>IF($AA86="", "", SUMIF('Time Sheet'!$B$9:$B$5008, $AA86, 'Time Sheet'!$AM$9:$AM$5008))</f>
        <v/>
      </c>
      <c r="AC86" s="88" t="str">
        <f>IF($AA86="", "", SUMIF('Time Sheet'!$B$9:$B$5008, $AA86, 'Time Sheet'!$AN$9:$AN$5008))</f>
        <v/>
      </c>
      <c r="AD86" s="96" t="str">
        <f>IF(AA86="", "", RANK(AC86, $AC$9:$AC$508, 0)+COUNTIF($AC$9:AC86, AC86)-1)</f>
        <v/>
      </c>
      <c r="AE86" s="31" t="str">
        <f t="shared" si="17"/>
        <v/>
      </c>
    </row>
    <row r="87" spans="1:31" x14ac:dyDescent="0.25">
      <c r="A87" s="77"/>
      <c r="B87" s="39"/>
      <c r="C87" s="42"/>
      <c r="D87" s="42"/>
      <c r="E87" s="41"/>
      <c r="F87" s="49"/>
      <c r="G87" s="77"/>
      <c r="H87" s="20" t="str">
        <f>IF(B87="", "", SUMIF('Time Sheet'!$B$9:$B$5008, $B87, 'Time Sheet'!$L$9:$L$5008))</f>
        <v/>
      </c>
      <c r="I87" s="23" t="str">
        <f>IF(B87="", "", SUMIF('Time Sheet'!$B$9:$B$5008, $B87, 'Time Sheet'!$N$9:$N$5008))</f>
        <v/>
      </c>
      <c r="J87" s="20" t="str">
        <f t="shared" si="9"/>
        <v/>
      </c>
      <c r="K87" s="77"/>
      <c r="Q87" s="14" t="str">
        <f t="shared" si="10"/>
        <v/>
      </c>
      <c r="R87" s="20" t="str">
        <f t="shared" si="11"/>
        <v/>
      </c>
      <c r="S87" s="69" t="str">
        <f t="shared" si="12"/>
        <v/>
      </c>
      <c r="T87" s="14" t="str">
        <f t="shared" si="13"/>
        <v/>
      </c>
      <c r="V87" s="11" t="str">
        <f>IF(C87="", "", IF(COUNTIF($C$9:C87, C87)&gt;1, "", C87))</f>
        <v/>
      </c>
      <c r="W87" s="14" t="str">
        <f t="shared" si="14"/>
        <v/>
      </c>
      <c r="X87" s="14">
        <v>79</v>
      </c>
      <c r="Y87" s="14" t="str">
        <f t="shared" si="15"/>
        <v/>
      </c>
      <c r="AA87" s="14" t="str">
        <f t="shared" si="16"/>
        <v/>
      </c>
      <c r="AB87" s="20" t="str">
        <f>IF($AA87="", "", SUMIF('Time Sheet'!$B$9:$B$5008, $AA87, 'Time Sheet'!$AM$9:$AM$5008))</f>
        <v/>
      </c>
      <c r="AC87" s="88" t="str">
        <f>IF($AA87="", "", SUMIF('Time Sheet'!$B$9:$B$5008, $AA87, 'Time Sheet'!$AN$9:$AN$5008))</f>
        <v/>
      </c>
      <c r="AD87" s="96" t="str">
        <f>IF(AA87="", "", RANK(AC87, $AC$9:$AC$508, 0)+COUNTIF($AC$9:AC87, AC87)-1)</f>
        <v/>
      </c>
      <c r="AE87" s="31" t="str">
        <f t="shared" si="17"/>
        <v/>
      </c>
    </row>
    <row r="88" spans="1:31" x14ac:dyDescent="0.25">
      <c r="A88" s="77"/>
      <c r="B88" s="39"/>
      <c r="C88" s="42"/>
      <c r="D88" s="42"/>
      <c r="E88" s="41"/>
      <c r="F88" s="49"/>
      <c r="G88" s="77"/>
      <c r="H88" s="20" t="str">
        <f>IF(B88="", "", SUMIF('Time Sheet'!$B$9:$B$5008, $B88, 'Time Sheet'!$L$9:$L$5008))</f>
        <v/>
      </c>
      <c r="I88" s="23" t="str">
        <f>IF(B88="", "", SUMIF('Time Sheet'!$B$9:$B$5008, $B88, 'Time Sheet'!$N$9:$N$5008))</f>
        <v/>
      </c>
      <c r="J88" s="20" t="str">
        <f t="shared" si="9"/>
        <v/>
      </c>
      <c r="K88" s="77"/>
      <c r="Q88" s="14" t="str">
        <f t="shared" si="10"/>
        <v/>
      </c>
      <c r="R88" s="20" t="str">
        <f t="shared" si="11"/>
        <v/>
      </c>
      <c r="S88" s="69" t="str">
        <f t="shared" si="12"/>
        <v/>
      </c>
      <c r="T88" s="14" t="str">
        <f t="shared" si="13"/>
        <v/>
      </c>
      <c r="V88" s="11" t="str">
        <f>IF(C88="", "", IF(COUNTIF($C$9:C88, C88)&gt;1, "", C88))</f>
        <v/>
      </c>
      <c r="W88" s="14" t="str">
        <f t="shared" si="14"/>
        <v/>
      </c>
      <c r="X88" s="14">
        <v>80</v>
      </c>
      <c r="Y88" s="14" t="str">
        <f t="shared" si="15"/>
        <v/>
      </c>
      <c r="AA88" s="14" t="str">
        <f t="shared" si="16"/>
        <v/>
      </c>
      <c r="AB88" s="20" t="str">
        <f>IF($AA88="", "", SUMIF('Time Sheet'!$B$9:$B$5008, $AA88, 'Time Sheet'!$AM$9:$AM$5008))</f>
        <v/>
      </c>
      <c r="AC88" s="88" t="str">
        <f>IF($AA88="", "", SUMIF('Time Sheet'!$B$9:$B$5008, $AA88, 'Time Sheet'!$AN$9:$AN$5008))</f>
        <v/>
      </c>
      <c r="AD88" s="96" t="str">
        <f>IF(AA88="", "", RANK(AC88, $AC$9:$AC$508, 0)+COUNTIF($AC$9:AC88, AC88)-1)</f>
        <v/>
      </c>
      <c r="AE88" s="31" t="str">
        <f t="shared" si="17"/>
        <v/>
      </c>
    </row>
    <row r="89" spans="1:31" x14ac:dyDescent="0.25">
      <c r="A89" s="77"/>
      <c r="B89" s="39"/>
      <c r="C89" s="42"/>
      <c r="D89" s="42"/>
      <c r="E89" s="41"/>
      <c r="F89" s="49"/>
      <c r="G89" s="77"/>
      <c r="H89" s="20" t="str">
        <f>IF(B89="", "", SUMIF('Time Sheet'!$B$9:$B$5008, $B89, 'Time Sheet'!$L$9:$L$5008))</f>
        <v/>
      </c>
      <c r="I89" s="23" t="str">
        <f>IF(B89="", "", SUMIF('Time Sheet'!$B$9:$B$5008, $B89, 'Time Sheet'!$N$9:$N$5008))</f>
        <v/>
      </c>
      <c r="J89" s="20" t="str">
        <f t="shared" si="9"/>
        <v/>
      </c>
      <c r="K89" s="77"/>
      <c r="Q89" s="14" t="str">
        <f t="shared" si="10"/>
        <v/>
      </c>
      <c r="R89" s="20" t="str">
        <f t="shared" si="11"/>
        <v/>
      </c>
      <c r="S89" s="69" t="str">
        <f t="shared" si="12"/>
        <v/>
      </c>
      <c r="T89" s="14" t="str">
        <f t="shared" si="13"/>
        <v/>
      </c>
      <c r="V89" s="11" t="str">
        <f>IF(C89="", "", IF(COUNTIF($C$9:C89, C89)&gt;1, "", C89))</f>
        <v/>
      </c>
      <c r="W89" s="14" t="str">
        <f t="shared" si="14"/>
        <v/>
      </c>
      <c r="X89" s="14">
        <v>81</v>
      </c>
      <c r="Y89" s="14" t="str">
        <f t="shared" si="15"/>
        <v/>
      </c>
      <c r="AA89" s="14" t="str">
        <f t="shared" si="16"/>
        <v/>
      </c>
      <c r="AB89" s="20" t="str">
        <f>IF($AA89="", "", SUMIF('Time Sheet'!$B$9:$B$5008, $AA89, 'Time Sheet'!$AM$9:$AM$5008))</f>
        <v/>
      </c>
      <c r="AC89" s="88" t="str">
        <f>IF($AA89="", "", SUMIF('Time Sheet'!$B$9:$B$5008, $AA89, 'Time Sheet'!$AN$9:$AN$5008))</f>
        <v/>
      </c>
      <c r="AD89" s="96" t="str">
        <f>IF(AA89="", "", RANK(AC89, $AC$9:$AC$508, 0)+COUNTIF($AC$9:AC89, AC89)-1)</f>
        <v/>
      </c>
      <c r="AE89" s="31" t="str">
        <f t="shared" si="17"/>
        <v/>
      </c>
    </row>
    <row r="90" spans="1:31" x14ac:dyDescent="0.25">
      <c r="A90" s="77"/>
      <c r="B90" s="39"/>
      <c r="C90" s="42"/>
      <c r="D90" s="42"/>
      <c r="E90" s="41"/>
      <c r="F90" s="49"/>
      <c r="G90" s="77"/>
      <c r="H90" s="20" t="str">
        <f>IF(B90="", "", SUMIF('Time Sheet'!$B$9:$B$5008, $B90, 'Time Sheet'!$L$9:$L$5008))</f>
        <v/>
      </c>
      <c r="I90" s="23" t="str">
        <f>IF(B90="", "", SUMIF('Time Sheet'!$B$9:$B$5008, $B90, 'Time Sheet'!$N$9:$N$5008))</f>
        <v/>
      </c>
      <c r="J90" s="20" t="str">
        <f t="shared" si="9"/>
        <v/>
      </c>
      <c r="K90" s="77"/>
      <c r="Q90" s="14" t="str">
        <f t="shared" si="10"/>
        <v/>
      </c>
      <c r="R90" s="20" t="str">
        <f t="shared" si="11"/>
        <v/>
      </c>
      <c r="S90" s="69" t="str">
        <f t="shared" si="12"/>
        <v/>
      </c>
      <c r="T90" s="14" t="str">
        <f t="shared" si="13"/>
        <v/>
      </c>
      <c r="V90" s="11" t="str">
        <f>IF(C90="", "", IF(COUNTIF($C$9:C90, C90)&gt;1, "", C90))</f>
        <v/>
      </c>
      <c r="W90" s="14" t="str">
        <f t="shared" si="14"/>
        <v/>
      </c>
      <c r="X90" s="14">
        <v>82</v>
      </c>
      <c r="Y90" s="14" t="str">
        <f t="shared" si="15"/>
        <v/>
      </c>
      <c r="AA90" s="14" t="str">
        <f t="shared" si="16"/>
        <v/>
      </c>
      <c r="AB90" s="20" t="str">
        <f>IF($AA90="", "", SUMIF('Time Sheet'!$B$9:$B$5008, $AA90, 'Time Sheet'!$AM$9:$AM$5008))</f>
        <v/>
      </c>
      <c r="AC90" s="88" t="str">
        <f>IF($AA90="", "", SUMIF('Time Sheet'!$B$9:$B$5008, $AA90, 'Time Sheet'!$AN$9:$AN$5008))</f>
        <v/>
      </c>
      <c r="AD90" s="96" t="str">
        <f>IF(AA90="", "", RANK(AC90, $AC$9:$AC$508, 0)+COUNTIF($AC$9:AC90, AC90)-1)</f>
        <v/>
      </c>
      <c r="AE90" s="31" t="str">
        <f t="shared" si="17"/>
        <v/>
      </c>
    </row>
    <row r="91" spans="1:31" x14ac:dyDescent="0.25">
      <c r="A91" s="77"/>
      <c r="B91" s="39"/>
      <c r="C91" s="42"/>
      <c r="D91" s="42"/>
      <c r="E91" s="41"/>
      <c r="F91" s="49"/>
      <c r="G91" s="77"/>
      <c r="H91" s="20" t="str">
        <f>IF(B91="", "", SUMIF('Time Sheet'!$B$9:$B$5008, $B91, 'Time Sheet'!$L$9:$L$5008))</f>
        <v/>
      </c>
      <c r="I91" s="23" t="str">
        <f>IF(B91="", "", SUMIF('Time Sheet'!$B$9:$B$5008, $B91, 'Time Sheet'!$N$9:$N$5008))</f>
        <v/>
      </c>
      <c r="J91" s="20" t="str">
        <f t="shared" si="9"/>
        <v/>
      </c>
      <c r="K91" s="77"/>
      <c r="Q91" s="14" t="str">
        <f t="shared" si="10"/>
        <v/>
      </c>
      <c r="R91" s="20" t="str">
        <f t="shared" si="11"/>
        <v/>
      </c>
      <c r="S91" s="69" t="str">
        <f t="shared" si="12"/>
        <v/>
      </c>
      <c r="T91" s="14" t="str">
        <f t="shared" si="13"/>
        <v/>
      </c>
      <c r="V91" s="11" t="str">
        <f>IF(C91="", "", IF(COUNTIF($C$9:C91, C91)&gt;1, "", C91))</f>
        <v/>
      </c>
      <c r="W91" s="14" t="str">
        <f t="shared" si="14"/>
        <v/>
      </c>
      <c r="X91" s="14">
        <v>83</v>
      </c>
      <c r="Y91" s="14" t="str">
        <f t="shared" si="15"/>
        <v/>
      </c>
      <c r="AA91" s="14" t="str">
        <f t="shared" si="16"/>
        <v/>
      </c>
      <c r="AB91" s="20" t="str">
        <f>IF($AA91="", "", SUMIF('Time Sheet'!$B$9:$B$5008, $AA91, 'Time Sheet'!$AM$9:$AM$5008))</f>
        <v/>
      </c>
      <c r="AC91" s="88" t="str">
        <f>IF($AA91="", "", SUMIF('Time Sheet'!$B$9:$B$5008, $AA91, 'Time Sheet'!$AN$9:$AN$5008))</f>
        <v/>
      </c>
      <c r="AD91" s="96" t="str">
        <f>IF(AA91="", "", RANK(AC91, $AC$9:$AC$508, 0)+COUNTIF($AC$9:AC91, AC91)-1)</f>
        <v/>
      </c>
      <c r="AE91" s="31" t="str">
        <f t="shared" si="17"/>
        <v/>
      </c>
    </row>
    <row r="92" spans="1:31" x14ac:dyDescent="0.25">
      <c r="A92" s="77"/>
      <c r="B92" s="39"/>
      <c r="C92" s="42"/>
      <c r="D92" s="42"/>
      <c r="E92" s="41"/>
      <c r="F92" s="49"/>
      <c r="G92" s="77"/>
      <c r="H92" s="20" t="str">
        <f>IF(B92="", "", SUMIF('Time Sheet'!$B$9:$B$5008, $B92, 'Time Sheet'!$L$9:$L$5008))</f>
        <v/>
      </c>
      <c r="I92" s="23" t="str">
        <f>IF(B92="", "", SUMIF('Time Sheet'!$B$9:$B$5008, $B92, 'Time Sheet'!$N$9:$N$5008))</f>
        <v/>
      </c>
      <c r="J92" s="20" t="str">
        <f t="shared" si="9"/>
        <v/>
      </c>
      <c r="K92" s="77"/>
      <c r="Q92" s="14" t="str">
        <f t="shared" si="10"/>
        <v/>
      </c>
      <c r="R92" s="20" t="str">
        <f t="shared" si="11"/>
        <v/>
      </c>
      <c r="S92" s="69" t="str">
        <f t="shared" si="12"/>
        <v/>
      </c>
      <c r="T92" s="14" t="str">
        <f t="shared" si="13"/>
        <v/>
      </c>
      <c r="V92" s="11" t="str">
        <f>IF(C92="", "", IF(COUNTIF($C$9:C92, C92)&gt;1, "", C92))</f>
        <v/>
      </c>
      <c r="W92" s="14" t="str">
        <f t="shared" si="14"/>
        <v/>
      </c>
      <c r="X92" s="14">
        <v>84</v>
      </c>
      <c r="Y92" s="14" t="str">
        <f t="shared" si="15"/>
        <v/>
      </c>
      <c r="AA92" s="14" t="str">
        <f t="shared" si="16"/>
        <v/>
      </c>
      <c r="AB92" s="20" t="str">
        <f>IF($AA92="", "", SUMIF('Time Sheet'!$B$9:$B$5008, $AA92, 'Time Sheet'!$AM$9:$AM$5008))</f>
        <v/>
      </c>
      <c r="AC92" s="88" t="str">
        <f>IF($AA92="", "", SUMIF('Time Sheet'!$B$9:$B$5008, $AA92, 'Time Sheet'!$AN$9:$AN$5008))</f>
        <v/>
      </c>
      <c r="AD92" s="96" t="str">
        <f>IF(AA92="", "", RANK(AC92, $AC$9:$AC$508, 0)+COUNTIF($AC$9:AC92, AC92)-1)</f>
        <v/>
      </c>
      <c r="AE92" s="31" t="str">
        <f t="shared" si="17"/>
        <v/>
      </c>
    </row>
    <row r="93" spans="1:31" x14ac:dyDescent="0.25">
      <c r="A93" s="77"/>
      <c r="B93" s="39"/>
      <c r="C93" s="42"/>
      <c r="D93" s="42"/>
      <c r="E93" s="41"/>
      <c r="F93" s="49"/>
      <c r="G93" s="77"/>
      <c r="H93" s="20" t="str">
        <f>IF(B93="", "", SUMIF('Time Sheet'!$B$9:$B$5008, $B93, 'Time Sheet'!$L$9:$L$5008))</f>
        <v/>
      </c>
      <c r="I93" s="23" t="str">
        <f>IF(B93="", "", SUMIF('Time Sheet'!$B$9:$B$5008, $B93, 'Time Sheet'!$N$9:$N$5008))</f>
        <v/>
      </c>
      <c r="J93" s="20" t="str">
        <f t="shared" si="9"/>
        <v/>
      </c>
      <c r="K93" s="77"/>
      <c r="Q93" s="14" t="str">
        <f t="shared" si="10"/>
        <v/>
      </c>
      <c r="R93" s="20" t="str">
        <f t="shared" si="11"/>
        <v/>
      </c>
      <c r="S93" s="69" t="str">
        <f t="shared" si="12"/>
        <v/>
      </c>
      <c r="T93" s="14" t="str">
        <f t="shared" si="13"/>
        <v/>
      </c>
      <c r="V93" s="11" t="str">
        <f>IF(C93="", "", IF(COUNTIF($C$9:C93, C93)&gt;1, "", C93))</f>
        <v/>
      </c>
      <c r="W93" s="14" t="str">
        <f t="shared" si="14"/>
        <v/>
      </c>
      <c r="X93" s="14">
        <v>85</v>
      </c>
      <c r="Y93" s="14" t="str">
        <f t="shared" si="15"/>
        <v/>
      </c>
      <c r="AA93" s="14" t="str">
        <f t="shared" si="16"/>
        <v/>
      </c>
      <c r="AB93" s="20" t="str">
        <f>IF($AA93="", "", SUMIF('Time Sheet'!$B$9:$B$5008, $AA93, 'Time Sheet'!$AM$9:$AM$5008))</f>
        <v/>
      </c>
      <c r="AC93" s="88" t="str">
        <f>IF($AA93="", "", SUMIF('Time Sheet'!$B$9:$B$5008, $AA93, 'Time Sheet'!$AN$9:$AN$5008))</f>
        <v/>
      </c>
      <c r="AD93" s="96" t="str">
        <f>IF(AA93="", "", RANK(AC93, $AC$9:$AC$508, 0)+COUNTIF($AC$9:AC93, AC93)-1)</f>
        <v/>
      </c>
      <c r="AE93" s="31" t="str">
        <f t="shared" si="17"/>
        <v/>
      </c>
    </row>
    <row r="94" spans="1:31" x14ac:dyDescent="0.25">
      <c r="A94" s="77"/>
      <c r="B94" s="39"/>
      <c r="C94" s="42"/>
      <c r="D94" s="42"/>
      <c r="E94" s="41"/>
      <c r="F94" s="49"/>
      <c r="G94" s="77"/>
      <c r="H94" s="20" t="str">
        <f>IF(B94="", "", SUMIF('Time Sheet'!$B$9:$B$5008, $B94, 'Time Sheet'!$L$9:$L$5008))</f>
        <v/>
      </c>
      <c r="I94" s="23" t="str">
        <f>IF(B94="", "", SUMIF('Time Sheet'!$B$9:$B$5008, $B94, 'Time Sheet'!$N$9:$N$5008))</f>
        <v/>
      </c>
      <c r="J94" s="20" t="str">
        <f t="shared" si="9"/>
        <v/>
      </c>
      <c r="K94" s="77"/>
      <c r="Q94" s="14" t="str">
        <f t="shared" si="10"/>
        <v/>
      </c>
      <c r="R94" s="20" t="str">
        <f t="shared" si="11"/>
        <v/>
      </c>
      <c r="S94" s="69" t="str">
        <f t="shared" si="12"/>
        <v/>
      </c>
      <c r="T94" s="14" t="str">
        <f t="shared" si="13"/>
        <v/>
      </c>
      <c r="V94" s="11" t="str">
        <f>IF(C94="", "", IF(COUNTIF($C$9:C94, C94)&gt;1, "", C94))</f>
        <v/>
      </c>
      <c r="W94" s="14" t="str">
        <f t="shared" si="14"/>
        <v/>
      </c>
      <c r="X94" s="14">
        <v>86</v>
      </c>
      <c r="Y94" s="14" t="str">
        <f t="shared" si="15"/>
        <v/>
      </c>
      <c r="AA94" s="14" t="str">
        <f t="shared" si="16"/>
        <v/>
      </c>
      <c r="AB94" s="20" t="str">
        <f>IF($AA94="", "", SUMIF('Time Sheet'!$B$9:$B$5008, $AA94, 'Time Sheet'!$AM$9:$AM$5008))</f>
        <v/>
      </c>
      <c r="AC94" s="88" t="str">
        <f>IF($AA94="", "", SUMIF('Time Sheet'!$B$9:$B$5008, $AA94, 'Time Sheet'!$AN$9:$AN$5008))</f>
        <v/>
      </c>
      <c r="AD94" s="96" t="str">
        <f>IF(AA94="", "", RANK(AC94, $AC$9:$AC$508, 0)+COUNTIF($AC$9:AC94, AC94)-1)</f>
        <v/>
      </c>
      <c r="AE94" s="31" t="str">
        <f t="shared" si="17"/>
        <v/>
      </c>
    </row>
    <row r="95" spans="1:31" x14ac:dyDescent="0.25">
      <c r="A95" s="77"/>
      <c r="B95" s="39"/>
      <c r="C95" s="42"/>
      <c r="D95" s="42"/>
      <c r="E95" s="41"/>
      <c r="F95" s="49"/>
      <c r="G95" s="77"/>
      <c r="H95" s="20" t="str">
        <f>IF(B95="", "", SUMIF('Time Sheet'!$B$9:$B$5008, $B95, 'Time Sheet'!$L$9:$L$5008))</f>
        <v/>
      </c>
      <c r="I95" s="23" t="str">
        <f>IF(B95="", "", SUMIF('Time Sheet'!$B$9:$B$5008, $B95, 'Time Sheet'!$N$9:$N$5008))</f>
        <v/>
      </c>
      <c r="J95" s="20" t="str">
        <f t="shared" si="9"/>
        <v/>
      </c>
      <c r="K95" s="77"/>
      <c r="Q95" s="14" t="str">
        <f t="shared" si="10"/>
        <v/>
      </c>
      <c r="R95" s="20" t="str">
        <f t="shared" si="11"/>
        <v/>
      </c>
      <c r="S95" s="69" t="str">
        <f t="shared" si="12"/>
        <v/>
      </c>
      <c r="T95" s="14" t="str">
        <f t="shared" si="13"/>
        <v/>
      </c>
      <c r="V95" s="11" t="str">
        <f>IF(C95="", "", IF(COUNTIF($C$9:C95, C95)&gt;1, "", C95))</f>
        <v/>
      </c>
      <c r="W95" s="14" t="str">
        <f t="shared" si="14"/>
        <v/>
      </c>
      <c r="X95" s="14">
        <v>87</v>
      </c>
      <c r="Y95" s="14" t="str">
        <f t="shared" si="15"/>
        <v/>
      </c>
      <c r="AA95" s="14" t="str">
        <f t="shared" si="16"/>
        <v/>
      </c>
      <c r="AB95" s="20" t="str">
        <f>IF($AA95="", "", SUMIF('Time Sheet'!$B$9:$B$5008, $AA95, 'Time Sheet'!$AM$9:$AM$5008))</f>
        <v/>
      </c>
      <c r="AC95" s="88" t="str">
        <f>IF($AA95="", "", SUMIF('Time Sheet'!$B$9:$B$5008, $AA95, 'Time Sheet'!$AN$9:$AN$5008))</f>
        <v/>
      </c>
      <c r="AD95" s="96" t="str">
        <f>IF(AA95="", "", RANK(AC95, $AC$9:$AC$508, 0)+COUNTIF($AC$9:AC95, AC95)-1)</f>
        <v/>
      </c>
      <c r="AE95" s="31" t="str">
        <f t="shared" si="17"/>
        <v/>
      </c>
    </row>
    <row r="96" spans="1:31" x14ac:dyDescent="0.25">
      <c r="A96" s="77"/>
      <c r="B96" s="39"/>
      <c r="C96" s="42"/>
      <c r="D96" s="42"/>
      <c r="E96" s="41"/>
      <c r="F96" s="49"/>
      <c r="G96" s="77"/>
      <c r="H96" s="20" t="str">
        <f>IF(B96="", "", SUMIF('Time Sheet'!$B$9:$B$5008, $B96, 'Time Sheet'!$L$9:$L$5008))</f>
        <v/>
      </c>
      <c r="I96" s="23" t="str">
        <f>IF(B96="", "", SUMIF('Time Sheet'!$B$9:$B$5008, $B96, 'Time Sheet'!$N$9:$N$5008))</f>
        <v/>
      </c>
      <c r="J96" s="20" t="str">
        <f t="shared" si="9"/>
        <v/>
      </c>
      <c r="K96" s="77"/>
      <c r="Q96" s="14" t="str">
        <f t="shared" si="10"/>
        <v/>
      </c>
      <c r="R96" s="20" t="str">
        <f t="shared" si="11"/>
        <v/>
      </c>
      <c r="S96" s="69" t="str">
        <f t="shared" si="12"/>
        <v/>
      </c>
      <c r="T96" s="14" t="str">
        <f t="shared" si="13"/>
        <v/>
      </c>
      <c r="V96" s="11" t="str">
        <f>IF(C96="", "", IF(COUNTIF($C$9:C96, C96)&gt;1, "", C96))</f>
        <v/>
      </c>
      <c r="W96" s="14" t="str">
        <f t="shared" si="14"/>
        <v/>
      </c>
      <c r="X96" s="14">
        <v>88</v>
      </c>
      <c r="Y96" s="14" t="str">
        <f t="shared" si="15"/>
        <v/>
      </c>
      <c r="AA96" s="14" t="str">
        <f t="shared" si="16"/>
        <v/>
      </c>
      <c r="AB96" s="20" t="str">
        <f>IF($AA96="", "", SUMIF('Time Sheet'!$B$9:$B$5008, $AA96, 'Time Sheet'!$AM$9:$AM$5008))</f>
        <v/>
      </c>
      <c r="AC96" s="88" t="str">
        <f>IF($AA96="", "", SUMIF('Time Sheet'!$B$9:$B$5008, $AA96, 'Time Sheet'!$AN$9:$AN$5008))</f>
        <v/>
      </c>
      <c r="AD96" s="96" t="str">
        <f>IF(AA96="", "", RANK(AC96, $AC$9:$AC$508, 0)+COUNTIF($AC$9:AC96, AC96)-1)</f>
        <v/>
      </c>
      <c r="AE96" s="31" t="str">
        <f t="shared" si="17"/>
        <v/>
      </c>
    </row>
    <row r="97" spans="1:31" x14ac:dyDescent="0.25">
      <c r="A97" s="77"/>
      <c r="B97" s="39"/>
      <c r="C97" s="42"/>
      <c r="D97" s="42"/>
      <c r="E97" s="41"/>
      <c r="F97" s="49"/>
      <c r="G97" s="77"/>
      <c r="H97" s="20" t="str">
        <f>IF(B97="", "", SUMIF('Time Sheet'!$B$9:$B$5008, $B97, 'Time Sheet'!$L$9:$L$5008))</f>
        <v/>
      </c>
      <c r="I97" s="23" t="str">
        <f>IF(B97="", "", SUMIF('Time Sheet'!$B$9:$B$5008, $B97, 'Time Sheet'!$N$9:$N$5008))</f>
        <v/>
      </c>
      <c r="J97" s="20" t="str">
        <f t="shared" si="9"/>
        <v/>
      </c>
      <c r="K97" s="77"/>
      <c r="Q97" s="14" t="str">
        <f t="shared" si="10"/>
        <v/>
      </c>
      <c r="R97" s="20" t="str">
        <f t="shared" si="11"/>
        <v/>
      </c>
      <c r="S97" s="69" t="str">
        <f t="shared" si="12"/>
        <v/>
      </c>
      <c r="T97" s="14" t="str">
        <f t="shared" si="13"/>
        <v/>
      </c>
      <c r="V97" s="11" t="str">
        <f>IF(C97="", "", IF(COUNTIF($C$9:C97, C97)&gt;1, "", C97))</f>
        <v/>
      </c>
      <c r="W97" s="14" t="str">
        <f t="shared" si="14"/>
        <v/>
      </c>
      <c r="X97" s="14">
        <v>89</v>
      </c>
      <c r="Y97" s="14" t="str">
        <f t="shared" si="15"/>
        <v/>
      </c>
      <c r="AA97" s="14" t="str">
        <f t="shared" si="16"/>
        <v/>
      </c>
      <c r="AB97" s="20" t="str">
        <f>IF($AA97="", "", SUMIF('Time Sheet'!$B$9:$B$5008, $AA97, 'Time Sheet'!$AM$9:$AM$5008))</f>
        <v/>
      </c>
      <c r="AC97" s="88" t="str">
        <f>IF($AA97="", "", SUMIF('Time Sheet'!$B$9:$B$5008, $AA97, 'Time Sheet'!$AN$9:$AN$5008))</f>
        <v/>
      </c>
      <c r="AD97" s="96" t="str">
        <f>IF(AA97="", "", RANK(AC97, $AC$9:$AC$508, 0)+COUNTIF($AC$9:AC97, AC97)-1)</f>
        <v/>
      </c>
      <c r="AE97" s="31" t="str">
        <f t="shared" si="17"/>
        <v/>
      </c>
    </row>
    <row r="98" spans="1:31" x14ac:dyDescent="0.25">
      <c r="A98" s="77"/>
      <c r="B98" s="39"/>
      <c r="C98" s="42"/>
      <c r="D98" s="42"/>
      <c r="E98" s="41"/>
      <c r="F98" s="49"/>
      <c r="G98" s="77"/>
      <c r="H98" s="20" t="str">
        <f>IF(B98="", "", SUMIF('Time Sheet'!$B$9:$B$5008, $B98, 'Time Sheet'!$L$9:$L$5008))</f>
        <v/>
      </c>
      <c r="I98" s="23" t="str">
        <f>IF(B98="", "", SUMIF('Time Sheet'!$B$9:$B$5008, $B98, 'Time Sheet'!$N$9:$N$5008))</f>
        <v/>
      </c>
      <c r="J98" s="20" t="str">
        <f t="shared" si="9"/>
        <v/>
      </c>
      <c r="K98" s="77"/>
      <c r="Q98" s="14" t="str">
        <f t="shared" si="10"/>
        <v/>
      </c>
      <c r="R98" s="20" t="str">
        <f t="shared" si="11"/>
        <v/>
      </c>
      <c r="S98" s="69" t="str">
        <f t="shared" si="12"/>
        <v/>
      </c>
      <c r="T98" s="14" t="str">
        <f t="shared" si="13"/>
        <v/>
      </c>
      <c r="V98" s="11" t="str">
        <f>IF(C98="", "", IF(COUNTIF($C$9:C98, C98)&gt;1, "", C98))</f>
        <v/>
      </c>
      <c r="W98" s="14" t="str">
        <f t="shared" si="14"/>
        <v/>
      </c>
      <c r="X98" s="14">
        <v>90</v>
      </c>
      <c r="Y98" s="14" t="str">
        <f t="shared" si="15"/>
        <v/>
      </c>
      <c r="AA98" s="14" t="str">
        <f t="shared" si="16"/>
        <v/>
      </c>
      <c r="AB98" s="20" t="str">
        <f>IF($AA98="", "", SUMIF('Time Sheet'!$B$9:$B$5008, $AA98, 'Time Sheet'!$AM$9:$AM$5008))</f>
        <v/>
      </c>
      <c r="AC98" s="88" t="str">
        <f>IF($AA98="", "", SUMIF('Time Sheet'!$B$9:$B$5008, $AA98, 'Time Sheet'!$AN$9:$AN$5008))</f>
        <v/>
      </c>
      <c r="AD98" s="96" t="str">
        <f>IF(AA98="", "", RANK(AC98, $AC$9:$AC$508, 0)+COUNTIF($AC$9:AC98, AC98)-1)</f>
        <v/>
      </c>
      <c r="AE98" s="31" t="str">
        <f t="shared" si="17"/>
        <v/>
      </c>
    </row>
    <row r="99" spans="1:31" x14ac:dyDescent="0.25">
      <c r="A99" s="77"/>
      <c r="B99" s="39"/>
      <c r="C99" s="42"/>
      <c r="D99" s="42"/>
      <c r="E99" s="41"/>
      <c r="F99" s="49"/>
      <c r="G99" s="77"/>
      <c r="H99" s="20" t="str">
        <f>IF(B99="", "", SUMIF('Time Sheet'!$B$9:$B$5008, $B99, 'Time Sheet'!$L$9:$L$5008))</f>
        <v/>
      </c>
      <c r="I99" s="23" t="str">
        <f>IF(B99="", "", SUMIF('Time Sheet'!$B$9:$B$5008, $B99, 'Time Sheet'!$N$9:$N$5008))</f>
        <v/>
      </c>
      <c r="J99" s="20" t="str">
        <f t="shared" si="9"/>
        <v/>
      </c>
      <c r="K99" s="77"/>
      <c r="Q99" s="14" t="str">
        <f t="shared" si="10"/>
        <v/>
      </c>
      <c r="R99" s="20" t="str">
        <f t="shared" si="11"/>
        <v/>
      </c>
      <c r="S99" s="69" t="str">
        <f t="shared" si="12"/>
        <v/>
      </c>
      <c r="T99" s="14" t="str">
        <f t="shared" si="13"/>
        <v/>
      </c>
      <c r="V99" s="11" t="str">
        <f>IF(C99="", "", IF(COUNTIF($C$9:C99, C99)&gt;1, "", C99))</f>
        <v/>
      </c>
      <c r="W99" s="14" t="str">
        <f t="shared" si="14"/>
        <v/>
      </c>
      <c r="X99" s="14">
        <v>91</v>
      </c>
      <c r="Y99" s="14" t="str">
        <f t="shared" si="15"/>
        <v/>
      </c>
      <c r="AA99" s="14" t="str">
        <f t="shared" si="16"/>
        <v/>
      </c>
      <c r="AB99" s="20" t="str">
        <f>IF($AA99="", "", SUMIF('Time Sheet'!$B$9:$B$5008, $AA99, 'Time Sheet'!$AM$9:$AM$5008))</f>
        <v/>
      </c>
      <c r="AC99" s="88" t="str">
        <f>IF($AA99="", "", SUMIF('Time Sheet'!$B$9:$B$5008, $AA99, 'Time Sheet'!$AN$9:$AN$5008))</f>
        <v/>
      </c>
      <c r="AD99" s="96" t="str">
        <f>IF(AA99="", "", RANK(AC99, $AC$9:$AC$508, 0)+COUNTIF($AC$9:AC99, AC99)-1)</f>
        <v/>
      </c>
      <c r="AE99" s="31" t="str">
        <f t="shared" si="17"/>
        <v/>
      </c>
    </row>
    <row r="100" spans="1:31" x14ac:dyDescent="0.25">
      <c r="A100" s="77"/>
      <c r="B100" s="39"/>
      <c r="C100" s="42"/>
      <c r="D100" s="42"/>
      <c r="E100" s="41"/>
      <c r="F100" s="49"/>
      <c r="G100" s="77"/>
      <c r="H100" s="20" t="str">
        <f>IF(B100="", "", SUMIF('Time Sheet'!$B$9:$B$5008, $B100, 'Time Sheet'!$L$9:$L$5008))</f>
        <v/>
      </c>
      <c r="I100" s="23" t="str">
        <f>IF(B100="", "", SUMIF('Time Sheet'!$B$9:$B$5008, $B100, 'Time Sheet'!$N$9:$N$5008))</f>
        <v/>
      </c>
      <c r="J100" s="20" t="str">
        <f t="shared" si="9"/>
        <v/>
      </c>
      <c r="K100" s="77"/>
      <c r="Q100" s="14" t="str">
        <f t="shared" si="10"/>
        <v/>
      </c>
      <c r="R100" s="20" t="str">
        <f t="shared" si="11"/>
        <v/>
      </c>
      <c r="S100" s="69" t="str">
        <f t="shared" si="12"/>
        <v/>
      </c>
      <c r="T100" s="14" t="str">
        <f t="shared" si="13"/>
        <v/>
      </c>
      <c r="V100" s="11" t="str">
        <f>IF(C100="", "", IF(COUNTIF($C$9:C100, C100)&gt;1, "", C100))</f>
        <v/>
      </c>
      <c r="W100" s="14" t="str">
        <f t="shared" si="14"/>
        <v/>
      </c>
      <c r="X100" s="14">
        <v>92</v>
      </c>
      <c r="Y100" s="14" t="str">
        <f t="shared" si="15"/>
        <v/>
      </c>
      <c r="AA100" s="14" t="str">
        <f t="shared" si="16"/>
        <v/>
      </c>
      <c r="AB100" s="20" t="str">
        <f>IF($AA100="", "", SUMIF('Time Sheet'!$B$9:$B$5008, $AA100, 'Time Sheet'!$AM$9:$AM$5008))</f>
        <v/>
      </c>
      <c r="AC100" s="88" t="str">
        <f>IF($AA100="", "", SUMIF('Time Sheet'!$B$9:$B$5008, $AA100, 'Time Sheet'!$AN$9:$AN$5008))</f>
        <v/>
      </c>
      <c r="AD100" s="96" t="str">
        <f>IF(AA100="", "", RANK(AC100, $AC$9:$AC$508, 0)+COUNTIF($AC$9:AC100, AC100)-1)</f>
        <v/>
      </c>
      <c r="AE100" s="31" t="str">
        <f t="shared" si="17"/>
        <v/>
      </c>
    </row>
    <row r="101" spans="1:31" x14ac:dyDescent="0.25">
      <c r="A101" s="77"/>
      <c r="B101" s="39"/>
      <c r="C101" s="42"/>
      <c r="D101" s="42"/>
      <c r="E101" s="41"/>
      <c r="F101" s="49"/>
      <c r="G101" s="77"/>
      <c r="H101" s="20" t="str">
        <f>IF(B101="", "", SUMIF('Time Sheet'!$B$9:$B$5008, $B101, 'Time Sheet'!$L$9:$L$5008))</f>
        <v/>
      </c>
      <c r="I101" s="23" t="str">
        <f>IF(B101="", "", SUMIF('Time Sheet'!$B$9:$B$5008, $B101, 'Time Sheet'!$N$9:$N$5008))</f>
        <v/>
      </c>
      <c r="J101" s="20" t="str">
        <f t="shared" si="9"/>
        <v/>
      </c>
      <c r="K101" s="77"/>
      <c r="Q101" s="14" t="str">
        <f t="shared" si="10"/>
        <v/>
      </c>
      <c r="R101" s="20" t="str">
        <f t="shared" si="11"/>
        <v/>
      </c>
      <c r="S101" s="69" t="str">
        <f t="shared" si="12"/>
        <v/>
      </c>
      <c r="T101" s="14" t="str">
        <f t="shared" si="13"/>
        <v/>
      </c>
      <c r="V101" s="11" t="str">
        <f>IF(C101="", "", IF(COUNTIF($C$9:C101, C101)&gt;1, "", C101))</f>
        <v/>
      </c>
      <c r="W101" s="14" t="str">
        <f t="shared" si="14"/>
        <v/>
      </c>
      <c r="X101" s="14">
        <v>93</v>
      </c>
      <c r="Y101" s="14" t="str">
        <f t="shared" si="15"/>
        <v/>
      </c>
      <c r="AA101" s="14" t="str">
        <f t="shared" si="16"/>
        <v/>
      </c>
      <c r="AB101" s="20" t="str">
        <f>IF($AA101="", "", SUMIF('Time Sheet'!$B$9:$B$5008, $AA101, 'Time Sheet'!$AM$9:$AM$5008))</f>
        <v/>
      </c>
      <c r="AC101" s="88" t="str">
        <f>IF($AA101="", "", SUMIF('Time Sheet'!$B$9:$B$5008, $AA101, 'Time Sheet'!$AN$9:$AN$5008))</f>
        <v/>
      </c>
      <c r="AD101" s="96" t="str">
        <f>IF(AA101="", "", RANK(AC101, $AC$9:$AC$508, 0)+COUNTIF($AC$9:AC101, AC101)-1)</f>
        <v/>
      </c>
      <c r="AE101" s="31" t="str">
        <f t="shared" si="17"/>
        <v/>
      </c>
    </row>
    <row r="102" spans="1:31" x14ac:dyDescent="0.25">
      <c r="A102" s="77"/>
      <c r="B102" s="39"/>
      <c r="C102" s="42"/>
      <c r="D102" s="42"/>
      <c r="E102" s="41"/>
      <c r="F102" s="49"/>
      <c r="G102" s="77"/>
      <c r="H102" s="20" t="str">
        <f>IF(B102="", "", SUMIF('Time Sheet'!$B$9:$B$5008, $B102, 'Time Sheet'!$L$9:$L$5008))</f>
        <v/>
      </c>
      <c r="I102" s="23" t="str">
        <f>IF(B102="", "", SUMIF('Time Sheet'!$B$9:$B$5008, $B102, 'Time Sheet'!$N$9:$N$5008))</f>
        <v/>
      </c>
      <c r="J102" s="20" t="str">
        <f t="shared" si="9"/>
        <v/>
      </c>
      <c r="K102" s="77"/>
      <c r="Q102" s="14" t="str">
        <f t="shared" si="10"/>
        <v/>
      </c>
      <c r="R102" s="20" t="str">
        <f t="shared" si="11"/>
        <v/>
      </c>
      <c r="S102" s="69" t="str">
        <f t="shared" si="12"/>
        <v/>
      </c>
      <c r="T102" s="14" t="str">
        <f t="shared" si="13"/>
        <v/>
      </c>
      <c r="V102" s="11" t="str">
        <f>IF(C102="", "", IF(COUNTIF($C$9:C102, C102)&gt;1, "", C102))</f>
        <v/>
      </c>
      <c r="W102" s="14" t="str">
        <f t="shared" si="14"/>
        <v/>
      </c>
      <c r="X102" s="14">
        <v>94</v>
      </c>
      <c r="Y102" s="14" t="str">
        <f t="shared" si="15"/>
        <v/>
      </c>
      <c r="AA102" s="14" t="str">
        <f t="shared" si="16"/>
        <v/>
      </c>
      <c r="AB102" s="20" t="str">
        <f>IF($AA102="", "", SUMIF('Time Sheet'!$B$9:$B$5008, $AA102, 'Time Sheet'!$AM$9:$AM$5008))</f>
        <v/>
      </c>
      <c r="AC102" s="88" t="str">
        <f>IF($AA102="", "", SUMIF('Time Sheet'!$B$9:$B$5008, $AA102, 'Time Sheet'!$AN$9:$AN$5008))</f>
        <v/>
      </c>
      <c r="AD102" s="96" t="str">
        <f>IF(AA102="", "", RANK(AC102, $AC$9:$AC$508, 0)+COUNTIF($AC$9:AC102, AC102)-1)</f>
        <v/>
      </c>
      <c r="AE102" s="31" t="str">
        <f t="shared" si="17"/>
        <v/>
      </c>
    </row>
    <row r="103" spans="1:31" x14ac:dyDescent="0.25">
      <c r="A103" s="77"/>
      <c r="B103" s="39"/>
      <c r="C103" s="42"/>
      <c r="D103" s="42"/>
      <c r="E103" s="41"/>
      <c r="F103" s="49"/>
      <c r="G103" s="77"/>
      <c r="H103" s="20" t="str">
        <f>IF(B103="", "", SUMIF('Time Sheet'!$B$9:$B$5008, $B103, 'Time Sheet'!$L$9:$L$5008))</f>
        <v/>
      </c>
      <c r="I103" s="23" t="str">
        <f>IF(B103="", "", SUMIF('Time Sheet'!$B$9:$B$5008, $B103, 'Time Sheet'!$N$9:$N$5008))</f>
        <v/>
      </c>
      <c r="J103" s="20" t="str">
        <f t="shared" si="9"/>
        <v/>
      </c>
      <c r="K103" s="77"/>
      <c r="Q103" s="14" t="str">
        <f t="shared" si="10"/>
        <v/>
      </c>
      <c r="R103" s="20" t="str">
        <f t="shared" si="11"/>
        <v/>
      </c>
      <c r="S103" s="69" t="str">
        <f t="shared" si="12"/>
        <v/>
      </c>
      <c r="T103" s="14" t="str">
        <f t="shared" si="13"/>
        <v/>
      </c>
      <c r="V103" s="11" t="str">
        <f>IF(C103="", "", IF(COUNTIF($C$9:C103, C103)&gt;1, "", C103))</f>
        <v/>
      </c>
      <c r="W103" s="14" t="str">
        <f t="shared" si="14"/>
        <v/>
      </c>
      <c r="X103" s="14">
        <v>95</v>
      </c>
      <c r="Y103" s="14" t="str">
        <f t="shared" si="15"/>
        <v/>
      </c>
      <c r="AA103" s="14" t="str">
        <f t="shared" si="16"/>
        <v/>
      </c>
      <c r="AB103" s="20" t="str">
        <f>IF($AA103="", "", SUMIF('Time Sheet'!$B$9:$B$5008, $AA103, 'Time Sheet'!$AM$9:$AM$5008))</f>
        <v/>
      </c>
      <c r="AC103" s="88" t="str">
        <f>IF($AA103="", "", SUMIF('Time Sheet'!$B$9:$B$5008, $AA103, 'Time Sheet'!$AN$9:$AN$5008))</f>
        <v/>
      </c>
      <c r="AD103" s="96" t="str">
        <f>IF(AA103="", "", RANK(AC103, $AC$9:$AC$508, 0)+COUNTIF($AC$9:AC103, AC103)-1)</f>
        <v/>
      </c>
      <c r="AE103" s="31" t="str">
        <f t="shared" si="17"/>
        <v/>
      </c>
    </row>
    <row r="104" spans="1:31" x14ac:dyDescent="0.25">
      <c r="A104" s="77"/>
      <c r="B104" s="39"/>
      <c r="C104" s="42"/>
      <c r="D104" s="42"/>
      <c r="E104" s="41"/>
      <c r="F104" s="49"/>
      <c r="G104" s="77"/>
      <c r="H104" s="20" t="str">
        <f>IF(B104="", "", SUMIF('Time Sheet'!$B$9:$B$5008, $B104, 'Time Sheet'!$L$9:$L$5008))</f>
        <v/>
      </c>
      <c r="I104" s="23" t="str">
        <f>IF(B104="", "", SUMIF('Time Sheet'!$B$9:$B$5008, $B104, 'Time Sheet'!$N$9:$N$5008))</f>
        <v/>
      </c>
      <c r="J104" s="20" t="str">
        <f t="shared" si="9"/>
        <v/>
      </c>
      <c r="K104" s="77"/>
      <c r="Q104" s="14" t="str">
        <f t="shared" si="10"/>
        <v/>
      </c>
      <c r="R104" s="20" t="str">
        <f t="shared" si="11"/>
        <v/>
      </c>
      <c r="S104" s="69" t="str">
        <f t="shared" si="12"/>
        <v/>
      </c>
      <c r="T104" s="14" t="str">
        <f t="shared" si="13"/>
        <v/>
      </c>
      <c r="V104" s="11" t="str">
        <f>IF(C104="", "", IF(COUNTIF($C$9:C104, C104)&gt;1, "", C104))</f>
        <v/>
      </c>
      <c r="W104" s="14" t="str">
        <f t="shared" si="14"/>
        <v/>
      </c>
      <c r="X104" s="14">
        <v>96</v>
      </c>
      <c r="Y104" s="14" t="str">
        <f t="shared" si="15"/>
        <v/>
      </c>
      <c r="AA104" s="14" t="str">
        <f t="shared" si="16"/>
        <v/>
      </c>
      <c r="AB104" s="20" t="str">
        <f>IF($AA104="", "", SUMIF('Time Sheet'!$B$9:$B$5008, $AA104, 'Time Sheet'!$AM$9:$AM$5008))</f>
        <v/>
      </c>
      <c r="AC104" s="88" t="str">
        <f>IF($AA104="", "", SUMIF('Time Sheet'!$B$9:$B$5008, $AA104, 'Time Sheet'!$AN$9:$AN$5008))</f>
        <v/>
      </c>
      <c r="AD104" s="96" t="str">
        <f>IF(AA104="", "", RANK(AC104, $AC$9:$AC$508, 0)+COUNTIF($AC$9:AC104, AC104)-1)</f>
        <v/>
      </c>
      <c r="AE104" s="31" t="str">
        <f t="shared" si="17"/>
        <v/>
      </c>
    </row>
    <row r="105" spans="1:31" x14ac:dyDescent="0.25">
      <c r="A105" s="77"/>
      <c r="B105" s="39"/>
      <c r="C105" s="42"/>
      <c r="D105" s="42"/>
      <c r="E105" s="41"/>
      <c r="F105" s="49"/>
      <c r="G105" s="77"/>
      <c r="H105" s="20" t="str">
        <f>IF(B105="", "", SUMIF('Time Sheet'!$B$9:$B$5008, $B105, 'Time Sheet'!$L$9:$L$5008))</f>
        <v/>
      </c>
      <c r="I105" s="23" t="str">
        <f>IF(B105="", "", SUMIF('Time Sheet'!$B$9:$B$5008, $B105, 'Time Sheet'!$N$9:$N$5008))</f>
        <v/>
      </c>
      <c r="J105" s="20" t="str">
        <f t="shared" si="9"/>
        <v/>
      </c>
      <c r="K105" s="77"/>
      <c r="Q105" s="14" t="str">
        <f t="shared" si="10"/>
        <v/>
      </c>
      <c r="R105" s="20" t="str">
        <f t="shared" si="11"/>
        <v/>
      </c>
      <c r="S105" s="69" t="str">
        <f t="shared" si="12"/>
        <v/>
      </c>
      <c r="T105" s="14" t="str">
        <f t="shared" si="13"/>
        <v/>
      </c>
      <c r="V105" s="11" t="str">
        <f>IF(C105="", "", IF(COUNTIF($C$9:C105, C105)&gt;1, "", C105))</f>
        <v/>
      </c>
      <c r="W105" s="14" t="str">
        <f t="shared" si="14"/>
        <v/>
      </c>
      <c r="X105" s="14">
        <v>97</v>
      </c>
      <c r="Y105" s="14" t="str">
        <f t="shared" si="15"/>
        <v/>
      </c>
      <c r="AA105" s="14" t="str">
        <f t="shared" si="16"/>
        <v/>
      </c>
      <c r="AB105" s="20" t="str">
        <f>IF($AA105="", "", SUMIF('Time Sheet'!$B$9:$B$5008, $AA105, 'Time Sheet'!$AM$9:$AM$5008))</f>
        <v/>
      </c>
      <c r="AC105" s="88" t="str">
        <f>IF($AA105="", "", SUMIF('Time Sheet'!$B$9:$B$5008, $AA105, 'Time Sheet'!$AN$9:$AN$5008))</f>
        <v/>
      </c>
      <c r="AD105" s="96" t="str">
        <f>IF(AA105="", "", RANK(AC105, $AC$9:$AC$508, 0)+COUNTIF($AC$9:AC105, AC105)-1)</f>
        <v/>
      </c>
      <c r="AE105" s="31" t="str">
        <f t="shared" si="17"/>
        <v/>
      </c>
    </row>
    <row r="106" spans="1:31" x14ac:dyDescent="0.25">
      <c r="A106" s="77"/>
      <c r="B106" s="39"/>
      <c r="C106" s="42"/>
      <c r="D106" s="42"/>
      <c r="E106" s="41"/>
      <c r="F106" s="49"/>
      <c r="G106" s="77"/>
      <c r="H106" s="20" t="str">
        <f>IF(B106="", "", SUMIF('Time Sheet'!$B$9:$B$5008, $B106, 'Time Sheet'!$L$9:$L$5008))</f>
        <v/>
      </c>
      <c r="I106" s="23" t="str">
        <f>IF(B106="", "", SUMIF('Time Sheet'!$B$9:$B$5008, $B106, 'Time Sheet'!$N$9:$N$5008))</f>
        <v/>
      </c>
      <c r="J106" s="20" t="str">
        <f t="shared" si="9"/>
        <v/>
      </c>
      <c r="K106" s="77"/>
      <c r="Q106" s="14" t="str">
        <f t="shared" si="10"/>
        <v/>
      </c>
      <c r="R106" s="20" t="str">
        <f t="shared" si="11"/>
        <v/>
      </c>
      <c r="S106" s="69" t="str">
        <f t="shared" si="12"/>
        <v/>
      </c>
      <c r="T106" s="14" t="str">
        <f t="shared" si="13"/>
        <v/>
      </c>
      <c r="V106" s="11" t="str">
        <f>IF(C106="", "", IF(COUNTIF($C$9:C106, C106)&gt;1, "", C106))</f>
        <v/>
      </c>
      <c r="W106" s="14" t="str">
        <f t="shared" si="14"/>
        <v/>
      </c>
      <c r="X106" s="14">
        <v>98</v>
      </c>
      <c r="Y106" s="14" t="str">
        <f t="shared" si="15"/>
        <v/>
      </c>
      <c r="AA106" s="14" t="str">
        <f t="shared" si="16"/>
        <v/>
      </c>
      <c r="AB106" s="20" t="str">
        <f>IF($AA106="", "", SUMIF('Time Sheet'!$B$9:$B$5008, $AA106, 'Time Sheet'!$AM$9:$AM$5008))</f>
        <v/>
      </c>
      <c r="AC106" s="88" t="str">
        <f>IF($AA106="", "", SUMIF('Time Sheet'!$B$9:$B$5008, $AA106, 'Time Sheet'!$AN$9:$AN$5008))</f>
        <v/>
      </c>
      <c r="AD106" s="96" t="str">
        <f>IF(AA106="", "", RANK(AC106, $AC$9:$AC$508, 0)+COUNTIF($AC$9:AC106, AC106)-1)</f>
        <v/>
      </c>
      <c r="AE106" s="31" t="str">
        <f t="shared" si="17"/>
        <v/>
      </c>
    </row>
    <row r="107" spans="1:31" x14ac:dyDescent="0.25">
      <c r="A107" s="77"/>
      <c r="B107" s="39"/>
      <c r="C107" s="42"/>
      <c r="D107" s="42"/>
      <c r="E107" s="41"/>
      <c r="F107" s="49"/>
      <c r="G107" s="77"/>
      <c r="H107" s="20" t="str">
        <f>IF(B107="", "", SUMIF('Time Sheet'!$B$9:$B$5008, $B107, 'Time Sheet'!$L$9:$L$5008))</f>
        <v/>
      </c>
      <c r="I107" s="23" t="str">
        <f>IF(B107="", "", SUMIF('Time Sheet'!$B$9:$B$5008, $B107, 'Time Sheet'!$N$9:$N$5008))</f>
        <v/>
      </c>
      <c r="J107" s="20" t="str">
        <f t="shared" si="9"/>
        <v/>
      </c>
      <c r="K107" s="77"/>
      <c r="Q107" s="14" t="str">
        <f t="shared" si="10"/>
        <v/>
      </c>
      <c r="R107" s="20" t="str">
        <f t="shared" si="11"/>
        <v/>
      </c>
      <c r="S107" s="69" t="str">
        <f t="shared" si="12"/>
        <v/>
      </c>
      <c r="T107" s="14" t="str">
        <f t="shared" si="13"/>
        <v/>
      </c>
      <c r="V107" s="11" t="str">
        <f>IF(C107="", "", IF(COUNTIF($C$9:C107, C107)&gt;1, "", C107))</f>
        <v/>
      </c>
      <c r="W107" s="14" t="str">
        <f t="shared" si="14"/>
        <v/>
      </c>
      <c r="X107" s="14">
        <v>99</v>
      </c>
      <c r="Y107" s="14" t="str">
        <f t="shared" si="15"/>
        <v/>
      </c>
      <c r="AA107" s="14" t="str">
        <f t="shared" si="16"/>
        <v/>
      </c>
      <c r="AB107" s="20" t="str">
        <f>IF($AA107="", "", SUMIF('Time Sheet'!$B$9:$B$5008, $AA107, 'Time Sheet'!$AM$9:$AM$5008))</f>
        <v/>
      </c>
      <c r="AC107" s="88" t="str">
        <f>IF($AA107="", "", SUMIF('Time Sheet'!$B$9:$B$5008, $AA107, 'Time Sheet'!$AN$9:$AN$5008))</f>
        <v/>
      </c>
      <c r="AD107" s="96" t="str">
        <f>IF(AA107="", "", RANK(AC107, $AC$9:$AC$508, 0)+COUNTIF($AC$9:AC107, AC107)-1)</f>
        <v/>
      </c>
      <c r="AE107" s="31" t="str">
        <f t="shared" si="17"/>
        <v/>
      </c>
    </row>
    <row r="108" spans="1:31" x14ac:dyDescent="0.25">
      <c r="A108" s="77"/>
      <c r="B108" s="39"/>
      <c r="C108" s="42"/>
      <c r="D108" s="42"/>
      <c r="E108" s="41"/>
      <c r="F108" s="49"/>
      <c r="G108" s="77"/>
      <c r="H108" s="20" t="str">
        <f>IF(B108="", "", SUMIF('Time Sheet'!$B$9:$B$5008, $B108, 'Time Sheet'!$L$9:$L$5008))</f>
        <v/>
      </c>
      <c r="I108" s="23" t="str">
        <f>IF(B108="", "", SUMIF('Time Sheet'!$B$9:$B$5008, $B108, 'Time Sheet'!$N$9:$N$5008))</f>
        <v/>
      </c>
      <c r="J108" s="20" t="str">
        <f t="shared" si="9"/>
        <v/>
      </c>
      <c r="K108" s="77"/>
      <c r="Q108" s="14" t="str">
        <f t="shared" si="10"/>
        <v/>
      </c>
      <c r="R108" s="20" t="str">
        <f t="shared" si="11"/>
        <v/>
      </c>
      <c r="S108" s="69" t="str">
        <f t="shared" si="12"/>
        <v/>
      </c>
      <c r="T108" s="14" t="str">
        <f t="shared" si="13"/>
        <v/>
      </c>
      <c r="V108" s="11" t="str">
        <f>IF(C108="", "", IF(COUNTIF($C$9:C108, C108)&gt;1, "", C108))</f>
        <v/>
      </c>
      <c r="W108" s="14" t="str">
        <f t="shared" si="14"/>
        <v/>
      </c>
      <c r="X108" s="14">
        <v>100</v>
      </c>
      <c r="Y108" s="14" t="str">
        <f t="shared" si="15"/>
        <v/>
      </c>
      <c r="AA108" s="14" t="str">
        <f t="shared" si="16"/>
        <v/>
      </c>
      <c r="AB108" s="20" t="str">
        <f>IF($AA108="", "", SUMIF('Time Sheet'!$B$9:$B$5008, $AA108, 'Time Sheet'!$AM$9:$AM$5008))</f>
        <v/>
      </c>
      <c r="AC108" s="88" t="str">
        <f>IF($AA108="", "", SUMIF('Time Sheet'!$B$9:$B$5008, $AA108, 'Time Sheet'!$AN$9:$AN$5008))</f>
        <v/>
      </c>
      <c r="AD108" s="96" t="str">
        <f>IF(AA108="", "", RANK(AC108, $AC$9:$AC$508, 0)+COUNTIF($AC$9:AC108, AC108)-1)</f>
        <v/>
      </c>
      <c r="AE108" s="31" t="str">
        <f t="shared" si="17"/>
        <v/>
      </c>
    </row>
    <row r="109" spans="1:31" x14ac:dyDescent="0.25">
      <c r="A109" s="77"/>
      <c r="B109" s="39"/>
      <c r="C109" s="42"/>
      <c r="D109" s="42"/>
      <c r="E109" s="41"/>
      <c r="F109" s="49"/>
      <c r="G109" s="77"/>
      <c r="H109" s="20" t="str">
        <f>IF(B109="", "", SUMIF('Time Sheet'!$B$9:$B$5008, $B109, 'Time Sheet'!$L$9:$L$5008))</f>
        <v/>
      </c>
      <c r="I109" s="23" t="str">
        <f>IF(B109="", "", SUMIF('Time Sheet'!$B$9:$B$5008, $B109, 'Time Sheet'!$N$9:$N$5008))</f>
        <v/>
      </c>
      <c r="J109" s="20" t="str">
        <f t="shared" si="9"/>
        <v/>
      </c>
      <c r="K109" s="77"/>
      <c r="Q109" s="14" t="str">
        <f t="shared" si="10"/>
        <v/>
      </c>
      <c r="R109" s="20" t="str">
        <f t="shared" si="11"/>
        <v/>
      </c>
      <c r="S109" s="69" t="str">
        <f t="shared" si="12"/>
        <v/>
      </c>
      <c r="T109" s="14" t="str">
        <f t="shared" si="13"/>
        <v/>
      </c>
      <c r="V109" s="11" t="str">
        <f>IF(C109="", "", IF(COUNTIF($C$9:C109, C109)&gt;1, "", C109))</f>
        <v/>
      </c>
      <c r="W109" s="14" t="str">
        <f t="shared" si="14"/>
        <v/>
      </c>
      <c r="X109" s="14">
        <v>101</v>
      </c>
      <c r="Y109" s="14" t="str">
        <f t="shared" si="15"/>
        <v/>
      </c>
      <c r="AA109" s="14" t="str">
        <f t="shared" si="16"/>
        <v/>
      </c>
      <c r="AB109" s="20" t="str">
        <f>IF($AA109="", "", SUMIF('Time Sheet'!$B$9:$B$5008, $AA109, 'Time Sheet'!$AM$9:$AM$5008))</f>
        <v/>
      </c>
      <c r="AC109" s="88" t="str">
        <f>IF($AA109="", "", SUMIF('Time Sheet'!$B$9:$B$5008, $AA109, 'Time Sheet'!$AN$9:$AN$5008))</f>
        <v/>
      </c>
      <c r="AD109" s="96" t="str">
        <f>IF(AA109="", "", RANK(AC109, $AC$9:$AC$508, 0)+COUNTIF($AC$9:AC109, AC109)-1)</f>
        <v/>
      </c>
      <c r="AE109" s="31" t="str">
        <f t="shared" si="17"/>
        <v/>
      </c>
    </row>
    <row r="110" spans="1:31" x14ac:dyDescent="0.25">
      <c r="A110" s="77"/>
      <c r="B110" s="39"/>
      <c r="C110" s="42"/>
      <c r="D110" s="42"/>
      <c r="E110" s="41"/>
      <c r="F110" s="49"/>
      <c r="G110" s="77"/>
      <c r="H110" s="20" t="str">
        <f>IF(B110="", "", SUMIF('Time Sheet'!$B$9:$B$5008, $B110, 'Time Sheet'!$L$9:$L$5008))</f>
        <v/>
      </c>
      <c r="I110" s="23" t="str">
        <f>IF(B110="", "", SUMIF('Time Sheet'!$B$9:$B$5008, $B110, 'Time Sheet'!$N$9:$N$5008))</f>
        <v/>
      </c>
      <c r="J110" s="20" t="str">
        <f t="shared" si="9"/>
        <v/>
      </c>
      <c r="K110" s="77"/>
      <c r="Q110" s="14" t="str">
        <f t="shared" si="10"/>
        <v/>
      </c>
      <c r="R110" s="20" t="str">
        <f t="shared" si="11"/>
        <v/>
      </c>
      <c r="S110" s="69" t="str">
        <f t="shared" si="12"/>
        <v/>
      </c>
      <c r="T110" s="14" t="str">
        <f t="shared" si="13"/>
        <v/>
      </c>
      <c r="V110" s="11" t="str">
        <f>IF(C110="", "", IF(COUNTIF($C$9:C110, C110)&gt;1, "", C110))</f>
        <v/>
      </c>
      <c r="W110" s="14" t="str">
        <f t="shared" si="14"/>
        <v/>
      </c>
      <c r="X110" s="14">
        <v>102</v>
      </c>
      <c r="Y110" s="14" t="str">
        <f t="shared" si="15"/>
        <v/>
      </c>
      <c r="AA110" s="14" t="str">
        <f t="shared" si="16"/>
        <v/>
      </c>
      <c r="AB110" s="20" t="str">
        <f>IF($AA110="", "", SUMIF('Time Sheet'!$B$9:$B$5008, $AA110, 'Time Sheet'!$AM$9:$AM$5008))</f>
        <v/>
      </c>
      <c r="AC110" s="88" t="str">
        <f>IF($AA110="", "", SUMIF('Time Sheet'!$B$9:$B$5008, $AA110, 'Time Sheet'!$AN$9:$AN$5008))</f>
        <v/>
      </c>
      <c r="AD110" s="96" t="str">
        <f>IF(AA110="", "", RANK(AC110, $AC$9:$AC$508, 0)+COUNTIF($AC$9:AC110, AC110)-1)</f>
        <v/>
      </c>
      <c r="AE110" s="31" t="str">
        <f t="shared" si="17"/>
        <v/>
      </c>
    </row>
    <row r="111" spans="1:31" x14ac:dyDescent="0.25">
      <c r="A111" s="77"/>
      <c r="B111" s="39"/>
      <c r="C111" s="42"/>
      <c r="D111" s="42"/>
      <c r="E111" s="41"/>
      <c r="F111" s="49"/>
      <c r="G111" s="77"/>
      <c r="H111" s="20" t="str">
        <f>IF(B111="", "", SUMIF('Time Sheet'!$B$9:$B$5008, $B111, 'Time Sheet'!$L$9:$L$5008))</f>
        <v/>
      </c>
      <c r="I111" s="23" t="str">
        <f>IF(B111="", "", SUMIF('Time Sheet'!$B$9:$B$5008, $B111, 'Time Sheet'!$N$9:$N$5008))</f>
        <v/>
      </c>
      <c r="J111" s="20" t="str">
        <f t="shared" si="9"/>
        <v/>
      </c>
      <c r="K111" s="77"/>
      <c r="Q111" s="14" t="str">
        <f t="shared" si="10"/>
        <v/>
      </c>
      <c r="R111" s="20" t="str">
        <f t="shared" si="11"/>
        <v/>
      </c>
      <c r="S111" s="69" t="str">
        <f t="shared" si="12"/>
        <v/>
      </c>
      <c r="T111" s="14" t="str">
        <f t="shared" si="13"/>
        <v/>
      </c>
      <c r="V111" s="11" t="str">
        <f>IF(C111="", "", IF(COUNTIF($C$9:C111, C111)&gt;1, "", C111))</f>
        <v/>
      </c>
      <c r="W111" s="14" t="str">
        <f t="shared" si="14"/>
        <v/>
      </c>
      <c r="X111" s="14">
        <v>103</v>
      </c>
      <c r="Y111" s="14" t="str">
        <f t="shared" si="15"/>
        <v/>
      </c>
      <c r="AA111" s="14" t="str">
        <f t="shared" si="16"/>
        <v/>
      </c>
      <c r="AB111" s="20" t="str">
        <f>IF($AA111="", "", SUMIF('Time Sheet'!$B$9:$B$5008, $AA111, 'Time Sheet'!$AM$9:$AM$5008))</f>
        <v/>
      </c>
      <c r="AC111" s="88" t="str">
        <f>IF($AA111="", "", SUMIF('Time Sheet'!$B$9:$B$5008, $AA111, 'Time Sheet'!$AN$9:$AN$5008))</f>
        <v/>
      </c>
      <c r="AD111" s="96" t="str">
        <f>IF(AA111="", "", RANK(AC111, $AC$9:$AC$508, 0)+COUNTIF($AC$9:AC111, AC111)-1)</f>
        <v/>
      </c>
      <c r="AE111" s="31" t="str">
        <f t="shared" si="17"/>
        <v/>
      </c>
    </row>
    <row r="112" spans="1:31" x14ac:dyDescent="0.25">
      <c r="A112" s="77"/>
      <c r="B112" s="39"/>
      <c r="C112" s="42"/>
      <c r="D112" s="42"/>
      <c r="E112" s="41"/>
      <c r="F112" s="49"/>
      <c r="G112" s="77"/>
      <c r="H112" s="20" t="str">
        <f>IF(B112="", "", SUMIF('Time Sheet'!$B$9:$B$5008, $B112, 'Time Sheet'!$L$9:$L$5008))</f>
        <v/>
      </c>
      <c r="I112" s="23" t="str">
        <f>IF(B112="", "", SUMIF('Time Sheet'!$B$9:$B$5008, $B112, 'Time Sheet'!$N$9:$N$5008))</f>
        <v/>
      </c>
      <c r="J112" s="20" t="str">
        <f t="shared" si="9"/>
        <v/>
      </c>
      <c r="K112" s="77"/>
      <c r="Q112" s="14" t="str">
        <f t="shared" si="10"/>
        <v/>
      </c>
      <c r="R112" s="20" t="str">
        <f t="shared" si="11"/>
        <v/>
      </c>
      <c r="S112" s="69" t="str">
        <f t="shared" si="12"/>
        <v/>
      </c>
      <c r="T112" s="14" t="str">
        <f t="shared" si="13"/>
        <v/>
      </c>
      <c r="V112" s="11" t="str">
        <f>IF(C112="", "", IF(COUNTIF($C$9:C112, C112)&gt;1, "", C112))</f>
        <v/>
      </c>
      <c r="W112" s="14" t="str">
        <f t="shared" si="14"/>
        <v/>
      </c>
      <c r="X112" s="14">
        <v>104</v>
      </c>
      <c r="Y112" s="14" t="str">
        <f t="shared" si="15"/>
        <v/>
      </c>
      <c r="AA112" s="14" t="str">
        <f t="shared" si="16"/>
        <v/>
      </c>
      <c r="AB112" s="20" t="str">
        <f>IF($AA112="", "", SUMIF('Time Sheet'!$B$9:$B$5008, $AA112, 'Time Sheet'!$AM$9:$AM$5008))</f>
        <v/>
      </c>
      <c r="AC112" s="88" t="str">
        <f>IF($AA112="", "", SUMIF('Time Sheet'!$B$9:$B$5008, $AA112, 'Time Sheet'!$AN$9:$AN$5008))</f>
        <v/>
      </c>
      <c r="AD112" s="96" t="str">
        <f>IF(AA112="", "", RANK(AC112, $AC$9:$AC$508, 0)+COUNTIF($AC$9:AC112, AC112)-1)</f>
        <v/>
      </c>
      <c r="AE112" s="31" t="str">
        <f t="shared" si="17"/>
        <v/>
      </c>
    </row>
    <row r="113" spans="1:31" x14ac:dyDescent="0.25">
      <c r="A113" s="77"/>
      <c r="B113" s="39"/>
      <c r="C113" s="42"/>
      <c r="D113" s="42"/>
      <c r="E113" s="41"/>
      <c r="F113" s="49"/>
      <c r="G113" s="77"/>
      <c r="H113" s="20" t="str">
        <f>IF(B113="", "", SUMIF('Time Sheet'!$B$9:$B$5008, $B113, 'Time Sheet'!$L$9:$L$5008))</f>
        <v/>
      </c>
      <c r="I113" s="23" t="str">
        <f>IF(B113="", "", SUMIF('Time Sheet'!$B$9:$B$5008, $B113, 'Time Sheet'!$N$9:$N$5008))</f>
        <v/>
      </c>
      <c r="J113" s="20" t="str">
        <f t="shared" si="9"/>
        <v/>
      </c>
      <c r="K113" s="77"/>
      <c r="Q113" s="14" t="str">
        <f t="shared" si="10"/>
        <v/>
      </c>
      <c r="R113" s="20" t="str">
        <f t="shared" si="11"/>
        <v/>
      </c>
      <c r="S113" s="69" t="str">
        <f t="shared" si="12"/>
        <v/>
      </c>
      <c r="T113" s="14" t="str">
        <f t="shared" si="13"/>
        <v/>
      </c>
      <c r="V113" s="11" t="str">
        <f>IF(C113="", "", IF(COUNTIF($C$9:C113, C113)&gt;1, "", C113))</f>
        <v/>
      </c>
      <c r="W113" s="14" t="str">
        <f t="shared" si="14"/>
        <v/>
      </c>
      <c r="X113" s="14">
        <v>105</v>
      </c>
      <c r="Y113" s="14" t="str">
        <f t="shared" si="15"/>
        <v/>
      </c>
      <c r="AA113" s="14" t="str">
        <f t="shared" si="16"/>
        <v/>
      </c>
      <c r="AB113" s="20" t="str">
        <f>IF($AA113="", "", SUMIF('Time Sheet'!$B$9:$B$5008, $AA113, 'Time Sheet'!$AM$9:$AM$5008))</f>
        <v/>
      </c>
      <c r="AC113" s="88" t="str">
        <f>IF($AA113="", "", SUMIF('Time Sheet'!$B$9:$B$5008, $AA113, 'Time Sheet'!$AN$9:$AN$5008))</f>
        <v/>
      </c>
      <c r="AD113" s="96" t="str">
        <f>IF(AA113="", "", RANK(AC113, $AC$9:$AC$508, 0)+COUNTIF($AC$9:AC113, AC113)-1)</f>
        <v/>
      </c>
      <c r="AE113" s="31" t="str">
        <f t="shared" si="17"/>
        <v/>
      </c>
    </row>
    <row r="114" spans="1:31" x14ac:dyDescent="0.25">
      <c r="A114" s="77"/>
      <c r="B114" s="39"/>
      <c r="C114" s="42"/>
      <c r="D114" s="42"/>
      <c r="E114" s="41"/>
      <c r="F114" s="49"/>
      <c r="G114" s="77"/>
      <c r="H114" s="20" t="str">
        <f>IF(B114="", "", SUMIF('Time Sheet'!$B$9:$B$5008, $B114, 'Time Sheet'!$L$9:$L$5008))</f>
        <v/>
      </c>
      <c r="I114" s="23" t="str">
        <f>IF(B114="", "", SUMIF('Time Sheet'!$B$9:$B$5008, $B114, 'Time Sheet'!$N$9:$N$5008))</f>
        <v/>
      </c>
      <c r="J114" s="20" t="str">
        <f t="shared" si="9"/>
        <v/>
      </c>
      <c r="K114" s="77"/>
      <c r="Q114" s="14" t="str">
        <f t="shared" si="10"/>
        <v/>
      </c>
      <c r="R114" s="20" t="str">
        <f t="shared" si="11"/>
        <v/>
      </c>
      <c r="S114" s="69" t="str">
        <f t="shared" si="12"/>
        <v/>
      </c>
      <c r="T114" s="14" t="str">
        <f t="shared" si="13"/>
        <v/>
      </c>
      <c r="V114" s="11" t="str">
        <f>IF(C114="", "", IF(COUNTIF($C$9:C114, C114)&gt;1, "", C114))</f>
        <v/>
      </c>
      <c r="W114" s="14" t="str">
        <f t="shared" si="14"/>
        <v/>
      </c>
      <c r="X114" s="14">
        <v>106</v>
      </c>
      <c r="Y114" s="14" t="str">
        <f t="shared" si="15"/>
        <v/>
      </c>
      <c r="AA114" s="14" t="str">
        <f t="shared" si="16"/>
        <v/>
      </c>
      <c r="AB114" s="20" t="str">
        <f>IF($AA114="", "", SUMIF('Time Sheet'!$B$9:$B$5008, $AA114, 'Time Sheet'!$AM$9:$AM$5008))</f>
        <v/>
      </c>
      <c r="AC114" s="88" t="str">
        <f>IF($AA114="", "", SUMIF('Time Sheet'!$B$9:$B$5008, $AA114, 'Time Sheet'!$AN$9:$AN$5008))</f>
        <v/>
      </c>
      <c r="AD114" s="96" t="str">
        <f>IF(AA114="", "", RANK(AC114, $AC$9:$AC$508, 0)+COUNTIF($AC$9:AC114, AC114)-1)</f>
        <v/>
      </c>
      <c r="AE114" s="31" t="str">
        <f t="shared" si="17"/>
        <v/>
      </c>
    </row>
    <row r="115" spans="1:31" x14ac:dyDescent="0.25">
      <c r="A115" s="77"/>
      <c r="B115" s="39"/>
      <c r="C115" s="42"/>
      <c r="D115" s="42"/>
      <c r="E115" s="41"/>
      <c r="F115" s="49"/>
      <c r="G115" s="77"/>
      <c r="H115" s="20" t="str">
        <f>IF(B115="", "", SUMIF('Time Sheet'!$B$9:$B$5008, $B115, 'Time Sheet'!$L$9:$L$5008))</f>
        <v/>
      </c>
      <c r="I115" s="23" t="str">
        <f>IF(B115="", "", SUMIF('Time Sheet'!$B$9:$B$5008, $B115, 'Time Sheet'!$N$9:$N$5008))</f>
        <v/>
      </c>
      <c r="J115" s="20" t="str">
        <f t="shared" si="9"/>
        <v/>
      </c>
      <c r="K115" s="77"/>
      <c r="Q115" s="14" t="str">
        <f t="shared" si="10"/>
        <v/>
      </c>
      <c r="R115" s="20" t="str">
        <f t="shared" si="11"/>
        <v/>
      </c>
      <c r="S115" s="69" t="str">
        <f t="shared" si="12"/>
        <v/>
      </c>
      <c r="T115" s="14" t="str">
        <f t="shared" si="13"/>
        <v/>
      </c>
      <c r="V115" s="11" t="str">
        <f>IF(C115="", "", IF(COUNTIF($C$9:C115, C115)&gt;1, "", C115))</f>
        <v/>
      </c>
      <c r="W115" s="14" t="str">
        <f t="shared" si="14"/>
        <v/>
      </c>
      <c r="X115" s="14">
        <v>107</v>
      </c>
      <c r="Y115" s="14" t="str">
        <f t="shared" si="15"/>
        <v/>
      </c>
      <c r="AA115" s="14" t="str">
        <f t="shared" si="16"/>
        <v/>
      </c>
      <c r="AB115" s="20" t="str">
        <f>IF($AA115="", "", SUMIF('Time Sheet'!$B$9:$B$5008, $AA115, 'Time Sheet'!$AM$9:$AM$5008))</f>
        <v/>
      </c>
      <c r="AC115" s="88" t="str">
        <f>IF($AA115="", "", SUMIF('Time Sheet'!$B$9:$B$5008, $AA115, 'Time Sheet'!$AN$9:$AN$5008))</f>
        <v/>
      </c>
      <c r="AD115" s="96" t="str">
        <f>IF(AA115="", "", RANK(AC115, $AC$9:$AC$508, 0)+COUNTIF($AC$9:AC115, AC115)-1)</f>
        <v/>
      </c>
      <c r="AE115" s="31" t="str">
        <f t="shared" si="17"/>
        <v/>
      </c>
    </row>
    <row r="116" spans="1:31" x14ac:dyDescent="0.25">
      <c r="A116" s="77"/>
      <c r="B116" s="39"/>
      <c r="C116" s="42"/>
      <c r="D116" s="42"/>
      <c r="E116" s="41"/>
      <c r="F116" s="49"/>
      <c r="G116" s="77"/>
      <c r="H116" s="20" t="str">
        <f>IF(B116="", "", SUMIF('Time Sheet'!$B$9:$B$5008, $B116, 'Time Sheet'!$L$9:$L$5008))</f>
        <v/>
      </c>
      <c r="I116" s="23" t="str">
        <f>IF(B116="", "", SUMIF('Time Sheet'!$B$9:$B$5008, $B116, 'Time Sheet'!$N$9:$N$5008))</f>
        <v/>
      </c>
      <c r="J116" s="20" t="str">
        <f t="shared" si="9"/>
        <v/>
      </c>
      <c r="K116" s="77"/>
      <c r="Q116" s="14" t="str">
        <f t="shared" si="10"/>
        <v/>
      </c>
      <c r="R116" s="20" t="str">
        <f t="shared" si="11"/>
        <v/>
      </c>
      <c r="S116" s="69" t="str">
        <f t="shared" si="12"/>
        <v/>
      </c>
      <c r="T116" s="14" t="str">
        <f t="shared" si="13"/>
        <v/>
      </c>
      <c r="V116" s="11" t="str">
        <f>IF(C116="", "", IF(COUNTIF($C$9:C116, C116)&gt;1, "", C116))</f>
        <v/>
      </c>
      <c r="W116" s="14" t="str">
        <f t="shared" si="14"/>
        <v/>
      </c>
      <c r="X116" s="14">
        <v>108</v>
      </c>
      <c r="Y116" s="14" t="str">
        <f t="shared" si="15"/>
        <v/>
      </c>
      <c r="AA116" s="14" t="str">
        <f t="shared" si="16"/>
        <v/>
      </c>
      <c r="AB116" s="20" t="str">
        <f>IF($AA116="", "", SUMIF('Time Sheet'!$B$9:$B$5008, $AA116, 'Time Sheet'!$AM$9:$AM$5008))</f>
        <v/>
      </c>
      <c r="AC116" s="88" t="str">
        <f>IF($AA116="", "", SUMIF('Time Sheet'!$B$9:$B$5008, $AA116, 'Time Sheet'!$AN$9:$AN$5008))</f>
        <v/>
      </c>
      <c r="AD116" s="96" t="str">
        <f>IF(AA116="", "", RANK(AC116, $AC$9:$AC$508, 0)+COUNTIF($AC$9:AC116, AC116)-1)</f>
        <v/>
      </c>
      <c r="AE116" s="31" t="str">
        <f t="shared" si="17"/>
        <v/>
      </c>
    </row>
    <row r="117" spans="1:31" x14ac:dyDescent="0.25">
      <c r="A117" s="77"/>
      <c r="B117" s="39"/>
      <c r="C117" s="42"/>
      <c r="D117" s="42"/>
      <c r="E117" s="41"/>
      <c r="F117" s="49"/>
      <c r="G117" s="77"/>
      <c r="H117" s="20" t="str">
        <f>IF(B117="", "", SUMIF('Time Sheet'!$B$9:$B$5008, $B117, 'Time Sheet'!$L$9:$L$5008))</f>
        <v/>
      </c>
      <c r="I117" s="23" t="str">
        <f>IF(B117="", "", SUMIF('Time Sheet'!$B$9:$B$5008, $B117, 'Time Sheet'!$N$9:$N$5008))</f>
        <v/>
      </c>
      <c r="J117" s="20" t="str">
        <f t="shared" si="9"/>
        <v/>
      </c>
      <c r="K117" s="77"/>
      <c r="Q117" s="14" t="str">
        <f t="shared" si="10"/>
        <v/>
      </c>
      <c r="R117" s="20" t="str">
        <f t="shared" si="11"/>
        <v/>
      </c>
      <c r="S117" s="69" t="str">
        <f t="shared" si="12"/>
        <v/>
      </c>
      <c r="T117" s="14" t="str">
        <f t="shared" si="13"/>
        <v/>
      </c>
      <c r="V117" s="11" t="str">
        <f>IF(C117="", "", IF(COUNTIF($C$9:C117, C117)&gt;1, "", C117))</f>
        <v/>
      </c>
      <c r="W117" s="14" t="str">
        <f t="shared" si="14"/>
        <v/>
      </c>
      <c r="X117" s="14">
        <v>109</v>
      </c>
      <c r="Y117" s="14" t="str">
        <f t="shared" si="15"/>
        <v/>
      </c>
      <c r="AA117" s="14" t="str">
        <f t="shared" si="16"/>
        <v/>
      </c>
      <c r="AB117" s="20" t="str">
        <f>IF($AA117="", "", SUMIF('Time Sheet'!$B$9:$B$5008, $AA117, 'Time Sheet'!$AM$9:$AM$5008))</f>
        <v/>
      </c>
      <c r="AC117" s="88" t="str">
        <f>IF($AA117="", "", SUMIF('Time Sheet'!$B$9:$B$5008, $AA117, 'Time Sheet'!$AN$9:$AN$5008))</f>
        <v/>
      </c>
      <c r="AD117" s="96" t="str">
        <f>IF(AA117="", "", RANK(AC117, $AC$9:$AC$508, 0)+COUNTIF($AC$9:AC117, AC117)-1)</f>
        <v/>
      </c>
      <c r="AE117" s="31" t="str">
        <f t="shared" si="17"/>
        <v/>
      </c>
    </row>
    <row r="118" spans="1:31" x14ac:dyDescent="0.25">
      <c r="A118" s="77"/>
      <c r="B118" s="39"/>
      <c r="C118" s="42"/>
      <c r="D118" s="42"/>
      <c r="E118" s="41"/>
      <c r="F118" s="49"/>
      <c r="G118" s="77"/>
      <c r="H118" s="20" t="str">
        <f>IF(B118="", "", SUMIF('Time Sheet'!$B$9:$B$5008, $B118, 'Time Sheet'!$L$9:$L$5008))</f>
        <v/>
      </c>
      <c r="I118" s="23" t="str">
        <f>IF(B118="", "", SUMIF('Time Sheet'!$B$9:$B$5008, $B118, 'Time Sheet'!$N$9:$N$5008))</f>
        <v/>
      </c>
      <c r="J118" s="20" t="str">
        <f t="shared" si="9"/>
        <v/>
      </c>
      <c r="K118" s="77"/>
      <c r="Q118" s="14" t="str">
        <f t="shared" si="10"/>
        <v/>
      </c>
      <c r="R118" s="20" t="str">
        <f t="shared" si="11"/>
        <v/>
      </c>
      <c r="S118" s="69" t="str">
        <f t="shared" si="12"/>
        <v/>
      </c>
      <c r="T118" s="14" t="str">
        <f t="shared" si="13"/>
        <v/>
      </c>
      <c r="V118" s="11" t="str">
        <f>IF(C118="", "", IF(COUNTIF($C$9:C118, C118)&gt;1, "", C118))</f>
        <v/>
      </c>
      <c r="W118" s="14" t="str">
        <f t="shared" si="14"/>
        <v/>
      </c>
      <c r="X118" s="14">
        <v>110</v>
      </c>
      <c r="Y118" s="14" t="str">
        <f t="shared" si="15"/>
        <v/>
      </c>
      <c r="AA118" s="14" t="str">
        <f t="shared" si="16"/>
        <v/>
      </c>
      <c r="AB118" s="20" t="str">
        <f>IF($AA118="", "", SUMIF('Time Sheet'!$B$9:$B$5008, $AA118, 'Time Sheet'!$AM$9:$AM$5008))</f>
        <v/>
      </c>
      <c r="AC118" s="88" t="str">
        <f>IF($AA118="", "", SUMIF('Time Sheet'!$B$9:$B$5008, $AA118, 'Time Sheet'!$AN$9:$AN$5008))</f>
        <v/>
      </c>
      <c r="AD118" s="96" t="str">
        <f>IF(AA118="", "", RANK(AC118, $AC$9:$AC$508, 0)+COUNTIF($AC$9:AC118, AC118)-1)</f>
        <v/>
      </c>
      <c r="AE118" s="31" t="str">
        <f t="shared" si="17"/>
        <v/>
      </c>
    </row>
    <row r="119" spans="1:31" x14ac:dyDescent="0.25">
      <c r="A119" s="77"/>
      <c r="B119" s="39"/>
      <c r="C119" s="42"/>
      <c r="D119" s="42"/>
      <c r="E119" s="41"/>
      <c r="F119" s="49"/>
      <c r="G119" s="77"/>
      <c r="H119" s="20" t="str">
        <f>IF(B119="", "", SUMIF('Time Sheet'!$B$9:$B$5008, $B119, 'Time Sheet'!$L$9:$L$5008))</f>
        <v/>
      </c>
      <c r="I119" s="23" t="str">
        <f>IF(B119="", "", SUMIF('Time Sheet'!$B$9:$B$5008, $B119, 'Time Sheet'!$N$9:$N$5008))</f>
        <v/>
      </c>
      <c r="J119" s="20" t="str">
        <f t="shared" si="9"/>
        <v/>
      </c>
      <c r="K119" s="77"/>
      <c r="Q119" s="14" t="str">
        <f t="shared" si="10"/>
        <v/>
      </c>
      <c r="R119" s="20" t="str">
        <f t="shared" si="11"/>
        <v/>
      </c>
      <c r="S119" s="69" t="str">
        <f t="shared" si="12"/>
        <v/>
      </c>
      <c r="T119" s="14" t="str">
        <f t="shared" si="13"/>
        <v/>
      </c>
      <c r="V119" s="11" t="str">
        <f>IF(C119="", "", IF(COUNTIF($C$9:C119, C119)&gt;1, "", C119))</f>
        <v/>
      </c>
      <c r="W119" s="14" t="str">
        <f t="shared" si="14"/>
        <v/>
      </c>
      <c r="X119" s="14">
        <v>111</v>
      </c>
      <c r="Y119" s="14" t="str">
        <f t="shared" si="15"/>
        <v/>
      </c>
      <c r="AA119" s="14" t="str">
        <f t="shared" si="16"/>
        <v/>
      </c>
      <c r="AB119" s="20" t="str">
        <f>IF($AA119="", "", SUMIF('Time Sheet'!$B$9:$B$5008, $AA119, 'Time Sheet'!$AM$9:$AM$5008))</f>
        <v/>
      </c>
      <c r="AC119" s="88" t="str">
        <f>IF($AA119="", "", SUMIF('Time Sheet'!$B$9:$B$5008, $AA119, 'Time Sheet'!$AN$9:$AN$5008))</f>
        <v/>
      </c>
      <c r="AD119" s="96" t="str">
        <f>IF(AA119="", "", RANK(AC119, $AC$9:$AC$508, 0)+COUNTIF($AC$9:AC119, AC119)-1)</f>
        <v/>
      </c>
      <c r="AE119" s="31" t="str">
        <f t="shared" si="17"/>
        <v/>
      </c>
    </row>
    <row r="120" spans="1:31" x14ac:dyDescent="0.25">
      <c r="A120" s="77"/>
      <c r="B120" s="39"/>
      <c r="C120" s="42"/>
      <c r="D120" s="42"/>
      <c r="E120" s="41"/>
      <c r="F120" s="49"/>
      <c r="G120" s="77"/>
      <c r="H120" s="20" t="str">
        <f>IF(B120="", "", SUMIF('Time Sheet'!$B$9:$B$5008, $B120, 'Time Sheet'!$L$9:$L$5008))</f>
        <v/>
      </c>
      <c r="I120" s="23" t="str">
        <f>IF(B120="", "", SUMIF('Time Sheet'!$B$9:$B$5008, $B120, 'Time Sheet'!$N$9:$N$5008))</f>
        <v/>
      </c>
      <c r="J120" s="20" t="str">
        <f t="shared" si="9"/>
        <v/>
      </c>
      <c r="K120" s="77"/>
      <c r="Q120" s="14" t="str">
        <f t="shared" si="10"/>
        <v/>
      </c>
      <c r="R120" s="20" t="str">
        <f t="shared" si="11"/>
        <v/>
      </c>
      <c r="S120" s="69" t="str">
        <f t="shared" si="12"/>
        <v/>
      </c>
      <c r="T120" s="14" t="str">
        <f t="shared" si="13"/>
        <v/>
      </c>
      <c r="V120" s="11" t="str">
        <f>IF(C120="", "", IF(COUNTIF($C$9:C120, C120)&gt;1, "", C120))</f>
        <v/>
      </c>
      <c r="W120" s="14" t="str">
        <f t="shared" si="14"/>
        <v/>
      </c>
      <c r="X120" s="14">
        <v>112</v>
      </c>
      <c r="Y120" s="14" t="str">
        <f t="shared" si="15"/>
        <v/>
      </c>
      <c r="AA120" s="14" t="str">
        <f t="shared" si="16"/>
        <v/>
      </c>
      <c r="AB120" s="20" t="str">
        <f>IF($AA120="", "", SUMIF('Time Sheet'!$B$9:$B$5008, $AA120, 'Time Sheet'!$AM$9:$AM$5008))</f>
        <v/>
      </c>
      <c r="AC120" s="88" t="str">
        <f>IF($AA120="", "", SUMIF('Time Sheet'!$B$9:$B$5008, $AA120, 'Time Sheet'!$AN$9:$AN$5008))</f>
        <v/>
      </c>
      <c r="AD120" s="96" t="str">
        <f>IF(AA120="", "", RANK(AC120, $AC$9:$AC$508, 0)+COUNTIF($AC$9:AC120, AC120)-1)</f>
        <v/>
      </c>
      <c r="AE120" s="31" t="str">
        <f t="shared" si="17"/>
        <v/>
      </c>
    </row>
    <row r="121" spans="1:31" x14ac:dyDescent="0.25">
      <c r="A121" s="77"/>
      <c r="B121" s="39"/>
      <c r="C121" s="42"/>
      <c r="D121" s="42"/>
      <c r="E121" s="41"/>
      <c r="F121" s="49"/>
      <c r="G121" s="77"/>
      <c r="H121" s="20" t="str">
        <f>IF(B121="", "", SUMIF('Time Sheet'!$B$9:$B$5008, $B121, 'Time Sheet'!$L$9:$L$5008))</f>
        <v/>
      </c>
      <c r="I121" s="23" t="str">
        <f>IF(B121="", "", SUMIF('Time Sheet'!$B$9:$B$5008, $B121, 'Time Sheet'!$N$9:$N$5008))</f>
        <v/>
      </c>
      <c r="J121" s="20" t="str">
        <f t="shared" si="9"/>
        <v/>
      </c>
      <c r="K121" s="77"/>
      <c r="Q121" s="14" t="str">
        <f t="shared" si="10"/>
        <v/>
      </c>
      <c r="R121" s="20" t="str">
        <f t="shared" si="11"/>
        <v/>
      </c>
      <c r="S121" s="69" t="str">
        <f t="shared" si="12"/>
        <v/>
      </c>
      <c r="T121" s="14" t="str">
        <f t="shared" si="13"/>
        <v/>
      </c>
      <c r="V121" s="11" t="str">
        <f>IF(C121="", "", IF(COUNTIF($C$9:C121, C121)&gt;1, "", C121))</f>
        <v/>
      </c>
      <c r="W121" s="14" t="str">
        <f t="shared" si="14"/>
        <v/>
      </c>
      <c r="X121" s="14">
        <v>113</v>
      </c>
      <c r="Y121" s="14" t="str">
        <f t="shared" si="15"/>
        <v/>
      </c>
      <c r="AA121" s="14" t="str">
        <f t="shared" si="16"/>
        <v/>
      </c>
      <c r="AB121" s="20" t="str">
        <f>IF($AA121="", "", SUMIF('Time Sheet'!$B$9:$B$5008, $AA121, 'Time Sheet'!$AM$9:$AM$5008))</f>
        <v/>
      </c>
      <c r="AC121" s="88" t="str">
        <f>IF($AA121="", "", SUMIF('Time Sheet'!$B$9:$B$5008, $AA121, 'Time Sheet'!$AN$9:$AN$5008))</f>
        <v/>
      </c>
      <c r="AD121" s="96" t="str">
        <f>IF(AA121="", "", RANK(AC121, $AC$9:$AC$508, 0)+COUNTIF($AC$9:AC121, AC121)-1)</f>
        <v/>
      </c>
      <c r="AE121" s="31" t="str">
        <f t="shared" si="17"/>
        <v/>
      </c>
    </row>
    <row r="122" spans="1:31" x14ac:dyDescent="0.25">
      <c r="A122" s="77"/>
      <c r="B122" s="39"/>
      <c r="C122" s="42"/>
      <c r="D122" s="42"/>
      <c r="E122" s="41"/>
      <c r="F122" s="49"/>
      <c r="G122" s="77"/>
      <c r="H122" s="20" t="str">
        <f>IF(B122="", "", SUMIF('Time Sheet'!$B$9:$B$5008, $B122, 'Time Sheet'!$L$9:$L$5008))</f>
        <v/>
      </c>
      <c r="I122" s="23" t="str">
        <f>IF(B122="", "", SUMIF('Time Sheet'!$B$9:$B$5008, $B122, 'Time Sheet'!$N$9:$N$5008))</f>
        <v/>
      </c>
      <c r="J122" s="20" t="str">
        <f t="shared" si="9"/>
        <v/>
      </c>
      <c r="K122" s="77"/>
      <c r="Q122" s="14" t="str">
        <f t="shared" si="10"/>
        <v/>
      </c>
      <c r="R122" s="20" t="str">
        <f t="shared" si="11"/>
        <v/>
      </c>
      <c r="S122" s="69" t="str">
        <f t="shared" si="12"/>
        <v/>
      </c>
      <c r="T122" s="14" t="str">
        <f t="shared" si="13"/>
        <v/>
      </c>
      <c r="V122" s="11" t="str">
        <f>IF(C122="", "", IF(COUNTIF($C$9:C122, C122)&gt;1, "", C122))</f>
        <v/>
      </c>
      <c r="W122" s="14" t="str">
        <f t="shared" si="14"/>
        <v/>
      </c>
      <c r="X122" s="14">
        <v>114</v>
      </c>
      <c r="Y122" s="14" t="str">
        <f t="shared" si="15"/>
        <v/>
      </c>
      <c r="AA122" s="14" t="str">
        <f t="shared" si="16"/>
        <v/>
      </c>
      <c r="AB122" s="20" t="str">
        <f>IF($AA122="", "", SUMIF('Time Sheet'!$B$9:$B$5008, $AA122, 'Time Sheet'!$AM$9:$AM$5008))</f>
        <v/>
      </c>
      <c r="AC122" s="88" t="str">
        <f>IF($AA122="", "", SUMIF('Time Sheet'!$B$9:$B$5008, $AA122, 'Time Sheet'!$AN$9:$AN$5008))</f>
        <v/>
      </c>
      <c r="AD122" s="96" t="str">
        <f>IF(AA122="", "", RANK(AC122, $AC$9:$AC$508, 0)+COUNTIF($AC$9:AC122, AC122)-1)</f>
        <v/>
      </c>
      <c r="AE122" s="31" t="str">
        <f t="shared" si="17"/>
        <v/>
      </c>
    </row>
    <row r="123" spans="1:31" x14ac:dyDescent="0.25">
      <c r="A123" s="77"/>
      <c r="B123" s="39"/>
      <c r="C123" s="42"/>
      <c r="D123" s="42"/>
      <c r="E123" s="41"/>
      <c r="F123" s="49"/>
      <c r="G123" s="77"/>
      <c r="H123" s="20" t="str">
        <f>IF(B123="", "", SUMIF('Time Sheet'!$B$9:$B$5008, $B123, 'Time Sheet'!$L$9:$L$5008))</f>
        <v/>
      </c>
      <c r="I123" s="23" t="str">
        <f>IF(B123="", "", SUMIF('Time Sheet'!$B$9:$B$5008, $B123, 'Time Sheet'!$N$9:$N$5008))</f>
        <v/>
      </c>
      <c r="J123" s="20" t="str">
        <f t="shared" si="9"/>
        <v/>
      </c>
      <c r="K123" s="77"/>
      <c r="Q123" s="14" t="str">
        <f t="shared" si="10"/>
        <v/>
      </c>
      <c r="R123" s="20" t="str">
        <f t="shared" si="11"/>
        <v/>
      </c>
      <c r="S123" s="69" t="str">
        <f t="shared" si="12"/>
        <v/>
      </c>
      <c r="T123" s="14" t="str">
        <f t="shared" si="13"/>
        <v/>
      </c>
      <c r="V123" s="11" t="str">
        <f>IF(C123="", "", IF(COUNTIF($C$9:C123, C123)&gt;1, "", C123))</f>
        <v/>
      </c>
      <c r="W123" s="14" t="str">
        <f t="shared" si="14"/>
        <v/>
      </c>
      <c r="X123" s="14">
        <v>115</v>
      </c>
      <c r="Y123" s="14" t="str">
        <f t="shared" si="15"/>
        <v/>
      </c>
      <c r="AA123" s="14" t="str">
        <f t="shared" si="16"/>
        <v/>
      </c>
      <c r="AB123" s="20" t="str">
        <f>IF($AA123="", "", SUMIF('Time Sheet'!$B$9:$B$5008, $AA123, 'Time Sheet'!$AM$9:$AM$5008))</f>
        <v/>
      </c>
      <c r="AC123" s="88" t="str">
        <f>IF($AA123="", "", SUMIF('Time Sheet'!$B$9:$B$5008, $AA123, 'Time Sheet'!$AN$9:$AN$5008))</f>
        <v/>
      </c>
      <c r="AD123" s="96" t="str">
        <f>IF(AA123="", "", RANK(AC123, $AC$9:$AC$508, 0)+COUNTIF($AC$9:AC123, AC123)-1)</f>
        <v/>
      </c>
      <c r="AE123" s="31" t="str">
        <f t="shared" si="17"/>
        <v/>
      </c>
    </row>
    <row r="124" spans="1:31" x14ac:dyDescent="0.25">
      <c r="A124" s="77"/>
      <c r="B124" s="39"/>
      <c r="C124" s="42"/>
      <c r="D124" s="42"/>
      <c r="E124" s="41"/>
      <c r="F124" s="49"/>
      <c r="G124" s="77"/>
      <c r="H124" s="20" t="str">
        <f>IF(B124="", "", SUMIF('Time Sheet'!$B$9:$B$5008, $B124, 'Time Sheet'!$L$9:$L$5008))</f>
        <v/>
      </c>
      <c r="I124" s="23" t="str">
        <f>IF(B124="", "", SUMIF('Time Sheet'!$B$9:$B$5008, $B124, 'Time Sheet'!$N$9:$N$5008))</f>
        <v/>
      </c>
      <c r="J124" s="20" t="str">
        <f t="shared" si="9"/>
        <v/>
      </c>
      <c r="K124" s="77"/>
      <c r="Q124" s="14" t="str">
        <f t="shared" si="10"/>
        <v/>
      </c>
      <c r="R124" s="20" t="str">
        <f t="shared" si="11"/>
        <v/>
      </c>
      <c r="S124" s="69" t="str">
        <f t="shared" si="12"/>
        <v/>
      </c>
      <c r="T124" s="14" t="str">
        <f t="shared" si="13"/>
        <v/>
      </c>
      <c r="V124" s="11" t="str">
        <f>IF(C124="", "", IF(COUNTIF($C$9:C124, C124)&gt;1, "", C124))</f>
        <v/>
      </c>
      <c r="W124" s="14" t="str">
        <f t="shared" si="14"/>
        <v/>
      </c>
      <c r="X124" s="14">
        <v>116</v>
      </c>
      <c r="Y124" s="14" t="str">
        <f t="shared" si="15"/>
        <v/>
      </c>
      <c r="AA124" s="14" t="str">
        <f t="shared" si="16"/>
        <v/>
      </c>
      <c r="AB124" s="20" t="str">
        <f>IF($AA124="", "", SUMIF('Time Sheet'!$B$9:$B$5008, $AA124, 'Time Sheet'!$AM$9:$AM$5008))</f>
        <v/>
      </c>
      <c r="AC124" s="88" t="str">
        <f>IF($AA124="", "", SUMIF('Time Sheet'!$B$9:$B$5008, $AA124, 'Time Sheet'!$AN$9:$AN$5008))</f>
        <v/>
      </c>
      <c r="AD124" s="96" t="str">
        <f>IF(AA124="", "", RANK(AC124, $AC$9:$AC$508, 0)+COUNTIF($AC$9:AC124, AC124)-1)</f>
        <v/>
      </c>
      <c r="AE124" s="31" t="str">
        <f t="shared" si="17"/>
        <v/>
      </c>
    </row>
    <row r="125" spans="1:31" x14ac:dyDescent="0.25">
      <c r="A125" s="77"/>
      <c r="B125" s="39"/>
      <c r="C125" s="42"/>
      <c r="D125" s="42"/>
      <c r="E125" s="41"/>
      <c r="F125" s="49"/>
      <c r="G125" s="77"/>
      <c r="H125" s="20" t="str">
        <f>IF(B125="", "", SUMIF('Time Sheet'!$B$9:$B$5008, $B125, 'Time Sheet'!$L$9:$L$5008))</f>
        <v/>
      </c>
      <c r="I125" s="23" t="str">
        <f>IF(B125="", "", SUMIF('Time Sheet'!$B$9:$B$5008, $B125, 'Time Sheet'!$N$9:$N$5008))</f>
        <v/>
      </c>
      <c r="J125" s="20" t="str">
        <f t="shared" si="9"/>
        <v/>
      </c>
      <c r="K125" s="77"/>
      <c r="Q125" s="14" t="str">
        <f t="shared" si="10"/>
        <v/>
      </c>
      <c r="R125" s="20" t="str">
        <f t="shared" si="11"/>
        <v/>
      </c>
      <c r="S125" s="69" t="str">
        <f t="shared" si="12"/>
        <v/>
      </c>
      <c r="T125" s="14" t="str">
        <f t="shared" si="13"/>
        <v/>
      </c>
      <c r="V125" s="11" t="str">
        <f>IF(C125="", "", IF(COUNTIF($C$9:C125, C125)&gt;1, "", C125))</f>
        <v/>
      </c>
      <c r="W125" s="14" t="str">
        <f t="shared" si="14"/>
        <v/>
      </c>
      <c r="X125" s="14">
        <v>117</v>
      </c>
      <c r="Y125" s="14" t="str">
        <f t="shared" si="15"/>
        <v/>
      </c>
      <c r="AA125" s="14" t="str">
        <f t="shared" si="16"/>
        <v/>
      </c>
      <c r="AB125" s="20" t="str">
        <f>IF($AA125="", "", SUMIF('Time Sheet'!$B$9:$B$5008, $AA125, 'Time Sheet'!$AM$9:$AM$5008))</f>
        <v/>
      </c>
      <c r="AC125" s="88" t="str">
        <f>IF($AA125="", "", SUMIF('Time Sheet'!$B$9:$B$5008, $AA125, 'Time Sheet'!$AN$9:$AN$5008))</f>
        <v/>
      </c>
      <c r="AD125" s="96" t="str">
        <f>IF(AA125="", "", RANK(AC125, $AC$9:$AC$508, 0)+COUNTIF($AC$9:AC125, AC125)-1)</f>
        <v/>
      </c>
      <c r="AE125" s="31" t="str">
        <f t="shared" si="17"/>
        <v/>
      </c>
    </row>
    <row r="126" spans="1:31" x14ac:dyDescent="0.25">
      <c r="A126" s="77"/>
      <c r="B126" s="39"/>
      <c r="C126" s="42"/>
      <c r="D126" s="42"/>
      <c r="E126" s="41"/>
      <c r="F126" s="49"/>
      <c r="G126" s="77"/>
      <c r="H126" s="20" t="str">
        <f>IF(B126="", "", SUMIF('Time Sheet'!$B$9:$B$5008, $B126, 'Time Sheet'!$L$9:$L$5008))</f>
        <v/>
      </c>
      <c r="I126" s="23" t="str">
        <f>IF(B126="", "", SUMIF('Time Sheet'!$B$9:$B$5008, $B126, 'Time Sheet'!$N$9:$N$5008))</f>
        <v/>
      </c>
      <c r="J126" s="20" t="str">
        <f t="shared" si="9"/>
        <v/>
      </c>
      <c r="K126" s="77"/>
      <c r="Q126" s="14" t="str">
        <f t="shared" si="10"/>
        <v/>
      </c>
      <c r="R126" s="20" t="str">
        <f t="shared" si="11"/>
        <v/>
      </c>
      <c r="S126" s="69" t="str">
        <f t="shared" si="12"/>
        <v/>
      </c>
      <c r="T126" s="14" t="str">
        <f t="shared" si="13"/>
        <v/>
      </c>
      <c r="V126" s="11" t="str">
        <f>IF(C126="", "", IF(COUNTIF($C$9:C126, C126)&gt;1, "", C126))</f>
        <v/>
      </c>
      <c r="W126" s="14" t="str">
        <f t="shared" si="14"/>
        <v/>
      </c>
      <c r="X126" s="14">
        <v>118</v>
      </c>
      <c r="Y126" s="14" t="str">
        <f t="shared" si="15"/>
        <v/>
      </c>
      <c r="AA126" s="14" t="str">
        <f t="shared" si="16"/>
        <v/>
      </c>
      <c r="AB126" s="20" t="str">
        <f>IF($AA126="", "", SUMIF('Time Sheet'!$B$9:$B$5008, $AA126, 'Time Sheet'!$AM$9:$AM$5008))</f>
        <v/>
      </c>
      <c r="AC126" s="88" t="str">
        <f>IF($AA126="", "", SUMIF('Time Sheet'!$B$9:$B$5008, $AA126, 'Time Sheet'!$AN$9:$AN$5008))</f>
        <v/>
      </c>
      <c r="AD126" s="96" t="str">
        <f>IF(AA126="", "", RANK(AC126, $AC$9:$AC$508, 0)+COUNTIF($AC$9:AC126, AC126)-1)</f>
        <v/>
      </c>
      <c r="AE126" s="31" t="str">
        <f t="shared" si="17"/>
        <v/>
      </c>
    </row>
    <row r="127" spans="1:31" x14ac:dyDescent="0.25">
      <c r="A127" s="77"/>
      <c r="B127" s="39"/>
      <c r="C127" s="42"/>
      <c r="D127" s="42"/>
      <c r="E127" s="41"/>
      <c r="F127" s="49"/>
      <c r="G127" s="77"/>
      <c r="H127" s="20" t="str">
        <f>IF(B127="", "", SUMIF('Time Sheet'!$B$9:$B$5008, $B127, 'Time Sheet'!$L$9:$L$5008))</f>
        <v/>
      </c>
      <c r="I127" s="23" t="str">
        <f>IF(B127="", "", SUMIF('Time Sheet'!$B$9:$B$5008, $B127, 'Time Sheet'!$N$9:$N$5008))</f>
        <v/>
      </c>
      <c r="J127" s="20" t="str">
        <f t="shared" si="9"/>
        <v/>
      </c>
      <c r="K127" s="77"/>
      <c r="Q127" s="14" t="str">
        <f t="shared" si="10"/>
        <v/>
      </c>
      <c r="R127" s="20" t="str">
        <f t="shared" si="11"/>
        <v/>
      </c>
      <c r="S127" s="69" t="str">
        <f t="shared" si="12"/>
        <v/>
      </c>
      <c r="T127" s="14" t="str">
        <f t="shared" si="13"/>
        <v/>
      </c>
      <c r="V127" s="11" t="str">
        <f>IF(C127="", "", IF(COUNTIF($C$9:C127, C127)&gt;1, "", C127))</f>
        <v/>
      </c>
      <c r="W127" s="14" t="str">
        <f t="shared" si="14"/>
        <v/>
      </c>
      <c r="X127" s="14">
        <v>119</v>
      </c>
      <c r="Y127" s="14" t="str">
        <f t="shared" si="15"/>
        <v/>
      </c>
      <c r="AA127" s="14" t="str">
        <f t="shared" si="16"/>
        <v/>
      </c>
      <c r="AB127" s="20" t="str">
        <f>IF($AA127="", "", SUMIF('Time Sheet'!$B$9:$B$5008, $AA127, 'Time Sheet'!$AM$9:$AM$5008))</f>
        <v/>
      </c>
      <c r="AC127" s="88" t="str">
        <f>IF($AA127="", "", SUMIF('Time Sheet'!$B$9:$B$5008, $AA127, 'Time Sheet'!$AN$9:$AN$5008))</f>
        <v/>
      </c>
      <c r="AD127" s="96" t="str">
        <f>IF(AA127="", "", RANK(AC127, $AC$9:$AC$508, 0)+COUNTIF($AC$9:AC127, AC127)-1)</f>
        <v/>
      </c>
      <c r="AE127" s="31" t="str">
        <f t="shared" si="17"/>
        <v/>
      </c>
    </row>
    <row r="128" spans="1:31" x14ac:dyDescent="0.25">
      <c r="A128" s="77"/>
      <c r="B128" s="39"/>
      <c r="C128" s="42"/>
      <c r="D128" s="42"/>
      <c r="E128" s="41"/>
      <c r="F128" s="49"/>
      <c r="G128" s="77"/>
      <c r="H128" s="20" t="str">
        <f>IF(B128="", "", SUMIF('Time Sheet'!$B$9:$B$5008, $B128, 'Time Sheet'!$L$9:$L$5008))</f>
        <v/>
      </c>
      <c r="I128" s="23" t="str">
        <f>IF(B128="", "", SUMIF('Time Sheet'!$B$9:$B$5008, $B128, 'Time Sheet'!$N$9:$N$5008))</f>
        <v/>
      </c>
      <c r="J128" s="20" t="str">
        <f t="shared" si="9"/>
        <v/>
      </c>
      <c r="K128" s="77"/>
      <c r="Q128" s="14" t="str">
        <f t="shared" si="10"/>
        <v/>
      </c>
      <c r="R128" s="20" t="str">
        <f t="shared" si="11"/>
        <v/>
      </c>
      <c r="S128" s="69" t="str">
        <f t="shared" si="12"/>
        <v/>
      </c>
      <c r="T128" s="14" t="str">
        <f t="shared" si="13"/>
        <v/>
      </c>
      <c r="V128" s="11" t="str">
        <f>IF(C128="", "", IF(COUNTIF($C$9:C128, C128)&gt;1, "", C128))</f>
        <v/>
      </c>
      <c r="W128" s="14" t="str">
        <f t="shared" si="14"/>
        <v/>
      </c>
      <c r="X128" s="14">
        <v>120</v>
      </c>
      <c r="Y128" s="14" t="str">
        <f t="shared" si="15"/>
        <v/>
      </c>
      <c r="AA128" s="14" t="str">
        <f t="shared" si="16"/>
        <v/>
      </c>
      <c r="AB128" s="20" t="str">
        <f>IF($AA128="", "", SUMIF('Time Sheet'!$B$9:$B$5008, $AA128, 'Time Sheet'!$AM$9:$AM$5008))</f>
        <v/>
      </c>
      <c r="AC128" s="88" t="str">
        <f>IF($AA128="", "", SUMIF('Time Sheet'!$B$9:$B$5008, $AA128, 'Time Sheet'!$AN$9:$AN$5008))</f>
        <v/>
      </c>
      <c r="AD128" s="96" t="str">
        <f>IF(AA128="", "", RANK(AC128, $AC$9:$AC$508, 0)+COUNTIF($AC$9:AC128, AC128)-1)</f>
        <v/>
      </c>
      <c r="AE128" s="31" t="str">
        <f t="shared" si="17"/>
        <v/>
      </c>
    </row>
    <row r="129" spans="1:31" x14ac:dyDescent="0.25">
      <c r="A129" s="77"/>
      <c r="B129" s="39"/>
      <c r="C129" s="42"/>
      <c r="D129" s="42"/>
      <c r="E129" s="41"/>
      <c r="F129" s="49"/>
      <c r="G129" s="77"/>
      <c r="H129" s="20" t="str">
        <f>IF(B129="", "", SUMIF('Time Sheet'!$B$9:$B$5008, $B129, 'Time Sheet'!$L$9:$L$5008))</f>
        <v/>
      </c>
      <c r="I129" s="23" t="str">
        <f>IF(B129="", "", SUMIF('Time Sheet'!$B$9:$B$5008, $B129, 'Time Sheet'!$N$9:$N$5008))</f>
        <v/>
      </c>
      <c r="J129" s="20" t="str">
        <f t="shared" si="9"/>
        <v/>
      </c>
      <c r="K129" s="77"/>
      <c r="Q129" s="14" t="str">
        <f t="shared" si="10"/>
        <v/>
      </c>
      <c r="R129" s="20" t="str">
        <f t="shared" si="11"/>
        <v/>
      </c>
      <c r="S129" s="69" t="str">
        <f t="shared" si="12"/>
        <v/>
      </c>
      <c r="T129" s="14" t="str">
        <f t="shared" si="13"/>
        <v/>
      </c>
      <c r="V129" s="11" t="str">
        <f>IF(C129="", "", IF(COUNTIF($C$9:C129, C129)&gt;1, "", C129))</f>
        <v/>
      </c>
      <c r="W129" s="14" t="str">
        <f t="shared" si="14"/>
        <v/>
      </c>
      <c r="X129" s="14">
        <v>121</v>
      </c>
      <c r="Y129" s="14" t="str">
        <f t="shared" si="15"/>
        <v/>
      </c>
      <c r="AA129" s="14" t="str">
        <f t="shared" si="16"/>
        <v/>
      </c>
      <c r="AB129" s="20" t="str">
        <f>IF($AA129="", "", SUMIF('Time Sheet'!$B$9:$B$5008, $AA129, 'Time Sheet'!$AM$9:$AM$5008))</f>
        <v/>
      </c>
      <c r="AC129" s="88" t="str">
        <f>IF($AA129="", "", SUMIF('Time Sheet'!$B$9:$B$5008, $AA129, 'Time Sheet'!$AN$9:$AN$5008))</f>
        <v/>
      </c>
      <c r="AD129" s="96" t="str">
        <f>IF(AA129="", "", RANK(AC129, $AC$9:$AC$508, 0)+COUNTIF($AC$9:AC129, AC129)-1)</f>
        <v/>
      </c>
      <c r="AE129" s="31" t="str">
        <f t="shared" si="17"/>
        <v/>
      </c>
    </row>
    <row r="130" spans="1:31" x14ac:dyDescent="0.25">
      <c r="A130" s="77"/>
      <c r="B130" s="39"/>
      <c r="C130" s="42"/>
      <c r="D130" s="42"/>
      <c r="E130" s="41"/>
      <c r="F130" s="49"/>
      <c r="G130" s="77"/>
      <c r="H130" s="20" t="str">
        <f>IF(B130="", "", SUMIF('Time Sheet'!$B$9:$B$5008, $B130, 'Time Sheet'!$L$9:$L$5008))</f>
        <v/>
      </c>
      <c r="I130" s="23" t="str">
        <f>IF(B130="", "", SUMIF('Time Sheet'!$B$9:$B$5008, $B130, 'Time Sheet'!$N$9:$N$5008))</f>
        <v/>
      </c>
      <c r="J130" s="20" t="str">
        <f t="shared" si="9"/>
        <v/>
      </c>
      <c r="K130" s="77"/>
      <c r="Q130" s="14" t="str">
        <f t="shared" si="10"/>
        <v/>
      </c>
      <c r="R130" s="20" t="str">
        <f t="shared" si="11"/>
        <v/>
      </c>
      <c r="S130" s="69" t="str">
        <f t="shared" si="12"/>
        <v/>
      </c>
      <c r="T130" s="14" t="str">
        <f t="shared" si="13"/>
        <v/>
      </c>
      <c r="V130" s="11" t="str">
        <f>IF(C130="", "", IF(COUNTIF($C$9:C130, C130)&gt;1, "", C130))</f>
        <v/>
      </c>
      <c r="W130" s="14" t="str">
        <f t="shared" si="14"/>
        <v/>
      </c>
      <c r="X130" s="14">
        <v>122</v>
      </c>
      <c r="Y130" s="14" t="str">
        <f t="shared" si="15"/>
        <v/>
      </c>
      <c r="AA130" s="14" t="str">
        <f t="shared" si="16"/>
        <v/>
      </c>
      <c r="AB130" s="20" t="str">
        <f>IF($AA130="", "", SUMIF('Time Sheet'!$B$9:$B$5008, $AA130, 'Time Sheet'!$AM$9:$AM$5008))</f>
        <v/>
      </c>
      <c r="AC130" s="88" t="str">
        <f>IF($AA130="", "", SUMIF('Time Sheet'!$B$9:$B$5008, $AA130, 'Time Sheet'!$AN$9:$AN$5008))</f>
        <v/>
      </c>
      <c r="AD130" s="96" t="str">
        <f>IF(AA130="", "", RANK(AC130, $AC$9:$AC$508, 0)+COUNTIF($AC$9:AC130, AC130)-1)</f>
        <v/>
      </c>
      <c r="AE130" s="31" t="str">
        <f t="shared" si="17"/>
        <v/>
      </c>
    </row>
    <row r="131" spans="1:31" x14ac:dyDescent="0.25">
      <c r="A131" s="77"/>
      <c r="B131" s="39"/>
      <c r="C131" s="42"/>
      <c r="D131" s="42"/>
      <c r="E131" s="41"/>
      <c r="F131" s="49"/>
      <c r="G131" s="77"/>
      <c r="H131" s="20" t="str">
        <f>IF(B131="", "", SUMIF('Time Sheet'!$B$9:$B$5008, $B131, 'Time Sheet'!$L$9:$L$5008))</f>
        <v/>
      </c>
      <c r="I131" s="23" t="str">
        <f>IF(B131="", "", SUMIF('Time Sheet'!$B$9:$B$5008, $B131, 'Time Sheet'!$N$9:$N$5008))</f>
        <v/>
      </c>
      <c r="J131" s="20" t="str">
        <f t="shared" si="9"/>
        <v/>
      </c>
      <c r="K131" s="77"/>
      <c r="Q131" s="14" t="str">
        <f t="shared" si="10"/>
        <v/>
      </c>
      <c r="R131" s="20" t="str">
        <f t="shared" si="11"/>
        <v/>
      </c>
      <c r="S131" s="69" t="str">
        <f t="shared" si="12"/>
        <v/>
      </c>
      <c r="T131" s="14" t="str">
        <f t="shared" si="13"/>
        <v/>
      </c>
      <c r="V131" s="11" t="str">
        <f>IF(C131="", "", IF(COUNTIF($C$9:C131, C131)&gt;1, "", C131))</f>
        <v/>
      </c>
      <c r="W131" s="14" t="str">
        <f t="shared" si="14"/>
        <v/>
      </c>
      <c r="X131" s="14">
        <v>123</v>
      </c>
      <c r="Y131" s="14" t="str">
        <f t="shared" si="15"/>
        <v/>
      </c>
      <c r="AA131" s="14" t="str">
        <f t="shared" si="16"/>
        <v/>
      </c>
      <c r="AB131" s="20" t="str">
        <f>IF($AA131="", "", SUMIF('Time Sheet'!$B$9:$B$5008, $AA131, 'Time Sheet'!$AM$9:$AM$5008))</f>
        <v/>
      </c>
      <c r="AC131" s="88" t="str">
        <f>IF($AA131="", "", SUMIF('Time Sheet'!$B$9:$B$5008, $AA131, 'Time Sheet'!$AN$9:$AN$5008))</f>
        <v/>
      </c>
      <c r="AD131" s="96" t="str">
        <f>IF(AA131="", "", RANK(AC131, $AC$9:$AC$508, 0)+COUNTIF($AC$9:AC131, AC131)-1)</f>
        <v/>
      </c>
      <c r="AE131" s="31" t="str">
        <f t="shared" si="17"/>
        <v/>
      </c>
    </row>
    <row r="132" spans="1:31" x14ac:dyDescent="0.25">
      <c r="A132" s="77"/>
      <c r="B132" s="39"/>
      <c r="C132" s="42"/>
      <c r="D132" s="42"/>
      <c r="E132" s="41"/>
      <c r="F132" s="49"/>
      <c r="G132" s="77"/>
      <c r="H132" s="20" t="str">
        <f>IF(B132="", "", SUMIF('Time Sheet'!$B$9:$B$5008, $B132, 'Time Sheet'!$L$9:$L$5008))</f>
        <v/>
      </c>
      <c r="I132" s="23" t="str">
        <f>IF(B132="", "", SUMIF('Time Sheet'!$B$9:$B$5008, $B132, 'Time Sheet'!$N$9:$N$5008))</f>
        <v/>
      </c>
      <c r="J132" s="20" t="str">
        <f t="shared" si="9"/>
        <v/>
      </c>
      <c r="K132" s="77"/>
      <c r="Q132" s="14" t="str">
        <f t="shared" si="10"/>
        <v/>
      </c>
      <c r="R132" s="20" t="str">
        <f t="shared" si="11"/>
        <v/>
      </c>
      <c r="S132" s="69" t="str">
        <f t="shared" si="12"/>
        <v/>
      </c>
      <c r="T132" s="14" t="str">
        <f t="shared" si="13"/>
        <v/>
      </c>
      <c r="V132" s="11" t="str">
        <f>IF(C132="", "", IF(COUNTIF($C$9:C132, C132)&gt;1, "", C132))</f>
        <v/>
      </c>
      <c r="W132" s="14" t="str">
        <f t="shared" si="14"/>
        <v/>
      </c>
      <c r="X132" s="14">
        <v>124</v>
      </c>
      <c r="Y132" s="14" t="str">
        <f t="shared" si="15"/>
        <v/>
      </c>
      <c r="AA132" s="14" t="str">
        <f t="shared" si="16"/>
        <v/>
      </c>
      <c r="AB132" s="20" t="str">
        <f>IF($AA132="", "", SUMIF('Time Sheet'!$B$9:$B$5008, $AA132, 'Time Sheet'!$AM$9:$AM$5008))</f>
        <v/>
      </c>
      <c r="AC132" s="88" t="str">
        <f>IF($AA132="", "", SUMIF('Time Sheet'!$B$9:$B$5008, $AA132, 'Time Sheet'!$AN$9:$AN$5008))</f>
        <v/>
      </c>
      <c r="AD132" s="96" t="str">
        <f>IF(AA132="", "", RANK(AC132, $AC$9:$AC$508, 0)+COUNTIF($AC$9:AC132, AC132)-1)</f>
        <v/>
      </c>
      <c r="AE132" s="31" t="str">
        <f t="shared" si="17"/>
        <v/>
      </c>
    </row>
    <row r="133" spans="1:31" x14ac:dyDescent="0.25">
      <c r="A133" s="77"/>
      <c r="B133" s="39"/>
      <c r="C133" s="42"/>
      <c r="D133" s="42"/>
      <c r="E133" s="41"/>
      <c r="F133" s="49"/>
      <c r="G133" s="77"/>
      <c r="H133" s="20" t="str">
        <f>IF(B133="", "", SUMIF('Time Sheet'!$B$9:$B$5008, $B133, 'Time Sheet'!$L$9:$L$5008))</f>
        <v/>
      </c>
      <c r="I133" s="23" t="str">
        <f>IF(B133="", "", SUMIF('Time Sheet'!$B$9:$B$5008, $B133, 'Time Sheet'!$N$9:$N$5008))</f>
        <v/>
      </c>
      <c r="J133" s="20" t="str">
        <f t="shared" si="9"/>
        <v/>
      </c>
      <c r="K133" s="77"/>
      <c r="Q133" s="14" t="str">
        <f t="shared" si="10"/>
        <v/>
      </c>
      <c r="R133" s="20" t="str">
        <f t="shared" si="11"/>
        <v/>
      </c>
      <c r="S133" s="69" t="str">
        <f t="shared" si="12"/>
        <v/>
      </c>
      <c r="T133" s="14" t="str">
        <f t="shared" si="13"/>
        <v/>
      </c>
      <c r="V133" s="11" t="str">
        <f>IF(C133="", "", IF(COUNTIF($C$9:C133, C133)&gt;1, "", C133))</f>
        <v/>
      </c>
      <c r="W133" s="14" t="str">
        <f t="shared" si="14"/>
        <v/>
      </c>
      <c r="X133" s="14">
        <v>125</v>
      </c>
      <c r="Y133" s="14" t="str">
        <f t="shared" si="15"/>
        <v/>
      </c>
      <c r="AA133" s="14" t="str">
        <f t="shared" si="16"/>
        <v/>
      </c>
      <c r="AB133" s="20" t="str">
        <f>IF($AA133="", "", SUMIF('Time Sheet'!$B$9:$B$5008, $AA133, 'Time Sheet'!$AM$9:$AM$5008))</f>
        <v/>
      </c>
      <c r="AC133" s="88" t="str">
        <f>IF($AA133="", "", SUMIF('Time Sheet'!$B$9:$B$5008, $AA133, 'Time Sheet'!$AN$9:$AN$5008))</f>
        <v/>
      </c>
      <c r="AD133" s="96" t="str">
        <f>IF(AA133="", "", RANK(AC133, $AC$9:$AC$508, 0)+COUNTIF($AC$9:AC133, AC133)-1)</f>
        <v/>
      </c>
      <c r="AE133" s="31" t="str">
        <f t="shared" si="17"/>
        <v/>
      </c>
    </row>
    <row r="134" spans="1:31" x14ac:dyDescent="0.25">
      <c r="A134" s="77"/>
      <c r="B134" s="39"/>
      <c r="C134" s="42"/>
      <c r="D134" s="42"/>
      <c r="E134" s="41"/>
      <c r="F134" s="49"/>
      <c r="G134" s="77"/>
      <c r="H134" s="20" t="str">
        <f>IF(B134="", "", SUMIF('Time Sheet'!$B$9:$B$5008, $B134, 'Time Sheet'!$L$9:$L$5008))</f>
        <v/>
      </c>
      <c r="I134" s="23" t="str">
        <f>IF(B134="", "", SUMIF('Time Sheet'!$B$9:$B$5008, $B134, 'Time Sheet'!$N$9:$N$5008))</f>
        <v/>
      </c>
      <c r="J134" s="20" t="str">
        <f t="shared" si="9"/>
        <v/>
      </c>
      <c r="K134" s="77"/>
      <c r="Q134" s="14" t="str">
        <f t="shared" si="10"/>
        <v/>
      </c>
      <c r="R134" s="20" t="str">
        <f t="shared" si="11"/>
        <v/>
      </c>
      <c r="S134" s="69" t="str">
        <f t="shared" si="12"/>
        <v/>
      </c>
      <c r="T134" s="14" t="str">
        <f t="shared" si="13"/>
        <v/>
      </c>
      <c r="V134" s="11" t="str">
        <f>IF(C134="", "", IF(COUNTIF($C$9:C134, C134)&gt;1, "", C134))</f>
        <v/>
      </c>
      <c r="W134" s="14" t="str">
        <f t="shared" si="14"/>
        <v/>
      </c>
      <c r="X134" s="14">
        <v>126</v>
      </c>
      <c r="Y134" s="14" t="str">
        <f t="shared" si="15"/>
        <v/>
      </c>
      <c r="AA134" s="14" t="str">
        <f t="shared" si="16"/>
        <v/>
      </c>
      <c r="AB134" s="20" t="str">
        <f>IF($AA134="", "", SUMIF('Time Sheet'!$B$9:$B$5008, $AA134, 'Time Sheet'!$AM$9:$AM$5008))</f>
        <v/>
      </c>
      <c r="AC134" s="88" t="str">
        <f>IF($AA134="", "", SUMIF('Time Sheet'!$B$9:$B$5008, $AA134, 'Time Sheet'!$AN$9:$AN$5008))</f>
        <v/>
      </c>
      <c r="AD134" s="96" t="str">
        <f>IF(AA134="", "", RANK(AC134, $AC$9:$AC$508, 0)+COUNTIF($AC$9:AC134, AC134)-1)</f>
        <v/>
      </c>
      <c r="AE134" s="31" t="str">
        <f t="shared" si="17"/>
        <v/>
      </c>
    </row>
    <row r="135" spans="1:31" x14ac:dyDescent="0.25">
      <c r="A135" s="77"/>
      <c r="B135" s="39"/>
      <c r="C135" s="42"/>
      <c r="D135" s="42"/>
      <c r="E135" s="41"/>
      <c r="F135" s="49"/>
      <c r="G135" s="77"/>
      <c r="H135" s="20" t="str">
        <f>IF(B135="", "", SUMIF('Time Sheet'!$B$9:$B$5008, $B135, 'Time Sheet'!$L$9:$L$5008))</f>
        <v/>
      </c>
      <c r="I135" s="23" t="str">
        <f>IF(B135="", "", SUMIF('Time Sheet'!$B$9:$B$5008, $B135, 'Time Sheet'!$N$9:$N$5008))</f>
        <v/>
      </c>
      <c r="J135" s="20" t="str">
        <f t="shared" si="9"/>
        <v/>
      </c>
      <c r="K135" s="77"/>
      <c r="Q135" s="14" t="str">
        <f t="shared" si="10"/>
        <v/>
      </c>
      <c r="R135" s="20" t="str">
        <f t="shared" si="11"/>
        <v/>
      </c>
      <c r="S135" s="69" t="str">
        <f t="shared" si="12"/>
        <v/>
      </c>
      <c r="T135" s="14" t="str">
        <f t="shared" si="13"/>
        <v/>
      </c>
      <c r="V135" s="11" t="str">
        <f>IF(C135="", "", IF(COUNTIF($C$9:C135, C135)&gt;1, "", C135))</f>
        <v/>
      </c>
      <c r="W135" s="14" t="str">
        <f t="shared" si="14"/>
        <v/>
      </c>
      <c r="X135" s="14">
        <v>127</v>
      </c>
      <c r="Y135" s="14" t="str">
        <f t="shared" si="15"/>
        <v/>
      </c>
      <c r="AA135" s="14" t="str">
        <f t="shared" si="16"/>
        <v/>
      </c>
      <c r="AB135" s="20" t="str">
        <f>IF($AA135="", "", SUMIF('Time Sheet'!$B$9:$B$5008, $AA135, 'Time Sheet'!$AM$9:$AM$5008))</f>
        <v/>
      </c>
      <c r="AC135" s="88" t="str">
        <f>IF($AA135="", "", SUMIF('Time Sheet'!$B$9:$B$5008, $AA135, 'Time Sheet'!$AN$9:$AN$5008))</f>
        <v/>
      </c>
      <c r="AD135" s="96" t="str">
        <f>IF(AA135="", "", RANK(AC135, $AC$9:$AC$508, 0)+COUNTIF($AC$9:AC135, AC135)-1)</f>
        <v/>
      </c>
      <c r="AE135" s="31" t="str">
        <f t="shared" si="17"/>
        <v/>
      </c>
    </row>
    <row r="136" spans="1:31" x14ac:dyDescent="0.25">
      <c r="A136" s="77"/>
      <c r="B136" s="39"/>
      <c r="C136" s="42"/>
      <c r="D136" s="42"/>
      <c r="E136" s="41"/>
      <c r="F136" s="49"/>
      <c r="G136" s="77"/>
      <c r="H136" s="20" t="str">
        <f>IF(B136="", "", SUMIF('Time Sheet'!$B$9:$B$5008, $B136, 'Time Sheet'!$L$9:$L$5008))</f>
        <v/>
      </c>
      <c r="I136" s="23" t="str">
        <f>IF(B136="", "", SUMIF('Time Sheet'!$B$9:$B$5008, $B136, 'Time Sheet'!$N$9:$N$5008))</f>
        <v/>
      </c>
      <c r="J136" s="20" t="str">
        <f t="shared" si="9"/>
        <v/>
      </c>
      <c r="K136" s="77"/>
      <c r="Q136" s="14" t="str">
        <f t="shared" si="10"/>
        <v/>
      </c>
      <c r="R136" s="20" t="str">
        <f t="shared" si="11"/>
        <v/>
      </c>
      <c r="S136" s="69" t="str">
        <f t="shared" si="12"/>
        <v/>
      </c>
      <c r="T136" s="14" t="str">
        <f t="shared" si="13"/>
        <v/>
      </c>
      <c r="V136" s="11" t="str">
        <f>IF(C136="", "", IF(COUNTIF($C$9:C136, C136)&gt;1, "", C136))</f>
        <v/>
      </c>
      <c r="W136" s="14" t="str">
        <f t="shared" si="14"/>
        <v/>
      </c>
      <c r="X136" s="14">
        <v>128</v>
      </c>
      <c r="Y136" s="14" t="str">
        <f t="shared" si="15"/>
        <v/>
      </c>
      <c r="AA136" s="14" t="str">
        <f t="shared" si="16"/>
        <v/>
      </c>
      <c r="AB136" s="20" t="str">
        <f>IF($AA136="", "", SUMIF('Time Sheet'!$B$9:$B$5008, $AA136, 'Time Sheet'!$AM$9:$AM$5008))</f>
        <v/>
      </c>
      <c r="AC136" s="88" t="str">
        <f>IF($AA136="", "", SUMIF('Time Sheet'!$B$9:$B$5008, $AA136, 'Time Sheet'!$AN$9:$AN$5008))</f>
        <v/>
      </c>
      <c r="AD136" s="96" t="str">
        <f>IF(AA136="", "", RANK(AC136, $AC$9:$AC$508, 0)+COUNTIF($AC$9:AC136, AC136)-1)</f>
        <v/>
      </c>
      <c r="AE136" s="31" t="str">
        <f t="shared" si="17"/>
        <v/>
      </c>
    </row>
    <row r="137" spans="1:31" x14ac:dyDescent="0.25">
      <c r="A137" s="77"/>
      <c r="B137" s="39"/>
      <c r="C137" s="42"/>
      <c r="D137" s="42"/>
      <c r="E137" s="41"/>
      <c r="F137" s="49"/>
      <c r="G137" s="77"/>
      <c r="H137" s="20" t="str">
        <f>IF(B137="", "", SUMIF('Time Sheet'!$B$9:$B$5008, $B137, 'Time Sheet'!$L$9:$L$5008))</f>
        <v/>
      </c>
      <c r="I137" s="23" t="str">
        <f>IF(B137="", "", SUMIF('Time Sheet'!$B$9:$B$5008, $B137, 'Time Sheet'!$N$9:$N$5008))</f>
        <v/>
      </c>
      <c r="J137" s="20" t="str">
        <f t="shared" si="9"/>
        <v/>
      </c>
      <c r="K137" s="77"/>
      <c r="Q137" s="14" t="str">
        <f t="shared" si="10"/>
        <v/>
      </c>
      <c r="R137" s="20" t="str">
        <f t="shared" si="11"/>
        <v/>
      </c>
      <c r="S137" s="69" t="str">
        <f t="shared" si="12"/>
        <v/>
      </c>
      <c r="T137" s="14" t="str">
        <f t="shared" si="13"/>
        <v/>
      </c>
      <c r="V137" s="11" t="str">
        <f>IF(C137="", "", IF(COUNTIF($C$9:C137, C137)&gt;1, "", C137))</f>
        <v/>
      </c>
      <c r="W137" s="14" t="str">
        <f t="shared" si="14"/>
        <v/>
      </c>
      <c r="X137" s="14">
        <v>129</v>
      </c>
      <c r="Y137" s="14" t="str">
        <f t="shared" si="15"/>
        <v/>
      </c>
      <c r="AA137" s="14" t="str">
        <f t="shared" si="16"/>
        <v/>
      </c>
      <c r="AB137" s="20" t="str">
        <f>IF($AA137="", "", SUMIF('Time Sheet'!$B$9:$B$5008, $AA137, 'Time Sheet'!$AM$9:$AM$5008))</f>
        <v/>
      </c>
      <c r="AC137" s="88" t="str">
        <f>IF($AA137="", "", SUMIF('Time Sheet'!$B$9:$B$5008, $AA137, 'Time Sheet'!$AN$9:$AN$5008))</f>
        <v/>
      </c>
      <c r="AD137" s="96" t="str">
        <f>IF(AA137="", "", RANK(AC137, $AC$9:$AC$508, 0)+COUNTIF($AC$9:AC137, AC137)-1)</f>
        <v/>
      </c>
      <c r="AE137" s="31" t="str">
        <f t="shared" si="17"/>
        <v/>
      </c>
    </row>
    <row r="138" spans="1:31" x14ac:dyDescent="0.25">
      <c r="A138" s="77"/>
      <c r="B138" s="39"/>
      <c r="C138" s="42"/>
      <c r="D138" s="42"/>
      <c r="E138" s="41"/>
      <c r="F138" s="49"/>
      <c r="G138" s="77"/>
      <c r="H138" s="20" t="str">
        <f>IF(B138="", "", SUMIF('Time Sheet'!$B$9:$B$5008, $B138, 'Time Sheet'!$L$9:$L$5008))</f>
        <v/>
      </c>
      <c r="I138" s="23" t="str">
        <f>IF(B138="", "", SUMIF('Time Sheet'!$B$9:$B$5008, $B138, 'Time Sheet'!$N$9:$N$5008))</f>
        <v/>
      </c>
      <c r="J138" s="20" t="str">
        <f t="shared" ref="J138:J201" si="18">IF(OR(B138="", F138="", H138=""), "", IF(F138=H138, "Est. Time Worked", IF(F138&gt;H138, CONCATENATE(TEXT(R138, "[h]:mm"), " Still to Work"), IF(H138&gt;F138, CONCATENATE(TEXT(S138, "[h]:mm"), " Over Worked"), ""))))</f>
        <v/>
      </c>
      <c r="K138" s="77"/>
      <c r="Q138" s="14" t="str">
        <f t="shared" ref="Q138:Q201" si="19">IF(B138="", "", IF(COUNTIF($B$9:$B$508, B138)&gt;1, FALSE, TRUE))</f>
        <v/>
      </c>
      <c r="R138" s="20" t="str">
        <f t="shared" ref="R138:R201" si="20">IF(B138="", "", IF(F138&gt;H138, F138-H138, 0))</f>
        <v/>
      </c>
      <c r="S138" s="69" t="str">
        <f t="shared" ref="S138:S201" si="21">IF(B138="", "", IF(H138&gt;F138, H138-F138, 0))</f>
        <v/>
      </c>
      <c r="T138" s="14" t="str">
        <f t="shared" ref="T138:T201" si="22">IF(J138="", "", IF(F138&gt;H138, "Yellow", IF(H138&gt;F138, "Red", IF(F138=H138, "Green", ""))))</f>
        <v/>
      </c>
      <c r="V138" s="11" t="str">
        <f>IF(C138="", "", IF(COUNTIF($C$9:C138, C138)&gt;1, "", C138))</f>
        <v/>
      </c>
      <c r="W138" s="14" t="str">
        <f t="shared" ref="W138:W201" si="23">IF(V138="", "", COUNTIF($V$9:$V$508, "&lt;"&amp;V138)-$W$7)</f>
        <v/>
      </c>
      <c r="X138" s="14">
        <v>130</v>
      </c>
      <c r="Y138" s="14" t="str">
        <f t="shared" ref="Y138:Y201" si="24">IFERROR(INDEX($V$9:$V$508, MATCH(X138, $W$9:$W$508, 0)), "")</f>
        <v/>
      </c>
      <c r="AA138" s="14" t="str">
        <f t="shared" ref="AA138:AA201" si="25">IF($C138="", "", IF($C138=$AA$6, $B138, ""))</f>
        <v/>
      </c>
      <c r="AB138" s="20" t="str">
        <f>IF($AA138="", "", SUMIF('Time Sheet'!$B$9:$B$5008, $AA138, 'Time Sheet'!$AM$9:$AM$5008))</f>
        <v/>
      </c>
      <c r="AC138" s="88" t="str">
        <f>IF($AA138="", "", SUMIF('Time Sheet'!$B$9:$B$5008, $AA138, 'Time Sheet'!$AN$9:$AN$5008))</f>
        <v/>
      </c>
      <c r="AD138" s="96" t="str">
        <f>IF(AA138="", "", RANK(AC138, $AC$9:$AC$508, 0)+COUNTIF($AC$9:AC138, AC138)-1)</f>
        <v/>
      </c>
      <c r="AE138" s="31" t="str">
        <f t="shared" ref="AE138:AE201" si="26">IF(AA138="", "", E138)</f>
        <v/>
      </c>
    </row>
    <row r="139" spans="1:31" x14ac:dyDescent="0.25">
      <c r="A139" s="77"/>
      <c r="B139" s="39"/>
      <c r="C139" s="42"/>
      <c r="D139" s="42"/>
      <c r="E139" s="41"/>
      <c r="F139" s="49"/>
      <c r="G139" s="77"/>
      <c r="H139" s="20" t="str">
        <f>IF(B139="", "", SUMIF('Time Sheet'!$B$9:$B$5008, $B139, 'Time Sheet'!$L$9:$L$5008))</f>
        <v/>
      </c>
      <c r="I139" s="23" t="str">
        <f>IF(B139="", "", SUMIF('Time Sheet'!$B$9:$B$5008, $B139, 'Time Sheet'!$N$9:$N$5008))</f>
        <v/>
      </c>
      <c r="J139" s="20" t="str">
        <f t="shared" si="18"/>
        <v/>
      </c>
      <c r="K139" s="77"/>
      <c r="Q139" s="14" t="str">
        <f t="shared" si="19"/>
        <v/>
      </c>
      <c r="R139" s="20" t="str">
        <f t="shared" si="20"/>
        <v/>
      </c>
      <c r="S139" s="69" t="str">
        <f t="shared" si="21"/>
        <v/>
      </c>
      <c r="T139" s="14" t="str">
        <f t="shared" si="22"/>
        <v/>
      </c>
      <c r="V139" s="11" t="str">
        <f>IF(C139="", "", IF(COUNTIF($C$9:C139, C139)&gt;1, "", C139))</f>
        <v/>
      </c>
      <c r="W139" s="14" t="str">
        <f t="shared" si="23"/>
        <v/>
      </c>
      <c r="X139" s="14">
        <v>131</v>
      </c>
      <c r="Y139" s="14" t="str">
        <f t="shared" si="24"/>
        <v/>
      </c>
      <c r="AA139" s="14" t="str">
        <f t="shared" si="25"/>
        <v/>
      </c>
      <c r="AB139" s="20" t="str">
        <f>IF($AA139="", "", SUMIF('Time Sheet'!$B$9:$B$5008, $AA139, 'Time Sheet'!$AM$9:$AM$5008))</f>
        <v/>
      </c>
      <c r="AC139" s="88" t="str">
        <f>IF($AA139="", "", SUMIF('Time Sheet'!$B$9:$B$5008, $AA139, 'Time Sheet'!$AN$9:$AN$5008))</f>
        <v/>
      </c>
      <c r="AD139" s="96" t="str">
        <f>IF(AA139="", "", RANK(AC139, $AC$9:$AC$508, 0)+COUNTIF($AC$9:AC139, AC139)-1)</f>
        <v/>
      </c>
      <c r="AE139" s="31" t="str">
        <f t="shared" si="26"/>
        <v/>
      </c>
    </row>
    <row r="140" spans="1:31" x14ac:dyDescent="0.25">
      <c r="A140" s="77"/>
      <c r="B140" s="39"/>
      <c r="C140" s="42"/>
      <c r="D140" s="42"/>
      <c r="E140" s="41"/>
      <c r="F140" s="49"/>
      <c r="G140" s="77"/>
      <c r="H140" s="20" t="str">
        <f>IF(B140="", "", SUMIF('Time Sheet'!$B$9:$B$5008, $B140, 'Time Sheet'!$L$9:$L$5008))</f>
        <v/>
      </c>
      <c r="I140" s="23" t="str">
        <f>IF(B140="", "", SUMIF('Time Sheet'!$B$9:$B$5008, $B140, 'Time Sheet'!$N$9:$N$5008))</f>
        <v/>
      </c>
      <c r="J140" s="20" t="str">
        <f t="shared" si="18"/>
        <v/>
      </c>
      <c r="K140" s="77"/>
      <c r="Q140" s="14" t="str">
        <f t="shared" si="19"/>
        <v/>
      </c>
      <c r="R140" s="20" t="str">
        <f t="shared" si="20"/>
        <v/>
      </c>
      <c r="S140" s="69" t="str">
        <f t="shared" si="21"/>
        <v/>
      </c>
      <c r="T140" s="14" t="str">
        <f t="shared" si="22"/>
        <v/>
      </c>
      <c r="V140" s="11" t="str">
        <f>IF(C140="", "", IF(COUNTIF($C$9:C140, C140)&gt;1, "", C140))</f>
        <v/>
      </c>
      <c r="W140" s="14" t="str">
        <f t="shared" si="23"/>
        <v/>
      </c>
      <c r="X140" s="14">
        <v>132</v>
      </c>
      <c r="Y140" s="14" t="str">
        <f t="shared" si="24"/>
        <v/>
      </c>
      <c r="AA140" s="14" t="str">
        <f t="shared" si="25"/>
        <v/>
      </c>
      <c r="AB140" s="20" t="str">
        <f>IF($AA140="", "", SUMIF('Time Sheet'!$B$9:$B$5008, $AA140, 'Time Sheet'!$AM$9:$AM$5008))</f>
        <v/>
      </c>
      <c r="AC140" s="88" t="str">
        <f>IF($AA140="", "", SUMIF('Time Sheet'!$B$9:$B$5008, $AA140, 'Time Sheet'!$AN$9:$AN$5008))</f>
        <v/>
      </c>
      <c r="AD140" s="96" t="str">
        <f>IF(AA140="", "", RANK(AC140, $AC$9:$AC$508, 0)+COUNTIF($AC$9:AC140, AC140)-1)</f>
        <v/>
      </c>
      <c r="AE140" s="31" t="str">
        <f t="shared" si="26"/>
        <v/>
      </c>
    </row>
    <row r="141" spans="1:31" x14ac:dyDescent="0.25">
      <c r="A141" s="77"/>
      <c r="B141" s="39"/>
      <c r="C141" s="42"/>
      <c r="D141" s="42"/>
      <c r="E141" s="41"/>
      <c r="F141" s="49"/>
      <c r="G141" s="77"/>
      <c r="H141" s="20" t="str">
        <f>IF(B141="", "", SUMIF('Time Sheet'!$B$9:$B$5008, $B141, 'Time Sheet'!$L$9:$L$5008))</f>
        <v/>
      </c>
      <c r="I141" s="23" t="str">
        <f>IF(B141="", "", SUMIF('Time Sheet'!$B$9:$B$5008, $B141, 'Time Sheet'!$N$9:$N$5008))</f>
        <v/>
      </c>
      <c r="J141" s="20" t="str">
        <f t="shared" si="18"/>
        <v/>
      </c>
      <c r="K141" s="77"/>
      <c r="Q141" s="14" t="str">
        <f t="shared" si="19"/>
        <v/>
      </c>
      <c r="R141" s="20" t="str">
        <f t="shared" si="20"/>
        <v/>
      </c>
      <c r="S141" s="69" t="str">
        <f t="shared" si="21"/>
        <v/>
      </c>
      <c r="T141" s="14" t="str">
        <f t="shared" si="22"/>
        <v/>
      </c>
      <c r="V141" s="11" t="str">
        <f>IF(C141="", "", IF(COUNTIF($C$9:C141, C141)&gt;1, "", C141))</f>
        <v/>
      </c>
      <c r="W141" s="14" t="str">
        <f t="shared" si="23"/>
        <v/>
      </c>
      <c r="X141" s="14">
        <v>133</v>
      </c>
      <c r="Y141" s="14" t="str">
        <f t="shared" si="24"/>
        <v/>
      </c>
      <c r="AA141" s="14" t="str">
        <f t="shared" si="25"/>
        <v/>
      </c>
      <c r="AB141" s="20" t="str">
        <f>IF($AA141="", "", SUMIF('Time Sheet'!$B$9:$B$5008, $AA141, 'Time Sheet'!$AM$9:$AM$5008))</f>
        <v/>
      </c>
      <c r="AC141" s="88" t="str">
        <f>IF($AA141="", "", SUMIF('Time Sheet'!$B$9:$B$5008, $AA141, 'Time Sheet'!$AN$9:$AN$5008))</f>
        <v/>
      </c>
      <c r="AD141" s="96" t="str">
        <f>IF(AA141="", "", RANK(AC141, $AC$9:$AC$508, 0)+COUNTIF($AC$9:AC141, AC141)-1)</f>
        <v/>
      </c>
      <c r="AE141" s="31" t="str">
        <f t="shared" si="26"/>
        <v/>
      </c>
    </row>
    <row r="142" spans="1:31" x14ac:dyDescent="0.25">
      <c r="A142" s="77"/>
      <c r="B142" s="39"/>
      <c r="C142" s="42"/>
      <c r="D142" s="42"/>
      <c r="E142" s="41"/>
      <c r="F142" s="49"/>
      <c r="G142" s="77"/>
      <c r="H142" s="20" t="str">
        <f>IF(B142="", "", SUMIF('Time Sheet'!$B$9:$B$5008, $B142, 'Time Sheet'!$L$9:$L$5008))</f>
        <v/>
      </c>
      <c r="I142" s="23" t="str">
        <f>IF(B142="", "", SUMIF('Time Sheet'!$B$9:$B$5008, $B142, 'Time Sheet'!$N$9:$N$5008))</f>
        <v/>
      </c>
      <c r="J142" s="20" t="str">
        <f t="shared" si="18"/>
        <v/>
      </c>
      <c r="K142" s="77"/>
      <c r="Q142" s="14" t="str">
        <f t="shared" si="19"/>
        <v/>
      </c>
      <c r="R142" s="20" t="str">
        <f t="shared" si="20"/>
        <v/>
      </c>
      <c r="S142" s="69" t="str">
        <f t="shared" si="21"/>
        <v/>
      </c>
      <c r="T142" s="14" t="str">
        <f t="shared" si="22"/>
        <v/>
      </c>
      <c r="V142" s="11" t="str">
        <f>IF(C142="", "", IF(COUNTIF($C$9:C142, C142)&gt;1, "", C142))</f>
        <v/>
      </c>
      <c r="W142" s="14" t="str">
        <f t="shared" si="23"/>
        <v/>
      </c>
      <c r="X142" s="14">
        <v>134</v>
      </c>
      <c r="Y142" s="14" t="str">
        <f t="shared" si="24"/>
        <v/>
      </c>
      <c r="AA142" s="14" t="str">
        <f t="shared" si="25"/>
        <v/>
      </c>
      <c r="AB142" s="20" t="str">
        <f>IF($AA142="", "", SUMIF('Time Sheet'!$B$9:$B$5008, $AA142, 'Time Sheet'!$AM$9:$AM$5008))</f>
        <v/>
      </c>
      <c r="AC142" s="88" t="str">
        <f>IF($AA142="", "", SUMIF('Time Sheet'!$B$9:$B$5008, $AA142, 'Time Sheet'!$AN$9:$AN$5008))</f>
        <v/>
      </c>
      <c r="AD142" s="96" t="str">
        <f>IF(AA142="", "", RANK(AC142, $AC$9:$AC$508, 0)+COUNTIF($AC$9:AC142, AC142)-1)</f>
        <v/>
      </c>
      <c r="AE142" s="31" t="str">
        <f t="shared" si="26"/>
        <v/>
      </c>
    </row>
    <row r="143" spans="1:31" x14ac:dyDescent="0.25">
      <c r="A143" s="77"/>
      <c r="B143" s="39"/>
      <c r="C143" s="42"/>
      <c r="D143" s="42"/>
      <c r="E143" s="41"/>
      <c r="F143" s="49"/>
      <c r="G143" s="77"/>
      <c r="H143" s="20" t="str">
        <f>IF(B143="", "", SUMIF('Time Sheet'!$B$9:$B$5008, $B143, 'Time Sheet'!$L$9:$L$5008))</f>
        <v/>
      </c>
      <c r="I143" s="23" t="str">
        <f>IF(B143="", "", SUMIF('Time Sheet'!$B$9:$B$5008, $B143, 'Time Sheet'!$N$9:$N$5008))</f>
        <v/>
      </c>
      <c r="J143" s="20" t="str">
        <f t="shared" si="18"/>
        <v/>
      </c>
      <c r="K143" s="77"/>
      <c r="Q143" s="14" t="str">
        <f t="shared" si="19"/>
        <v/>
      </c>
      <c r="R143" s="20" t="str">
        <f t="shared" si="20"/>
        <v/>
      </c>
      <c r="S143" s="69" t="str">
        <f t="shared" si="21"/>
        <v/>
      </c>
      <c r="T143" s="14" t="str">
        <f t="shared" si="22"/>
        <v/>
      </c>
      <c r="V143" s="11" t="str">
        <f>IF(C143="", "", IF(COUNTIF($C$9:C143, C143)&gt;1, "", C143))</f>
        <v/>
      </c>
      <c r="W143" s="14" t="str">
        <f t="shared" si="23"/>
        <v/>
      </c>
      <c r="X143" s="14">
        <v>135</v>
      </c>
      <c r="Y143" s="14" t="str">
        <f t="shared" si="24"/>
        <v/>
      </c>
      <c r="AA143" s="14" t="str">
        <f t="shared" si="25"/>
        <v/>
      </c>
      <c r="AB143" s="20" t="str">
        <f>IF($AA143="", "", SUMIF('Time Sheet'!$B$9:$B$5008, $AA143, 'Time Sheet'!$AM$9:$AM$5008))</f>
        <v/>
      </c>
      <c r="AC143" s="88" t="str">
        <f>IF($AA143="", "", SUMIF('Time Sheet'!$B$9:$B$5008, $AA143, 'Time Sheet'!$AN$9:$AN$5008))</f>
        <v/>
      </c>
      <c r="AD143" s="96" t="str">
        <f>IF(AA143="", "", RANK(AC143, $AC$9:$AC$508, 0)+COUNTIF($AC$9:AC143, AC143)-1)</f>
        <v/>
      </c>
      <c r="AE143" s="31" t="str">
        <f t="shared" si="26"/>
        <v/>
      </c>
    </row>
    <row r="144" spans="1:31" x14ac:dyDescent="0.25">
      <c r="A144" s="77"/>
      <c r="B144" s="39"/>
      <c r="C144" s="42"/>
      <c r="D144" s="42"/>
      <c r="E144" s="41"/>
      <c r="F144" s="49"/>
      <c r="G144" s="77"/>
      <c r="H144" s="20" t="str">
        <f>IF(B144="", "", SUMIF('Time Sheet'!$B$9:$B$5008, $B144, 'Time Sheet'!$L$9:$L$5008))</f>
        <v/>
      </c>
      <c r="I144" s="23" t="str">
        <f>IF(B144="", "", SUMIF('Time Sheet'!$B$9:$B$5008, $B144, 'Time Sheet'!$N$9:$N$5008))</f>
        <v/>
      </c>
      <c r="J144" s="20" t="str">
        <f t="shared" si="18"/>
        <v/>
      </c>
      <c r="K144" s="77"/>
      <c r="Q144" s="14" t="str">
        <f t="shared" si="19"/>
        <v/>
      </c>
      <c r="R144" s="20" t="str">
        <f t="shared" si="20"/>
        <v/>
      </c>
      <c r="S144" s="69" t="str">
        <f t="shared" si="21"/>
        <v/>
      </c>
      <c r="T144" s="14" t="str">
        <f t="shared" si="22"/>
        <v/>
      </c>
      <c r="V144" s="11" t="str">
        <f>IF(C144="", "", IF(COUNTIF($C$9:C144, C144)&gt;1, "", C144))</f>
        <v/>
      </c>
      <c r="W144" s="14" t="str">
        <f t="shared" si="23"/>
        <v/>
      </c>
      <c r="X144" s="14">
        <v>136</v>
      </c>
      <c r="Y144" s="14" t="str">
        <f t="shared" si="24"/>
        <v/>
      </c>
      <c r="AA144" s="14" t="str">
        <f t="shared" si="25"/>
        <v/>
      </c>
      <c r="AB144" s="20" t="str">
        <f>IF($AA144="", "", SUMIF('Time Sheet'!$B$9:$B$5008, $AA144, 'Time Sheet'!$AM$9:$AM$5008))</f>
        <v/>
      </c>
      <c r="AC144" s="88" t="str">
        <f>IF($AA144="", "", SUMIF('Time Sheet'!$B$9:$B$5008, $AA144, 'Time Sheet'!$AN$9:$AN$5008))</f>
        <v/>
      </c>
      <c r="AD144" s="96" t="str">
        <f>IF(AA144="", "", RANK(AC144, $AC$9:$AC$508, 0)+COUNTIF($AC$9:AC144, AC144)-1)</f>
        <v/>
      </c>
      <c r="AE144" s="31" t="str">
        <f t="shared" si="26"/>
        <v/>
      </c>
    </row>
    <row r="145" spans="1:31" x14ac:dyDescent="0.25">
      <c r="A145" s="77"/>
      <c r="B145" s="39"/>
      <c r="C145" s="42"/>
      <c r="D145" s="42"/>
      <c r="E145" s="41"/>
      <c r="F145" s="49"/>
      <c r="G145" s="77"/>
      <c r="H145" s="20" t="str">
        <f>IF(B145="", "", SUMIF('Time Sheet'!$B$9:$B$5008, $B145, 'Time Sheet'!$L$9:$L$5008))</f>
        <v/>
      </c>
      <c r="I145" s="23" t="str">
        <f>IF(B145="", "", SUMIF('Time Sheet'!$B$9:$B$5008, $B145, 'Time Sheet'!$N$9:$N$5008))</f>
        <v/>
      </c>
      <c r="J145" s="20" t="str">
        <f t="shared" si="18"/>
        <v/>
      </c>
      <c r="K145" s="77"/>
      <c r="Q145" s="14" t="str">
        <f t="shared" si="19"/>
        <v/>
      </c>
      <c r="R145" s="20" t="str">
        <f t="shared" si="20"/>
        <v/>
      </c>
      <c r="S145" s="69" t="str">
        <f t="shared" si="21"/>
        <v/>
      </c>
      <c r="T145" s="14" t="str">
        <f t="shared" si="22"/>
        <v/>
      </c>
      <c r="V145" s="11" t="str">
        <f>IF(C145="", "", IF(COUNTIF($C$9:C145, C145)&gt;1, "", C145))</f>
        <v/>
      </c>
      <c r="W145" s="14" t="str">
        <f t="shared" si="23"/>
        <v/>
      </c>
      <c r="X145" s="14">
        <v>137</v>
      </c>
      <c r="Y145" s="14" t="str">
        <f t="shared" si="24"/>
        <v/>
      </c>
      <c r="AA145" s="14" t="str">
        <f t="shared" si="25"/>
        <v/>
      </c>
      <c r="AB145" s="20" t="str">
        <f>IF($AA145="", "", SUMIF('Time Sheet'!$B$9:$B$5008, $AA145, 'Time Sheet'!$AM$9:$AM$5008))</f>
        <v/>
      </c>
      <c r="AC145" s="88" t="str">
        <f>IF($AA145="", "", SUMIF('Time Sheet'!$B$9:$B$5008, $AA145, 'Time Sheet'!$AN$9:$AN$5008))</f>
        <v/>
      </c>
      <c r="AD145" s="96" t="str">
        <f>IF(AA145="", "", RANK(AC145, $AC$9:$AC$508, 0)+COUNTIF($AC$9:AC145, AC145)-1)</f>
        <v/>
      </c>
      <c r="AE145" s="31" t="str">
        <f t="shared" si="26"/>
        <v/>
      </c>
    </row>
    <row r="146" spans="1:31" x14ac:dyDescent="0.25">
      <c r="A146" s="77"/>
      <c r="B146" s="39"/>
      <c r="C146" s="42"/>
      <c r="D146" s="42"/>
      <c r="E146" s="41"/>
      <c r="F146" s="49"/>
      <c r="G146" s="77"/>
      <c r="H146" s="20" t="str">
        <f>IF(B146="", "", SUMIF('Time Sheet'!$B$9:$B$5008, $B146, 'Time Sheet'!$L$9:$L$5008))</f>
        <v/>
      </c>
      <c r="I146" s="23" t="str">
        <f>IF(B146="", "", SUMIF('Time Sheet'!$B$9:$B$5008, $B146, 'Time Sheet'!$N$9:$N$5008))</f>
        <v/>
      </c>
      <c r="J146" s="20" t="str">
        <f t="shared" si="18"/>
        <v/>
      </c>
      <c r="K146" s="77"/>
      <c r="Q146" s="14" t="str">
        <f t="shared" si="19"/>
        <v/>
      </c>
      <c r="R146" s="20" t="str">
        <f t="shared" si="20"/>
        <v/>
      </c>
      <c r="S146" s="69" t="str">
        <f t="shared" si="21"/>
        <v/>
      </c>
      <c r="T146" s="14" t="str">
        <f t="shared" si="22"/>
        <v/>
      </c>
      <c r="V146" s="11" t="str">
        <f>IF(C146="", "", IF(COUNTIF($C$9:C146, C146)&gt;1, "", C146))</f>
        <v/>
      </c>
      <c r="W146" s="14" t="str">
        <f t="shared" si="23"/>
        <v/>
      </c>
      <c r="X146" s="14">
        <v>138</v>
      </c>
      <c r="Y146" s="14" t="str">
        <f t="shared" si="24"/>
        <v/>
      </c>
      <c r="AA146" s="14" t="str">
        <f t="shared" si="25"/>
        <v/>
      </c>
      <c r="AB146" s="20" t="str">
        <f>IF($AA146="", "", SUMIF('Time Sheet'!$B$9:$B$5008, $AA146, 'Time Sheet'!$AM$9:$AM$5008))</f>
        <v/>
      </c>
      <c r="AC146" s="88" t="str">
        <f>IF($AA146="", "", SUMIF('Time Sheet'!$B$9:$B$5008, $AA146, 'Time Sheet'!$AN$9:$AN$5008))</f>
        <v/>
      </c>
      <c r="AD146" s="96" t="str">
        <f>IF(AA146="", "", RANK(AC146, $AC$9:$AC$508, 0)+COUNTIF($AC$9:AC146, AC146)-1)</f>
        <v/>
      </c>
      <c r="AE146" s="31" t="str">
        <f t="shared" si="26"/>
        <v/>
      </c>
    </row>
    <row r="147" spans="1:31" x14ac:dyDescent="0.25">
      <c r="A147" s="77"/>
      <c r="B147" s="39"/>
      <c r="C147" s="42"/>
      <c r="D147" s="42"/>
      <c r="E147" s="41"/>
      <c r="F147" s="49"/>
      <c r="G147" s="77"/>
      <c r="H147" s="20" t="str">
        <f>IF(B147="", "", SUMIF('Time Sheet'!$B$9:$B$5008, $B147, 'Time Sheet'!$L$9:$L$5008))</f>
        <v/>
      </c>
      <c r="I147" s="23" t="str">
        <f>IF(B147="", "", SUMIF('Time Sheet'!$B$9:$B$5008, $B147, 'Time Sheet'!$N$9:$N$5008))</f>
        <v/>
      </c>
      <c r="J147" s="20" t="str">
        <f t="shared" si="18"/>
        <v/>
      </c>
      <c r="K147" s="77"/>
      <c r="Q147" s="14" t="str">
        <f t="shared" si="19"/>
        <v/>
      </c>
      <c r="R147" s="20" t="str">
        <f t="shared" si="20"/>
        <v/>
      </c>
      <c r="S147" s="69" t="str">
        <f t="shared" si="21"/>
        <v/>
      </c>
      <c r="T147" s="14" t="str">
        <f t="shared" si="22"/>
        <v/>
      </c>
      <c r="V147" s="11" t="str">
        <f>IF(C147="", "", IF(COUNTIF($C$9:C147, C147)&gt;1, "", C147))</f>
        <v/>
      </c>
      <c r="W147" s="14" t="str">
        <f t="shared" si="23"/>
        <v/>
      </c>
      <c r="X147" s="14">
        <v>139</v>
      </c>
      <c r="Y147" s="14" t="str">
        <f t="shared" si="24"/>
        <v/>
      </c>
      <c r="AA147" s="14" t="str">
        <f t="shared" si="25"/>
        <v/>
      </c>
      <c r="AB147" s="20" t="str">
        <f>IF($AA147="", "", SUMIF('Time Sheet'!$B$9:$B$5008, $AA147, 'Time Sheet'!$AM$9:$AM$5008))</f>
        <v/>
      </c>
      <c r="AC147" s="88" t="str">
        <f>IF($AA147="", "", SUMIF('Time Sheet'!$B$9:$B$5008, $AA147, 'Time Sheet'!$AN$9:$AN$5008))</f>
        <v/>
      </c>
      <c r="AD147" s="96" t="str">
        <f>IF(AA147="", "", RANK(AC147, $AC$9:$AC$508, 0)+COUNTIF($AC$9:AC147, AC147)-1)</f>
        <v/>
      </c>
      <c r="AE147" s="31" t="str">
        <f t="shared" si="26"/>
        <v/>
      </c>
    </row>
    <row r="148" spans="1:31" x14ac:dyDescent="0.25">
      <c r="A148" s="77"/>
      <c r="B148" s="39"/>
      <c r="C148" s="42"/>
      <c r="D148" s="42"/>
      <c r="E148" s="41"/>
      <c r="F148" s="49"/>
      <c r="G148" s="77"/>
      <c r="H148" s="20" t="str">
        <f>IF(B148="", "", SUMIF('Time Sheet'!$B$9:$B$5008, $B148, 'Time Sheet'!$L$9:$L$5008))</f>
        <v/>
      </c>
      <c r="I148" s="23" t="str">
        <f>IF(B148="", "", SUMIF('Time Sheet'!$B$9:$B$5008, $B148, 'Time Sheet'!$N$9:$N$5008))</f>
        <v/>
      </c>
      <c r="J148" s="20" t="str">
        <f t="shared" si="18"/>
        <v/>
      </c>
      <c r="K148" s="77"/>
      <c r="Q148" s="14" t="str">
        <f t="shared" si="19"/>
        <v/>
      </c>
      <c r="R148" s="20" t="str">
        <f t="shared" si="20"/>
        <v/>
      </c>
      <c r="S148" s="69" t="str">
        <f t="shared" si="21"/>
        <v/>
      </c>
      <c r="T148" s="14" t="str">
        <f t="shared" si="22"/>
        <v/>
      </c>
      <c r="V148" s="11" t="str">
        <f>IF(C148="", "", IF(COUNTIF($C$9:C148, C148)&gt;1, "", C148))</f>
        <v/>
      </c>
      <c r="W148" s="14" t="str">
        <f t="shared" si="23"/>
        <v/>
      </c>
      <c r="X148" s="14">
        <v>140</v>
      </c>
      <c r="Y148" s="14" t="str">
        <f t="shared" si="24"/>
        <v/>
      </c>
      <c r="AA148" s="14" t="str">
        <f t="shared" si="25"/>
        <v/>
      </c>
      <c r="AB148" s="20" t="str">
        <f>IF($AA148="", "", SUMIF('Time Sheet'!$B$9:$B$5008, $AA148, 'Time Sheet'!$AM$9:$AM$5008))</f>
        <v/>
      </c>
      <c r="AC148" s="88" t="str">
        <f>IF($AA148="", "", SUMIF('Time Sheet'!$B$9:$B$5008, $AA148, 'Time Sheet'!$AN$9:$AN$5008))</f>
        <v/>
      </c>
      <c r="AD148" s="96" t="str">
        <f>IF(AA148="", "", RANK(AC148, $AC$9:$AC$508, 0)+COUNTIF($AC$9:AC148, AC148)-1)</f>
        <v/>
      </c>
      <c r="AE148" s="31" t="str">
        <f t="shared" si="26"/>
        <v/>
      </c>
    </row>
    <row r="149" spans="1:31" x14ac:dyDescent="0.25">
      <c r="A149" s="77"/>
      <c r="B149" s="39"/>
      <c r="C149" s="42"/>
      <c r="D149" s="42"/>
      <c r="E149" s="41"/>
      <c r="F149" s="49"/>
      <c r="G149" s="77"/>
      <c r="H149" s="20" t="str">
        <f>IF(B149="", "", SUMIF('Time Sheet'!$B$9:$B$5008, $B149, 'Time Sheet'!$L$9:$L$5008))</f>
        <v/>
      </c>
      <c r="I149" s="23" t="str">
        <f>IF(B149="", "", SUMIF('Time Sheet'!$B$9:$B$5008, $B149, 'Time Sheet'!$N$9:$N$5008))</f>
        <v/>
      </c>
      <c r="J149" s="20" t="str">
        <f t="shared" si="18"/>
        <v/>
      </c>
      <c r="K149" s="77"/>
      <c r="Q149" s="14" t="str">
        <f t="shared" si="19"/>
        <v/>
      </c>
      <c r="R149" s="20" t="str">
        <f t="shared" si="20"/>
        <v/>
      </c>
      <c r="S149" s="69" t="str">
        <f t="shared" si="21"/>
        <v/>
      </c>
      <c r="T149" s="14" t="str">
        <f t="shared" si="22"/>
        <v/>
      </c>
      <c r="V149" s="11" t="str">
        <f>IF(C149="", "", IF(COUNTIF($C$9:C149, C149)&gt;1, "", C149))</f>
        <v/>
      </c>
      <c r="W149" s="14" t="str">
        <f t="shared" si="23"/>
        <v/>
      </c>
      <c r="X149" s="14">
        <v>141</v>
      </c>
      <c r="Y149" s="14" t="str">
        <f t="shared" si="24"/>
        <v/>
      </c>
      <c r="AA149" s="14" t="str">
        <f t="shared" si="25"/>
        <v/>
      </c>
      <c r="AB149" s="20" t="str">
        <f>IF($AA149="", "", SUMIF('Time Sheet'!$B$9:$B$5008, $AA149, 'Time Sheet'!$AM$9:$AM$5008))</f>
        <v/>
      </c>
      <c r="AC149" s="88" t="str">
        <f>IF($AA149="", "", SUMIF('Time Sheet'!$B$9:$B$5008, $AA149, 'Time Sheet'!$AN$9:$AN$5008))</f>
        <v/>
      </c>
      <c r="AD149" s="96" t="str">
        <f>IF(AA149="", "", RANK(AC149, $AC$9:$AC$508, 0)+COUNTIF($AC$9:AC149, AC149)-1)</f>
        <v/>
      </c>
      <c r="AE149" s="31" t="str">
        <f t="shared" si="26"/>
        <v/>
      </c>
    </row>
    <row r="150" spans="1:31" x14ac:dyDescent="0.25">
      <c r="A150" s="77"/>
      <c r="B150" s="39"/>
      <c r="C150" s="42"/>
      <c r="D150" s="42"/>
      <c r="E150" s="41"/>
      <c r="F150" s="49"/>
      <c r="G150" s="77"/>
      <c r="H150" s="20" t="str">
        <f>IF(B150="", "", SUMIF('Time Sheet'!$B$9:$B$5008, $B150, 'Time Sheet'!$L$9:$L$5008))</f>
        <v/>
      </c>
      <c r="I150" s="23" t="str">
        <f>IF(B150="", "", SUMIF('Time Sheet'!$B$9:$B$5008, $B150, 'Time Sheet'!$N$9:$N$5008))</f>
        <v/>
      </c>
      <c r="J150" s="20" t="str">
        <f t="shared" si="18"/>
        <v/>
      </c>
      <c r="K150" s="77"/>
      <c r="Q150" s="14" t="str">
        <f t="shared" si="19"/>
        <v/>
      </c>
      <c r="R150" s="20" t="str">
        <f t="shared" si="20"/>
        <v/>
      </c>
      <c r="S150" s="69" t="str">
        <f t="shared" si="21"/>
        <v/>
      </c>
      <c r="T150" s="14" t="str">
        <f t="shared" si="22"/>
        <v/>
      </c>
      <c r="V150" s="11" t="str">
        <f>IF(C150="", "", IF(COUNTIF($C$9:C150, C150)&gt;1, "", C150))</f>
        <v/>
      </c>
      <c r="W150" s="14" t="str">
        <f t="shared" si="23"/>
        <v/>
      </c>
      <c r="X150" s="14">
        <v>142</v>
      </c>
      <c r="Y150" s="14" t="str">
        <f t="shared" si="24"/>
        <v/>
      </c>
      <c r="AA150" s="14" t="str">
        <f t="shared" si="25"/>
        <v/>
      </c>
      <c r="AB150" s="20" t="str">
        <f>IF($AA150="", "", SUMIF('Time Sheet'!$B$9:$B$5008, $AA150, 'Time Sheet'!$AM$9:$AM$5008))</f>
        <v/>
      </c>
      <c r="AC150" s="88" t="str">
        <f>IF($AA150="", "", SUMIF('Time Sheet'!$B$9:$B$5008, $AA150, 'Time Sheet'!$AN$9:$AN$5008))</f>
        <v/>
      </c>
      <c r="AD150" s="96" t="str">
        <f>IF(AA150="", "", RANK(AC150, $AC$9:$AC$508, 0)+COUNTIF($AC$9:AC150, AC150)-1)</f>
        <v/>
      </c>
      <c r="AE150" s="31" t="str">
        <f t="shared" si="26"/>
        <v/>
      </c>
    </row>
    <row r="151" spans="1:31" x14ac:dyDescent="0.25">
      <c r="A151" s="77"/>
      <c r="B151" s="39"/>
      <c r="C151" s="42"/>
      <c r="D151" s="42"/>
      <c r="E151" s="41"/>
      <c r="F151" s="49"/>
      <c r="G151" s="77"/>
      <c r="H151" s="20" t="str">
        <f>IF(B151="", "", SUMIF('Time Sheet'!$B$9:$B$5008, $B151, 'Time Sheet'!$L$9:$L$5008))</f>
        <v/>
      </c>
      <c r="I151" s="23" t="str">
        <f>IF(B151="", "", SUMIF('Time Sheet'!$B$9:$B$5008, $B151, 'Time Sheet'!$N$9:$N$5008))</f>
        <v/>
      </c>
      <c r="J151" s="20" t="str">
        <f t="shared" si="18"/>
        <v/>
      </c>
      <c r="K151" s="77"/>
      <c r="Q151" s="14" t="str">
        <f t="shared" si="19"/>
        <v/>
      </c>
      <c r="R151" s="20" t="str">
        <f t="shared" si="20"/>
        <v/>
      </c>
      <c r="S151" s="69" t="str">
        <f t="shared" si="21"/>
        <v/>
      </c>
      <c r="T151" s="14" t="str">
        <f t="shared" si="22"/>
        <v/>
      </c>
      <c r="V151" s="11" t="str">
        <f>IF(C151="", "", IF(COUNTIF($C$9:C151, C151)&gt;1, "", C151))</f>
        <v/>
      </c>
      <c r="W151" s="14" t="str">
        <f t="shared" si="23"/>
        <v/>
      </c>
      <c r="X151" s="14">
        <v>143</v>
      </c>
      <c r="Y151" s="14" t="str">
        <f t="shared" si="24"/>
        <v/>
      </c>
      <c r="AA151" s="14" t="str">
        <f t="shared" si="25"/>
        <v/>
      </c>
      <c r="AB151" s="20" t="str">
        <f>IF($AA151="", "", SUMIF('Time Sheet'!$B$9:$B$5008, $AA151, 'Time Sheet'!$AM$9:$AM$5008))</f>
        <v/>
      </c>
      <c r="AC151" s="88" t="str">
        <f>IF($AA151="", "", SUMIF('Time Sheet'!$B$9:$B$5008, $AA151, 'Time Sheet'!$AN$9:$AN$5008))</f>
        <v/>
      </c>
      <c r="AD151" s="96" t="str">
        <f>IF(AA151="", "", RANK(AC151, $AC$9:$AC$508, 0)+COUNTIF($AC$9:AC151, AC151)-1)</f>
        <v/>
      </c>
      <c r="AE151" s="31" t="str">
        <f t="shared" si="26"/>
        <v/>
      </c>
    </row>
    <row r="152" spans="1:31" x14ac:dyDescent="0.25">
      <c r="A152" s="77"/>
      <c r="B152" s="39"/>
      <c r="C152" s="42"/>
      <c r="D152" s="42"/>
      <c r="E152" s="41"/>
      <c r="F152" s="49"/>
      <c r="G152" s="77"/>
      <c r="H152" s="20" t="str">
        <f>IF(B152="", "", SUMIF('Time Sheet'!$B$9:$B$5008, $B152, 'Time Sheet'!$L$9:$L$5008))</f>
        <v/>
      </c>
      <c r="I152" s="23" t="str">
        <f>IF(B152="", "", SUMIF('Time Sheet'!$B$9:$B$5008, $B152, 'Time Sheet'!$N$9:$N$5008))</f>
        <v/>
      </c>
      <c r="J152" s="20" t="str">
        <f t="shared" si="18"/>
        <v/>
      </c>
      <c r="K152" s="77"/>
      <c r="Q152" s="14" t="str">
        <f t="shared" si="19"/>
        <v/>
      </c>
      <c r="R152" s="20" t="str">
        <f t="shared" si="20"/>
        <v/>
      </c>
      <c r="S152" s="69" t="str">
        <f t="shared" si="21"/>
        <v/>
      </c>
      <c r="T152" s="14" t="str">
        <f t="shared" si="22"/>
        <v/>
      </c>
      <c r="V152" s="11" t="str">
        <f>IF(C152="", "", IF(COUNTIF($C$9:C152, C152)&gt;1, "", C152))</f>
        <v/>
      </c>
      <c r="W152" s="14" t="str">
        <f t="shared" si="23"/>
        <v/>
      </c>
      <c r="X152" s="14">
        <v>144</v>
      </c>
      <c r="Y152" s="14" t="str">
        <f t="shared" si="24"/>
        <v/>
      </c>
      <c r="AA152" s="14" t="str">
        <f t="shared" si="25"/>
        <v/>
      </c>
      <c r="AB152" s="20" t="str">
        <f>IF($AA152="", "", SUMIF('Time Sheet'!$B$9:$B$5008, $AA152, 'Time Sheet'!$AM$9:$AM$5008))</f>
        <v/>
      </c>
      <c r="AC152" s="88" t="str">
        <f>IF($AA152="", "", SUMIF('Time Sheet'!$B$9:$B$5008, $AA152, 'Time Sheet'!$AN$9:$AN$5008))</f>
        <v/>
      </c>
      <c r="AD152" s="96" t="str">
        <f>IF(AA152="", "", RANK(AC152, $AC$9:$AC$508, 0)+COUNTIF($AC$9:AC152, AC152)-1)</f>
        <v/>
      </c>
      <c r="AE152" s="31" t="str">
        <f t="shared" si="26"/>
        <v/>
      </c>
    </row>
    <row r="153" spans="1:31" x14ac:dyDescent="0.25">
      <c r="A153" s="77"/>
      <c r="B153" s="39"/>
      <c r="C153" s="42"/>
      <c r="D153" s="42"/>
      <c r="E153" s="41"/>
      <c r="F153" s="49"/>
      <c r="G153" s="77"/>
      <c r="H153" s="20" t="str">
        <f>IF(B153="", "", SUMIF('Time Sheet'!$B$9:$B$5008, $B153, 'Time Sheet'!$L$9:$L$5008))</f>
        <v/>
      </c>
      <c r="I153" s="23" t="str">
        <f>IF(B153="", "", SUMIF('Time Sheet'!$B$9:$B$5008, $B153, 'Time Sheet'!$N$9:$N$5008))</f>
        <v/>
      </c>
      <c r="J153" s="20" t="str">
        <f t="shared" si="18"/>
        <v/>
      </c>
      <c r="K153" s="77"/>
      <c r="Q153" s="14" t="str">
        <f t="shared" si="19"/>
        <v/>
      </c>
      <c r="R153" s="20" t="str">
        <f t="shared" si="20"/>
        <v/>
      </c>
      <c r="S153" s="69" t="str">
        <f t="shared" si="21"/>
        <v/>
      </c>
      <c r="T153" s="14" t="str">
        <f t="shared" si="22"/>
        <v/>
      </c>
      <c r="V153" s="11" t="str">
        <f>IF(C153="", "", IF(COUNTIF($C$9:C153, C153)&gt;1, "", C153))</f>
        <v/>
      </c>
      <c r="W153" s="14" t="str">
        <f t="shared" si="23"/>
        <v/>
      </c>
      <c r="X153" s="14">
        <v>145</v>
      </c>
      <c r="Y153" s="14" t="str">
        <f t="shared" si="24"/>
        <v/>
      </c>
      <c r="AA153" s="14" t="str">
        <f t="shared" si="25"/>
        <v/>
      </c>
      <c r="AB153" s="20" t="str">
        <f>IF($AA153="", "", SUMIF('Time Sheet'!$B$9:$B$5008, $AA153, 'Time Sheet'!$AM$9:$AM$5008))</f>
        <v/>
      </c>
      <c r="AC153" s="88" t="str">
        <f>IF($AA153="", "", SUMIF('Time Sheet'!$B$9:$B$5008, $AA153, 'Time Sheet'!$AN$9:$AN$5008))</f>
        <v/>
      </c>
      <c r="AD153" s="96" t="str">
        <f>IF(AA153="", "", RANK(AC153, $AC$9:$AC$508, 0)+COUNTIF($AC$9:AC153, AC153)-1)</f>
        <v/>
      </c>
      <c r="AE153" s="31" t="str">
        <f t="shared" si="26"/>
        <v/>
      </c>
    </row>
    <row r="154" spans="1:31" x14ac:dyDescent="0.25">
      <c r="A154" s="77"/>
      <c r="B154" s="39"/>
      <c r="C154" s="42"/>
      <c r="D154" s="42"/>
      <c r="E154" s="41"/>
      <c r="F154" s="49"/>
      <c r="G154" s="77"/>
      <c r="H154" s="20" t="str">
        <f>IF(B154="", "", SUMIF('Time Sheet'!$B$9:$B$5008, $B154, 'Time Sheet'!$L$9:$L$5008))</f>
        <v/>
      </c>
      <c r="I154" s="23" t="str">
        <f>IF(B154="", "", SUMIF('Time Sheet'!$B$9:$B$5008, $B154, 'Time Sheet'!$N$9:$N$5008))</f>
        <v/>
      </c>
      <c r="J154" s="20" t="str">
        <f t="shared" si="18"/>
        <v/>
      </c>
      <c r="K154" s="77"/>
      <c r="Q154" s="14" t="str">
        <f t="shared" si="19"/>
        <v/>
      </c>
      <c r="R154" s="20" t="str">
        <f t="shared" si="20"/>
        <v/>
      </c>
      <c r="S154" s="69" t="str">
        <f t="shared" si="21"/>
        <v/>
      </c>
      <c r="T154" s="14" t="str">
        <f t="shared" si="22"/>
        <v/>
      </c>
      <c r="V154" s="11" t="str">
        <f>IF(C154="", "", IF(COUNTIF($C$9:C154, C154)&gt;1, "", C154))</f>
        <v/>
      </c>
      <c r="W154" s="14" t="str">
        <f t="shared" si="23"/>
        <v/>
      </c>
      <c r="X154" s="14">
        <v>146</v>
      </c>
      <c r="Y154" s="14" t="str">
        <f t="shared" si="24"/>
        <v/>
      </c>
      <c r="AA154" s="14" t="str">
        <f t="shared" si="25"/>
        <v/>
      </c>
      <c r="AB154" s="20" t="str">
        <f>IF($AA154="", "", SUMIF('Time Sheet'!$B$9:$B$5008, $AA154, 'Time Sheet'!$AM$9:$AM$5008))</f>
        <v/>
      </c>
      <c r="AC154" s="88" t="str">
        <f>IF($AA154="", "", SUMIF('Time Sheet'!$B$9:$B$5008, $AA154, 'Time Sheet'!$AN$9:$AN$5008))</f>
        <v/>
      </c>
      <c r="AD154" s="96" t="str">
        <f>IF(AA154="", "", RANK(AC154, $AC$9:$AC$508, 0)+COUNTIF($AC$9:AC154, AC154)-1)</f>
        <v/>
      </c>
      <c r="AE154" s="31" t="str">
        <f t="shared" si="26"/>
        <v/>
      </c>
    </row>
    <row r="155" spans="1:31" x14ac:dyDescent="0.25">
      <c r="A155" s="77"/>
      <c r="B155" s="39"/>
      <c r="C155" s="42"/>
      <c r="D155" s="42"/>
      <c r="E155" s="41"/>
      <c r="F155" s="49"/>
      <c r="G155" s="77"/>
      <c r="H155" s="20" t="str">
        <f>IF(B155="", "", SUMIF('Time Sheet'!$B$9:$B$5008, $B155, 'Time Sheet'!$L$9:$L$5008))</f>
        <v/>
      </c>
      <c r="I155" s="23" t="str">
        <f>IF(B155="", "", SUMIF('Time Sheet'!$B$9:$B$5008, $B155, 'Time Sheet'!$N$9:$N$5008))</f>
        <v/>
      </c>
      <c r="J155" s="20" t="str">
        <f t="shared" si="18"/>
        <v/>
      </c>
      <c r="K155" s="77"/>
      <c r="Q155" s="14" t="str">
        <f t="shared" si="19"/>
        <v/>
      </c>
      <c r="R155" s="20" t="str">
        <f t="shared" si="20"/>
        <v/>
      </c>
      <c r="S155" s="69" t="str">
        <f t="shared" si="21"/>
        <v/>
      </c>
      <c r="T155" s="14" t="str">
        <f t="shared" si="22"/>
        <v/>
      </c>
      <c r="V155" s="11" t="str">
        <f>IF(C155="", "", IF(COUNTIF($C$9:C155, C155)&gt;1, "", C155))</f>
        <v/>
      </c>
      <c r="W155" s="14" t="str">
        <f t="shared" si="23"/>
        <v/>
      </c>
      <c r="X155" s="14">
        <v>147</v>
      </c>
      <c r="Y155" s="14" t="str">
        <f t="shared" si="24"/>
        <v/>
      </c>
      <c r="AA155" s="14" t="str">
        <f t="shared" si="25"/>
        <v/>
      </c>
      <c r="AB155" s="20" t="str">
        <f>IF($AA155="", "", SUMIF('Time Sheet'!$B$9:$B$5008, $AA155, 'Time Sheet'!$AM$9:$AM$5008))</f>
        <v/>
      </c>
      <c r="AC155" s="88" t="str">
        <f>IF($AA155="", "", SUMIF('Time Sheet'!$B$9:$B$5008, $AA155, 'Time Sheet'!$AN$9:$AN$5008))</f>
        <v/>
      </c>
      <c r="AD155" s="96" t="str">
        <f>IF(AA155="", "", RANK(AC155, $AC$9:$AC$508, 0)+COUNTIF($AC$9:AC155, AC155)-1)</f>
        <v/>
      </c>
      <c r="AE155" s="31" t="str">
        <f t="shared" si="26"/>
        <v/>
      </c>
    </row>
    <row r="156" spans="1:31" x14ac:dyDescent="0.25">
      <c r="A156" s="77"/>
      <c r="B156" s="39"/>
      <c r="C156" s="42"/>
      <c r="D156" s="42"/>
      <c r="E156" s="41"/>
      <c r="F156" s="49"/>
      <c r="G156" s="77"/>
      <c r="H156" s="20" t="str">
        <f>IF(B156="", "", SUMIF('Time Sheet'!$B$9:$B$5008, $B156, 'Time Sheet'!$L$9:$L$5008))</f>
        <v/>
      </c>
      <c r="I156" s="23" t="str">
        <f>IF(B156="", "", SUMIF('Time Sheet'!$B$9:$B$5008, $B156, 'Time Sheet'!$N$9:$N$5008))</f>
        <v/>
      </c>
      <c r="J156" s="20" t="str">
        <f t="shared" si="18"/>
        <v/>
      </c>
      <c r="K156" s="77"/>
      <c r="Q156" s="14" t="str">
        <f t="shared" si="19"/>
        <v/>
      </c>
      <c r="R156" s="20" t="str">
        <f t="shared" si="20"/>
        <v/>
      </c>
      <c r="S156" s="69" t="str">
        <f t="shared" si="21"/>
        <v/>
      </c>
      <c r="T156" s="14" t="str">
        <f t="shared" si="22"/>
        <v/>
      </c>
      <c r="V156" s="11" t="str">
        <f>IF(C156="", "", IF(COUNTIF($C$9:C156, C156)&gt;1, "", C156))</f>
        <v/>
      </c>
      <c r="W156" s="14" t="str">
        <f t="shared" si="23"/>
        <v/>
      </c>
      <c r="X156" s="14">
        <v>148</v>
      </c>
      <c r="Y156" s="14" t="str">
        <f t="shared" si="24"/>
        <v/>
      </c>
      <c r="AA156" s="14" t="str">
        <f t="shared" si="25"/>
        <v/>
      </c>
      <c r="AB156" s="20" t="str">
        <f>IF($AA156="", "", SUMIF('Time Sheet'!$B$9:$B$5008, $AA156, 'Time Sheet'!$AM$9:$AM$5008))</f>
        <v/>
      </c>
      <c r="AC156" s="88" t="str">
        <f>IF($AA156="", "", SUMIF('Time Sheet'!$B$9:$B$5008, $AA156, 'Time Sheet'!$AN$9:$AN$5008))</f>
        <v/>
      </c>
      <c r="AD156" s="96" t="str">
        <f>IF(AA156="", "", RANK(AC156, $AC$9:$AC$508, 0)+COUNTIF($AC$9:AC156, AC156)-1)</f>
        <v/>
      </c>
      <c r="AE156" s="31" t="str">
        <f t="shared" si="26"/>
        <v/>
      </c>
    </row>
    <row r="157" spans="1:31" x14ac:dyDescent="0.25">
      <c r="A157" s="77"/>
      <c r="B157" s="39"/>
      <c r="C157" s="42"/>
      <c r="D157" s="42"/>
      <c r="E157" s="41"/>
      <c r="F157" s="49"/>
      <c r="G157" s="77"/>
      <c r="H157" s="20" t="str">
        <f>IF(B157="", "", SUMIF('Time Sheet'!$B$9:$B$5008, $B157, 'Time Sheet'!$L$9:$L$5008))</f>
        <v/>
      </c>
      <c r="I157" s="23" t="str">
        <f>IF(B157="", "", SUMIF('Time Sheet'!$B$9:$B$5008, $B157, 'Time Sheet'!$N$9:$N$5008))</f>
        <v/>
      </c>
      <c r="J157" s="20" t="str">
        <f t="shared" si="18"/>
        <v/>
      </c>
      <c r="K157" s="77"/>
      <c r="Q157" s="14" t="str">
        <f t="shared" si="19"/>
        <v/>
      </c>
      <c r="R157" s="20" t="str">
        <f t="shared" si="20"/>
        <v/>
      </c>
      <c r="S157" s="69" t="str">
        <f t="shared" si="21"/>
        <v/>
      </c>
      <c r="T157" s="14" t="str">
        <f t="shared" si="22"/>
        <v/>
      </c>
      <c r="V157" s="11" t="str">
        <f>IF(C157="", "", IF(COUNTIF($C$9:C157, C157)&gt;1, "", C157))</f>
        <v/>
      </c>
      <c r="W157" s="14" t="str">
        <f t="shared" si="23"/>
        <v/>
      </c>
      <c r="X157" s="14">
        <v>149</v>
      </c>
      <c r="Y157" s="14" t="str">
        <f t="shared" si="24"/>
        <v/>
      </c>
      <c r="AA157" s="14" t="str">
        <f t="shared" si="25"/>
        <v/>
      </c>
      <c r="AB157" s="20" t="str">
        <f>IF($AA157="", "", SUMIF('Time Sheet'!$B$9:$B$5008, $AA157, 'Time Sheet'!$AM$9:$AM$5008))</f>
        <v/>
      </c>
      <c r="AC157" s="88" t="str">
        <f>IF($AA157="", "", SUMIF('Time Sheet'!$B$9:$B$5008, $AA157, 'Time Sheet'!$AN$9:$AN$5008))</f>
        <v/>
      </c>
      <c r="AD157" s="96" t="str">
        <f>IF(AA157="", "", RANK(AC157, $AC$9:$AC$508, 0)+COUNTIF($AC$9:AC157, AC157)-1)</f>
        <v/>
      </c>
      <c r="AE157" s="31" t="str">
        <f t="shared" si="26"/>
        <v/>
      </c>
    </row>
    <row r="158" spans="1:31" x14ac:dyDescent="0.25">
      <c r="A158" s="77"/>
      <c r="B158" s="39"/>
      <c r="C158" s="42"/>
      <c r="D158" s="42"/>
      <c r="E158" s="41"/>
      <c r="F158" s="49"/>
      <c r="G158" s="77"/>
      <c r="H158" s="20" t="str">
        <f>IF(B158="", "", SUMIF('Time Sheet'!$B$9:$B$5008, $B158, 'Time Sheet'!$L$9:$L$5008))</f>
        <v/>
      </c>
      <c r="I158" s="23" t="str">
        <f>IF(B158="", "", SUMIF('Time Sheet'!$B$9:$B$5008, $B158, 'Time Sheet'!$N$9:$N$5008))</f>
        <v/>
      </c>
      <c r="J158" s="20" t="str">
        <f t="shared" si="18"/>
        <v/>
      </c>
      <c r="K158" s="77"/>
      <c r="Q158" s="14" t="str">
        <f t="shared" si="19"/>
        <v/>
      </c>
      <c r="R158" s="20" t="str">
        <f t="shared" si="20"/>
        <v/>
      </c>
      <c r="S158" s="69" t="str">
        <f t="shared" si="21"/>
        <v/>
      </c>
      <c r="T158" s="14" t="str">
        <f t="shared" si="22"/>
        <v/>
      </c>
      <c r="V158" s="11" t="str">
        <f>IF(C158="", "", IF(COUNTIF($C$9:C158, C158)&gt;1, "", C158))</f>
        <v/>
      </c>
      <c r="W158" s="14" t="str">
        <f t="shared" si="23"/>
        <v/>
      </c>
      <c r="X158" s="14">
        <v>150</v>
      </c>
      <c r="Y158" s="14" t="str">
        <f t="shared" si="24"/>
        <v/>
      </c>
      <c r="AA158" s="14" t="str">
        <f t="shared" si="25"/>
        <v/>
      </c>
      <c r="AB158" s="20" t="str">
        <f>IF($AA158="", "", SUMIF('Time Sheet'!$B$9:$B$5008, $AA158, 'Time Sheet'!$AM$9:$AM$5008))</f>
        <v/>
      </c>
      <c r="AC158" s="88" t="str">
        <f>IF($AA158="", "", SUMIF('Time Sheet'!$B$9:$B$5008, $AA158, 'Time Sheet'!$AN$9:$AN$5008))</f>
        <v/>
      </c>
      <c r="AD158" s="96" t="str">
        <f>IF(AA158="", "", RANK(AC158, $AC$9:$AC$508, 0)+COUNTIF($AC$9:AC158, AC158)-1)</f>
        <v/>
      </c>
      <c r="AE158" s="31" t="str">
        <f t="shared" si="26"/>
        <v/>
      </c>
    </row>
    <row r="159" spans="1:31" x14ac:dyDescent="0.25">
      <c r="A159" s="77"/>
      <c r="B159" s="39"/>
      <c r="C159" s="42"/>
      <c r="D159" s="42"/>
      <c r="E159" s="41"/>
      <c r="F159" s="49"/>
      <c r="G159" s="77"/>
      <c r="H159" s="20" t="str">
        <f>IF(B159="", "", SUMIF('Time Sheet'!$B$9:$B$5008, $B159, 'Time Sheet'!$L$9:$L$5008))</f>
        <v/>
      </c>
      <c r="I159" s="23" t="str">
        <f>IF(B159="", "", SUMIF('Time Sheet'!$B$9:$B$5008, $B159, 'Time Sheet'!$N$9:$N$5008))</f>
        <v/>
      </c>
      <c r="J159" s="20" t="str">
        <f t="shared" si="18"/>
        <v/>
      </c>
      <c r="K159" s="77"/>
      <c r="Q159" s="14" t="str">
        <f t="shared" si="19"/>
        <v/>
      </c>
      <c r="R159" s="20" t="str">
        <f t="shared" si="20"/>
        <v/>
      </c>
      <c r="S159" s="69" t="str">
        <f t="shared" si="21"/>
        <v/>
      </c>
      <c r="T159" s="14" t="str">
        <f t="shared" si="22"/>
        <v/>
      </c>
      <c r="V159" s="11" t="str">
        <f>IF(C159="", "", IF(COUNTIF($C$9:C159, C159)&gt;1, "", C159))</f>
        <v/>
      </c>
      <c r="W159" s="14" t="str">
        <f t="shared" si="23"/>
        <v/>
      </c>
      <c r="X159" s="14">
        <v>151</v>
      </c>
      <c r="Y159" s="14" t="str">
        <f t="shared" si="24"/>
        <v/>
      </c>
      <c r="AA159" s="14" t="str">
        <f t="shared" si="25"/>
        <v/>
      </c>
      <c r="AB159" s="20" t="str">
        <f>IF($AA159="", "", SUMIF('Time Sheet'!$B$9:$B$5008, $AA159, 'Time Sheet'!$AM$9:$AM$5008))</f>
        <v/>
      </c>
      <c r="AC159" s="88" t="str">
        <f>IF($AA159="", "", SUMIF('Time Sheet'!$B$9:$B$5008, $AA159, 'Time Sheet'!$AN$9:$AN$5008))</f>
        <v/>
      </c>
      <c r="AD159" s="96" t="str">
        <f>IF(AA159="", "", RANK(AC159, $AC$9:$AC$508, 0)+COUNTIF($AC$9:AC159, AC159)-1)</f>
        <v/>
      </c>
      <c r="AE159" s="31" t="str">
        <f t="shared" si="26"/>
        <v/>
      </c>
    </row>
    <row r="160" spans="1:31" x14ac:dyDescent="0.25">
      <c r="A160" s="77"/>
      <c r="B160" s="39"/>
      <c r="C160" s="42"/>
      <c r="D160" s="42"/>
      <c r="E160" s="41"/>
      <c r="F160" s="49"/>
      <c r="G160" s="77"/>
      <c r="H160" s="20" t="str">
        <f>IF(B160="", "", SUMIF('Time Sheet'!$B$9:$B$5008, $B160, 'Time Sheet'!$L$9:$L$5008))</f>
        <v/>
      </c>
      <c r="I160" s="23" t="str">
        <f>IF(B160="", "", SUMIF('Time Sheet'!$B$9:$B$5008, $B160, 'Time Sheet'!$N$9:$N$5008))</f>
        <v/>
      </c>
      <c r="J160" s="20" t="str">
        <f t="shared" si="18"/>
        <v/>
      </c>
      <c r="K160" s="77"/>
      <c r="Q160" s="14" t="str">
        <f t="shared" si="19"/>
        <v/>
      </c>
      <c r="R160" s="20" t="str">
        <f t="shared" si="20"/>
        <v/>
      </c>
      <c r="S160" s="69" t="str">
        <f t="shared" si="21"/>
        <v/>
      </c>
      <c r="T160" s="14" t="str">
        <f t="shared" si="22"/>
        <v/>
      </c>
      <c r="V160" s="11" t="str">
        <f>IF(C160="", "", IF(COUNTIF($C$9:C160, C160)&gt;1, "", C160))</f>
        <v/>
      </c>
      <c r="W160" s="14" t="str">
        <f t="shared" si="23"/>
        <v/>
      </c>
      <c r="X160" s="14">
        <v>152</v>
      </c>
      <c r="Y160" s="14" t="str">
        <f t="shared" si="24"/>
        <v/>
      </c>
      <c r="AA160" s="14" t="str">
        <f t="shared" si="25"/>
        <v/>
      </c>
      <c r="AB160" s="20" t="str">
        <f>IF($AA160="", "", SUMIF('Time Sheet'!$B$9:$B$5008, $AA160, 'Time Sheet'!$AM$9:$AM$5008))</f>
        <v/>
      </c>
      <c r="AC160" s="88" t="str">
        <f>IF($AA160="", "", SUMIF('Time Sheet'!$B$9:$B$5008, $AA160, 'Time Sheet'!$AN$9:$AN$5008))</f>
        <v/>
      </c>
      <c r="AD160" s="96" t="str">
        <f>IF(AA160="", "", RANK(AC160, $AC$9:$AC$508, 0)+COUNTIF($AC$9:AC160, AC160)-1)</f>
        <v/>
      </c>
      <c r="AE160" s="31" t="str">
        <f t="shared" si="26"/>
        <v/>
      </c>
    </row>
    <row r="161" spans="1:31" x14ac:dyDescent="0.25">
      <c r="A161" s="77"/>
      <c r="B161" s="39"/>
      <c r="C161" s="42"/>
      <c r="D161" s="42"/>
      <c r="E161" s="41"/>
      <c r="F161" s="49"/>
      <c r="G161" s="77"/>
      <c r="H161" s="20" t="str">
        <f>IF(B161="", "", SUMIF('Time Sheet'!$B$9:$B$5008, $B161, 'Time Sheet'!$L$9:$L$5008))</f>
        <v/>
      </c>
      <c r="I161" s="23" t="str">
        <f>IF(B161="", "", SUMIF('Time Sheet'!$B$9:$B$5008, $B161, 'Time Sheet'!$N$9:$N$5008))</f>
        <v/>
      </c>
      <c r="J161" s="20" t="str">
        <f t="shared" si="18"/>
        <v/>
      </c>
      <c r="K161" s="77"/>
      <c r="Q161" s="14" t="str">
        <f t="shared" si="19"/>
        <v/>
      </c>
      <c r="R161" s="20" t="str">
        <f t="shared" si="20"/>
        <v/>
      </c>
      <c r="S161" s="69" t="str">
        <f t="shared" si="21"/>
        <v/>
      </c>
      <c r="T161" s="14" t="str">
        <f t="shared" si="22"/>
        <v/>
      </c>
      <c r="V161" s="11" t="str">
        <f>IF(C161="", "", IF(COUNTIF($C$9:C161, C161)&gt;1, "", C161))</f>
        <v/>
      </c>
      <c r="W161" s="14" t="str">
        <f t="shared" si="23"/>
        <v/>
      </c>
      <c r="X161" s="14">
        <v>153</v>
      </c>
      <c r="Y161" s="14" t="str">
        <f t="shared" si="24"/>
        <v/>
      </c>
      <c r="AA161" s="14" t="str">
        <f t="shared" si="25"/>
        <v/>
      </c>
      <c r="AB161" s="20" t="str">
        <f>IF($AA161="", "", SUMIF('Time Sheet'!$B$9:$B$5008, $AA161, 'Time Sheet'!$AM$9:$AM$5008))</f>
        <v/>
      </c>
      <c r="AC161" s="88" t="str">
        <f>IF($AA161="", "", SUMIF('Time Sheet'!$B$9:$B$5008, $AA161, 'Time Sheet'!$AN$9:$AN$5008))</f>
        <v/>
      </c>
      <c r="AD161" s="96" t="str">
        <f>IF(AA161="", "", RANK(AC161, $AC$9:$AC$508, 0)+COUNTIF($AC$9:AC161, AC161)-1)</f>
        <v/>
      </c>
      <c r="AE161" s="31" t="str">
        <f t="shared" si="26"/>
        <v/>
      </c>
    </row>
    <row r="162" spans="1:31" x14ac:dyDescent="0.25">
      <c r="A162" s="77"/>
      <c r="B162" s="39"/>
      <c r="C162" s="42"/>
      <c r="D162" s="42"/>
      <c r="E162" s="41"/>
      <c r="F162" s="49"/>
      <c r="G162" s="77"/>
      <c r="H162" s="20" t="str">
        <f>IF(B162="", "", SUMIF('Time Sheet'!$B$9:$B$5008, $B162, 'Time Sheet'!$L$9:$L$5008))</f>
        <v/>
      </c>
      <c r="I162" s="23" t="str">
        <f>IF(B162="", "", SUMIF('Time Sheet'!$B$9:$B$5008, $B162, 'Time Sheet'!$N$9:$N$5008))</f>
        <v/>
      </c>
      <c r="J162" s="20" t="str">
        <f t="shared" si="18"/>
        <v/>
      </c>
      <c r="K162" s="77"/>
      <c r="Q162" s="14" t="str">
        <f t="shared" si="19"/>
        <v/>
      </c>
      <c r="R162" s="20" t="str">
        <f t="shared" si="20"/>
        <v/>
      </c>
      <c r="S162" s="69" t="str">
        <f t="shared" si="21"/>
        <v/>
      </c>
      <c r="T162" s="14" t="str">
        <f t="shared" si="22"/>
        <v/>
      </c>
      <c r="V162" s="11" t="str">
        <f>IF(C162="", "", IF(COUNTIF($C$9:C162, C162)&gt;1, "", C162))</f>
        <v/>
      </c>
      <c r="W162" s="14" t="str">
        <f t="shared" si="23"/>
        <v/>
      </c>
      <c r="X162" s="14">
        <v>154</v>
      </c>
      <c r="Y162" s="14" t="str">
        <f t="shared" si="24"/>
        <v/>
      </c>
      <c r="AA162" s="14" t="str">
        <f t="shared" si="25"/>
        <v/>
      </c>
      <c r="AB162" s="20" t="str">
        <f>IF($AA162="", "", SUMIF('Time Sheet'!$B$9:$B$5008, $AA162, 'Time Sheet'!$AM$9:$AM$5008))</f>
        <v/>
      </c>
      <c r="AC162" s="88" t="str">
        <f>IF($AA162="", "", SUMIF('Time Sheet'!$B$9:$B$5008, $AA162, 'Time Sheet'!$AN$9:$AN$5008))</f>
        <v/>
      </c>
      <c r="AD162" s="96" t="str">
        <f>IF(AA162="", "", RANK(AC162, $AC$9:$AC$508, 0)+COUNTIF($AC$9:AC162, AC162)-1)</f>
        <v/>
      </c>
      <c r="AE162" s="31" t="str">
        <f t="shared" si="26"/>
        <v/>
      </c>
    </row>
    <row r="163" spans="1:31" x14ac:dyDescent="0.25">
      <c r="A163" s="77"/>
      <c r="B163" s="39"/>
      <c r="C163" s="42"/>
      <c r="D163" s="42"/>
      <c r="E163" s="41"/>
      <c r="F163" s="49"/>
      <c r="G163" s="77"/>
      <c r="H163" s="20" t="str">
        <f>IF(B163="", "", SUMIF('Time Sheet'!$B$9:$B$5008, $B163, 'Time Sheet'!$L$9:$L$5008))</f>
        <v/>
      </c>
      <c r="I163" s="23" t="str">
        <f>IF(B163="", "", SUMIF('Time Sheet'!$B$9:$B$5008, $B163, 'Time Sheet'!$N$9:$N$5008))</f>
        <v/>
      </c>
      <c r="J163" s="20" t="str">
        <f t="shared" si="18"/>
        <v/>
      </c>
      <c r="K163" s="77"/>
      <c r="Q163" s="14" t="str">
        <f t="shared" si="19"/>
        <v/>
      </c>
      <c r="R163" s="20" t="str">
        <f t="shared" si="20"/>
        <v/>
      </c>
      <c r="S163" s="69" t="str">
        <f t="shared" si="21"/>
        <v/>
      </c>
      <c r="T163" s="14" t="str">
        <f t="shared" si="22"/>
        <v/>
      </c>
      <c r="V163" s="11" t="str">
        <f>IF(C163="", "", IF(COUNTIF($C$9:C163, C163)&gt;1, "", C163))</f>
        <v/>
      </c>
      <c r="W163" s="14" t="str">
        <f t="shared" si="23"/>
        <v/>
      </c>
      <c r="X163" s="14">
        <v>155</v>
      </c>
      <c r="Y163" s="14" t="str">
        <f t="shared" si="24"/>
        <v/>
      </c>
      <c r="AA163" s="14" t="str">
        <f t="shared" si="25"/>
        <v/>
      </c>
      <c r="AB163" s="20" t="str">
        <f>IF($AA163="", "", SUMIF('Time Sheet'!$B$9:$B$5008, $AA163, 'Time Sheet'!$AM$9:$AM$5008))</f>
        <v/>
      </c>
      <c r="AC163" s="88" t="str">
        <f>IF($AA163="", "", SUMIF('Time Sheet'!$B$9:$B$5008, $AA163, 'Time Sheet'!$AN$9:$AN$5008))</f>
        <v/>
      </c>
      <c r="AD163" s="96" t="str">
        <f>IF(AA163="", "", RANK(AC163, $AC$9:$AC$508, 0)+COUNTIF($AC$9:AC163, AC163)-1)</f>
        <v/>
      </c>
      <c r="AE163" s="31" t="str">
        <f t="shared" si="26"/>
        <v/>
      </c>
    </row>
    <row r="164" spans="1:31" x14ac:dyDescent="0.25">
      <c r="A164" s="77"/>
      <c r="B164" s="39"/>
      <c r="C164" s="42"/>
      <c r="D164" s="42"/>
      <c r="E164" s="41"/>
      <c r="F164" s="49"/>
      <c r="G164" s="77"/>
      <c r="H164" s="20" t="str">
        <f>IF(B164="", "", SUMIF('Time Sheet'!$B$9:$B$5008, $B164, 'Time Sheet'!$L$9:$L$5008))</f>
        <v/>
      </c>
      <c r="I164" s="23" t="str">
        <f>IF(B164="", "", SUMIF('Time Sheet'!$B$9:$B$5008, $B164, 'Time Sheet'!$N$9:$N$5008))</f>
        <v/>
      </c>
      <c r="J164" s="20" t="str">
        <f t="shared" si="18"/>
        <v/>
      </c>
      <c r="K164" s="77"/>
      <c r="Q164" s="14" t="str">
        <f t="shared" si="19"/>
        <v/>
      </c>
      <c r="R164" s="20" t="str">
        <f t="shared" si="20"/>
        <v/>
      </c>
      <c r="S164" s="69" t="str">
        <f t="shared" si="21"/>
        <v/>
      </c>
      <c r="T164" s="14" t="str">
        <f t="shared" si="22"/>
        <v/>
      </c>
      <c r="V164" s="11" t="str">
        <f>IF(C164="", "", IF(COUNTIF($C$9:C164, C164)&gt;1, "", C164))</f>
        <v/>
      </c>
      <c r="W164" s="14" t="str">
        <f t="shared" si="23"/>
        <v/>
      </c>
      <c r="X164" s="14">
        <v>156</v>
      </c>
      <c r="Y164" s="14" t="str">
        <f t="shared" si="24"/>
        <v/>
      </c>
      <c r="AA164" s="14" t="str">
        <f t="shared" si="25"/>
        <v/>
      </c>
      <c r="AB164" s="20" t="str">
        <f>IF($AA164="", "", SUMIF('Time Sheet'!$B$9:$B$5008, $AA164, 'Time Sheet'!$AM$9:$AM$5008))</f>
        <v/>
      </c>
      <c r="AC164" s="88" t="str">
        <f>IF($AA164="", "", SUMIF('Time Sheet'!$B$9:$B$5008, $AA164, 'Time Sheet'!$AN$9:$AN$5008))</f>
        <v/>
      </c>
      <c r="AD164" s="96" t="str">
        <f>IF(AA164="", "", RANK(AC164, $AC$9:$AC$508, 0)+COUNTIF($AC$9:AC164, AC164)-1)</f>
        <v/>
      </c>
      <c r="AE164" s="31" t="str">
        <f t="shared" si="26"/>
        <v/>
      </c>
    </row>
    <row r="165" spans="1:31" x14ac:dyDescent="0.25">
      <c r="A165" s="77"/>
      <c r="B165" s="39"/>
      <c r="C165" s="42"/>
      <c r="D165" s="42"/>
      <c r="E165" s="41"/>
      <c r="F165" s="49"/>
      <c r="G165" s="77"/>
      <c r="H165" s="20" t="str">
        <f>IF(B165="", "", SUMIF('Time Sheet'!$B$9:$B$5008, $B165, 'Time Sheet'!$L$9:$L$5008))</f>
        <v/>
      </c>
      <c r="I165" s="23" t="str">
        <f>IF(B165="", "", SUMIF('Time Sheet'!$B$9:$B$5008, $B165, 'Time Sheet'!$N$9:$N$5008))</f>
        <v/>
      </c>
      <c r="J165" s="20" t="str">
        <f t="shared" si="18"/>
        <v/>
      </c>
      <c r="K165" s="77"/>
      <c r="Q165" s="14" t="str">
        <f t="shared" si="19"/>
        <v/>
      </c>
      <c r="R165" s="20" t="str">
        <f t="shared" si="20"/>
        <v/>
      </c>
      <c r="S165" s="69" t="str">
        <f t="shared" si="21"/>
        <v/>
      </c>
      <c r="T165" s="14" t="str">
        <f t="shared" si="22"/>
        <v/>
      </c>
      <c r="V165" s="11" t="str">
        <f>IF(C165="", "", IF(COUNTIF($C$9:C165, C165)&gt;1, "", C165))</f>
        <v/>
      </c>
      <c r="W165" s="14" t="str">
        <f t="shared" si="23"/>
        <v/>
      </c>
      <c r="X165" s="14">
        <v>157</v>
      </c>
      <c r="Y165" s="14" t="str">
        <f t="shared" si="24"/>
        <v/>
      </c>
      <c r="AA165" s="14" t="str">
        <f t="shared" si="25"/>
        <v/>
      </c>
      <c r="AB165" s="20" t="str">
        <f>IF($AA165="", "", SUMIF('Time Sheet'!$B$9:$B$5008, $AA165, 'Time Sheet'!$AM$9:$AM$5008))</f>
        <v/>
      </c>
      <c r="AC165" s="88" t="str">
        <f>IF($AA165="", "", SUMIF('Time Sheet'!$B$9:$B$5008, $AA165, 'Time Sheet'!$AN$9:$AN$5008))</f>
        <v/>
      </c>
      <c r="AD165" s="96" t="str">
        <f>IF(AA165="", "", RANK(AC165, $AC$9:$AC$508, 0)+COUNTIF($AC$9:AC165, AC165)-1)</f>
        <v/>
      </c>
      <c r="AE165" s="31" t="str">
        <f t="shared" si="26"/>
        <v/>
      </c>
    </row>
    <row r="166" spans="1:31" x14ac:dyDescent="0.25">
      <c r="A166" s="77"/>
      <c r="B166" s="39"/>
      <c r="C166" s="42"/>
      <c r="D166" s="42"/>
      <c r="E166" s="41"/>
      <c r="F166" s="49"/>
      <c r="G166" s="77"/>
      <c r="H166" s="20" t="str">
        <f>IF(B166="", "", SUMIF('Time Sheet'!$B$9:$B$5008, $B166, 'Time Sheet'!$L$9:$L$5008))</f>
        <v/>
      </c>
      <c r="I166" s="23" t="str">
        <f>IF(B166="", "", SUMIF('Time Sheet'!$B$9:$B$5008, $B166, 'Time Sheet'!$N$9:$N$5008))</f>
        <v/>
      </c>
      <c r="J166" s="20" t="str">
        <f t="shared" si="18"/>
        <v/>
      </c>
      <c r="K166" s="77"/>
      <c r="Q166" s="14" t="str">
        <f t="shared" si="19"/>
        <v/>
      </c>
      <c r="R166" s="20" t="str">
        <f t="shared" si="20"/>
        <v/>
      </c>
      <c r="S166" s="69" t="str">
        <f t="shared" si="21"/>
        <v/>
      </c>
      <c r="T166" s="14" t="str">
        <f t="shared" si="22"/>
        <v/>
      </c>
      <c r="V166" s="11" t="str">
        <f>IF(C166="", "", IF(COUNTIF($C$9:C166, C166)&gt;1, "", C166))</f>
        <v/>
      </c>
      <c r="W166" s="14" t="str">
        <f t="shared" si="23"/>
        <v/>
      </c>
      <c r="X166" s="14">
        <v>158</v>
      </c>
      <c r="Y166" s="14" t="str">
        <f t="shared" si="24"/>
        <v/>
      </c>
      <c r="AA166" s="14" t="str">
        <f t="shared" si="25"/>
        <v/>
      </c>
      <c r="AB166" s="20" t="str">
        <f>IF($AA166="", "", SUMIF('Time Sheet'!$B$9:$B$5008, $AA166, 'Time Sheet'!$AM$9:$AM$5008))</f>
        <v/>
      </c>
      <c r="AC166" s="88" t="str">
        <f>IF($AA166="", "", SUMIF('Time Sheet'!$B$9:$B$5008, $AA166, 'Time Sheet'!$AN$9:$AN$5008))</f>
        <v/>
      </c>
      <c r="AD166" s="96" t="str">
        <f>IF(AA166="", "", RANK(AC166, $AC$9:$AC$508, 0)+COUNTIF($AC$9:AC166, AC166)-1)</f>
        <v/>
      </c>
      <c r="AE166" s="31" t="str">
        <f t="shared" si="26"/>
        <v/>
      </c>
    </row>
    <row r="167" spans="1:31" x14ac:dyDescent="0.25">
      <c r="A167" s="77"/>
      <c r="B167" s="39"/>
      <c r="C167" s="42"/>
      <c r="D167" s="42"/>
      <c r="E167" s="41"/>
      <c r="F167" s="49"/>
      <c r="G167" s="77"/>
      <c r="H167" s="20" t="str">
        <f>IF(B167="", "", SUMIF('Time Sheet'!$B$9:$B$5008, $B167, 'Time Sheet'!$L$9:$L$5008))</f>
        <v/>
      </c>
      <c r="I167" s="23" t="str">
        <f>IF(B167="", "", SUMIF('Time Sheet'!$B$9:$B$5008, $B167, 'Time Sheet'!$N$9:$N$5008))</f>
        <v/>
      </c>
      <c r="J167" s="20" t="str">
        <f t="shared" si="18"/>
        <v/>
      </c>
      <c r="K167" s="77"/>
      <c r="Q167" s="14" t="str">
        <f t="shared" si="19"/>
        <v/>
      </c>
      <c r="R167" s="20" t="str">
        <f t="shared" si="20"/>
        <v/>
      </c>
      <c r="S167" s="69" t="str">
        <f t="shared" si="21"/>
        <v/>
      </c>
      <c r="T167" s="14" t="str">
        <f t="shared" si="22"/>
        <v/>
      </c>
      <c r="V167" s="11" t="str">
        <f>IF(C167="", "", IF(COUNTIF($C$9:C167, C167)&gt;1, "", C167))</f>
        <v/>
      </c>
      <c r="W167" s="14" t="str">
        <f t="shared" si="23"/>
        <v/>
      </c>
      <c r="X167" s="14">
        <v>159</v>
      </c>
      <c r="Y167" s="14" t="str">
        <f t="shared" si="24"/>
        <v/>
      </c>
      <c r="AA167" s="14" t="str">
        <f t="shared" si="25"/>
        <v/>
      </c>
      <c r="AB167" s="20" t="str">
        <f>IF($AA167="", "", SUMIF('Time Sheet'!$B$9:$B$5008, $AA167, 'Time Sheet'!$AM$9:$AM$5008))</f>
        <v/>
      </c>
      <c r="AC167" s="88" t="str">
        <f>IF($AA167="", "", SUMIF('Time Sheet'!$B$9:$B$5008, $AA167, 'Time Sheet'!$AN$9:$AN$5008))</f>
        <v/>
      </c>
      <c r="AD167" s="96" t="str">
        <f>IF(AA167="", "", RANK(AC167, $AC$9:$AC$508, 0)+COUNTIF($AC$9:AC167, AC167)-1)</f>
        <v/>
      </c>
      <c r="AE167" s="31" t="str">
        <f t="shared" si="26"/>
        <v/>
      </c>
    </row>
    <row r="168" spans="1:31" x14ac:dyDescent="0.25">
      <c r="A168" s="77"/>
      <c r="B168" s="39"/>
      <c r="C168" s="42"/>
      <c r="D168" s="42"/>
      <c r="E168" s="41"/>
      <c r="F168" s="49"/>
      <c r="G168" s="77"/>
      <c r="H168" s="20" t="str">
        <f>IF(B168="", "", SUMIF('Time Sheet'!$B$9:$B$5008, $B168, 'Time Sheet'!$L$9:$L$5008))</f>
        <v/>
      </c>
      <c r="I168" s="23" t="str">
        <f>IF(B168="", "", SUMIF('Time Sheet'!$B$9:$B$5008, $B168, 'Time Sheet'!$N$9:$N$5008))</f>
        <v/>
      </c>
      <c r="J168" s="20" t="str">
        <f t="shared" si="18"/>
        <v/>
      </c>
      <c r="K168" s="77"/>
      <c r="Q168" s="14" t="str">
        <f t="shared" si="19"/>
        <v/>
      </c>
      <c r="R168" s="20" t="str">
        <f t="shared" si="20"/>
        <v/>
      </c>
      <c r="S168" s="69" t="str">
        <f t="shared" si="21"/>
        <v/>
      </c>
      <c r="T168" s="14" t="str">
        <f t="shared" si="22"/>
        <v/>
      </c>
      <c r="V168" s="11" t="str">
        <f>IF(C168="", "", IF(COUNTIF($C$9:C168, C168)&gt;1, "", C168))</f>
        <v/>
      </c>
      <c r="W168" s="14" t="str">
        <f t="shared" si="23"/>
        <v/>
      </c>
      <c r="X168" s="14">
        <v>160</v>
      </c>
      <c r="Y168" s="14" t="str">
        <f t="shared" si="24"/>
        <v/>
      </c>
      <c r="AA168" s="14" t="str">
        <f t="shared" si="25"/>
        <v/>
      </c>
      <c r="AB168" s="20" t="str">
        <f>IF($AA168="", "", SUMIF('Time Sheet'!$B$9:$B$5008, $AA168, 'Time Sheet'!$AM$9:$AM$5008))</f>
        <v/>
      </c>
      <c r="AC168" s="88" t="str">
        <f>IF($AA168="", "", SUMIF('Time Sheet'!$B$9:$B$5008, $AA168, 'Time Sheet'!$AN$9:$AN$5008))</f>
        <v/>
      </c>
      <c r="AD168" s="96" t="str">
        <f>IF(AA168="", "", RANK(AC168, $AC$9:$AC$508, 0)+COUNTIF($AC$9:AC168, AC168)-1)</f>
        <v/>
      </c>
      <c r="AE168" s="31" t="str">
        <f t="shared" si="26"/>
        <v/>
      </c>
    </row>
    <row r="169" spans="1:31" x14ac:dyDescent="0.25">
      <c r="A169" s="77"/>
      <c r="B169" s="39"/>
      <c r="C169" s="42"/>
      <c r="D169" s="42"/>
      <c r="E169" s="41"/>
      <c r="F169" s="49"/>
      <c r="G169" s="77"/>
      <c r="H169" s="20" t="str">
        <f>IF(B169="", "", SUMIF('Time Sheet'!$B$9:$B$5008, $B169, 'Time Sheet'!$L$9:$L$5008))</f>
        <v/>
      </c>
      <c r="I169" s="23" t="str">
        <f>IF(B169="", "", SUMIF('Time Sheet'!$B$9:$B$5008, $B169, 'Time Sheet'!$N$9:$N$5008))</f>
        <v/>
      </c>
      <c r="J169" s="20" t="str">
        <f t="shared" si="18"/>
        <v/>
      </c>
      <c r="K169" s="77"/>
      <c r="Q169" s="14" t="str">
        <f t="shared" si="19"/>
        <v/>
      </c>
      <c r="R169" s="20" t="str">
        <f t="shared" si="20"/>
        <v/>
      </c>
      <c r="S169" s="69" t="str">
        <f t="shared" si="21"/>
        <v/>
      </c>
      <c r="T169" s="14" t="str">
        <f t="shared" si="22"/>
        <v/>
      </c>
      <c r="V169" s="11" t="str">
        <f>IF(C169="", "", IF(COUNTIF($C$9:C169, C169)&gt;1, "", C169))</f>
        <v/>
      </c>
      <c r="W169" s="14" t="str">
        <f t="shared" si="23"/>
        <v/>
      </c>
      <c r="X169" s="14">
        <v>161</v>
      </c>
      <c r="Y169" s="14" t="str">
        <f t="shared" si="24"/>
        <v/>
      </c>
      <c r="AA169" s="14" t="str">
        <f t="shared" si="25"/>
        <v/>
      </c>
      <c r="AB169" s="20" t="str">
        <f>IF($AA169="", "", SUMIF('Time Sheet'!$B$9:$B$5008, $AA169, 'Time Sheet'!$AM$9:$AM$5008))</f>
        <v/>
      </c>
      <c r="AC169" s="88" t="str">
        <f>IF($AA169="", "", SUMIF('Time Sheet'!$B$9:$B$5008, $AA169, 'Time Sheet'!$AN$9:$AN$5008))</f>
        <v/>
      </c>
      <c r="AD169" s="96" t="str">
        <f>IF(AA169="", "", RANK(AC169, $AC$9:$AC$508, 0)+COUNTIF($AC$9:AC169, AC169)-1)</f>
        <v/>
      </c>
      <c r="AE169" s="31" t="str">
        <f t="shared" si="26"/>
        <v/>
      </c>
    </row>
    <row r="170" spans="1:31" x14ac:dyDescent="0.25">
      <c r="A170" s="77"/>
      <c r="B170" s="39"/>
      <c r="C170" s="42"/>
      <c r="D170" s="42"/>
      <c r="E170" s="41"/>
      <c r="F170" s="49"/>
      <c r="G170" s="77"/>
      <c r="H170" s="20" t="str">
        <f>IF(B170="", "", SUMIF('Time Sheet'!$B$9:$B$5008, $B170, 'Time Sheet'!$L$9:$L$5008))</f>
        <v/>
      </c>
      <c r="I170" s="23" t="str">
        <f>IF(B170="", "", SUMIF('Time Sheet'!$B$9:$B$5008, $B170, 'Time Sheet'!$N$9:$N$5008))</f>
        <v/>
      </c>
      <c r="J170" s="20" t="str">
        <f t="shared" si="18"/>
        <v/>
      </c>
      <c r="K170" s="77"/>
      <c r="Q170" s="14" t="str">
        <f t="shared" si="19"/>
        <v/>
      </c>
      <c r="R170" s="20" t="str">
        <f t="shared" si="20"/>
        <v/>
      </c>
      <c r="S170" s="69" t="str">
        <f t="shared" si="21"/>
        <v/>
      </c>
      <c r="T170" s="14" t="str">
        <f t="shared" si="22"/>
        <v/>
      </c>
      <c r="V170" s="11" t="str">
        <f>IF(C170="", "", IF(COUNTIF($C$9:C170, C170)&gt;1, "", C170))</f>
        <v/>
      </c>
      <c r="W170" s="14" t="str">
        <f t="shared" si="23"/>
        <v/>
      </c>
      <c r="X170" s="14">
        <v>162</v>
      </c>
      <c r="Y170" s="14" t="str">
        <f t="shared" si="24"/>
        <v/>
      </c>
      <c r="AA170" s="14" t="str">
        <f t="shared" si="25"/>
        <v/>
      </c>
      <c r="AB170" s="20" t="str">
        <f>IF($AA170="", "", SUMIF('Time Sheet'!$B$9:$B$5008, $AA170, 'Time Sheet'!$AM$9:$AM$5008))</f>
        <v/>
      </c>
      <c r="AC170" s="88" t="str">
        <f>IF($AA170="", "", SUMIF('Time Sheet'!$B$9:$B$5008, $AA170, 'Time Sheet'!$AN$9:$AN$5008))</f>
        <v/>
      </c>
      <c r="AD170" s="96" t="str">
        <f>IF(AA170="", "", RANK(AC170, $AC$9:$AC$508, 0)+COUNTIF($AC$9:AC170, AC170)-1)</f>
        <v/>
      </c>
      <c r="AE170" s="31" t="str">
        <f t="shared" si="26"/>
        <v/>
      </c>
    </row>
    <row r="171" spans="1:31" x14ac:dyDescent="0.25">
      <c r="A171" s="77"/>
      <c r="B171" s="39"/>
      <c r="C171" s="42"/>
      <c r="D171" s="42"/>
      <c r="E171" s="41"/>
      <c r="F171" s="49"/>
      <c r="G171" s="77"/>
      <c r="H171" s="20" t="str">
        <f>IF(B171="", "", SUMIF('Time Sheet'!$B$9:$B$5008, $B171, 'Time Sheet'!$L$9:$L$5008))</f>
        <v/>
      </c>
      <c r="I171" s="23" t="str">
        <f>IF(B171="", "", SUMIF('Time Sheet'!$B$9:$B$5008, $B171, 'Time Sheet'!$N$9:$N$5008))</f>
        <v/>
      </c>
      <c r="J171" s="20" t="str">
        <f t="shared" si="18"/>
        <v/>
      </c>
      <c r="K171" s="77"/>
      <c r="Q171" s="14" t="str">
        <f t="shared" si="19"/>
        <v/>
      </c>
      <c r="R171" s="20" t="str">
        <f t="shared" si="20"/>
        <v/>
      </c>
      <c r="S171" s="69" t="str">
        <f t="shared" si="21"/>
        <v/>
      </c>
      <c r="T171" s="14" t="str">
        <f t="shared" si="22"/>
        <v/>
      </c>
      <c r="V171" s="11" t="str">
        <f>IF(C171="", "", IF(COUNTIF($C$9:C171, C171)&gt;1, "", C171))</f>
        <v/>
      </c>
      <c r="W171" s="14" t="str">
        <f t="shared" si="23"/>
        <v/>
      </c>
      <c r="X171" s="14">
        <v>163</v>
      </c>
      <c r="Y171" s="14" t="str">
        <f t="shared" si="24"/>
        <v/>
      </c>
      <c r="AA171" s="14" t="str">
        <f t="shared" si="25"/>
        <v/>
      </c>
      <c r="AB171" s="20" t="str">
        <f>IF($AA171="", "", SUMIF('Time Sheet'!$B$9:$B$5008, $AA171, 'Time Sheet'!$AM$9:$AM$5008))</f>
        <v/>
      </c>
      <c r="AC171" s="88" t="str">
        <f>IF($AA171="", "", SUMIF('Time Sheet'!$B$9:$B$5008, $AA171, 'Time Sheet'!$AN$9:$AN$5008))</f>
        <v/>
      </c>
      <c r="AD171" s="96" t="str">
        <f>IF(AA171="", "", RANK(AC171, $AC$9:$AC$508, 0)+COUNTIF($AC$9:AC171, AC171)-1)</f>
        <v/>
      </c>
      <c r="AE171" s="31" t="str">
        <f t="shared" si="26"/>
        <v/>
      </c>
    </row>
    <row r="172" spans="1:31" x14ac:dyDescent="0.25">
      <c r="A172" s="77"/>
      <c r="B172" s="39"/>
      <c r="C172" s="42"/>
      <c r="D172" s="42"/>
      <c r="E172" s="41"/>
      <c r="F172" s="49"/>
      <c r="G172" s="77"/>
      <c r="H172" s="20" t="str">
        <f>IF(B172="", "", SUMIF('Time Sheet'!$B$9:$B$5008, $B172, 'Time Sheet'!$L$9:$L$5008))</f>
        <v/>
      </c>
      <c r="I172" s="23" t="str">
        <f>IF(B172="", "", SUMIF('Time Sheet'!$B$9:$B$5008, $B172, 'Time Sheet'!$N$9:$N$5008))</f>
        <v/>
      </c>
      <c r="J172" s="20" t="str">
        <f t="shared" si="18"/>
        <v/>
      </c>
      <c r="K172" s="77"/>
      <c r="Q172" s="14" t="str">
        <f t="shared" si="19"/>
        <v/>
      </c>
      <c r="R172" s="20" t="str">
        <f t="shared" si="20"/>
        <v/>
      </c>
      <c r="S172" s="69" t="str">
        <f t="shared" si="21"/>
        <v/>
      </c>
      <c r="T172" s="14" t="str">
        <f t="shared" si="22"/>
        <v/>
      </c>
      <c r="V172" s="11" t="str">
        <f>IF(C172="", "", IF(COUNTIF($C$9:C172, C172)&gt;1, "", C172))</f>
        <v/>
      </c>
      <c r="W172" s="14" t="str">
        <f t="shared" si="23"/>
        <v/>
      </c>
      <c r="X172" s="14">
        <v>164</v>
      </c>
      <c r="Y172" s="14" t="str">
        <f t="shared" si="24"/>
        <v/>
      </c>
      <c r="AA172" s="14" t="str">
        <f t="shared" si="25"/>
        <v/>
      </c>
      <c r="AB172" s="20" t="str">
        <f>IF($AA172="", "", SUMIF('Time Sheet'!$B$9:$B$5008, $AA172, 'Time Sheet'!$AM$9:$AM$5008))</f>
        <v/>
      </c>
      <c r="AC172" s="88" t="str">
        <f>IF($AA172="", "", SUMIF('Time Sheet'!$B$9:$B$5008, $AA172, 'Time Sheet'!$AN$9:$AN$5008))</f>
        <v/>
      </c>
      <c r="AD172" s="96" t="str">
        <f>IF(AA172="", "", RANK(AC172, $AC$9:$AC$508, 0)+COUNTIF($AC$9:AC172, AC172)-1)</f>
        <v/>
      </c>
      <c r="AE172" s="31" t="str">
        <f t="shared" si="26"/>
        <v/>
      </c>
    </row>
    <row r="173" spans="1:31" x14ac:dyDescent="0.25">
      <c r="A173" s="77"/>
      <c r="B173" s="39"/>
      <c r="C173" s="42"/>
      <c r="D173" s="42"/>
      <c r="E173" s="41"/>
      <c r="F173" s="49"/>
      <c r="G173" s="77"/>
      <c r="H173" s="20" t="str">
        <f>IF(B173="", "", SUMIF('Time Sheet'!$B$9:$B$5008, $B173, 'Time Sheet'!$L$9:$L$5008))</f>
        <v/>
      </c>
      <c r="I173" s="23" t="str">
        <f>IF(B173="", "", SUMIF('Time Sheet'!$B$9:$B$5008, $B173, 'Time Sheet'!$N$9:$N$5008))</f>
        <v/>
      </c>
      <c r="J173" s="20" t="str">
        <f t="shared" si="18"/>
        <v/>
      </c>
      <c r="K173" s="77"/>
      <c r="Q173" s="14" t="str">
        <f t="shared" si="19"/>
        <v/>
      </c>
      <c r="R173" s="20" t="str">
        <f t="shared" si="20"/>
        <v/>
      </c>
      <c r="S173" s="69" t="str">
        <f t="shared" si="21"/>
        <v/>
      </c>
      <c r="T173" s="14" t="str">
        <f t="shared" si="22"/>
        <v/>
      </c>
      <c r="V173" s="11" t="str">
        <f>IF(C173="", "", IF(COUNTIF($C$9:C173, C173)&gt;1, "", C173))</f>
        <v/>
      </c>
      <c r="W173" s="14" t="str">
        <f t="shared" si="23"/>
        <v/>
      </c>
      <c r="X173" s="14">
        <v>165</v>
      </c>
      <c r="Y173" s="14" t="str">
        <f t="shared" si="24"/>
        <v/>
      </c>
      <c r="AA173" s="14" t="str">
        <f t="shared" si="25"/>
        <v/>
      </c>
      <c r="AB173" s="20" t="str">
        <f>IF($AA173="", "", SUMIF('Time Sheet'!$B$9:$B$5008, $AA173, 'Time Sheet'!$AM$9:$AM$5008))</f>
        <v/>
      </c>
      <c r="AC173" s="88" t="str">
        <f>IF($AA173="", "", SUMIF('Time Sheet'!$B$9:$B$5008, $AA173, 'Time Sheet'!$AN$9:$AN$5008))</f>
        <v/>
      </c>
      <c r="AD173" s="96" t="str">
        <f>IF(AA173="", "", RANK(AC173, $AC$9:$AC$508, 0)+COUNTIF($AC$9:AC173, AC173)-1)</f>
        <v/>
      </c>
      <c r="AE173" s="31" t="str">
        <f t="shared" si="26"/>
        <v/>
      </c>
    </row>
    <row r="174" spans="1:31" x14ac:dyDescent="0.25">
      <c r="A174" s="77"/>
      <c r="B174" s="39"/>
      <c r="C174" s="42"/>
      <c r="D174" s="42"/>
      <c r="E174" s="41"/>
      <c r="F174" s="49"/>
      <c r="G174" s="77"/>
      <c r="H174" s="20" t="str">
        <f>IF(B174="", "", SUMIF('Time Sheet'!$B$9:$B$5008, $B174, 'Time Sheet'!$L$9:$L$5008))</f>
        <v/>
      </c>
      <c r="I174" s="23" t="str">
        <f>IF(B174="", "", SUMIF('Time Sheet'!$B$9:$B$5008, $B174, 'Time Sheet'!$N$9:$N$5008))</f>
        <v/>
      </c>
      <c r="J174" s="20" t="str">
        <f t="shared" si="18"/>
        <v/>
      </c>
      <c r="K174" s="77"/>
      <c r="Q174" s="14" t="str">
        <f t="shared" si="19"/>
        <v/>
      </c>
      <c r="R174" s="20" t="str">
        <f t="shared" si="20"/>
        <v/>
      </c>
      <c r="S174" s="69" t="str">
        <f t="shared" si="21"/>
        <v/>
      </c>
      <c r="T174" s="14" t="str">
        <f t="shared" si="22"/>
        <v/>
      </c>
      <c r="V174" s="11" t="str">
        <f>IF(C174="", "", IF(COUNTIF($C$9:C174, C174)&gt;1, "", C174))</f>
        <v/>
      </c>
      <c r="W174" s="14" t="str">
        <f t="shared" si="23"/>
        <v/>
      </c>
      <c r="X174" s="14">
        <v>166</v>
      </c>
      <c r="Y174" s="14" t="str">
        <f t="shared" si="24"/>
        <v/>
      </c>
      <c r="AA174" s="14" t="str">
        <f t="shared" si="25"/>
        <v/>
      </c>
      <c r="AB174" s="20" t="str">
        <f>IF($AA174="", "", SUMIF('Time Sheet'!$B$9:$B$5008, $AA174, 'Time Sheet'!$AM$9:$AM$5008))</f>
        <v/>
      </c>
      <c r="AC174" s="88" t="str">
        <f>IF($AA174="", "", SUMIF('Time Sheet'!$B$9:$B$5008, $AA174, 'Time Sheet'!$AN$9:$AN$5008))</f>
        <v/>
      </c>
      <c r="AD174" s="96" t="str">
        <f>IF(AA174="", "", RANK(AC174, $AC$9:$AC$508, 0)+COUNTIF($AC$9:AC174, AC174)-1)</f>
        <v/>
      </c>
      <c r="AE174" s="31" t="str">
        <f t="shared" si="26"/>
        <v/>
      </c>
    </row>
    <row r="175" spans="1:31" x14ac:dyDescent="0.25">
      <c r="A175" s="77"/>
      <c r="B175" s="39"/>
      <c r="C175" s="42"/>
      <c r="D175" s="42"/>
      <c r="E175" s="41"/>
      <c r="F175" s="49"/>
      <c r="G175" s="77"/>
      <c r="H175" s="20" t="str">
        <f>IF(B175="", "", SUMIF('Time Sheet'!$B$9:$B$5008, $B175, 'Time Sheet'!$L$9:$L$5008))</f>
        <v/>
      </c>
      <c r="I175" s="23" t="str">
        <f>IF(B175="", "", SUMIF('Time Sheet'!$B$9:$B$5008, $B175, 'Time Sheet'!$N$9:$N$5008))</f>
        <v/>
      </c>
      <c r="J175" s="20" t="str">
        <f t="shared" si="18"/>
        <v/>
      </c>
      <c r="K175" s="77"/>
      <c r="Q175" s="14" t="str">
        <f t="shared" si="19"/>
        <v/>
      </c>
      <c r="R175" s="20" t="str">
        <f t="shared" si="20"/>
        <v/>
      </c>
      <c r="S175" s="69" t="str">
        <f t="shared" si="21"/>
        <v/>
      </c>
      <c r="T175" s="14" t="str">
        <f t="shared" si="22"/>
        <v/>
      </c>
      <c r="V175" s="11" t="str">
        <f>IF(C175="", "", IF(COUNTIF($C$9:C175, C175)&gt;1, "", C175))</f>
        <v/>
      </c>
      <c r="W175" s="14" t="str">
        <f t="shared" si="23"/>
        <v/>
      </c>
      <c r="X175" s="14">
        <v>167</v>
      </c>
      <c r="Y175" s="14" t="str">
        <f t="shared" si="24"/>
        <v/>
      </c>
      <c r="AA175" s="14" t="str">
        <f t="shared" si="25"/>
        <v/>
      </c>
      <c r="AB175" s="20" t="str">
        <f>IF($AA175="", "", SUMIF('Time Sheet'!$B$9:$B$5008, $AA175, 'Time Sheet'!$AM$9:$AM$5008))</f>
        <v/>
      </c>
      <c r="AC175" s="88" t="str">
        <f>IF($AA175="", "", SUMIF('Time Sheet'!$B$9:$B$5008, $AA175, 'Time Sheet'!$AN$9:$AN$5008))</f>
        <v/>
      </c>
      <c r="AD175" s="96" t="str">
        <f>IF(AA175="", "", RANK(AC175, $AC$9:$AC$508, 0)+COUNTIF($AC$9:AC175, AC175)-1)</f>
        <v/>
      </c>
      <c r="AE175" s="31" t="str">
        <f t="shared" si="26"/>
        <v/>
      </c>
    </row>
    <row r="176" spans="1:31" x14ac:dyDescent="0.25">
      <c r="A176" s="77"/>
      <c r="B176" s="39"/>
      <c r="C176" s="42"/>
      <c r="D176" s="42"/>
      <c r="E176" s="41"/>
      <c r="F176" s="49"/>
      <c r="G176" s="77"/>
      <c r="H176" s="20" t="str">
        <f>IF(B176="", "", SUMIF('Time Sheet'!$B$9:$B$5008, $B176, 'Time Sheet'!$L$9:$L$5008))</f>
        <v/>
      </c>
      <c r="I176" s="23" t="str">
        <f>IF(B176="", "", SUMIF('Time Sheet'!$B$9:$B$5008, $B176, 'Time Sheet'!$N$9:$N$5008))</f>
        <v/>
      </c>
      <c r="J176" s="20" t="str">
        <f t="shared" si="18"/>
        <v/>
      </c>
      <c r="K176" s="77"/>
      <c r="Q176" s="14" t="str">
        <f t="shared" si="19"/>
        <v/>
      </c>
      <c r="R176" s="20" t="str">
        <f t="shared" si="20"/>
        <v/>
      </c>
      <c r="S176" s="69" t="str">
        <f t="shared" si="21"/>
        <v/>
      </c>
      <c r="T176" s="14" t="str">
        <f t="shared" si="22"/>
        <v/>
      </c>
      <c r="V176" s="11" t="str">
        <f>IF(C176="", "", IF(COUNTIF($C$9:C176, C176)&gt;1, "", C176))</f>
        <v/>
      </c>
      <c r="W176" s="14" t="str">
        <f t="shared" si="23"/>
        <v/>
      </c>
      <c r="X176" s="14">
        <v>168</v>
      </c>
      <c r="Y176" s="14" t="str">
        <f t="shared" si="24"/>
        <v/>
      </c>
      <c r="AA176" s="14" t="str">
        <f t="shared" si="25"/>
        <v/>
      </c>
      <c r="AB176" s="20" t="str">
        <f>IF($AA176="", "", SUMIF('Time Sheet'!$B$9:$B$5008, $AA176, 'Time Sheet'!$AM$9:$AM$5008))</f>
        <v/>
      </c>
      <c r="AC176" s="88" t="str">
        <f>IF($AA176="", "", SUMIF('Time Sheet'!$B$9:$B$5008, $AA176, 'Time Sheet'!$AN$9:$AN$5008))</f>
        <v/>
      </c>
      <c r="AD176" s="96" t="str">
        <f>IF(AA176="", "", RANK(AC176, $AC$9:$AC$508, 0)+COUNTIF($AC$9:AC176, AC176)-1)</f>
        <v/>
      </c>
      <c r="AE176" s="31" t="str">
        <f t="shared" si="26"/>
        <v/>
      </c>
    </row>
    <row r="177" spans="1:31" x14ac:dyDescent="0.25">
      <c r="A177" s="77"/>
      <c r="B177" s="39"/>
      <c r="C177" s="42"/>
      <c r="D177" s="42"/>
      <c r="E177" s="41"/>
      <c r="F177" s="49"/>
      <c r="G177" s="77"/>
      <c r="H177" s="20" t="str">
        <f>IF(B177="", "", SUMIF('Time Sheet'!$B$9:$B$5008, $B177, 'Time Sheet'!$L$9:$L$5008))</f>
        <v/>
      </c>
      <c r="I177" s="23" t="str">
        <f>IF(B177="", "", SUMIF('Time Sheet'!$B$9:$B$5008, $B177, 'Time Sheet'!$N$9:$N$5008))</f>
        <v/>
      </c>
      <c r="J177" s="20" t="str">
        <f t="shared" si="18"/>
        <v/>
      </c>
      <c r="K177" s="77"/>
      <c r="Q177" s="14" t="str">
        <f t="shared" si="19"/>
        <v/>
      </c>
      <c r="R177" s="20" t="str">
        <f t="shared" si="20"/>
        <v/>
      </c>
      <c r="S177" s="69" t="str">
        <f t="shared" si="21"/>
        <v/>
      </c>
      <c r="T177" s="14" t="str">
        <f t="shared" si="22"/>
        <v/>
      </c>
      <c r="V177" s="11" t="str">
        <f>IF(C177="", "", IF(COUNTIF($C$9:C177, C177)&gt;1, "", C177))</f>
        <v/>
      </c>
      <c r="W177" s="14" t="str">
        <f t="shared" si="23"/>
        <v/>
      </c>
      <c r="X177" s="14">
        <v>169</v>
      </c>
      <c r="Y177" s="14" t="str">
        <f t="shared" si="24"/>
        <v/>
      </c>
      <c r="AA177" s="14" t="str">
        <f t="shared" si="25"/>
        <v/>
      </c>
      <c r="AB177" s="20" t="str">
        <f>IF($AA177="", "", SUMIF('Time Sheet'!$B$9:$B$5008, $AA177, 'Time Sheet'!$AM$9:$AM$5008))</f>
        <v/>
      </c>
      <c r="AC177" s="88" t="str">
        <f>IF($AA177="", "", SUMIF('Time Sheet'!$B$9:$B$5008, $AA177, 'Time Sheet'!$AN$9:$AN$5008))</f>
        <v/>
      </c>
      <c r="AD177" s="96" t="str">
        <f>IF(AA177="", "", RANK(AC177, $AC$9:$AC$508, 0)+COUNTIF($AC$9:AC177, AC177)-1)</f>
        <v/>
      </c>
      <c r="AE177" s="31" t="str">
        <f t="shared" si="26"/>
        <v/>
      </c>
    </row>
    <row r="178" spans="1:31" x14ac:dyDescent="0.25">
      <c r="A178" s="77"/>
      <c r="B178" s="39"/>
      <c r="C178" s="42"/>
      <c r="D178" s="42"/>
      <c r="E178" s="41"/>
      <c r="F178" s="49"/>
      <c r="G178" s="77"/>
      <c r="H178" s="20" t="str">
        <f>IF(B178="", "", SUMIF('Time Sheet'!$B$9:$B$5008, $B178, 'Time Sheet'!$L$9:$L$5008))</f>
        <v/>
      </c>
      <c r="I178" s="23" t="str">
        <f>IF(B178="", "", SUMIF('Time Sheet'!$B$9:$B$5008, $B178, 'Time Sheet'!$N$9:$N$5008))</f>
        <v/>
      </c>
      <c r="J178" s="20" t="str">
        <f t="shared" si="18"/>
        <v/>
      </c>
      <c r="K178" s="77"/>
      <c r="Q178" s="14" t="str">
        <f t="shared" si="19"/>
        <v/>
      </c>
      <c r="R178" s="20" t="str">
        <f t="shared" si="20"/>
        <v/>
      </c>
      <c r="S178" s="69" t="str">
        <f t="shared" si="21"/>
        <v/>
      </c>
      <c r="T178" s="14" t="str">
        <f t="shared" si="22"/>
        <v/>
      </c>
      <c r="V178" s="11" t="str">
        <f>IF(C178="", "", IF(COUNTIF($C$9:C178, C178)&gt;1, "", C178))</f>
        <v/>
      </c>
      <c r="W178" s="14" t="str">
        <f t="shared" si="23"/>
        <v/>
      </c>
      <c r="X178" s="14">
        <v>170</v>
      </c>
      <c r="Y178" s="14" t="str">
        <f t="shared" si="24"/>
        <v/>
      </c>
      <c r="AA178" s="14" t="str">
        <f t="shared" si="25"/>
        <v/>
      </c>
      <c r="AB178" s="20" t="str">
        <f>IF($AA178="", "", SUMIF('Time Sheet'!$B$9:$B$5008, $AA178, 'Time Sheet'!$AM$9:$AM$5008))</f>
        <v/>
      </c>
      <c r="AC178" s="88" t="str">
        <f>IF($AA178="", "", SUMIF('Time Sheet'!$B$9:$B$5008, $AA178, 'Time Sheet'!$AN$9:$AN$5008))</f>
        <v/>
      </c>
      <c r="AD178" s="96" t="str">
        <f>IF(AA178="", "", RANK(AC178, $AC$9:$AC$508, 0)+COUNTIF($AC$9:AC178, AC178)-1)</f>
        <v/>
      </c>
      <c r="AE178" s="31" t="str">
        <f t="shared" si="26"/>
        <v/>
      </c>
    </row>
    <row r="179" spans="1:31" x14ac:dyDescent="0.25">
      <c r="A179" s="77"/>
      <c r="B179" s="39"/>
      <c r="C179" s="42"/>
      <c r="D179" s="42"/>
      <c r="E179" s="41"/>
      <c r="F179" s="49"/>
      <c r="G179" s="77"/>
      <c r="H179" s="20" t="str">
        <f>IF(B179="", "", SUMIF('Time Sheet'!$B$9:$B$5008, $B179, 'Time Sheet'!$L$9:$L$5008))</f>
        <v/>
      </c>
      <c r="I179" s="23" t="str">
        <f>IF(B179="", "", SUMIF('Time Sheet'!$B$9:$B$5008, $B179, 'Time Sheet'!$N$9:$N$5008))</f>
        <v/>
      </c>
      <c r="J179" s="20" t="str">
        <f t="shared" si="18"/>
        <v/>
      </c>
      <c r="K179" s="77"/>
      <c r="Q179" s="14" t="str">
        <f t="shared" si="19"/>
        <v/>
      </c>
      <c r="R179" s="20" t="str">
        <f t="shared" si="20"/>
        <v/>
      </c>
      <c r="S179" s="69" t="str">
        <f t="shared" si="21"/>
        <v/>
      </c>
      <c r="T179" s="14" t="str">
        <f t="shared" si="22"/>
        <v/>
      </c>
      <c r="V179" s="11" t="str">
        <f>IF(C179="", "", IF(COUNTIF($C$9:C179, C179)&gt;1, "", C179))</f>
        <v/>
      </c>
      <c r="W179" s="14" t="str">
        <f t="shared" si="23"/>
        <v/>
      </c>
      <c r="X179" s="14">
        <v>171</v>
      </c>
      <c r="Y179" s="14" t="str">
        <f t="shared" si="24"/>
        <v/>
      </c>
      <c r="AA179" s="14" t="str">
        <f t="shared" si="25"/>
        <v/>
      </c>
      <c r="AB179" s="20" t="str">
        <f>IF($AA179="", "", SUMIF('Time Sheet'!$B$9:$B$5008, $AA179, 'Time Sheet'!$AM$9:$AM$5008))</f>
        <v/>
      </c>
      <c r="AC179" s="88" t="str">
        <f>IF($AA179="", "", SUMIF('Time Sheet'!$B$9:$B$5008, $AA179, 'Time Sheet'!$AN$9:$AN$5008))</f>
        <v/>
      </c>
      <c r="AD179" s="96" t="str">
        <f>IF(AA179="", "", RANK(AC179, $AC$9:$AC$508, 0)+COUNTIF($AC$9:AC179, AC179)-1)</f>
        <v/>
      </c>
      <c r="AE179" s="31" t="str">
        <f t="shared" si="26"/>
        <v/>
      </c>
    </row>
    <row r="180" spans="1:31" x14ac:dyDescent="0.25">
      <c r="A180" s="77"/>
      <c r="B180" s="39"/>
      <c r="C180" s="42"/>
      <c r="D180" s="42"/>
      <c r="E180" s="41"/>
      <c r="F180" s="49"/>
      <c r="G180" s="77"/>
      <c r="H180" s="20" t="str">
        <f>IF(B180="", "", SUMIF('Time Sheet'!$B$9:$B$5008, $B180, 'Time Sheet'!$L$9:$L$5008))</f>
        <v/>
      </c>
      <c r="I180" s="23" t="str">
        <f>IF(B180="", "", SUMIF('Time Sheet'!$B$9:$B$5008, $B180, 'Time Sheet'!$N$9:$N$5008))</f>
        <v/>
      </c>
      <c r="J180" s="20" t="str">
        <f t="shared" si="18"/>
        <v/>
      </c>
      <c r="K180" s="77"/>
      <c r="Q180" s="14" t="str">
        <f t="shared" si="19"/>
        <v/>
      </c>
      <c r="R180" s="20" t="str">
        <f t="shared" si="20"/>
        <v/>
      </c>
      <c r="S180" s="69" t="str">
        <f t="shared" si="21"/>
        <v/>
      </c>
      <c r="T180" s="14" t="str">
        <f t="shared" si="22"/>
        <v/>
      </c>
      <c r="V180" s="11" t="str">
        <f>IF(C180="", "", IF(COUNTIF($C$9:C180, C180)&gt;1, "", C180))</f>
        <v/>
      </c>
      <c r="W180" s="14" t="str">
        <f t="shared" si="23"/>
        <v/>
      </c>
      <c r="X180" s="14">
        <v>172</v>
      </c>
      <c r="Y180" s="14" t="str">
        <f t="shared" si="24"/>
        <v/>
      </c>
      <c r="AA180" s="14" t="str">
        <f t="shared" si="25"/>
        <v/>
      </c>
      <c r="AB180" s="20" t="str">
        <f>IF($AA180="", "", SUMIF('Time Sheet'!$B$9:$B$5008, $AA180, 'Time Sheet'!$AM$9:$AM$5008))</f>
        <v/>
      </c>
      <c r="AC180" s="88" t="str">
        <f>IF($AA180="", "", SUMIF('Time Sheet'!$B$9:$B$5008, $AA180, 'Time Sheet'!$AN$9:$AN$5008))</f>
        <v/>
      </c>
      <c r="AD180" s="96" t="str">
        <f>IF(AA180="", "", RANK(AC180, $AC$9:$AC$508, 0)+COUNTIF($AC$9:AC180, AC180)-1)</f>
        <v/>
      </c>
      <c r="AE180" s="31" t="str">
        <f t="shared" si="26"/>
        <v/>
      </c>
    </row>
    <row r="181" spans="1:31" x14ac:dyDescent="0.25">
      <c r="A181" s="77"/>
      <c r="B181" s="39"/>
      <c r="C181" s="42"/>
      <c r="D181" s="42"/>
      <c r="E181" s="41"/>
      <c r="F181" s="49"/>
      <c r="G181" s="77"/>
      <c r="H181" s="20" t="str">
        <f>IF(B181="", "", SUMIF('Time Sheet'!$B$9:$B$5008, $B181, 'Time Sheet'!$L$9:$L$5008))</f>
        <v/>
      </c>
      <c r="I181" s="23" t="str">
        <f>IF(B181="", "", SUMIF('Time Sheet'!$B$9:$B$5008, $B181, 'Time Sheet'!$N$9:$N$5008))</f>
        <v/>
      </c>
      <c r="J181" s="20" t="str">
        <f t="shared" si="18"/>
        <v/>
      </c>
      <c r="K181" s="77"/>
      <c r="Q181" s="14" t="str">
        <f t="shared" si="19"/>
        <v/>
      </c>
      <c r="R181" s="20" t="str">
        <f t="shared" si="20"/>
        <v/>
      </c>
      <c r="S181" s="69" t="str">
        <f t="shared" si="21"/>
        <v/>
      </c>
      <c r="T181" s="14" t="str">
        <f t="shared" si="22"/>
        <v/>
      </c>
      <c r="V181" s="11" t="str">
        <f>IF(C181="", "", IF(COUNTIF($C$9:C181, C181)&gt;1, "", C181))</f>
        <v/>
      </c>
      <c r="W181" s="14" t="str">
        <f t="shared" si="23"/>
        <v/>
      </c>
      <c r="X181" s="14">
        <v>173</v>
      </c>
      <c r="Y181" s="14" t="str">
        <f t="shared" si="24"/>
        <v/>
      </c>
      <c r="AA181" s="14" t="str">
        <f t="shared" si="25"/>
        <v/>
      </c>
      <c r="AB181" s="20" t="str">
        <f>IF($AA181="", "", SUMIF('Time Sheet'!$B$9:$B$5008, $AA181, 'Time Sheet'!$AM$9:$AM$5008))</f>
        <v/>
      </c>
      <c r="AC181" s="88" t="str">
        <f>IF($AA181="", "", SUMIF('Time Sheet'!$B$9:$B$5008, $AA181, 'Time Sheet'!$AN$9:$AN$5008))</f>
        <v/>
      </c>
      <c r="AD181" s="96" t="str">
        <f>IF(AA181="", "", RANK(AC181, $AC$9:$AC$508, 0)+COUNTIF($AC$9:AC181, AC181)-1)</f>
        <v/>
      </c>
      <c r="AE181" s="31" t="str">
        <f t="shared" si="26"/>
        <v/>
      </c>
    </row>
    <row r="182" spans="1:31" x14ac:dyDescent="0.25">
      <c r="A182" s="77"/>
      <c r="B182" s="39"/>
      <c r="C182" s="42"/>
      <c r="D182" s="42"/>
      <c r="E182" s="41"/>
      <c r="F182" s="49"/>
      <c r="G182" s="77"/>
      <c r="H182" s="20" t="str">
        <f>IF(B182="", "", SUMIF('Time Sheet'!$B$9:$B$5008, $B182, 'Time Sheet'!$L$9:$L$5008))</f>
        <v/>
      </c>
      <c r="I182" s="23" t="str">
        <f>IF(B182="", "", SUMIF('Time Sheet'!$B$9:$B$5008, $B182, 'Time Sheet'!$N$9:$N$5008))</f>
        <v/>
      </c>
      <c r="J182" s="20" t="str">
        <f t="shared" si="18"/>
        <v/>
      </c>
      <c r="K182" s="77"/>
      <c r="Q182" s="14" t="str">
        <f t="shared" si="19"/>
        <v/>
      </c>
      <c r="R182" s="20" t="str">
        <f t="shared" si="20"/>
        <v/>
      </c>
      <c r="S182" s="69" t="str">
        <f t="shared" si="21"/>
        <v/>
      </c>
      <c r="T182" s="14" t="str">
        <f t="shared" si="22"/>
        <v/>
      </c>
      <c r="V182" s="11" t="str">
        <f>IF(C182="", "", IF(COUNTIF($C$9:C182, C182)&gt;1, "", C182))</f>
        <v/>
      </c>
      <c r="W182" s="14" t="str">
        <f t="shared" si="23"/>
        <v/>
      </c>
      <c r="X182" s="14">
        <v>174</v>
      </c>
      <c r="Y182" s="14" t="str">
        <f t="shared" si="24"/>
        <v/>
      </c>
      <c r="AA182" s="14" t="str">
        <f t="shared" si="25"/>
        <v/>
      </c>
      <c r="AB182" s="20" t="str">
        <f>IF($AA182="", "", SUMIF('Time Sheet'!$B$9:$B$5008, $AA182, 'Time Sheet'!$AM$9:$AM$5008))</f>
        <v/>
      </c>
      <c r="AC182" s="88" t="str">
        <f>IF($AA182="", "", SUMIF('Time Sheet'!$B$9:$B$5008, $AA182, 'Time Sheet'!$AN$9:$AN$5008))</f>
        <v/>
      </c>
      <c r="AD182" s="96" t="str">
        <f>IF(AA182="", "", RANK(AC182, $AC$9:$AC$508, 0)+COUNTIF($AC$9:AC182, AC182)-1)</f>
        <v/>
      </c>
      <c r="AE182" s="31" t="str">
        <f t="shared" si="26"/>
        <v/>
      </c>
    </row>
    <row r="183" spans="1:31" x14ac:dyDescent="0.25">
      <c r="A183" s="77"/>
      <c r="B183" s="39"/>
      <c r="C183" s="42"/>
      <c r="D183" s="42"/>
      <c r="E183" s="41"/>
      <c r="F183" s="49"/>
      <c r="G183" s="77"/>
      <c r="H183" s="20" t="str">
        <f>IF(B183="", "", SUMIF('Time Sheet'!$B$9:$B$5008, $B183, 'Time Sheet'!$L$9:$L$5008))</f>
        <v/>
      </c>
      <c r="I183" s="23" t="str">
        <f>IF(B183="", "", SUMIF('Time Sheet'!$B$9:$B$5008, $B183, 'Time Sheet'!$N$9:$N$5008))</f>
        <v/>
      </c>
      <c r="J183" s="20" t="str">
        <f t="shared" si="18"/>
        <v/>
      </c>
      <c r="K183" s="77"/>
      <c r="Q183" s="14" t="str">
        <f t="shared" si="19"/>
        <v/>
      </c>
      <c r="R183" s="20" t="str">
        <f t="shared" si="20"/>
        <v/>
      </c>
      <c r="S183" s="69" t="str">
        <f t="shared" si="21"/>
        <v/>
      </c>
      <c r="T183" s="14" t="str">
        <f t="shared" si="22"/>
        <v/>
      </c>
      <c r="V183" s="11" t="str">
        <f>IF(C183="", "", IF(COUNTIF($C$9:C183, C183)&gt;1, "", C183))</f>
        <v/>
      </c>
      <c r="W183" s="14" t="str">
        <f t="shared" si="23"/>
        <v/>
      </c>
      <c r="X183" s="14">
        <v>175</v>
      </c>
      <c r="Y183" s="14" t="str">
        <f t="shared" si="24"/>
        <v/>
      </c>
      <c r="AA183" s="14" t="str">
        <f t="shared" si="25"/>
        <v/>
      </c>
      <c r="AB183" s="20" t="str">
        <f>IF($AA183="", "", SUMIF('Time Sheet'!$B$9:$B$5008, $AA183, 'Time Sheet'!$AM$9:$AM$5008))</f>
        <v/>
      </c>
      <c r="AC183" s="88" t="str">
        <f>IF($AA183="", "", SUMIF('Time Sheet'!$B$9:$B$5008, $AA183, 'Time Sheet'!$AN$9:$AN$5008))</f>
        <v/>
      </c>
      <c r="AD183" s="96" t="str">
        <f>IF(AA183="", "", RANK(AC183, $AC$9:$AC$508, 0)+COUNTIF($AC$9:AC183, AC183)-1)</f>
        <v/>
      </c>
      <c r="AE183" s="31" t="str">
        <f t="shared" si="26"/>
        <v/>
      </c>
    </row>
    <row r="184" spans="1:31" x14ac:dyDescent="0.25">
      <c r="A184" s="77"/>
      <c r="B184" s="39"/>
      <c r="C184" s="42"/>
      <c r="D184" s="42"/>
      <c r="E184" s="41"/>
      <c r="F184" s="49"/>
      <c r="G184" s="77"/>
      <c r="H184" s="20" t="str">
        <f>IF(B184="", "", SUMIF('Time Sheet'!$B$9:$B$5008, $B184, 'Time Sheet'!$L$9:$L$5008))</f>
        <v/>
      </c>
      <c r="I184" s="23" t="str">
        <f>IF(B184="", "", SUMIF('Time Sheet'!$B$9:$B$5008, $B184, 'Time Sheet'!$N$9:$N$5008))</f>
        <v/>
      </c>
      <c r="J184" s="20" t="str">
        <f t="shared" si="18"/>
        <v/>
      </c>
      <c r="K184" s="77"/>
      <c r="Q184" s="14" t="str">
        <f t="shared" si="19"/>
        <v/>
      </c>
      <c r="R184" s="20" t="str">
        <f t="shared" si="20"/>
        <v/>
      </c>
      <c r="S184" s="69" t="str">
        <f t="shared" si="21"/>
        <v/>
      </c>
      <c r="T184" s="14" t="str">
        <f t="shared" si="22"/>
        <v/>
      </c>
      <c r="V184" s="11" t="str">
        <f>IF(C184="", "", IF(COUNTIF($C$9:C184, C184)&gt;1, "", C184))</f>
        <v/>
      </c>
      <c r="W184" s="14" t="str">
        <f t="shared" si="23"/>
        <v/>
      </c>
      <c r="X184" s="14">
        <v>176</v>
      </c>
      <c r="Y184" s="14" t="str">
        <f t="shared" si="24"/>
        <v/>
      </c>
      <c r="AA184" s="14" t="str">
        <f t="shared" si="25"/>
        <v/>
      </c>
      <c r="AB184" s="20" t="str">
        <f>IF($AA184="", "", SUMIF('Time Sheet'!$B$9:$B$5008, $AA184, 'Time Sheet'!$AM$9:$AM$5008))</f>
        <v/>
      </c>
      <c r="AC184" s="88" t="str">
        <f>IF($AA184="", "", SUMIF('Time Sheet'!$B$9:$B$5008, $AA184, 'Time Sheet'!$AN$9:$AN$5008))</f>
        <v/>
      </c>
      <c r="AD184" s="96" t="str">
        <f>IF(AA184="", "", RANK(AC184, $AC$9:$AC$508, 0)+COUNTIF($AC$9:AC184, AC184)-1)</f>
        <v/>
      </c>
      <c r="AE184" s="31" t="str">
        <f t="shared" si="26"/>
        <v/>
      </c>
    </row>
    <row r="185" spans="1:31" x14ac:dyDescent="0.25">
      <c r="A185" s="77"/>
      <c r="B185" s="39"/>
      <c r="C185" s="42"/>
      <c r="D185" s="42"/>
      <c r="E185" s="41"/>
      <c r="F185" s="49"/>
      <c r="G185" s="77"/>
      <c r="H185" s="20" t="str">
        <f>IF(B185="", "", SUMIF('Time Sheet'!$B$9:$B$5008, $B185, 'Time Sheet'!$L$9:$L$5008))</f>
        <v/>
      </c>
      <c r="I185" s="23" t="str">
        <f>IF(B185="", "", SUMIF('Time Sheet'!$B$9:$B$5008, $B185, 'Time Sheet'!$N$9:$N$5008))</f>
        <v/>
      </c>
      <c r="J185" s="20" t="str">
        <f t="shared" si="18"/>
        <v/>
      </c>
      <c r="K185" s="77"/>
      <c r="Q185" s="14" t="str">
        <f t="shared" si="19"/>
        <v/>
      </c>
      <c r="R185" s="20" t="str">
        <f t="shared" si="20"/>
        <v/>
      </c>
      <c r="S185" s="69" t="str">
        <f t="shared" si="21"/>
        <v/>
      </c>
      <c r="T185" s="14" t="str">
        <f t="shared" si="22"/>
        <v/>
      </c>
      <c r="V185" s="11" t="str">
        <f>IF(C185="", "", IF(COUNTIF($C$9:C185, C185)&gt;1, "", C185))</f>
        <v/>
      </c>
      <c r="W185" s="14" t="str">
        <f t="shared" si="23"/>
        <v/>
      </c>
      <c r="X185" s="14">
        <v>177</v>
      </c>
      <c r="Y185" s="14" t="str">
        <f t="shared" si="24"/>
        <v/>
      </c>
      <c r="AA185" s="14" t="str">
        <f t="shared" si="25"/>
        <v/>
      </c>
      <c r="AB185" s="20" t="str">
        <f>IF($AA185="", "", SUMIF('Time Sheet'!$B$9:$B$5008, $AA185, 'Time Sheet'!$AM$9:$AM$5008))</f>
        <v/>
      </c>
      <c r="AC185" s="88" t="str">
        <f>IF($AA185="", "", SUMIF('Time Sheet'!$B$9:$B$5008, $AA185, 'Time Sheet'!$AN$9:$AN$5008))</f>
        <v/>
      </c>
      <c r="AD185" s="96" t="str">
        <f>IF(AA185="", "", RANK(AC185, $AC$9:$AC$508, 0)+COUNTIF($AC$9:AC185, AC185)-1)</f>
        <v/>
      </c>
      <c r="AE185" s="31" t="str">
        <f t="shared" si="26"/>
        <v/>
      </c>
    </row>
    <row r="186" spans="1:31" x14ac:dyDescent="0.25">
      <c r="A186" s="77"/>
      <c r="B186" s="39"/>
      <c r="C186" s="42"/>
      <c r="D186" s="42"/>
      <c r="E186" s="41"/>
      <c r="F186" s="49"/>
      <c r="G186" s="77"/>
      <c r="H186" s="20" t="str">
        <f>IF(B186="", "", SUMIF('Time Sheet'!$B$9:$B$5008, $B186, 'Time Sheet'!$L$9:$L$5008))</f>
        <v/>
      </c>
      <c r="I186" s="23" t="str">
        <f>IF(B186="", "", SUMIF('Time Sheet'!$B$9:$B$5008, $B186, 'Time Sheet'!$N$9:$N$5008))</f>
        <v/>
      </c>
      <c r="J186" s="20" t="str">
        <f t="shared" si="18"/>
        <v/>
      </c>
      <c r="K186" s="77"/>
      <c r="Q186" s="14" t="str">
        <f t="shared" si="19"/>
        <v/>
      </c>
      <c r="R186" s="20" t="str">
        <f t="shared" si="20"/>
        <v/>
      </c>
      <c r="S186" s="69" t="str">
        <f t="shared" si="21"/>
        <v/>
      </c>
      <c r="T186" s="14" t="str">
        <f t="shared" si="22"/>
        <v/>
      </c>
      <c r="V186" s="11" t="str">
        <f>IF(C186="", "", IF(COUNTIF($C$9:C186, C186)&gt;1, "", C186))</f>
        <v/>
      </c>
      <c r="W186" s="14" t="str">
        <f t="shared" si="23"/>
        <v/>
      </c>
      <c r="X186" s="14">
        <v>178</v>
      </c>
      <c r="Y186" s="14" t="str">
        <f t="shared" si="24"/>
        <v/>
      </c>
      <c r="AA186" s="14" t="str">
        <f t="shared" si="25"/>
        <v/>
      </c>
      <c r="AB186" s="20" t="str">
        <f>IF($AA186="", "", SUMIF('Time Sheet'!$B$9:$B$5008, $AA186, 'Time Sheet'!$AM$9:$AM$5008))</f>
        <v/>
      </c>
      <c r="AC186" s="88" t="str">
        <f>IF($AA186="", "", SUMIF('Time Sheet'!$B$9:$B$5008, $AA186, 'Time Sheet'!$AN$9:$AN$5008))</f>
        <v/>
      </c>
      <c r="AD186" s="96" t="str">
        <f>IF(AA186="", "", RANK(AC186, $AC$9:$AC$508, 0)+COUNTIF($AC$9:AC186, AC186)-1)</f>
        <v/>
      </c>
      <c r="AE186" s="31" t="str">
        <f t="shared" si="26"/>
        <v/>
      </c>
    </row>
    <row r="187" spans="1:31" x14ac:dyDescent="0.25">
      <c r="A187" s="77"/>
      <c r="B187" s="39"/>
      <c r="C187" s="42"/>
      <c r="D187" s="42"/>
      <c r="E187" s="41"/>
      <c r="F187" s="49"/>
      <c r="G187" s="77"/>
      <c r="H187" s="20" t="str">
        <f>IF(B187="", "", SUMIF('Time Sheet'!$B$9:$B$5008, $B187, 'Time Sheet'!$L$9:$L$5008))</f>
        <v/>
      </c>
      <c r="I187" s="23" t="str">
        <f>IF(B187="", "", SUMIF('Time Sheet'!$B$9:$B$5008, $B187, 'Time Sheet'!$N$9:$N$5008))</f>
        <v/>
      </c>
      <c r="J187" s="20" t="str">
        <f t="shared" si="18"/>
        <v/>
      </c>
      <c r="K187" s="77"/>
      <c r="Q187" s="14" t="str">
        <f t="shared" si="19"/>
        <v/>
      </c>
      <c r="R187" s="20" t="str">
        <f t="shared" si="20"/>
        <v/>
      </c>
      <c r="S187" s="69" t="str">
        <f t="shared" si="21"/>
        <v/>
      </c>
      <c r="T187" s="14" t="str">
        <f t="shared" si="22"/>
        <v/>
      </c>
      <c r="V187" s="11" t="str">
        <f>IF(C187="", "", IF(COUNTIF($C$9:C187, C187)&gt;1, "", C187))</f>
        <v/>
      </c>
      <c r="W187" s="14" t="str">
        <f t="shared" si="23"/>
        <v/>
      </c>
      <c r="X187" s="14">
        <v>179</v>
      </c>
      <c r="Y187" s="14" t="str">
        <f t="shared" si="24"/>
        <v/>
      </c>
      <c r="AA187" s="14" t="str">
        <f t="shared" si="25"/>
        <v/>
      </c>
      <c r="AB187" s="20" t="str">
        <f>IF($AA187="", "", SUMIF('Time Sheet'!$B$9:$B$5008, $AA187, 'Time Sheet'!$AM$9:$AM$5008))</f>
        <v/>
      </c>
      <c r="AC187" s="88" t="str">
        <f>IF($AA187="", "", SUMIF('Time Sheet'!$B$9:$B$5008, $AA187, 'Time Sheet'!$AN$9:$AN$5008))</f>
        <v/>
      </c>
      <c r="AD187" s="96" t="str">
        <f>IF(AA187="", "", RANK(AC187, $AC$9:$AC$508, 0)+COUNTIF($AC$9:AC187, AC187)-1)</f>
        <v/>
      </c>
      <c r="AE187" s="31" t="str">
        <f t="shared" si="26"/>
        <v/>
      </c>
    </row>
    <row r="188" spans="1:31" x14ac:dyDescent="0.25">
      <c r="A188" s="77"/>
      <c r="B188" s="39"/>
      <c r="C188" s="42"/>
      <c r="D188" s="42"/>
      <c r="E188" s="41"/>
      <c r="F188" s="49"/>
      <c r="G188" s="77"/>
      <c r="H188" s="20" t="str">
        <f>IF(B188="", "", SUMIF('Time Sheet'!$B$9:$B$5008, $B188, 'Time Sheet'!$L$9:$L$5008))</f>
        <v/>
      </c>
      <c r="I188" s="23" t="str">
        <f>IF(B188="", "", SUMIF('Time Sheet'!$B$9:$B$5008, $B188, 'Time Sheet'!$N$9:$N$5008))</f>
        <v/>
      </c>
      <c r="J188" s="20" t="str">
        <f t="shared" si="18"/>
        <v/>
      </c>
      <c r="K188" s="77"/>
      <c r="Q188" s="14" t="str">
        <f t="shared" si="19"/>
        <v/>
      </c>
      <c r="R188" s="20" t="str">
        <f t="shared" si="20"/>
        <v/>
      </c>
      <c r="S188" s="69" t="str">
        <f t="shared" si="21"/>
        <v/>
      </c>
      <c r="T188" s="14" t="str">
        <f t="shared" si="22"/>
        <v/>
      </c>
      <c r="V188" s="11" t="str">
        <f>IF(C188="", "", IF(COUNTIF($C$9:C188, C188)&gt;1, "", C188))</f>
        <v/>
      </c>
      <c r="W188" s="14" t="str">
        <f t="shared" si="23"/>
        <v/>
      </c>
      <c r="X188" s="14">
        <v>180</v>
      </c>
      <c r="Y188" s="14" t="str">
        <f t="shared" si="24"/>
        <v/>
      </c>
      <c r="AA188" s="14" t="str">
        <f t="shared" si="25"/>
        <v/>
      </c>
      <c r="AB188" s="20" t="str">
        <f>IF($AA188="", "", SUMIF('Time Sheet'!$B$9:$B$5008, $AA188, 'Time Sheet'!$AM$9:$AM$5008))</f>
        <v/>
      </c>
      <c r="AC188" s="88" t="str">
        <f>IF($AA188="", "", SUMIF('Time Sheet'!$B$9:$B$5008, $AA188, 'Time Sheet'!$AN$9:$AN$5008))</f>
        <v/>
      </c>
      <c r="AD188" s="96" t="str">
        <f>IF(AA188="", "", RANK(AC188, $AC$9:$AC$508, 0)+COUNTIF($AC$9:AC188, AC188)-1)</f>
        <v/>
      </c>
      <c r="AE188" s="31" t="str">
        <f t="shared" si="26"/>
        <v/>
      </c>
    </row>
    <row r="189" spans="1:31" x14ac:dyDescent="0.25">
      <c r="A189" s="77"/>
      <c r="B189" s="39"/>
      <c r="C189" s="42"/>
      <c r="D189" s="42"/>
      <c r="E189" s="41"/>
      <c r="F189" s="49"/>
      <c r="G189" s="77"/>
      <c r="H189" s="20" t="str">
        <f>IF(B189="", "", SUMIF('Time Sheet'!$B$9:$B$5008, $B189, 'Time Sheet'!$L$9:$L$5008))</f>
        <v/>
      </c>
      <c r="I189" s="23" t="str">
        <f>IF(B189="", "", SUMIF('Time Sheet'!$B$9:$B$5008, $B189, 'Time Sheet'!$N$9:$N$5008))</f>
        <v/>
      </c>
      <c r="J189" s="20" t="str">
        <f t="shared" si="18"/>
        <v/>
      </c>
      <c r="K189" s="77"/>
      <c r="Q189" s="14" t="str">
        <f t="shared" si="19"/>
        <v/>
      </c>
      <c r="R189" s="20" t="str">
        <f t="shared" si="20"/>
        <v/>
      </c>
      <c r="S189" s="69" t="str">
        <f t="shared" si="21"/>
        <v/>
      </c>
      <c r="T189" s="14" t="str">
        <f t="shared" si="22"/>
        <v/>
      </c>
      <c r="V189" s="11" t="str">
        <f>IF(C189="", "", IF(COUNTIF($C$9:C189, C189)&gt;1, "", C189))</f>
        <v/>
      </c>
      <c r="W189" s="14" t="str">
        <f t="shared" si="23"/>
        <v/>
      </c>
      <c r="X189" s="14">
        <v>181</v>
      </c>
      <c r="Y189" s="14" t="str">
        <f t="shared" si="24"/>
        <v/>
      </c>
      <c r="AA189" s="14" t="str">
        <f t="shared" si="25"/>
        <v/>
      </c>
      <c r="AB189" s="20" t="str">
        <f>IF($AA189="", "", SUMIF('Time Sheet'!$B$9:$B$5008, $AA189, 'Time Sheet'!$AM$9:$AM$5008))</f>
        <v/>
      </c>
      <c r="AC189" s="88" t="str">
        <f>IF($AA189="", "", SUMIF('Time Sheet'!$B$9:$B$5008, $AA189, 'Time Sheet'!$AN$9:$AN$5008))</f>
        <v/>
      </c>
      <c r="AD189" s="96" t="str">
        <f>IF(AA189="", "", RANK(AC189, $AC$9:$AC$508, 0)+COUNTIF($AC$9:AC189, AC189)-1)</f>
        <v/>
      </c>
      <c r="AE189" s="31" t="str">
        <f t="shared" si="26"/>
        <v/>
      </c>
    </row>
    <row r="190" spans="1:31" x14ac:dyDescent="0.25">
      <c r="A190" s="77"/>
      <c r="B190" s="39"/>
      <c r="C190" s="42"/>
      <c r="D190" s="42"/>
      <c r="E190" s="41"/>
      <c r="F190" s="49"/>
      <c r="G190" s="77"/>
      <c r="H190" s="20" t="str">
        <f>IF(B190="", "", SUMIF('Time Sheet'!$B$9:$B$5008, $B190, 'Time Sheet'!$L$9:$L$5008))</f>
        <v/>
      </c>
      <c r="I190" s="23" t="str">
        <f>IF(B190="", "", SUMIF('Time Sheet'!$B$9:$B$5008, $B190, 'Time Sheet'!$N$9:$N$5008))</f>
        <v/>
      </c>
      <c r="J190" s="20" t="str">
        <f t="shared" si="18"/>
        <v/>
      </c>
      <c r="K190" s="77"/>
      <c r="Q190" s="14" t="str">
        <f t="shared" si="19"/>
        <v/>
      </c>
      <c r="R190" s="20" t="str">
        <f t="shared" si="20"/>
        <v/>
      </c>
      <c r="S190" s="69" t="str">
        <f t="shared" si="21"/>
        <v/>
      </c>
      <c r="T190" s="14" t="str">
        <f t="shared" si="22"/>
        <v/>
      </c>
      <c r="V190" s="11" t="str">
        <f>IF(C190="", "", IF(COUNTIF($C$9:C190, C190)&gt;1, "", C190))</f>
        <v/>
      </c>
      <c r="W190" s="14" t="str">
        <f t="shared" si="23"/>
        <v/>
      </c>
      <c r="X190" s="14">
        <v>182</v>
      </c>
      <c r="Y190" s="14" t="str">
        <f t="shared" si="24"/>
        <v/>
      </c>
      <c r="AA190" s="14" t="str">
        <f t="shared" si="25"/>
        <v/>
      </c>
      <c r="AB190" s="20" t="str">
        <f>IF($AA190="", "", SUMIF('Time Sheet'!$B$9:$B$5008, $AA190, 'Time Sheet'!$AM$9:$AM$5008))</f>
        <v/>
      </c>
      <c r="AC190" s="88" t="str">
        <f>IF($AA190="", "", SUMIF('Time Sheet'!$B$9:$B$5008, $AA190, 'Time Sheet'!$AN$9:$AN$5008))</f>
        <v/>
      </c>
      <c r="AD190" s="96" t="str">
        <f>IF(AA190="", "", RANK(AC190, $AC$9:$AC$508, 0)+COUNTIF($AC$9:AC190, AC190)-1)</f>
        <v/>
      </c>
      <c r="AE190" s="31" t="str">
        <f t="shared" si="26"/>
        <v/>
      </c>
    </row>
    <row r="191" spans="1:31" x14ac:dyDescent="0.25">
      <c r="A191" s="77"/>
      <c r="B191" s="39"/>
      <c r="C191" s="42"/>
      <c r="D191" s="42"/>
      <c r="E191" s="41"/>
      <c r="F191" s="49"/>
      <c r="G191" s="77"/>
      <c r="H191" s="20" t="str">
        <f>IF(B191="", "", SUMIF('Time Sheet'!$B$9:$B$5008, $B191, 'Time Sheet'!$L$9:$L$5008))</f>
        <v/>
      </c>
      <c r="I191" s="23" t="str">
        <f>IF(B191="", "", SUMIF('Time Sheet'!$B$9:$B$5008, $B191, 'Time Sheet'!$N$9:$N$5008))</f>
        <v/>
      </c>
      <c r="J191" s="20" t="str">
        <f t="shared" si="18"/>
        <v/>
      </c>
      <c r="K191" s="77"/>
      <c r="Q191" s="14" t="str">
        <f t="shared" si="19"/>
        <v/>
      </c>
      <c r="R191" s="20" t="str">
        <f t="shared" si="20"/>
        <v/>
      </c>
      <c r="S191" s="69" t="str">
        <f t="shared" si="21"/>
        <v/>
      </c>
      <c r="T191" s="14" t="str">
        <f t="shared" si="22"/>
        <v/>
      </c>
      <c r="V191" s="11" t="str">
        <f>IF(C191="", "", IF(COUNTIF($C$9:C191, C191)&gt;1, "", C191))</f>
        <v/>
      </c>
      <c r="W191" s="14" t="str">
        <f t="shared" si="23"/>
        <v/>
      </c>
      <c r="X191" s="14">
        <v>183</v>
      </c>
      <c r="Y191" s="14" t="str">
        <f t="shared" si="24"/>
        <v/>
      </c>
      <c r="AA191" s="14" t="str">
        <f t="shared" si="25"/>
        <v/>
      </c>
      <c r="AB191" s="20" t="str">
        <f>IF($AA191="", "", SUMIF('Time Sheet'!$B$9:$B$5008, $AA191, 'Time Sheet'!$AM$9:$AM$5008))</f>
        <v/>
      </c>
      <c r="AC191" s="88" t="str">
        <f>IF($AA191="", "", SUMIF('Time Sheet'!$B$9:$B$5008, $AA191, 'Time Sheet'!$AN$9:$AN$5008))</f>
        <v/>
      </c>
      <c r="AD191" s="96" t="str">
        <f>IF(AA191="", "", RANK(AC191, $AC$9:$AC$508, 0)+COUNTIF($AC$9:AC191, AC191)-1)</f>
        <v/>
      </c>
      <c r="AE191" s="31" t="str">
        <f t="shared" si="26"/>
        <v/>
      </c>
    </row>
    <row r="192" spans="1:31" x14ac:dyDescent="0.25">
      <c r="A192" s="77"/>
      <c r="B192" s="39"/>
      <c r="C192" s="42"/>
      <c r="D192" s="42"/>
      <c r="E192" s="41"/>
      <c r="F192" s="49"/>
      <c r="G192" s="77"/>
      <c r="H192" s="20" t="str">
        <f>IF(B192="", "", SUMIF('Time Sheet'!$B$9:$B$5008, $B192, 'Time Sheet'!$L$9:$L$5008))</f>
        <v/>
      </c>
      <c r="I192" s="23" t="str">
        <f>IF(B192="", "", SUMIF('Time Sheet'!$B$9:$B$5008, $B192, 'Time Sheet'!$N$9:$N$5008))</f>
        <v/>
      </c>
      <c r="J192" s="20" t="str">
        <f t="shared" si="18"/>
        <v/>
      </c>
      <c r="K192" s="77"/>
      <c r="Q192" s="14" t="str">
        <f t="shared" si="19"/>
        <v/>
      </c>
      <c r="R192" s="20" t="str">
        <f t="shared" si="20"/>
        <v/>
      </c>
      <c r="S192" s="69" t="str">
        <f t="shared" si="21"/>
        <v/>
      </c>
      <c r="T192" s="14" t="str">
        <f t="shared" si="22"/>
        <v/>
      </c>
      <c r="V192" s="11" t="str">
        <f>IF(C192="", "", IF(COUNTIF($C$9:C192, C192)&gt;1, "", C192))</f>
        <v/>
      </c>
      <c r="W192" s="14" t="str">
        <f t="shared" si="23"/>
        <v/>
      </c>
      <c r="X192" s="14">
        <v>184</v>
      </c>
      <c r="Y192" s="14" t="str">
        <f t="shared" si="24"/>
        <v/>
      </c>
      <c r="AA192" s="14" t="str">
        <f t="shared" si="25"/>
        <v/>
      </c>
      <c r="AB192" s="20" t="str">
        <f>IF($AA192="", "", SUMIF('Time Sheet'!$B$9:$B$5008, $AA192, 'Time Sheet'!$AM$9:$AM$5008))</f>
        <v/>
      </c>
      <c r="AC192" s="88" t="str">
        <f>IF($AA192="", "", SUMIF('Time Sheet'!$B$9:$B$5008, $AA192, 'Time Sheet'!$AN$9:$AN$5008))</f>
        <v/>
      </c>
      <c r="AD192" s="96" t="str">
        <f>IF(AA192="", "", RANK(AC192, $AC$9:$AC$508, 0)+COUNTIF($AC$9:AC192, AC192)-1)</f>
        <v/>
      </c>
      <c r="AE192" s="31" t="str">
        <f t="shared" si="26"/>
        <v/>
      </c>
    </row>
    <row r="193" spans="1:31" x14ac:dyDescent="0.25">
      <c r="A193" s="77"/>
      <c r="B193" s="39"/>
      <c r="C193" s="42"/>
      <c r="D193" s="42"/>
      <c r="E193" s="41"/>
      <c r="F193" s="49"/>
      <c r="G193" s="77"/>
      <c r="H193" s="20" t="str">
        <f>IF(B193="", "", SUMIF('Time Sheet'!$B$9:$B$5008, $B193, 'Time Sheet'!$L$9:$L$5008))</f>
        <v/>
      </c>
      <c r="I193" s="23" t="str">
        <f>IF(B193="", "", SUMIF('Time Sheet'!$B$9:$B$5008, $B193, 'Time Sheet'!$N$9:$N$5008))</f>
        <v/>
      </c>
      <c r="J193" s="20" t="str">
        <f t="shared" si="18"/>
        <v/>
      </c>
      <c r="K193" s="77"/>
      <c r="Q193" s="14" t="str">
        <f t="shared" si="19"/>
        <v/>
      </c>
      <c r="R193" s="20" t="str">
        <f t="shared" si="20"/>
        <v/>
      </c>
      <c r="S193" s="69" t="str">
        <f t="shared" si="21"/>
        <v/>
      </c>
      <c r="T193" s="14" t="str">
        <f t="shared" si="22"/>
        <v/>
      </c>
      <c r="V193" s="11" t="str">
        <f>IF(C193="", "", IF(COUNTIF($C$9:C193, C193)&gt;1, "", C193))</f>
        <v/>
      </c>
      <c r="W193" s="14" t="str">
        <f t="shared" si="23"/>
        <v/>
      </c>
      <c r="X193" s="14">
        <v>185</v>
      </c>
      <c r="Y193" s="14" t="str">
        <f t="shared" si="24"/>
        <v/>
      </c>
      <c r="AA193" s="14" t="str">
        <f t="shared" si="25"/>
        <v/>
      </c>
      <c r="AB193" s="20" t="str">
        <f>IF($AA193="", "", SUMIF('Time Sheet'!$B$9:$B$5008, $AA193, 'Time Sheet'!$AM$9:$AM$5008))</f>
        <v/>
      </c>
      <c r="AC193" s="88" t="str">
        <f>IF($AA193="", "", SUMIF('Time Sheet'!$B$9:$B$5008, $AA193, 'Time Sheet'!$AN$9:$AN$5008))</f>
        <v/>
      </c>
      <c r="AD193" s="96" t="str">
        <f>IF(AA193="", "", RANK(AC193, $AC$9:$AC$508, 0)+COUNTIF($AC$9:AC193, AC193)-1)</f>
        <v/>
      </c>
      <c r="AE193" s="31" t="str">
        <f t="shared" si="26"/>
        <v/>
      </c>
    </row>
    <row r="194" spans="1:31" x14ac:dyDescent="0.25">
      <c r="A194" s="77"/>
      <c r="B194" s="39"/>
      <c r="C194" s="42"/>
      <c r="D194" s="42"/>
      <c r="E194" s="41"/>
      <c r="F194" s="49"/>
      <c r="G194" s="77"/>
      <c r="H194" s="20" t="str">
        <f>IF(B194="", "", SUMIF('Time Sheet'!$B$9:$B$5008, $B194, 'Time Sheet'!$L$9:$L$5008))</f>
        <v/>
      </c>
      <c r="I194" s="23" t="str">
        <f>IF(B194="", "", SUMIF('Time Sheet'!$B$9:$B$5008, $B194, 'Time Sheet'!$N$9:$N$5008))</f>
        <v/>
      </c>
      <c r="J194" s="20" t="str">
        <f t="shared" si="18"/>
        <v/>
      </c>
      <c r="K194" s="77"/>
      <c r="Q194" s="14" t="str">
        <f t="shared" si="19"/>
        <v/>
      </c>
      <c r="R194" s="20" t="str">
        <f t="shared" si="20"/>
        <v/>
      </c>
      <c r="S194" s="69" t="str">
        <f t="shared" si="21"/>
        <v/>
      </c>
      <c r="T194" s="14" t="str">
        <f t="shared" si="22"/>
        <v/>
      </c>
      <c r="V194" s="11" t="str">
        <f>IF(C194="", "", IF(COUNTIF($C$9:C194, C194)&gt;1, "", C194))</f>
        <v/>
      </c>
      <c r="W194" s="14" t="str">
        <f t="shared" si="23"/>
        <v/>
      </c>
      <c r="X194" s="14">
        <v>186</v>
      </c>
      <c r="Y194" s="14" t="str">
        <f t="shared" si="24"/>
        <v/>
      </c>
      <c r="AA194" s="14" t="str">
        <f t="shared" si="25"/>
        <v/>
      </c>
      <c r="AB194" s="20" t="str">
        <f>IF($AA194="", "", SUMIF('Time Sheet'!$B$9:$B$5008, $AA194, 'Time Sheet'!$AM$9:$AM$5008))</f>
        <v/>
      </c>
      <c r="AC194" s="88" t="str">
        <f>IF($AA194="", "", SUMIF('Time Sheet'!$B$9:$B$5008, $AA194, 'Time Sheet'!$AN$9:$AN$5008))</f>
        <v/>
      </c>
      <c r="AD194" s="96" t="str">
        <f>IF(AA194="", "", RANK(AC194, $AC$9:$AC$508, 0)+COUNTIF($AC$9:AC194, AC194)-1)</f>
        <v/>
      </c>
      <c r="AE194" s="31" t="str">
        <f t="shared" si="26"/>
        <v/>
      </c>
    </row>
    <row r="195" spans="1:31" x14ac:dyDescent="0.25">
      <c r="A195" s="77"/>
      <c r="B195" s="39"/>
      <c r="C195" s="42"/>
      <c r="D195" s="42"/>
      <c r="E195" s="41"/>
      <c r="F195" s="49"/>
      <c r="G195" s="77"/>
      <c r="H195" s="20" t="str">
        <f>IF(B195="", "", SUMIF('Time Sheet'!$B$9:$B$5008, $B195, 'Time Sheet'!$L$9:$L$5008))</f>
        <v/>
      </c>
      <c r="I195" s="23" t="str">
        <f>IF(B195="", "", SUMIF('Time Sheet'!$B$9:$B$5008, $B195, 'Time Sheet'!$N$9:$N$5008))</f>
        <v/>
      </c>
      <c r="J195" s="20" t="str">
        <f t="shared" si="18"/>
        <v/>
      </c>
      <c r="K195" s="77"/>
      <c r="Q195" s="14" t="str">
        <f t="shared" si="19"/>
        <v/>
      </c>
      <c r="R195" s="20" t="str">
        <f t="shared" si="20"/>
        <v/>
      </c>
      <c r="S195" s="69" t="str">
        <f t="shared" si="21"/>
        <v/>
      </c>
      <c r="T195" s="14" t="str">
        <f t="shared" si="22"/>
        <v/>
      </c>
      <c r="V195" s="11" t="str">
        <f>IF(C195="", "", IF(COUNTIF($C$9:C195, C195)&gt;1, "", C195))</f>
        <v/>
      </c>
      <c r="W195" s="14" t="str">
        <f t="shared" si="23"/>
        <v/>
      </c>
      <c r="X195" s="14">
        <v>187</v>
      </c>
      <c r="Y195" s="14" t="str">
        <f t="shared" si="24"/>
        <v/>
      </c>
      <c r="AA195" s="14" t="str">
        <f t="shared" si="25"/>
        <v/>
      </c>
      <c r="AB195" s="20" t="str">
        <f>IF($AA195="", "", SUMIF('Time Sheet'!$B$9:$B$5008, $AA195, 'Time Sheet'!$AM$9:$AM$5008))</f>
        <v/>
      </c>
      <c r="AC195" s="88" t="str">
        <f>IF($AA195="", "", SUMIF('Time Sheet'!$B$9:$B$5008, $AA195, 'Time Sheet'!$AN$9:$AN$5008))</f>
        <v/>
      </c>
      <c r="AD195" s="96" t="str">
        <f>IF(AA195="", "", RANK(AC195, $AC$9:$AC$508, 0)+COUNTIF($AC$9:AC195, AC195)-1)</f>
        <v/>
      </c>
      <c r="AE195" s="31" t="str">
        <f t="shared" si="26"/>
        <v/>
      </c>
    </row>
    <row r="196" spans="1:31" x14ac:dyDescent="0.25">
      <c r="A196" s="77"/>
      <c r="B196" s="39"/>
      <c r="C196" s="42"/>
      <c r="D196" s="42"/>
      <c r="E196" s="41"/>
      <c r="F196" s="49"/>
      <c r="G196" s="77"/>
      <c r="H196" s="20" t="str">
        <f>IF(B196="", "", SUMIF('Time Sheet'!$B$9:$B$5008, $B196, 'Time Sheet'!$L$9:$L$5008))</f>
        <v/>
      </c>
      <c r="I196" s="23" t="str">
        <f>IF(B196="", "", SUMIF('Time Sheet'!$B$9:$B$5008, $B196, 'Time Sheet'!$N$9:$N$5008))</f>
        <v/>
      </c>
      <c r="J196" s="20" t="str">
        <f t="shared" si="18"/>
        <v/>
      </c>
      <c r="K196" s="77"/>
      <c r="Q196" s="14" t="str">
        <f t="shared" si="19"/>
        <v/>
      </c>
      <c r="R196" s="20" t="str">
        <f t="shared" si="20"/>
        <v/>
      </c>
      <c r="S196" s="69" t="str">
        <f t="shared" si="21"/>
        <v/>
      </c>
      <c r="T196" s="14" t="str">
        <f t="shared" si="22"/>
        <v/>
      </c>
      <c r="V196" s="11" t="str">
        <f>IF(C196="", "", IF(COUNTIF($C$9:C196, C196)&gt;1, "", C196))</f>
        <v/>
      </c>
      <c r="W196" s="14" t="str">
        <f t="shared" si="23"/>
        <v/>
      </c>
      <c r="X196" s="14">
        <v>188</v>
      </c>
      <c r="Y196" s="14" t="str">
        <f t="shared" si="24"/>
        <v/>
      </c>
      <c r="AA196" s="14" t="str">
        <f t="shared" si="25"/>
        <v/>
      </c>
      <c r="AB196" s="20" t="str">
        <f>IF($AA196="", "", SUMIF('Time Sheet'!$B$9:$B$5008, $AA196, 'Time Sheet'!$AM$9:$AM$5008))</f>
        <v/>
      </c>
      <c r="AC196" s="88" t="str">
        <f>IF($AA196="", "", SUMIF('Time Sheet'!$B$9:$B$5008, $AA196, 'Time Sheet'!$AN$9:$AN$5008))</f>
        <v/>
      </c>
      <c r="AD196" s="96" t="str">
        <f>IF(AA196="", "", RANK(AC196, $AC$9:$AC$508, 0)+COUNTIF($AC$9:AC196, AC196)-1)</f>
        <v/>
      </c>
      <c r="AE196" s="31" t="str">
        <f t="shared" si="26"/>
        <v/>
      </c>
    </row>
    <row r="197" spans="1:31" x14ac:dyDescent="0.25">
      <c r="A197" s="77"/>
      <c r="B197" s="39"/>
      <c r="C197" s="42"/>
      <c r="D197" s="42"/>
      <c r="E197" s="41"/>
      <c r="F197" s="49"/>
      <c r="G197" s="77"/>
      <c r="H197" s="20" t="str">
        <f>IF(B197="", "", SUMIF('Time Sheet'!$B$9:$B$5008, $B197, 'Time Sheet'!$L$9:$L$5008))</f>
        <v/>
      </c>
      <c r="I197" s="23" t="str">
        <f>IF(B197="", "", SUMIF('Time Sheet'!$B$9:$B$5008, $B197, 'Time Sheet'!$N$9:$N$5008))</f>
        <v/>
      </c>
      <c r="J197" s="20" t="str">
        <f t="shared" si="18"/>
        <v/>
      </c>
      <c r="K197" s="77"/>
      <c r="Q197" s="14" t="str">
        <f t="shared" si="19"/>
        <v/>
      </c>
      <c r="R197" s="20" t="str">
        <f t="shared" si="20"/>
        <v/>
      </c>
      <c r="S197" s="69" t="str">
        <f t="shared" si="21"/>
        <v/>
      </c>
      <c r="T197" s="14" t="str">
        <f t="shared" si="22"/>
        <v/>
      </c>
      <c r="V197" s="11" t="str">
        <f>IF(C197="", "", IF(COUNTIF($C$9:C197, C197)&gt;1, "", C197))</f>
        <v/>
      </c>
      <c r="W197" s="14" t="str">
        <f t="shared" si="23"/>
        <v/>
      </c>
      <c r="X197" s="14">
        <v>189</v>
      </c>
      <c r="Y197" s="14" t="str">
        <f t="shared" si="24"/>
        <v/>
      </c>
      <c r="AA197" s="14" t="str">
        <f t="shared" si="25"/>
        <v/>
      </c>
      <c r="AB197" s="20" t="str">
        <f>IF($AA197="", "", SUMIF('Time Sheet'!$B$9:$B$5008, $AA197, 'Time Sheet'!$AM$9:$AM$5008))</f>
        <v/>
      </c>
      <c r="AC197" s="88" t="str">
        <f>IF($AA197="", "", SUMIF('Time Sheet'!$B$9:$B$5008, $AA197, 'Time Sheet'!$AN$9:$AN$5008))</f>
        <v/>
      </c>
      <c r="AD197" s="96" t="str">
        <f>IF(AA197="", "", RANK(AC197, $AC$9:$AC$508, 0)+COUNTIF($AC$9:AC197, AC197)-1)</f>
        <v/>
      </c>
      <c r="AE197" s="31" t="str">
        <f t="shared" si="26"/>
        <v/>
      </c>
    </row>
    <row r="198" spans="1:31" x14ac:dyDescent="0.25">
      <c r="A198" s="77"/>
      <c r="B198" s="39"/>
      <c r="C198" s="42"/>
      <c r="D198" s="42"/>
      <c r="E198" s="41"/>
      <c r="F198" s="49"/>
      <c r="G198" s="77"/>
      <c r="H198" s="20" t="str">
        <f>IF(B198="", "", SUMIF('Time Sheet'!$B$9:$B$5008, $B198, 'Time Sheet'!$L$9:$L$5008))</f>
        <v/>
      </c>
      <c r="I198" s="23" t="str">
        <f>IF(B198="", "", SUMIF('Time Sheet'!$B$9:$B$5008, $B198, 'Time Sheet'!$N$9:$N$5008))</f>
        <v/>
      </c>
      <c r="J198" s="20" t="str">
        <f t="shared" si="18"/>
        <v/>
      </c>
      <c r="K198" s="77"/>
      <c r="Q198" s="14" t="str">
        <f t="shared" si="19"/>
        <v/>
      </c>
      <c r="R198" s="20" t="str">
        <f t="shared" si="20"/>
        <v/>
      </c>
      <c r="S198" s="69" t="str">
        <f t="shared" si="21"/>
        <v/>
      </c>
      <c r="T198" s="14" t="str">
        <f t="shared" si="22"/>
        <v/>
      </c>
      <c r="V198" s="11" t="str">
        <f>IF(C198="", "", IF(COUNTIF($C$9:C198, C198)&gt;1, "", C198))</f>
        <v/>
      </c>
      <c r="W198" s="14" t="str">
        <f t="shared" si="23"/>
        <v/>
      </c>
      <c r="X198" s="14">
        <v>190</v>
      </c>
      <c r="Y198" s="14" t="str">
        <f t="shared" si="24"/>
        <v/>
      </c>
      <c r="AA198" s="14" t="str">
        <f t="shared" si="25"/>
        <v/>
      </c>
      <c r="AB198" s="20" t="str">
        <f>IF($AA198="", "", SUMIF('Time Sheet'!$B$9:$B$5008, $AA198, 'Time Sheet'!$AM$9:$AM$5008))</f>
        <v/>
      </c>
      <c r="AC198" s="88" t="str">
        <f>IF($AA198="", "", SUMIF('Time Sheet'!$B$9:$B$5008, $AA198, 'Time Sheet'!$AN$9:$AN$5008))</f>
        <v/>
      </c>
      <c r="AD198" s="96" t="str">
        <f>IF(AA198="", "", RANK(AC198, $AC$9:$AC$508, 0)+COUNTIF($AC$9:AC198, AC198)-1)</f>
        <v/>
      </c>
      <c r="AE198" s="31" t="str">
        <f t="shared" si="26"/>
        <v/>
      </c>
    </row>
    <row r="199" spans="1:31" x14ac:dyDescent="0.25">
      <c r="A199" s="77"/>
      <c r="B199" s="39"/>
      <c r="C199" s="42"/>
      <c r="D199" s="42"/>
      <c r="E199" s="41"/>
      <c r="F199" s="49"/>
      <c r="G199" s="77"/>
      <c r="H199" s="20" t="str">
        <f>IF(B199="", "", SUMIF('Time Sheet'!$B$9:$B$5008, $B199, 'Time Sheet'!$L$9:$L$5008))</f>
        <v/>
      </c>
      <c r="I199" s="23" t="str">
        <f>IF(B199="", "", SUMIF('Time Sheet'!$B$9:$B$5008, $B199, 'Time Sheet'!$N$9:$N$5008))</f>
        <v/>
      </c>
      <c r="J199" s="20" t="str">
        <f t="shared" si="18"/>
        <v/>
      </c>
      <c r="K199" s="77"/>
      <c r="Q199" s="14" t="str">
        <f t="shared" si="19"/>
        <v/>
      </c>
      <c r="R199" s="20" t="str">
        <f t="shared" si="20"/>
        <v/>
      </c>
      <c r="S199" s="69" t="str">
        <f t="shared" si="21"/>
        <v/>
      </c>
      <c r="T199" s="14" t="str">
        <f t="shared" si="22"/>
        <v/>
      </c>
      <c r="V199" s="11" t="str">
        <f>IF(C199="", "", IF(COUNTIF($C$9:C199, C199)&gt;1, "", C199))</f>
        <v/>
      </c>
      <c r="W199" s="14" t="str">
        <f t="shared" si="23"/>
        <v/>
      </c>
      <c r="X199" s="14">
        <v>191</v>
      </c>
      <c r="Y199" s="14" t="str">
        <f t="shared" si="24"/>
        <v/>
      </c>
      <c r="AA199" s="14" t="str">
        <f t="shared" si="25"/>
        <v/>
      </c>
      <c r="AB199" s="20" t="str">
        <f>IF($AA199="", "", SUMIF('Time Sheet'!$B$9:$B$5008, $AA199, 'Time Sheet'!$AM$9:$AM$5008))</f>
        <v/>
      </c>
      <c r="AC199" s="88" t="str">
        <f>IF($AA199="", "", SUMIF('Time Sheet'!$B$9:$B$5008, $AA199, 'Time Sheet'!$AN$9:$AN$5008))</f>
        <v/>
      </c>
      <c r="AD199" s="96" t="str">
        <f>IF(AA199="", "", RANK(AC199, $AC$9:$AC$508, 0)+COUNTIF($AC$9:AC199, AC199)-1)</f>
        <v/>
      </c>
      <c r="AE199" s="31" t="str">
        <f t="shared" si="26"/>
        <v/>
      </c>
    </row>
    <row r="200" spans="1:31" x14ac:dyDescent="0.25">
      <c r="A200" s="77"/>
      <c r="B200" s="39"/>
      <c r="C200" s="42"/>
      <c r="D200" s="42"/>
      <c r="E200" s="41"/>
      <c r="F200" s="49"/>
      <c r="G200" s="77"/>
      <c r="H200" s="20" t="str">
        <f>IF(B200="", "", SUMIF('Time Sheet'!$B$9:$B$5008, $B200, 'Time Sheet'!$L$9:$L$5008))</f>
        <v/>
      </c>
      <c r="I200" s="23" t="str">
        <f>IF(B200="", "", SUMIF('Time Sheet'!$B$9:$B$5008, $B200, 'Time Sheet'!$N$9:$N$5008))</f>
        <v/>
      </c>
      <c r="J200" s="20" t="str">
        <f t="shared" si="18"/>
        <v/>
      </c>
      <c r="K200" s="77"/>
      <c r="Q200" s="14" t="str">
        <f t="shared" si="19"/>
        <v/>
      </c>
      <c r="R200" s="20" t="str">
        <f t="shared" si="20"/>
        <v/>
      </c>
      <c r="S200" s="69" t="str">
        <f t="shared" si="21"/>
        <v/>
      </c>
      <c r="T200" s="14" t="str">
        <f t="shared" si="22"/>
        <v/>
      </c>
      <c r="V200" s="11" t="str">
        <f>IF(C200="", "", IF(COUNTIF($C$9:C200, C200)&gt;1, "", C200))</f>
        <v/>
      </c>
      <c r="W200" s="14" t="str">
        <f t="shared" si="23"/>
        <v/>
      </c>
      <c r="X200" s="14">
        <v>192</v>
      </c>
      <c r="Y200" s="14" t="str">
        <f t="shared" si="24"/>
        <v/>
      </c>
      <c r="AA200" s="14" t="str">
        <f t="shared" si="25"/>
        <v/>
      </c>
      <c r="AB200" s="20" t="str">
        <f>IF($AA200="", "", SUMIF('Time Sheet'!$B$9:$B$5008, $AA200, 'Time Sheet'!$AM$9:$AM$5008))</f>
        <v/>
      </c>
      <c r="AC200" s="88" t="str">
        <f>IF($AA200="", "", SUMIF('Time Sheet'!$B$9:$B$5008, $AA200, 'Time Sheet'!$AN$9:$AN$5008))</f>
        <v/>
      </c>
      <c r="AD200" s="96" t="str">
        <f>IF(AA200="", "", RANK(AC200, $AC$9:$AC$508, 0)+COUNTIF($AC$9:AC200, AC200)-1)</f>
        <v/>
      </c>
      <c r="AE200" s="31" t="str">
        <f t="shared" si="26"/>
        <v/>
      </c>
    </row>
    <row r="201" spans="1:31" x14ac:dyDescent="0.25">
      <c r="A201" s="77"/>
      <c r="B201" s="39"/>
      <c r="C201" s="42"/>
      <c r="D201" s="42"/>
      <c r="E201" s="41"/>
      <c r="F201" s="49"/>
      <c r="G201" s="77"/>
      <c r="H201" s="20" t="str">
        <f>IF(B201="", "", SUMIF('Time Sheet'!$B$9:$B$5008, $B201, 'Time Sheet'!$L$9:$L$5008))</f>
        <v/>
      </c>
      <c r="I201" s="23" t="str">
        <f>IF(B201="", "", SUMIF('Time Sheet'!$B$9:$B$5008, $B201, 'Time Sheet'!$N$9:$N$5008))</f>
        <v/>
      </c>
      <c r="J201" s="20" t="str">
        <f t="shared" si="18"/>
        <v/>
      </c>
      <c r="K201" s="77"/>
      <c r="Q201" s="14" t="str">
        <f t="shared" si="19"/>
        <v/>
      </c>
      <c r="R201" s="20" t="str">
        <f t="shared" si="20"/>
        <v/>
      </c>
      <c r="S201" s="69" t="str">
        <f t="shared" si="21"/>
        <v/>
      </c>
      <c r="T201" s="14" t="str">
        <f t="shared" si="22"/>
        <v/>
      </c>
      <c r="V201" s="11" t="str">
        <f>IF(C201="", "", IF(COUNTIF($C$9:C201, C201)&gt;1, "", C201))</f>
        <v/>
      </c>
      <c r="W201" s="14" t="str">
        <f t="shared" si="23"/>
        <v/>
      </c>
      <c r="X201" s="14">
        <v>193</v>
      </c>
      <c r="Y201" s="14" t="str">
        <f t="shared" si="24"/>
        <v/>
      </c>
      <c r="AA201" s="14" t="str">
        <f t="shared" si="25"/>
        <v/>
      </c>
      <c r="AB201" s="20" t="str">
        <f>IF($AA201="", "", SUMIF('Time Sheet'!$B$9:$B$5008, $AA201, 'Time Sheet'!$AM$9:$AM$5008))</f>
        <v/>
      </c>
      <c r="AC201" s="88" t="str">
        <f>IF($AA201="", "", SUMIF('Time Sheet'!$B$9:$B$5008, $AA201, 'Time Sheet'!$AN$9:$AN$5008))</f>
        <v/>
      </c>
      <c r="AD201" s="96" t="str">
        <f>IF(AA201="", "", RANK(AC201, $AC$9:$AC$508, 0)+COUNTIF($AC$9:AC201, AC201)-1)</f>
        <v/>
      </c>
      <c r="AE201" s="31" t="str">
        <f t="shared" si="26"/>
        <v/>
      </c>
    </row>
    <row r="202" spans="1:31" x14ac:dyDescent="0.25">
      <c r="A202" s="77"/>
      <c r="B202" s="39"/>
      <c r="C202" s="42"/>
      <c r="D202" s="42"/>
      <c r="E202" s="41"/>
      <c r="F202" s="49"/>
      <c r="G202" s="77"/>
      <c r="H202" s="20" t="str">
        <f>IF(B202="", "", SUMIF('Time Sheet'!$B$9:$B$5008, $B202, 'Time Sheet'!$L$9:$L$5008))</f>
        <v/>
      </c>
      <c r="I202" s="23" t="str">
        <f>IF(B202="", "", SUMIF('Time Sheet'!$B$9:$B$5008, $B202, 'Time Sheet'!$N$9:$N$5008))</f>
        <v/>
      </c>
      <c r="J202" s="20" t="str">
        <f t="shared" ref="J202:J265" si="27">IF(OR(B202="", F202="", H202=""), "", IF(F202=H202, "Est. Time Worked", IF(F202&gt;H202, CONCATENATE(TEXT(R202, "[h]:mm"), " Still to Work"), IF(H202&gt;F202, CONCATENATE(TEXT(S202, "[h]:mm"), " Over Worked"), ""))))</f>
        <v/>
      </c>
      <c r="K202" s="77"/>
      <c r="Q202" s="14" t="str">
        <f t="shared" ref="Q202:Q265" si="28">IF(B202="", "", IF(COUNTIF($B$9:$B$508, B202)&gt;1, FALSE, TRUE))</f>
        <v/>
      </c>
      <c r="R202" s="20" t="str">
        <f t="shared" ref="R202:R265" si="29">IF(B202="", "", IF(F202&gt;H202, F202-H202, 0))</f>
        <v/>
      </c>
      <c r="S202" s="69" t="str">
        <f t="shared" ref="S202:S265" si="30">IF(B202="", "", IF(H202&gt;F202, H202-F202, 0))</f>
        <v/>
      </c>
      <c r="T202" s="14" t="str">
        <f t="shared" ref="T202:T265" si="31">IF(J202="", "", IF(F202&gt;H202, "Yellow", IF(H202&gt;F202, "Red", IF(F202=H202, "Green", ""))))</f>
        <v/>
      </c>
      <c r="V202" s="11" t="str">
        <f>IF(C202="", "", IF(COUNTIF($C$9:C202, C202)&gt;1, "", C202))</f>
        <v/>
      </c>
      <c r="W202" s="14" t="str">
        <f t="shared" ref="W202:W265" si="32">IF(V202="", "", COUNTIF($V$9:$V$508, "&lt;"&amp;V202)-$W$7)</f>
        <v/>
      </c>
      <c r="X202" s="14">
        <v>194</v>
      </c>
      <c r="Y202" s="14" t="str">
        <f t="shared" ref="Y202:Y265" si="33">IFERROR(INDEX($V$9:$V$508, MATCH(X202, $W$9:$W$508, 0)), "")</f>
        <v/>
      </c>
      <c r="AA202" s="14" t="str">
        <f t="shared" ref="AA202:AA265" si="34">IF($C202="", "", IF($C202=$AA$6, $B202, ""))</f>
        <v/>
      </c>
      <c r="AB202" s="20" t="str">
        <f>IF($AA202="", "", SUMIF('Time Sheet'!$B$9:$B$5008, $AA202, 'Time Sheet'!$AM$9:$AM$5008))</f>
        <v/>
      </c>
      <c r="AC202" s="88" t="str">
        <f>IF($AA202="", "", SUMIF('Time Sheet'!$B$9:$B$5008, $AA202, 'Time Sheet'!$AN$9:$AN$5008))</f>
        <v/>
      </c>
      <c r="AD202" s="96" t="str">
        <f>IF(AA202="", "", RANK(AC202, $AC$9:$AC$508, 0)+COUNTIF($AC$9:AC202, AC202)-1)</f>
        <v/>
      </c>
      <c r="AE202" s="31" t="str">
        <f t="shared" ref="AE202:AE265" si="35">IF(AA202="", "", E202)</f>
        <v/>
      </c>
    </row>
    <row r="203" spans="1:31" x14ac:dyDescent="0.25">
      <c r="A203" s="77"/>
      <c r="B203" s="39"/>
      <c r="C203" s="42"/>
      <c r="D203" s="42"/>
      <c r="E203" s="41"/>
      <c r="F203" s="49"/>
      <c r="G203" s="77"/>
      <c r="H203" s="20" t="str">
        <f>IF(B203="", "", SUMIF('Time Sheet'!$B$9:$B$5008, $B203, 'Time Sheet'!$L$9:$L$5008))</f>
        <v/>
      </c>
      <c r="I203" s="23" t="str">
        <f>IF(B203="", "", SUMIF('Time Sheet'!$B$9:$B$5008, $B203, 'Time Sheet'!$N$9:$N$5008))</f>
        <v/>
      </c>
      <c r="J203" s="20" t="str">
        <f t="shared" si="27"/>
        <v/>
      </c>
      <c r="K203" s="77"/>
      <c r="Q203" s="14" t="str">
        <f t="shared" si="28"/>
        <v/>
      </c>
      <c r="R203" s="20" t="str">
        <f t="shared" si="29"/>
        <v/>
      </c>
      <c r="S203" s="69" t="str">
        <f t="shared" si="30"/>
        <v/>
      </c>
      <c r="T203" s="14" t="str">
        <f t="shared" si="31"/>
        <v/>
      </c>
      <c r="V203" s="11" t="str">
        <f>IF(C203="", "", IF(COUNTIF($C$9:C203, C203)&gt;1, "", C203))</f>
        <v/>
      </c>
      <c r="W203" s="14" t="str">
        <f t="shared" si="32"/>
        <v/>
      </c>
      <c r="X203" s="14">
        <v>195</v>
      </c>
      <c r="Y203" s="14" t="str">
        <f t="shared" si="33"/>
        <v/>
      </c>
      <c r="AA203" s="14" t="str">
        <f t="shared" si="34"/>
        <v/>
      </c>
      <c r="AB203" s="20" t="str">
        <f>IF($AA203="", "", SUMIF('Time Sheet'!$B$9:$B$5008, $AA203, 'Time Sheet'!$AM$9:$AM$5008))</f>
        <v/>
      </c>
      <c r="AC203" s="88" t="str">
        <f>IF($AA203="", "", SUMIF('Time Sheet'!$B$9:$B$5008, $AA203, 'Time Sheet'!$AN$9:$AN$5008))</f>
        <v/>
      </c>
      <c r="AD203" s="96" t="str">
        <f>IF(AA203="", "", RANK(AC203, $AC$9:$AC$508, 0)+COUNTIF($AC$9:AC203, AC203)-1)</f>
        <v/>
      </c>
      <c r="AE203" s="31" t="str">
        <f t="shared" si="35"/>
        <v/>
      </c>
    </row>
    <row r="204" spans="1:31" x14ac:dyDescent="0.25">
      <c r="A204" s="77"/>
      <c r="B204" s="39"/>
      <c r="C204" s="42"/>
      <c r="D204" s="42"/>
      <c r="E204" s="41"/>
      <c r="F204" s="49"/>
      <c r="G204" s="77"/>
      <c r="H204" s="20" t="str">
        <f>IF(B204="", "", SUMIF('Time Sheet'!$B$9:$B$5008, $B204, 'Time Sheet'!$L$9:$L$5008))</f>
        <v/>
      </c>
      <c r="I204" s="23" t="str">
        <f>IF(B204="", "", SUMIF('Time Sheet'!$B$9:$B$5008, $B204, 'Time Sheet'!$N$9:$N$5008))</f>
        <v/>
      </c>
      <c r="J204" s="20" t="str">
        <f t="shared" si="27"/>
        <v/>
      </c>
      <c r="K204" s="77"/>
      <c r="Q204" s="14" t="str">
        <f t="shared" si="28"/>
        <v/>
      </c>
      <c r="R204" s="20" t="str">
        <f t="shared" si="29"/>
        <v/>
      </c>
      <c r="S204" s="69" t="str">
        <f t="shared" si="30"/>
        <v/>
      </c>
      <c r="T204" s="14" t="str">
        <f t="shared" si="31"/>
        <v/>
      </c>
      <c r="V204" s="11" t="str">
        <f>IF(C204="", "", IF(COUNTIF($C$9:C204, C204)&gt;1, "", C204))</f>
        <v/>
      </c>
      <c r="W204" s="14" t="str">
        <f t="shared" si="32"/>
        <v/>
      </c>
      <c r="X204" s="14">
        <v>196</v>
      </c>
      <c r="Y204" s="14" t="str">
        <f t="shared" si="33"/>
        <v/>
      </c>
      <c r="AA204" s="14" t="str">
        <f t="shared" si="34"/>
        <v/>
      </c>
      <c r="AB204" s="20" t="str">
        <f>IF($AA204="", "", SUMIF('Time Sheet'!$B$9:$B$5008, $AA204, 'Time Sheet'!$AM$9:$AM$5008))</f>
        <v/>
      </c>
      <c r="AC204" s="88" t="str">
        <f>IF($AA204="", "", SUMIF('Time Sheet'!$B$9:$B$5008, $AA204, 'Time Sheet'!$AN$9:$AN$5008))</f>
        <v/>
      </c>
      <c r="AD204" s="96" t="str">
        <f>IF(AA204="", "", RANK(AC204, $AC$9:$AC$508, 0)+COUNTIF($AC$9:AC204, AC204)-1)</f>
        <v/>
      </c>
      <c r="AE204" s="31" t="str">
        <f t="shared" si="35"/>
        <v/>
      </c>
    </row>
    <row r="205" spans="1:31" x14ac:dyDescent="0.25">
      <c r="A205" s="77"/>
      <c r="B205" s="39"/>
      <c r="C205" s="42"/>
      <c r="D205" s="42"/>
      <c r="E205" s="41"/>
      <c r="F205" s="49"/>
      <c r="G205" s="77"/>
      <c r="H205" s="20" t="str">
        <f>IF(B205="", "", SUMIF('Time Sheet'!$B$9:$B$5008, $B205, 'Time Sheet'!$L$9:$L$5008))</f>
        <v/>
      </c>
      <c r="I205" s="23" t="str">
        <f>IF(B205="", "", SUMIF('Time Sheet'!$B$9:$B$5008, $B205, 'Time Sheet'!$N$9:$N$5008))</f>
        <v/>
      </c>
      <c r="J205" s="20" t="str">
        <f t="shared" si="27"/>
        <v/>
      </c>
      <c r="K205" s="77"/>
      <c r="Q205" s="14" t="str">
        <f t="shared" si="28"/>
        <v/>
      </c>
      <c r="R205" s="20" t="str">
        <f t="shared" si="29"/>
        <v/>
      </c>
      <c r="S205" s="69" t="str">
        <f t="shared" si="30"/>
        <v/>
      </c>
      <c r="T205" s="14" t="str">
        <f t="shared" si="31"/>
        <v/>
      </c>
      <c r="V205" s="11" t="str">
        <f>IF(C205="", "", IF(COUNTIF($C$9:C205, C205)&gt;1, "", C205))</f>
        <v/>
      </c>
      <c r="W205" s="14" t="str">
        <f t="shared" si="32"/>
        <v/>
      </c>
      <c r="X205" s="14">
        <v>197</v>
      </c>
      <c r="Y205" s="14" t="str">
        <f t="shared" si="33"/>
        <v/>
      </c>
      <c r="AA205" s="14" t="str">
        <f t="shared" si="34"/>
        <v/>
      </c>
      <c r="AB205" s="20" t="str">
        <f>IF($AA205="", "", SUMIF('Time Sheet'!$B$9:$B$5008, $AA205, 'Time Sheet'!$AM$9:$AM$5008))</f>
        <v/>
      </c>
      <c r="AC205" s="88" t="str">
        <f>IF($AA205="", "", SUMIF('Time Sheet'!$B$9:$B$5008, $AA205, 'Time Sheet'!$AN$9:$AN$5008))</f>
        <v/>
      </c>
      <c r="AD205" s="96" t="str">
        <f>IF(AA205="", "", RANK(AC205, $AC$9:$AC$508, 0)+COUNTIF($AC$9:AC205, AC205)-1)</f>
        <v/>
      </c>
      <c r="AE205" s="31" t="str">
        <f t="shared" si="35"/>
        <v/>
      </c>
    </row>
    <row r="206" spans="1:31" x14ac:dyDescent="0.25">
      <c r="A206" s="77"/>
      <c r="B206" s="39"/>
      <c r="C206" s="42"/>
      <c r="D206" s="42"/>
      <c r="E206" s="41"/>
      <c r="F206" s="49"/>
      <c r="G206" s="77"/>
      <c r="H206" s="20" t="str">
        <f>IF(B206="", "", SUMIF('Time Sheet'!$B$9:$B$5008, $B206, 'Time Sheet'!$L$9:$L$5008))</f>
        <v/>
      </c>
      <c r="I206" s="23" t="str">
        <f>IF(B206="", "", SUMIF('Time Sheet'!$B$9:$B$5008, $B206, 'Time Sheet'!$N$9:$N$5008))</f>
        <v/>
      </c>
      <c r="J206" s="20" t="str">
        <f t="shared" si="27"/>
        <v/>
      </c>
      <c r="K206" s="77"/>
      <c r="Q206" s="14" t="str">
        <f t="shared" si="28"/>
        <v/>
      </c>
      <c r="R206" s="20" t="str">
        <f t="shared" si="29"/>
        <v/>
      </c>
      <c r="S206" s="69" t="str">
        <f t="shared" si="30"/>
        <v/>
      </c>
      <c r="T206" s="14" t="str">
        <f t="shared" si="31"/>
        <v/>
      </c>
      <c r="V206" s="11" t="str">
        <f>IF(C206="", "", IF(COUNTIF($C$9:C206, C206)&gt;1, "", C206))</f>
        <v/>
      </c>
      <c r="W206" s="14" t="str">
        <f t="shared" si="32"/>
        <v/>
      </c>
      <c r="X206" s="14">
        <v>198</v>
      </c>
      <c r="Y206" s="14" t="str">
        <f t="shared" si="33"/>
        <v/>
      </c>
      <c r="AA206" s="14" t="str">
        <f t="shared" si="34"/>
        <v/>
      </c>
      <c r="AB206" s="20" t="str">
        <f>IF($AA206="", "", SUMIF('Time Sheet'!$B$9:$B$5008, $AA206, 'Time Sheet'!$AM$9:$AM$5008))</f>
        <v/>
      </c>
      <c r="AC206" s="88" t="str">
        <f>IF($AA206="", "", SUMIF('Time Sheet'!$B$9:$B$5008, $AA206, 'Time Sheet'!$AN$9:$AN$5008))</f>
        <v/>
      </c>
      <c r="AD206" s="96" t="str">
        <f>IF(AA206="", "", RANK(AC206, $AC$9:$AC$508, 0)+COUNTIF($AC$9:AC206, AC206)-1)</f>
        <v/>
      </c>
      <c r="AE206" s="31" t="str">
        <f t="shared" si="35"/>
        <v/>
      </c>
    </row>
    <row r="207" spans="1:31" x14ac:dyDescent="0.25">
      <c r="A207" s="77"/>
      <c r="B207" s="39"/>
      <c r="C207" s="42"/>
      <c r="D207" s="42"/>
      <c r="E207" s="41"/>
      <c r="F207" s="49"/>
      <c r="G207" s="77"/>
      <c r="H207" s="20" t="str">
        <f>IF(B207="", "", SUMIF('Time Sheet'!$B$9:$B$5008, $B207, 'Time Sheet'!$L$9:$L$5008))</f>
        <v/>
      </c>
      <c r="I207" s="23" t="str">
        <f>IF(B207="", "", SUMIF('Time Sheet'!$B$9:$B$5008, $B207, 'Time Sheet'!$N$9:$N$5008))</f>
        <v/>
      </c>
      <c r="J207" s="20" t="str">
        <f t="shared" si="27"/>
        <v/>
      </c>
      <c r="K207" s="77"/>
      <c r="Q207" s="14" t="str">
        <f t="shared" si="28"/>
        <v/>
      </c>
      <c r="R207" s="20" t="str">
        <f t="shared" si="29"/>
        <v/>
      </c>
      <c r="S207" s="69" t="str">
        <f t="shared" si="30"/>
        <v/>
      </c>
      <c r="T207" s="14" t="str">
        <f t="shared" si="31"/>
        <v/>
      </c>
      <c r="V207" s="11" t="str">
        <f>IF(C207="", "", IF(COUNTIF($C$9:C207, C207)&gt;1, "", C207))</f>
        <v/>
      </c>
      <c r="W207" s="14" t="str">
        <f t="shared" si="32"/>
        <v/>
      </c>
      <c r="X207" s="14">
        <v>199</v>
      </c>
      <c r="Y207" s="14" t="str">
        <f t="shared" si="33"/>
        <v/>
      </c>
      <c r="AA207" s="14" t="str">
        <f t="shared" si="34"/>
        <v/>
      </c>
      <c r="AB207" s="20" t="str">
        <f>IF($AA207="", "", SUMIF('Time Sheet'!$B$9:$B$5008, $AA207, 'Time Sheet'!$AM$9:$AM$5008))</f>
        <v/>
      </c>
      <c r="AC207" s="88" t="str">
        <f>IF($AA207="", "", SUMIF('Time Sheet'!$B$9:$B$5008, $AA207, 'Time Sheet'!$AN$9:$AN$5008))</f>
        <v/>
      </c>
      <c r="AD207" s="96" t="str">
        <f>IF(AA207="", "", RANK(AC207, $AC$9:$AC$508, 0)+COUNTIF($AC$9:AC207, AC207)-1)</f>
        <v/>
      </c>
      <c r="AE207" s="31" t="str">
        <f t="shared" si="35"/>
        <v/>
      </c>
    </row>
    <row r="208" spans="1:31" x14ac:dyDescent="0.25">
      <c r="A208" s="77"/>
      <c r="B208" s="39"/>
      <c r="C208" s="42"/>
      <c r="D208" s="42"/>
      <c r="E208" s="41"/>
      <c r="F208" s="49"/>
      <c r="G208" s="77"/>
      <c r="H208" s="20" t="str">
        <f>IF(B208="", "", SUMIF('Time Sheet'!$B$9:$B$5008, $B208, 'Time Sheet'!$L$9:$L$5008))</f>
        <v/>
      </c>
      <c r="I208" s="23" t="str">
        <f>IF(B208="", "", SUMIF('Time Sheet'!$B$9:$B$5008, $B208, 'Time Sheet'!$N$9:$N$5008))</f>
        <v/>
      </c>
      <c r="J208" s="20" t="str">
        <f t="shared" si="27"/>
        <v/>
      </c>
      <c r="K208" s="77"/>
      <c r="Q208" s="14" t="str">
        <f t="shared" si="28"/>
        <v/>
      </c>
      <c r="R208" s="20" t="str">
        <f t="shared" si="29"/>
        <v/>
      </c>
      <c r="S208" s="69" t="str">
        <f t="shared" si="30"/>
        <v/>
      </c>
      <c r="T208" s="14" t="str">
        <f t="shared" si="31"/>
        <v/>
      </c>
      <c r="V208" s="11" t="str">
        <f>IF(C208="", "", IF(COUNTIF($C$9:C208, C208)&gt;1, "", C208))</f>
        <v/>
      </c>
      <c r="W208" s="14" t="str">
        <f t="shared" si="32"/>
        <v/>
      </c>
      <c r="X208" s="14">
        <v>200</v>
      </c>
      <c r="Y208" s="14" t="str">
        <f t="shared" si="33"/>
        <v/>
      </c>
      <c r="AA208" s="14" t="str">
        <f t="shared" si="34"/>
        <v/>
      </c>
      <c r="AB208" s="20" t="str">
        <f>IF($AA208="", "", SUMIF('Time Sheet'!$B$9:$B$5008, $AA208, 'Time Sheet'!$AM$9:$AM$5008))</f>
        <v/>
      </c>
      <c r="AC208" s="88" t="str">
        <f>IF($AA208="", "", SUMIF('Time Sheet'!$B$9:$B$5008, $AA208, 'Time Sheet'!$AN$9:$AN$5008))</f>
        <v/>
      </c>
      <c r="AD208" s="96" t="str">
        <f>IF(AA208="", "", RANK(AC208, $AC$9:$AC$508, 0)+COUNTIF($AC$9:AC208, AC208)-1)</f>
        <v/>
      </c>
      <c r="AE208" s="31" t="str">
        <f t="shared" si="35"/>
        <v/>
      </c>
    </row>
    <row r="209" spans="1:31" x14ac:dyDescent="0.25">
      <c r="A209" s="77"/>
      <c r="B209" s="39"/>
      <c r="C209" s="42"/>
      <c r="D209" s="42"/>
      <c r="E209" s="41"/>
      <c r="F209" s="49"/>
      <c r="G209" s="77"/>
      <c r="H209" s="20" t="str">
        <f>IF(B209="", "", SUMIF('Time Sheet'!$B$9:$B$5008, $B209, 'Time Sheet'!$L$9:$L$5008))</f>
        <v/>
      </c>
      <c r="I209" s="23" t="str">
        <f>IF(B209="", "", SUMIF('Time Sheet'!$B$9:$B$5008, $B209, 'Time Sheet'!$N$9:$N$5008))</f>
        <v/>
      </c>
      <c r="J209" s="20" t="str">
        <f t="shared" si="27"/>
        <v/>
      </c>
      <c r="K209" s="77"/>
      <c r="Q209" s="14" t="str">
        <f t="shared" si="28"/>
        <v/>
      </c>
      <c r="R209" s="20" t="str">
        <f t="shared" si="29"/>
        <v/>
      </c>
      <c r="S209" s="69" t="str">
        <f t="shared" si="30"/>
        <v/>
      </c>
      <c r="T209" s="14" t="str">
        <f t="shared" si="31"/>
        <v/>
      </c>
      <c r="V209" s="11" t="str">
        <f>IF(C209="", "", IF(COUNTIF($C$9:C209, C209)&gt;1, "", C209))</f>
        <v/>
      </c>
      <c r="W209" s="14" t="str">
        <f t="shared" si="32"/>
        <v/>
      </c>
      <c r="X209" s="14">
        <v>201</v>
      </c>
      <c r="Y209" s="14" t="str">
        <f t="shared" si="33"/>
        <v/>
      </c>
      <c r="AA209" s="14" t="str">
        <f t="shared" si="34"/>
        <v/>
      </c>
      <c r="AB209" s="20" t="str">
        <f>IF($AA209="", "", SUMIF('Time Sheet'!$B$9:$B$5008, $AA209, 'Time Sheet'!$AM$9:$AM$5008))</f>
        <v/>
      </c>
      <c r="AC209" s="88" t="str">
        <f>IF($AA209="", "", SUMIF('Time Sheet'!$B$9:$B$5008, $AA209, 'Time Sheet'!$AN$9:$AN$5008))</f>
        <v/>
      </c>
      <c r="AD209" s="96" t="str">
        <f>IF(AA209="", "", RANK(AC209, $AC$9:$AC$508, 0)+COUNTIF($AC$9:AC209, AC209)-1)</f>
        <v/>
      </c>
      <c r="AE209" s="31" t="str">
        <f t="shared" si="35"/>
        <v/>
      </c>
    </row>
    <row r="210" spans="1:31" x14ac:dyDescent="0.25">
      <c r="A210" s="77"/>
      <c r="B210" s="39"/>
      <c r="C210" s="42"/>
      <c r="D210" s="42"/>
      <c r="E210" s="41"/>
      <c r="F210" s="49"/>
      <c r="G210" s="77"/>
      <c r="H210" s="20" t="str">
        <f>IF(B210="", "", SUMIF('Time Sheet'!$B$9:$B$5008, $B210, 'Time Sheet'!$L$9:$L$5008))</f>
        <v/>
      </c>
      <c r="I210" s="23" t="str">
        <f>IF(B210="", "", SUMIF('Time Sheet'!$B$9:$B$5008, $B210, 'Time Sheet'!$N$9:$N$5008))</f>
        <v/>
      </c>
      <c r="J210" s="20" t="str">
        <f t="shared" si="27"/>
        <v/>
      </c>
      <c r="K210" s="77"/>
      <c r="Q210" s="14" t="str">
        <f t="shared" si="28"/>
        <v/>
      </c>
      <c r="R210" s="20" t="str">
        <f t="shared" si="29"/>
        <v/>
      </c>
      <c r="S210" s="69" t="str">
        <f t="shared" si="30"/>
        <v/>
      </c>
      <c r="T210" s="14" t="str">
        <f t="shared" si="31"/>
        <v/>
      </c>
      <c r="V210" s="11" t="str">
        <f>IF(C210="", "", IF(COUNTIF($C$9:C210, C210)&gt;1, "", C210))</f>
        <v/>
      </c>
      <c r="W210" s="14" t="str">
        <f t="shared" si="32"/>
        <v/>
      </c>
      <c r="X210" s="14">
        <v>202</v>
      </c>
      <c r="Y210" s="14" t="str">
        <f t="shared" si="33"/>
        <v/>
      </c>
      <c r="AA210" s="14" t="str">
        <f t="shared" si="34"/>
        <v/>
      </c>
      <c r="AB210" s="20" t="str">
        <f>IF($AA210="", "", SUMIF('Time Sheet'!$B$9:$B$5008, $AA210, 'Time Sheet'!$AM$9:$AM$5008))</f>
        <v/>
      </c>
      <c r="AC210" s="88" t="str">
        <f>IF($AA210="", "", SUMIF('Time Sheet'!$B$9:$B$5008, $AA210, 'Time Sheet'!$AN$9:$AN$5008))</f>
        <v/>
      </c>
      <c r="AD210" s="96" t="str">
        <f>IF(AA210="", "", RANK(AC210, $AC$9:$AC$508, 0)+COUNTIF($AC$9:AC210, AC210)-1)</f>
        <v/>
      </c>
      <c r="AE210" s="31" t="str">
        <f t="shared" si="35"/>
        <v/>
      </c>
    </row>
    <row r="211" spans="1:31" x14ac:dyDescent="0.25">
      <c r="A211" s="77"/>
      <c r="B211" s="39"/>
      <c r="C211" s="42"/>
      <c r="D211" s="42"/>
      <c r="E211" s="41"/>
      <c r="F211" s="49"/>
      <c r="G211" s="77"/>
      <c r="H211" s="20" t="str">
        <f>IF(B211="", "", SUMIF('Time Sheet'!$B$9:$B$5008, $B211, 'Time Sheet'!$L$9:$L$5008))</f>
        <v/>
      </c>
      <c r="I211" s="23" t="str">
        <f>IF(B211="", "", SUMIF('Time Sheet'!$B$9:$B$5008, $B211, 'Time Sheet'!$N$9:$N$5008))</f>
        <v/>
      </c>
      <c r="J211" s="20" t="str">
        <f t="shared" si="27"/>
        <v/>
      </c>
      <c r="K211" s="77"/>
      <c r="Q211" s="14" t="str">
        <f t="shared" si="28"/>
        <v/>
      </c>
      <c r="R211" s="20" t="str">
        <f t="shared" si="29"/>
        <v/>
      </c>
      <c r="S211" s="69" t="str">
        <f t="shared" si="30"/>
        <v/>
      </c>
      <c r="T211" s="14" t="str">
        <f t="shared" si="31"/>
        <v/>
      </c>
      <c r="V211" s="11" t="str">
        <f>IF(C211="", "", IF(COUNTIF($C$9:C211, C211)&gt;1, "", C211))</f>
        <v/>
      </c>
      <c r="W211" s="14" t="str">
        <f t="shared" si="32"/>
        <v/>
      </c>
      <c r="X211" s="14">
        <v>203</v>
      </c>
      <c r="Y211" s="14" t="str">
        <f t="shared" si="33"/>
        <v/>
      </c>
      <c r="AA211" s="14" t="str">
        <f t="shared" si="34"/>
        <v/>
      </c>
      <c r="AB211" s="20" t="str">
        <f>IF($AA211="", "", SUMIF('Time Sheet'!$B$9:$B$5008, $AA211, 'Time Sheet'!$AM$9:$AM$5008))</f>
        <v/>
      </c>
      <c r="AC211" s="88" t="str">
        <f>IF($AA211="", "", SUMIF('Time Sheet'!$B$9:$B$5008, $AA211, 'Time Sheet'!$AN$9:$AN$5008))</f>
        <v/>
      </c>
      <c r="AD211" s="96" t="str">
        <f>IF(AA211="", "", RANK(AC211, $AC$9:$AC$508, 0)+COUNTIF($AC$9:AC211, AC211)-1)</f>
        <v/>
      </c>
      <c r="AE211" s="31" t="str">
        <f t="shared" si="35"/>
        <v/>
      </c>
    </row>
    <row r="212" spans="1:31" x14ac:dyDescent="0.25">
      <c r="A212" s="77"/>
      <c r="B212" s="39"/>
      <c r="C212" s="42"/>
      <c r="D212" s="42"/>
      <c r="E212" s="41"/>
      <c r="F212" s="49"/>
      <c r="G212" s="77"/>
      <c r="H212" s="20" t="str">
        <f>IF(B212="", "", SUMIF('Time Sheet'!$B$9:$B$5008, $B212, 'Time Sheet'!$L$9:$L$5008))</f>
        <v/>
      </c>
      <c r="I212" s="23" t="str">
        <f>IF(B212="", "", SUMIF('Time Sheet'!$B$9:$B$5008, $B212, 'Time Sheet'!$N$9:$N$5008))</f>
        <v/>
      </c>
      <c r="J212" s="20" t="str">
        <f t="shared" si="27"/>
        <v/>
      </c>
      <c r="K212" s="77"/>
      <c r="Q212" s="14" t="str">
        <f t="shared" si="28"/>
        <v/>
      </c>
      <c r="R212" s="20" t="str">
        <f t="shared" si="29"/>
        <v/>
      </c>
      <c r="S212" s="69" t="str">
        <f t="shared" si="30"/>
        <v/>
      </c>
      <c r="T212" s="14" t="str">
        <f t="shared" si="31"/>
        <v/>
      </c>
      <c r="V212" s="11" t="str">
        <f>IF(C212="", "", IF(COUNTIF($C$9:C212, C212)&gt;1, "", C212))</f>
        <v/>
      </c>
      <c r="W212" s="14" t="str">
        <f t="shared" si="32"/>
        <v/>
      </c>
      <c r="X212" s="14">
        <v>204</v>
      </c>
      <c r="Y212" s="14" t="str">
        <f t="shared" si="33"/>
        <v/>
      </c>
      <c r="AA212" s="14" t="str">
        <f t="shared" si="34"/>
        <v/>
      </c>
      <c r="AB212" s="20" t="str">
        <f>IF($AA212="", "", SUMIF('Time Sheet'!$B$9:$B$5008, $AA212, 'Time Sheet'!$AM$9:$AM$5008))</f>
        <v/>
      </c>
      <c r="AC212" s="88" t="str">
        <f>IF($AA212="", "", SUMIF('Time Sheet'!$B$9:$B$5008, $AA212, 'Time Sheet'!$AN$9:$AN$5008))</f>
        <v/>
      </c>
      <c r="AD212" s="96" t="str">
        <f>IF(AA212="", "", RANK(AC212, $AC$9:$AC$508, 0)+COUNTIF($AC$9:AC212, AC212)-1)</f>
        <v/>
      </c>
      <c r="AE212" s="31" t="str">
        <f t="shared" si="35"/>
        <v/>
      </c>
    </row>
    <row r="213" spans="1:31" x14ac:dyDescent="0.25">
      <c r="A213" s="77"/>
      <c r="B213" s="39"/>
      <c r="C213" s="42"/>
      <c r="D213" s="42"/>
      <c r="E213" s="41"/>
      <c r="F213" s="49"/>
      <c r="G213" s="77"/>
      <c r="H213" s="20" t="str">
        <f>IF(B213="", "", SUMIF('Time Sheet'!$B$9:$B$5008, $B213, 'Time Sheet'!$L$9:$L$5008))</f>
        <v/>
      </c>
      <c r="I213" s="23" t="str">
        <f>IF(B213="", "", SUMIF('Time Sheet'!$B$9:$B$5008, $B213, 'Time Sheet'!$N$9:$N$5008))</f>
        <v/>
      </c>
      <c r="J213" s="20" t="str">
        <f t="shared" si="27"/>
        <v/>
      </c>
      <c r="K213" s="77"/>
      <c r="Q213" s="14" t="str">
        <f t="shared" si="28"/>
        <v/>
      </c>
      <c r="R213" s="20" t="str">
        <f t="shared" si="29"/>
        <v/>
      </c>
      <c r="S213" s="69" t="str">
        <f t="shared" si="30"/>
        <v/>
      </c>
      <c r="T213" s="14" t="str">
        <f t="shared" si="31"/>
        <v/>
      </c>
      <c r="V213" s="11" t="str">
        <f>IF(C213="", "", IF(COUNTIF($C$9:C213, C213)&gt;1, "", C213))</f>
        <v/>
      </c>
      <c r="W213" s="14" t="str">
        <f t="shared" si="32"/>
        <v/>
      </c>
      <c r="X213" s="14">
        <v>205</v>
      </c>
      <c r="Y213" s="14" t="str">
        <f t="shared" si="33"/>
        <v/>
      </c>
      <c r="AA213" s="14" t="str">
        <f t="shared" si="34"/>
        <v/>
      </c>
      <c r="AB213" s="20" t="str">
        <f>IF($AA213="", "", SUMIF('Time Sheet'!$B$9:$B$5008, $AA213, 'Time Sheet'!$AM$9:$AM$5008))</f>
        <v/>
      </c>
      <c r="AC213" s="88" t="str">
        <f>IF($AA213="", "", SUMIF('Time Sheet'!$B$9:$B$5008, $AA213, 'Time Sheet'!$AN$9:$AN$5008))</f>
        <v/>
      </c>
      <c r="AD213" s="96" t="str">
        <f>IF(AA213="", "", RANK(AC213, $AC$9:$AC$508, 0)+COUNTIF($AC$9:AC213, AC213)-1)</f>
        <v/>
      </c>
      <c r="AE213" s="31" t="str">
        <f t="shared" si="35"/>
        <v/>
      </c>
    </row>
    <row r="214" spans="1:31" x14ac:dyDescent="0.25">
      <c r="A214" s="77"/>
      <c r="B214" s="39"/>
      <c r="C214" s="42"/>
      <c r="D214" s="42"/>
      <c r="E214" s="41"/>
      <c r="F214" s="49"/>
      <c r="G214" s="77"/>
      <c r="H214" s="20" t="str">
        <f>IF(B214="", "", SUMIF('Time Sheet'!$B$9:$B$5008, $B214, 'Time Sheet'!$L$9:$L$5008))</f>
        <v/>
      </c>
      <c r="I214" s="23" t="str">
        <f>IF(B214="", "", SUMIF('Time Sheet'!$B$9:$B$5008, $B214, 'Time Sheet'!$N$9:$N$5008))</f>
        <v/>
      </c>
      <c r="J214" s="20" t="str">
        <f t="shared" si="27"/>
        <v/>
      </c>
      <c r="K214" s="77"/>
      <c r="Q214" s="14" t="str">
        <f t="shared" si="28"/>
        <v/>
      </c>
      <c r="R214" s="20" t="str">
        <f t="shared" si="29"/>
        <v/>
      </c>
      <c r="S214" s="69" t="str">
        <f t="shared" si="30"/>
        <v/>
      </c>
      <c r="T214" s="14" t="str">
        <f t="shared" si="31"/>
        <v/>
      </c>
      <c r="V214" s="11" t="str">
        <f>IF(C214="", "", IF(COUNTIF($C$9:C214, C214)&gt;1, "", C214))</f>
        <v/>
      </c>
      <c r="W214" s="14" t="str">
        <f t="shared" si="32"/>
        <v/>
      </c>
      <c r="X214" s="14">
        <v>206</v>
      </c>
      <c r="Y214" s="14" t="str">
        <f t="shared" si="33"/>
        <v/>
      </c>
      <c r="AA214" s="14" t="str">
        <f t="shared" si="34"/>
        <v/>
      </c>
      <c r="AB214" s="20" t="str">
        <f>IF($AA214="", "", SUMIF('Time Sheet'!$B$9:$B$5008, $AA214, 'Time Sheet'!$AM$9:$AM$5008))</f>
        <v/>
      </c>
      <c r="AC214" s="88" t="str">
        <f>IF($AA214="", "", SUMIF('Time Sheet'!$B$9:$B$5008, $AA214, 'Time Sheet'!$AN$9:$AN$5008))</f>
        <v/>
      </c>
      <c r="AD214" s="96" t="str">
        <f>IF(AA214="", "", RANK(AC214, $AC$9:$AC$508, 0)+COUNTIF($AC$9:AC214, AC214)-1)</f>
        <v/>
      </c>
      <c r="AE214" s="31" t="str">
        <f t="shared" si="35"/>
        <v/>
      </c>
    </row>
    <row r="215" spans="1:31" x14ac:dyDescent="0.25">
      <c r="A215" s="77"/>
      <c r="B215" s="39"/>
      <c r="C215" s="42"/>
      <c r="D215" s="42"/>
      <c r="E215" s="41"/>
      <c r="F215" s="49"/>
      <c r="G215" s="77"/>
      <c r="H215" s="20" t="str">
        <f>IF(B215="", "", SUMIF('Time Sheet'!$B$9:$B$5008, $B215, 'Time Sheet'!$L$9:$L$5008))</f>
        <v/>
      </c>
      <c r="I215" s="23" t="str">
        <f>IF(B215="", "", SUMIF('Time Sheet'!$B$9:$B$5008, $B215, 'Time Sheet'!$N$9:$N$5008))</f>
        <v/>
      </c>
      <c r="J215" s="20" t="str">
        <f t="shared" si="27"/>
        <v/>
      </c>
      <c r="K215" s="77"/>
      <c r="Q215" s="14" t="str">
        <f t="shared" si="28"/>
        <v/>
      </c>
      <c r="R215" s="20" t="str">
        <f t="shared" si="29"/>
        <v/>
      </c>
      <c r="S215" s="69" t="str">
        <f t="shared" si="30"/>
        <v/>
      </c>
      <c r="T215" s="14" t="str">
        <f t="shared" si="31"/>
        <v/>
      </c>
      <c r="V215" s="11" t="str">
        <f>IF(C215="", "", IF(COUNTIF($C$9:C215, C215)&gt;1, "", C215))</f>
        <v/>
      </c>
      <c r="W215" s="14" t="str">
        <f t="shared" si="32"/>
        <v/>
      </c>
      <c r="X215" s="14">
        <v>207</v>
      </c>
      <c r="Y215" s="14" t="str">
        <f t="shared" si="33"/>
        <v/>
      </c>
      <c r="AA215" s="14" t="str">
        <f t="shared" si="34"/>
        <v/>
      </c>
      <c r="AB215" s="20" t="str">
        <f>IF($AA215="", "", SUMIF('Time Sheet'!$B$9:$B$5008, $AA215, 'Time Sheet'!$AM$9:$AM$5008))</f>
        <v/>
      </c>
      <c r="AC215" s="88" t="str">
        <f>IF($AA215="", "", SUMIF('Time Sheet'!$B$9:$B$5008, $AA215, 'Time Sheet'!$AN$9:$AN$5008))</f>
        <v/>
      </c>
      <c r="AD215" s="96" t="str">
        <f>IF(AA215="", "", RANK(AC215, $AC$9:$AC$508, 0)+COUNTIF($AC$9:AC215, AC215)-1)</f>
        <v/>
      </c>
      <c r="AE215" s="31" t="str">
        <f t="shared" si="35"/>
        <v/>
      </c>
    </row>
    <row r="216" spans="1:31" x14ac:dyDescent="0.25">
      <c r="A216" s="77"/>
      <c r="B216" s="39"/>
      <c r="C216" s="42"/>
      <c r="D216" s="42"/>
      <c r="E216" s="41"/>
      <c r="F216" s="49"/>
      <c r="G216" s="77"/>
      <c r="H216" s="20" t="str">
        <f>IF(B216="", "", SUMIF('Time Sheet'!$B$9:$B$5008, $B216, 'Time Sheet'!$L$9:$L$5008))</f>
        <v/>
      </c>
      <c r="I216" s="23" t="str">
        <f>IF(B216="", "", SUMIF('Time Sheet'!$B$9:$B$5008, $B216, 'Time Sheet'!$N$9:$N$5008))</f>
        <v/>
      </c>
      <c r="J216" s="20" t="str">
        <f t="shared" si="27"/>
        <v/>
      </c>
      <c r="K216" s="77"/>
      <c r="Q216" s="14" t="str">
        <f t="shared" si="28"/>
        <v/>
      </c>
      <c r="R216" s="20" t="str">
        <f t="shared" si="29"/>
        <v/>
      </c>
      <c r="S216" s="69" t="str">
        <f t="shared" si="30"/>
        <v/>
      </c>
      <c r="T216" s="14" t="str">
        <f t="shared" si="31"/>
        <v/>
      </c>
      <c r="V216" s="11" t="str">
        <f>IF(C216="", "", IF(COUNTIF($C$9:C216, C216)&gt;1, "", C216))</f>
        <v/>
      </c>
      <c r="W216" s="14" t="str">
        <f t="shared" si="32"/>
        <v/>
      </c>
      <c r="X216" s="14">
        <v>208</v>
      </c>
      <c r="Y216" s="14" t="str">
        <f t="shared" si="33"/>
        <v/>
      </c>
      <c r="AA216" s="14" t="str">
        <f t="shared" si="34"/>
        <v/>
      </c>
      <c r="AB216" s="20" t="str">
        <f>IF($AA216="", "", SUMIF('Time Sheet'!$B$9:$B$5008, $AA216, 'Time Sheet'!$AM$9:$AM$5008))</f>
        <v/>
      </c>
      <c r="AC216" s="88" t="str">
        <f>IF($AA216="", "", SUMIF('Time Sheet'!$B$9:$B$5008, $AA216, 'Time Sheet'!$AN$9:$AN$5008))</f>
        <v/>
      </c>
      <c r="AD216" s="96" t="str">
        <f>IF(AA216="", "", RANK(AC216, $AC$9:$AC$508, 0)+COUNTIF($AC$9:AC216, AC216)-1)</f>
        <v/>
      </c>
      <c r="AE216" s="31" t="str">
        <f t="shared" si="35"/>
        <v/>
      </c>
    </row>
    <row r="217" spans="1:31" x14ac:dyDescent="0.25">
      <c r="A217" s="77"/>
      <c r="B217" s="39"/>
      <c r="C217" s="42"/>
      <c r="D217" s="42"/>
      <c r="E217" s="41"/>
      <c r="F217" s="49"/>
      <c r="G217" s="77"/>
      <c r="H217" s="20" t="str">
        <f>IF(B217="", "", SUMIF('Time Sheet'!$B$9:$B$5008, $B217, 'Time Sheet'!$L$9:$L$5008))</f>
        <v/>
      </c>
      <c r="I217" s="23" t="str">
        <f>IF(B217="", "", SUMIF('Time Sheet'!$B$9:$B$5008, $B217, 'Time Sheet'!$N$9:$N$5008))</f>
        <v/>
      </c>
      <c r="J217" s="20" t="str">
        <f t="shared" si="27"/>
        <v/>
      </c>
      <c r="K217" s="77"/>
      <c r="Q217" s="14" t="str">
        <f t="shared" si="28"/>
        <v/>
      </c>
      <c r="R217" s="20" t="str">
        <f t="shared" si="29"/>
        <v/>
      </c>
      <c r="S217" s="69" t="str">
        <f t="shared" si="30"/>
        <v/>
      </c>
      <c r="T217" s="14" t="str">
        <f t="shared" si="31"/>
        <v/>
      </c>
      <c r="V217" s="11" t="str">
        <f>IF(C217="", "", IF(COUNTIF($C$9:C217, C217)&gt;1, "", C217))</f>
        <v/>
      </c>
      <c r="W217" s="14" t="str">
        <f t="shared" si="32"/>
        <v/>
      </c>
      <c r="X217" s="14">
        <v>209</v>
      </c>
      <c r="Y217" s="14" t="str">
        <f t="shared" si="33"/>
        <v/>
      </c>
      <c r="AA217" s="14" t="str">
        <f t="shared" si="34"/>
        <v/>
      </c>
      <c r="AB217" s="20" t="str">
        <f>IF($AA217="", "", SUMIF('Time Sheet'!$B$9:$B$5008, $AA217, 'Time Sheet'!$AM$9:$AM$5008))</f>
        <v/>
      </c>
      <c r="AC217" s="88" t="str">
        <f>IF($AA217="", "", SUMIF('Time Sheet'!$B$9:$B$5008, $AA217, 'Time Sheet'!$AN$9:$AN$5008))</f>
        <v/>
      </c>
      <c r="AD217" s="96" t="str">
        <f>IF(AA217="", "", RANK(AC217, $AC$9:$AC$508, 0)+COUNTIF($AC$9:AC217, AC217)-1)</f>
        <v/>
      </c>
      <c r="AE217" s="31" t="str">
        <f t="shared" si="35"/>
        <v/>
      </c>
    </row>
    <row r="218" spans="1:31" x14ac:dyDescent="0.25">
      <c r="A218" s="77"/>
      <c r="B218" s="39"/>
      <c r="C218" s="42"/>
      <c r="D218" s="42"/>
      <c r="E218" s="41"/>
      <c r="F218" s="49"/>
      <c r="G218" s="77"/>
      <c r="H218" s="20" t="str">
        <f>IF(B218="", "", SUMIF('Time Sheet'!$B$9:$B$5008, $B218, 'Time Sheet'!$L$9:$L$5008))</f>
        <v/>
      </c>
      <c r="I218" s="23" t="str">
        <f>IF(B218="", "", SUMIF('Time Sheet'!$B$9:$B$5008, $B218, 'Time Sheet'!$N$9:$N$5008))</f>
        <v/>
      </c>
      <c r="J218" s="20" t="str">
        <f t="shared" si="27"/>
        <v/>
      </c>
      <c r="K218" s="77"/>
      <c r="Q218" s="14" t="str">
        <f t="shared" si="28"/>
        <v/>
      </c>
      <c r="R218" s="20" t="str">
        <f t="shared" si="29"/>
        <v/>
      </c>
      <c r="S218" s="69" t="str">
        <f t="shared" si="30"/>
        <v/>
      </c>
      <c r="T218" s="14" t="str">
        <f t="shared" si="31"/>
        <v/>
      </c>
      <c r="V218" s="11" t="str">
        <f>IF(C218="", "", IF(COUNTIF($C$9:C218, C218)&gt;1, "", C218))</f>
        <v/>
      </c>
      <c r="W218" s="14" t="str">
        <f t="shared" si="32"/>
        <v/>
      </c>
      <c r="X218" s="14">
        <v>210</v>
      </c>
      <c r="Y218" s="14" t="str">
        <f t="shared" si="33"/>
        <v/>
      </c>
      <c r="AA218" s="14" t="str">
        <f t="shared" si="34"/>
        <v/>
      </c>
      <c r="AB218" s="20" t="str">
        <f>IF($AA218="", "", SUMIF('Time Sheet'!$B$9:$B$5008, $AA218, 'Time Sheet'!$AM$9:$AM$5008))</f>
        <v/>
      </c>
      <c r="AC218" s="88" t="str">
        <f>IF($AA218="", "", SUMIF('Time Sheet'!$B$9:$B$5008, $AA218, 'Time Sheet'!$AN$9:$AN$5008))</f>
        <v/>
      </c>
      <c r="AD218" s="96" t="str">
        <f>IF(AA218="", "", RANK(AC218, $AC$9:$AC$508, 0)+COUNTIF($AC$9:AC218, AC218)-1)</f>
        <v/>
      </c>
      <c r="AE218" s="31" t="str">
        <f t="shared" si="35"/>
        <v/>
      </c>
    </row>
    <row r="219" spans="1:31" x14ac:dyDescent="0.25">
      <c r="A219" s="77"/>
      <c r="B219" s="39"/>
      <c r="C219" s="42"/>
      <c r="D219" s="42"/>
      <c r="E219" s="41"/>
      <c r="F219" s="49"/>
      <c r="G219" s="77"/>
      <c r="H219" s="20" t="str">
        <f>IF(B219="", "", SUMIF('Time Sheet'!$B$9:$B$5008, $B219, 'Time Sheet'!$L$9:$L$5008))</f>
        <v/>
      </c>
      <c r="I219" s="23" t="str">
        <f>IF(B219="", "", SUMIF('Time Sheet'!$B$9:$B$5008, $B219, 'Time Sheet'!$N$9:$N$5008))</f>
        <v/>
      </c>
      <c r="J219" s="20" t="str">
        <f t="shared" si="27"/>
        <v/>
      </c>
      <c r="K219" s="77"/>
      <c r="Q219" s="14" t="str">
        <f t="shared" si="28"/>
        <v/>
      </c>
      <c r="R219" s="20" t="str">
        <f t="shared" si="29"/>
        <v/>
      </c>
      <c r="S219" s="69" t="str">
        <f t="shared" si="30"/>
        <v/>
      </c>
      <c r="T219" s="14" t="str">
        <f t="shared" si="31"/>
        <v/>
      </c>
      <c r="V219" s="11" t="str">
        <f>IF(C219="", "", IF(COUNTIF($C$9:C219, C219)&gt;1, "", C219))</f>
        <v/>
      </c>
      <c r="W219" s="14" t="str">
        <f t="shared" si="32"/>
        <v/>
      </c>
      <c r="X219" s="14">
        <v>211</v>
      </c>
      <c r="Y219" s="14" t="str">
        <f t="shared" si="33"/>
        <v/>
      </c>
      <c r="AA219" s="14" t="str">
        <f t="shared" si="34"/>
        <v/>
      </c>
      <c r="AB219" s="20" t="str">
        <f>IF($AA219="", "", SUMIF('Time Sheet'!$B$9:$B$5008, $AA219, 'Time Sheet'!$AM$9:$AM$5008))</f>
        <v/>
      </c>
      <c r="AC219" s="88" t="str">
        <f>IF($AA219="", "", SUMIF('Time Sheet'!$B$9:$B$5008, $AA219, 'Time Sheet'!$AN$9:$AN$5008))</f>
        <v/>
      </c>
      <c r="AD219" s="96" t="str">
        <f>IF(AA219="", "", RANK(AC219, $AC$9:$AC$508, 0)+COUNTIF($AC$9:AC219, AC219)-1)</f>
        <v/>
      </c>
      <c r="AE219" s="31" t="str">
        <f t="shared" si="35"/>
        <v/>
      </c>
    </row>
    <row r="220" spans="1:31" x14ac:dyDescent="0.25">
      <c r="A220" s="77"/>
      <c r="B220" s="39"/>
      <c r="C220" s="42"/>
      <c r="D220" s="42"/>
      <c r="E220" s="41"/>
      <c r="F220" s="49"/>
      <c r="G220" s="77"/>
      <c r="H220" s="20" t="str">
        <f>IF(B220="", "", SUMIF('Time Sheet'!$B$9:$B$5008, $B220, 'Time Sheet'!$L$9:$L$5008))</f>
        <v/>
      </c>
      <c r="I220" s="23" t="str">
        <f>IF(B220="", "", SUMIF('Time Sheet'!$B$9:$B$5008, $B220, 'Time Sheet'!$N$9:$N$5008))</f>
        <v/>
      </c>
      <c r="J220" s="20" t="str">
        <f t="shared" si="27"/>
        <v/>
      </c>
      <c r="K220" s="77"/>
      <c r="Q220" s="14" t="str">
        <f t="shared" si="28"/>
        <v/>
      </c>
      <c r="R220" s="20" t="str">
        <f t="shared" si="29"/>
        <v/>
      </c>
      <c r="S220" s="69" t="str">
        <f t="shared" si="30"/>
        <v/>
      </c>
      <c r="T220" s="14" t="str">
        <f t="shared" si="31"/>
        <v/>
      </c>
      <c r="V220" s="11" t="str">
        <f>IF(C220="", "", IF(COUNTIF($C$9:C220, C220)&gt;1, "", C220))</f>
        <v/>
      </c>
      <c r="W220" s="14" t="str">
        <f t="shared" si="32"/>
        <v/>
      </c>
      <c r="X220" s="14">
        <v>212</v>
      </c>
      <c r="Y220" s="14" t="str">
        <f t="shared" si="33"/>
        <v/>
      </c>
      <c r="AA220" s="14" t="str">
        <f t="shared" si="34"/>
        <v/>
      </c>
      <c r="AB220" s="20" t="str">
        <f>IF($AA220="", "", SUMIF('Time Sheet'!$B$9:$B$5008, $AA220, 'Time Sheet'!$AM$9:$AM$5008))</f>
        <v/>
      </c>
      <c r="AC220" s="88" t="str">
        <f>IF($AA220="", "", SUMIF('Time Sheet'!$B$9:$B$5008, $AA220, 'Time Sheet'!$AN$9:$AN$5008))</f>
        <v/>
      </c>
      <c r="AD220" s="96" t="str">
        <f>IF(AA220="", "", RANK(AC220, $AC$9:$AC$508, 0)+COUNTIF($AC$9:AC220, AC220)-1)</f>
        <v/>
      </c>
      <c r="AE220" s="31" t="str">
        <f t="shared" si="35"/>
        <v/>
      </c>
    </row>
    <row r="221" spans="1:31" x14ac:dyDescent="0.25">
      <c r="A221" s="77"/>
      <c r="B221" s="39"/>
      <c r="C221" s="42"/>
      <c r="D221" s="42"/>
      <c r="E221" s="41"/>
      <c r="F221" s="49"/>
      <c r="G221" s="77"/>
      <c r="H221" s="20" t="str">
        <f>IF(B221="", "", SUMIF('Time Sheet'!$B$9:$B$5008, $B221, 'Time Sheet'!$L$9:$L$5008))</f>
        <v/>
      </c>
      <c r="I221" s="23" t="str">
        <f>IF(B221="", "", SUMIF('Time Sheet'!$B$9:$B$5008, $B221, 'Time Sheet'!$N$9:$N$5008))</f>
        <v/>
      </c>
      <c r="J221" s="20" t="str">
        <f t="shared" si="27"/>
        <v/>
      </c>
      <c r="K221" s="77"/>
      <c r="Q221" s="14" t="str">
        <f t="shared" si="28"/>
        <v/>
      </c>
      <c r="R221" s="20" t="str">
        <f t="shared" si="29"/>
        <v/>
      </c>
      <c r="S221" s="69" t="str">
        <f t="shared" si="30"/>
        <v/>
      </c>
      <c r="T221" s="14" t="str">
        <f t="shared" si="31"/>
        <v/>
      </c>
      <c r="V221" s="11" t="str">
        <f>IF(C221="", "", IF(COUNTIF($C$9:C221, C221)&gt;1, "", C221))</f>
        <v/>
      </c>
      <c r="W221" s="14" t="str">
        <f t="shared" si="32"/>
        <v/>
      </c>
      <c r="X221" s="14">
        <v>213</v>
      </c>
      <c r="Y221" s="14" t="str">
        <f t="shared" si="33"/>
        <v/>
      </c>
      <c r="AA221" s="14" t="str">
        <f t="shared" si="34"/>
        <v/>
      </c>
      <c r="AB221" s="20" t="str">
        <f>IF($AA221="", "", SUMIF('Time Sheet'!$B$9:$B$5008, $AA221, 'Time Sheet'!$AM$9:$AM$5008))</f>
        <v/>
      </c>
      <c r="AC221" s="88" t="str">
        <f>IF($AA221="", "", SUMIF('Time Sheet'!$B$9:$B$5008, $AA221, 'Time Sheet'!$AN$9:$AN$5008))</f>
        <v/>
      </c>
      <c r="AD221" s="96" t="str">
        <f>IF(AA221="", "", RANK(AC221, $AC$9:$AC$508, 0)+COUNTIF($AC$9:AC221, AC221)-1)</f>
        <v/>
      </c>
      <c r="AE221" s="31" t="str">
        <f t="shared" si="35"/>
        <v/>
      </c>
    </row>
    <row r="222" spans="1:31" x14ac:dyDescent="0.25">
      <c r="A222" s="77"/>
      <c r="B222" s="39"/>
      <c r="C222" s="42"/>
      <c r="D222" s="42"/>
      <c r="E222" s="41"/>
      <c r="F222" s="49"/>
      <c r="G222" s="77"/>
      <c r="H222" s="20" t="str">
        <f>IF(B222="", "", SUMIF('Time Sheet'!$B$9:$B$5008, $B222, 'Time Sheet'!$L$9:$L$5008))</f>
        <v/>
      </c>
      <c r="I222" s="23" t="str">
        <f>IF(B222="", "", SUMIF('Time Sheet'!$B$9:$B$5008, $B222, 'Time Sheet'!$N$9:$N$5008))</f>
        <v/>
      </c>
      <c r="J222" s="20" t="str">
        <f t="shared" si="27"/>
        <v/>
      </c>
      <c r="K222" s="77"/>
      <c r="Q222" s="14" t="str">
        <f t="shared" si="28"/>
        <v/>
      </c>
      <c r="R222" s="20" t="str">
        <f t="shared" si="29"/>
        <v/>
      </c>
      <c r="S222" s="69" t="str">
        <f t="shared" si="30"/>
        <v/>
      </c>
      <c r="T222" s="14" t="str">
        <f t="shared" si="31"/>
        <v/>
      </c>
      <c r="V222" s="11" t="str">
        <f>IF(C222="", "", IF(COUNTIF($C$9:C222, C222)&gt;1, "", C222))</f>
        <v/>
      </c>
      <c r="W222" s="14" t="str">
        <f t="shared" si="32"/>
        <v/>
      </c>
      <c r="X222" s="14">
        <v>214</v>
      </c>
      <c r="Y222" s="14" t="str">
        <f t="shared" si="33"/>
        <v/>
      </c>
      <c r="AA222" s="14" t="str">
        <f t="shared" si="34"/>
        <v/>
      </c>
      <c r="AB222" s="20" t="str">
        <f>IF($AA222="", "", SUMIF('Time Sheet'!$B$9:$B$5008, $AA222, 'Time Sheet'!$AM$9:$AM$5008))</f>
        <v/>
      </c>
      <c r="AC222" s="88" t="str">
        <f>IF($AA222="", "", SUMIF('Time Sheet'!$B$9:$B$5008, $AA222, 'Time Sheet'!$AN$9:$AN$5008))</f>
        <v/>
      </c>
      <c r="AD222" s="96" t="str">
        <f>IF(AA222="", "", RANK(AC222, $AC$9:$AC$508, 0)+COUNTIF($AC$9:AC222, AC222)-1)</f>
        <v/>
      </c>
      <c r="AE222" s="31" t="str">
        <f t="shared" si="35"/>
        <v/>
      </c>
    </row>
    <row r="223" spans="1:31" x14ac:dyDescent="0.25">
      <c r="A223" s="77"/>
      <c r="B223" s="39"/>
      <c r="C223" s="42"/>
      <c r="D223" s="42"/>
      <c r="E223" s="41"/>
      <c r="F223" s="49"/>
      <c r="G223" s="77"/>
      <c r="H223" s="20" t="str">
        <f>IF(B223="", "", SUMIF('Time Sheet'!$B$9:$B$5008, $B223, 'Time Sheet'!$L$9:$L$5008))</f>
        <v/>
      </c>
      <c r="I223" s="23" t="str">
        <f>IF(B223="", "", SUMIF('Time Sheet'!$B$9:$B$5008, $B223, 'Time Sheet'!$N$9:$N$5008))</f>
        <v/>
      </c>
      <c r="J223" s="20" t="str">
        <f t="shared" si="27"/>
        <v/>
      </c>
      <c r="K223" s="77"/>
      <c r="Q223" s="14" t="str">
        <f t="shared" si="28"/>
        <v/>
      </c>
      <c r="R223" s="20" t="str">
        <f t="shared" si="29"/>
        <v/>
      </c>
      <c r="S223" s="69" t="str">
        <f t="shared" si="30"/>
        <v/>
      </c>
      <c r="T223" s="14" t="str">
        <f t="shared" si="31"/>
        <v/>
      </c>
      <c r="V223" s="11" t="str">
        <f>IF(C223="", "", IF(COUNTIF($C$9:C223, C223)&gt;1, "", C223))</f>
        <v/>
      </c>
      <c r="W223" s="14" t="str">
        <f t="shared" si="32"/>
        <v/>
      </c>
      <c r="X223" s="14">
        <v>215</v>
      </c>
      <c r="Y223" s="14" t="str">
        <f t="shared" si="33"/>
        <v/>
      </c>
      <c r="AA223" s="14" t="str">
        <f t="shared" si="34"/>
        <v/>
      </c>
      <c r="AB223" s="20" t="str">
        <f>IF($AA223="", "", SUMIF('Time Sheet'!$B$9:$B$5008, $AA223, 'Time Sheet'!$AM$9:$AM$5008))</f>
        <v/>
      </c>
      <c r="AC223" s="88" t="str">
        <f>IF($AA223="", "", SUMIF('Time Sheet'!$B$9:$B$5008, $AA223, 'Time Sheet'!$AN$9:$AN$5008))</f>
        <v/>
      </c>
      <c r="AD223" s="96" t="str">
        <f>IF(AA223="", "", RANK(AC223, $AC$9:$AC$508, 0)+COUNTIF($AC$9:AC223, AC223)-1)</f>
        <v/>
      </c>
      <c r="AE223" s="31" t="str">
        <f t="shared" si="35"/>
        <v/>
      </c>
    </row>
    <row r="224" spans="1:31" x14ac:dyDescent="0.25">
      <c r="A224" s="77"/>
      <c r="B224" s="39"/>
      <c r="C224" s="42"/>
      <c r="D224" s="42"/>
      <c r="E224" s="41"/>
      <c r="F224" s="49"/>
      <c r="G224" s="77"/>
      <c r="H224" s="20" t="str">
        <f>IF(B224="", "", SUMIF('Time Sheet'!$B$9:$B$5008, $B224, 'Time Sheet'!$L$9:$L$5008))</f>
        <v/>
      </c>
      <c r="I224" s="23" t="str">
        <f>IF(B224="", "", SUMIF('Time Sheet'!$B$9:$B$5008, $B224, 'Time Sheet'!$N$9:$N$5008))</f>
        <v/>
      </c>
      <c r="J224" s="20" t="str">
        <f t="shared" si="27"/>
        <v/>
      </c>
      <c r="K224" s="77"/>
      <c r="Q224" s="14" t="str">
        <f t="shared" si="28"/>
        <v/>
      </c>
      <c r="R224" s="20" t="str">
        <f t="shared" si="29"/>
        <v/>
      </c>
      <c r="S224" s="69" t="str">
        <f t="shared" si="30"/>
        <v/>
      </c>
      <c r="T224" s="14" t="str">
        <f t="shared" si="31"/>
        <v/>
      </c>
      <c r="V224" s="11" t="str">
        <f>IF(C224="", "", IF(COUNTIF($C$9:C224, C224)&gt;1, "", C224))</f>
        <v/>
      </c>
      <c r="W224" s="14" t="str">
        <f t="shared" si="32"/>
        <v/>
      </c>
      <c r="X224" s="14">
        <v>216</v>
      </c>
      <c r="Y224" s="14" t="str">
        <f t="shared" si="33"/>
        <v/>
      </c>
      <c r="AA224" s="14" t="str">
        <f t="shared" si="34"/>
        <v/>
      </c>
      <c r="AB224" s="20" t="str">
        <f>IF($AA224="", "", SUMIF('Time Sheet'!$B$9:$B$5008, $AA224, 'Time Sheet'!$AM$9:$AM$5008))</f>
        <v/>
      </c>
      <c r="AC224" s="88" t="str">
        <f>IF($AA224="", "", SUMIF('Time Sheet'!$B$9:$B$5008, $AA224, 'Time Sheet'!$AN$9:$AN$5008))</f>
        <v/>
      </c>
      <c r="AD224" s="96" t="str">
        <f>IF(AA224="", "", RANK(AC224, $AC$9:$AC$508, 0)+COUNTIF($AC$9:AC224, AC224)-1)</f>
        <v/>
      </c>
      <c r="AE224" s="31" t="str">
        <f t="shared" si="35"/>
        <v/>
      </c>
    </row>
    <row r="225" spans="1:31" x14ac:dyDescent="0.25">
      <c r="A225" s="77"/>
      <c r="B225" s="39"/>
      <c r="C225" s="42"/>
      <c r="D225" s="42"/>
      <c r="E225" s="41"/>
      <c r="F225" s="49"/>
      <c r="G225" s="77"/>
      <c r="H225" s="20" t="str">
        <f>IF(B225="", "", SUMIF('Time Sheet'!$B$9:$B$5008, $B225, 'Time Sheet'!$L$9:$L$5008))</f>
        <v/>
      </c>
      <c r="I225" s="23" t="str">
        <f>IF(B225="", "", SUMIF('Time Sheet'!$B$9:$B$5008, $B225, 'Time Sheet'!$N$9:$N$5008))</f>
        <v/>
      </c>
      <c r="J225" s="20" t="str">
        <f t="shared" si="27"/>
        <v/>
      </c>
      <c r="K225" s="77"/>
      <c r="Q225" s="14" t="str">
        <f t="shared" si="28"/>
        <v/>
      </c>
      <c r="R225" s="20" t="str">
        <f t="shared" si="29"/>
        <v/>
      </c>
      <c r="S225" s="69" t="str">
        <f t="shared" si="30"/>
        <v/>
      </c>
      <c r="T225" s="14" t="str">
        <f t="shared" si="31"/>
        <v/>
      </c>
      <c r="V225" s="11" t="str">
        <f>IF(C225="", "", IF(COUNTIF($C$9:C225, C225)&gt;1, "", C225))</f>
        <v/>
      </c>
      <c r="W225" s="14" t="str">
        <f t="shared" si="32"/>
        <v/>
      </c>
      <c r="X225" s="14">
        <v>217</v>
      </c>
      <c r="Y225" s="14" t="str">
        <f t="shared" si="33"/>
        <v/>
      </c>
      <c r="AA225" s="14" t="str">
        <f t="shared" si="34"/>
        <v/>
      </c>
      <c r="AB225" s="20" t="str">
        <f>IF($AA225="", "", SUMIF('Time Sheet'!$B$9:$B$5008, $AA225, 'Time Sheet'!$AM$9:$AM$5008))</f>
        <v/>
      </c>
      <c r="AC225" s="88" t="str">
        <f>IF($AA225="", "", SUMIF('Time Sheet'!$B$9:$B$5008, $AA225, 'Time Sheet'!$AN$9:$AN$5008))</f>
        <v/>
      </c>
      <c r="AD225" s="96" t="str">
        <f>IF(AA225="", "", RANK(AC225, $AC$9:$AC$508, 0)+COUNTIF($AC$9:AC225, AC225)-1)</f>
        <v/>
      </c>
      <c r="AE225" s="31" t="str">
        <f t="shared" si="35"/>
        <v/>
      </c>
    </row>
    <row r="226" spans="1:31" x14ac:dyDescent="0.25">
      <c r="A226" s="77"/>
      <c r="B226" s="39"/>
      <c r="C226" s="42"/>
      <c r="D226" s="42"/>
      <c r="E226" s="41"/>
      <c r="F226" s="49"/>
      <c r="G226" s="77"/>
      <c r="H226" s="20" t="str">
        <f>IF(B226="", "", SUMIF('Time Sheet'!$B$9:$B$5008, $B226, 'Time Sheet'!$L$9:$L$5008))</f>
        <v/>
      </c>
      <c r="I226" s="23" t="str">
        <f>IF(B226="", "", SUMIF('Time Sheet'!$B$9:$B$5008, $B226, 'Time Sheet'!$N$9:$N$5008))</f>
        <v/>
      </c>
      <c r="J226" s="20" t="str">
        <f t="shared" si="27"/>
        <v/>
      </c>
      <c r="K226" s="77"/>
      <c r="Q226" s="14" t="str">
        <f t="shared" si="28"/>
        <v/>
      </c>
      <c r="R226" s="20" t="str">
        <f t="shared" si="29"/>
        <v/>
      </c>
      <c r="S226" s="69" t="str">
        <f t="shared" si="30"/>
        <v/>
      </c>
      <c r="T226" s="14" t="str">
        <f t="shared" si="31"/>
        <v/>
      </c>
      <c r="V226" s="11" t="str">
        <f>IF(C226="", "", IF(COUNTIF($C$9:C226, C226)&gt;1, "", C226))</f>
        <v/>
      </c>
      <c r="W226" s="14" t="str">
        <f t="shared" si="32"/>
        <v/>
      </c>
      <c r="X226" s="14">
        <v>218</v>
      </c>
      <c r="Y226" s="14" t="str">
        <f t="shared" si="33"/>
        <v/>
      </c>
      <c r="AA226" s="14" t="str">
        <f t="shared" si="34"/>
        <v/>
      </c>
      <c r="AB226" s="20" t="str">
        <f>IF($AA226="", "", SUMIF('Time Sheet'!$B$9:$B$5008, $AA226, 'Time Sheet'!$AM$9:$AM$5008))</f>
        <v/>
      </c>
      <c r="AC226" s="88" t="str">
        <f>IF($AA226="", "", SUMIF('Time Sheet'!$B$9:$B$5008, $AA226, 'Time Sheet'!$AN$9:$AN$5008))</f>
        <v/>
      </c>
      <c r="AD226" s="96" t="str">
        <f>IF(AA226="", "", RANK(AC226, $AC$9:$AC$508, 0)+COUNTIF($AC$9:AC226, AC226)-1)</f>
        <v/>
      </c>
      <c r="AE226" s="31" t="str">
        <f t="shared" si="35"/>
        <v/>
      </c>
    </row>
    <row r="227" spans="1:31" x14ac:dyDescent="0.25">
      <c r="A227" s="77"/>
      <c r="B227" s="39"/>
      <c r="C227" s="42"/>
      <c r="D227" s="42"/>
      <c r="E227" s="41"/>
      <c r="F227" s="49"/>
      <c r="G227" s="77"/>
      <c r="H227" s="20" t="str">
        <f>IF(B227="", "", SUMIF('Time Sheet'!$B$9:$B$5008, $B227, 'Time Sheet'!$L$9:$L$5008))</f>
        <v/>
      </c>
      <c r="I227" s="23" t="str">
        <f>IF(B227="", "", SUMIF('Time Sheet'!$B$9:$B$5008, $B227, 'Time Sheet'!$N$9:$N$5008))</f>
        <v/>
      </c>
      <c r="J227" s="20" t="str">
        <f t="shared" si="27"/>
        <v/>
      </c>
      <c r="K227" s="77"/>
      <c r="Q227" s="14" t="str">
        <f t="shared" si="28"/>
        <v/>
      </c>
      <c r="R227" s="20" t="str">
        <f t="shared" si="29"/>
        <v/>
      </c>
      <c r="S227" s="69" t="str">
        <f t="shared" si="30"/>
        <v/>
      </c>
      <c r="T227" s="14" t="str">
        <f t="shared" si="31"/>
        <v/>
      </c>
      <c r="V227" s="11" t="str">
        <f>IF(C227="", "", IF(COUNTIF($C$9:C227, C227)&gt;1, "", C227))</f>
        <v/>
      </c>
      <c r="W227" s="14" t="str">
        <f t="shared" si="32"/>
        <v/>
      </c>
      <c r="X227" s="14">
        <v>219</v>
      </c>
      <c r="Y227" s="14" t="str">
        <f t="shared" si="33"/>
        <v/>
      </c>
      <c r="AA227" s="14" t="str">
        <f t="shared" si="34"/>
        <v/>
      </c>
      <c r="AB227" s="20" t="str">
        <f>IF($AA227="", "", SUMIF('Time Sheet'!$B$9:$B$5008, $AA227, 'Time Sheet'!$AM$9:$AM$5008))</f>
        <v/>
      </c>
      <c r="AC227" s="88" t="str">
        <f>IF($AA227="", "", SUMIF('Time Sheet'!$B$9:$B$5008, $AA227, 'Time Sheet'!$AN$9:$AN$5008))</f>
        <v/>
      </c>
      <c r="AD227" s="96" t="str">
        <f>IF(AA227="", "", RANK(AC227, $AC$9:$AC$508, 0)+COUNTIF($AC$9:AC227, AC227)-1)</f>
        <v/>
      </c>
      <c r="AE227" s="31" t="str">
        <f t="shared" si="35"/>
        <v/>
      </c>
    </row>
    <row r="228" spans="1:31" x14ac:dyDescent="0.25">
      <c r="A228" s="77"/>
      <c r="B228" s="39"/>
      <c r="C228" s="42"/>
      <c r="D228" s="42"/>
      <c r="E228" s="41"/>
      <c r="F228" s="49"/>
      <c r="G228" s="77"/>
      <c r="H228" s="20" t="str">
        <f>IF(B228="", "", SUMIF('Time Sheet'!$B$9:$B$5008, $B228, 'Time Sheet'!$L$9:$L$5008))</f>
        <v/>
      </c>
      <c r="I228" s="23" t="str">
        <f>IF(B228="", "", SUMIF('Time Sheet'!$B$9:$B$5008, $B228, 'Time Sheet'!$N$9:$N$5008))</f>
        <v/>
      </c>
      <c r="J228" s="20" t="str">
        <f t="shared" si="27"/>
        <v/>
      </c>
      <c r="K228" s="77"/>
      <c r="Q228" s="14" t="str">
        <f t="shared" si="28"/>
        <v/>
      </c>
      <c r="R228" s="20" t="str">
        <f t="shared" si="29"/>
        <v/>
      </c>
      <c r="S228" s="69" t="str">
        <f t="shared" si="30"/>
        <v/>
      </c>
      <c r="T228" s="14" t="str">
        <f t="shared" si="31"/>
        <v/>
      </c>
      <c r="V228" s="11" t="str">
        <f>IF(C228="", "", IF(COUNTIF($C$9:C228, C228)&gt;1, "", C228))</f>
        <v/>
      </c>
      <c r="W228" s="14" t="str">
        <f t="shared" si="32"/>
        <v/>
      </c>
      <c r="X228" s="14">
        <v>220</v>
      </c>
      <c r="Y228" s="14" t="str">
        <f t="shared" si="33"/>
        <v/>
      </c>
      <c r="AA228" s="14" t="str">
        <f t="shared" si="34"/>
        <v/>
      </c>
      <c r="AB228" s="20" t="str">
        <f>IF($AA228="", "", SUMIF('Time Sheet'!$B$9:$B$5008, $AA228, 'Time Sheet'!$AM$9:$AM$5008))</f>
        <v/>
      </c>
      <c r="AC228" s="88" t="str">
        <f>IF($AA228="", "", SUMIF('Time Sheet'!$B$9:$B$5008, $AA228, 'Time Sheet'!$AN$9:$AN$5008))</f>
        <v/>
      </c>
      <c r="AD228" s="96" t="str">
        <f>IF(AA228="", "", RANK(AC228, $AC$9:$AC$508, 0)+COUNTIF($AC$9:AC228, AC228)-1)</f>
        <v/>
      </c>
      <c r="AE228" s="31" t="str">
        <f t="shared" si="35"/>
        <v/>
      </c>
    </row>
    <row r="229" spans="1:31" x14ac:dyDescent="0.25">
      <c r="A229" s="77"/>
      <c r="B229" s="39"/>
      <c r="C229" s="42"/>
      <c r="D229" s="42"/>
      <c r="E229" s="41"/>
      <c r="F229" s="49"/>
      <c r="G229" s="77"/>
      <c r="H229" s="20" t="str">
        <f>IF(B229="", "", SUMIF('Time Sheet'!$B$9:$B$5008, $B229, 'Time Sheet'!$L$9:$L$5008))</f>
        <v/>
      </c>
      <c r="I229" s="23" t="str">
        <f>IF(B229="", "", SUMIF('Time Sheet'!$B$9:$B$5008, $B229, 'Time Sheet'!$N$9:$N$5008))</f>
        <v/>
      </c>
      <c r="J229" s="20" t="str">
        <f t="shared" si="27"/>
        <v/>
      </c>
      <c r="K229" s="77"/>
      <c r="Q229" s="14" t="str">
        <f t="shared" si="28"/>
        <v/>
      </c>
      <c r="R229" s="20" t="str">
        <f t="shared" si="29"/>
        <v/>
      </c>
      <c r="S229" s="69" t="str">
        <f t="shared" si="30"/>
        <v/>
      </c>
      <c r="T229" s="14" t="str">
        <f t="shared" si="31"/>
        <v/>
      </c>
      <c r="V229" s="11" t="str">
        <f>IF(C229="", "", IF(COUNTIF($C$9:C229, C229)&gt;1, "", C229))</f>
        <v/>
      </c>
      <c r="W229" s="14" t="str">
        <f t="shared" si="32"/>
        <v/>
      </c>
      <c r="X229" s="14">
        <v>221</v>
      </c>
      <c r="Y229" s="14" t="str">
        <f t="shared" si="33"/>
        <v/>
      </c>
      <c r="AA229" s="14" t="str">
        <f t="shared" si="34"/>
        <v/>
      </c>
      <c r="AB229" s="20" t="str">
        <f>IF($AA229="", "", SUMIF('Time Sheet'!$B$9:$B$5008, $AA229, 'Time Sheet'!$AM$9:$AM$5008))</f>
        <v/>
      </c>
      <c r="AC229" s="88" t="str">
        <f>IF($AA229="", "", SUMIF('Time Sheet'!$B$9:$B$5008, $AA229, 'Time Sheet'!$AN$9:$AN$5008))</f>
        <v/>
      </c>
      <c r="AD229" s="96" t="str">
        <f>IF(AA229="", "", RANK(AC229, $AC$9:$AC$508, 0)+COUNTIF($AC$9:AC229, AC229)-1)</f>
        <v/>
      </c>
      <c r="AE229" s="31" t="str">
        <f t="shared" si="35"/>
        <v/>
      </c>
    </row>
    <row r="230" spans="1:31" x14ac:dyDescent="0.25">
      <c r="A230" s="77"/>
      <c r="B230" s="39"/>
      <c r="C230" s="42"/>
      <c r="D230" s="42"/>
      <c r="E230" s="41"/>
      <c r="F230" s="49"/>
      <c r="G230" s="77"/>
      <c r="H230" s="20" t="str">
        <f>IF(B230="", "", SUMIF('Time Sheet'!$B$9:$B$5008, $B230, 'Time Sheet'!$L$9:$L$5008))</f>
        <v/>
      </c>
      <c r="I230" s="23" t="str">
        <f>IF(B230="", "", SUMIF('Time Sheet'!$B$9:$B$5008, $B230, 'Time Sheet'!$N$9:$N$5008))</f>
        <v/>
      </c>
      <c r="J230" s="20" t="str">
        <f t="shared" si="27"/>
        <v/>
      </c>
      <c r="K230" s="77"/>
      <c r="Q230" s="14" t="str">
        <f t="shared" si="28"/>
        <v/>
      </c>
      <c r="R230" s="20" t="str">
        <f t="shared" si="29"/>
        <v/>
      </c>
      <c r="S230" s="69" t="str">
        <f t="shared" si="30"/>
        <v/>
      </c>
      <c r="T230" s="14" t="str">
        <f t="shared" si="31"/>
        <v/>
      </c>
      <c r="V230" s="11" t="str">
        <f>IF(C230="", "", IF(COUNTIF($C$9:C230, C230)&gt;1, "", C230))</f>
        <v/>
      </c>
      <c r="W230" s="14" t="str">
        <f t="shared" si="32"/>
        <v/>
      </c>
      <c r="X230" s="14">
        <v>222</v>
      </c>
      <c r="Y230" s="14" t="str">
        <f t="shared" si="33"/>
        <v/>
      </c>
      <c r="AA230" s="14" t="str">
        <f t="shared" si="34"/>
        <v/>
      </c>
      <c r="AB230" s="20" t="str">
        <f>IF($AA230="", "", SUMIF('Time Sheet'!$B$9:$B$5008, $AA230, 'Time Sheet'!$AM$9:$AM$5008))</f>
        <v/>
      </c>
      <c r="AC230" s="88" t="str">
        <f>IF($AA230="", "", SUMIF('Time Sheet'!$B$9:$B$5008, $AA230, 'Time Sheet'!$AN$9:$AN$5008))</f>
        <v/>
      </c>
      <c r="AD230" s="96" t="str">
        <f>IF(AA230="", "", RANK(AC230, $AC$9:$AC$508, 0)+COUNTIF($AC$9:AC230, AC230)-1)</f>
        <v/>
      </c>
      <c r="AE230" s="31" t="str">
        <f t="shared" si="35"/>
        <v/>
      </c>
    </row>
    <row r="231" spans="1:31" x14ac:dyDescent="0.25">
      <c r="A231" s="77"/>
      <c r="B231" s="39"/>
      <c r="C231" s="42"/>
      <c r="D231" s="42"/>
      <c r="E231" s="41"/>
      <c r="F231" s="49"/>
      <c r="G231" s="77"/>
      <c r="H231" s="20" t="str">
        <f>IF(B231="", "", SUMIF('Time Sheet'!$B$9:$B$5008, $B231, 'Time Sheet'!$L$9:$L$5008))</f>
        <v/>
      </c>
      <c r="I231" s="23" t="str">
        <f>IF(B231="", "", SUMIF('Time Sheet'!$B$9:$B$5008, $B231, 'Time Sheet'!$N$9:$N$5008))</f>
        <v/>
      </c>
      <c r="J231" s="20" t="str">
        <f t="shared" si="27"/>
        <v/>
      </c>
      <c r="K231" s="77"/>
      <c r="Q231" s="14" t="str">
        <f t="shared" si="28"/>
        <v/>
      </c>
      <c r="R231" s="20" t="str">
        <f t="shared" si="29"/>
        <v/>
      </c>
      <c r="S231" s="69" t="str">
        <f t="shared" si="30"/>
        <v/>
      </c>
      <c r="T231" s="14" t="str">
        <f t="shared" si="31"/>
        <v/>
      </c>
      <c r="V231" s="11" t="str">
        <f>IF(C231="", "", IF(COUNTIF($C$9:C231, C231)&gt;1, "", C231))</f>
        <v/>
      </c>
      <c r="W231" s="14" t="str">
        <f t="shared" si="32"/>
        <v/>
      </c>
      <c r="X231" s="14">
        <v>223</v>
      </c>
      <c r="Y231" s="14" t="str">
        <f t="shared" si="33"/>
        <v/>
      </c>
      <c r="AA231" s="14" t="str">
        <f t="shared" si="34"/>
        <v/>
      </c>
      <c r="AB231" s="20" t="str">
        <f>IF($AA231="", "", SUMIF('Time Sheet'!$B$9:$B$5008, $AA231, 'Time Sheet'!$AM$9:$AM$5008))</f>
        <v/>
      </c>
      <c r="AC231" s="88" t="str">
        <f>IF($AA231="", "", SUMIF('Time Sheet'!$B$9:$B$5008, $AA231, 'Time Sheet'!$AN$9:$AN$5008))</f>
        <v/>
      </c>
      <c r="AD231" s="96" t="str">
        <f>IF(AA231="", "", RANK(AC231, $AC$9:$AC$508, 0)+COUNTIF($AC$9:AC231, AC231)-1)</f>
        <v/>
      </c>
      <c r="AE231" s="31" t="str">
        <f t="shared" si="35"/>
        <v/>
      </c>
    </row>
    <row r="232" spans="1:31" x14ac:dyDescent="0.25">
      <c r="A232" s="77"/>
      <c r="B232" s="39"/>
      <c r="C232" s="42"/>
      <c r="D232" s="42"/>
      <c r="E232" s="41"/>
      <c r="F232" s="49"/>
      <c r="G232" s="77"/>
      <c r="H232" s="20" t="str">
        <f>IF(B232="", "", SUMIF('Time Sheet'!$B$9:$B$5008, $B232, 'Time Sheet'!$L$9:$L$5008))</f>
        <v/>
      </c>
      <c r="I232" s="23" t="str">
        <f>IF(B232="", "", SUMIF('Time Sheet'!$B$9:$B$5008, $B232, 'Time Sheet'!$N$9:$N$5008))</f>
        <v/>
      </c>
      <c r="J232" s="20" t="str">
        <f t="shared" si="27"/>
        <v/>
      </c>
      <c r="K232" s="77"/>
      <c r="Q232" s="14" t="str">
        <f t="shared" si="28"/>
        <v/>
      </c>
      <c r="R232" s="20" t="str">
        <f t="shared" si="29"/>
        <v/>
      </c>
      <c r="S232" s="69" t="str">
        <f t="shared" si="30"/>
        <v/>
      </c>
      <c r="T232" s="14" t="str">
        <f t="shared" si="31"/>
        <v/>
      </c>
      <c r="V232" s="11" t="str">
        <f>IF(C232="", "", IF(COUNTIF($C$9:C232, C232)&gt;1, "", C232))</f>
        <v/>
      </c>
      <c r="W232" s="14" t="str">
        <f t="shared" si="32"/>
        <v/>
      </c>
      <c r="X232" s="14">
        <v>224</v>
      </c>
      <c r="Y232" s="14" t="str">
        <f t="shared" si="33"/>
        <v/>
      </c>
      <c r="AA232" s="14" t="str">
        <f t="shared" si="34"/>
        <v/>
      </c>
      <c r="AB232" s="20" t="str">
        <f>IF($AA232="", "", SUMIF('Time Sheet'!$B$9:$B$5008, $AA232, 'Time Sheet'!$AM$9:$AM$5008))</f>
        <v/>
      </c>
      <c r="AC232" s="88" t="str">
        <f>IF($AA232="", "", SUMIF('Time Sheet'!$B$9:$B$5008, $AA232, 'Time Sheet'!$AN$9:$AN$5008))</f>
        <v/>
      </c>
      <c r="AD232" s="96" t="str">
        <f>IF(AA232="", "", RANK(AC232, $AC$9:$AC$508, 0)+COUNTIF($AC$9:AC232, AC232)-1)</f>
        <v/>
      </c>
      <c r="AE232" s="31" t="str">
        <f t="shared" si="35"/>
        <v/>
      </c>
    </row>
    <row r="233" spans="1:31" x14ac:dyDescent="0.25">
      <c r="A233" s="77"/>
      <c r="B233" s="39"/>
      <c r="C233" s="42"/>
      <c r="D233" s="42"/>
      <c r="E233" s="41"/>
      <c r="F233" s="49"/>
      <c r="G233" s="77"/>
      <c r="H233" s="20" t="str">
        <f>IF(B233="", "", SUMIF('Time Sheet'!$B$9:$B$5008, $B233, 'Time Sheet'!$L$9:$L$5008))</f>
        <v/>
      </c>
      <c r="I233" s="23" t="str">
        <f>IF(B233="", "", SUMIF('Time Sheet'!$B$9:$B$5008, $B233, 'Time Sheet'!$N$9:$N$5008))</f>
        <v/>
      </c>
      <c r="J233" s="20" t="str">
        <f t="shared" si="27"/>
        <v/>
      </c>
      <c r="K233" s="77"/>
      <c r="Q233" s="14" t="str">
        <f t="shared" si="28"/>
        <v/>
      </c>
      <c r="R233" s="20" t="str">
        <f t="shared" si="29"/>
        <v/>
      </c>
      <c r="S233" s="69" t="str">
        <f t="shared" si="30"/>
        <v/>
      </c>
      <c r="T233" s="14" t="str">
        <f t="shared" si="31"/>
        <v/>
      </c>
      <c r="V233" s="11" t="str">
        <f>IF(C233="", "", IF(COUNTIF($C$9:C233, C233)&gt;1, "", C233))</f>
        <v/>
      </c>
      <c r="W233" s="14" t="str">
        <f t="shared" si="32"/>
        <v/>
      </c>
      <c r="X233" s="14">
        <v>225</v>
      </c>
      <c r="Y233" s="14" t="str">
        <f t="shared" si="33"/>
        <v/>
      </c>
      <c r="AA233" s="14" t="str">
        <f t="shared" si="34"/>
        <v/>
      </c>
      <c r="AB233" s="20" t="str">
        <f>IF($AA233="", "", SUMIF('Time Sheet'!$B$9:$B$5008, $AA233, 'Time Sheet'!$AM$9:$AM$5008))</f>
        <v/>
      </c>
      <c r="AC233" s="88" t="str">
        <f>IF($AA233="", "", SUMIF('Time Sheet'!$B$9:$B$5008, $AA233, 'Time Sheet'!$AN$9:$AN$5008))</f>
        <v/>
      </c>
      <c r="AD233" s="96" t="str">
        <f>IF(AA233="", "", RANK(AC233, $AC$9:$AC$508, 0)+COUNTIF($AC$9:AC233, AC233)-1)</f>
        <v/>
      </c>
      <c r="AE233" s="31" t="str">
        <f t="shared" si="35"/>
        <v/>
      </c>
    </row>
    <row r="234" spans="1:31" x14ac:dyDescent="0.25">
      <c r="A234" s="77"/>
      <c r="B234" s="39"/>
      <c r="C234" s="42"/>
      <c r="D234" s="42"/>
      <c r="E234" s="41"/>
      <c r="F234" s="49"/>
      <c r="G234" s="77"/>
      <c r="H234" s="20" t="str">
        <f>IF(B234="", "", SUMIF('Time Sheet'!$B$9:$B$5008, $B234, 'Time Sheet'!$L$9:$L$5008))</f>
        <v/>
      </c>
      <c r="I234" s="23" t="str">
        <f>IF(B234="", "", SUMIF('Time Sheet'!$B$9:$B$5008, $B234, 'Time Sheet'!$N$9:$N$5008))</f>
        <v/>
      </c>
      <c r="J234" s="20" t="str">
        <f t="shared" si="27"/>
        <v/>
      </c>
      <c r="K234" s="77"/>
      <c r="Q234" s="14" t="str">
        <f t="shared" si="28"/>
        <v/>
      </c>
      <c r="R234" s="20" t="str">
        <f t="shared" si="29"/>
        <v/>
      </c>
      <c r="S234" s="69" t="str">
        <f t="shared" si="30"/>
        <v/>
      </c>
      <c r="T234" s="14" t="str">
        <f t="shared" si="31"/>
        <v/>
      </c>
      <c r="V234" s="11" t="str">
        <f>IF(C234="", "", IF(COUNTIF($C$9:C234, C234)&gt;1, "", C234))</f>
        <v/>
      </c>
      <c r="W234" s="14" t="str">
        <f t="shared" si="32"/>
        <v/>
      </c>
      <c r="X234" s="14">
        <v>226</v>
      </c>
      <c r="Y234" s="14" t="str">
        <f t="shared" si="33"/>
        <v/>
      </c>
      <c r="AA234" s="14" t="str">
        <f t="shared" si="34"/>
        <v/>
      </c>
      <c r="AB234" s="20" t="str">
        <f>IF($AA234="", "", SUMIF('Time Sheet'!$B$9:$B$5008, $AA234, 'Time Sheet'!$AM$9:$AM$5008))</f>
        <v/>
      </c>
      <c r="AC234" s="88" t="str">
        <f>IF($AA234="", "", SUMIF('Time Sheet'!$B$9:$B$5008, $AA234, 'Time Sheet'!$AN$9:$AN$5008))</f>
        <v/>
      </c>
      <c r="AD234" s="96" t="str">
        <f>IF(AA234="", "", RANK(AC234, $AC$9:$AC$508, 0)+COUNTIF($AC$9:AC234, AC234)-1)</f>
        <v/>
      </c>
      <c r="AE234" s="31" t="str">
        <f t="shared" si="35"/>
        <v/>
      </c>
    </row>
    <row r="235" spans="1:31" x14ac:dyDescent="0.25">
      <c r="A235" s="77"/>
      <c r="B235" s="39"/>
      <c r="C235" s="42"/>
      <c r="D235" s="42"/>
      <c r="E235" s="41"/>
      <c r="F235" s="49"/>
      <c r="G235" s="77"/>
      <c r="H235" s="20" t="str">
        <f>IF(B235="", "", SUMIF('Time Sheet'!$B$9:$B$5008, $B235, 'Time Sheet'!$L$9:$L$5008))</f>
        <v/>
      </c>
      <c r="I235" s="23" t="str">
        <f>IF(B235="", "", SUMIF('Time Sheet'!$B$9:$B$5008, $B235, 'Time Sheet'!$N$9:$N$5008))</f>
        <v/>
      </c>
      <c r="J235" s="20" t="str">
        <f t="shared" si="27"/>
        <v/>
      </c>
      <c r="K235" s="77"/>
      <c r="Q235" s="14" t="str">
        <f t="shared" si="28"/>
        <v/>
      </c>
      <c r="R235" s="20" t="str">
        <f t="shared" si="29"/>
        <v/>
      </c>
      <c r="S235" s="69" t="str">
        <f t="shared" si="30"/>
        <v/>
      </c>
      <c r="T235" s="14" t="str">
        <f t="shared" si="31"/>
        <v/>
      </c>
      <c r="V235" s="11" t="str">
        <f>IF(C235="", "", IF(COUNTIF($C$9:C235, C235)&gt;1, "", C235))</f>
        <v/>
      </c>
      <c r="W235" s="14" t="str">
        <f t="shared" si="32"/>
        <v/>
      </c>
      <c r="X235" s="14">
        <v>227</v>
      </c>
      <c r="Y235" s="14" t="str">
        <f t="shared" si="33"/>
        <v/>
      </c>
      <c r="AA235" s="14" t="str">
        <f t="shared" si="34"/>
        <v/>
      </c>
      <c r="AB235" s="20" t="str">
        <f>IF($AA235="", "", SUMIF('Time Sheet'!$B$9:$B$5008, $AA235, 'Time Sheet'!$AM$9:$AM$5008))</f>
        <v/>
      </c>
      <c r="AC235" s="88" t="str">
        <f>IF($AA235="", "", SUMIF('Time Sheet'!$B$9:$B$5008, $AA235, 'Time Sheet'!$AN$9:$AN$5008))</f>
        <v/>
      </c>
      <c r="AD235" s="96" t="str">
        <f>IF(AA235="", "", RANK(AC235, $AC$9:$AC$508, 0)+COUNTIF($AC$9:AC235, AC235)-1)</f>
        <v/>
      </c>
      <c r="AE235" s="31" t="str">
        <f t="shared" si="35"/>
        <v/>
      </c>
    </row>
    <row r="236" spans="1:31" x14ac:dyDescent="0.25">
      <c r="A236" s="77"/>
      <c r="B236" s="39"/>
      <c r="C236" s="42"/>
      <c r="D236" s="42"/>
      <c r="E236" s="41"/>
      <c r="F236" s="49"/>
      <c r="G236" s="77"/>
      <c r="H236" s="20" t="str">
        <f>IF(B236="", "", SUMIF('Time Sheet'!$B$9:$B$5008, $B236, 'Time Sheet'!$L$9:$L$5008))</f>
        <v/>
      </c>
      <c r="I236" s="23" t="str">
        <f>IF(B236="", "", SUMIF('Time Sheet'!$B$9:$B$5008, $B236, 'Time Sheet'!$N$9:$N$5008))</f>
        <v/>
      </c>
      <c r="J236" s="20" t="str">
        <f t="shared" si="27"/>
        <v/>
      </c>
      <c r="K236" s="77"/>
      <c r="Q236" s="14" t="str">
        <f t="shared" si="28"/>
        <v/>
      </c>
      <c r="R236" s="20" t="str">
        <f t="shared" si="29"/>
        <v/>
      </c>
      <c r="S236" s="69" t="str">
        <f t="shared" si="30"/>
        <v/>
      </c>
      <c r="T236" s="14" t="str">
        <f t="shared" si="31"/>
        <v/>
      </c>
      <c r="V236" s="11" t="str">
        <f>IF(C236="", "", IF(COUNTIF($C$9:C236, C236)&gt;1, "", C236))</f>
        <v/>
      </c>
      <c r="W236" s="14" t="str">
        <f t="shared" si="32"/>
        <v/>
      </c>
      <c r="X236" s="14">
        <v>228</v>
      </c>
      <c r="Y236" s="14" t="str">
        <f t="shared" si="33"/>
        <v/>
      </c>
      <c r="AA236" s="14" t="str">
        <f t="shared" si="34"/>
        <v/>
      </c>
      <c r="AB236" s="20" t="str">
        <f>IF($AA236="", "", SUMIF('Time Sheet'!$B$9:$B$5008, $AA236, 'Time Sheet'!$AM$9:$AM$5008))</f>
        <v/>
      </c>
      <c r="AC236" s="88" t="str">
        <f>IF($AA236="", "", SUMIF('Time Sheet'!$B$9:$B$5008, $AA236, 'Time Sheet'!$AN$9:$AN$5008))</f>
        <v/>
      </c>
      <c r="AD236" s="96" t="str">
        <f>IF(AA236="", "", RANK(AC236, $AC$9:$AC$508, 0)+COUNTIF($AC$9:AC236, AC236)-1)</f>
        <v/>
      </c>
      <c r="AE236" s="31" t="str">
        <f t="shared" si="35"/>
        <v/>
      </c>
    </row>
    <row r="237" spans="1:31" x14ac:dyDescent="0.25">
      <c r="A237" s="77"/>
      <c r="B237" s="39"/>
      <c r="C237" s="42"/>
      <c r="D237" s="42"/>
      <c r="E237" s="41"/>
      <c r="F237" s="49"/>
      <c r="G237" s="77"/>
      <c r="H237" s="20" t="str">
        <f>IF(B237="", "", SUMIF('Time Sheet'!$B$9:$B$5008, $B237, 'Time Sheet'!$L$9:$L$5008))</f>
        <v/>
      </c>
      <c r="I237" s="23" t="str">
        <f>IF(B237="", "", SUMIF('Time Sheet'!$B$9:$B$5008, $B237, 'Time Sheet'!$N$9:$N$5008))</f>
        <v/>
      </c>
      <c r="J237" s="20" t="str">
        <f t="shared" si="27"/>
        <v/>
      </c>
      <c r="K237" s="77"/>
      <c r="Q237" s="14" t="str">
        <f t="shared" si="28"/>
        <v/>
      </c>
      <c r="R237" s="20" t="str">
        <f t="shared" si="29"/>
        <v/>
      </c>
      <c r="S237" s="69" t="str">
        <f t="shared" si="30"/>
        <v/>
      </c>
      <c r="T237" s="14" t="str">
        <f t="shared" si="31"/>
        <v/>
      </c>
      <c r="V237" s="11" t="str">
        <f>IF(C237="", "", IF(COUNTIF($C$9:C237, C237)&gt;1, "", C237))</f>
        <v/>
      </c>
      <c r="W237" s="14" t="str">
        <f t="shared" si="32"/>
        <v/>
      </c>
      <c r="X237" s="14">
        <v>229</v>
      </c>
      <c r="Y237" s="14" t="str">
        <f t="shared" si="33"/>
        <v/>
      </c>
      <c r="AA237" s="14" t="str">
        <f t="shared" si="34"/>
        <v/>
      </c>
      <c r="AB237" s="20" t="str">
        <f>IF($AA237="", "", SUMIF('Time Sheet'!$B$9:$B$5008, $AA237, 'Time Sheet'!$AM$9:$AM$5008))</f>
        <v/>
      </c>
      <c r="AC237" s="88" t="str">
        <f>IF($AA237="", "", SUMIF('Time Sheet'!$B$9:$B$5008, $AA237, 'Time Sheet'!$AN$9:$AN$5008))</f>
        <v/>
      </c>
      <c r="AD237" s="96" t="str">
        <f>IF(AA237="", "", RANK(AC237, $AC$9:$AC$508, 0)+COUNTIF($AC$9:AC237, AC237)-1)</f>
        <v/>
      </c>
      <c r="AE237" s="31" t="str">
        <f t="shared" si="35"/>
        <v/>
      </c>
    </row>
    <row r="238" spans="1:31" x14ac:dyDescent="0.25">
      <c r="A238" s="77"/>
      <c r="B238" s="39"/>
      <c r="C238" s="42"/>
      <c r="D238" s="42"/>
      <c r="E238" s="41"/>
      <c r="F238" s="49"/>
      <c r="G238" s="77"/>
      <c r="H238" s="20" t="str">
        <f>IF(B238="", "", SUMIF('Time Sheet'!$B$9:$B$5008, $B238, 'Time Sheet'!$L$9:$L$5008))</f>
        <v/>
      </c>
      <c r="I238" s="23" t="str">
        <f>IF(B238="", "", SUMIF('Time Sheet'!$B$9:$B$5008, $B238, 'Time Sheet'!$N$9:$N$5008))</f>
        <v/>
      </c>
      <c r="J238" s="20" t="str">
        <f t="shared" si="27"/>
        <v/>
      </c>
      <c r="K238" s="77"/>
      <c r="Q238" s="14" t="str">
        <f t="shared" si="28"/>
        <v/>
      </c>
      <c r="R238" s="20" t="str">
        <f t="shared" si="29"/>
        <v/>
      </c>
      <c r="S238" s="69" t="str">
        <f t="shared" si="30"/>
        <v/>
      </c>
      <c r="T238" s="14" t="str">
        <f t="shared" si="31"/>
        <v/>
      </c>
      <c r="V238" s="11" t="str">
        <f>IF(C238="", "", IF(COUNTIF($C$9:C238, C238)&gt;1, "", C238))</f>
        <v/>
      </c>
      <c r="W238" s="14" t="str">
        <f t="shared" si="32"/>
        <v/>
      </c>
      <c r="X238" s="14">
        <v>230</v>
      </c>
      <c r="Y238" s="14" t="str">
        <f t="shared" si="33"/>
        <v/>
      </c>
      <c r="AA238" s="14" t="str">
        <f t="shared" si="34"/>
        <v/>
      </c>
      <c r="AB238" s="20" t="str">
        <f>IF($AA238="", "", SUMIF('Time Sheet'!$B$9:$B$5008, $AA238, 'Time Sheet'!$AM$9:$AM$5008))</f>
        <v/>
      </c>
      <c r="AC238" s="88" t="str">
        <f>IF($AA238="", "", SUMIF('Time Sheet'!$B$9:$B$5008, $AA238, 'Time Sheet'!$AN$9:$AN$5008))</f>
        <v/>
      </c>
      <c r="AD238" s="96" t="str">
        <f>IF(AA238="", "", RANK(AC238, $AC$9:$AC$508, 0)+COUNTIF($AC$9:AC238, AC238)-1)</f>
        <v/>
      </c>
      <c r="AE238" s="31" t="str">
        <f t="shared" si="35"/>
        <v/>
      </c>
    </row>
    <row r="239" spans="1:31" x14ac:dyDescent="0.25">
      <c r="A239" s="77"/>
      <c r="B239" s="39"/>
      <c r="C239" s="42"/>
      <c r="D239" s="42"/>
      <c r="E239" s="41"/>
      <c r="F239" s="49"/>
      <c r="G239" s="77"/>
      <c r="H239" s="20" t="str">
        <f>IF(B239="", "", SUMIF('Time Sheet'!$B$9:$B$5008, $B239, 'Time Sheet'!$L$9:$L$5008))</f>
        <v/>
      </c>
      <c r="I239" s="23" t="str">
        <f>IF(B239="", "", SUMIF('Time Sheet'!$B$9:$B$5008, $B239, 'Time Sheet'!$N$9:$N$5008))</f>
        <v/>
      </c>
      <c r="J239" s="20" t="str">
        <f t="shared" si="27"/>
        <v/>
      </c>
      <c r="K239" s="77"/>
      <c r="Q239" s="14" t="str">
        <f t="shared" si="28"/>
        <v/>
      </c>
      <c r="R239" s="20" t="str">
        <f t="shared" si="29"/>
        <v/>
      </c>
      <c r="S239" s="69" t="str">
        <f t="shared" si="30"/>
        <v/>
      </c>
      <c r="T239" s="14" t="str">
        <f t="shared" si="31"/>
        <v/>
      </c>
      <c r="V239" s="11" t="str">
        <f>IF(C239="", "", IF(COUNTIF($C$9:C239, C239)&gt;1, "", C239))</f>
        <v/>
      </c>
      <c r="W239" s="14" t="str">
        <f t="shared" si="32"/>
        <v/>
      </c>
      <c r="X239" s="14">
        <v>231</v>
      </c>
      <c r="Y239" s="14" t="str">
        <f t="shared" si="33"/>
        <v/>
      </c>
      <c r="AA239" s="14" t="str">
        <f t="shared" si="34"/>
        <v/>
      </c>
      <c r="AB239" s="20" t="str">
        <f>IF($AA239="", "", SUMIF('Time Sheet'!$B$9:$B$5008, $AA239, 'Time Sheet'!$AM$9:$AM$5008))</f>
        <v/>
      </c>
      <c r="AC239" s="88" t="str">
        <f>IF($AA239="", "", SUMIF('Time Sheet'!$B$9:$B$5008, $AA239, 'Time Sheet'!$AN$9:$AN$5008))</f>
        <v/>
      </c>
      <c r="AD239" s="96" t="str">
        <f>IF(AA239="", "", RANK(AC239, $AC$9:$AC$508, 0)+COUNTIF($AC$9:AC239, AC239)-1)</f>
        <v/>
      </c>
      <c r="AE239" s="31" t="str">
        <f t="shared" si="35"/>
        <v/>
      </c>
    </row>
    <row r="240" spans="1:31" x14ac:dyDescent="0.25">
      <c r="A240" s="77"/>
      <c r="B240" s="39"/>
      <c r="C240" s="42"/>
      <c r="D240" s="42"/>
      <c r="E240" s="41"/>
      <c r="F240" s="49"/>
      <c r="G240" s="77"/>
      <c r="H240" s="20" t="str">
        <f>IF(B240="", "", SUMIF('Time Sheet'!$B$9:$B$5008, $B240, 'Time Sheet'!$L$9:$L$5008))</f>
        <v/>
      </c>
      <c r="I240" s="23" t="str">
        <f>IF(B240="", "", SUMIF('Time Sheet'!$B$9:$B$5008, $B240, 'Time Sheet'!$N$9:$N$5008))</f>
        <v/>
      </c>
      <c r="J240" s="20" t="str">
        <f t="shared" si="27"/>
        <v/>
      </c>
      <c r="K240" s="77"/>
      <c r="Q240" s="14" t="str">
        <f t="shared" si="28"/>
        <v/>
      </c>
      <c r="R240" s="20" t="str">
        <f t="shared" si="29"/>
        <v/>
      </c>
      <c r="S240" s="69" t="str">
        <f t="shared" si="30"/>
        <v/>
      </c>
      <c r="T240" s="14" t="str">
        <f t="shared" si="31"/>
        <v/>
      </c>
      <c r="V240" s="11" t="str">
        <f>IF(C240="", "", IF(COUNTIF($C$9:C240, C240)&gt;1, "", C240))</f>
        <v/>
      </c>
      <c r="W240" s="14" t="str">
        <f t="shared" si="32"/>
        <v/>
      </c>
      <c r="X240" s="14">
        <v>232</v>
      </c>
      <c r="Y240" s="14" t="str">
        <f t="shared" si="33"/>
        <v/>
      </c>
      <c r="AA240" s="14" t="str">
        <f t="shared" si="34"/>
        <v/>
      </c>
      <c r="AB240" s="20" t="str">
        <f>IF($AA240="", "", SUMIF('Time Sheet'!$B$9:$B$5008, $AA240, 'Time Sheet'!$AM$9:$AM$5008))</f>
        <v/>
      </c>
      <c r="AC240" s="88" t="str">
        <f>IF($AA240="", "", SUMIF('Time Sheet'!$B$9:$B$5008, $AA240, 'Time Sheet'!$AN$9:$AN$5008))</f>
        <v/>
      </c>
      <c r="AD240" s="96" t="str">
        <f>IF(AA240="", "", RANK(AC240, $AC$9:$AC$508, 0)+COUNTIF($AC$9:AC240, AC240)-1)</f>
        <v/>
      </c>
      <c r="AE240" s="31" t="str">
        <f t="shared" si="35"/>
        <v/>
      </c>
    </row>
    <row r="241" spans="1:31" x14ac:dyDescent="0.25">
      <c r="A241" s="77"/>
      <c r="B241" s="39"/>
      <c r="C241" s="42"/>
      <c r="D241" s="42"/>
      <c r="E241" s="41"/>
      <c r="F241" s="49"/>
      <c r="G241" s="77"/>
      <c r="H241" s="20" t="str">
        <f>IF(B241="", "", SUMIF('Time Sheet'!$B$9:$B$5008, $B241, 'Time Sheet'!$L$9:$L$5008))</f>
        <v/>
      </c>
      <c r="I241" s="23" t="str">
        <f>IF(B241="", "", SUMIF('Time Sheet'!$B$9:$B$5008, $B241, 'Time Sheet'!$N$9:$N$5008))</f>
        <v/>
      </c>
      <c r="J241" s="20" t="str">
        <f t="shared" si="27"/>
        <v/>
      </c>
      <c r="K241" s="77"/>
      <c r="Q241" s="14" t="str">
        <f t="shared" si="28"/>
        <v/>
      </c>
      <c r="R241" s="20" t="str">
        <f t="shared" si="29"/>
        <v/>
      </c>
      <c r="S241" s="69" t="str">
        <f t="shared" si="30"/>
        <v/>
      </c>
      <c r="T241" s="14" t="str">
        <f t="shared" si="31"/>
        <v/>
      </c>
      <c r="V241" s="11" t="str">
        <f>IF(C241="", "", IF(COUNTIF($C$9:C241, C241)&gt;1, "", C241))</f>
        <v/>
      </c>
      <c r="W241" s="14" t="str">
        <f t="shared" si="32"/>
        <v/>
      </c>
      <c r="X241" s="14">
        <v>233</v>
      </c>
      <c r="Y241" s="14" t="str">
        <f t="shared" si="33"/>
        <v/>
      </c>
      <c r="AA241" s="14" t="str">
        <f t="shared" si="34"/>
        <v/>
      </c>
      <c r="AB241" s="20" t="str">
        <f>IF($AA241="", "", SUMIF('Time Sheet'!$B$9:$B$5008, $AA241, 'Time Sheet'!$AM$9:$AM$5008))</f>
        <v/>
      </c>
      <c r="AC241" s="88" t="str">
        <f>IF($AA241="", "", SUMIF('Time Sheet'!$B$9:$B$5008, $AA241, 'Time Sheet'!$AN$9:$AN$5008))</f>
        <v/>
      </c>
      <c r="AD241" s="96" t="str">
        <f>IF(AA241="", "", RANK(AC241, $AC$9:$AC$508, 0)+COUNTIF($AC$9:AC241, AC241)-1)</f>
        <v/>
      </c>
      <c r="AE241" s="31" t="str">
        <f t="shared" si="35"/>
        <v/>
      </c>
    </row>
    <row r="242" spans="1:31" x14ac:dyDescent="0.25">
      <c r="A242" s="77"/>
      <c r="B242" s="39"/>
      <c r="C242" s="42"/>
      <c r="D242" s="42"/>
      <c r="E242" s="41"/>
      <c r="F242" s="49"/>
      <c r="G242" s="77"/>
      <c r="H242" s="20" t="str">
        <f>IF(B242="", "", SUMIF('Time Sheet'!$B$9:$B$5008, $B242, 'Time Sheet'!$L$9:$L$5008))</f>
        <v/>
      </c>
      <c r="I242" s="23" t="str">
        <f>IF(B242="", "", SUMIF('Time Sheet'!$B$9:$B$5008, $B242, 'Time Sheet'!$N$9:$N$5008))</f>
        <v/>
      </c>
      <c r="J242" s="20" t="str">
        <f t="shared" si="27"/>
        <v/>
      </c>
      <c r="K242" s="77"/>
      <c r="Q242" s="14" t="str">
        <f t="shared" si="28"/>
        <v/>
      </c>
      <c r="R242" s="20" t="str">
        <f t="shared" si="29"/>
        <v/>
      </c>
      <c r="S242" s="69" t="str">
        <f t="shared" si="30"/>
        <v/>
      </c>
      <c r="T242" s="14" t="str">
        <f t="shared" si="31"/>
        <v/>
      </c>
      <c r="V242" s="11" t="str">
        <f>IF(C242="", "", IF(COUNTIF($C$9:C242, C242)&gt;1, "", C242))</f>
        <v/>
      </c>
      <c r="W242" s="14" t="str">
        <f t="shared" si="32"/>
        <v/>
      </c>
      <c r="X242" s="14">
        <v>234</v>
      </c>
      <c r="Y242" s="14" t="str">
        <f t="shared" si="33"/>
        <v/>
      </c>
      <c r="AA242" s="14" t="str">
        <f t="shared" si="34"/>
        <v/>
      </c>
      <c r="AB242" s="20" t="str">
        <f>IF($AA242="", "", SUMIF('Time Sheet'!$B$9:$B$5008, $AA242, 'Time Sheet'!$AM$9:$AM$5008))</f>
        <v/>
      </c>
      <c r="AC242" s="88" t="str">
        <f>IF($AA242="", "", SUMIF('Time Sheet'!$B$9:$B$5008, $AA242, 'Time Sheet'!$AN$9:$AN$5008))</f>
        <v/>
      </c>
      <c r="AD242" s="96" t="str">
        <f>IF(AA242="", "", RANK(AC242, $AC$9:$AC$508, 0)+COUNTIF($AC$9:AC242, AC242)-1)</f>
        <v/>
      </c>
      <c r="AE242" s="31" t="str">
        <f t="shared" si="35"/>
        <v/>
      </c>
    </row>
    <row r="243" spans="1:31" x14ac:dyDescent="0.25">
      <c r="A243" s="77"/>
      <c r="B243" s="39"/>
      <c r="C243" s="42"/>
      <c r="D243" s="42"/>
      <c r="E243" s="41"/>
      <c r="F243" s="49"/>
      <c r="G243" s="77"/>
      <c r="H243" s="20" t="str">
        <f>IF(B243="", "", SUMIF('Time Sheet'!$B$9:$B$5008, $B243, 'Time Sheet'!$L$9:$L$5008))</f>
        <v/>
      </c>
      <c r="I243" s="23" t="str">
        <f>IF(B243="", "", SUMIF('Time Sheet'!$B$9:$B$5008, $B243, 'Time Sheet'!$N$9:$N$5008))</f>
        <v/>
      </c>
      <c r="J243" s="20" t="str">
        <f t="shared" si="27"/>
        <v/>
      </c>
      <c r="K243" s="77"/>
      <c r="Q243" s="14" t="str">
        <f t="shared" si="28"/>
        <v/>
      </c>
      <c r="R243" s="20" t="str">
        <f t="shared" si="29"/>
        <v/>
      </c>
      <c r="S243" s="69" t="str">
        <f t="shared" si="30"/>
        <v/>
      </c>
      <c r="T243" s="14" t="str">
        <f t="shared" si="31"/>
        <v/>
      </c>
      <c r="V243" s="11" t="str">
        <f>IF(C243="", "", IF(COUNTIF($C$9:C243, C243)&gt;1, "", C243))</f>
        <v/>
      </c>
      <c r="W243" s="14" t="str">
        <f t="shared" si="32"/>
        <v/>
      </c>
      <c r="X243" s="14">
        <v>235</v>
      </c>
      <c r="Y243" s="14" t="str">
        <f t="shared" si="33"/>
        <v/>
      </c>
      <c r="AA243" s="14" t="str">
        <f t="shared" si="34"/>
        <v/>
      </c>
      <c r="AB243" s="20" t="str">
        <f>IF($AA243="", "", SUMIF('Time Sheet'!$B$9:$B$5008, $AA243, 'Time Sheet'!$AM$9:$AM$5008))</f>
        <v/>
      </c>
      <c r="AC243" s="88" t="str">
        <f>IF($AA243="", "", SUMIF('Time Sheet'!$B$9:$B$5008, $AA243, 'Time Sheet'!$AN$9:$AN$5008))</f>
        <v/>
      </c>
      <c r="AD243" s="96" t="str">
        <f>IF(AA243="", "", RANK(AC243, $AC$9:$AC$508, 0)+COUNTIF($AC$9:AC243, AC243)-1)</f>
        <v/>
      </c>
      <c r="AE243" s="31" t="str">
        <f t="shared" si="35"/>
        <v/>
      </c>
    </row>
    <row r="244" spans="1:31" x14ac:dyDescent="0.25">
      <c r="A244" s="77"/>
      <c r="B244" s="39"/>
      <c r="C244" s="42"/>
      <c r="D244" s="42"/>
      <c r="E244" s="41"/>
      <c r="F244" s="49"/>
      <c r="G244" s="77"/>
      <c r="H244" s="20" t="str">
        <f>IF(B244="", "", SUMIF('Time Sheet'!$B$9:$B$5008, $B244, 'Time Sheet'!$L$9:$L$5008))</f>
        <v/>
      </c>
      <c r="I244" s="23" t="str">
        <f>IF(B244="", "", SUMIF('Time Sheet'!$B$9:$B$5008, $B244, 'Time Sheet'!$N$9:$N$5008))</f>
        <v/>
      </c>
      <c r="J244" s="20" t="str">
        <f t="shared" si="27"/>
        <v/>
      </c>
      <c r="K244" s="77"/>
      <c r="Q244" s="14" t="str">
        <f t="shared" si="28"/>
        <v/>
      </c>
      <c r="R244" s="20" t="str">
        <f t="shared" si="29"/>
        <v/>
      </c>
      <c r="S244" s="69" t="str">
        <f t="shared" si="30"/>
        <v/>
      </c>
      <c r="T244" s="14" t="str">
        <f t="shared" si="31"/>
        <v/>
      </c>
      <c r="V244" s="11" t="str">
        <f>IF(C244="", "", IF(COUNTIF($C$9:C244, C244)&gt;1, "", C244))</f>
        <v/>
      </c>
      <c r="W244" s="14" t="str">
        <f t="shared" si="32"/>
        <v/>
      </c>
      <c r="X244" s="14">
        <v>236</v>
      </c>
      <c r="Y244" s="14" t="str">
        <f t="shared" si="33"/>
        <v/>
      </c>
      <c r="AA244" s="14" t="str">
        <f t="shared" si="34"/>
        <v/>
      </c>
      <c r="AB244" s="20" t="str">
        <f>IF($AA244="", "", SUMIF('Time Sheet'!$B$9:$B$5008, $AA244, 'Time Sheet'!$AM$9:$AM$5008))</f>
        <v/>
      </c>
      <c r="AC244" s="88" t="str">
        <f>IF($AA244="", "", SUMIF('Time Sheet'!$B$9:$B$5008, $AA244, 'Time Sheet'!$AN$9:$AN$5008))</f>
        <v/>
      </c>
      <c r="AD244" s="96" t="str">
        <f>IF(AA244="", "", RANK(AC244, $AC$9:$AC$508, 0)+COUNTIF($AC$9:AC244, AC244)-1)</f>
        <v/>
      </c>
      <c r="AE244" s="31" t="str">
        <f t="shared" si="35"/>
        <v/>
      </c>
    </row>
    <row r="245" spans="1:31" x14ac:dyDescent="0.25">
      <c r="A245" s="77"/>
      <c r="B245" s="39"/>
      <c r="C245" s="42"/>
      <c r="D245" s="42"/>
      <c r="E245" s="41"/>
      <c r="F245" s="49"/>
      <c r="G245" s="77"/>
      <c r="H245" s="20" t="str">
        <f>IF(B245="", "", SUMIF('Time Sheet'!$B$9:$B$5008, $B245, 'Time Sheet'!$L$9:$L$5008))</f>
        <v/>
      </c>
      <c r="I245" s="23" t="str">
        <f>IF(B245="", "", SUMIF('Time Sheet'!$B$9:$B$5008, $B245, 'Time Sheet'!$N$9:$N$5008))</f>
        <v/>
      </c>
      <c r="J245" s="20" t="str">
        <f t="shared" si="27"/>
        <v/>
      </c>
      <c r="K245" s="77"/>
      <c r="Q245" s="14" t="str">
        <f t="shared" si="28"/>
        <v/>
      </c>
      <c r="R245" s="20" t="str">
        <f t="shared" si="29"/>
        <v/>
      </c>
      <c r="S245" s="69" t="str">
        <f t="shared" si="30"/>
        <v/>
      </c>
      <c r="T245" s="14" t="str">
        <f t="shared" si="31"/>
        <v/>
      </c>
      <c r="V245" s="11" t="str">
        <f>IF(C245="", "", IF(COUNTIF($C$9:C245, C245)&gt;1, "", C245))</f>
        <v/>
      </c>
      <c r="W245" s="14" t="str">
        <f t="shared" si="32"/>
        <v/>
      </c>
      <c r="X245" s="14">
        <v>237</v>
      </c>
      <c r="Y245" s="14" t="str">
        <f t="shared" si="33"/>
        <v/>
      </c>
      <c r="AA245" s="14" t="str">
        <f t="shared" si="34"/>
        <v/>
      </c>
      <c r="AB245" s="20" t="str">
        <f>IF($AA245="", "", SUMIF('Time Sheet'!$B$9:$B$5008, $AA245, 'Time Sheet'!$AM$9:$AM$5008))</f>
        <v/>
      </c>
      <c r="AC245" s="88" t="str">
        <f>IF($AA245="", "", SUMIF('Time Sheet'!$B$9:$B$5008, $AA245, 'Time Sheet'!$AN$9:$AN$5008))</f>
        <v/>
      </c>
      <c r="AD245" s="96" t="str">
        <f>IF(AA245="", "", RANK(AC245, $AC$9:$AC$508, 0)+COUNTIF($AC$9:AC245, AC245)-1)</f>
        <v/>
      </c>
      <c r="AE245" s="31" t="str">
        <f t="shared" si="35"/>
        <v/>
      </c>
    </row>
    <row r="246" spans="1:31" x14ac:dyDescent="0.25">
      <c r="A246" s="77"/>
      <c r="B246" s="39"/>
      <c r="C246" s="42"/>
      <c r="D246" s="42"/>
      <c r="E246" s="41"/>
      <c r="F246" s="49"/>
      <c r="G246" s="77"/>
      <c r="H246" s="20" t="str">
        <f>IF(B246="", "", SUMIF('Time Sheet'!$B$9:$B$5008, $B246, 'Time Sheet'!$L$9:$L$5008))</f>
        <v/>
      </c>
      <c r="I246" s="23" t="str">
        <f>IF(B246="", "", SUMIF('Time Sheet'!$B$9:$B$5008, $B246, 'Time Sheet'!$N$9:$N$5008))</f>
        <v/>
      </c>
      <c r="J246" s="20" t="str">
        <f t="shared" si="27"/>
        <v/>
      </c>
      <c r="K246" s="77"/>
      <c r="Q246" s="14" t="str">
        <f t="shared" si="28"/>
        <v/>
      </c>
      <c r="R246" s="20" t="str">
        <f t="shared" si="29"/>
        <v/>
      </c>
      <c r="S246" s="69" t="str">
        <f t="shared" si="30"/>
        <v/>
      </c>
      <c r="T246" s="14" t="str">
        <f t="shared" si="31"/>
        <v/>
      </c>
      <c r="V246" s="11" t="str">
        <f>IF(C246="", "", IF(COUNTIF($C$9:C246, C246)&gt;1, "", C246))</f>
        <v/>
      </c>
      <c r="W246" s="14" t="str">
        <f t="shared" si="32"/>
        <v/>
      </c>
      <c r="X246" s="14">
        <v>238</v>
      </c>
      <c r="Y246" s="14" t="str">
        <f t="shared" si="33"/>
        <v/>
      </c>
      <c r="AA246" s="14" t="str">
        <f t="shared" si="34"/>
        <v/>
      </c>
      <c r="AB246" s="20" t="str">
        <f>IF($AA246="", "", SUMIF('Time Sheet'!$B$9:$B$5008, $AA246, 'Time Sheet'!$AM$9:$AM$5008))</f>
        <v/>
      </c>
      <c r="AC246" s="88" t="str">
        <f>IF($AA246="", "", SUMIF('Time Sheet'!$B$9:$B$5008, $AA246, 'Time Sheet'!$AN$9:$AN$5008))</f>
        <v/>
      </c>
      <c r="AD246" s="96" t="str">
        <f>IF(AA246="", "", RANK(AC246, $AC$9:$AC$508, 0)+COUNTIF($AC$9:AC246, AC246)-1)</f>
        <v/>
      </c>
      <c r="AE246" s="31" t="str">
        <f t="shared" si="35"/>
        <v/>
      </c>
    </row>
    <row r="247" spans="1:31" x14ac:dyDescent="0.25">
      <c r="A247" s="77"/>
      <c r="B247" s="39"/>
      <c r="C247" s="42"/>
      <c r="D247" s="42"/>
      <c r="E247" s="41"/>
      <c r="F247" s="49"/>
      <c r="G247" s="77"/>
      <c r="H247" s="20" t="str">
        <f>IF(B247="", "", SUMIF('Time Sheet'!$B$9:$B$5008, $B247, 'Time Sheet'!$L$9:$L$5008))</f>
        <v/>
      </c>
      <c r="I247" s="23" t="str">
        <f>IF(B247="", "", SUMIF('Time Sheet'!$B$9:$B$5008, $B247, 'Time Sheet'!$N$9:$N$5008))</f>
        <v/>
      </c>
      <c r="J247" s="20" t="str">
        <f t="shared" si="27"/>
        <v/>
      </c>
      <c r="K247" s="77"/>
      <c r="Q247" s="14" t="str">
        <f t="shared" si="28"/>
        <v/>
      </c>
      <c r="R247" s="20" t="str">
        <f t="shared" si="29"/>
        <v/>
      </c>
      <c r="S247" s="69" t="str">
        <f t="shared" si="30"/>
        <v/>
      </c>
      <c r="T247" s="14" t="str">
        <f t="shared" si="31"/>
        <v/>
      </c>
      <c r="V247" s="11" t="str">
        <f>IF(C247="", "", IF(COUNTIF($C$9:C247, C247)&gt;1, "", C247))</f>
        <v/>
      </c>
      <c r="W247" s="14" t="str">
        <f t="shared" si="32"/>
        <v/>
      </c>
      <c r="X247" s="14">
        <v>239</v>
      </c>
      <c r="Y247" s="14" t="str">
        <f t="shared" si="33"/>
        <v/>
      </c>
      <c r="AA247" s="14" t="str">
        <f t="shared" si="34"/>
        <v/>
      </c>
      <c r="AB247" s="20" t="str">
        <f>IF($AA247="", "", SUMIF('Time Sheet'!$B$9:$B$5008, $AA247, 'Time Sheet'!$AM$9:$AM$5008))</f>
        <v/>
      </c>
      <c r="AC247" s="88" t="str">
        <f>IF($AA247="", "", SUMIF('Time Sheet'!$B$9:$B$5008, $AA247, 'Time Sheet'!$AN$9:$AN$5008))</f>
        <v/>
      </c>
      <c r="AD247" s="96" t="str">
        <f>IF(AA247="", "", RANK(AC247, $AC$9:$AC$508, 0)+COUNTIF($AC$9:AC247, AC247)-1)</f>
        <v/>
      </c>
      <c r="AE247" s="31" t="str">
        <f t="shared" si="35"/>
        <v/>
      </c>
    </row>
    <row r="248" spans="1:31" x14ac:dyDescent="0.25">
      <c r="A248" s="77"/>
      <c r="B248" s="39"/>
      <c r="C248" s="42"/>
      <c r="D248" s="42"/>
      <c r="E248" s="41"/>
      <c r="F248" s="49"/>
      <c r="G248" s="77"/>
      <c r="H248" s="20" t="str">
        <f>IF(B248="", "", SUMIF('Time Sheet'!$B$9:$B$5008, $B248, 'Time Sheet'!$L$9:$L$5008))</f>
        <v/>
      </c>
      <c r="I248" s="23" t="str">
        <f>IF(B248="", "", SUMIF('Time Sheet'!$B$9:$B$5008, $B248, 'Time Sheet'!$N$9:$N$5008))</f>
        <v/>
      </c>
      <c r="J248" s="20" t="str">
        <f t="shared" si="27"/>
        <v/>
      </c>
      <c r="K248" s="77"/>
      <c r="Q248" s="14" t="str">
        <f t="shared" si="28"/>
        <v/>
      </c>
      <c r="R248" s="20" t="str">
        <f t="shared" si="29"/>
        <v/>
      </c>
      <c r="S248" s="69" t="str">
        <f t="shared" si="30"/>
        <v/>
      </c>
      <c r="T248" s="14" t="str">
        <f t="shared" si="31"/>
        <v/>
      </c>
      <c r="V248" s="11" t="str">
        <f>IF(C248="", "", IF(COUNTIF($C$9:C248, C248)&gt;1, "", C248))</f>
        <v/>
      </c>
      <c r="W248" s="14" t="str">
        <f t="shared" si="32"/>
        <v/>
      </c>
      <c r="X248" s="14">
        <v>240</v>
      </c>
      <c r="Y248" s="14" t="str">
        <f t="shared" si="33"/>
        <v/>
      </c>
      <c r="AA248" s="14" t="str">
        <f t="shared" si="34"/>
        <v/>
      </c>
      <c r="AB248" s="20" t="str">
        <f>IF($AA248="", "", SUMIF('Time Sheet'!$B$9:$B$5008, $AA248, 'Time Sheet'!$AM$9:$AM$5008))</f>
        <v/>
      </c>
      <c r="AC248" s="88" t="str">
        <f>IF($AA248="", "", SUMIF('Time Sheet'!$B$9:$B$5008, $AA248, 'Time Sheet'!$AN$9:$AN$5008))</f>
        <v/>
      </c>
      <c r="AD248" s="96" t="str">
        <f>IF(AA248="", "", RANK(AC248, $AC$9:$AC$508, 0)+COUNTIF($AC$9:AC248, AC248)-1)</f>
        <v/>
      </c>
      <c r="AE248" s="31" t="str">
        <f t="shared" si="35"/>
        <v/>
      </c>
    </row>
    <row r="249" spans="1:31" x14ac:dyDescent="0.25">
      <c r="A249" s="77"/>
      <c r="B249" s="39"/>
      <c r="C249" s="42"/>
      <c r="D249" s="42"/>
      <c r="E249" s="41"/>
      <c r="F249" s="49"/>
      <c r="G249" s="77"/>
      <c r="H249" s="20" t="str">
        <f>IF(B249="", "", SUMIF('Time Sheet'!$B$9:$B$5008, $B249, 'Time Sheet'!$L$9:$L$5008))</f>
        <v/>
      </c>
      <c r="I249" s="23" t="str">
        <f>IF(B249="", "", SUMIF('Time Sheet'!$B$9:$B$5008, $B249, 'Time Sheet'!$N$9:$N$5008))</f>
        <v/>
      </c>
      <c r="J249" s="20" t="str">
        <f t="shared" si="27"/>
        <v/>
      </c>
      <c r="K249" s="77"/>
      <c r="Q249" s="14" t="str">
        <f t="shared" si="28"/>
        <v/>
      </c>
      <c r="R249" s="20" t="str">
        <f t="shared" si="29"/>
        <v/>
      </c>
      <c r="S249" s="69" t="str">
        <f t="shared" si="30"/>
        <v/>
      </c>
      <c r="T249" s="14" t="str">
        <f t="shared" si="31"/>
        <v/>
      </c>
      <c r="V249" s="11" t="str">
        <f>IF(C249="", "", IF(COUNTIF($C$9:C249, C249)&gt;1, "", C249))</f>
        <v/>
      </c>
      <c r="W249" s="14" t="str">
        <f t="shared" si="32"/>
        <v/>
      </c>
      <c r="X249" s="14">
        <v>241</v>
      </c>
      <c r="Y249" s="14" t="str">
        <f t="shared" si="33"/>
        <v/>
      </c>
      <c r="AA249" s="14" t="str">
        <f t="shared" si="34"/>
        <v/>
      </c>
      <c r="AB249" s="20" t="str">
        <f>IF($AA249="", "", SUMIF('Time Sheet'!$B$9:$B$5008, $AA249, 'Time Sheet'!$AM$9:$AM$5008))</f>
        <v/>
      </c>
      <c r="AC249" s="88" t="str">
        <f>IF($AA249="", "", SUMIF('Time Sheet'!$B$9:$B$5008, $AA249, 'Time Sheet'!$AN$9:$AN$5008))</f>
        <v/>
      </c>
      <c r="AD249" s="96" t="str">
        <f>IF(AA249="", "", RANK(AC249, $AC$9:$AC$508, 0)+COUNTIF($AC$9:AC249, AC249)-1)</f>
        <v/>
      </c>
      <c r="AE249" s="31" t="str">
        <f t="shared" si="35"/>
        <v/>
      </c>
    </row>
    <row r="250" spans="1:31" x14ac:dyDescent="0.25">
      <c r="A250" s="77"/>
      <c r="B250" s="39"/>
      <c r="C250" s="42"/>
      <c r="D250" s="42"/>
      <c r="E250" s="41"/>
      <c r="F250" s="49"/>
      <c r="G250" s="77"/>
      <c r="H250" s="20" t="str">
        <f>IF(B250="", "", SUMIF('Time Sheet'!$B$9:$B$5008, $B250, 'Time Sheet'!$L$9:$L$5008))</f>
        <v/>
      </c>
      <c r="I250" s="23" t="str">
        <f>IF(B250="", "", SUMIF('Time Sheet'!$B$9:$B$5008, $B250, 'Time Sheet'!$N$9:$N$5008))</f>
        <v/>
      </c>
      <c r="J250" s="20" t="str">
        <f t="shared" si="27"/>
        <v/>
      </c>
      <c r="K250" s="77"/>
      <c r="Q250" s="14" t="str">
        <f t="shared" si="28"/>
        <v/>
      </c>
      <c r="R250" s="20" t="str">
        <f t="shared" si="29"/>
        <v/>
      </c>
      <c r="S250" s="69" t="str">
        <f t="shared" si="30"/>
        <v/>
      </c>
      <c r="T250" s="14" t="str">
        <f t="shared" si="31"/>
        <v/>
      </c>
      <c r="V250" s="11" t="str">
        <f>IF(C250="", "", IF(COUNTIF($C$9:C250, C250)&gt;1, "", C250))</f>
        <v/>
      </c>
      <c r="W250" s="14" t="str">
        <f t="shared" si="32"/>
        <v/>
      </c>
      <c r="X250" s="14">
        <v>242</v>
      </c>
      <c r="Y250" s="14" t="str">
        <f t="shared" si="33"/>
        <v/>
      </c>
      <c r="AA250" s="14" t="str">
        <f t="shared" si="34"/>
        <v/>
      </c>
      <c r="AB250" s="20" t="str">
        <f>IF($AA250="", "", SUMIF('Time Sheet'!$B$9:$B$5008, $AA250, 'Time Sheet'!$AM$9:$AM$5008))</f>
        <v/>
      </c>
      <c r="AC250" s="88" t="str">
        <f>IF($AA250="", "", SUMIF('Time Sheet'!$B$9:$B$5008, $AA250, 'Time Sheet'!$AN$9:$AN$5008))</f>
        <v/>
      </c>
      <c r="AD250" s="96" t="str">
        <f>IF(AA250="", "", RANK(AC250, $AC$9:$AC$508, 0)+COUNTIF($AC$9:AC250, AC250)-1)</f>
        <v/>
      </c>
      <c r="AE250" s="31" t="str">
        <f t="shared" si="35"/>
        <v/>
      </c>
    </row>
    <row r="251" spans="1:31" x14ac:dyDescent="0.25">
      <c r="A251" s="77"/>
      <c r="B251" s="39"/>
      <c r="C251" s="42"/>
      <c r="D251" s="42"/>
      <c r="E251" s="41"/>
      <c r="F251" s="49"/>
      <c r="G251" s="77"/>
      <c r="H251" s="20" t="str">
        <f>IF(B251="", "", SUMIF('Time Sheet'!$B$9:$B$5008, $B251, 'Time Sheet'!$L$9:$L$5008))</f>
        <v/>
      </c>
      <c r="I251" s="23" t="str">
        <f>IF(B251="", "", SUMIF('Time Sheet'!$B$9:$B$5008, $B251, 'Time Sheet'!$N$9:$N$5008))</f>
        <v/>
      </c>
      <c r="J251" s="20" t="str">
        <f t="shared" si="27"/>
        <v/>
      </c>
      <c r="K251" s="77"/>
      <c r="Q251" s="14" t="str">
        <f t="shared" si="28"/>
        <v/>
      </c>
      <c r="R251" s="20" t="str">
        <f t="shared" si="29"/>
        <v/>
      </c>
      <c r="S251" s="69" t="str">
        <f t="shared" si="30"/>
        <v/>
      </c>
      <c r="T251" s="14" t="str">
        <f t="shared" si="31"/>
        <v/>
      </c>
      <c r="V251" s="11" t="str">
        <f>IF(C251="", "", IF(COUNTIF($C$9:C251, C251)&gt;1, "", C251))</f>
        <v/>
      </c>
      <c r="W251" s="14" t="str">
        <f t="shared" si="32"/>
        <v/>
      </c>
      <c r="X251" s="14">
        <v>243</v>
      </c>
      <c r="Y251" s="14" t="str">
        <f t="shared" si="33"/>
        <v/>
      </c>
      <c r="AA251" s="14" t="str">
        <f t="shared" si="34"/>
        <v/>
      </c>
      <c r="AB251" s="20" t="str">
        <f>IF($AA251="", "", SUMIF('Time Sheet'!$B$9:$B$5008, $AA251, 'Time Sheet'!$AM$9:$AM$5008))</f>
        <v/>
      </c>
      <c r="AC251" s="88" t="str">
        <f>IF($AA251="", "", SUMIF('Time Sheet'!$B$9:$B$5008, $AA251, 'Time Sheet'!$AN$9:$AN$5008))</f>
        <v/>
      </c>
      <c r="AD251" s="96" t="str">
        <f>IF(AA251="", "", RANK(AC251, $AC$9:$AC$508, 0)+COUNTIF($AC$9:AC251, AC251)-1)</f>
        <v/>
      </c>
      <c r="AE251" s="31" t="str">
        <f t="shared" si="35"/>
        <v/>
      </c>
    </row>
    <row r="252" spans="1:31" x14ac:dyDescent="0.25">
      <c r="A252" s="77"/>
      <c r="B252" s="39"/>
      <c r="C252" s="42"/>
      <c r="D252" s="42"/>
      <c r="E252" s="41"/>
      <c r="F252" s="49"/>
      <c r="G252" s="77"/>
      <c r="H252" s="20" t="str">
        <f>IF(B252="", "", SUMIF('Time Sheet'!$B$9:$B$5008, $B252, 'Time Sheet'!$L$9:$L$5008))</f>
        <v/>
      </c>
      <c r="I252" s="23" t="str">
        <f>IF(B252="", "", SUMIF('Time Sheet'!$B$9:$B$5008, $B252, 'Time Sheet'!$N$9:$N$5008))</f>
        <v/>
      </c>
      <c r="J252" s="20" t="str">
        <f t="shared" si="27"/>
        <v/>
      </c>
      <c r="K252" s="77"/>
      <c r="Q252" s="14" t="str">
        <f t="shared" si="28"/>
        <v/>
      </c>
      <c r="R252" s="20" t="str">
        <f t="shared" si="29"/>
        <v/>
      </c>
      <c r="S252" s="69" t="str">
        <f t="shared" si="30"/>
        <v/>
      </c>
      <c r="T252" s="14" t="str">
        <f t="shared" si="31"/>
        <v/>
      </c>
      <c r="V252" s="11" t="str">
        <f>IF(C252="", "", IF(COUNTIF($C$9:C252, C252)&gt;1, "", C252))</f>
        <v/>
      </c>
      <c r="W252" s="14" t="str">
        <f t="shared" si="32"/>
        <v/>
      </c>
      <c r="X252" s="14">
        <v>244</v>
      </c>
      <c r="Y252" s="14" t="str">
        <f t="shared" si="33"/>
        <v/>
      </c>
      <c r="AA252" s="14" t="str">
        <f t="shared" si="34"/>
        <v/>
      </c>
      <c r="AB252" s="20" t="str">
        <f>IF($AA252="", "", SUMIF('Time Sheet'!$B$9:$B$5008, $AA252, 'Time Sheet'!$AM$9:$AM$5008))</f>
        <v/>
      </c>
      <c r="AC252" s="88" t="str">
        <f>IF($AA252="", "", SUMIF('Time Sheet'!$B$9:$B$5008, $AA252, 'Time Sheet'!$AN$9:$AN$5008))</f>
        <v/>
      </c>
      <c r="AD252" s="96" t="str">
        <f>IF(AA252="", "", RANK(AC252, $AC$9:$AC$508, 0)+COUNTIF($AC$9:AC252, AC252)-1)</f>
        <v/>
      </c>
      <c r="AE252" s="31" t="str">
        <f t="shared" si="35"/>
        <v/>
      </c>
    </row>
    <row r="253" spans="1:31" x14ac:dyDescent="0.25">
      <c r="A253" s="77"/>
      <c r="B253" s="39"/>
      <c r="C253" s="42"/>
      <c r="D253" s="42"/>
      <c r="E253" s="41"/>
      <c r="F253" s="49"/>
      <c r="G253" s="77"/>
      <c r="H253" s="20" t="str">
        <f>IF(B253="", "", SUMIF('Time Sheet'!$B$9:$B$5008, $B253, 'Time Sheet'!$L$9:$L$5008))</f>
        <v/>
      </c>
      <c r="I253" s="23" t="str">
        <f>IF(B253="", "", SUMIF('Time Sheet'!$B$9:$B$5008, $B253, 'Time Sheet'!$N$9:$N$5008))</f>
        <v/>
      </c>
      <c r="J253" s="20" t="str">
        <f t="shared" si="27"/>
        <v/>
      </c>
      <c r="K253" s="77"/>
      <c r="Q253" s="14" t="str">
        <f t="shared" si="28"/>
        <v/>
      </c>
      <c r="R253" s="20" t="str">
        <f t="shared" si="29"/>
        <v/>
      </c>
      <c r="S253" s="69" t="str">
        <f t="shared" si="30"/>
        <v/>
      </c>
      <c r="T253" s="14" t="str">
        <f t="shared" si="31"/>
        <v/>
      </c>
      <c r="V253" s="11" t="str">
        <f>IF(C253="", "", IF(COUNTIF($C$9:C253, C253)&gt;1, "", C253))</f>
        <v/>
      </c>
      <c r="W253" s="14" t="str">
        <f t="shared" si="32"/>
        <v/>
      </c>
      <c r="X253" s="14">
        <v>245</v>
      </c>
      <c r="Y253" s="14" t="str">
        <f t="shared" si="33"/>
        <v/>
      </c>
      <c r="AA253" s="14" t="str">
        <f t="shared" si="34"/>
        <v/>
      </c>
      <c r="AB253" s="20" t="str">
        <f>IF($AA253="", "", SUMIF('Time Sheet'!$B$9:$B$5008, $AA253, 'Time Sheet'!$AM$9:$AM$5008))</f>
        <v/>
      </c>
      <c r="AC253" s="88" t="str">
        <f>IF($AA253="", "", SUMIF('Time Sheet'!$B$9:$B$5008, $AA253, 'Time Sheet'!$AN$9:$AN$5008))</f>
        <v/>
      </c>
      <c r="AD253" s="96" t="str">
        <f>IF(AA253="", "", RANK(AC253, $AC$9:$AC$508, 0)+COUNTIF($AC$9:AC253, AC253)-1)</f>
        <v/>
      </c>
      <c r="AE253" s="31" t="str">
        <f t="shared" si="35"/>
        <v/>
      </c>
    </row>
    <row r="254" spans="1:31" x14ac:dyDescent="0.25">
      <c r="A254" s="77"/>
      <c r="B254" s="39"/>
      <c r="C254" s="42"/>
      <c r="D254" s="42"/>
      <c r="E254" s="41"/>
      <c r="F254" s="49"/>
      <c r="G254" s="77"/>
      <c r="H254" s="20" t="str">
        <f>IF(B254="", "", SUMIF('Time Sheet'!$B$9:$B$5008, $B254, 'Time Sheet'!$L$9:$L$5008))</f>
        <v/>
      </c>
      <c r="I254" s="23" t="str">
        <f>IF(B254="", "", SUMIF('Time Sheet'!$B$9:$B$5008, $B254, 'Time Sheet'!$N$9:$N$5008))</f>
        <v/>
      </c>
      <c r="J254" s="20" t="str">
        <f t="shared" si="27"/>
        <v/>
      </c>
      <c r="K254" s="77"/>
      <c r="Q254" s="14" t="str">
        <f t="shared" si="28"/>
        <v/>
      </c>
      <c r="R254" s="20" t="str">
        <f t="shared" si="29"/>
        <v/>
      </c>
      <c r="S254" s="69" t="str">
        <f t="shared" si="30"/>
        <v/>
      </c>
      <c r="T254" s="14" t="str">
        <f t="shared" si="31"/>
        <v/>
      </c>
      <c r="V254" s="11" t="str">
        <f>IF(C254="", "", IF(COUNTIF($C$9:C254, C254)&gt;1, "", C254))</f>
        <v/>
      </c>
      <c r="W254" s="14" t="str">
        <f t="shared" si="32"/>
        <v/>
      </c>
      <c r="X254" s="14">
        <v>246</v>
      </c>
      <c r="Y254" s="14" t="str">
        <f t="shared" si="33"/>
        <v/>
      </c>
      <c r="AA254" s="14" t="str">
        <f t="shared" si="34"/>
        <v/>
      </c>
      <c r="AB254" s="20" t="str">
        <f>IF($AA254="", "", SUMIF('Time Sheet'!$B$9:$B$5008, $AA254, 'Time Sheet'!$AM$9:$AM$5008))</f>
        <v/>
      </c>
      <c r="AC254" s="88" t="str">
        <f>IF($AA254="", "", SUMIF('Time Sheet'!$B$9:$B$5008, $AA254, 'Time Sheet'!$AN$9:$AN$5008))</f>
        <v/>
      </c>
      <c r="AD254" s="96" t="str">
        <f>IF(AA254="", "", RANK(AC254, $AC$9:$AC$508, 0)+COUNTIF($AC$9:AC254, AC254)-1)</f>
        <v/>
      </c>
      <c r="AE254" s="31" t="str">
        <f t="shared" si="35"/>
        <v/>
      </c>
    </row>
    <row r="255" spans="1:31" x14ac:dyDescent="0.25">
      <c r="A255" s="77"/>
      <c r="B255" s="39"/>
      <c r="C255" s="42"/>
      <c r="D255" s="42"/>
      <c r="E255" s="41"/>
      <c r="F255" s="49"/>
      <c r="G255" s="77"/>
      <c r="H255" s="20" t="str">
        <f>IF(B255="", "", SUMIF('Time Sheet'!$B$9:$B$5008, $B255, 'Time Sheet'!$L$9:$L$5008))</f>
        <v/>
      </c>
      <c r="I255" s="23" t="str">
        <f>IF(B255="", "", SUMIF('Time Sheet'!$B$9:$B$5008, $B255, 'Time Sheet'!$N$9:$N$5008))</f>
        <v/>
      </c>
      <c r="J255" s="20" t="str">
        <f t="shared" si="27"/>
        <v/>
      </c>
      <c r="K255" s="77"/>
      <c r="Q255" s="14" t="str">
        <f t="shared" si="28"/>
        <v/>
      </c>
      <c r="R255" s="20" t="str">
        <f t="shared" si="29"/>
        <v/>
      </c>
      <c r="S255" s="69" t="str">
        <f t="shared" si="30"/>
        <v/>
      </c>
      <c r="T255" s="14" t="str">
        <f t="shared" si="31"/>
        <v/>
      </c>
      <c r="V255" s="11" t="str">
        <f>IF(C255="", "", IF(COUNTIF($C$9:C255, C255)&gt;1, "", C255))</f>
        <v/>
      </c>
      <c r="W255" s="14" t="str">
        <f t="shared" si="32"/>
        <v/>
      </c>
      <c r="X255" s="14">
        <v>247</v>
      </c>
      <c r="Y255" s="14" t="str">
        <f t="shared" si="33"/>
        <v/>
      </c>
      <c r="AA255" s="14" t="str">
        <f t="shared" si="34"/>
        <v/>
      </c>
      <c r="AB255" s="20" t="str">
        <f>IF($AA255="", "", SUMIF('Time Sheet'!$B$9:$B$5008, $AA255, 'Time Sheet'!$AM$9:$AM$5008))</f>
        <v/>
      </c>
      <c r="AC255" s="88" t="str">
        <f>IF($AA255="", "", SUMIF('Time Sheet'!$B$9:$B$5008, $AA255, 'Time Sheet'!$AN$9:$AN$5008))</f>
        <v/>
      </c>
      <c r="AD255" s="96" t="str">
        <f>IF(AA255="", "", RANK(AC255, $AC$9:$AC$508, 0)+COUNTIF($AC$9:AC255, AC255)-1)</f>
        <v/>
      </c>
      <c r="AE255" s="31" t="str">
        <f t="shared" si="35"/>
        <v/>
      </c>
    </row>
    <row r="256" spans="1:31" x14ac:dyDescent="0.25">
      <c r="A256" s="77"/>
      <c r="B256" s="39"/>
      <c r="C256" s="42"/>
      <c r="D256" s="42"/>
      <c r="E256" s="41"/>
      <c r="F256" s="49"/>
      <c r="G256" s="77"/>
      <c r="H256" s="20" t="str">
        <f>IF(B256="", "", SUMIF('Time Sheet'!$B$9:$B$5008, $B256, 'Time Sheet'!$L$9:$L$5008))</f>
        <v/>
      </c>
      <c r="I256" s="23" t="str">
        <f>IF(B256="", "", SUMIF('Time Sheet'!$B$9:$B$5008, $B256, 'Time Sheet'!$N$9:$N$5008))</f>
        <v/>
      </c>
      <c r="J256" s="20" t="str">
        <f t="shared" si="27"/>
        <v/>
      </c>
      <c r="K256" s="77"/>
      <c r="Q256" s="14" t="str">
        <f t="shared" si="28"/>
        <v/>
      </c>
      <c r="R256" s="20" t="str">
        <f t="shared" si="29"/>
        <v/>
      </c>
      <c r="S256" s="69" t="str">
        <f t="shared" si="30"/>
        <v/>
      </c>
      <c r="T256" s="14" t="str">
        <f t="shared" si="31"/>
        <v/>
      </c>
      <c r="V256" s="11" t="str">
        <f>IF(C256="", "", IF(COUNTIF($C$9:C256, C256)&gt;1, "", C256))</f>
        <v/>
      </c>
      <c r="W256" s="14" t="str">
        <f t="shared" si="32"/>
        <v/>
      </c>
      <c r="X256" s="14">
        <v>248</v>
      </c>
      <c r="Y256" s="14" t="str">
        <f t="shared" si="33"/>
        <v/>
      </c>
      <c r="AA256" s="14" t="str">
        <f t="shared" si="34"/>
        <v/>
      </c>
      <c r="AB256" s="20" t="str">
        <f>IF($AA256="", "", SUMIF('Time Sheet'!$B$9:$B$5008, $AA256, 'Time Sheet'!$AM$9:$AM$5008))</f>
        <v/>
      </c>
      <c r="AC256" s="88" t="str">
        <f>IF($AA256="", "", SUMIF('Time Sheet'!$B$9:$B$5008, $AA256, 'Time Sheet'!$AN$9:$AN$5008))</f>
        <v/>
      </c>
      <c r="AD256" s="96" t="str">
        <f>IF(AA256="", "", RANK(AC256, $AC$9:$AC$508, 0)+COUNTIF($AC$9:AC256, AC256)-1)</f>
        <v/>
      </c>
      <c r="AE256" s="31" t="str">
        <f t="shared" si="35"/>
        <v/>
      </c>
    </row>
    <row r="257" spans="1:31" x14ac:dyDescent="0.25">
      <c r="A257" s="77"/>
      <c r="B257" s="39"/>
      <c r="C257" s="42"/>
      <c r="D257" s="42"/>
      <c r="E257" s="41"/>
      <c r="F257" s="49"/>
      <c r="G257" s="77"/>
      <c r="H257" s="20" t="str">
        <f>IF(B257="", "", SUMIF('Time Sheet'!$B$9:$B$5008, $B257, 'Time Sheet'!$L$9:$L$5008))</f>
        <v/>
      </c>
      <c r="I257" s="23" t="str">
        <f>IF(B257="", "", SUMIF('Time Sheet'!$B$9:$B$5008, $B257, 'Time Sheet'!$N$9:$N$5008))</f>
        <v/>
      </c>
      <c r="J257" s="20" t="str">
        <f t="shared" si="27"/>
        <v/>
      </c>
      <c r="K257" s="77"/>
      <c r="Q257" s="14" t="str">
        <f t="shared" si="28"/>
        <v/>
      </c>
      <c r="R257" s="20" t="str">
        <f t="shared" si="29"/>
        <v/>
      </c>
      <c r="S257" s="69" t="str">
        <f t="shared" si="30"/>
        <v/>
      </c>
      <c r="T257" s="14" t="str">
        <f t="shared" si="31"/>
        <v/>
      </c>
      <c r="V257" s="11" t="str">
        <f>IF(C257="", "", IF(COUNTIF($C$9:C257, C257)&gt;1, "", C257))</f>
        <v/>
      </c>
      <c r="W257" s="14" t="str">
        <f t="shared" si="32"/>
        <v/>
      </c>
      <c r="X257" s="14">
        <v>249</v>
      </c>
      <c r="Y257" s="14" t="str">
        <f t="shared" si="33"/>
        <v/>
      </c>
      <c r="AA257" s="14" t="str">
        <f t="shared" si="34"/>
        <v/>
      </c>
      <c r="AB257" s="20" t="str">
        <f>IF($AA257="", "", SUMIF('Time Sheet'!$B$9:$B$5008, $AA257, 'Time Sheet'!$AM$9:$AM$5008))</f>
        <v/>
      </c>
      <c r="AC257" s="88" t="str">
        <f>IF($AA257="", "", SUMIF('Time Sheet'!$B$9:$B$5008, $AA257, 'Time Sheet'!$AN$9:$AN$5008))</f>
        <v/>
      </c>
      <c r="AD257" s="96" t="str">
        <f>IF(AA257="", "", RANK(AC257, $AC$9:$AC$508, 0)+COUNTIF($AC$9:AC257, AC257)-1)</f>
        <v/>
      </c>
      <c r="AE257" s="31" t="str">
        <f t="shared" si="35"/>
        <v/>
      </c>
    </row>
    <row r="258" spans="1:31" x14ac:dyDescent="0.25">
      <c r="A258" s="77"/>
      <c r="B258" s="39"/>
      <c r="C258" s="42"/>
      <c r="D258" s="42"/>
      <c r="E258" s="41"/>
      <c r="F258" s="49"/>
      <c r="G258" s="77"/>
      <c r="H258" s="20" t="str">
        <f>IF(B258="", "", SUMIF('Time Sheet'!$B$9:$B$5008, $B258, 'Time Sheet'!$L$9:$L$5008))</f>
        <v/>
      </c>
      <c r="I258" s="23" t="str">
        <f>IF(B258="", "", SUMIF('Time Sheet'!$B$9:$B$5008, $B258, 'Time Sheet'!$N$9:$N$5008))</f>
        <v/>
      </c>
      <c r="J258" s="20" t="str">
        <f t="shared" si="27"/>
        <v/>
      </c>
      <c r="K258" s="77"/>
      <c r="Q258" s="14" t="str">
        <f t="shared" si="28"/>
        <v/>
      </c>
      <c r="R258" s="20" t="str">
        <f t="shared" si="29"/>
        <v/>
      </c>
      <c r="S258" s="69" t="str">
        <f t="shared" si="30"/>
        <v/>
      </c>
      <c r="T258" s="14" t="str">
        <f t="shared" si="31"/>
        <v/>
      </c>
      <c r="V258" s="11" t="str">
        <f>IF(C258="", "", IF(COUNTIF($C$9:C258, C258)&gt;1, "", C258))</f>
        <v/>
      </c>
      <c r="W258" s="14" t="str">
        <f t="shared" si="32"/>
        <v/>
      </c>
      <c r="X258" s="14">
        <v>250</v>
      </c>
      <c r="Y258" s="14" t="str">
        <f t="shared" si="33"/>
        <v/>
      </c>
      <c r="AA258" s="14" t="str">
        <f t="shared" si="34"/>
        <v/>
      </c>
      <c r="AB258" s="20" t="str">
        <f>IF($AA258="", "", SUMIF('Time Sheet'!$B$9:$B$5008, $AA258, 'Time Sheet'!$AM$9:$AM$5008))</f>
        <v/>
      </c>
      <c r="AC258" s="88" t="str">
        <f>IF($AA258="", "", SUMIF('Time Sheet'!$B$9:$B$5008, $AA258, 'Time Sheet'!$AN$9:$AN$5008))</f>
        <v/>
      </c>
      <c r="AD258" s="96" t="str">
        <f>IF(AA258="", "", RANK(AC258, $AC$9:$AC$508, 0)+COUNTIF($AC$9:AC258, AC258)-1)</f>
        <v/>
      </c>
      <c r="AE258" s="31" t="str">
        <f t="shared" si="35"/>
        <v/>
      </c>
    </row>
    <row r="259" spans="1:31" x14ac:dyDescent="0.25">
      <c r="A259" s="77"/>
      <c r="B259" s="39"/>
      <c r="C259" s="42"/>
      <c r="D259" s="42"/>
      <c r="E259" s="41"/>
      <c r="F259" s="49"/>
      <c r="G259" s="77"/>
      <c r="H259" s="20" t="str">
        <f>IF(B259="", "", SUMIF('Time Sheet'!$B$9:$B$5008, $B259, 'Time Sheet'!$L$9:$L$5008))</f>
        <v/>
      </c>
      <c r="I259" s="23" t="str">
        <f>IF(B259="", "", SUMIF('Time Sheet'!$B$9:$B$5008, $B259, 'Time Sheet'!$N$9:$N$5008))</f>
        <v/>
      </c>
      <c r="J259" s="20" t="str">
        <f t="shared" si="27"/>
        <v/>
      </c>
      <c r="K259" s="77"/>
      <c r="Q259" s="14" t="str">
        <f t="shared" si="28"/>
        <v/>
      </c>
      <c r="R259" s="20" t="str">
        <f t="shared" si="29"/>
        <v/>
      </c>
      <c r="S259" s="69" t="str">
        <f t="shared" si="30"/>
        <v/>
      </c>
      <c r="T259" s="14" t="str">
        <f t="shared" si="31"/>
        <v/>
      </c>
      <c r="V259" s="11" t="str">
        <f>IF(C259="", "", IF(COUNTIF($C$9:C259, C259)&gt;1, "", C259))</f>
        <v/>
      </c>
      <c r="W259" s="14" t="str">
        <f t="shared" si="32"/>
        <v/>
      </c>
      <c r="X259" s="14">
        <v>251</v>
      </c>
      <c r="Y259" s="14" t="str">
        <f t="shared" si="33"/>
        <v/>
      </c>
      <c r="AA259" s="14" t="str">
        <f t="shared" si="34"/>
        <v/>
      </c>
      <c r="AB259" s="20" t="str">
        <f>IF($AA259="", "", SUMIF('Time Sheet'!$B$9:$B$5008, $AA259, 'Time Sheet'!$AM$9:$AM$5008))</f>
        <v/>
      </c>
      <c r="AC259" s="88" t="str">
        <f>IF($AA259="", "", SUMIF('Time Sheet'!$B$9:$B$5008, $AA259, 'Time Sheet'!$AN$9:$AN$5008))</f>
        <v/>
      </c>
      <c r="AD259" s="96" t="str">
        <f>IF(AA259="", "", RANK(AC259, $AC$9:$AC$508, 0)+COUNTIF($AC$9:AC259, AC259)-1)</f>
        <v/>
      </c>
      <c r="AE259" s="31" t="str">
        <f t="shared" si="35"/>
        <v/>
      </c>
    </row>
    <row r="260" spans="1:31" x14ac:dyDescent="0.25">
      <c r="A260" s="77"/>
      <c r="B260" s="39"/>
      <c r="C260" s="42"/>
      <c r="D260" s="42"/>
      <c r="E260" s="41"/>
      <c r="F260" s="49"/>
      <c r="G260" s="77"/>
      <c r="H260" s="20" t="str">
        <f>IF(B260="", "", SUMIF('Time Sheet'!$B$9:$B$5008, $B260, 'Time Sheet'!$L$9:$L$5008))</f>
        <v/>
      </c>
      <c r="I260" s="23" t="str">
        <f>IF(B260="", "", SUMIF('Time Sheet'!$B$9:$B$5008, $B260, 'Time Sheet'!$N$9:$N$5008))</f>
        <v/>
      </c>
      <c r="J260" s="20" t="str">
        <f t="shared" si="27"/>
        <v/>
      </c>
      <c r="K260" s="77"/>
      <c r="Q260" s="14" t="str">
        <f t="shared" si="28"/>
        <v/>
      </c>
      <c r="R260" s="20" t="str">
        <f t="shared" si="29"/>
        <v/>
      </c>
      <c r="S260" s="69" t="str">
        <f t="shared" si="30"/>
        <v/>
      </c>
      <c r="T260" s="14" t="str">
        <f t="shared" si="31"/>
        <v/>
      </c>
      <c r="V260" s="11" t="str">
        <f>IF(C260="", "", IF(COUNTIF($C$9:C260, C260)&gt;1, "", C260))</f>
        <v/>
      </c>
      <c r="W260" s="14" t="str">
        <f t="shared" si="32"/>
        <v/>
      </c>
      <c r="X260" s="14">
        <v>252</v>
      </c>
      <c r="Y260" s="14" t="str">
        <f t="shared" si="33"/>
        <v/>
      </c>
      <c r="AA260" s="14" t="str">
        <f t="shared" si="34"/>
        <v/>
      </c>
      <c r="AB260" s="20" t="str">
        <f>IF($AA260="", "", SUMIF('Time Sheet'!$B$9:$B$5008, $AA260, 'Time Sheet'!$AM$9:$AM$5008))</f>
        <v/>
      </c>
      <c r="AC260" s="88" t="str">
        <f>IF($AA260="", "", SUMIF('Time Sheet'!$B$9:$B$5008, $AA260, 'Time Sheet'!$AN$9:$AN$5008))</f>
        <v/>
      </c>
      <c r="AD260" s="96" t="str">
        <f>IF(AA260="", "", RANK(AC260, $AC$9:$AC$508, 0)+COUNTIF($AC$9:AC260, AC260)-1)</f>
        <v/>
      </c>
      <c r="AE260" s="31" t="str">
        <f t="shared" si="35"/>
        <v/>
      </c>
    </row>
    <row r="261" spans="1:31" x14ac:dyDescent="0.25">
      <c r="A261" s="77"/>
      <c r="B261" s="39"/>
      <c r="C261" s="42"/>
      <c r="D261" s="42"/>
      <c r="E261" s="41"/>
      <c r="F261" s="49"/>
      <c r="G261" s="77"/>
      <c r="H261" s="20" t="str">
        <f>IF(B261="", "", SUMIF('Time Sheet'!$B$9:$B$5008, $B261, 'Time Sheet'!$L$9:$L$5008))</f>
        <v/>
      </c>
      <c r="I261" s="23" t="str">
        <f>IF(B261="", "", SUMIF('Time Sheet'!$B$9:$B$5008, $B261, 'Time Sheet'!$N$9:$N$5008))</f>
        <v/>
      </c>
      <c r="J261" s="20" t="str">
        <f t="shared" si="27"/>
        <v/>
      </c>
      <c r="K261" s="77"/>
      <c r="Q261" s="14" t="str">
        <f t="shared" si="28"/>
        <v/>
      </c>
      <c r="R261" s="20" t="str">
        <f t="shared" si="29"/>
        <v/>
      </c>
      <c r="S261" s="69" t="str">
        <f t="shared" si="30"/>
        <v/>
      </c>
      <c r="T261" s="14" t="str">
        <f t="shared" si="31"/>
        <v/>
      </c>
      <c r="V261" s="11" t="str">
        <f>IF(C261="", "", IF(COUNTIF($C$9:C261, C261)&gt;1, "", C261))</f>
        <v/>
      </c>
      <c r="W261" s="14" t="str">
        <f t="shared" si="32"/>
        <v/>
      </c>
      <c r="X261" s="14">
        <v>253</v>
      </c>
      <c r="Y261" s="14" t="str">
        <f t="shared" si="33"/>
        <v/>
      </c>
      <c r="AA261" s="14" t="str">
        <f t="shared" si="34"/>
        <v/>
      </c>
      <c r="AB261" s="20" t="str">
        <f>IF($AA261="", "", SUMIF('Time Sheet'!$B$9:$B$5008, $AA261, 'Time Sheet'!$AM$9:$AM$5008))</f>
        <v/>
      </c>
      <c r="AC261" s="88" t="str">
        <f>IF($AA261="", "", SUMIF('Time Sheet'!$B$9:$B$5008, $AA261, 'Time Sheet'!$AN$9:$AN$5008))</f>
        <v/>
      </c>
      <c r="AD261" s="96" t="str">
        <f>IF(AA261="", "", RANK(AC261, $AC$9:$AC$508, 0)+COUNTIF($AC$9:AC261, AC261)-1)</f>
        <v/>
      </c>
      <c r="AE261" s="31" t="str">
        <f t="shared" si="35"/>
        <v/>
      </c>
    </row>
    <row r="262" spans="1:31" x14ac:dyDescent="0.25">
      <c r="A262" s="77"/>
      <c r="B262" s="39"/>
      <c r="C262" s="42"/>
      <c r="D262" s="42"/>
      <c r="E262" s="41"/>
      <c r="F262" s="49"/>
      <c r="G262" s="77"/>
      <c r="H262" s="20" t="str">
        <f>IF(B262="", "", SUMIF('Time Sheet'!$B$9:$B$5008, $B262, 'Time Sheet'!$L$9:$L$5008))</f>
        <v/>
      </c>
      <c r="I262" s="23" t="str">
        <f>IF(B262="", "", SUMIF('Time Sheet'!$B$9:$B$5008, $B262, 'Time Sheet'!$N$9:$N$5008))</f>
        <v/>
      </c>
      <c r="J262" s="20" t="str">
        <f t="shared" si="27"/>
        <v/>
      </c>
      <c r="K262" s="77"/>
      <c r="Q262" s="14" t="str">
        <f t="shared" si="28"/>
        <v/>
      </c>
      <c r="R262" s="20" t="str">
        <f t="shared" si="29"/>
        <v/>
      </c>
      <c r="S262" s="69" t="str">
        <f t="shared" si="30"/>
        <v/>
      </c>
      <c r="T262" s="14" t="str">
        <f t="shared" si="31"/>
        <v/>
      </c>
      <c r="V262" s="11" t="str">
        <f>IF(C262="", "", IF(COUNTIF($C$9:C262, C262)&gt;1, "", C262))</f>
        <v/>
      </c>
      <c r="W262" s="14" t="str">
        <f t="shared" si="32"/>
        <v/>
      </c>
      <c r="X262" s="14">
        <v>254</v>
      </c>
      <c r="Y262" s="14" t="str">
        <f t="shared" si="33"/>
        <v/>
      </c>
      <c r="AA262" s="14" t="str">
        <f t="shared" si="34"/>
        <v/>
      </c>
      <c r="AB262" s="20" t="str">
        <f>IF($AA262="", "", SUMIF('Time Sheet'!$B$9:$B$5008, $AA262, 'Time Sheet'!$AM$9:$AM$5008))</f>
        <v/>
      </c>
      <c r="AC262" s="88" t="str">
        <f>IF($AA262="", "", SUMIF('Time Sheet'!$B$9:$B$5008, $AA262, 'Time Sheet'!$AN$9:$AN$5008))</f>
        <v/>
      </c>
      <c r="AD262" s="96" t="str">
        <f>IF(AA262="", "", RANK(AC262, $AC$9:$AC$508, 0)+COUNTIF($AC$9:AC262, AC262)-1)</f>
        <v/>
      </c>
      <c r="AE262" s="31" t="str">
        <f t="shared" si="35"/>
        <v/>
      </c>
    </row>
    <row r="263" spans="1:31" x14ac:dyDescent="0.25">
      <c r="A263" s="77"/>
      <c r="B263" s="39"/>
      <c r="C263" s="42"/>
      <c r="D263" s="42"/>
      <c r="E263" s="41"/>
      <c r="F263" s="49"/>
      <c r="G263" s="77"/>
      <c r="H263" s="20" t="str">
        <f>IF(B263="", "", SUMIF('Time Sheet'!$B$9:$B$5008, $B263, 'Time Sheet'!$L$9:$L$5008))</f>
        <v/>
      </c>
      <c r="I263" s="23" t="str">
        <f>IF(B263="", "", SUMIF('Time Sheet'!$B$9:$B$5008, $B263, 'Time Sheet'!$N$9:$N$5008))</f>
        <v/>
      </c>
      <c r="J263" s="20" t="str">
        <f t="shared" si="27"/>
        <v/>
      </c>
      <c r="K263" s="77"/>
      <c r="Q263" s="14" t="str">
        <f t="shared" si="28"/>
        <v/>
      </c>
      <c r="R263" s="20" t="str">
        <f t="shared" si="29"/>
        <v/>
      </c>
      <c r="S263" s="69" t="str">
        <f t="shared" si="30"/>
        <v/>
      </c>
      <c r="T263" s="14" t="str">
        <f t="shared" si="31"/>
        <v/>
      </c>
      <c r="V263" s="11" t="str">
        <f>IF(C263="", "", IF(COUNTIF($C$9:C263, C263)&gt;1, "", C263))</f>
        <v/>
      </c>
      <c r="W263" s="14" t="str">
        <f t="shared" si="32"/>
        <v/>
      </c>
      <c r="X263" s="14">
        <v>255</v>
      </c>
      <c r="Y263" s="14" t="str">
        <f t="shared" si="33"/>
        <v/>
      </c>
      <c r="AA263" s="14" t="str">
        <f t="shared" si="34"/>
        <v/>
      </c>
      <c r="AB263" s="20" t="str">
        <f>IF($AA263="", "", SUMIF('Time Sheet'!$B$9:$B$5008, $AA263, 'Time Sheet'!$AM$9:$AM$5008))</f>
        <v/>
      </c>
      <c r="AC263" s="88" t="str">
        <f>IF($AA263="", "", SUMIF('Time Sheet'!$B$9:$B$5008, $AA263, 'Time Sheet'!$AN$9:$AN$5008))</f>
        <v/>
      </c>
      <c r="AD263" s="96" t="str">
        <f>IF(AA263="", "", RANK(AC263, $AC$9:$AC$508, 0)+COUNTIF($AC$9:AC263, AC263)-1)</f>
        <v/>
      </c>
      <c r="AE263" s="31" t="str">
        <f t="shared" si="35"/>
        <v/>
      </c>
    </row>
    <row r="264" spans="1:31" x14ac:dyDescent="0.25">
      <c r="A264" s="77"/>
      <c r="B264" s="39"/>
      <c r="C264" s="42"/>
      <c r="D264" s="42"/>
      <c r="E264" s="41"/>
      <c r="F264" s="49"/>
      <c r="G264" s="77"/>
      <c r="H264" s="20" t="str">
        <f>IF(B264="", "", SUMIF('Time Sheet'!$B$9:$B$5008, $B264, 'Time Sheet'!$L$9:$L$5008))</f>
        <v/>
      </c>
      <c r="I264" s="23" t="str">
        <f>IF(B264="", "", SUMIF('Time Sheet'!$B$9:$B$5008, $B264, 'Time Sheet'!$N$9:$N$5008))</f>
        <v/>
      </c>
      <c r="J264" s="20" t="str">
        <f t="shared" si="27"/>
        <v/>
      </c>
      <c r="K264" s="77"/>
      <c r="Q264" s="14" t="str">
        <f t="shared" si="28"/>
        <v/>
      </c>
      <c r="R264" s="20" t="str">
        <f t="shared" si="29"/>
        <v/>
      </c>
      <c r="S264" s="69" t="str">
        <f t="shared" si="30"/>
        <v/>
      </c>
      <c r="T264" s="14" t="str">
        <f t="shared" si="31"/>
        <v/>
      </c>
      <c r="V264" s="11" t="str">
        <f>IF(C264="", "", IF(COUNTIF($C$9:C264, C264)&gt;1, "", C264))</f>
        <v/>
      </c>
      <c r="W264" s="14" t="str">
        <f t="shared" si="32"/>
        <v/>
      </c>
      <c r="X264" s="14">
        <v>256</v>
      </c>
      <c r="Y264" s="14" t="str">
        <f t="shared" si="33"/>
        <v/>
      </c>
      <c r="AA264" s="14" t="str">
        <f t="shared" si="34"/>
        <v/>
      </c>
      <c r="AB264" s="20" t="str">
        <f>IF($AA264="", "", SUMIF('Time Sheet'!$B$9:$B$5008, $AA264, 'Time Sheet'!$AM$9:$AM$5008))</f>
        <v/>
      </c>
      <c r="AC264" s="88" t="str">
        <f>IF($AA264="", "", SUMIF('Time Sheet'!$B$9:$B$5008, $AA264, 'Time Sheet'!$AN$9:$AN$5008))</f>
        <v/>
      </c>
      <c r="AD264" s="96" t="str">
        <f>IF(AA264="", "", RANK(AC264, $AC$9:$AC$508, 0)+COUNTIF($AC$9:AC264, AC264)-1)</f>
        <v/>
      </c>
      <c r="AE264" s="31" t="str">
        <f t="shared" si="35"/>
        <v/>
      </c>
    </row>
    <row r="265" spans="1:31" x14ac:dyDescent="0.25">
      <c r="A265" s="77"/>
      <c r="B265" s="39"/>
      <c r="C265" s="42"/>
      <c r="D265" s="42"/>
      <c r="E265" s="41"/>
      <c r="F265" s="49"/>
      <c r="G265" s="77"/>
      <c r="H265" s="20" t="str">
        <f>IF(B265="", "", SUMIF('Time Sheet'!$B$9:$B$5008, $B265, 'Time Sheet'!$L$9:$L$5008))</f>
        <v/>
      </c>
      <c r="I265" s="23" t="str">
        <f>IF(B265="", "", SUMIF('Time Sheet'!$B$9:$B$5008, $B265, 'Time Sheet'!$N$9:$N$5008))</f>
        <v/>
      </c>
      <c r="J265" s="20" t="str">
        <f t="shared" si="27"/>
        <v/>
      </c>
      <c r="K265" s="77"/>
      <c r="Q265" s="14" t="str">
        <f t="shared" si="28"/>
        <v/>
      </c>
      <c r="R265" s="20" t="str">
        <f t="shared" si="29"/>
        <v/>
      </c>
      <c r="S265" s="69" t="str">
        <f t="shared" si="30"/>
        <v/>
      </c>
      <c r="T265" s="14" t="str">
        <f t="shared" si="31"/>
        <v/>
      </c>
      <c r="V265" s="11" t="str">
        <f>IF(C265="", "", IF(COUNTIF($C$9:C265, C265)&gt;1, "", C265))</f>
        <v/>
      </c>
      <c r="W265" s="14" t="str">
        <f t="shared" si="32"/>
        <v/>
      </c>
      <c r="X265" s="14">
        <v>257</v>
      </c>
      <c r="Y265" s="14" t="str">
        <f t="shared" si="33"/>
        <v/>
      </c>
      <c r="AA265" s="14" t="str">
        <f t="shared" si="34"/>
        <v/>
      </c>
      <c r="AB265" s="20" t="str">
        <f>IF($AA265="", "", SUMIF('Time Sheet'!$B$9:$B$5008, $AA265, 'Time Sheet'!$AM$9:$AM$5008))</f>
        <v/>
      </c>
      <c r="AC265" s="88" t="str">
        <f>IF($AA265="", "", SUMIF('Time Sheet'!$B$9:$B$5008, $AA265, 'Time Sheet'!$AN$9:$AN$5008))</f>
        <v/>
      </c>
      <c r="AD265" s="96" t="str">
        <f>IF(AA265="", "", RANK(AC265, $AC$9:$AC$508, 0)+COUNTIF($AC$9:AC265, AC265)-1)</f>
        <v/>
      </c>
      <c r="AE265" s="31" t="str">
        <f t="shared" si="35"/>
        <v/>
      </c>
    </row>
    <row r="266" spans="1:31" x14ac:dyDescent="0.25">
      <c r="A266" s="77"/>
      <c r="B266" s="39"/>
      <c r="C266" s="42"/>
      <c r="D266" s="42"/>
      <c r="E266" s="41"/>
      <c r="F266" s="49"/>
      <c r="G266" s="77"/>
      <c r="H266" s="20" t="str">
        <f>IF(B266="", "", SUMIF('Time Sheet'!$B$9:$B$5008, $B266, 'Time Sheet'!$L$9:$L$5008))</f>
        <v/>
      </c>
      <c r="I266" s="23" t="str">
        <f>IF(B266="", "", SUMIF('Time Sheet'!$B$9:$B$5008, $B266, 'Time Sheet'!$N$9:$N$5008))</f>
        <v/>
      </c>
      <c r="J266" s="20" t="str">
        <f t="shared" ref="J266:J329" si="36">IF(OR(B266="", F266="", H266=""), "", IF(F266=H266, "Est. Time Worked", IF(F266&gt;H266, CONCATENATE(TEXT(R266, "[h]:mm"), " Still to Work"), IF(H266&gt;F266, CONCATENATE(TEXT(S266, "[h]:mm"), " Over Worked"), ""))))</f>
        <v/>
      </c>
      <c r="K266" s="77"/>
      <c r="Q266" s="14" t="str">
        <f t="shared" ref="Q266:Q329" si="37">IF(B266="", "", IF(COUNTIF($B$9:$B$508, B266)&gt;1, FALSE, TRUE))</f>
        <v/>
      </c>
      <c r="R266" s="20" t="str">
        <f t="shared" ref="R266:R329" si="38">IF(B266="", "", IF(F266&gt;H266, F266-H266, 0))</f>
        <v/>
      </c>
      <c r="S266" s="69" t="str">
        <f t="shared" ref="S266:S329" si="39">IF(B266="", "", IF(H266&gt;F266, H266-F266, 0))</f>
        <v/>
      </c>
      <c r="T266" s="14" t="str">
        <f t="shared" ref="T266:T329" si="40">IF(J266="", "", IF(F266&gt;H266, "Yellow", IF(H266&gt;F266, "Red", IF(F266=H266, "Green", ""))))</f>
        <v/>
      </c>
      <c r="V266" s="11" t="str">
        <f>IF(C266="", "", IF(COUNTIF($C$9:C266, C266)&gt;1, "", C266))</f>
        <v/>
      </c>
      <c r="W266" s="14" t="str">
        <f t="shared" ref="W266:W329" si="41">IF(V266="", "", COUNTIF($V$9:$V$508, "&lt;"&amp;V266)-$W$7)</f>
        <v/>
      </c>
      <c r="X266" s="14">
        <v>258</v>
      </c>
      <c r="Y266" s="14" t="str">
        <f t="shared" ref="Y266:Y329" si="42">IFERROR(INDEX($V$9:$V$508, MATCH(X266, $W$9:$W$508, 0)), "")</f>
        <v/>
      </c>
      <c r="AA266" s="14" t="str">
        <f t="shared" ref="AA266:AA329" si="43">IF($C266="", "", IF($C266=$AA$6, $B266, ""))</f>
        <v/>
      </c>
      <c r="AB266" s="20" t="str">
        <f>IF($AA266="", "", SUMIF('Time Sheet'!$B$9:$B$5008, $AA266, 'Time Sheet'!$AM$9:$AM$5008))</f>
        <v/>
      </c>
      <c r="AC266" s="88" t="str">
        <f>IF($AA266="", "", SUMIF('Time Sheet'!$B$9:$B$5008, $AA266, 'Time Sheet'!$AN$9:$AN$5008))</f>
        <v/>
      </c>
      <c r="AD266" s="96" t="str">
        <f>IF(AA266="", "", RANK(AC266, $AC$9:$AC$508, 0)+COUNTIF($AC$9:AC266, AC266)-1)</f>
        <v/>
      </c>
      <c r="AE266" s="31" t="str">
        <f t="shared" ref="AE266:AE329" si="44">IF(AA266="", "", E266)</f>
        <v/>
      </c>
    </row>
    <row r="267" spans="1:31" x14ac:dyDescent="0.25">
      <c r="A267" s="77"/>
      <c r="B267" s="39"/>
      <c r="C267" s="42"/>
      <c r="D267" s="42"/>
      <c r="E267" s="41"/>
      <c r="F267" s="49"/>
      <c r="G267" s="77"/>
      <c r="H267" s="20" t="str">
        <f>IF(B267="", "", SUMIF('Time Sheet'!$B$9:$B$5008, $B267, 'Time Sheet'!$L$9:$L$5008))</f>
        <v/>
      </c>
      <c r="I267" s="23" t="str">
        <f>IF(B267="", "", SUMIF('Time Sheet'!$B$9:$B$5008, $B267, 'Time Sheet'!$N$9:$N$5008))</f>
        <v/>
      </c>
      <c r="J267" s="20" t="str">
        <f t="shared" si="36"/>
        <v/>
      </c>
      <c r="K267" s="77"/>
      <c r="Q267" s="14" t="str">
        <f t="shared" si="37"/>
        <v/>
      </c>
      <c r="R267" s="20" t="str">
        <f t="shared" si="38"/>
        <v/>
      </c>
      <c r="S267" s="69" t="str">
        <f t="shared" si="39"/>
        <v/>
      </c>
      <c r="T267" s="14" t="str">
        <f t="shared" si="40"/>
        <v/>
      </c>
      <c r="V267" s="11" t="str">
        <f>IF(C267="", "", IF(COUNTIF($C$9:C267, C267)&gt;1, "", C267))</f>
        <v/>
      </c>
      <c r="W267" s="14" t="str">
        <f t="shared" si="41"/>
        <v/>
      </c>
      <c r="X267" s="14">
        <v>259</v>
      </c>
      <c r="Y267" s="14" t="str">
        <f t="shared" si="42"/>
        <v/>
      </c>
      <c r="AA267" s="14" t="str">
        <f t="shared" si="43"/>
        <v/>
      </c>
      <c r="AB267" s="20" t="str">
        <f>IF($AA267="", "", SUMIF('Time Sheet'!$B$9:$B$5008, $AA267, 'Time Sheet'!$AM$9:$AM$5008))</f>
        <v/>
      </c>
      <c r="AC267" s="88" t="str">
        <f>IF($AA267="", "", SUMIF('Time Sheet'!$B$9:$B$5008, $AA267, 'Time Sheet'!$AN$9:$AN$5008))</f>
        <v/>
      </c>
      <c r="AD267" s="96" t="str">
        <f>IF(AA267="", "", RANK(AC267, $AC$9:$AC$508, 0)+COUNTIF($AC$9:AC267, AC267)-1)</f>
        <v/>
      </c>
      <c r="AE267" s="31" t="str">
        <f t="shared" si="44"/>
        <v/>
      </c>
    </row>
    <row r="268" spans="1:31" x14ac:dyDescent="0.25">
      <c r="A268" s="77"/>
      <c r="B268" s="39"/>
      <c r="C268" s="42"/>
      <c r="D268" s="42"/>
      <c r="E268" s="41"/>
      <c r="F268" s="49"/>
      <c r="G268" s="77"/>
      <c r="H268" s="20" t="str">
        <f>IF(B268="", "", SUMIF('Time Sheet'!$B$9:$B$5008, $B268, 'Time Sheet'!$L$9:$L$5008))</f>
        <v/>
      </c>
      <c r="I268" s="23" t="str">
        <f>IF(B268="", "", SUMIF('Time Sheet'!$B$9:$B$5008, $B268, 'Time Sheet'!$N$9:$N$5008))</f>
        <v/>
      </c>
      <c r="J268" s="20" t="str">
        <f t="shared" si="36"/>
        <v/>
      </c>
      <c r="K268" s="77"/>
      <c r="Q268" s="14" t="str">
        <f t="shared" si="37"/>
        <v/>
      </c>
      <c r="R268" s="20" t="str">
        <f t="shared" si="38"/>
        <v/>
      </c>
      <c r="S268" s="69" t="str">
        <f t="shared" si="39"/>
        <v/>
      </c>
      <c r="T268" s="14" t="str">
        <f t="shared" si="40"/>
        <v/>
      </c>
      <c r="V268" s="11" t="str">
        <f>IF(C268="", "", IF(COUNTIF($C$9:C268, C268)&gt;1, "", C268))</f>
        <v/>
      </c>
      <c r="W268" s="14" t="str">
        <f t="shared" si="41"/>
        <v/>
      </c>
      <c r="X268" s="14">
        <v>260</v>
      </c>
      <c r="Y268" s="14" t="str">
        <f t="shared" si="42"/>
        <v/>
      </c>
      <c r="AA268" s="14" t="str">
        <f t="shared" si="43"/>
        <v/>
      </c>
      <c r="AB268" s="20" t="str">
        <f>IF($AA268="", "", SUMIF('Time Sheet'!$B$9:$B$5008, $AA268, 'Time Sheet'!$AM$9:$AM$5008))</f>
        <v/>
      </c>
      <c r="AC268" s="88" t="str">
        <f>IF($AA268="", "", SUMIF('Time Sheet'!$B$9:$B$5008, $AA268, 'Time Sheet'!$AN$9:$AN$5008))</f>
        <v/>
      </c>
      <c r="AD268" s="96" t="str">
        <f>IF(AA268="", "", RANK(AC268, $AC$9:$AC$508, 0)+COUNTIF($AC$9:AC268, AC268)-1)</f>
        <v/>
      </c>
      <c r="AE268" s="31" t="str">
        <f t="shared" si="44"/>
        <v/>
      </c>
    </row>
    <row r="269" spans="1:31" x14ac:dyDescent="0.25">
      <c r="A269" s="77"/>
      <c r="B269" s="39"/>
      <c r="C269" s="42"/>
      <c r="D269" s="42"/>
      <c r="E269" s="41"/>
      <c r="F269" s="49"/>
      <c r="G269" s="77"/>
      <c r="H269" s="20" t="str">
        <f>IF(B269="", "", SUMIF('Time Sheet'!$B$9:$B$5008, $B269, 'Time Sheet'!$L$9:$L$5008))</f>
        <v/>
      </c>
      <c r="I269" s="23" t="str">
        <f>IF(B269="", "", SUMIF('Time Sheet'!$B$9:$B$5008, $B269, 'Time Sheet'!$N$9:$N$5008))</f>
        <v/>
      </c>
      <c r="J269" s="20" t="str">
        <f t="shared" si="36"/>
        <v/>
      </c>
      <c r="K269" s="77"/>
      <c r="Q269" s="14" t="str">
        <f t="shared" si="37"/>
        <v/>
      </c>
      <c r="R269" s="20" t="str">
        <f t="shared" si="38"/>
        <v/>
      </c>
      <c r="S269" s="69" t="str">
        <f t="shared" si="39"/>
        <v/>
      </c>
      <c r="T269" s="14" t="str">
        <f t="shared" si="40"/>
        <v/>
      </c>
      <c r="V269" s="11" t="str">
        <f>IF(C269="", "", IF(COUNTIF($C$9:C269, C269)&gt;1, "", C269))</f>
        <v/>
      </c>
      <c r="W269" s="14" t="str">
        <f t="shared" si="41"/>
        <v/>
      </c>
      <c r="X269" s="14">
        <v>261</v>
      </c>
      <c r="Y269" s="14" t="str">
        <f t="shared" si="42"/>
        <v/>
      </c>
      <c r="AA269" s="14" t="str">
        <f t="shared" si="43"/>
        <v/>
      </c>
      <c r="AB269" s="20" t="str">
        <f>IF($AA269="", "", SUMIF('Time Sheet'!$B$9:$B$5008, $AA269, 'Time Sheet'!$AM$9:$AM$5008))</f>
        <v/>
      </c>
      <c r="AC269" s="88" t="str">
        <f>IF($AA269="", "", SUMIF('Time Sheet'!$B$9:$B$5008, $AA269, 'Time Sheet'!$AN$9:$AN$5008))</f>
        <v/>
      </c>
      <c r="AD269" s="96" t="str">
        <f>IF(AA269="", "", RANK(AC269, $AC$9:$AC$508, 0)+COUNTIF($AC$9:AC269, AC269)-1)</f>
        <v/>
      </c>
      <c r="AE269" s="31" t="str">
        <f t="shared" si="44"/>
        <v/>
      </c>
    </row>
    <row r="270" spans="1:31" x14ac:dyDescent="0.25">
      <c r="A270" s="77"/>
      <c r="B270" s="39"/>
      <c r="C270" s="42"/>
      <c r="D270" s="42"/>
      <c r="E270" s="41"/>
      <c r="F270" s="49"/>
      <c r="G270" s="77"/>
      <c r="H270" s="20" t="str">
        <f>IF(B270="", "", SUMIF('Time Sheet'!$B$9:$B$5008, $B270, 'Time Sheet'!$L$9:$L$5008))</f>
        <v/>
      </c>
      <c r="I270" s="23" t="str">
        <f>IF(B270="", "", SUMIF('Time Sheet'!$B$9:$B$5008, $B270, 'Time Sheet'!$N$9:$N$5008))</f>
        <v/>
      </c>
      <c r="J270" s="20" t="str">
        <f t="shared" si="36"/>
        <v/>
      </c>
      <c r="K270" s="77"/>
      <c r="Q270" s="14" t="str">
        <f t="shared" si="37"/>
        <v/>
      </c>
      <c r="R270" s="20" t="str">
        <f t="shared" si="38"/>
        <v/>
      </c>
      <c r="S270" s="69" t="str">
        <f t="shared" si="39"/>
        <v/>
      </c>
      <c r="T270" s="14" t="str">
        <f t="shared" si="40"/>
        <v/>
      </c>
      <c r="V270" s="11" t="str">
        <f>IF(C270="", "", IF(COUNTIF($C$9:C270, C270)&gt;1, "", C270))</f>
        <v/>
      </c>
      <c r="W270" s="14" t="str">
        <f t="shared" si="41"/>
        <v/>
      </c>
      <c r="X270" s="14">
        <v>262</v>
      </c>
      <c r="Y270" s="14" t="str">
        <f t="shared" si="42"/>
        <v/>
      </c>
      <c r="AA270" s="14" t="str">
        <f t="shared" si="43"/>
        <v/>
      </c>
      <c r="AB270" s="20" t="str">
        <f>IF($AA270="", "", SUMIF('Time Sheet'!$B$9:$B$5008, $AA270, 'Time Sheet'!$AM$9:$AM$5008))</f>
        <v/>
      </c>
      <c r="AC270" s="88" t="str">
        <f>IF($AA270="", "", SUMIF('Time Sheet'!$B$9:$B$5008, $AA270, 'Time Sheet'!$AN$9:$AN$5008))</f>
        <v/>
      </c>
      <c r="AD270" s="96" t="str">
        <f>IF(AA270="", "", RANK(AC270, $AC$9:$AC$508, 0)+COUNTIF($AC$9:AC270, AC270)-1)</f>
        <v/>
      </c>
      <c r="AE270" s="31" t="str">
        <f t="shared" si="44"/>
        <v/>
      </c>
    </row>
    <row r="271" spans="1:31" x14ac:dyDescent="0.25">
      <c r="A271" s="77"/>
      <c r="B271" s="39"/>
      <c r="C271" s="42"/>
      <c r="D271" s="42"/>
      <c r="E271" s="41"/>
      <c r="F271" s="49"/>
      <c r="G271" s="77"/>
      <c r="H271" s="20" t="str">
        <f>IF(B271="", "", SUMIF('Time Sheet'!$B$9:$B$5008, $B271, 'Time Sheet'!$L$9:$L$5008))</f>
        <v/>
      </c>
      <c r="I271" s="23" t="str">
        <f>IF(B271="", "", SUMIF('Time Sheet'!$B$9:$B$5008, $B271, 'Time Sheet'!$N$9:$N$5008))</f>
        <v/>
      </c>
      <c r="J271" s="20" t="str">
        <f t="shared" si="36"/>
        <v/>
      </c>
      <c r="K271" s="77"/>
      <c r="Q271" s="14" t="str">
        <f t="shared" si="37"/>
        <v/>
      </c>
      <c r="R271" s="20" t="str">
        <f t="shared" si="38"/>
        <v/>
      </c>
      <c r="S271" s="69" t="str">
        <f t="shared" si="39"/>
        <v/>
      </c>
      <c r="T271" s="14" t="str">
        <f t="shared" si="40"/>
        <v/>
      </c>
      <c r="V271" s="11" t="str">
        <f>IF(C271="", "", IF(COUNTIF($C$9:C271, C271)&gt;1, "", C271))</f>
        <v/>
      </c>
      <c r="W271" s="14" t="str">
        <f t="shared" si="41"/>
        <v/>
      </c>
      <c r="X271" s="14">
        <v>263</v>
      </c>
      <c r="Y271" s="14" t="str">
        <f t="shared" si="42"/>
        <v/>
      </c>
      <c r="AA271" s="14" t="str">
        <f t="shared" si="43"/>
        <v/>
      </c>
      <c r="AB271" s="20" t="str">
        <f>IF($AA271="", "", SUMIF('Time Sheet'!$B$9:$B$5008, $AA271, 'Time Sheet'!$AM$9:$AM$5008))</f>
        <v/>
      </c>
      <c r="AC271" s="88" t="str">
        <f>IF($AA271="", "", SUMIF('Time Sheet'!$B$9:$B$5008, $AA271, 'Time Sheet'!$AN$9:$AN$5008))</f>
        <v/>
      </c>
      <c r="AD271" s="96" t="str">
        <f>IF(AA271="", "", RANK(AC271, $AC$9:$AC$508, 0)+COUNTIF($AC$9:AC271, AC271)-1)</f>
        <v/>
      </c>
      <c r="AE271" s="31" t="str">
        <f t="shared" si="44"/>
        <v/>
      </c>
    </row>
    <row r="272" spans="1:31" x14ac:dyDescent="0.25">
      <c r="A272" s="77"/>
      <c r="B272" s="39"/>
      <c r="C272" s="42"/>
      <c r="D272" s="42"/>
      <c r="E272" s="41"/>
      <c r="F272" s="49"/>
      <c r="G272" s="77"/>
      <c r="H272" s="20" t="str">
        <f>IF(B272="", "", SUMIF('Time Sheet'!$B$9:$B$5008, $B272, 'Time Sheet'!$L$9:$L$5008))</f>
        <v/>
      </c>
      <c r="I272" s="23" t="str">
        <f>IF(B272="", "", SUMIF('Time Sheet'!$B$9:$B$5008, $B272, 'Time Sheet'!$N$9:$N$5008))</f>
        <v/>
      </c>
      <c r="J272" s="20" t="str">
        <f t="shared" si="36"/>
        <v/>
      </c>
      <c r="K272" s="77"/>
      <c r="Q272" s="14" t="str">
        <f t="shared" si="37"/>
        <v/>
      </c>
      <c r="R272" s="20" t="str">
        <f t="shared" si="38"/>
        <v/>
      </c>
      <c r="S272" s="69" t="str">
        <f t="shared" si="39"/>
        <v/>
      </c>
      <c r="T272" s="14" t="str">
        <f t="shared" si="40"/>
        <v/>
      </c>
      <c r="V272" s="11" t="str">
        <f>IF(C272="", "", IF(COUNTIF($C$9:C272, C272)&gt;1, "", C272))</f>
        <v/>
      </c>
      <c r="W272" s="14" t="str">
        <f t="shared" si="41"/>
        <v/>
      </c>
      <c r="X272" s="14">
        <v>264</v>
      </c>
      <c r="Y272" s="14" t="str">
        <f t="shared" si="42"/>
        <v/>
      </c>
      <c r="AA272" s="14" t="str">
        <f t="shared" si="43"/>
        <v/>
      </c>
      <c r="AB272" s="20" t="str">
        <f>IF($AA272="", "", SUMIF('Time Sheet'!$B$9:$B$5008, $AA272, 'Time Sheet'!$AM$9:$AM$5008))</f>
        <v/>
      </c>
      <c r="AC272" s="88" t="str">
        <f>IF($AA272="", "", SUMIF('Time Sheet'!$B$9:$B$5008, $AA272, 'Time Sheet'!$AN$9:$AN$5008))</f>
        <v/>
      </c>
      <c r="AD272" s="96" t="str">
        <f>IF(AA272="", "", RANK(AC272, $AC$9:$AC$508, 0)+COUNTIF($AC$9:AC272, AC272)-1)</f>
        <v/>
      </c>
      <c r="AE272" s="31" t="str">
        <f t="shared" si="44"/>
        <v/>
      </c>
    </row>
    <row r="273" spans="1:31" x14ac:dyDescent="0.25">
      <c r="A273" s="77"/>
      <c r="B273" s="39"/>
      <c r="C273" s="42"/>
      <c r="D273" s="42"/>
      <c r="E273" s="41"/>
      <c r="F273" s="49"/>
      <c r="G273" s="77"/>
      <c r="H273" s="20" t="str">
        <f>IF(B273="", "", SUMIF('Time Sheet'!$B$9:$B$5008, $B273, 'Time Sheet'!$L$9:$L$5008))</f>
        <v/>
      </c>
      <c r="I273" s="23" t="str">
        <f>IF(B273="", "", SUMIF('Time Sheet'!$B$9:$B$5008, $B273, 'Time Sheet'!$N$9:$N$5008))</f>
        <v/>
      </c>
      <c r="J273" s="20" t="str">
        <f t="shared" si="36"/>
        <v/>
      </c>
      <c r="K273" s="77"/>
      <c r="Q273" s="14" t="str">
        <f t="shared" si="37"/>
        <v/>
      </c>
      <c r="R273" s="20" t="str">
        <f t="shared" si="38"/>
        <v/>
      </c>
      <c r="S273" s="69" t="str">
        <f t="shared" si="39"/>
        <v/>
      </c>
      <c r="T273" s="14" t="str">
        <f t="shared" si="40"/>
        <v/>
      </c>
      <c r="V273" s="11" t="str">
        <f>IF(C273="", "", IF(COUNTIF($C$9:C273, C273)&gt;1, "", C273))</f>
        <v/>
      </c>
      <c r="W273" s="14" t="str">
        <f t="shared" si="41"/>
        <v/>
      </c>
      <c r="X273" s="14">
        <v>265</v>
      </c>
      <c r="Y273" s="14" t="str">
        <f t="shared" si="42"/>
        <v/>
      </c>
      <c r="AA273" s="14" t="str">
        <f t="shared" si="43"/>
        <v/>
      </c>
      <c r="AB273" s="20" t="str">
        <f>IF($AA273="", "", SUMIF('Time Sheet'!$B$9:$B$5008, $AA273, 'Time Sheet'!$AM$9:$AM$5008))</f>
        <v/>
      </c>
      <c r="AC273" s="88" t="str">
        <f>IF($AA273="", "", SUMIF('Time Sheet'!$B$9:$B$5008, $AA273, 'Time Sheet'!$AN$9:$AN$5008))</f>
        <v/>
      </c>
      <c r="AD273" s="96" t="str">
        <f>IF(AA273="", "", RANK(AC273, $AC$9:$AC$508, 0)+COUNTIF($AC$9:AC273, AC273)-1)</f>
        <v/>
      </c>
      <c r="AE273" s="31" t="str">
        <f t="shared" si="44"/>
        <v/>
      </c>
    </row>
    <row r="274" spans="1:31" x14ac:dyDescent="0.25">
      <c r="A274" s="77"/>
      <c r="B274" s="39"/>
      <c r="C274" s="42"/>
      <c r="D274" s="42"/>
      <c r="E274" s="41"/>
      <c r="F274" s="49"/>
      <c r="G274" s="77"/>
      <c r="H274" s="20" t="str">
        <f>IF(B274="", "", SUMIF('Time Sheet'!$B$9:$B$5008, $B274, 'Time Sheet'!$L$9:$L$5008))</f>
        <v/>
      </c>
      <c r="I274" s="23" t="str">
        <f>IF(B274="", "", SUMIF('Time Sheet'!$B$9:$B$5008, $B274, 'Time Sheet'!$N$9:$N$5008))</f>
        <v/>
      </c>
      <c r="J274" s="20" t="str">
        <f t="shared" si="36"/>
        <v/>
      </c>
      <c r="K274" s="77"/>
      <c r="Q274" s="14" t="str">
        <f t="shared" si="37"/>
        <v/>
      </c>
      <c r="R274" s="20" t="str">
        <f t="shared" si="38"/>
        <v/>
      </c>
      <c r="S274" s="69" t="str">
        <f t="shared" si="39"/>
        <v/>
      </c>
      <c r="T274" s="14" t="str">
        <f t="shared" si="40"/>
        <v/>
      </c>
      <c r="V274" s="11" t="str">
        <f>IF(C274="", "", IF(COUNTIF($C$9:C274, C274)&gt;1, "", C274))</f>
        <v/>
      </c>
      <c r="W274" s="14" t="str">
        <f t="shared" si="41"/>
        <v/>
      </c>
      <c r="X274" s="14">
        <v>266</v>
      </c>
      <c r="Y274" s="14" t="str">
        <f t="shared" si="42"/>
        <v/>
      </c>
      <c r="AA274" s="14" t="str">
        <f t="shared" si="43"/>
        <v/>
      </c>
      <c r="AB274" s="20" t="str">
        <f>IF($AA274="", "", SUMIF('Time Sheet'!$B$9:$B$5008, $AA274, 'Time Sheet'!$AM$9:$AM$5008))</f>
        <v/>
      </c>
      <c r="AC274" s="88" t="str">
        <f>IF($AA274="", "", SUMIF('Time Sheet'!$B$9:$B$5008, $AA274, 'Time Sheet'!$AN$9:$AN$5008))</f>
        <v/>
      </c>
      <c r="AD274" s="96" t="str">
        <f>IF(AA274="", "", RANK(AC274, $AC$9:$AC$508, 0)+COUNTIF($AC$9:AC274, AC274)-1)</f>
        <v/>
      </c>
      <c r="AE274" s="31" t="str">
        <f t="shared" si="44"/>
        <v/>
      </c>
    </row>
    <row r="275" spans="1:31" x14ac:dyDescent="0.25">
      <c r="A275" s="77"/>
      <c r="B275" s="39"/>
      <c r="C275" s="42"/>
      <c r="D275" s="42"/>
      <c r="E275" s="41"/>
      <c r="F275" s="49"/>
      <c r="G275" s="77"/>
      <c r="H275" s="20" t="str">
        <f>IF(B275="", "", SUMIF('Time Sheet'!$B$9:$B$5008, $B275, 'Time Sheet'!$L$9:$L$5008))</f>
        <v/>
      </c>
      <c r="I275" s="23" t="str">
        <f>IF(B275="", "", SUMIF('Time Sheet'!$B$9:$B$5008, $B275, 'Time Sheet'!$N$9:$N$5008))</f>
        <v/>
      </c>
      <c r="J275" s="20" t="str">
        <f t="shared" si="36"/>
        <v/>
      </c>
      <c r="K275" s="77"/>
      <c r="Q275" s="14" t="str">
        <f t="shared" si="37"/>
        <v/>
      </c>
      <c r="R275" s="20" t="str">
        <f t="shared" si="38"/>
        <v/>
      </c>
      <c r="S275" s="69" t="str">
        <f t="shared" si="39"/>
        <v/>
      </c>
      <c r="T275" s="14" t="str">
        <f t="shared" si="40"/>
        <v/>
      </c>
      <c r="V275" s="11" t="str">
        <f>IF(C275="", "", IF(COUNTIF($C$9:C275, C275)&gt;1, "", C275))</f>
        <v/>
      </c>
      <c r="W275" s="14" t="str">
        <f t="shared" si="41"/>
        <v/>
      </c>
      <c r="X275" s="14">
        <v>267</v>
      </c>
      <c r="Y275" s="14" t="str">
        <f t="shared" si="42"/>
        <v/>
      </c>
      <c r="AA275" s="14" t="str">
        <f t="shared" si="43"/>
        <v/>
      </c>
      <c r="AB275" s="20" t="str">
        <f>IF($AA275="", "", SUMIF('Time Sheet'!$B$9:$B$5008, $AA275, 'Time Sheet'!$AM$9:$AM$5008))</f>
        <v/>
      </c>
      <c r="AC275" s="88" t="str">
        <f>IF($AA275="", "", SUMIF('Time Sheet'!$B$9:$B$5008, $AA275, 'Time Sheet'!$AN$9:$AN$5008))</f>
        <v/>
      </c>
      <c r="AD275" s="96" t="str">
        <f>IF(AA275="", "", RANK(AC275, $AC$9:$AC$508, 0)+COUNTIF($AC$9:AC275, AC275)-1)</f>
        <v/>
      </c>
      <c r="AE275" s="31" t="str">
        <f t="shared" si="44"/>
        <v/>
      </c>
    </row>
    <row r="276" spans="1:31" x14ac:dyDescent="0.25">
      <c r="A276" s="77"/>
      <c r="B276" s="39"/>
      <c r="C276" s="42"/>
      <c r="D276" s="42"/>
      <c r="E276" s="41"/>
      <c r="F276" s="49"/>
      <c r="G276" s="77"/>
      <c r="H276" s="20" t="str">
        <f>IF(B276="", "", SUMIF('Time Sheet'!$B$9:$B$5008, $B276, 'Time Sheet'!$L$9:$L$5008))</f>
        <v/>
      </c>
      <c r="I276" s="23" t="str">
        <f>IF(B276="", "", SUMIF('Time Sheet'!$B$9:$B$5008, $B276, 'Time Sheet'!$N$9:$N$5008))</f>
        <v/>
      </c>
      <c r="J276" s="20" t="str">
        <f t="shared" si="36"/>
        <v/>
      </c>
      <c r="K276" s="77"/>
      <c r="Q276" s="14" t="str">
        <f t="shared" si="37"/>
        <v/>
      </c>
      <c r="R276" s="20" t="str">
        <f t="shared" si="38"/>
        <v/>
      </c>
      <c r="S276" s="69" t="str">
        <f t="shared" si="39"/>
        <v/>
      </c>
      <c r="T276" s="14" t="str">
        <f t="shared" si="40"/>
        <v/>
      </c>
      <c r="V276" s="11" t="str">
        <f>IF(C276="", "", IF(COUNTIF($C$9:C276, C276)&gt;1, "", C276))</f>
        <v/>
      </c>
      <c r="W276" s="14" t="str">
        <f t="shared" si="41"/>
        <v/>
      </c>
      <c r="X276" s="14">
        <v>268</v>
      </c>
      <c r="Y276" s="14" t="str">
        <f t="shared" si="42"/>
        <v/>
      </c>
      <c r="AA276" s="14" t="str">
        <f t="shared" si="43"/>
        <v/>
      </c>
      <c r="AB276" s="20" t="str">
        <f>IF($AA276="", "", SUMIF('Time Sheet'!$B$9:$B$5008, $AA276, 'Time Sheet'!$AM$9:$AM$5008))</f>
        <v/>
      </c>
      <c r="AC276" s="88" t="str">
        <f>IF($AA276="", "", SUMIF('Time Sheet'!$B$9:$B$5008, $AA276, 'Time Sheet'!$AN$9:$AN$5008))</f>
        <v/>
      </c>
      <c r="AD276" s="96" t="str">
        <f>IF(AA276="", "", RANK(AC276, $AC$9:$AC$508, 0)+COUNTIF($AC$9:AC276, AC276)-1)</f>
        <v/>
      </c>
      <c r="AE276" s="31" t="str">
        <f t="shared" si="44"/>
        <v/>
      </c>
    </row>
    <row r="277" spans="1:31" x14ac:dyDescent="0.25">
      <c r="A277" s="77"/>
      <c r="B277" s="39"/>
      <c r="C277" s="42"/>
      <c r="D277" s="42"/>
      <c r="E277" s="41"/>
      <c r="F277" s="49"/>
      <c r="G277" s="77"/>
      <c r="H277" s="20" t="str">
        <f>IF(B277="", "", SUMIF('Time Sheet'!$B$9:$B$5008, $B277, 'Time Sheet'!$L$9:$L$5008))</f>
        <v/>
      </c>
      <c r="I277" s="23" t="str">
        <f>IF(B277="", "", SUMIF('Time Sheet'!$B$9:$B$5008, $B277, 'Time Sheet'!$N$9:$N$5008))</f>
        <v/>
      </c>
      <c r="J277" s="20" t="str">
        <f t="shared" si="36"/>
        <v/>
      </c>
      <c r="K277" s="77"/>
      <c r="Q277" s="14" t="str">
        <f t="shared" si="37"/>
        <v/>
      </c>
      <c r="R277" s="20" t="str">
        <f t="shared" si="38"/>
        <v/>
      </c>
      <c r="S277" s="69" t="str">
        <f t="shared" si="39"/>
        <v/>
      </c>
      <c r="T277" s="14" t="str">
        <f t="shared" si="40"/>
        <v/>
      </c>
      <c r="V277" s="11" t="str">
        <f>IF(C277="", "", IF(COUNTIF($C$9:C277, C277)&gt;1, "", C277))</f>
        <v/>
      </c>
      <c r="W277" s="14" t="str">
        <f t="shared" si="41"/>
        <v/>
      </c>
      <c r="X277" s="14">
        <v>269</v>
      </c>
      <c r="Y277" s="14" t="str">
        <f t="shared" si="42"/>
        <v/>
      </c>
      <c r="AA277" s="14" t="str">
        <f t="shared" si="43"/>
        <v/>
      </c>
      <c r="AB277" s="20" t="str">
        <f>IF($AA277="", "", SUMIF('Time Sheet'!$B$9:$B$5008, $AA277, 'Time Sheet'!$AM$9:$AM$5008))</f>
        <v/>
      </c>
      <c r="AC277" s="88" t="str">
        <f>IF($AA277="", "", SUMIF('Time Sheet'!$B$9:$B$5008, $AA277, 'Time Sheet'!$AN$9:$AN$5008))</f>
        <v/>
      </c>
      <c r="AD277" s="96" t="str">
        <f>IF(AA277="", "", RANK(AC277, $AC$9:$AC$508, 0)+COUNTIF($AC$9:AC277, AC277)-1)</f>
        <v/>
      </c>
      <c r="AE277" s="31" t="str">
        <f t="shared" si="44"/>
        <v/>
      </c>
    </row>
    <row r="278" spans="1:31" x14ac:dyDescent="0.25">
      <c r="A278" s="77"/>
      <c r="B278" s="39"/>
      <c r="C278" s="42"/>
      <c r="D278" s="42"/>
      <c r="E278" s="41"/>
      <c r="F278" s="49"/>
      <c r="G278" s="77"/>
      <c r="H278" s="20" t="str">
        <f>IF(B278="", "", SUMIF('Time Sheet'!$B$9:$B$5008, $B278, 'Time Sheet'!$L$9:$L$5008))</f>
        <v/>
      </c>
      <c r="I278" s="23" t="str">
        <f>IF(B278="", "", SUMIF('Time Sheet'!$B$9:$B$5008, $B278, 'Time Sheet'!$N$9:$N$5008))</f>
        <v/>
      </c>
      <c r="J278" s="20" t="str">
        <f t="shared" si="36"/>
        <v/>
      </c>
      <c r="K278" s="77"/>
      <c r="Q278" s="14" t="str">
        <f t="shared" si="37"/>
        <v/>
      </c>
      <c r="R278" s="20" t="str">
        <f t="shared" si="38"/>
        <v/>
      </c>
      <c r="S278" s="69" t="str">
        <f t="shared" si="39"/>
        <v/>
      </c>
      <c r="T278" s="14" t="str">
        <f t="shared" si="40"/>
        <v/>
      </c>
      <c r="V278" s="11" t="str">
        <f>IF(C278="", "", IF(COUNTIF($C$9:C278, C278)&gt;1, "", C278))</f>
        <v/>
      </c>
      <c r="W278" s="14" t="str">
        <f t="shared" si="41"/>
        <v/>
      </c>
      <c r="X278" s="14">
        <v>270</v>
      </c>
      <c r="Y278" s="14" t="str">
        <f t="shared" si="42"/>
        <v/>
      </c>
      <c r="AA278" s="14" t="str">
        <f t="shared" si="43"/>
        <v/>
      </c>
      <c r="AB278" s="20" t="str">
        <f>IF($AA278="", "", SUMIF('Time Sheet'!$B$9:$B$5008, $AA278, 'Time Sheet'!$AM$9:$AM$5008))</f>
        <v/>
      </c>
      <c r="AC278" s="88" t="str">
        <f>IF($AA278="", "", SUMIF('Time Sheet'!$B$9:$B$5008, $AA278, 'Time Sheet'!$AN$9:$AN$5008))</f>
        <v/>
      </c>
      <c r="AD278" s="96" t="str">
        <f>IF(AA278="", "", RANK(AC278, $AC$9:$AC$508, 0)+COUNTIF($AC$9:AC278, AC278)-1)</f>
        <v/>
      </c>
      <c r="AE278" s="31" t="str">
        <f t="shared" si="44"/>
        <v/>
      </c>
    </row>
    <row r="279" spans="1:31" x14ac:dyDescent="0.25">
      <c r="A279" s="77"/>
      <c r="B279" s="39"/>
      <c r="C279" s="42"/>
      <c r="D279" s="42"/>
      <c r="E279" s="41"/>
      <c r="F279" s="49"/>
      <c r="G279" s="77"/>
      <c r="H279" s="20" t="str">
        <f>IF(B279="", "", SUMIF('Time Sheet'!$B$9:$B$5008, $B279, 'Time Sheet'!$L$9:$L$5008))</f>
        <v/>
      </c>
      <c r="I279" s="23" t="str">
        <f>IF(B279="", "", SUMIF('Time Sheet'!$B$9:$B$5008, $B279, 'Time Sheet'!$N$9:$N$5008))</f>
        <v/>
      </c>
      <c r="J279" s="20" t="str">
        <f t="shared" si="36"/>
        <v/>
      </c>
      <c r="K279" s="77"/>
      <c r="Q279" s="14" t="str">
        <f t="shared" si="37"/>
        <v/>
      </c>
      <c r="R279" s="20" t="str">
        <f t="shared" si="38"/>
        <v/>
      </c>
      <c r="S279" s="69" t="str">
        <f t="shared" si="39"/>
        <v/>
      </c>
      <c r="T279" s="14" t="str">
        <f t="shared" si="40"/>
        <v/>
      </c>
      <c r="V279" s="11" t="str">
        <f>IF(C279="", "", IF(COUNTIF($C$9:C279, C279)&gt;1, "", C279))</f>
        <v/>
      </c>
      <c r="W279" s="14" t="str">
        <f t="shared" si="41"/>
        <v/>
      </c>
      <c r="X279" s="14">
        <v>271</v>
      </c>
      <c r="Y279" s="14" t="str">
        <f t="shared" si="42"/>
        <v/>
      </c>
      <c r="AA279" s="14" t="str">
        <f t="shared" si="43"/>
        <v/>
      </c>
      <c r="AB279" s="20" t="str">
        <f>IF($AA279="", "", SUMIF('Time Sheet'!$B$9:$B$5008, $AA279, 'Time Sheet'!$AM$9:$AM$5008))</f>
        <v/>
      </c>
      <c r="AC279" s="88" t="str">
        <f>IF($AA279="", "", SUMIF('Time Sheet'!$B$9:$B$5008, $AA279, 'Time Sheet'!$AN$9:$AN$5008))</f>
        <v/>
      </c>
      <c r="AD279" s="96" t="str">
        <f>IF(AA279="", "", RANK(AC279, $AC$9:$AC$508, 0)+COUNTIF($AC$9:AC279, AC279)-1)</f>
        <v/>
      </c>
      <c r="AE279" s="31" t="str">
        <f t="shared" si="44"/>
        <v/>
      </c>
    </row>
    <row r="280" spans="1:31" x14ac:dyDescent="0.25">
      <c r="A280" s="77"/>
      <c r="B280" s="39"/>
      <c r="C280" s="42"/>
      <c r="D280" s="42"/>
      <c r="E280" s="41"/>
      <c r="F280" s="49"/>
      <c r="G280" s="77"/>
      <c r="H280" s="20" t="str">
        <f>IF(B280="", "", SUMIF('Time Sheet'!$B$9:$B$5008, $B280, 'Time Sheet'!$L$9:$L$5008))</f>
        <v/>
      </c>
      <c r="I280" s="23" t="str">
        <f>IF(B280="", "", SUMIF('Time Sheet'!$B$9:$B$5008, $B280, 'Time Sheet'!$N$9:$N$5008))</f>
        <v/>
      </c>
      <c r="J280" s="20" t="str">
        <f t="shared" si="36"/>
        <v/>
      </c>
      <c r="K280" s="77"/>
      <c r="Q280" s="14" t="str">
        <f t="shared" si="37"/>
        <v/>
      </c>
      <c r="R280" s="20" t="str">
        <f t="shared" si="38"/>
        <v/>
      </c>
      <c r="S280" s="69" t="str">
        <f t="shared" si="39"/>
        <v/>
      </c>
      <c r="T280" s="14" t="str">
        <f t="shared" si="40"/>
        <v/>
      </c>
      <c r="V280" s="11" t="str">
        <f>IF(C280="", "", IF(COUNTIF($C$9:C280, C280)&gt;1, "", C280))</f>
        <v/>
      </c>
      <c r="W280" s="14" t="str">
        <f t="shared" si="41"/>
        <v/>
      </c>
      <c r="X280" s="14">
        <v>272</v>
      </c>
      <c r="Y280" s="14" t="str">
        <f t="shared" si="42"/>
        <v/>
      </c>
      <c r="AA280" s="14" t="str">
        <f t="shared" si="43"/>
        <v/>
      </c>
      <c r="AB280" s="20" t="str">
        <f>IF($AA280="", "", SUMIF('Time Sheet'!$B$9:$B$5008, $AA280, 'Time Sheet'!$AM$9:$AM$5008))</f>
        <v/>
      </c>
      <c r="AC280" s="88" t="str">
        <f>IF($AA280="", "", SUMIF('Time Sheet'!$B$9:$B$5008, $AA280, 'Time Sheet'!$AN$9:$AN$5008))</f>
        <v/>
      </c>
      <c r="AD280" s="96" t="str">
        <f>IF(AA280="", "", RANK(AC280, $AC$9:$AC$508, 0)+COUNTIF($AC$9:AC280, AC280)-1)</f>
        <v/>
      </c>
      <c r="AE280" s="31" t="str">
        <f t="shared" si="44"/>
        <v/>
      </c>
    </row>
    <row r="281" spans="1:31" x14ac:dyDescent="0.25">
      <c r="A281" s="77"/>
      <c r="B281" s="39"/>
      <c r="C281" s="42"/>
      <c r="D281" s="42"/>
      <c r="E281" s="41"/>
      <c r="F281" s="49"/>
      <c r="G281" s="77"/>
      <c r="H281" s="20" t="str">
        <f>IF(B281="", "", SUMIF('Time Sheet'!$B$9:$B$5008, $B281, 'Time Sheet'!$L$9:$L$5008))</f>
        <v/>
      </c>
      <c r="I281" s="23" t="str">
        <f>IF(B281="", "", SUMIF('Time Sheet'!$B$9:$B$5008, $B281, 'Time Sheet'!$N$9:$N$5008))</f>
        <v/>
      </c>
      <c r="J281" s="20" t="str">
        <f t="shared" si="36"/>
        <v/>
      </c>
      <c r="K281" s="77"/>
      <c r="Q281" s="14" t="str">
        <f t="shared" si="37"/>
        <v/>
      </c>
      <c r="R281" s="20" t="str">
        <f t="shared" si="38"/>
        <v/>
      </c>
      <c r="S281" s="69" t="str">
        <f t="shared" si="39"/>
        <v/>
      </c>
      <c r="T281" s="14" t="str">
        <f t="shared" si="40"/>
        <v/>
      </c>
      <c r="V281" s="11" t="str">
        <f>IF(C281="", "", IF(COUNTIF($C$9:C281, C281)&gt;1, "", C281))</f>
        <v/>
      </c>
      <c r="W281" s="14" t="str">
        <f t="shared" si="41"/>
        <v/>
      </c>
      <c r="X281" s="14">
        <v>273</v>
      </c>
      <c r="Y281" s="14" t="str">
        <f t="shared" si="42"/>
        <v/>
      </c>
      <c r="AA281" s="14" t="str">
        <f t="shared" si="43"/>
        <v/>
      </c>
      <c r="AB281" s="20" t="str">
        <f>IF($AA281="", "", SUMIF('Time Sheet'!$B$9:$B$5008, $AA281, 'Time Sheet'!$AM$9:$AM$5008))</f>
        <v/>
      </c>
      <c r="AC281" s="88" t="str">
        <f>IF($AA281="", "", SUMIF('Time Sheet'!$B$9:$B$5008, $AA281, 'Time Sheet'!$AN$9:$AN$5008))</f>
        <v/>
      </c>
      <c r="AD281" s="96" t="str">
        <f>IF(AA281="", "", RANK(AC281, $AC$9:$AC$508, 0)+COUNTIF($AC$9:AC281, AC281)-1)</f>
        <v/>
      </c>
      <c r="AE281" s="31" t="str">
        <f t="shared" si="44"/>
        <v/>
      </c>
    </row>
    <row r="282" spans="1:31" x14ac:dyDescent="0.25">
      <c r="A282" s="77"/>
      <c r="B282" s="39"/>
      <c r="C282" s="42"/>
      <c r="D282" s="42"/>
      <c r="E282" s="41"/>
      <c r="F282" s="49"/>
      <c r="G282" s="77"/>
      <c r="H282" s="20" t="str">
        <f>IF(B282="", "", SUMIF('Time Sheet'!$B$9:$B$5008, $B282, 'Time Sheet'!$L$9:$L$5008))</f>
        <v/>
      </c>
      <c r="I282" s="23" t="str">
        <f>IF(B282="", "", SUMIF('Time Sheet'!$B$9:$B$5008, $B282, 'Time Sheet'!$N$9:$N$5008))</f>
        <v/>
      </c>
      <c r="J282" s="20" t="str">
        <f t="shared" si="36"/>
        <v/>
      </c>
      <c r="K282" s="77"/>
      <c r="Q282" s="14" t="str">
        <f t="shared" si="37"/>
        <v/>
      </c>
      <c r="R282" s="20" t="str">
        <f t="shared" si="38"/>
        <v/>
      </c>
      <c r="S282" s="69" t="str">
        <f t="shared" si="39"/>
        <v/>
      </c>
      <c r="T282" s="14" t="str">
        <f t="shared" si="40"/>
        <v/>
      </c>
      <c r="V282" s="11" t="str">
        <f>IF(C282="", "", IF(COUNTIF($C$9:C282, C282)&gt;1, "", C282))</f>
        <v/>
      </c>
      <c r="W282" s="14" t="str">
        <f t="shared" si="41"/>
        <v/>
      </c>
      <c r="X282" s="14">
        <v>274</v>
      </c>
      <c r="Y282" s="14" t="str">
        <f t="shared" si="42"/>
        <v/>
      </c>
      <c r="AA282" s="14" t="str">
        <f t="shared" si="43"/>
        <v/>
      </c>
      <c r="AB282" s="20" t="str">
        <f>IF($AA282="", "", SUMIF('Time Sheet'!$B$9:$B$5008, $AA282, 'Time Sheet'!$AM$9:$AM$5008))</f>
        <v/>
      </c>
      <c r="AC282" s="88" t="str">
        <f>IF($AA282="", "", SUMIF('Time Sheet'!$B$9:$B$5008, $AA282, 'Time Sheet'!$AN$9:$AN$5008))</f>
        <v/>
      </c>
      <c r="AD282" s="96" t="str">
        <f>IF(AA282="", "", RANK(AC282, $AC$9:$AC$508, 0)+COUNTIF($AC$9:AC282, AC282)-1)</f>
        <v/>
      </c>
      <c r="AE282" s="31" t="str">
        <f t="shared" si="44"/>
        <v/>
      </c>
    </row>
    <row r="283" spans="1:31" x14ac:dyDescent="0.25">
      <c r="A283" s="77"/>
      <c r="B283" s="39"/>
      <c r="C283" s="42"/>
      <c r="D283" s="42"/>
      <c r="E283" s="41"/>
      <c r="F283" s="49"/>
      <c r="G283" s="77"/>
      <c r="H283" s="20" t="str">
        <f>IF(B283="", "", SUMIF('Time Sheet'!$B$9:$B$5008, $B283, 'Time Sheet'!$L$9:$L$5008))</f>
        <v/>
      </c>
      <c r="I283" s="23" t="str">
        <f>IF(B283="", "", SUMIF('Time Sheet'!$B$9:$B$5008, $B283, 'Time Sheet'!$N$9:$N$5008))</f>
        <v/>
      </c>
      <c r="J283" s="20" t="str">
        <f t="shared" si="36"/>
        <v/>
      </c>
      <c r="K283" s="77"/>
      <c r="Q283" s="14" t="str">
        <f t="shared" si="37"/>
        <v/>
      </c>
      <c r="R283" s="20" t="str">
        <f t="shared" si="38"/>
        <v/>
      </c>
      <c r="S283" s="69" t="str">
        <f t="shared" si="39"/>
        <v/>
      </c>
      <c r="T283" s="14" t="str">
        <f t="shared" si="40"/>
        <v/>
      </c>
      <c r="V283" s="11" t="str">
        <f>IF(C283="", "", IF(COUNTIF($C$9:C283, C283)&gt;1, "", C283))</f>
        <v/>
      </c>
      <c r="W283" s="14" t="str">
        <f t="shared" si="41"/>
        <v/>
      </c>
      <c r="X283" s="14">
        <v>275</v>
      </c>
      <c r="Y283" s="14" t="str">
        <f t="shared" si="42"/>
        <v/>
      </c>
      <c r="AA283" s="14" t="str">
        <f t="shared" si="43"/>
        <v/>
      </c>
      <c r="AB283" s="20" t="str">
        <f>IF($AA283="", "", SUMIF('Time Sheet'!$B$9:$B$5008, $AA283, 'Time Sheet'!$AM$9:$AM$5008))</f>
        <v/>
      </c>
      <c r="AC283" s="88" t="str">
        <f>IF($AA283="", "", SUMIF('Time Sheet'!$B$9:$B$5008, $AA283, 'Time Sheet'!$AN$9:$AN$5008))</f>
        <v/>
      </c>
      <c r="AD283" s="96" t="str">
        <f>IF(AA283="", "", RANK(AC283, $AC$9:$AC$508, 0)+COUNTIF($AC$9:AC283, AC283)-1)</f>
        <v/>
      </c>
      <c r="AE283" s="31" t="str">
        <f t="shared" si="44"/>
        <v/>
      </c>
    </row>
    <row r="284" spans="1:31" x14ac:dyDescent="0.25">
      <c r="A284" s="77"/>
      <c r="B284" s="39"/>
      <c r="C284" s="42"/>
      <c r="D284" s="42"/>
      <c r="E284" s="41"/>
      <c r="F284" s="49"/>
      <c r="G284" s="77"/>
      <c r="H284" s="20" t="str">
        <f>IF(B284="", "", SUMIF('Time Sheet'!$B$9:$B$5008, $B284, 'Time Sheet'!$L$9:$L$5008))</f>
        <v/>
      </c>
      <c r="I284" s="23" t="str">
        <f>IF(B284="", "", SUMIF('Time Sheet'!$B$9:$B$5008, $B284, 'Time Sheet'!$N$9:$N$5008))</f>
        <v/>
      </c>
      <c r="J284" s="20" t="str">
        <f t="shared" si="36"/>
        <v/>
      </c>
      <c r="K284" s="77"/>
      <c r="Q284" s="14" t="str">
        <f t="shared" si="37"/>
        <v/>
      </c>
      <c r="R284" s="20" t="str">
        <f t="shared" si="38"/>
        <v/>
      </c>
      <c r="S284" s="69" t="str">
        <f t="shared" si="39"/>
        <v/>
      </c>
      <c r="T284" s="14" t="str">
        <f t="shared" si="40"/>
        <v/>
      </c>
      <c r="V284" s="11" t="str">
        <f>IF(C284="", "", IF(COUNTIF($C$9:C284, C284)&gt;1, "", C284))</f>
        <v/>
      </c>
      <c r="W284" s="14" t="str">
        <f t="shared" si="41"/>
        <v/>
      </c>
      <c r="X284" s="14">
        <v>276</v>
      </c>
      <c r="Y284" s="14" t="str">
        <f t="shared" si="42"/>
        <v/>
      </c>
      <c r="AA284" s="14" t="str">
        <f t="shared" si="43"/>
        <v/>
      </c>
      <c r="AB284" s="20" t="str">
        <f>IF($AA284="", "", SUMIF('Time Sheet'!$B$9:$B$5008, $AA284, 'Time Sheet'!$AM$9:$AM$5008))</f>
        <v/>
      </c>
      <c r="AC284" s="88" t="str">
        <f>IF($AA284="", "", SUMIF('Time Sheet'!$B$9:$B$5008, $AA284, 'Time Sheet'!$AN$9:$AN$5008))</f>
        <v/>
      </c>
      <c r="AD284" s="96" t="str">
        <f>IF(AA284="", "", RANK(AC284, $AC$9:$AC$508, 0)+COUNTIF($AC$9:AC284, AC284)-1)</f>
        <v/>
      </c>
      <c r="AE284" s="31" t="str">
        <f t="shared" si="44"/>
        <v/>
      </c>
    </row>
    <row r="285" spans="1:31" x14ac:dyDescent="0.25">
      <c r="A285" s="77"/>
      <c r="B285" s="39"/>
      <c r="C285" s="42"/>
      <c r="D285" s="42"/>
      <c r="E285" s="41"/>
      <c r="F285" s="49"/>
      <c r="G285" s="77"/>
      <c r="H285" s="20" t="str">
        <f>IF(B285="", "", SUMIF('Time Sheet'!$B$9:$B$5008, $B285, 'Time Sheet'!$L$9:$L$5008))</f>
        <v/>
      </c>
      <c r="I285" s="23" t="str">
        <f>IF(B285="", "", SUMIF('Time Sheet'!$B$9:$B$5008, $B285, 'Time Sheet'!$N$9:$N$5008))</f>
        <v/>
      </c>
      <c r="J285" s="20" t="str">
        <f t="shared" si="36"/>
        <v/>
      </c>
      <c r="K285" s="77"/>
      <c r="Q285" s="14" t="str">
        <f t="shared" si="37"/>
        <v/>
      </c>
      <c r="R285" s="20" t="str">
        <f t="shared" si="38"/>
        <v/>
      </c>
      <c r="S285" s="69" t="str">
        <f t="shared" si="39"/>
        <v/>
      </c>
      <c r="T285" s="14" t="str">
        <f t="shared" si="40"/>
        <v/>
      </c>
      <c r="V285" s="11" t="str">
        <f>IF(C285="", "", IF(COUNTIF($C$9:C285, C285)&gt;1, "", C285))</f>
        <v/>
      </c>
      <c r="W285" s="14" t="str">
        <f t="shared" si="41"/>
        <v/>
      </c>
      <c r="X285" s="14">
        <v>277</v>
      </c>
      <c r="Y285" s="14" t="str">
        <f t="shared" si="42"/>
        <v/>
      </c>
      <c r="AA285" s="14" t="str">
        <f t="shared" si="43"/>
        <v/>
      </c>
      <c r="AB285" s="20" t="str">
        <f>IF($AA285="", "", SUMIF('Time Sheet'!$B$9:$B$5008, $AA285, 'Time Sheet'!$AM$9:$AM$5008))</f>
        <v/>
      </c>
      <c r="AC285" s="88" t="str">
        <f>IF($AA285="", "", SUMIF('Time Sheet'!$B$9:$B$5008, $AA285, 'Time Sheet'!$AN$9:$AN$5008))</f>
        <v/>
      </c>
      <c r="AD285" s="96" t="str">
        <f>IF(AA285="", "", RANK(AC285, $AC$9:$AC$508, 0)+COUNTIF($AC$9:AC285, AC285)-1)</f>
        <v/>
      </c>
      <c r="AE285" s="31" t="str">
        <f t="shared" si="44"/>
        <v/>
      </c>
    </row>
    <row r="286" spans="1:31" x14ac:dyDescent="0.25">
      <c r="A286" s="77"/>
      <c r="B286" s="39"/>
      <c r="C286" s="42"/>
      <c r="D286" s="42"/>
      <c r="E286" s="41"/>
      <c r="F286" s="49"/>
      <c r="G286" s="77"/>
      <c r="H286" s="20" t="str">
        <f>IF(B286="", "", SUMIF('Time Sheet'!$B$9:$B$5008, $B286, 'Time Sheet'!$L$9:$L$5008))</f>
        <v/>
      </c>
      <c r="I286" s="23" t="str">
        <f>IF(B286="", "", SUMIF('Time Sheet'!$B$9:$B$5008, $B286, 'Time Sheet'!$N$9:$N$5008))</f>
        <v/>
      </c>
      <c r="J286" s="20" t="str">
        <f t="shared" si="36"/>
        <v/>
      </c>
      <c r="K286" s="77"/>
      <c r="Q286" s="14" t="str">
        <f t="shared" si="37"/>
        <v/>
      </c>
      <c r="R286" s="20" t="str">
        <f t="shared" si="38"/>
        <v/>
      </c>
      <c r="S286" s="69" t="str">
        <f t="shared" si="39"/>
        <v/>
      </c>
      <c r="T286" s="14" t="str">
        <f t="shared" si="40"/>
        <v/>
      </c>
      <c r="V286" s="11" t="str">
        <f>IF(C286="", "", IF(COUNTIF($C$9:C286, C286)&gt;1, "", C286))</f>
        <v/>
      </c>
      <c r="W286" s="14" t="str">
        <f t="shared" si="41"/>
        <v/>
      </c>
      <c r="X286" s="14">
        <v>278</v>
      </c>
      <c r="Y286" s="14" t="str">
        <f t="shared" si="42"/>
        <v/>
      </c>
      <c r="AA286" s="14" t="str">
        <f t="shared" si="43"/>
        <v/>
      </c>
      <c r="AB286" s="20" t="str">
        <f>IF($AA286="", "", SUMIF('Time Sheet'!$B$9:$B$5008, $AA286, 'Time Sheet'!$AM$9:$AM$5008))</f>
        <v/>
      </c>
      <c r="AC286" s="88" t="str">
        <f>IF($AA286="", "", SUMIF('Time Sheet'!$B$9:$B$5008, $AA286, 'Time Sheet'!$AN$9:$AN$5008))</f>
        <v/>
      </c>
      <c r="AD286" s="96" t="str">
        <f>IF(AA286="", "", RANK(AC286, $AC$9:$AC$508, 0)+COUNTIF($AC$9:AC286, AC286)-1)</f>
        <v/>
      </c>
      <c r="AE286" s="31" t="str">
        <f t="shared" si="44"/>
        <v/>
      </c>
    </row>
    <row r="287" spans="1:31" x14ac:dyDescent="0.25">
      <c r="A287" s="77"/>
      <c r="B287" s="39"/>
      <c r="C287" s="42"/>
      <c r="D287" s="42"/>
      <c r="E287" s="41"/>
      <c r="F287" s="49"/>
      <c r="G287" s="77"/>
      <c r="H287" s="20" t="str">
        <f>IF(B287="", "", SUMIF('Time Sheet'!$B$9:$B$5008, $B287, 'Time Sheet'!$L$9:$L$5008))</f>
        <v/>
      </c>
      <c r="I287" s="23" t="str">
        <f>IF(B287="", "", SUMIF('Time Sheet'!$B$9:$B$5008, $B287, 'Time Sheet'!$N$9:$N$5008))</f>
        <v/>
      </c>
      <c r="J287" s="20" t="str">
        <f t="shared" si="36"/>
        <v/>
      </c>
      <c r="K287" s="77"/>
      <c r="Q287" s="14" t="str">
        <f t="shared" si="37"/>
        <v/>
      </c>
      <c r="R287" s="20" t="str">
        <f t="shared" si="38"/>
        <v/>
      </c>
      <c r="S287" s="69" t="str">
        <f t="shared" si="39"/>
        <v/>
      </c>
      <c r="T287" s="14" t="str">
        <f t="shared" si="40"/>
        <v/>
      </c>
      <c r="V287" s="11" t="str">
        <f>IF(C287="", "", IF(COUNTIF($C$9:C287, C287)&gt;1, "", C287))</f>
        <v/>
      </c>
      <c r="W287" s="14" t="str">
        <f t="shared" si="41"/>
        <v/>
      </c>
      <c r="X287" s="14">
        <v>279</v>
      </c>
      <c r="Y287" s="14" t="str">
        <f t="shared" si="42"/>
        <v/>
      </c>
      <c r="AA287" s="14" t="str">
        <f t="shared" si="43"/>
        <v/>
      </c>
      <c r="AB287" s="20" t="str">
        <f>IF($AA287="", "", SUMIF('Time Sheet'!$B$9:$B$5008, $AA287, 'Time Sheet'!$AM$9:$AM$5008))</f>
        <v/>
      </c>
      <c r="AC287" s="88" t="str">
        <f>IF($AA287="", "", SUMIF('Time Sheet'!$B$9:$B$5008, $AA287, 'Time Sheet'!$AN$9:$AN$5008))</f>
        <v/>
      </c>
      <c r="AD287" s="96" t="str">
        <f>IF(AA287="", "", RANK(AC287, $AC$9:$AC$508, 0)+COUNTIF($AC$9:AC287, AC287)-1)</f>
        <v/>
      </c>
      <c r="AE287" s="31" t="str">
        <f t="shared" si="44"/>
        <v/>
      </c>
    </row>
    <row r="288" spans="1:31" x14ac:dyDescent="0.25">
      <c r="A288" s="77"/>
      <c r="B288" s="39"/>
      <c r="C288" s="42"/>
      <c r="D288" s="42"/>
      <c r="E288" s="41"/>
      <c r="F288" s="49"/>
      <c r="G288" s="77"/>
      <c r="H288" s="20" t="str">
        <f>IF(B288="", "", SUMIF('Time Sheet'!$B$9:$B$5008, $B288, 'Time Sheet'!$L$9:$L$5008))</f>
        <v/>
      </c>
      <c r="I288" s="23" t="str">
        <f>IF(B288="", "", SUMIF('Time Sheet'!$B$9:$B$5008, $B288, 'Time Sheet'!$N$9:$N$5008))</f>
        <v/>
      </c>
      <c r="J288" s="20" t="str">
        <f t="shared" si="36"/>
        <v/>
      </c>
      <c r="K288" s="77"/>
      <c r="Q288" s="14" t="str">
        <f t="shared" si="37"/>
        <v/>
      </c>
      <c r="R288" s="20" t="str">
        <f t="shared" si="38"/>
        <v/>
      </c>
      <c r="S288" s="69" t="str">
        <f t="shared" si="39"/>
        <v/>
      </c>
      <c r="T288" s="14" t="str">
        <f t="shared" si="40"/>
        <v/>
      </c>
      <c r="V288" s="11" t="str">
        <f>IF(C288="", "", IF(COUNTIF($C$9:C288, C288)&gt;1, "", C288))</f>
        <v/>
      </c>
      <c r="W288" s="14" t="str">
        <f t="shared" si="41"/>
        <v/>
      </c>
      <c r="X288" s="14">
        <v>280</v>
      </c>
      <c r="Y288" s="14" t="str">
        <f t="shared" si="42"/>
        <v/>
      </c>
      <c r="AA288" s="14" t="str">
        <f t="shared" si="43"/>
        <v/>
      </c>
      <c r="AB288" s="20" t="str">
        <f>IF($AA288="", "", SUMIF('Time Sheet'!$B$9:$B$5008, $AA288, 'Time Sheet'!$AM$9:$AM$5008))</f>
        <v/>
      </c>
      <c r="AC288" s="88" t="str">
        <f>IF($AA288="", "", SUMIF('Time Sheet'!$B$9:$B$5008, $AA288, 'Time Sheet'!$AN$9:$AN$5008))</f>
        <v/>
      </c>
      <c r="AD288" s="96" t="str">
        <f>IF(AA288="", "", RANK(AC288, $AC$9:$AC$508, 0)+COUNTIF($AC$9:AC288, AC288)-1)</f>
        <v/>
      </c>
      <c r="AE288" s="31" t="str">
        <f t="shared" si="44"/>
        <v/>
      </c>
    </row>
    <row r="289" spans="1:31" x14ac:dyDescent="0.25">
      <c r="A289" s="77"/>
      <c r="B289" s="39"/>
      <c r="C289" s="42"/>
      <c r="D289" s="42"/>
      <c r="E289" s="41"/>
      <c r="F289" s="49"/>
      <c r="G289" s="77"/>
      <c r="H289" s="20" t="str">
        <f>IF(B289="", "", SUMIF('Time Sheet'!$B$9:$B$5008, $B289, 'Time Sheet'!$L$9:$L$5008))</f>
        <v/>
      </c>
      <c r="I289" s="23" t="str">
        <f>IF(B289="", "", SUMIF('Time Sheet'!$B$9:$B$5008, $B289, 'Time Sheet'!$N$9:$N$5008))</f>
        <v/>
      </c>
      <c r="J289" s="20" t="str">
        <f t="shared" si="36"/>
        <v/>
      </c>
      <c r="K289" s="77"/>
      <c r="Q289" s="14" t="str">
        <f t="shared" si="37"/>
        <v/>
      </c>
      <c r="R289" s="20" t="str">
        <f t="shared" si="38"/>
        <v/>
      </c>
      <c r="S289" s="69" t="str">
        <f t="shared" si="39"/>
        <v/>
      </c>
      <c r="T289" s="14" t="str">
        <f t="shared" si="40"/>
        <v/>
      </c>
      <c r="V289" s="11" t="str">
        <f>IF(C289="", "", IF(COUNTIF($C$9:C289, C289)&gt;1, "", C289))</f>
        <v/>
      </c>
      <c r="W289" s="14" t="str">
        <f t="shared" si="41"/>
        <v/>
      </c>
      <c r="X289" s="14">
        <v>281</v>
      </c>
      <c r="Y289" s="14" t="str">
        <f t="shared" si="42"/>
        <v/>
      </c>
      <c r="AA289" s="14" t="str">
        <f t="shared" si="43"/>
        <v/>
      </c>
      <c r="AB289" s="20" t="str">
        <f>IF($AA289="", "", SUMIF('Time Sheet'!$B$9:$B$5008, $AA289, 'Time Sheet'!$AM$9:$AM$5008))</f>
        <v/>
      </c>
      <c r="AC289" s="88" t="str">
        <f>IF($AA289="", "", SUMIF('Time Sheet'!$B$9:$B$5008, $AA289, 'Time Sheet'!$AN$9:$AN$5008))</f>
        <v/>
      </c>
      <c r="AD289" s="96" t="str">
        <f>IF(AA289="", "", RANK(AC289, $AC$9:$AC$508, 0)+COUNTIF($AC$9:AC289, AC289)-1)</f>
        <v/>
      </c>
      <c r="AE289" s="31" t="str">
        <f t="shared" si="44"/>
        <v/>
      </c>
    </row>
    <row r="290" spans="1:31" x14ac:dyDescent="0.25">
      <c r="A290" s="77"/>
      <c r="B290" s="39"/>
      <c r="C290" s="42"/>
      <c r="D290" s="42"/>
      <c r="E290" s="41"/>
      <c r="F290" s="49"/>
      <c r="G290" s="77"/>
      <c r="H290" s="20" t="str">
        <f>IF(B290="", "", SUMIF('Time Sheet'!$B$9:$B$5008, $B290, 'Time Sheet'!$L$9:$L$5008))</f>
        <v/>
      </c>
      <c r="I290" s="23" t="str">
        <f>IF(B290="", "", SUMIF('Time Sheet'!$B$9:$B$5008, $B290, 'Time Sheet'!$N$9:$N$5008))</f>
        <v/>
      </c>
      <c r="J290" s="20" t="str">
        <f t="shared" si="36"/>
        <v/>
      </c>
      <c r="K290" s="77"/>
      <c r="Q290" s="14" t="str">
        <f t="shared" si="37"/>
        <v/>
      </c>
      <c r="R290" s="20" t="str">
        <f t="shared" si="38"/>
        <v/>
      </c>
      <c r="S290" s="69" t="str">
        <f t="shared" si="39"/>
        <v/>
      </c>
      <c r="T290" s="14" t="str">
        <f t="shared" si="40"/>
        <v/>
      </c>
      <c r="V290" s="11" t="str">
        <f>IF(C290="", "", IF(COUNTIF($C$9:C290, C290)&gt;1, "", C290))</f>
        <v/>
      </c>
      <c r="W290" s="14" t="str">
        <f t="shared" si="41"/>
        <v/>
      </c>
      <c r="X290" s="14">
        <v>282</v>
      </c>
      <c r="Y290" s="14" t="str">
        <f t="shared" si="42"/>
        <v/>
      </c>
      <c r="AA290" s="14" t="str">
        <f t="shared" si="43"/>
        <v/>
      </c>
      <c r="AB290" s="20" t="str">
        <f>IF($AA290="", "", SUMIF('Time Sheet'!$B$9:$B$5008, $AA290, 'Time Sheet'!$AM$9:$AM$5008))</f>
        <v/>
      </c>
      <c r="AC290" s="88" t="str">
        <f>IF($AA290="", "", SUMIF('Time Sheet'!$B$9:$B$5008, $AA290, 'Time Sheet'!$AN$9:$AN$5008))</f>
        <v/>
      </c>
      <c r="AD290" s="96" t="str">
        <f>IF(AA290="", "", RANK(AC290, $AC$9:$AC$508, 0)+COUNTIF($AC$9:AC290, AC290)-1)</f>
        <v/>
      </c>
      <c r="AE290" s="31" t="str">
        <f t="shared" si="44"/>
        <v/>
      </c>
    </row>
    <row r="291" spans="1:31" x14ac:dyDescent="0.25">
      <c r="A291" s="77"/>
      <c r="B291" s="39"/>
      <c r="C291" s="42"/>
      <c r="D291" s="42"/>
      <c r="E291" s="41"/>
      <c r="F291" s="49"/>
      <c r="G291" s="77"/>
      <c r="H291" s="20" t="str">
        <f>IF(B291="", "", SUMIF('Time Sheet'!$B$9:$B$5008, $B291, 'Time Sheet'!$L$9:$L$5008))</f>
        <v/>
      </c>
      <c r="I291" s="23" t="str">
        <f>IF(B291="", "", SUMIF('Time Sheet'!$B$9:$B$5008, $B291, 'Time Sheet'!$N$9:$N$5008))</f>
        <v/>
      </c>
      <c r="J291" s="20" t="str">
        <f t="shared" si="36"/>
        <v/>
      </c>
      <c r="K291" s="77"/>
      <c r="Q291" s="14" t="str">
        <f t="shared" si="37"/>
        <v/>
      </c>
      <c r="R291" s="20" t="str">
        <f t="shared" si="38"/>
        <v/>
      </c>
      <c r="S291" s="69" t="str">
        <f t="shared" si="39"/>
        <v/>
      </c>
      <c r="T291" s="14" t="str">
        <f t="shared" si="40"/>
        <v/>
      </c>
      <c r="V291" s="11" t="str">
        <f>IF(C291="", "", IF(COUNTIF($C$9:C291, C291)&gt;1, "", C291))</f>
        <v/>
      </c>
      <c r="W291" s="14" t="str">
        <f t="shared" si="41"/>
        <v/>
      </c>
      <c r="X291" s="14">
        <v>283</v>
      </c>
      <c r="Y291" s="14" t="str">
        <f t="shared" si="42"/>
        <v/>
      </c>
      <c r="AA291" s="14" t="str">
        <f t="shared" si="43"/>
        <v/>
      </c>
      <c r="AB291" s="20" t="str">
        <f>IF($AA291="", "", SUMIF('Time Sheet'!$B$9:$B$5008, $AA291, 'Time Sheet'!$AM$9:$AM$5008))</f>
        <v/>
      </c>
      <c r="AC291" s="88" t="str">
        <f>IF($AA291="", "", SUMIF('Time Sheet'!$B$9:$B$5008, $AA291, 'Time Sheet'!$AN$9:$AN$5008))</f>
        <v/>
      </c>
      <c r="AD291" s="96" t="str">
        <f>IF(AA291="", "", RANK(AC291, $AC$9:$AC$508, 0)+COUNTIF($AC$9:AC291, AC291)-1)</f>
        <v/>
      </c>
      <c r="AE291" s="31" t="str">
        <f t="shared" si="44"/>
        <v/>
      </c>
    </row>
    <row r="292" spans="1:31" x14ac:dyDescent="0.25">
      <c r="A292" s="77"/>
      <c r="B292" s="39"/>
      <c r="C292" s="42"/>
      <c r="D292" s="42"/>
      <c r="E292" s="41"/>
      <c r="F292" s="49"/>
      <c r="G292" s="77"/>
      <c r="H292" s="20" t="str">
        <f>IF(B292="", "", SUMIF('Time Sheet'!$B$9:$B$5008, $B292, 'Time Sheet'!$L$9:$L$5008))</f>
        <v/>
      </c>
      <c r="I292" s="23" t="str">
        <f>IF(B292="", "", SUMIF('Time Sheet'!$B$9:$B$5008, $B292, 'Time Sheet'!$N$9:$N$5008))</f>
        <v/>
      </c>
      <c r="J292" s="20" t="str">
        <f t="shared" si="36"/>
        <v/>
      </c>
      <c r="K292" s="77"/>
      <c r="Q292" s="14" t="str">
        <f t="shared" si="37"/>
        <v/>
      </c>
      <c r="R292" s="20" t="str">
        <f t="shared" si="38"/>
        <v/>
      </c>
      <c r="S292" s="69" t="str">
        <f t="shared" si="39"/>
        <v/>
      </c>
      <c r="T292" s="14" t="str">
        <f t="shared" si="40"/>
        <v/>
      </c>
      <c r="V292" s="11" t="str">
        <f>IF(C292="", "", IF(COUNTIF($C$9:C292, C292)&gt;1, "", C292))</f>
        <v/>
      </c>
      <c r="W292" s="14" t="str">
        <f t="shared" si="41"/>
        <v/>
      </c>
      <c r="X292" s="14">
        <v>284</v>
      </c>
      <c r="Y292" s="14" t="str">
        <f t="shared" si="42"/>
        <v/>
      </c>
      <c r="AA292" s="14" t="str">
        <f t="shared" si="43"/>
        <v/>
      </c>
      <c r="AB292" s="20" t="str">
        <f>IF($AA292="", "", SUMIF('Time Sheet'!$B$9:$B$5008, $AA292, 'Time Sheet'!$AM$9:$AM$5008))</f>
        <v/>
      </c>
      <c r="AC292" s="88" t="str">
        <f>IF($AA292="", "", SUMIF('Time Sheet'!$B$9:$B$5008, $AA292, 'Time Sheet'!$AN$9:$AN$5008))</f>
        <v/>
      </c>
      <c r="AD292" s="96" t="str">
        <f>IF(AA292="", "", RANK(AC292, $AC$9:$AC$508, 0)+COUNTIF($AC$9:AC292, AC292)-1)</f>
        <v/>
      </c>
      <c r="AE292" s="31" t="str">
        <f t="shared" si="44"/>
        <v/>
      </c>
    </row>
    <row r="293" spans="1:31" x14ac:dyDescent="0.25">
      <c r="A293" s="77"/>
      <c r="B293" s="39"/>
      <c r="C293" s="42"/>
      <c r="D293" s="42"/>
      <c r="E293" s="41"/>
      <c r="F293" s="49"/>
      <c r="G293" s="77"/>
      <c r="H293" s="20" t="str">
        <f>IF(B293="", "", SUMIF('Time Sheet'!$B$9:$B$5008, $B293, 'Time Sheet'!$L$9:$L$5008))</f>
        <v/>
      </c>
      <c r="I293" s="23" t="str">
        <f>IF(B293="", "", SUMIF('Time Sheet'!$B$9:$B$5008, $B293, 'Time Sheet'!$N$9:$N$5008))</f>
        <v/>
      </c>
      <c r="J293" s="20" t="str">
        <f t="shared" si="36"/>
        <v/>
      </c>
      <c r="K293" s="77"/>
      <c r="Q293" s="14" t="str">
        <f t="shared" si="37"/>
        <v/>
      </c>
      <c r="R293" s="20" t="str">
        <f t="shared" si="38"/>
        <v/>
      </c>
      <c r="S293" s="69" t="str">
        <f t="shared" si="39"/>
        <v/>
      </c>
      <c r="T293" s="14" t="str">
        <f t="shared" si="40"/>
        <v/>
      </c>
      <c r="V293" s="11" t="str">
        <f>IF(C293="", "", IF(COUNTIF($C$9:C293, C293)&gt;1, "", C293))</f>
        <v/>
      </c>
      <c r="W293" s="14" t="str">
        <f t="shared" si="41"/>
        <v/>
      </c>
      <c r="X293" s="14">
        <v>285</v>
      </c>
      <c r="Y293" s="14" t="str">
        <f t="shared" si="42"/>
        <v/>
      </c>
      <c r="AA293" s="14" t="str">
        <f t="shared" si="43"/>
        <v/>
      </c>
      <c r="AB293" s="20" t="str">
        <f>IF($AA293="", "", SUMIF('Time Sheet'!$B$9:$B$5008, $AA293, 'Time Sheet'!$AM$9:$AM$5008))</f>
        <v/>
      </c>
      <c r="AC293" s="88" t="str">
        <f>IF($AA293="", "", SUMIF('Time Sheet'!$B$9:$B$5008, $AA293, 'Time Sheet'!$AN$9:$AN$5008))</f>
        <v/>
      </c>
      <c r="AD293" s="96" t="str">
        <f>IF(AA293="", "", RANK(AC293, $AC$9:$AC$508, 0)+COUNTIF($AC$9:AC293, AC293)-1)</f>
        <v/>
      </c>
      <c r="AE293" s="31" t="str">
        <f t="shared" si="44"/>
        <v/>
      </c>
    </row>
    <row r="294" spans="1:31" x14ac:dyDescent="0.25">
      <c r="A294" s="77"/>
      <c r="B294" s="39"/>
      <c r="C294" s="42"/>
      <c r="D294" s="42"/>
      <c r="E294" s="41"/>
      <c r="F294" s="49"/>
      <c r="G294" s="77"/>
      <c r="H294" s="20" t="str">
        <f>IF(B294="", "", SUMIF('Time Sheet'!$B$9:$B$5008, $B294, 'Time Sheet'!$L$9:$L$5008))</f>
        <v/>
      </c>
      <c r="I294" s="23" t="str">
        <f>IF(B294="", "", SUMIF('Time Sheet'!$B$9:$B$5008, $B294, 'Time Sheet'!$N$9:$N$5008))</f>
        <v/>
      </c>
      <c r="J294" s="20" t="str">
        <f t="shared" si="36"/>
        <v/>
      </c>
      <c r="K294" s="77"/>
      <c r="Q294" s="14" t="str">
        <f t="shared" si="37"/>
        <v/>
      </c>
      <c r="R294" s="20" t="str">
        <f t="shared" si="38"/>
        <v/>
      </c>
      <c r="S294" s="69" t="str">
        <f t="shared" si="39"/>
        <v/>
      </c>
      <c r="T294" s="14" t="str">
        <f t="shared" si="40"/>
        <v/>
      </c>
      <c r="V294" s="11" t="str">
        <f>IF(C294="", "", IF(COUNTIF($C$9:C294, C294)&gt;1, "", C294))</f>
        <v/>
      </c>
      <c r="W294" s="14" t="str">
        <f t="shared" si="41"/>
        <v/>
      </c>
      <c r="X294" s="14">
        <v>286</v>
      </c>
      <c r="Y294" s="14" t="str">
        <f t="shared" si="42"/>
        <v/>
      </c>
      <c r="AA294" s="14" t="str">
        <f t="shared" si="43"/>
        <v/>
      </c>
      <c r="AB294" s="20" t="str">
        <f>IF($AA294="", "", SUMIF('Time Sheet'!$B$9:$B$5008, $AA294, 'Time Sheet'!$AM$9:$AM$5008))</f>
        <v/>
      </c>
      <c r="AC294" s="88" t="str">
        <f>IF($AA294="", "", SUMIF('Time Sheet'!$B$9:$B$5008, $AA294, 'Time Sheet'!$AN$9:$AN$5008))</f>
        <v/>
      </c>
      <c r="AD294" s="96" t="str">
        <f>IF(AA294="", "", RANK(AC294, $AC$9:$AC$508, 0)+COUNTIF($AC$9:AC294, AC294)-1)</f>
        <v/>
      </c>
      <c r="AE294" s="31" t="str">
        <f t="shared" si="44"/>
        <v/>
      </c>
    </row>
    <row r="295" spans="1:31" x14ac:dyDescent="0.25">
      <c r="A295" s="77"/>
      <c r="B295" s="39"/>
      <c r="C295" s="42"/>
      <c r="D295" s="42"/>
      <c r="E295" s="41"/>
      <c r="F295" s="49"/>
      <c r="G295" s="77"/>
      <c r="H295" s="20" t="str">
        <f>IF(B295="", "", SUMIF('Time Sheet'!$B$9:$B$5008, $B295, 'Time Sheet'!$L$9:$L$5008))</f>
        <v/>
      </c>
      <c r="I295" s="23" t="str">
        <f>IF(B295="", "", SUMIF('Time Sheet'!$B$9:$B$5008, $B295, 'Time Sheet'!$N$9:$N$5008))</f>
        <v/>
      </c>
      <c r="J295" s="20" t="str">
        <f t="shared" si="36"/>
        <v/>
      </c>
      <c r="K295" s="77"/>
      <c r="Q295" s="14" t="str">
        <f t="shared" si="37"/>
        <v/>
      </c>
      <c r="R295" s="20" t="str">
        <f t="shared" si="38"/>
        <v/>
      </c>
      <c r="S295" s="69" t="str">
        <f t="shared" si="39"/>
        <v/>
      </c>
      <c r="T295" s="14" t="str">
        <f t="shared" si="40"/>
        <v/>
      </c>
      <c r="V295" s="11" t="str">
        <f>IF(C295="", "", IF(COUNTIF($C$9:C295, C295)&gt;1, "", C295))</f>
        <v/>
      </c>
      <c r="W295" s="14" t="str">
        <f t="shared" si="41"/>
        <v/>
      </c>
      <c r="X295" s="14">
        <v>287</v>
      </c>
      <c r="Y295" s="14" t="str">
        <f t="shared" si="42"/>
        <v/>
      </c>
      <c r="AA295" s="14" t="str">
        <f t="shared" si="43"/>
        <v/>
      </c>
      <c r="AB295" s="20" t="str">
        <f>IF($AA295="", "", SUMIF('Time Sheet'!$B$9:$B$5008, $AA295, 'Time Sheet'!$AM$9:$AM$5008))</f>
        <v/>
      </c>
      <c r="AC295" s="88" t="str">
        <f>IF($AA295="", "", SUMIF('Time Sheet'!$B$9:$B$5008, $AA295, 'Time Sheet'!$AN$9:$AN$5008))</f>
        <v/>
      </c>
      <c r="AD295" s="96" t="str">
        <f>IF(AA295="", "", RANK(AC295, $AC$9:$AC$508, 0)+COUNTIF($AC$9:AC295, AC295)-1)</f>
        <v/>
      </c>
      <c r="AE295" s="31" t="str">
        <f t="shared" si="44"/>
        <v/>
      </c>
    </row>
    <row r="296" spans="1:31" x14ac:dyDescent="0.25">
      <c r="A296" s="77"/>
      <c r="B296" s="39"/>
      <c r="C296" s="42"/>
      <c r="D296" s="42"/>
      <c r="E296" s="41"/>
      <c r="F296" s="49"/>
      <c r="G296" s="77"/>
      <c r="H296" s="20" t="str">
        <f>IF(B296="", "", SUMIF('Time Sheet'!$B$9:$B$5008, $B296, 'Time Sheet'!$L$9:$L$5008))</f>
        <v/>
      </c>
      <c r="I296" s="23" t="str">
        <f>IF(B296="", "", SUMIF('Time Sheet'!$B$9:$B$5008, $B296, 'Time Sheet'!$N$9:$N$5008))</f>
        <v/>
      </c>
      <c r="J296" s="20" t="str">
        <f t="shared" si="36"/>
        <v/>
      </c>
      <c r="K296" s="77"/>
      <c r="Q296" s="14" t="str">
        <f t="shared" si="37"/>
        <v/>
      </c>
      <c r="R296" s="20" t="str">
        <f t="shared" si="38"/>
        <v/>
      </c>
      <c r="S296" s="69" t="str">
        <f t="shared" si="39"/>
        <v/>
      </c>
      <c r="T296" s="14" t="str">
        <f t="shared" si="40"/>
        <v/>
      </c>
      <c r="V296" s="11" t="str">
        <f>IF(C296="", "", IF(COUNTIF($C$9:C296, C296)&gt;1, "", C296))</f>
        <v/>
      </c>
      <c r="W296" s="14" t="str">
        <f t="shared" si="41"/>
        <v/>
      </c>
      <c r="X296" s="14">
        <v>288</v>
      </c>
      <c r="Y296" s="14" t="str">
        <f t="shared" si="42"/>
        <v/>
      </c>
      <c r="AA296" s="14" t="str">
        <f t="shared" si="43"/>
        <v/>
      </c>
      <c r="AB296" s="20" t="str">
        <f>IF($AA296="", "", SUMIF('Time Sheet'!$B$9:$B$5008, $AA296, 'Time Sheet'!$AM$9:$AM$5008))</f>
        <v/>
      </c>
      <c r="AC296" s="88" t="str">
        <f>IF($AA296="", "", SUMIF('Time Sheet'!$B$9:$B$5008, $AA296, 'Time Sheet'!$AN$9:$AN$5008))</f>
        <v/>
      </c>
      <c r="AD296" s="96" t="str">
        <f>IF(AA296="", "", RANK(AC296, $AC$9:$AC$508, 0)+COUNTIF($AC$9:AC296, AC296)-1)</f>
        <v/>
      </c>
      <c r="AE296" s="31" t="str">
        <f t="shared" si="44"/>
        <v/>
      </c>
    </row>
    <row r="297" spans="1:31" x14ac:dyDescent="0.25">
      <c r="A297" s="77"/>
      <c r="B297" s="39"/>
      <c r="C297" s="42"/>
      <c r="D297" s="42"/>
      <c r="E297" s="41"/>
      <c r="F297" s="49"/>
      <c r="G297" s="77"/>
      <c r="H297" s="20" t="str">
        <f>IF(B297="", "", SUMIF('Time Sheet'!$B$9:$B$5008, $B297, 'Time Sheet'!$L$9:$L$5008))</f>
        <v/>
      </c>
      <c r="I297" s="23" t="str">
        <f>IF(B297="", "", SUMIF('Time Sheet'!$B$9:$B$5008, $B297, 'Time Sheet'!$N$9:$N$5008))</f>
        <v/>
      </c>
      <c r="J297" s="20" t="str">
        <f t="shared" si="36"/>
        <v/>
      </c>
      <c r="K297" s="77"/>
      <c r="Q297" s="14" t="str">
        <f t="shared" si="37"/>
        <v/>
      </c>
      <c r="R297" s="20" t="str">
        <f t="shared" si="38"/>
        <v/>
      </c>
      <c r="S297" s="69" t="str">
        <f t="shared" si="39"/>
        <v/>
      </c>
      <c r="T297" s="14" t="str">
        <f t="shared" si="40"/>
        <v/>
      </c>
      <c r="V297" s="11" t="str">
        <f>IF(C297="", "", IF(COUNTIF($C$9:C297, C297)&gt;1, "", C297))</f>
        <v/>
      </c>
      <c r="W297" s="14" t="str">
        <f t="shared" si="41"/>
        <v/>
      </c>
      <c r="X297" s="14">
        <v>289</v>
      </c>
      <c r="Y297" s="14" t="str">
        <f t="shared" si="42"/>
        <v/>
      </c>
      <c r="AA297" s="14" t="str">
        <f t="shared" si="43"/>
        <v/>
      </c>
      <c r="AB297" s="20" t="str">
        <f>IF($AA297="", "", SUMIF('Time Sheet'!$B$9:$B$5008, $AA297, 'Time Sheet'!$AM$9:$AM$5008))</f>
        <v/>
      </c>
      <c r="AC297" s="88" t="str">
        <f>IF($AA297="", "", SUMIF('Time Sheet'!$B$9:$B$5008, $AA297, 'Time Sheet'!$AN$9:$AN$5008))</f>
        <v/>
      </c>
      <c r="AD297" s="96" t="str">
        <f>IF(AA297="", "", RANK(AC297, $AC$9:$AC$508, 0)+COUNTIF($AC$9:AC297, AC297)-1)</f>
        <v/>
      </c>
      <c r="AE297" s="31" t="str">
        <f t="shared" si="44"/>
        <v/>
      </c>
    </row>
    <row r="298" spans="1:31" x14ac:dyDescent="0.25">
      <c r="A298" s="77"/>
      <c r="B298" s="39"/>
      <c r="C298" s="42"/>
      <c r="D298" s="42"/>
      <c r="E298" s="41"/>
      <c r="F298" s="49"/>
      <c r="G298" s="77"/>
      <c r="H298" s="20" t="str">
        <f>IF(B298="", "", SUMIF('Time Sheet'!$B$9:$B$5008, $B298, 'Time Sheet'!$L$9:$L$5008))</f>
        <v/>
      </c>
      <c r="I298" s="23" t="str">
        <f>IF(B298="", "", SUMIF('Time Sheet'!$B$9:$B$5008, $B298, 'Time Sheet'!$N$9:$N$5008))</f>
        <v/>
      </c>
      <c r="J298" s="20" t="str">
        <f t="shared" si="36"/>
        <v/>
      </c>
      <c r="K298" s="77"/>
      <c r="Q298" s="14" t="str">
        <f t="shared" si="37"/>
        <v/>
      </c>
      <c r="R298" s="20" t="str">
        <f t="shared" si="38"/>
        <v/>
      </c>
      <c r="S298" s="69" t="str">
        <f t="shared" si="39"/>
        <v/>
      </c>
      <c r="T298" s="14" t="str">
        <f t="shared" si="40"/>
        <v/>
      </c>
      <c r="V298" s="11" t="str">
        <f>IF(C298="", "", IF(COUNTIF($C$9:C298, C298)&gt;1, "", C298))</f>
        <v/>
      </c>
      <c r="W298" s="14" t="str">
        <f t="shared" si="41"/>
        <v/>
      </c>
      <c r="X298" s="14">
        <v>290</v>
      </c>
      <c r="Y298" s="14" t="str">
        <f t="shared" si="42"/>
        <v/>
      </c>
      <c r="AA298" s="14" t="str">
        <f t="shared" si="43"/>
        <v/>
      </c>
      <c r="AB298" s="20" t="str">
        <f>IF($AA298="", "", SUMIF('Time Sheet'!$B$9:$B$5008, $AA298, 'Time Sheet'!$AM$9:$AM$5008))</f>
        <v/>
      </c>
      <c r="AC298" s="88" t="str">
        <f>IF($AA298="", "", SUMIF('Time Sheet'!$B$9:$B$5008, $AA298, 'Time Sheet'!$AN$9:$AN$5008))</f>
        <v/>
      </c>
      <c r="AD298" s="96" t="str">
        <f>IF(AA298="", "", RANK(AC298, $AC$9:$AC$508, 0)+COUNTIF($AC$9:AC298, AC298)-1)</f>
        <v/>
      </c>
      <c r="AE298" s="31" t="str">
        <f t="shared" si="44"/>
        <v/>
      </c>
    </row>
    <row r="299" spans="1:31" x14ac:dyDescent="0.25">
      <c r="A299" s="77"/>
      <c r="B299" s="39"/>
      <c r="C299" s="42"/>
      <c r="D299" s="42"/>
      <c r="E299" s="41"/>
      <c r="F299" s="49"/>
      <c r="G299" s="77"/>
      <c r="H299" s="20" t="str">
        <f>IF(B299="", "", SUMIF('Time Sheet'!$B$9:$B$5008, $B299, 'Time Sheet'!$L$9:$L$5008))</f>
        <v/>
      </c>
      <c r="I299" s="23" t="str">
        <f>IF(B299="", "", SUMIF('Time Sheet'!$B$9:$B$5008, $B299, 'Time Sheet'!$N$9:$N$5008))</f>
        <v/>
      </c>
      <c r="J299" s="20" t="str">
        <f t="shared" si="36"/>
        <v/>
      </c>
      <c r="K299" s="77"/>
      <c r="Q299" s="14" t="str">
        <f t="shared" si="37"/>
        <v/>
      </c>
      <c r="R299" s="20" t="str">
        <f t="shared" si="38"/>
        <v/>
      </c>
      <c r="S299" s="69" t="str">
        <f t="shared" si="39"/>
        <v/>
      </c>
      <c r="T299" s="14" t="str">
        <f t="shared" si="40"/>
        <v/>
      </c>
      <c r="V299" s="11" t="str">
        <f>IF(C299="", "", IF(COUNTIF($C$9:C299, C299)&gt;1, "", C299))</f>
        <v/>
      </c>
      <c r="W299" s="14" t="str">
        <f t="shared" si="41"/>
        <v/>
      </c>
      <c r="X299" s="14">
        <v>291</v>
      </c>
      <c r="Y299" s="14" t="str">
        <f t="shared" si="42"/>
        <v/>
      </c>
      <c r="AA299" s="14" t="str">
        <f t="shared" si="43"/>
        <v/>
      </c>
      <c r="AB299" s="20" t="str">
        <f>IF($AA299="", "", SUMIF('Time Sheet'!$B$9:$B$5008, $AA299, 'Time Sheet'!$AM$9:$AM$5008))</f>
        <v/>
      </c>
      <c r="AC299" s="88" t="str">
        <f>IF($AA299="", "", SUMIF('Time Sheet'!$B$9:$B$5008, $AA299, 'Time Sheet'!$AN$9:$AN$5008))</f>
        <v/>
      </c>
      <c r="AD299" s="96" t="str">
        <f>IF(AA299="", "", RANK(AC299, $AC$9:$AC$508, 0)+COUNTIF($AC$9:AC299, AC299)-1)</f>
        <v/>
      </c>
      <c r="AE299" s="31" t="str">
        <f t="shared" si="44"/>
        <v/>
      </c>
    </row>
    <row r="300" spans="1:31" x14ac:dyDescent="0.25">
      <c r="A300" s="77"/>
      <c r="B300" s="39"/>
      <c r="C300" s="42"/>
      <c r="D300" s="42"/>
      <c r="E300" s="41"/>
      <c r="F300" s="49"/>
      <c r="G300" s="77"/>
      <c r="H300" s="20" t="str">
        <f>IF(B300="", "", SUMIF('Time Sheet'!$B$9:$B$5008, $B300, 'Time Sheet'!$L$9:$L$5008))</f>
        <v/>
      </c>
      <c r="I300" s="23" t="str">
        <f>IF(B300="", "", SUMIF('Time Sheet'!$B$9:$B$5008, $B300, 'Time Sheet'!$N$9:$N$5008))</f>
        <v/>
      </c>
      <c r="J300" s="20" t="str">
        <f t="shared" si="36"/>
        <v/>
      </c>
      <c r="K300" s="77"/>
      <c r="Q300" s="14" t="str">
        <f t="shared" si="37"/>
        <v/>
      </c>
      <c r="R300" s="20" t="str">
        <f t="shared" si="38"/>
        <v/>
      </c>
      <c r="S300" s="69" t="str">
        <f t="shared" si="39"/>
        <v/>
      </c>
      <c r="T300" s="14" t="str">
        <f t="shared" si="40"/>
        <v/>
      </c>
      <c r="V300" s="11" t="str">
        <f>IF(C300="", "", IF(COUNTIF($C$9:C300, C300)&gt;1, "", C300))</f>
        <v/>
      </c>
      <c r="W300" s="14" t="str">
        <f t="shared" si="41"/>
        <v/>
      </c>
      <c r="X300" s="14">
        <v>292</v>
      </c>
      <c r="Y300" s="14" t="str">
        <f t="shared" si="42"/>
        <v/>
      </c>
      <c r="AA300" s="14" t="str">
        <f t="shared" si="43"/>
        <v/>
      </c>
      <c r="AB300" s="20" t="str">
        <f>IF($AA300="", "", SUMIF('Time Sheet'!$B$9:$B$5008, $AA300, 'Time Sheet'!$AM$9:$AM$5008))</f>
        <v/>
      </c>
      <c r="AC300" s="88" t="str">
        <f>IF($AA300="", "", SUMIF('Time Sheet'!$B$9:$B$5008, $AA300, 'Time Sheet'!$AN$9:$AN$5008))</f>
        <v/>
      </c>
      <c r="AD300" s="96" t="str">
        <f>IF(AA300="", "", RANK(AC300, $AC$9:$AC$508, 0)+COUNTIF($AC$9:AC300, AC300)-1)</f>
        <v/>
      </c>
      <c r="AE300" s="31" t="str">
        <f t="shared" si="44"/>
        <v/>
      </c>
    </row>
    <row r="301" spans="1:31" x14ac:dyDescent="0.25">
      <c r="A301" s="77"/>
      <c r="B301" s="39"/>
      <c r="C301" s="42"/>
      <c r="D301" s="42"/>
      <c r="E301" s="41"/>
      <c r="F301" s="49"/>
      <c r="G301" s="77"/>
      <c r="H301" s="20" t="str">
        <f>IF(B301="", "", SUMIF('Time Sheet'!$B$9:$B$5008, $B301, 'Time Sheet'!$L$9:$L$5008))</f>
        <v/>
      </c>
      <c r="I301" s="23" t="str">
        <f>IF(B301="", "", SUMIF('Time Sheet'!$B$9:$B$5008, $B301, 'Time Sheet'!$N$9:$N$5008))</f>
        <v/>
      </c>
      <c r="J301" s="20" t="str">
        <f t="shared" si="36"/>
        <v/>
      </c>
      <c r="K301" s="77"/>
      <c r="Q301" s="14" t="str">
        <f t="shared" si="37"/>
        <v/>
      </c>
      <c r="R301" s="20" t="str">
        <f t="shared" si="38"/>
        <v/>
      </c>
      <c r="S301" s="69" t="str">
        <f t="shared" si="39"/>
        <v/>
      </c>
      <c r="T301" s="14" t="str">
        <f t="shared" si="40"/>
        <v/>
      </c>
      <c r="V301" s="11" t="str">
        <f>IF(C301="", "", IF(COUNTIF($C$9:C301, C301)&gt;1, "", C301))</f>
        <v/>
      </c>
      <c r="W301" s="14" t="str">
        <f t="shared" si="41"/>
        <v/>
      </c>
      <c r="X301" s="14">
        <v>293</v>
      </c>
      <c r="Y301" s="14" t="str">
        <f t="shared" si="42"/>
        <v/>
      </c>
      <c r="AA301" s="14" t="str">
        <f t="shared" si="43"/>
        <v/>
      </c>
      <c r="AB301" s="20" t="str">
        <f>IF($AA301="", "", SUMIF('Time Sheet'!$B$9:$B$5008, $AA301, 'Time Sheet'!$AM$9:$AM$5008))</f>
        <v/>
      </c>
      <c r="AC301" s="88" t="str">
        <f>IF($AA301="", "", SUMIF('Time Sheet'!$B$9:$B$5008, $AA301, 'Time Sheet'!$AN$9:$AN$5008))</f>
        <v/>
      </c>
      <c r="AD301" s="96" t="str">
        <f>IF(AA301="", "", RANK(AC301, $AC$9:$AC$508, 0)+COUNTIF($AC$9:AC301, AC301)-1)</f>
        <v/>
      </c>
      <c r="AE301" s="31" t="str">
        <f t="shared" si="44"/>
        <v/>
      </c>
    </row>
    <row r="302" spans="1:31" x14ac:dyDescent="0.25">
      <c r="A302" s="77"/>
      <c r="B302" s="39"/>
      <c r="C302" s="42"/>
      <c r="D302" s="42"/>
      <c r="E302" s="41"/>
      <c r="F302" s="49"/>
      <c r="G302" s="77"/>
      <c r="H302" s="20" t="str">
        <f>IF(B302="", "", SUMIF('Time Sheet'!$B$9:$B$5008, $B302, 'Time Sheet'!$L$9:$L$5008))</f>
        <v/>
      </c>
      <c r="I302" s="23" t="str">
        <f>IF(B302="", "", SUMIF('Time Sheet'!$B$9:$B$5008, $B302, 'Time Sheet'!$N$9:$N$5008))</f>
        <v/>
      </c>
      <c r="J302" s="20" t="str">
        <f t="shared" si="36"/>
        <v/>
      </c>
      <c r="K302" s="77"/>
      <c r="Q302" s="14" t="str">
        <f t="shared" si="37"/>
        <v/>
      </c>
      <c r="R302" s="20" t="str">
        <f t="shared" si="38"/>
        <v/>
      </c>
      <c r="S302" s="69" t="str">
        <f t="shared" si="39"/>
        <v/>
      </c>
      <c r="T302" s="14" t="str">
        <f t="shared" si="40"/>
        <v/>
      </c>
      <c r="V302" s="11" t="str">
        <f>IF(C302="", "", IF(COUNTIF($C$9:C302, C302)&gt;1, "", C302))</f>
        <v/>
      </c>
      <c r="W302" s="14" t="str">
        <f t="shared" si="41"/>
        <v/>
      </c>
      <c r="X302" s="14">
        <v>294</v>
      </c>
      <c r="Y302" s="14" t="str">
        <f t="shared" si="42"/>
        <v/>
      </c>
      <c r="AA302" s="14" t="str">
        <f t="shared" si="43"/>
        <v/>
      </c>
      <c r="AB302" s="20" t="str">
        <f>IF($AA302="", "", SUMIF('Time Sheet'!$B$9:$B$5008, $AA302, 'Time Sheet'!$AM$9:$AM$5008))</f>
        <v/>
      </c>
      <c r="AC302" s="88" t="str">
        <f>IF($AA302="", "", SUMIF('Time Sheet'!$B$9:$B$5008, $AA302, 'Time Sheet'!$AN$9:$AN$5008))</f>
        <v/>
      </c>
      <c r="AD302" s="96" t="str">
        <f>IF(AA302="", "", RANK(AC302, $AC$9:$AC$508, 0)+COUNTIF($AC$9:AC302, AC302)-1)</f>
        <v/>
      </c>
      <c r="AE302" s="31" t="str">
        <f t="shared" si="44"/>
        <v/>
      </c>
    </row>
    <row r="303" spans="1:31" x14ac:dyDescent="0.25">
      <c r="A303" s="77"/>
      <c r="B303" s="39"/>
      <c r="C303" s="42"/>
      <c r="D303" s="42"/>
      <c r="E303" s="41"/>
      <c r="F303" s="49"/>
      <c r="G303" s="77"/>
      <c r="H303" s="20" t="str">
        <f>IF(B303="", "", SUMIF('Time Sheet'!$B$9:$B$5008, $B303, 'Time Sheet'!$L$9:$L$5008))</f>
        <v/>
      </c>
      <c r="I303" s="23" t="str">
        <f>IF(B303="", "", SUMIF('Time Sheet'!$B$9:$B$5008, $B303, 'Time Sheet'!$N$9:$N$5008))</f>
        <v/>
      </c>
      <c r="J303" s="20" t="str">
        <f t="shared" si="36"/>
        <v/>
      </c>
      <c r="K303" s="77"/>
      <c r="Q303" s="14" t="str">
        <f t="shared" si="37"/>
        <v/>
      </c>
      <c r="R303" s="20" t="str">
        <f t="shared" si="38"/>
        <v/>
      </c>
      <c r="S303" s="69" t="str">
        <f t="shared" si="39"/>
        <v/>
      </c>
      <c r="T303" s="14" t="str">
        <f t="shared" si="40"/>
        <v/>
      </c>
      <c r="V303" s="11" t="str">
        <f>IF(C303="", "", IF(COUNTIF($C$9:C303, C303)&gt;1, "", C303))</f>
        <v/>
      </c>
      <c r="W303" s="14" t="str">
        <f t="shared" si="41"/>
        <v/>
      </c>
      <c r="X303" s="14">
        <v>295</v>
      </c>
      <c r="Y303" s="14" t="str">
        <f t="shared" si="42"/>
        <v/>
      </c>
      <c r="AA303" s="14" t="str">
        <f t="shared" si="43"/>
        <v/>
      </c>
      <c r="AB303" s="20" t="str">
        <f>IF($AA303="", "", SUMIF('Time Sheet'!$B$9:$B$5008, $AA303, 'Time Sheet'!$AM$9:$AM$5008))</f>
        <v/>
      </c>
      <c r="AC303" s="88" t="str">
        <f>IF($AA303="", "", SUMIF('Time Sheet'!$B$9:$B$5008, $AA303, 'Time Sheet'!$AN$9:$AN$5008))</f>
        <v/>
      </c>
      <c r="AD303" s="96" t="str">
        <f>IF(AA303="", "", RANK(AC303, $AC$9:$AC$508, 0)+COUNTIF($AC$9:AC303, AC303)-1)</f>
        <v/>
      </c>
      <c r="AE303" s="31" t="str">
        <f t="shared" si="44"/>
        <v/>
      </c>
    </row>
    <row r="304" spans="1:31" x14ac:dyDescent="0.25">
      <c r="A304" s="77"/>
      <c r="B304" s="39"/>
      <c r="C304" s="42"/>
      <c r="D304" s="42"/>
      <c r="E304" s="41"/>
      <c r="F304" s="49"/>
      <c r="G304" s="77"/>
      <c r="H304" s="20" t="str">
        <f>IF(B304="", "", SUMIF('Time Sheet'!$B$9:$B$5008, $B304, 'Time Sheet'!$L$9:$L$5008))</f>
        <v/>
      </c>
      <c r="I304" s="23" t="str">
        <f>IF(B304="", "", SUMIF('Time Sheet'!$B$9:$B$5008, $B304, 'Time Sheet'!$N$9:$N$5008))</f>
        <v/>
      </c>
      <c r="J304" s="20" t="str">
        <f t="shared" si="36"/>
        <v/>
      </c>
      <c r="K304" s="77"/>
      <c r="Q304" s="14" t="str">
        <f t="shared" si="37"/>
        <v/>
      </c>
      <c r="R304" s="20" t="str">
        <f t="shared" si="38"/>
        <v/>
      </c>
      <c r="S304" s="69" t="str">
        <f t="shared" si="39"/>
        <v/>
      </c>
      <c r="T304" s="14" t="str">
        <f t="shared" si="40"/>
        <v/>
      </c>
      <c r="V304" s="11" t="str">
        <f>IF(C304="", "", IF(COUNTIF($C$9:C304, C304)&gt;1, "", C304))</f>
        <v/>
      </c>
      <c r="W304" s="14" t="str">
        <f t="shared" si="41"/>
        <v/>
      </c>
      <c r="X304" s="14">
        <v>296</v>
      </c>
      <c r="Y304" s="14" t="str">
        <f t="shared" si="42"/>
        <v/>
      </c>
      <c r="AA304" s="14" t="str">
        <f t="shared" si="43"/>
        <v/>
      </c>
      <c r="AB304" s="20" t="str">
        <f>IF($AA304="", "", SUMIF('Time Sheet'!$B$9:$B$5008, $AA304, 'Time Sheet'!$AM$9:$AM$5008))</f>
        <v/>
      </c>
      <c r="AC304" s="88" t="str">
        <f>IF($AA304="", "", SUMIF('Time Sheet'!$B$9:$B$5008, $AA304, 'Time Sheet'!$AN$9:$AN$5008))</f>
        <v/>
      </c>
      <c r="AD304" s="96" t="str">
        <f>IF(AA304="", "", RANK(AC304, $AC$9:$AC$508, 0)+COUNTIF($AC$9:AC304, AC304)-1)</f>
        <v/>
      </c>
      <c r="AE304" s="31" t="str">
        <f t="shared" si="44"/>
        <v/>
      </c>
    </row>
    <row r="305" spans="1:31" x14ac:dyDescent="0.25">
      <c r="A305" s="77"/>
      <c r="B305" s="39"/>
      <c r="C305" s="42"/>
      <c r="D305" s="42"/>
      <c r="E305" s="41"/>
      <c r="F305" s="49"/>
      <c r="G305" s="77"/>
      <c r="H305" s="20" t="str">
        <f>IF(B305="", "", SUMIF('Time Sheet'!$B$9:$B$5008, $B305, 'Time Sheet'!$L$9:$L$5008))</f>
        <v/>
      </c>
      <c r="I305" s="23" t="str">
        <f>IF(B305="", "", SUMIF('Time Sheet'!$B$9:$B$5008, $B305, 'Time Sheet'!$N$9:$N$5008))</f>
        <v/>
      </c>
      <c r="J305" s="20" t="str">
        <f t="shared" si="36"/>
        <v/>
      </c>
      <c r="K305" s="77"/>
      <c r="Q305" s="14" t="str">
        <f t="shared" si="37"/>
        <v/>
      </c>
      <c r="R305" s="20" t="str">
        <f t="shared" si="38"/>
        <v/>
      </c>
      <c r="S305" s="69" t="str">
        <f t="shared" si="39"/>
        <v/>
      </c>
      <c r="T305" s="14" t="str">
        <f t="shared" si="40"/>
        <v/>
      </c>
      <c r="V305" s="11" t="str">
        <f>IF(C305="", "", IF(COUNTIF($C$9:C305, C305)&gt;1, "", C305))</f>
        <v/>
      </c>
      <c r="W305" s="14" t="str">
        <f t="shared" si="41"/>
        <v/>
      </c>
      <c r="X305" s="14">
        <v>297</v>
      </c>
      <c r="Y305" s="14" t="str">
        <f t="shared" si="42"/>
        <v/>
      </c>
      <c r="AA305" s="14" t="str">
        <f t="shared" si="43"/>
        <v/>
      </c>
      <c r="AB305" s="20" t="str">
        <f>IF($AA305="", "", SUMIF('Time Sheet'!$B$9:$B$5008, $AA305, 'Time Sheet'!$AM$9:$AM$5008))</f>
        <v/>
      </c>
      <c r="AC305" s="88" t="str">
        <f>IF($AA305="", "", SUMIF('Time Sheet'!$B$9:$B$5008, $AA305, 'Time Sheet'!$AN$9:$AN$5008))</f>
        <v/>
      </c>
      <c r="AD305" s="96" t="str">
        <f>IF(AA305="", "", RANK(AC305, $AC$9:$AC$508, 0)+COUNTIF($AC$9:AC305, AC305)-1)</f>
        <v/>
      </c>
      <c r="AE305" s="31" t="str">
        <f t="shared" si="44"/>
        <v/>
      </c>
    </row>
    <row r="306" spans="1:31" x14ac:dyDescent="0.25">
      <c r="A306" s="77"/>
      <c r="B306" s="39"/>
      <c r="C306" s="42"/>
      <c r="D306" s="42"/>
      <c r="E306" s="41"/>
      <c r="F306" s="49"/>
      <c r="G306" s="77"/>
      <c r="H306" s="20" t="str">
        <f>IF(B306="", "", SUMIF('Time Sheet'!$B$9:$B$5008, $B306, 'Time Sheet'!$L$9:$L$5008))</f>
        <v/>
      </c>
      <c r="I306" s="23" t="str">
        <f>IF(B306="", "", SUMIF('Time Sheet'!$B$9:$B$5008, $B306, 'Time Sheet'!$N$9:$N$5008))</f>
        <v/>
      </c>
      <c r="J306" s="20" t="str">
        <f t="shared" si="36"/>
        <v/>
      </c>
      <c r="K306" s="77"/>
      <c r="Q306" s="14" t="str">
        <f t="shared" si="37"/>
        <v/>
      </c>
      <c r="R306" s="20" t="str">
        <f t="shared" si="38"/>
        <v/>
      </c>
      <c r="S306" s="69" t="str">
        <f t="shared" si="39"/>
        <v/>
      </c>
      <c r="T306" s="14" t="str">
        <f t="shared" si="40"/>
        <v/>
      </c>
      <c r="V306" s="11" t="str">
        <f>IF(C306="", "", IF(COUNTIF($C$9:C306, C306)&gt;1, "", C306))</f>
        <v/>
      </c>
      <c r="W306" s="14" t="str">
        <f t="shared" si="41"/>
        <v/>
      </c>
      <c r="X306" s="14">
        <v>298</v>
      </c>
      <c r="Y306" s="14" t="str">
        <f t="shared" si="42"/>
        <v/>
      </c>
      <c r="AA306" s="14" t="str">
        <f t="shared" si="43"/>
        <v/>
      </c>
      <c r="AB306" s="20" t="str">
        <f>IF($AA306="", "", SUMIF('Time Sheet'!$B$9:$B$5008, $AA306, 'Time Sheet'!$AM$9:$AM$5008))</f>
        <v/>
      </c>
      <c r="AC306" s="88" t="str">
        <f>IF($AA306="", "", SUMIF('Time Sheet'!$B$9:$B$5008, $AA306, 'Time Sheet'!$AN$9:$AN$5008))</f>
        <v/>
      </c>
      <c r="AD306" s="96" t="str">
        <f>IF(AA306="", "", RANK(AC306, $AC$9:$AC$508, 0)+COUNTIF($AC$9:AC306, AC306)-1)</f>
        <v/>
      </c>
      <c r="AE306" s="31" t="str">
        <f t="shared" si="44"/>
        <v/>
      </c>
    </row>
    <row r="307" spans="1:31" x14ac:dyDescent="0.25">
      <c r="A307" s="77"/>
      <c r="B307" s="39"/>
      <c r="C307" s="42"/>
      <c r="D307" s="42"/>
      <c r="E307" s="41"/>
      <c r="F307" s="49"/>
      <c r="G307" s="77"/>
      <c r="H307" s="20" t="str">
        <f>IF(B307="", "", SUMIF('Time Sheet'!$B$9:$B$5008, $B307, 'Time Sheet'!$L$9:$L$5008))</f>
        <v/>
      </c>
      <c r="I307" s="23" t="str">
        <f>IF(B307="", "", SUMIF('Time Sheet'!$B$9:$B$5008, $B307, 'Time Sheet'!$N$9:$N$5008))</f>
        <v/>
      </c>
      <c r="J307" s="20" t="str">
        <f t="shared" si="36"/>
        <v/>
      </c>
      <c r="K307" s="77"/>
      <c r="Q307" s="14" t="str">
        <f t="shared" si="37"/>
        <v/>
      </c>
      <c r="R307" s="20" t="str">
        <f t="shared" si="38"/>
        <v/>
      </c>
      <c r="S307" s="69" t="str">
        <f t="shared" si="39"/>
        <v/>
      </c>
      <c r="T307" s="14" t="str">
        <f t="shared" si="40"/>
        <v/>
      </c>
      <c r="V307" s="11" t="str">
        <f>IF(C307="", "", IF(COUNTIF($C$9:C307, C307)&gt;1, "", C307))</f>
        <v/>
      </c>
      <c r="W307" s="14" t="str">
        <f t="shared" si="41"/>
        <v/>
      </c>
      <c r="X307" s="14">
        <v>299</v>
      </c>
      <c r="Y307" s="14" t="str">
        <f t="shared" si="42"/>
        <v/>
      </c>
      <c r="AA307" s="14" t="str">
        <f t="shared" si="43"/>
        <v/>
      </c>
      <c r="AB307" s="20" t="str">
        <f>IF($AA307="", "", SUMIF('Time Sheet'!$B$9:$B$5008, $AA307, 'Time Sheet'!$AM$9:$AM$5008))</f>
        <v/>
      </c>
      <c r="AC307" s="88" t="str">
        <f>IF($AA307="", "", SUMIF('Time Sheet'!$B$9:$B$5008, $AA307, 'Time Sheet'!$AN$9:$AN$5008))</f>
        <v/>
      </c>
      <c r="AD307" s="96" t="str">
        <f>IF(AA307="", "", RANK(AC307, $AC$9:$AC$508, 0)+COUNTIF($AC$9:AC307, AC307)-1)</f>
        <v/>
      </c>
      <c r="AE307" s="31" t="str">
        <f t="shared" si="44"/>
        <v/>
      </c>
    </row>
    <row r="308" spans="1:31" x14ac:dyDescent="0.25">
      <c r="A308" s="77"/>
      <c r="B308" s="39"/>
      <c r="C308" s="42"/>
      <c r="D308" s="42"/>
      <c r="E308" s="41"/>
      <c r="F308" s="49"/>
      <c r="G308" s="77"/>
      <c r="H308" s="20" t="str">
        <f>IF(B308="", "", SUMIF('Time Sheet'!$B$9:$B$5008, $B308, 'Time Sheet'!$L$9:$L$5008))</f>
        <v/>
      </c>
      <c r="I308" s="23" t="str">
        <f>IF(B308="", "", SUMIF('Time Sheet'!$B$9:$B$5008, $B308, 'Time Sheet'!$N$9:$N$5008))</f>
        <v/>
      </c>
      <c r="J308" s="20" t="str">
        <f t="shared" si="36"/>
        <v/>
      </c>
      <c r="K308" s="77"/>
      <c r="Q308" s="14" t="str">
        <f t="shared" si="37"/>
        <v/>
      </c>
      <c r="R308" s="20" t="str">
        <f t="shared" si="38"/>
        <v/>
      </c>
      <c r="S308" s="69" t="str">
        <f t="shared" si="39"/>
        <v/>
      </c>
      <c r="T308" s="14" t="str">
        <f t="shared" si="40"/>
        <v/>
      </c>
      <c r="V308" s="11" t="str">
        <f>IF(C308="", "", IF(COUNTIF($C$9:C308, C308)&gt;1, "", C308))</f>
        <v/>
      </c>
      <c r="W308" s="14" t="str">
        <f t="shared" si="41"/>
        <v/>
      </c>
      <c r="X308" s="14">
        <v>300</v>
      </c>
      <c r="Y308" s="14" t="str">
        <f t="shared" si="42"/>
        <v/>
      </c>
      <c r="AA308" s="14" t="str">
        <f t="shared" si="43"/>
        <v/>
      </c>
      <c r="AB308" s="20" t="str">
        <f>IF($AA308="", "", SUMIF('Time Sheet'!$B$9:$B$5008, $AA308, 'Time Sheet'!$AM$9:$AM$5008))</f>
        <v/>
      </c>
      <c r="AC308" s="88" t="str">
        <f>IF($AA308="", "", SUMIF('Time Sheet'!$B$9:$B$5008, $AA308, 'Time Sheet'!$AN$9:$AN$5008))</f>
        <v/>
      </c>
      <c r="AD308" s="96" t="str">
        <f>IF(AA308="", "", RANK(AC308, $AC$9:$AC$508, 0)+COUNTIF($AC$9:AC308, AC308)-1)</f>
        <v/>
      </c>
      <c r="AE308" s="31" t="str">
        <f t="shared" si="44"/>
        <v/>
      </c>
    </row>
    <row r="309" spans="1:31" x14ac:dyDescent="0.25">
      <c r="A309" s="77"/>
      <c r="B309" s="39"/>
      <c r="C309" s="42"/>
      <c r="D309" s="42"/>
      <c r="E309" s="41"/>
      <c r="F309" s="49"/>
      <c r="G309" s="77"/>
      <c r="H309" s="20" t="str">
        <f>IF(B309="", "", SUMIF('Time Sheet'!$B$9:$B$5008, $B309, 'Time Sheet'!$L$9:$L$5008))</f>
        <v/>
      </c>
      <c r="I309" s="23" t="str">
        <f>IF(B309="", "", SUMIF('Time Sheet'!$B$9:$B$5008, $B309, 'Time Sheet'!$N$9:$N$5008))</f>
        <v/>
      </c>
      <c r="J309" s="20" t="str">
        <f t="shared" si="36"/>
        <v/>
      </c>
      <c r="K309" s="77"/>
      <c r="Q309" s="14" t="str">
        <f t="shared" si="37"/>
        <v/>
      </c>
      <c r="R309" s="20" t="str">
        <f t="shared" si="38"/>
        <v/>
      </c>
      <c r="S309" s="69" t="str">
        <f t="shared" si="39"/>
        <v/>
      </c>
      <c r="T309" s="14" t="str">
        <f t="shared" si="40"/>
        <v/>
      </c>
      <c r="V309" s="11" t="str">
        <f>IF(C309="", "", IF(COUNTIF($C$9:C309, C309)&gt;1, "", C309))</f>
        <v/>
      </c>
      <c r="W309" s="14" t="str">
        <f t="shared" si="41"/>
        <v/>
      </c>
      <c r="X309" s="14">
        <v>301</v>
      </c>
      <c r="Y309" s="14" t="str">
        <f t="shared" si="42"/>
        <v/>
      </c>
      <c r="AA309" s="14" t="str">
        <f t="shared" si="43"/>
        <v/>
      </c>
      <c r="AB309" s="20" t="str">
        <f>IF($AA309="", "", SUMIF('Time Sheet'!$B$9:$B$5008, $AA309, 'Time Sheet'!$AM$9:$AM$5008))</f>
        <v/>
      </c>
      <c r="AC309" s="88" t="str">
        <f>IF($AA309="", "", SUMIF('Time Sheet'!$B$9:$B$5008, $AA309, 'Time Sheet'!$AN$9:$AN$5008))</f>
        <v/>
      </c>
      <c r="AD309" s="96" t="str">
        <f>IF(AA309="", "", RANK(AC309, $AC$9:$AC$508, 0)+COUNTIF($AC$9:AC309, AC309)-1)</f>
        <v/>
      </c>
      <c r="AE309" s="31" t="str">
        <f t="shared" si="44"/>
        <v/>
      </c>
    </row>
    <row r="310" spans="1:31" x14ac:dyDescent="0.25">
      <c r="A310" s="77"/>
      <c r="B310" s="39"/>
      <c r="C310" s="42"/>
      <c r="D310" s="42"/>
      <c r="E310" s="41"/>
      <c r="F310" s="49"/>
      <c r="G310" s="77"/>
      <c r="H310" s="20" t="str">
        <f>IF(B310="", "", SUMIF('Time Sheet'!$B$9:$B$5008, $B310, 'Time Sheet'!$L$9:$L$5008))</f>
        <v/>
      </c>
      <c r="I310" s="23" t="str">
        <f>IF(B310="", "", SUMIF('Time Sheet'!$B$9:$B$5008, $B310, 'Time Sheet'!$N$9:$N$5008))</f>
        <v/>
      </c>
      <c r="J310" s="20" t="str">
        <f t="shared" si="36"/>
        <v/>
      </c>
      <c r="K310" s="77"/>
      <c r="Q310" s="14" t="str">
        <f t="shared" si="37"/>
        <v/>
      </c>
      <c r="R310" s="20" t="str">
        <f t="shared" si="38"/>
        <v/>
      </c>
      <c r="S310" s="69" t="str">
        <f t="shared" si="39"/>
        <v/>
      </c>
      <c r="T310" s="14" t="str">
        <f t="shared" si="40"/>
        <v/>
      </c>
      <c r="V310" s="11" t="str">
        <f>IF(C310="", "", IF(COUNTIF($C$9:C310, C310)&gt;1, "", C310))</f>
        <v/>
      </c>
      <c r="W310" s="14" t="str">
        <f t="shared" si="41"/>
        <v/>
      </c>
      <c r="X310" s="14">
        <v>302</v>
      </c>
      <c r="Y310" s="14" t="str">
        <f t="shared" si="42"/>
        <v/>
      </c>
      <c r="AA310" s="14" t="str">
        <f t="shared" si="43"/>
        <v/>
      </c>
      <c r="AB310" s="20" t="str">
        <f>IF($AA310="", "", SUMIF('Time Sheet'!$B$9:$B$5008, $AA310, 'Time Sheet'!$AM$9:$AM$5008))</f>
        <v/>
      </c>
      <c r="AC310" s="88" t="str">
        <f>IF($AA310="", "", SUMIF('Time Sheet'!$B$9:$B$5008, $AA310, 'Time Sheet'!$AN$9:$AN$5008))</f>
        <v/>
      </c>
      <c r="AD310" s="96" t="str">
        <f>IF(AA310="", "", RANK(AC310, $AC$9:$AC$508, 0)+COUNTIF($AC$9:AC310, AC310)-1)</f>
        <v/>
      </c>
      <c r="AE310" s="31" t="str">
        <f t="shared" si="44"/>
        <v/>
      </c>
    </row>
    <row r="311" spans="1:31" x14ac:dyDescent="0.25">
      <c r="A311" s="77"/>
      <c r="B311" s="39"/>
      <c r="C311" s="42"/>
      <c r="D311" s="42"/>
      <c r="E311" s="41"/>
      <c r="F311" s="49"/>
      <c r="G311" s="77"/>
      <c r="H311" s="20" t="str">
        <f>IF(B311="", "", SUMIF('Time Sheet'!$B$9:$B$5008, $B311, 'Time Sheet'!$L$9:$L$5008))</f>
        <v/>
      </c>
      <c r="I311" s="23" t="str">
        <f>IF(B311="", "", SUMIF('Time Sheet'!$B$9:$B$5008, $B311, 'Time Sheet'!$N$9:$N$5008))</f>
        <v/>
      </c>
      <c r="J311" s="20" t="str">
        <f t="shared" si="36"/>
        <v/>
      </c>
      <c r="K311" s="77"/>
      <c r="Q311" s="14" t="str">
        <f t="shared" si="37"/>
        <v/>
      </c>
      <c r="R311" s="20" t="str">
        <f t="shared" si="38"/>
        <v/>
      </c>
      <c r="S311" s="69" t="str">
        <f t="shared" si="39"/>
        <v/>
      </c>
      <c r="T311" s="14" t="str">
        <f t="shared" si="40"/>
        <v/>
      </c>
      <c r="V311" s="11" t="str">
        <f>IF(C311="", "", IF(COUNTIF($C$9:C311, C311)&gt;1, "", C311))</f>
        <v/>
      </c>
      <c r="W311" s="14" t="str">
        <f t="shared" si="41"/>
        <v/>
      </c>
      <c r="X311" s="14">
        <v>303</v>
      </c>
      <c r="Y311" s="14" t="str">
        <f t="shared" si="42"/>
        <v/>
      </c>
      <c r="AA311" s="14" t="str">
        <f t="shared" si="43"/>
        <v/>
      </c>
      <c r="AB311" s="20" t="str">
        <f>IF($AA311="", "", SUMIF('Time Sheet'!$B$9:$B$5008, $AA311, 'Time Sheet'!$AM$9:$AM$5008))</f>
        <v/>
      </c>
      <c r="AC311" s="88" t="str">
        <f>IF($AA311="", "", SUMIF('Time Sheet'!$B$9:$B$5008, $AA311, 'Time Sheet'!$AN$9:$AN$5008))</f>
        <v/>
      </c>
      <c r="AD311" s="96" t="str">
        <f>IF(AA311="", "", RANK(AC311, $AC$9:$AC$508, 0)+COUNTIF($AC$9:AC311, AC311)-1)</f>
        <v/>
      </c>
      <c r="AE311" s="31" t="str">
        <f t="shared" si="44"/>
        <v/>
      </c>
    </row>
    <row r="312" spans="1:31" x14ac:dyDescent="0.25">
      <c r="A312" s="77"/>
      <c r="B312" s="39"/>
      <c r="C312" s="42"/>
      <c r="D312" s="42"/>
      <c r="E312" s="41"/>
      <c r="F312" s="49"/>
      <c r="G312" s="77"/>
      <c r="H312" s="20" t="str">
        <f>IF(B312="", "", SUMIF('Time Sheet'!$B$9:$B$5008, $B312, 'Time Sheet'!$L$9:$L$5008))</f>
        <v/>
      </c>
      <c r="I312" s="23" t="str">
        <f>IF(B312="", "", SUMIF('Time Sheet'!$B$9:$B$5008, $B312, 'Time Sheet'!$N$9:$N$5008))</f>
        <v/>
      </c>
      <c r="J312" s="20" t="str">
        <f t="shared" si="36"/>
        <v/>
      </c>
      <c r="K312" s="77"/>
      <c r="Q312" s="14" t="str">
        <f t="shared" si="37"/>
        <v/>
      </c>
      <c r="R312" s="20" t="str">
        <f t="shared" si="38"/>
        <v/>
      </c>
      <c r="S312" s="69" t="str">
        <f t="shared" si="39"/>
        <v/>
      </c>
      <c r="T312" s="14" t="str">
        <f t="shared" si="40"/>
        <v/>
      </c>
      <c r="V312" s="11" t="str">
        <f>IF(C312="", "", IF(COUNTIF($C$9:C312, C312)&gt;1, "", C312))</f>
        <v/>
      </c>
      <c r="W312" s="14" t="str">
        <f t="shared" si="41"/>
        <v/>
      </c>
      <c r="X312" s="14">
        <v>304</v>
      </c>
      <c r="Y312" s="14" t="str">
        <f t="shared" si="42"/>
        <v/>
      </c>
      <c r="AA312" s="14" t="str">
        <f t="shared" si="43"/>
        <v/>
      </c>
      <c r="AB312" s="20" t="str">
        <f>IF($AA312="", "", SUMIF('Time Sheet'!$B$9:$B$5008, $AA312, 'Time Sheet'!$AM$9:$AM$5008))</f>
        <v/>
      </c>
      <c r="AC312" s="88" t="str">
        <f>IF($AA312="", "", SUMIF('Time Sheet'!$B$9:$B$5008, $AA312, 'Time Sheet'!$AN$9:$AN$5008))</f>
        <v/>
      </c>
      <c r="AD312" s="96" t="str">
        <f>IF(AA312="", "", RANK(AC312, $AC$9:$AC$508, 0)+COUNTIF($AC$9:AC312, AC312)-1)</f>
        <v/>
      </c>
      <c r="AE312" s="31" t="str">
        <f t="shared" si="44"/>
        <v/>
      </c>
    </row>
    <row r="313" spans="1:31" x14ac:dyDescent="0.25">
      <c r="A313" s="77"/>
      <c r="B313" s="39"/>
      <c r="C313" s="42"/>
      <c r="D313" s="42"/>
      <c r="E313" s="41"/>
      <c r="F313" s="49"/>
      <c r="G313" s="77"/>
      <c r="H313" s="20" t="str">
        <f>IF(B313="", "", SUMIF('Time Sheet'!$B$9:$B$5008, $B313, 'Time Sheet'!$L$9:$L$5008))</f>
        <v/>
      </c>
      <c r="I313" s="23" t="str">
        <f>IF(B313="", "", SUMIF('Time Sheet'!$B$9:$B$5008, $B313, 'Time Sheet'!$N$9:$N$5008))</f>
        <v/>
      </c>
      <c r="J313" s="20" t="str">
        <f t="shared" si="36"/>
        <v/>
      </c>
      <c r="K313" s="77"/>
      <c r="Q313" s="14" t="str">
        <f t="shared" si="37"/>
        <v/>
      </c>
      <c r="R313" s="20" t="str">
        <f t="shared" si="38"/>
        <v/>
      </c>
      <c r="S313" s="69" t="str">
        <f t="shared" si="39"/>
        <v/>
      </c>
      <c r="T313" s="14" t="str">
        <f t="shared" si="40"/>
        <v/>
      </c>
      <c r="V313" s="11" t="str">
        <f>IF(C313="", "", IF(COUNTIF($C$9:C313, C313)&gt;1, "", C313))</f>
        <v/>
      </c>
      <c r="W313" s="14" t="str">
        <f t="shared" si="41"/>
        <v/>
      </c>
      <c r="X313" s="14">
        <v>305</v>
      </c>
      <c r="Y313" s="14" t="str">
        <f t="shared" si="42"/>
        <v/>
      </c>
      <c r="AA313" s="14" t="str">
        <f t="shared" si="43"/>
        <v/>
      </c>
      <c r="AB313" s="20" t="str">
        <f>IF($AA313="", "", SUMIF('Time Sheet'!$B$9:$B$5008, $AA313, 'Time Sheet'!$AM$9:$AM$5008))</f>
        <v/>
      </c>
      <c r="AC313" s="88" t="str">
        <f>IF($AA313="", "", SUMIF('Time Sheet'!$B$9:$B$5008, $AA313, 'Time Sheet'!$AN$9:$AN$5008))</f>
        <v/>
      </c>
      <c r="AD313" s="96" t="str">
        <f>IF(AA313="", "", RANK(AC313, $AC$9:$AC$508, 0)+COUNTIF($AC$9:AC313, AC313)-1)</f>
        <v/>
      </c>
      <c r="AE313" s="31" t="str">
        <f t="shared" si="44"/>
        <v/>
      </c>
    </row>
    <row r="314" spans="1:31" x14ac:dyDescent="0.25">
      <c r="A314" s="77"/>
      <c r="B314" s="39"/>
      <c r="C314" s="42"/>
      <c r="D314" s="42"/>
      <c r="E314" s="41"/>
      <c r="F314" s="49"/>
      <c r="G314" s="77"/>
      <c r="H314" s="20" t="str">
        <f>IF(B314="", "", SUMIF('Time Sheet'!$B$9:$B$5008, $B314, 'Time Sheet'!$L$9:$L$5008))</f>
        <v/>
      </c>
      <c r="I314" s="23" t="str">
        <f>IF(B314="", "", SUMIF('Time Sheet'!$B$9:$B$5008, $B314, 'Time Sheet'!$N$9:$N$5008))</f>
        <v/>
      </c>
      <c r="J314" s="20" t="str">
        <f t="shared" si="36"/>
        <v/>
      </c>
      <c r="K314" s="77"/>
      <c r="Q314" s="14" t="str">
        <f t="shared" si="37"/>
        <v/>
      </c>
      <c r="R314" s="20" t="str">
        <f t="shared" si="38"/>
        <v/>
      </c>
      <c r="S314" s="69" t="str">
        <f t="shared" si="39"/>
        <v/>
      </c>
      <c r="T314" s="14" t="str">
        <f t="shared" si="40"/>
        <v/>
      </c>
      <c r="V314" s="11" t="str">
        <f>IF(C314="", "", IF(COUNTIF($C$9:C314, C314)&gt;1, "", C314))</f>
        <v/>
      </c>
      <c r="W314" s="14" t="str">
        <f t="shared" si="41"/>
        <v/>
      </c>
      <c r="X314" s="14">
        <v>306</v>
      </c>
      <c r="Y314" s="14" t="str">
        <f t="shared" si="42"/>
        <v/>
      </c>
      <c r="AA314" s="14" t="str">
        <f t="shared" si="43"/>
        <v/>
      </c>
      <c r="AB314" s="20" t="str">
        <f>IF($AA314="", "", SUMIF('Time Sheet'!$B$9:$B$5008, $AA314, 'Time Sheet'!$AM$9:$AM$5008))</f>
        <v/>
      </c>
      <c r="AC314" s="88" t="str">
        <f>IF($AA314="", "", SUMIF('Time Sheet'!$B$9:$B$5008, $AA314, 'Time Sheet'!$AN$9:$AN$5008))</f>
        <v/>
      </c>
      <c r="AD314" s="96" t="str">
        <f>IF(AA314="", "", RANK(AC314, $AC$9:$AC$508, 0)+COUNTIF($AC$9:AC314, AC314)-1)</f>
        <v/>
      </c>
      <c r="AE314" s="31" t="str">
        <f t="shared" si="44"/>
        <v/>
      </c>
    </row>
    <row r="315" spans="1:31" x14ac:dyDescent="0.25">
      <c r="A315" s="77"/>
      <c r="B315" s="39"/>
      <c r="C315" s="42"/>
      <c r="D315" s="42"/>
      <c r="E315" s="41"/>
      <c r="F315" s="49"/>
      <c r="G315" s="77"/>
      <c r="H315" s="20" t="str">
        <f>IF(B315="", "", SUMIF('Time Sheet'!$B$9:$B$5008, $B315, 'Time Sheet'!$L$9:$L$5008))</f>
        <v/>
      </c>
      <c r="I315" s="23" t="str">
        <f>IF(B315="", "", SUMIF('Time Sheet'!$B$9:$B$5008, $B315, 'Time Sheet'!$N$9:$N$5008))</f>
        <v/>
      </c>
      <c r="J315" s="20" t="str">
        <f t="shared" si="36"/>
        <v/>
      </c>
      <c r="K315" s="77"/>
      <c r="Q315" s="14" t="str">
        <f t="shared" si="37"/>
        <v/>
      </c>
      <c r="R315" s="20" t="str">
        <f t="shared" si="38"/>
        <v/>
      </c>
      <c r="S315" s="69" t="str">
        <f t="shared" si="39"/>
        <v/>
      </c>
      <c r="T315" s="14" t="str">
        <f t="shared" si="40"/>
        <v/>
      </c>
      <c r="V315" s="11" t="str">
        <f>IF(C315="", "", IF(COUNTIF($C$9:C315, C315)&gt;1, "", C315))</f>
        <v/>
      </c>
      <c r="W315" s="14" t="str">
        <f t="shared" si="41"/>
        <v/>
      </c>
      <c r="X315" s="14">
        <v>307</v>
      </c>
      <c r="Y315" s="14" t="str">
        <f t="shared" si="42"/>
        <v/>
      </c>
      <c r="AA315" s="14" t="str">
        <f t="shared" si="43"/>
        <v/>
      </c>
      <c r="AB315" s="20" t="str">
        <f>IF($AA315="", "", SUMIF('Time Sheet'!$B$9:$B$5008, $AA315, 'Time Sheet'!$AM$9:$AM$5008))</f>
        <v/>
      </c>
      <c r="AC315" s="88" t="str">
        <f>IF($AA315="", "", SUMIF('Time Sheet'!$B$9:$B$5008, $AA315, 'Time Sheet'!$AN$9:$AN$5008))</f>
        <v/>
      </c>
      <c r="AD315" s="96" t="str">
        <f>IF(AA315="", "", RANK(AC315, $AC$9:$AC$508, 0)+COUNTIF($AC$9:AC315, AC315)-1)</f>
        <v/>
      </c>
      <c r="AE315" s="31" t="str">
        <f t="shared" si="44"/>
        <v/>
      </c>
    </row>
    <row r="316" spans="1:31" x14ac:dyDescent="0.25">
      <c r="A316" s="77"/>
      <c r="B316" s="39"/>
      <c r="C316" s="42"/>
      <c r="D316" s="42"/>
      <c r="E316" s="41"/>
      <c r="F316" s="49"/>
      <c r="G316" s="77"/>
      <c r="H316" s="20" t="str">
        <f>IF(B316="", "", SUMIF('Time Sheet'!$B$9:$B$5008, $B316, 'Time Sheet'!$L$9:$L$5008))</f>
        <v/>
      </c>
      <c r="I316" s="23" t="str">
        <f>IF(B316="", "", SUMIF('Time Sheet'!$B$9:$B$5008, $B316, 'Time Sheet'!$N$9:$N$5008))</f>
        <v/>
      </c>
      <c r="J316" s="20" t="str">
        <f t="shared" si="36"/>
        <v/>
      </c>
      <c r="K316" s="77"/>
      <c r="Q316" s="14" t="str">
        <f t="shared" si="37"/>
        <v/>
      </c>
      <c r="R316" s="20" t="str">
        <f t="shared" si="38"/>
        <v/>
      </c>
      <c r="S316" s="69" t="str">
        <f t="shared" si="39"/>
        <v/>
      </c>
      <c r="T316" s="14" t="str">
        <f t="shared" si="40"/>
        <v/>
      </c>
      <c r="V316" s="11" t="str">
        <f>IF(C316="", "", IF(COUNTIF($C$9:C316, C316)&gt;1, "", C316))</f>
        <v/>
      </c>
      <c r="W316" s="14" t="str">
        <f t="shared" si="41"/>
        <v/>
      </c>
      <c r="X316" s="14">
        <v>308</v>
      </c>
      <c r="Y316" s="14" t="str">
        <f t="shared" si="42"/>
        <v/>
      </c>
      <c r="AA316" s="14" t="str">
        <f t="shared" si="43"/>
        <v/>
      </c>
      <c r="AB316" s="20" t="str">
        <f>IF($AA316="", "", SUMIF('Time Sheet'!$B$9:$B$5008, $AA316, 'Time Sheet'!$AM$9:$AM$5008))</f>
        <v/>
      </c>
      <c r="AC316" s="88" t="str">
        <f>IF($AA316="", "", SUMIF('Time Sheet'!$B$9:$B$5008, $AA316, 'Time Sheet'!$AN$9:$AN$5008))</f>
        <v/>
      </c>
      <c r="AD316" s="96" t="str">
        <f>IF(AA316="", "", RANK(AC316, $AC$9:$AC$508, 0)+COUNTIF($AC$9:AC316, AC316)-1)</f>
        <v/>
      </c>
      <c r="AE316" s="31" t="str">
        <f t="shared" si="44"/>
        <v/>
      </c>
    </row>
    <row r="317" spans="1:31" x14ac:dyDescent="0.25">
      <c r="A317" s="77"/>
      <c r="B317" s="39"/>
      <c r="C317" s="42"/>
      <c r="D317" s="42"/>
      <c r="E317" s="41"/>
      <c r="F317" s="49"/>
      <c r="G317" s="77"/>
      <c r="H317" s="20" t="str">
        <f>IF(B317="", "", SUMIF('Time Sheet'!$B$9:$B$5008, $B317, 'Time Sheet'!$L$9:$L$5008))</f>
        <v/>
      </c>
      <c r="I317" s="23" t="str">
        <f>IF(B317="", "", SUMIF('Time Sheet'!$B$9:$B$5008, $B317, 'Time Sheet'!$N$9:$N$5008))</f>
        <v/>
      </c>
      <c r="J317" s="20" t="str">
        <f t="shared" si="36"/>
        <v/>
      </c>
      <c r="K317" s="77"/>
      <c r="Q317" s="14" t="str">
        <f t="shared" si="37"/>
        <v/>
      </c>
      <c r="R317" s="20" t="str">
        <f t="shared" si="38"/>
        <v/>
      </c>
      <c r="S317" s="69" t="str">
        <f t="shared" si="39"/>
        <v/>
      </c>
      <c r="T317" s="14" t="str">
        <f t="shared" si="40"/>
        <v/>
      </c>
      <c r="V317" s="11" t="str">
        <f>IF(C317="", "", IF(COUNTIF($C$9:C317, C317)&gt;1, "", C317))</f>
        <v/>
      </c>
      <c r="W317" s="14" t="str">
        <f t="shared" si="41"/>
        <v/>
      </c>
      <c r="X317" s="14">
        <v>309</v>
      </c>
      <c r="Y317" s="14" t="str">
        <f t="shared" si="42"/>
        <v/>
      </c>
      <c r="AA317" s="14" t="str">
        <f t="shared" si="43"/>
        <v/>
      </c>
      <c r="AB317" s="20" t="str">
        <f>IF($AA317="", "", SUMIF('Time Sheet'!$B$9:$B$5008, $AA317, 'Time Sheet'!$AM$9:$AM$5008))</f>
        <v/>
      </c>
      <c r="AC317" s="88" t="str">
        <f>IF($AA317="", "", SUMIF('Time Sheet'!$B$9:$B$5008, $AA317, 'Time Sheet'!$AN$9:$AN$5008))</f>
        <v/>
      </c>
      <c r="AD317" s="96" t="str">
        <f>IF(AA317="", "", RANK(AC317, $AC$9:$AC$508, 0)+COUNTIF($AC$9:AC317, AC317)-1)</f>
        <v/>
      </c>
      <c r="AE317" s="31" t="str">
        <f t="shared" si="44"/>
        <v/>
      </c>
    </row>
    <row r="318" spans="1:31" x14ac:dyDescent="0.25">
      <c r="A318" s="77"/>
      <c r="B318" s="39"/>
      <c r="C318" s="42"/>
      <c r="D318" s="42"/>
      <c r="E318" s="41"/>
      <c r="F318" s="49"/>
      <c r="G318" s="77"/>
      <c r="H318" s="20" t="str">
        <f>IF(B318="", "", SUMIF('Time Sheet'!$B$9:$B$5008, $B318, 'Time Sheet'!$L$9:$L$5008))</f>
        <v/>
      </c>
      <c r="I318" s="23" t="str">
        <f>IF(B318="", "", SUMIF('Time Sheet'!$B$9:$B$5008, $B318, 'Time Sheet'!$N$9:$N$5008))</f>
        <v/>
      </c>
      <c r="J318" s="20" t="str">
        <f t="shared" si="36"/>
        <v/>
      </c>
      <c r="K318" s="77"/>
      <c r="Q318" s="14" t="str">
        <f t="shared" si="37"/>
        <v/>
      </c>
      <c r="R318" s="20" t="str">
        <f t="shared" si="38"/>
        <v/>
      </c>
      <c r="S318" s="69" t="str">
        <f t="shared" si="39"/>
        <v/>
      </c>
      <c r="T318" s="14" t="str">
        <f t="shared" si="40"/>
        <v/>
      </c>
      <c r="V318" s="11" t="str">
        <f>IF(C318="", "", IF(COUNTIF($C$9:C318, C318)&gt;1, "", C318))</f>
        <v/>
      </c>
      <c r="W318" s="14" t="str">
        <f t="shared" si="41"/>
        <v/>
      </c>
      <c r="X318" s="14">
        <v>310</v>
      </c>
      <c r="Y318" s="14" t="str">
        <f t="shared" si="42"/>
        <v/>
      </c>
      <c r="AA318" s="14" t="str">
        <f t="shared" si="43"/>
        <v/>
      </c>
      <c r="AB318" s="20" t="str">
        <f>IF($AA318="", "", SUMIF('Time Sheet'!$B$9:$B$5008, $AA318, 'Time Sheet'!$AM$9:$AM$5008))</f>
        <v/>
      </c>
      <c r="AC318" s="88" t="str">
        <f>IF($AA318="", "", SUMIF('Time Sheet'!$B$9:$B$5008, $AA318, 'Time Sheet'!$AN$9:$AN$5008))</f>
        <v/>
      </c>
      <c r="AD318" s="96" t="str">
        <f>IF(AA318="", "", RANK(AC318, $AC$9:$AC$508, 0)+COUNTIF($AC$9:AC318, AC318)-1)</f>
        <v/>
      </c>
      <c r="AE318" s="31" t="str">
        <f t="shared" si="44"/>
        <v/>
      </c>
    </row>
    <row r="319" spans="1:31" x14ac:dyDescent="0.25">
      <c r="A319" s="77"/>
      <c r="B319" s="39"/>
      <c r="C319" s="42"/>
      <c r="D319" s="42"/>
      <c r="E319" s="41"/>
      <c r="F319" s="49"/>
      <c r="G319" s="77"/>
      <c r="H319" s="20" t="str">
        <f>IF(B319="", "", SUMIF('Time Sheet'!$B$9:$B$5008, $B319, 'Time Sheet'!$L$9:$L$5008))</f>
        <v/>
      </c>
      <c r="I319" s="23" t="str">
        <f>IF(B319="", "", SUMIF('Time Sheet'!$B$9:$B$5008, $B319, 'Time Sheet'!$N$9:$N$5008))</f>
        <v/>
      </c>
      <c r="J319" s="20" t="str">
        <f t="shared" si="36"/>
        <v/>
      </c>
      <c r="K319" s="77"/>
      <c r="Q319" s="14" t="str">
        <f t="shared" si="37"/>
        <v/>
      </c>
      <c r="R319" s="20" t="str">
        <f t="shared" si="38"/>
        <v/>
      </c>
      <c r="S319" s="69" t="str">
        <f t="shared" si="39"/>
        <v/>
      </c>
      <c r="T319" s="14" t="str">
        <f t="shared" si="40"/>
        <v/>
      </c>
      <c r="V319" s="11" t="str">
        <f>IF(C319="", "", IF(COUNTIF($C$9:C319, C319)&gt;1, "", C319))</f>
        <v/>
      </c>
      <c r="W319" s="14" t="str">
        <f t="shared" si="41"/>
        <v/>
      </c>
      <c r="X319" s="14">
        <v>311</v>
      </c>
      <c r="Y319" s="14" t="str">
        <f t="shared" si="42"/>
        <v/>
      </c>
      <c r="AA319" s="14" t="str">
        <f t="shared" si="43"/>
        <v/>
      </c>
      <c r="AB319" s="20" t="str">
        <f>IF($AA319="", "", SUMIF('Time Sheet'!$B$9:$B$5008, $AA319, 'Time Sheet'!$AM$9:$AM$5008))</f>
        <v/>
      </c>
      <c r="AC319" s="88" t="str">
        <f>IF($AA319="", "", SUMIF('Time Sheet'!$B$9:$B$5008, $AA319, 'Time Sheet'!$AN$9:$AN$5008))</f>
        <v/>
      </c>
      <c r="AD319" s="96" t="str">
        <f>IF(AA319="", "", RANK(AC319, $AC$9:$AC$508, 0)+COUNTIF($AC$9:AC319, AC319)-1)</f>
        <v/>
      </c>
      <c r="AE319" s="31" t="str">
        <f t="shared" si="44"/>
        <v/>
      </c>
    </row>
    <row r="320" spans="1:31" x14ac:dyDescent="0.25">
      <c r="A320" s="77"/>
      <c r="B320" s="39"/>
      <c r="C320" s="42"/>
      <c r="D320" s="42"/>
      <c r="E320" s="41"/>
      <c r="F320" s="49"/>
      <c r="G320" s="77"/>
      <c r="H320" s="20" t="str">
        <f>IF(B320="", "", SUMIF('Time Sheet'!$B$9:$B$5008, $B320, 'Time Sheet'!$L$9:$L$5008))</f>
        <v/>
      </c>
      <c r="I320" s="23" t="str">
        <f>IF(B320="", "", SUMIF('Time Sheet'!$B$9:$B$5008, $B320, 'Time Sheet'!$N$9:$N$5008))</f>
        <v/>
      </c>
      <c r="J320" s="20" t="str">
        <f t="shared" si="36"/>
        <v/>
      </c>
      <c r="K320" s="77"/>
      <c r="Q320" s="14" t="str">
        <f t="shared" si="37"/>
        <v/>
      </c>
      <c r="R320" s="20" t="str">
        <f t="shared" si="38"/>
        <v/>
      </c>
      <c r="S320" s="69" t="str">
        <f t="shared" si="39"/>
        <v/>
      </c>
      <c r="T320" s="14" t="str">
        <f t="shared" si="40"/>
        <v/>
      </c>
      <c r="V320" s="11" t="str">
        <f>IF(C320="", "", IF(COUNTIF($C$9:C320, C320)&gt;1, "", C320))</f>
        <v/>
      </c>
      <c r="W320" s="14" t="str">
        <f t="shared" si="41"/>
        <v/>
      </c>
      <c r="X320" s="14">
        <v>312</v>
      </c>
      <c r="Y320" s="14" t="str">
        <f t="shared" si="42"/>
        <v/>
      </c>
      <c r="AA320" s="14" t="str">
        <f t="shared" si="43"/>
        <v/>
      </c>
      <c r="AB320" s="20" t="str">
        <f>IF($AA320="", "", SUMIF('Time Sheet'!$B$9:$B$5008, $AA320, 'Time Sheet'!$AM$9:$AM$5008))</f>
        <v/>
      </c>
      <c r="AC320" s="88" t="str">
        <f>IF($AA320="", "", SUMIF('Time Sheet'!$B$9:$B$5008, $AA320, 'Time Sheet'!$AN$9:$AN$5008))</f>
        <v/>
      </c>
      <c r="AD320" s="96" t="str">
        <f>IF(AA320="", "", RANK(AC320, $AC$9:$AC$508, 0)+COUNTIF($AC$9:AC320, AC320)-1)</f>
        <v/>
      </c>
      <c r="AE320" s="31" t="str">
        <f t="shared" si="44"/>
        <v/>
      </c>
    </row>
    <row r="321" spans="1:31" x14ac:dyDescent="0.25">
      <c r="A321" s="77"/>
      <c r="B321" s="39"/>
      <c r="C321" s="42"/>
      <c r="D321" s="42"/>
      <c r="E321" s="41"/>
      <c r="F321" s="49"/>
      <c r="G321" s="77"/>
      <c r="H321" s="20" t="str">
        <f>IF(B321="", "", SUMIF('Time Sheet'!$B$9:$B$5008, $B321, 'Time Sheet'!$L$9:$L$5008))</f>
        <v/>
      </c>
      <c r="I321" s="23" t="str">
        <f>IF(B321="", "", SUMIF('Time Sheet'!$B$9:$B$5008, $B321, 'Time Sheet'!$N$9:$N$5008))</f>
        <v/>
      </c>
      <c r="J321" s="20" t="str">
        <f t="shared" si="36"/>
        <v/>
      </c>
      <c r="K321" s="77"/>
      <c r="Q321" s="14" t="str">
        <f t="shared" si="37"/>
        <v/>
      </c>
      <c r="R321" s="20" t="str">
        <f t="shared" si="38"/>
        <v/>
      </c>
      <c r="S321" s="69" t="str">
        <f t="shared" si="39"/>
        <v/>
      </c>
      <c r="T321" s="14" t="str">
        <f t="shared" si="40"/>
        <v/>
      </c>
      <c r="V321" s="11" t="str">
        <f>IF(C321="", "", IF(COUNTIF($C$9:C321, C321)&gt;1, "", C321))</f>
        <v/>
      </c>
      <c r="W321" s="14" t="str">
        <f t="shared" si="41"/>
        <v/>
      </c>
      <c r="X321" s="14">
        <v>313</v>
      </c>
      <c r="Y321" s="14" t="str">
        <f t="shared" si="42"/>
        <v/>
      </c>
      <c r="AA321" s="14" t="str">
        <f t="shared" si="43"/>
        <v/>
      </c>
      <c r="AB321" s="20" t="str">
        <f>IF($AA321="", "", SUMIF('Time Sheet'!$B$9:$B$5008, $AA321, 'Time Sheet'!$AM$9:$AM$5008))</f>
        <v/>
      </c>
      <c r="AC321" s="88" t="str">
        <f>IF($AA321="", "", SUMIF('Time Sheet'!$B$9:$B$5008, $AA321, 'Time Sheet'!$AN$9:$AN$5008))</f>
        <v/>
      </c>
      <c r="AD321" s="96" t="str">
        <f>IF(AA321="", "", RANK(AC321, $AC$9:$AC$508, 0)+COUNTIF($AC$9:AC321, AC321)-1)</f>
        <v/>
      </c>
      <c r="AE321" s="31" t="str">
        <f t="shared" si="44"/>
        <v/>
      </c>
    </row>
    <row r="322" spans="1:31" x14ac:dyDescent="0.25">
      <c r="A322" s="77"/>
      <c r="B322" s="39"/>
      <c r="C322" s="42"/>
      <c r="D322" s="42"/>
      <c r="E322" s="41"/>
      <c r="F322" s="49"/>
      <c r="G322" s="77"/>
      <c r="H322" s="20" t="str">
        <f>IF(B322="", "", SUMIF('Time Sheet'!$B$9:$B$5008, $B322, 'Time Sheet'!$L$9:$L$5008))</f>
        <v/>
      </c>
      <c r="I322" s="23" t="str">
        <f>IF(B322="", "", SUMIF('Time Sheet'!$B$9:$B$5008, $B322, 'Time Sheet'!$N$9:$N$5008))</f>
        <v/>
      </c>
      <c r="J322" s="20" t="str">
        <f t="shared" si="36"/>
        <v/>
      </c>
      <c r="K322" s="77"/>
      <c r="Q322" s="14" t="str">
        <f t="shared" si="37"/>
        <v/>
      </c>
      <c r="R322" s="20" t="str">
        <f t="shared" si="38"/>
        <v/>
      </c>
      <c r="S322" s="69" t="str">
        <f t="shared" si="39"/>
        <v/>
      </c>
      <c r="T322" s="14" t="str">
        <f t="shared" si="40"/>
        <v/>
      </c>
      <c r="V322" s="11" t="str">
        <f>IF(C322="", "", IF(COUNTIF($C$9:C322, C322)&gt;1, "", C322))</f>
        <v/>
      </c>
      <c r="W322" s="14" t="str">
        <f t="shared" si="41"/>
        <v/>
      </c>
      <c r="X322" s="14">
        <v>314</v>
      </c>
      <c r="Y322" s="14" t="str">
        <f t="shared" si="42"/>
        <v/>
      </c>
      <c r="AA322" s="14" t="str">
        <f t="shared" si="43"/>
        <v/>
      </c>
      <c r="AB322" s="20" t="str">
        <f>IF($AA322="", "", SUMIF('Time Sheet'!$B$9:$B$5008, $AA322, 'Time Sheet'!$AM$9:$AM$5008))</f>
        <v/>
      </c>
      <c r="AC322" s="88" t="str">
        <f>IF($AA322="", "", SUMIF('Time Sheet'!$B$9:$B$5008, $AA322, 'Time Sheet'!$AN$9:$AN$5008))</f>
        <v/>
      </c>
      <c r="AD322" s="96" t="str">
        <f>IF(AA322="", "", RANK(AC322, $AC$9:$AC$508, 0)+COUNTIF($AC$9:AC322, AC322)-1)</f>
        <v/>
      </c>
      <c r="AE322" s="31" t="str">
        <f t="shared" si="44"/>
        <v/>
      </c>
    </row>
    <row r="323" spans="1:31" x14ac:dyDescent="0.25">
      <c r="A323" s="77"/>
      <c r="B323" s="39"/>
      <c r="C323" s="42"/>
      <c r="D323" s="42"/>
      <c r="E323" s="41"/>
      <c r="F323" s="49"/>
      <c r="G323" s="77"/>
      <c r="H323" s="20" t="str">
        <f>IF(B323="", "", SUMIF('Time Sheet'!$B$9:$B$5008, $B323, 'Time Sheet'!$L$9:$L$5008))</f>
        <v/>
      </c>
      <c r="I323" s="23" t="str">
        <f>IF(B323="", "", SUMIF('Time Sheet'!$B$9:$B$5008, $B323, 'Time Sheet'!$N$9:$N$5008))</f>
        <v/>
      </c>
      <c r="J323" s="20" t="str">
        <f t="shared" si="36"/>
        <v/>
      </c>
      <c r="K323" s="77"/>
      <c r="Q323" s="14" t="str">
        <f t="shared" si="37"/>
        <v/>
      </c>
      <c r="R323" s="20" t="str">
        <f t="shared" si="38"/>
        <v/>
      </c>
      <c r="S323" s="69" t="str">
        <f t="shared" si="39"/>
        <v/>
      </c>
      <c r="T323" s="14" t="str">
        <f t="shared" si="40"/>
        <v/>
      </c>
      <c r="V323" s="11" t="str">
        <f>IF(C323="", "", IF(COUNTIF($C$9:C323, C323)&gt;1, "", C323))</f>
        <v/>
      </c>
      <c r="W323" s="14" t="str">
        <f t="shared" si="41"/>
        <v/>
      </c>
      <c r="X323" s="14">
        <v>315</v>
      </c>
      <c r="Y323" s="14" t="str">
        <f t="shared" si="42"/>
        <v/>
      </c>
      <c r="AA323" s="14" t="str">
        <f t="shared" si="43"/>
        <v/>
      </c>
      <c r="AB323" s="20" t="str">
        <f>IF($AA323="", "", SUMIF('Time Sheet'!$B$9:$B$5008, $AA323, 'Time Sheet'!$AM$9:$AM$5008))</f>
        <v/>
      </c>
      <c r="AC323" s="88" t="str">
        <f>IF($AA323="", "", SUMIF('Time Sheet'!$B$9:$B$5008, $AA323, 'Time Sheet'!$AN$9:$AN$5008))</f>
        <v/>
      </c>
      <c r="AD323" s="96" t="str">
        <f>IF(AA323="", "", RANK(AC323, $AC$9:$AC$508, 0)+COUNTIF($AC$9:AC323, AC323)-1)</f>
        <v/>
      </c>
      <c r="AE323" s="31" t="str">
        <f t="shared" si="44"/>
        <v/>
      </c>
    </row>
    <row r="324" spans="1:31" x14ac:dyDescent="0.25">
      <c r="A324" s="77"/>
      <c r="B324" s="39"/>
      <c r="C324" s="42"/>
      <c r="D324" s="42"/>
      <c r="E324" s="41"/>
      <c r="F324" s="49"/>
      <c r="G324" s="77"/>
      <c r="H324" s="20" t="str">
        <f>IF(B324="", "", SUMIF('Time Sheet'!$B$9:$B$5008, $B324, 'Time Sheet'!$L$9:$L$5008))</f>
        <v/>
      </c>
      <c r="I324" s="23" t="str">
        <f>IF(B324="", "", SUMIF('Time Sheet'!$B$9:$B$5008, $B324, 'Time Sheet'!$N$9:$N$5008))</f>
        <v/>
      </c>
      <c r="J324" s="20" t="str">
        <f t="shared" si="36"/>
        <v/>
      </c>
      <c r="K324" s="77"/>
      <c r="Q324" s="14" t="str">
        <f t="shared" si="37"/>
        <v/>
      </c>
      <c r="R324" s="20" t="str">
        <f t="shared" si="38"/>
        <v/>
      </c>
      <c r="S324" s="69" t="str">
        <f t="shared" si="39"/>
        <v/>
      </c>
      <c r="T324" s="14" t="str">
        <f t="shared" si="40"/>
        <v/>
      </c>
      <c r="V324" s="11" t="str">
        <f>IF(C324="", "", IF(COUNTIF($C$9:C324, C324)&gt;1, "", C324))</f>
        <v/>
      </c>
      <c r="W324" s="14" t="str">
        <f t="shared" si="41"/>
        <v/>
      </c>
      <c r="X324" s="14">
        <v>316</v>
      </c>
      <c r="Y324" s="14" t="str">
        <f t="shared" si="42"/>
        <v/>
      </c>
      <c r="AA324" s="14" t="str">
        <f t="shared" si="43"/>
        <v/>
      </c>
      <c r="AB324" s="20" t="str">
        <f>IF($AA324="", "", SUMIF('Time Sheet'!$B$9:$B$5008, $AA324, 'Time Sheet'!$AM$9:$AM$5008))</f>
        <v/>
      </c>
      <c r="AC324" s="88" t="str">
        <f>IF($AA324="", "", SUMIF('Time Sheet'!$B$9:$B$5008, $AA324, 'Time Sheet'!$AN$9:$AN$5008))</f>
        <v/>
      </c>
      <c r="AD324" s="96" t="str">
        <f>IF(AA324="", "", RANK(AC324, $AC$9:$AC$508, 0)+COUNTIF($AC$9:AC324, AC324)-1)</f>
        <v/>
      </c>
      <c r="AE324" s="31" t="str">
        <f t="shared" si="44"/>
        <v/>
      </c>
    </row>
    <row r="325" spans="1:31" x14ac:dyDescent="0.25">
      <c r="A325" s="77"/>
      <c r="B325" s="39"/>
      <c r="C325" s="42"/>
      <c r="D325" s="42"/>
      <c r="E325" s="41"/>
      <c r="F325" s="49"/>
      <c r="G325" s="77"/>
      <c r="H325" s="20" t="str">
        <f>IF(B325="", "", SUMIF('Time Sheet'!$B$9:$B$5008, $B325, 'Time Sheet'!$L$9:$L$5008))</f>
        <v/>
      </c>
      <c r="I325" s="23" t="str">
        <f>IF(B325="", "", SUMIF('Time Sheet'!$B$9:$B$5008, $B325, 'Time Sheet'!$N$9:$N$5008))</f>
        <v/>
      </c>
      <c r="J325" s="20" t="str">
        <f t="shared" si="36"/>
        <v/>
      </c>
      <c r="K325" s="77"/>
      <c r="Q325" s="14" t="str">
        <f t="shared" si="37"/>
        <v/>
      </c>
      <c r="R325" s="20" t="str">
        <f t="shared" si="38"/>
        <v/>
      </c>
      <c r="S325" s="69" t="str">
        <f t="shared" si="39"/>
        <v/>
      </c>
      <c r="T325" s="14" t="str">
        <f t="shared" si="40"/>
        <v/>
      </c>
      <c r="V325" s="11" t="str">
        <f>IF(C325="", "", IF(COUNTIF($C$9:C325, C325)&gt;1, "", C325))</f>
        <v/>
      </c>
      <c r="W325" s="14" t="str">
        <f t="shared" si="41"/>
        <v/>
      </c>
      <c r="X325" s="14">
        <v>317</v>
      </c>
      <c r="Y325" s="14" t="str">
        <f t="shared" si="42"/>
        <v/>
      </c>
      <c r="AA325" s="14" t="str">
        <f t="shared" si="43"/>
        <v/>
      </c>
      <c r="AB325" s="20" t="str">
        <f>IF($AA325="", "", SUMIF('Time Sheet'!$B$9:$B$5008, $AA325, 'Time Sheet'!$AM$9:$AM$5008))</f>
        <v/>
      </c>
      <c r="AC325" s="88" t="str">
        <f>IF($AA325="", "", SUMIF('Time Sheet'!$B$9:$B$5008, $AA325, 'Time Sheet'!$AN$9:$AN$5008))</f>
        <v/>
      </c>
      <c r="AD325" s="96" t="str">
        <f>IF(AA325="", "", RANK(AC325, $AC$9:$AC$508, 0)+COUNTIF($AC$9:AC325, AC325)-1)</f>
        <v/>
      </c>
      <c r="AE325" s="31" t="str">
        <f t="shared" si="44"/>
        <v/>
      </c>
    </row>
    <row r="326" spans="1:31" x14ac:dyDescent="0.25">
      <c r="A326" s="77"/>
      <c r="B326" s="39"/>
      <c r="C326" s="42"/>
      <c r="D326" s="42"/>
      <c r="E326" s="41"/>
      <c r="F326" s="49"/>
      <c r="G326" s="77"/>
      <c r="H326" s="20" t="str">
        <f>IF(B326="", "", SUMIF('Time Sheet'!$B$9:$B$5008, $B326, 'Time Sheet'!$L$9:$L$5008))</f>
        <v/>
      </c>
      <c r="I326" s="23" t="str">
        <f>IF(B326="", "", SUMIF('Time Sheet'!$B$9:$B$5008, $B326, 'Time Sheet'!$N$9:$N$5008))</f>
        <v/>
      </c>
      <c r="J326" s="20" t="str">
        <f t="shared" si="36"/>
        <v/>
      </c>
      <c r="K326" s="77"/>
      <c r="Q326" s="14" t="str">
        <f t="shared" si="37"/>
        <v/>
      </c>
      <c r="R326" s="20" t="str">
        <f t="shared" si="38"/>
        <v/>
      </c>
      <c r="S326" s="69" t="str">
        <f t="shared" si="39"/>
        <v/>
      </c>
      <c r="T326" s="14" t="str">
        <f t="shared" si="40"/>
        <v/>
      </c>
      <c r="V326" s="11" t="str">
        <f>IF(C326="", "", IF(COUNTIF($C$9:C326, C326)&gt;1, "", C326))</f>
        <v/>
      </c>
      <c r="W326" s="14" t="str">
        <f t="shared" si="41"/>
        <v/>
      </c>
      <c r="X326" s="14">
        <v>318</v>
      </c>
      <c r="Y326" s="14" t="str">
        <f t="shared" si="42"/>
        <v/>
      </c>
      <c r="AA326" s="14" t="str">
        <f t="shared" si="43"/>
        <v/>
      </c>
      <c r="AB326" s="20" t="str">
        <f>IF($AA326="", "", SUMIF('Time Sheet'!$B$9:$B$5008, $AA326, 'Time Sheet'!$AM$9:$AM$5008))</f>
        <v/>
      </c>
      <c r="AC326" s="88" t="str">
        <f>IF($AA326="", "", SUMIF('Time Sheet'!$B$9:$B$5008, $AA326, 'Time Sheet'!$AN$9:$AN$5008))</f>
        <v/>
      </c>
      <c r="AD326" s="96" t="str">
        <f>IF(AA326="", "", RANK(AC326, $AC$9:$AC$508, 0)+COUNTIF($AC$9:AC326, AC326)-1)</f>
        <v/>
      </c>
      <c r="AE326" s="31" t="str">
        <f t="shared" si="44"/>
        <v/>
      </c>
    </row>
    <row r="327" spans="1:31" x14ac:dyDescent="0.25">
      <c r="A327" s="77"/>
      <c r="B327" s="39"/>
      <c r="C327" s="42"/>
      <c r="D327" s="42"/>
      <c r="E327" s="41"/>
      <c r="F327" s="49"/>
      <c r="G327" s="77"/>
      <c r="H327" s="20" t="str">
        <f>IF(B327="", "", SUMIF('Time Sheet'!$B$9:$B$5008, $B327, 'Time Sheet'!$L$9:$L$5008))</f>
        <v/>
      </c>
      <c r="I327" s="23" t="str">
        <f>IF(B327="", "", SUMIF('Time Sheet'!$B$9:$B$5008, $B327, 'Time Sheet'!$N$9:$N$5008))</f>
        <v/>
      </c>
      <c r="J327" s="20" t="str">
        <f t="shared" si="36"/>
        <v/>
      </c>
      <c r="K327" s="77"/>
      <c r="Q327" s="14" t="str">
        <f t="shared" si="37"/>
        <v/>
      </c>
      <c r="R327" s="20" t="str">
        <f t="shared" si="38"/>
        <v/>
      </c>
      <c r="S327" s="69" t="str">
        <f t="shared" si="39"/>
        <v/>
      </c>
      <c r="T327" s="14" t="str">
        <f t="shared" si="40"/>
        <v/>
      </c>
      <c r="V327" s="11" t="str">
        <f>IF(C327="", "", IF(COUNTIF($C$9:C327, C327)&gt;1, "", C327))</f>
        <v/>
      </c>
      <c r="W327" s="14" t="str">
        <f t="shared" si="41"/>
        <v/>
      </c>
      <c r="X327" s="14">
        <v>319</v>
      </c>
      <c r="Y327" s="14" t="str">
        <f t="shared" si="42"/>
        <v/>
      </c>
      <c r="AA327" s="14" t="str">
        <f t="shared" si="43"/>
        <v/>
      </c>
      <c r="AB327" s="20" t="str">
        <f>IF($AA327="", "", SUMIF('Time Sheet'!$B$9:$B$5008, $AA327, 'Time Sheet'!$AM$9:$AM$5008))</f>
        <v/>
      </c>
      <c r="AC327" s="88" t="str">
        <f>IF($AA327="", "", SUMIF('Time Sheet'!$B$9:$B$5008, $AA327, 'Time Sheet'!$AN$9:$AN$5008))</f>
        <v/>
      </c>
      <c r="AD327" s="96" t="str">
        <f>IF(AA327="", "", RANK(AC327, $AC$9:$AC$508, 0)+COUNTIF($AC$9:AC327, AC327)-1)</f>
        <v/>
      </c>
      <c r="AE327" s="31" t="str">
        <f t="shared" si="44"/>
        <v/>
      </c>
    </row>
    <row r="328" spans="1:31" x14ac:dyDescent="0.25">
      <c r="A328" s="77"/>
      <c r="B328" s="39"/>
      <c r="C328" s="42"/>
      <c r="D328" s="42"/>
      <c r="E328" s="41"/>
      <c r="F328" s="49"/>
      <c r="G328" s="77"/>
      <c r="H328" s="20" t="str">
        <f>IF(B328="", "", SUMIF('Time Sheet'!$B$9:$B$5008, $B328, 'Time Sheet'!$L$9:$L$5008))</f>
        <v/>
      </c>
      <c r="I328" s="23" t="str">
        <f>IF(B328="", "", SUMIF('Time Sheet'!$B$9:$B$5008, $B328, 'Time Sheet'!$N$9:$N$5008))</f>
        <v/>
      </c>
      <c r="J328" s="20" t="str">
        <f t="shared" si="36"/>
        <v/>
      </c>
      <c r="K328" s="77"/>
      <c r="Q328" s="14" t="str">
        <f t="shared" si="37"/>
        <v/>
      </c>
      <c r="R328" s="20" t="str">
        <f t="shared" si="38"/>
        <v/>
      </c>
      <c r="S328" s="69" t="str">
        <f t="shared" si="39"/>
        <v/>
      </c>
      <c r="T328" s="14" t="str">
        <f t="shared" si="40"/>
        <v/>
      </c>
      <c r="V328" s="11" t="str">
        <f>IF(C328="", "", IF(COUNTIF($C$9:C328, C328)&gt;1, "", C328))</f>
        <v/>
      </c>
      <c r="W328" s="14" t="str">
        <f t="shared" si="41"/>
        <v/>
      </c>
      <c r="X328" s="14">
        <v>320</v>
      </c>
      <c r="Y328" s="14" t="str">
        <f t="shared" si="42"/>
        <v/>
      </c>
      <c r="AA328" s="14" t="str">
        <f t="shared" si="43"/>
        <v/>
      </c>
      <c r="AB328" s="20" t="str">
        <f>IF($AA328="", "", SUMIF('Time Sheet'!$B$9:$B$5008, $AA328, 'Time Sheet'!$AM$9:$AM$5008))</f>
        <v/>
      </c>
      <c r="AC328" s="88" t="str">
        <f>IF($AA328="", "", SUMIF('Time Sheet'!$B$9:$B$5008, $AA328, 'Time Sheet'!$AN$9:$AN$5008))</f>
        <v/>
      </c>
      <c r="AD328" s="96" t="str">
        <f>IF(AA328="", "", RANK(AC328, $AC$9:$AC$508, 0)+COUNTIF($AC$9:AC328, AC328)-1)</f>
        <v/>
      </c>
      <c r="AE328" s="31" t="str">
        <f t="shared" si="44"/>
        <v/>
      </c>
    </row>
    <row r="329" spans="1:31" x14ac:dyDescent="0.25">
      <c r="A329" s="77"/>
      <c r="B329" s="39"/>
      <c r="C329" s="42"/>
      <c r="D329" s="42"/>
      <c r="E329" s="41"/>
      <c r="F329" s="49"/>
      <c r="G329" s="77"/>
      <c r="H329" s="20" t="str">
        <f>IF(B329="", "", SUMIF('Time Sheet'!$B$9:$B$5008, $B329, 'Time Sheet'!$L$9:$L$5008))</f>
        <v/>
      </c>
      <c r="I329" s="23" t="str">
        <f>IF(B329="", "", SUMIF('Time Sheet'!$B$9:$B$5008, $B329, 'Time Sheet'!$N$9:$N$5008))</f>
        <v/>
      </c>
      <c r="J329" s="20" t="str">
        <f t="shared" si="36"/>
        <v/>
      </c>
      <c r="K329" s="77"/>
      <c r="Q329" s="14" t="str">
        <f t="shared" si="37"/>
        <v/>
      </c>
      <c r="R329" s="20" t="str">
        <f t="shared" si="38"/>
        <v/>
      </c>
      <c r="S329" s="69" t="str">
        <f t="shared" si="39"/>
        <v/>
      </c>
      <c r="T329" s="14" t="str">
        <f t="shared" si="40"/>
        <v/>
      </c>
      <c r="V329" s="11" t="str">
        <f>IF(C329="", "", IF(COUNTIF($C$9:C329, C329)&gt;1, "", C329))</f>
        <v/>
      </c>
      <c r="W329" s="14" t="str">
        <f t="shared" si="41"/>
        <v/>
      </c>
      <c r="X329" s="14">
        <v>321</v>
      </c>
      <c r="Y329" s="14" t="str">
        <f t="shared" si="42"/>
        <v/>
      </c>
      <c r="AA329" s="14" t="str">
        <f t="shared" si="43"/>
        <v/>
      </c>
      <c r="AB329" s="20" t="str">
        <f>IF($AA329="", "", SUMIF('Time Sheet'!$B$9:$B$5008, $AA329, 'Time Sheet'!$AM$9:$AM$5008))</f>
        <v/>
      </c>
      <c r="AC329" s="88" t="str">
        <f>IF($AA329="", "", SUMIF('Time Sheet'!$B$9:$B$5008, $AA329, 'Time Sheet'!$AN$9:$AN$5008))</f>
        <v/>
      </c>
      <c r="AD329" s="96" t="str">
        <f>IF(AA329="", "", RANK(AC329, $AC$9:$AC$508, 0)+COUNTIF($AC$9:AC329, AC329)-1)</f>
        <v/>
      </c>
      <c r="AE329" s="31" t="str">
        <f t="shared" si="44"/>
        <v/>
      </c>
    </row>
    <row r="330" spans="1:31" x14ac:dyDescent="0.25">
      <c r="A330" s="77"/>
      <c r="B330" s="39"/>
      <c r="C330" s="42"/>
      <c r="D330" s="42"/>
      <c r="E330" s="41"/>
      <c r="F330" s="49"/>
      <c r="G330" s="77"/>
      <c r="H330" s="20" t="str">
        <f>IF(B330="", "", SUMIF('Time Sheet'!$B$9:$B$5008, $B330, 'Time Sheet'!$L$9:$L$5008))</f>
        <v/>
      </c>
      <c r="I330" s="23" t="str">
        <f>IF(B330="", "", SUMIF('Time Sheet'!$B$9:$B$5008, $B330, 'Time Sheet'!$N$9:$N$5008))</f>
        <v/>
      </c>
      <c r="J330" s="20" t="str">
        <f t="shared" ref="J330:J393" si="45">IF(OR(B330="", F330="", H330=""), "", IF(F330=H330, "Est. Time Worked", IF(F330&gt;H330, CONCATENATE(TEXT(R330, "[h]:mm"), " Still to Work"), IF(H330&gt;F330, CONCATENATE(TEXT(S330, "[h]:mm"), " Over Worked"), ""))))</f>
        <v/>
      </c>
      <c r="K330" s="77"/>
      <c r="Q330" s="14" t="str">
        <f t="shared" ref="Q330:Q393" si="46">IF(B330="", "", IF(COUNTIF($B$9:$B$508, B330)&gt;1, FALSE, TRUE))</f>
        <v/>
      </c>
      <c r="R330" s="20" t="str">
        <f t="shared" ref="R330:R393" si="47">IF(B330="", "", IF(F330&gt;H330, F330-H330, 0))</f>
        <v/>
      </c>
      <c r="S330" s="69" t="str">
        <f t="shared" ref="S330:S393" si="48">IF(B330="", "", IF(H330&gt;F330, H330-F330, 0))</f>
        <v/>
      </c>
      <c r="T330" s="14" t="str">
        <f t="shared" ref="T330:T393" si="49">IF(J330="", "", IF(F330&gt;H330, "Yellow", IF(H330&gt;F330, "Red", IF(F330=H330, "Green", ""))))</f>
        <v/>
      </c>
      <c r="V330" s="11" t="str">
        <f>IF(C330="", "", IF(COUNTIF($C$9:C330, C330)&gt;1, "", C330))</f>
        <v/>
      </c>
      <c r="W330" s="14" t="str">
        <f t="shared" ref="W330:W393" si="50">IF(V330="", "", COUNTIF($V$9:$V$508, "&lt;"&amp;V330)-$W$7)</f>
        <v/>
      </c>
      <c r="X330" s="14">
        <v>322</v>
      </c>
      <c r="Y330" s="14" t="str">
        <f t="shared" ref="Y330:Y393" si="51">IFERROR(INDEX($V$9:$V$508, MATCH(X330, $W$9:$W$508, 0)), "")</f>
        <v/>
      </c>
      <c r="AA330" s="14" t="str">
        <f t="shared" ref="AA330:AA393" si="52">IF($C330="", "", IF($C330=$AA$6, $B330, ""))</f>
        <v/>
      </c>
      <c r="AB330" s="20" t="str">
        <f>IF($AA330="", "", SUMIF('Time Sheet'!$B$9:$B$5008, $AA330, 'Time Sheet'!$AM$9:$AM$5008))</f>
        <v/>
      </c>
      <c r="AC330" s="88" t="str">
        <f>IF($AA330="", "", SUMIF('Time Sheet'!$B$9:$B$5008, $AA330, 'Time Sheet'!$AN$9:$AN$5008))</f>
        <v/>
      </c>
      <c r="AD330" s="96" t="str">
        <f>IF(AA330="", "", RANK(AC330, $AC$9:$AC$508, 0)+COUNTIF($AC$9:AC330, AC330)-1)</f>
        <v/>
      </c>
      <c r="AE330" s="31" t="str">
        <f t="shared" ref="AE330:AE393" si="53">IF(AA330="", "", E330)</f>
        <v/>
      </c>
    </row>
    <row r="331" spans="1:31" x14ac:dyDescent="0.25">
      <c r="A331" s="77"/>
      <c r="B331" s="39"/>
      <c r="C331" s="42"/>
      <c r="D331" s="42"/>
      <c r="E331" s="41"/>
      <c r="F331" s="49"/>
      <c r="G331" s="77"/>
      <c r="H331" s="20" t="str">
        <f>IF(B331="", "", SUMIF('Time Sheet'!$B$9:$B$5008, $B331, 'Time Sheet'!$L$9:$L$5008))</f>
        <v/>
      </c>
      <c r="I331" s="23" t="str">
        <f>IF(B331="", "", SUMIF('Time Sheet'!$B$9:$B$5008, $B331, 'Time Sheet'!$N$9:$N$5008))</f>
        <v/>
      </c>
      <c r="J331" s="20" t="str">
        <f t="shared" si="45"/>
        <v/>
      </c>
      <c r="K331" s="77"/>
      <c r="Q331" s="14" t="str">
        <f t="shared" si="46"/>
        <v/>
      </c>
      <c r="R331" s="20" t="str">
        <f t="shared" si="47"/>
        <v/>
      </c>
      <c r="S331" s="69" t="str">
        <f t="shared" si="48"/>
        <v/>
      </c>
      <c r="T331" s="14" t="str">
        <f t="shared" si="49"/>
        <v/>
      </c>
      <c r="V331" s="11" t="str">
        <f>IF(C331="", "", IF(COUNTIF($C$9:C331, C331)&gt;1, "", C331))</f>
        <v/>
      </c>
      <c r="W331" s="14" t="str">
        <f t="shared" si="50"/>
        <v/>
      </c>
      <c r="X331" s="14">
        <v>323</v>
      </c>
      <c r="Y331" s="14" t="str">
        <f t="shared" si="51"/>
        <v/>
      </c>
      <c r="AA331" s="14" t="str">
        <f t="shared" si="52"/>
        <v/>
      </c>
      <c r="AB331" s="20" t="str">
        <f>IF($AA331="", "", SUMIF('Time Sheet'!$B$9:$B$5008, $AA331, 'Time Sheet'!$AM$9:$AM$5008))</f>
        <v/>
      </c>
      <c r="AC331" s="88" t="str">
        <f>IF($AA331="", "", SUMIF('Time Sheet'!$B$9:$B$5008, $AA331, 'Time Sheet'!$AN$9:$AN$5008))</f>
        <v/>
      </c>
      <c r="AD331" s="96" t="str">
        <f>IF(AA331="", "", RANK(AC331, $AC$9:$AC$508, 0)+COUNTIF($AC$9:AC331, AC331)-1)</f>
        <v/>
      </c>
      <c r="AE331" s="31" t="str">
        <f t="shared" si="53"/>
        <v/>
      </c>
    </row>
    <row r="332" spans="1:31" x14ac:dyDescent="0.25">
      <c r="A332" s="77"/>
      <c r="B332" s="39"/>
      <c r="C332" s="42"/>
      <c r="D332" s="42"/>
      <c r="E332" s="41"/>
      <c r="F332" s="49"/>
      <c r="G332" s="77"/>
      <c r="H332" s="20" t="str">
        <f>IF(B332="", "", SUMIF('Time Sheet'!$B$9:$B$5008, $B332, 'Time Sheet'!$L$9:$L$5008))</f>
        <v/>
      </c>
      <c r="I332" s="23" t="str">
        <f>IF(B332="", "", SUMIF('Time Sheet'!$B$9:$B$5008, $B332, 'Time Sheet'!$N$9:$N$5008))</f>
        <v/>
      </c>
      <c r="J332" s="20" t="str">
        <f t="shared" si="45"/>
        <v/>
      </c>
      <c r="K332" s="77"/>
      <c r="Q332" s="14" t="str">
        <f t="shared" si="46"/>
        <v/>
      </c>
      <c r="R332" s="20" t="str">
        <f t="shared" si="47"/>
        <v/>
      </c>
      <c r="S332" s="69" t="str">
        <f t="shared" si="48"/>
        <v/>
      </c>
      <c r="T332" s="14" t="str">
        <f t="shared" si="49"/>
        <v/>
      </c>
      <c r="V332" s="11" t="str">
        <f>IF(C332="", "", IF(COUNTIF($C$9:C332, C332)&gt;1, "", C332))</f>
        <v/>
      </c>
      <c r="W332" s="14" t="str">
        <f t="shared" si="50"/>
        <v/>
      </c>
      <c r="X332" s="14">
        <v>324</v>
      </c>
      <c r="Y332" s="14" t="str">
        <f t="shared" si="51"/>
        <v/>
      </c>
      <c r="AA332" s="14" t="str">
        <f t="shared" si="52"/>
        <v/>
      </c>
      <c r="AB332" s="20" t="str">
        <f>IF($AA332="", "", SUMIF('Time Sheet'!$B$9:$B$5008, $AA332, 'Time Sheet'!$AM$9:$AM$5008))</f>
        <v/>
      </c>
      <c r="AC332" s="88" t="str">
        <f>IF($AA332="", "", SUMIF('Time Sheet'!$B$9:$B$5008, $AA332, 'Time Sheet'!$AN$9:$AN$5008))</f>
        <v/>
      </c>
      <c r="AD332" s="96" t="str">
        <f>IF(AA332="", "", RANK(AC332, $AC$9:$AC$508, 0)+COUNTIF($AC$9:AC332, AC332)-1)</f>
        <v/>
      </c>
      <c r="AE332" s="31" t="str">
        <f t="shared" si="53"/>
        <v/>
      </c>
    </row>
    <row r="333" spans="1:31" x14ac:dyDescent="0.25">
      <c r="A333" s="77"/>
      <c r="B333" s="39"/>
      <c r="C333" s="42"/>
      <c r="D333" s="42"/>
      <c r="E333" s="41"/>
      <c r="F333" s="49"/>
      <c r="G333" s="77"/>
      <c r="H333" s="20" t="str">
        <f>IF(B333="", "", SUMIF('Time Sheet'!$B$9:$B$5008, $B333, 'Time Sheet'!$L$9:$L$5008))</f>
        <v/>
      </c>
      <c r="I333" s="23" t="str">
        <f>IF(B333="", "", SUMIF('Time Sheet'!$B$9:$B$5008, $B333, 'Time Sheet'!$N$9:$N$5008))</f>
        <v/>
      </c>
      <c r="J333" s="20" t="str">
        <f t="shared" si="45"/>
        <v/>
      </c>
      <c r="K333" s="77"/>
      <c r="Q333" s="14" t="str">
        <f t="shared" si="46"/>
        <v/>
      </c>
      <c r="R333" s="20" t="str">
        <f t="shared" si="47"/>
        <v/>
      </c>
      <c r="S333" s="69" t="str">
        <f t="shared" si="48"/>
        <v/>
      </c>
      <c r="T333" s="14" t="str">
        <f t="shared" si="49"/>
        <v/>
      </c>
      <c r="V333" s="11" t="str">
        <f>IF(C333="", "", IF(COUNTIF($C$9:C333, C333)&gt;1, "", C333))</f>
        <v/>
      </c>
      <c r="W333" s="14" t="str">
        <f t="shared" si="50"/>
        <v/>
      </c>
      <c r="X333" s="14">
        <v>325</v>
      </c>
      <c r="Y333" s="14" t="str">
        <f t="shared" si="51"/>
        <v/>
      </c>
      <c r="AA333" s="14" t="str">
        <f t="shared" si="52"/>
        <v/>
      </c>
      <c r="AB333" s="20" t="str">
        <f>IF($AA333="", "", SUMIF('Time Sheet'!$B$9:$B$5008, $AA333, 'Time Sheet'!$AM$9:$AM$5008))</f>
        <v/>
      </c>
      <c r="AC333" s="88" t="str">
        <f>IF($AA333="", "", SUMIF('Time Sheet'!$B$9:$B$5008, $AA333, 'Time Sheet'!$AN$9:$AN$5008))</f>
        <v/>
      </c>
      <c r="AD333" s="96" t="str">
        <f>IF(AA333="", "", RANK(AC333, $AC$9:$AC$508, 0)+COUNTIF($AC$9:AC333, AC333)-1)</f>
        <v/>
      </c>
      <c r="AE333" s="31" t="str">
        <f t="shared" si="53"/>
        <v/>
      </c>
    </row>
    <row r="334" spans="1:31" x14ac:dyDescent="0.25">
      <c r="A334" s="77"/>
      <c r="B334" s="39"/>
      <c r="C334" s="42"/>
      <c r="D334" s="42"/>
      <c r="E334" s="41"/>
      <c r="F334" s="49"/>
      <c r="G334" s="77"/>
      <c r="H334" s="20" t="str">
        <f>IF(B334="", "", SUMIF('Time Sheet'!$B$9:$B$5008, $B334, 'Time Sheet'!$L$9:$L$5008))</f>
        <v/>
      </c>
      <c r="I334" s="23" t="str">
        <f>IF(B334="", "", SUMIF('Time Sheet'!$B$9:$B$5008, $B334, 'Time Sheet'!$N$9:$N$5008))</f>
        <v/>
      </c>
      <c r="J334" s="20" t="str">
        <f t="shared" si="45"/>
        <v/>
      </c>
      <c r="K334" s="77"/>
      <c r="Q334" s="14" t="str">
        <f t="shared" si="46"/>
        <v/>
      </c>
      <c r="R334" s="20" t="str">
        <f t="shared" si="47"/>
        <v/>
      </c>
      <c r="S334" s="69" t="str">
        <f t="shared" si="48"/>
        <v/>
      </c>
      <c r="T334" s="14" t="str">
        <f t="shared" si="49"/>
        <v/>
      </c>
      <c r="V334" s="11" t="str">
        <f>IF(C334="", "", IF(COUNTIF($C$9:C334, C334)&gt;1, "", C334))</f>
        <v/>
      </c>
      <c r="W334" s="14" t="str">
        <f t="shared" si="50"/>
        <v/>
      </c>
      <c r="X334" s="14">
        <v>326</v>
      </c>
      <c r="Y334" s="14" t="str">
        <f t="shared" si="51"/>
        <v/>
      </c>
      <c r="AA334" s="14" t="str">
        <f t="shared" si="52"/>
        <v/>
      </c>
      <c r="AB334" s="20" t="str">
        <f>IF($AA334="", "", SUMIF('Time Sheet'!$B$9:$B$5008, $AA334, 'Time Sheet'!$AM$9:$AM$5008))</f>
        <v/>
      </c>
      <c r="AC334" s="88" t="str">
        <f>IF($AA334="", "", SUMIF('Time Sheet'!$B$9:$B$5008, $AA334, 'Time Sheet'!$AN$9:$AN$5008))</f>
        <v/>
      </c>
      <c r="AD334" s="96" t="str">
        <f>IF(AA334="", "", RANK(AC334, $AC$9:$AC$508, 0)+COUNTIF($AC$9:AC334, AC334)-1)</f>
        <v/>
      </c>
      <c r="AE334" s="31" t="str">
        <f t="shared" si="53"/>
        <v/>
      </c>
    </row>
    <row r="335" spans="1:31" x14ac:dyDescent="0.25">
      <c r="A335" s="77"/>
      <c r="B335" s="39"/>
      <c r="C335" s="42"/>
      <c r="D335" s="42"/>
      <c r="E335" s="41"/>
      <c r="F335" s="49"/>
      <c r="G335" s="77"/>
      <c r="H335" s="20" t="str">
        <f>IF(B335="", "", SUMIF('Time Sheet'!$B$9:$B$5008, $B335, 'Time Sheet'!$L$9:$L$5008))</f>
        <v/>
      </c>
      <c r="I335" s="23" t="str">
        <f>IF(B335="", "", SUMIF('Time Sheet'!$B$9:$B$5008, $B335, 'Time Sheet'!$N$9:$N$5008))</f>
        <v/>
      </c>
      <c r="J335" s="20" t="str">
        <f t="shared" si="45"/>
        <v/>
      </c>
      <c r="K335" s="77"/>
      <c r="Q335" s="14" t="str">
        <f t="shared" si="46"/>
        <v/>
      </c>
      <c r="R335" s="20" t="str">
        <f t="shared" si="47"/>
        <v/>
      </c>
      <c r="S335" s="69" t="str">
        <f t="shared" si="48"/>
        <v/>
      </c>
      <c r="T335" s="14" t="str">
        <f t="shared" si="49"/>
        <v/>
      </c>
      <c r="V335" s="11" t="str">
        <f>IF(C335="", "", IF(COUNTIF($C$9:C335, C335)&gt;1, "", C335))</f>
        <v/>
      </c>
      <c r="W335" s="14" t="str">
        <f t="shared" si="50"/>
        <v/>
      </c>
      <c r="X335" s="14">
        <v>327</v>
      </c>
      <c r="Y335" s="14" t="str">
        <f t="shared" si="51"/>
        <v/>
      </c>
      <c r="AA335" s="14" t="str">
        <f t="shared" si="52"/>
        <v/>
      </c>
      <c r="AB335" s="20" t="str">
        <f>IF($AA335="", "", SUMIF('Time Sheet'!$B$9:$B$5008, $AA335, 'Time Sheet'!$AM$9:$AM$5008))</f>
        <v/>
      </c>
      <c r="AC335" s="88" t="str">
        <f>IF($AA335="", "", SUMIF('Time Sheet'!$B$9:$B$5008, $AA335, 'Time Sheet'!$AN$9:$AN$5008))</f>
        <v/>
      </c>
      <c r="AD335" s="96" t="str">
        <f>IF(AA335="", "", RANK(AC335, $AC$9:$AC$508, 0)+COUNTIF($AC$9:AC335, AC335)-1)</f>
        <v/>
      </c>
      <c r="AE335" s="31" t="str">
        <f t="shared" si="53"/>
        <v/>
      </c>
    </row>
    <row r="336" spans="1:31" x14ac:dyDescent="0.25">
      <c r="A336" s="77"/>
      <c r="B336" s="39"/>
      <c r="C336" s="42"/>
      <c r="D336" s="42"/>
      <c r="E336" s="41"/>
      <c r="F336" s="49"/>
      <c r="G336" s="77"/>
      <c r="H336" s="20" t="str">
        <f>IF(B336="", "", SUMIF('Time Sheet'!$B$9:$B$5008, $B336, 'Time Sheet'!$L$9:$L$5008))</f>
        <v/>
      </c>
      <c r="I336" s="23" t="str">
        <f>IF(B336="", "", SUMIF('Time Sheet'!$B$9:$B$5008, $B336, 'Time Sheet'!$N$9:$N$5008))</f>
        <v/>
      </c>
      <c r="J336" s="20" t="str">
        <f t="shared" si="45"/>
        <v/>
      </c>
      <c r="K336" s="77"/>
      <c r="Q336" s="14" t="str">
        <f t="shared" si="46"/>
        <v/>
      </c>
      <c r="R336" s="20" t="str">
        <f t="shared" si="47"/>
        <v/>
      </c>
      <c r="S336" s="69" t="str">
        <f t="shared" si="48"/>
        <v/>
      </c>
      <c r="T336" s="14" t="str">
        <f t="shared" si="49"/>
        <v/>
      </c>
      <c r="V336" s="11" t="str">
        <f>IF(C336="", "", IF(COUNTIF($C$9:C336, C336)&gt;1, "", C336))</f>
        <v/>
      </c>
      <c r="W336" s="14" t="str">
        <f t="shared" si="50"/>
        <v/>
      </c>
      <c r="X336" s="14">
        <v>328</v>
      </c>
      <c r="Y336" s="14" t="str">
        <f t="shared" si="51"/>
        <v/>
      </c>
      <c r="AA336" s="14" t="str">
        <f t="shared" si="52"/>
        <v/>
      </c>
      <c r="AB336" s="20" t="str">
        <f>IF($AA336="", "", SUMIF('Time Sheet'!$B$9:$B$5008, $AA336, 'Time Sheet'!$AM$9:$AM$5008))</f>
        <v/>
      </c>
      <c r="AC336" s="88" t="str">
        <f>IF($AA336="", "", SUMIF('Time Sheet'!$B$9:$B$5008, $AA336, 'Time Sheet'!$AN$9:$AN$5008))</f>
        <v/>
      </c>
      <c r="AD336" s="96" t="str">
        <f>IF(AA336="", "", RANK(AC336, $AC$9:$AC$508, 0)+COUNTIF($AC$9:AC336, AC336)-1)</f>
        <v/>
      </c>
      <c r="AE336" s="31" t="str">
        <f t="shared" si="53"/>
        <v/>
      </c>
    </row>
    <row r="337" spans="1:31" x14ac:dyDescent="0.25">
      <c r="A337" s="77"/>
      <c r="B337" s="39"/>
      <c r="C337" s="42"/>
      <c r="D337" s="42"/>
      <c r="E337" s="41"/>
      <c r="F337" s="49"/>
      <c r="G337" s="77"/>
      <c r="H337" s="20" t="str">
        <f>IF(B337="", "", SUMIF('Time Sheet'!$B$9:$B$5008, $B337, 'Time Sheet'!$L$9:$L$5008))</f>
        <v/>
      </c>
      <c r="I337" s="23" t="str">
        <f>IF(B337="", "", SUMIF('Time Sheet'!$B$9:$B$5008, $B337, 'Time Sheet'!$N$9:$N$5008))</f>
        <v/>
      </c>
      <c r="J337" s="20" t="str">
        <f t="shared" si="45"/>
        <v/>
      </c>
      <c r="K337" s="77"/>
      <c r="Q337" s="14" t="str">
        <f t="shared" si="46"/>
        <v/>
      </c>
      <c r="R337" s="20" t="str">
        <f t="shared" si="47"/>
        <v/>
      </c>
      <c r="S337" s="69" t="str">
        <f t="shared" si="48"/>
        <v/>
      </c>
      <c r="T337" s="14" t="str">
        <f t="shared" si="49"/>
        <v/>
      </c>
      <c r="V337" s="11" t="str">
        <f>IF(C337="", "", IF(COUNTIF($C$9:C337, C337)&gt;1, "", C337))</f>
        <v/>
      </c>
      <c r="W337" s="14" t="str">
        <f t="shared" si="50"/>
        <v/>
      </c>
      <c r="X337" s="14">
        <v>329</v>
      </c>
      <c r="Y337" s="14" t="str">
        <f t="shared" si="51"/>
        <v/>
      </c>
      <c r="AA337" s="14" t="str">
        <f t="shared" si="52"/>
        <v/>
      </c>
      <c r="AB337" s="20" t="str">
        <f>IF($AA337="", "", SUMIF('Time Sheet'!$B$9:$B$5008, $AA337, 'Time Sheet'!$AM$9:$AM$5008))</f>
        <v/>
      </c>
      <c r="AC337" s="88" t="str">
        <f>IF($AA337="", "", SUMIF('Time Sheet'!$B$9:$B$5008, $AA337, 'Time Sheet'!$AN$9:$AN$5008))</f>
        <v/>
      </c>
      <c r="AD337" s="96" t="str">
        <f>IF(AA337="", "", RANK(AC337, $AC$9:$AC$508, 0)+COUNTIF($AC$9:AC337, AC337)-1)</f>
        <v/>
      </c>
      <c r="AE337" s="31" t="str">
        <f t="shared" si="53"/>
        <v/>
      </c>
    </row>
    <row r="338" spans="1:31" x14ac:dyDescent="0.25">
      <c r="A338" s="77"/>
      <c r="B338" s="39"/>
      <c r="C338" s="42"/>
      <c r="D338" s="42"/>
      <c r="E338" s="41"/>
      <c r="F338" s="49"/>
      <c r="G338" s="77"/>
      <c r="H338" s="20" t="str">
        <f>IF(B338="", "", SUMIF('Time Sheet'!$B$9:$B$5008, $B338, 'Time Sheet'!$L$9:$L$5008))</f>
        <v/>
      </c>
      <c r="I338" s="23" t="str">
        <f>IF(B338="", "", SUMIF('Time Sheet'!$B$9:$B$5008, $B338, 'Time Sheet'!$N$9:$N$5008))</f>
        <v/>
      </c>
      <c r="J338" s="20" t="str">
        <f t="shared" si="45"/>
        <v/>
      </c>
      <c r="K338" s="77"/>
      <c r="Q338" s="14" t="str">
        <f t="shared" si="46"/>
        <v/>
      </c>
      <c r="R338" s="20" t="str">
        <f t="shared" si="47"/>
        <v/>
      </c>
      <c r="S338" s="69" t="str">
        <f t="shared" si="48"/>
        <v/>
      </c>
      <c r="T338" s="14" t="str">
        <f t="shared" si="49"/>
        <v/>
      </c>
      <c r="V338" s="11" t="str">
        <f>IF(C338="", "", IF(COUNTIF($C$9:C338, C338)&gt;1, "", C338))</f>
        <v/>
      </c>
      <c r="W338" s="14" t="str">
        <f t="shared" si="50"/>
        <v/>
      </c>
      <c r="X338" s="14">
        <v>330</v>
      </c>
      <c r="Y338" s="14" t="str">
        <f t="shared" si="51"/>
        <v/>
      </c>
      <c r="AA338" s="14" t="str">
        <f t="shared" si="52"/>
        <v/>
      </c>
      <c r="AB338" s="20" t="str">
        <f>IF($AA338="", "", SUMIF('Time Sheet'!$B$9:$B$5008, $AA338, 'Time Sheet'!$AM$9:$AM$5008))</f>
        <v/>
      </c>
      <c r="AC338" s="88" t="str">
        <f>IF($AA338="", "", SUMIF('Time Sheet'!$B$9:$B$5008, $AA338, 'Time Sheet'!$AN$9:$AN$5008))</f>
        <v/>
      </c>
      <c r="AD338" s="96" t="str">
        <f>IF(AA338="", "", RANK(AC338, $AC$9:$AC$508, 0)+COUNTIF($AC$9:AC338, AC338)-1)</f>
        <v/>
      </c>
      <c r="AE338" s="31" t="str">
        <f t="shared" si="53"/>
        <v/>
      </c>
    </row>
    <row r="339" spans="1:31" x14ac:dyDescent="0.25">
      <c r="A339" s="77"/>
      <c r="B339" s="39"/>
      <c r="C339" s="42"/>
      <c r="D339" s="42"/>
      <c r="E339" s="41"/>
      <c r="F339" s="49"/>
      <c r="G339" s="77"/>
      <c r="H339" s="20" t="str">
        <f>IF(B339="", "", SUMIF('Time Sheet'!$B$9:$B$5008, $B339, 'Time Sheet'!$L$9:$L$5008))</f>
        <v/>
      </c>
      <c r="I339" s="23" t="str">
        <f>IF(B339="", "", SUMIF('Time Sheet'!$B$9:$B$5008, $B339, 'Time Sheet'!$N$9:$N$5008))</f>
        <v/>
      </c>
      <c r="J339" s="20" t="str">
        <f t="shared" si="45"/>
        <v/>
      </c>
      <c r="K339" s="77"/>
      <c r="Q339" s="14" t="str">
        <f t="shared" si="46"/>
        <v/>
      </c>
      <c r="R339" s="20" t="str">
        <f t="shared" si="47"/>
        <v/>
      </c>
      <c r="S339" s="69" t="str">
        <f t="shared" si="48"/>
        <v/>
      </c>
      <c r="T339" s="14" t="str">
        <f t="shared" si="49"/>
        <v/>
      </c>
      <c r="V339" s="11" t="str">
        <f>IF(C339="", "", IF(COUNTIF($C$9:C339, C339)&gt;1, "", C339))</f>
        <v/>
      </c>
      <c r="W339" s="14" t="str">
        <f t="shared" si="50"/>
        <v/>
      </c>
      <c r="X339" s="14">
        <v>331</v>
      </c>
      <c r="Y339" s="14" t="str">
        <f t="shared" si="51"/>
        <v/>
      </c>
      <c r="AA339" s="14" t="str">
        <f t="shared" si="52"/>
        <v/>
      </c>
      <c r="AB339" s="20" t="str">
        <f>IF($AA339="", "", SUMIF('Time Sheet'!$B$9:$B$5008, $AA339, 'Time Sheet'!$AM$9:$AM$5008))</f>
        <v/>
      </c>
      <c r="AC339" s="88" t="str">
        <f>IF($AA339="", "", SUMIF('Time Sheet'!$B$9:$B$5008, $AA339, 'Time Sheet'!$AN$9:$AN$5008))</f>
        <v/>
      </c>
      <c r="AD339" s="96" t="str">
        <f>IF(AA339="", "", RANK(AC339, $AC$9:$AC$508, 0)+COUNTIF($AC$9:AC339, AC339)-1)</f>
        <v/>
      </c>
      <c r="AE339" s="31" t="str">
        <f t="shared" si="53"/>
        <v/>
      </c>
    </row>
    <row r="340" spans="1:31" x14ac:dyDescent="0.25">
      <c r="A340" s="77"/>
      <c r="B340" s="39"/>
      <c r="C340" s="42"/>
      <c r="D340" s="42"/>
      <c r="E340" s="41"/>
      <c r="F340" s="49"/>
      <c r="G340" s="77"/>
      <c r="H340" s="20" t="str">
        <f>IF(B340="", "", SUMIF('Time Sheet'!$B$9:$B$5008, $B340, 'Time Sheet'!$L$9:$L$5008))</f>
        <v/>
      </c>
      <c r="I340" s="23" t="str">
        <f>IF(B340="", "", SUMIF('Time Sheet'!$B$9:$B$5008, $B340, 'Time Sheet'!$N$9:$N$5008))</f>
        <v/>
      </c>
      <c r="J340" s="20" t="str">
        <f t="shared" si="45"/>
        <v/>
      </c>
      <c r="K340" s="77"/>
      <c r="Q340" s="14" t="str">
        <f t="shared" si="46"/>
        <v/>
      </c>
      <c r="R340" s="20" t="str">
        <f t="shared" si="47"/>
        <v/>
      </c>
      <c r="S340" s="69" t="str">
        <f t="shared" si="48"/>
        <v/>
      </c>
      <c r="T340" s="14" t="str">
        <f t="shared" si="49"/>
        <v/>
      </c>
      <c r="V340" s="11" t="str">
        <f>IF(C340="", "", IF(COUNTIF($C$9:C340, C340)&gt;1, "", C340))</f>
        <v/>
      </c>
      <c r="W340" s="14" t="str">
        <f t="shared" si="50"/>
        <v/>
      </c>
      <c r="X340" s="14">
        <v>332</v>
      </c>
      <c r="Y340" s="14" t="str">
        <f t="shared" si="51"/>
        <v/>
      </c>
      <c r="AA340" s="14" t="str">
        <f t="shared" si="52"/>
        <v/>
      </c>
      <c r="AB340" s="20" t="str">
        <f>IF($AA340="", "", SUMIF('Time Sheet'!$B$9:$B$5008, $AA340, 'Time Sheet'!$AM$9:$AM$5008))</f>
        <v/>
      </c>
      <c r="AC340" s="88" t="str">
        <f>IF($AA340="", "", SUMIF('Time Sheet'!$B$9:$B$5008, $AA340, 'Time Sheet'!$AN$9:$AN$5008))</f>
        <v/>
      </c>
      <c r="AD340" s="96" t="str">
        <f>IF(AA340="", "", RANK(AC340, $AC$9:$AC$508, 0)+COUNTIF($AC$9:AC340, AC340)-1)</f>
        <v/>
      </c>
      <c r="AE340" s="31" t="str">
        <f t="shared" si="53"/>
        <v/>
      </c>
    </row>
    <row r="341" spans="1:31" x14ac:dyDescent="0.25">
      <c r="A341" s="77"/>
      <c r="B341" s="39"/>
      <c r="C341" s="42"/>
      <c r="D341" s="42"/>
      <c r="E341" s="41"/>
      <c r="F341" s="49"/>
      <c r="G341" s="77"/>
      <c r="H341" s="20" t="str">
        <f>IF(B341="", "", SUMIF('Time Sheet'!$B$9:$B$5008, $B341, 'Time Sheet'!$L$9:$L$5008))</f>
        <v/>
      </c>
      <c r="I341" s="23" t="str">
        <f>IF(B341="", "", SUMIF('Time Sheet'!$B$9:$B$5008, $B341, 'Time Sheet'!$N$9:$N$5008))</f>
        <v/>
      </c>
      <c r="J341" s="20" t="str">
        <f t="shared" si="45"/>
        <v/>
      </c>
      <c r="K341" s="77"/>
      <c r="Q341" s="14" t="str">
        <f t="shared" si="46"/>
        <v/>
      </c>
      <c r="R341" s="20" t="str">
        <f t="shared" si="47"/>
        <v/>
      </c>
      <c r="S341" s="69" t="str">
        <f t="shared" si="48"/>
        <v/>
      </c>
      <c r="T341" s="14" t="str">
        <f t="shared" si="49"/>
        <v/>
      </c>
      <c r="V341" s="11" t="str">
        <f>IF(C341="", "", IF(COUNTIF($C$9:C341, C341)&gt;1, "", C341))</f>
        <v/>
      </c>
      <c r="W341" s="14" t="str">
        <f t="shared" si="50"/>
        <v/>
      </c>
      <c r="X341" s="14">
        <v>333</v>
      </c>
      <c r="Y341" s="14" t="str">
        <f t="shared" si="51"/>
        <v/>
      </c>
      <c r="AA341" s="14" t="str">
        <f t="shared" si="52"/>
        <v/>
      </c>
      <c r="AB341" s="20" t="str">
        <f>IF($AA341="", "", SUMIF('Time Sheet'!$B$9:$B$5008, $AA341, 'Time Sheet'!$AM$9:$AM$5008))</f>
        <v/>
      </c>
      <c r="AC341" s="88" t="str">
        <f>IF($AA341="", "", SUMIF('Time Sheet'!$B$9:$B$5008, $AA341, 'Time Sheet'!$AN$9:$AN$5008))</f>
        <v/>
      </c>
      <c r="AD341" s="96" t="str">
        <f>IF(AA341="", "", RANK(AC341, $AC$9:$AC$508, 0)+COUNTIF($AC$9:AC341, AC341)-1)</f>
        <v/>
      </c>
      <c r="AE341" s="31" t="str">
        <f t="shared" si="53"/>
        <v/>
      </c>
    </row>
    <row r="342" spans="1:31" x14ac:dyDescent="0.25">
      <c r="A342" s="77"/>
      <c r="B342" s="39"/>
      <c r="C342" s="42"/>
      <c r="D342" s="42"/>
      <c r="E342" s="41"/>
      <c r="F342" s="49"/>
      <c r="G342" s="77"/>
      <c r="H342" s="20" t="str">
        <f>IF(B342="", "", SUMIF('Time Sheet'!$B$9:$B$5008, $B342, 'Time Sheet'!$L$9:$L$5008))</f>
        <v/>
      </c>
      <c r="I342" s="23" t="str">
        <f>IF(B342="", "", SUMIF('Time Sheet'!$B$9:$B$5008, $B342, 'Time Sheet'!$N$9:$N$5008))</f>
        <v/>
      </c>
      <c r="J342" s="20" t="str">
        <f t="shared" si="45"/>
        <v/>
      </c>
      <c r="K342" s="77"/>
      <c r="Q342" s="14" t="str">
        <f t="shared" si="46"/>
        <v/>
      </c>
      <c r="R342" s="20" t="str">
        <f t="shared" si="47"/>
        <v/>
      </c>
      <c r="S342" s="69" t="str">
        <f t="shared" si="48"/>
        <v/>
      </c>
      <c r="T342" s="14" t="str">
        <f t="shared" si="49"/>
        <v/>
      </c>
      <c r="V342" s="11" t="str">
        <f>IF(C342="", "", IF(COUNTIF($C$9:C342, C342)&gt;1, "", C342))</f>
        <v/>
      </c>
      <c r="W342" s="14" t="str">
        <f t="shared" si="50"/>
        <v/>
      </c>
      <c r="X342" s="14">
        <v>334</v>
      </c>
      <c r="Y342" s="14" t="str">
        <f t="shared" si="51"/>
        <v/>
      </c>
      <c r="AA342" s="14" t="str">
        <f t="shared" si="52"/>
        <v/>
      </c>
      <c r="AB342" s="20" t="str">
        <f>IF($AA342="", "", SUMIF('Time Sheet'!$B$9:$B$5008, $AA342, 'Time Sheet'!$AM$9:$AM$5008))</f>
        <v/>
      </c>
      <c r="AC342" s="88" t="str">
        <f>IF($AA342="", "", SUMIF('Time Sheet'!$B$9:$B$5008, $AA342, 'Time Sheet'!$AN$9:$AN$5008))</f>
        <v/>
      </c>
      <c r="AD342" s="96" t="str">
        <f>IF(AA342="", "", RANK(AC342, $AC$9:$AC$508, 0)+COUNTIF($AC$9:AC342, AC342)-1)</f>
        <v/>
      </c>
      <c r="AE342" s="31" t="str">
        <f t="shared" si="53"/>
        <v/>
      </c>
    </row>
    <row r="343" spans="1:31" x14ac:dyDescent="0.25">
      <c r="A343" s="77"/>
      <c r="B343" s="39"/>
      <c r="C343" s="42"/>
      <c r="D343" s="42"/>
      <c r="E343" s="41"/>
      <c r="F343" s="49"/>
      <c r="G343" s="77"/>
      <c r="H343" s="20" t="str">
        <f>IF(B343="", "", SUMIF('Time Sheet'!$B$9:$B$5008, $B343, 'Time Sheet'!$L$9:$L$5008))</f>
        <v/>
      </c>
      <c r="I343" s="23" t="str">
        <f>IF(B343="", "", SUMIF('Time Sheet'!$B$9:$B$5008, $B343, 'Time Sheet'!$N$9:$N$5008))</f>
        <v/>
      </c>
      <c r="J343" s="20" t="str">
        <f t="shared" si="45"/>
        <v/>
      </c>
      <c r="K343" s="77"/>
      <c r="Q343" s="14" t="str">
        <f t="shared" si="46"/>
        <v/>
      </c>
      <c r="R343" s="20" t="str">
        <f t="shared" si="47"/>
        <v/>
      </c>
      <c r="S343" s="69" t="str">
        <f t="shared" si="48"/>
        <v/>
      </c>
      <c r="T343" s="14" t="str">
        <f t="shared" si="49"/>
        <v/>
      </c>
      <c r="V343" s="11" t="str">
        <f>IF(C343="", "", IF(COUNTIF($C$9:C343, C343)&gt;1, "", C343))</f>
        <v/>
      </c>
      <c r="W343" s="14" t="str">
        <f t="shared" si="50"/>
        <v/>
      </c>
      <c r="X343" s="14">
        <v>335</v>
      </c>
      <c r="Y343" s="14" t="str">
        <f t="shared" si="51"/>
        <v/>
      </c>
      <c r="AA343" s="14" t="str">
        <f t="shared" si="52"/>
        <v/>
      </c>
      <c r="AB343" s="20" t="str">
        <f>IF($AA343="", "", SUMIF('Time Sheet'!$B$9:$B$5008, $AA343, 'Time Sheet'!$AM$9:$AM$5008))</f>
        <v/>
      </c>
      <c r="AC343" s="88" t="str">
        <f>IF($AA343="", "", SUMIF('Time Sheet'!$B$9:$B$5008, $AA343, 'Time Sheet'!$AN$9:$AN$5008))</f>
        <v/>
      </c>
      <c r="AD343" s="96" t="str">
        <f>IF(AA343="", "", RANK(AC343, $AC$9:$AC$508, 0)+COUNTIF($AC$9:AC343, AC343)-1)</f>
        <v/>
      </c>
      <c r="AE343" s="31" t="str">
        <f t="shared" si="53"/>
        <v/>
      </c>
    </row>
    <row r="344" spans="1:31" x14ac:dyDescent="0.25">
      <c r="A344" s="77"/>
      <c r="B344" s="39"/>
      <c r="C344" s="42"/>
      <c r="D344" s="42"/>
      <c r="E344" s="41"/>
      <c r="F344" s="49"/>
      <c r="G344" s="77"/>
      <c r="H344" s="20" t="str">
        <f>IF(B344="", "", SUMIF('Time Sheet'!$B$9:$B$5008, $B344, 'Time Sheet'!$L$9:$L$5008))</f>
        <v/>
      </c>
      <c r="I344" s="23" t="str">
        <f>IF(B344="", "", SUMIF('Time Sheet'!$B$9:$B$5008, $B344, 'Time Sheet'!$N$9:$N$5008))</f>
        <v/>
      </c>
      <c r="J344" s="20" t="str">
        <f t="shared" si="45"/>
        <v/>
      </c>
      <c r="K344" s="77"/>
      <c r="Q344" s="14" t="str">
        <f t="shared" si="46"/>
        <v/>
      </c>
      <c r="R344" s="20" t="str">
        <f t="shared" si="47"/>
        <v/>
      </c>
      <c r="S344" s="69" t="str">
        <f t="shared" si="48"/>
        <v/>
      </c>
      <c r="T344" s="14" t="str">
        <f t="shared" si="49"/>
        <v/>
      </c>
      <c r="V344" s="11" t="str">
        <f>IF(C344="", "", IF(COUNTIF($C$9:C344, C344)&gt;1, "", C344))</f>
        <v/>
      </c>
      <c r="W344" s="14" t="str">
        <f t="shared" si="50"/>
        <v/>
      </c>
      <c r="X344" s="14">
        <v>336</v>
      </c>
      <c r="Y344" s="14" t="str">
        <f t="shared" si="51"/>
        <v/>
      </c>
      <c r="AA344" s="14" t="str">
        <f t="shared" si="52"/>
        <v/>
      </c>
      <c r="AB344" s="20" t="str">
        <f>IF($AA344="", "", SUMIF('Time Sheet'!$B$9:$B$5008, $AA344, 'Time Sheet'!$AM$9:$AM$5008))</f>
        <v/>
      </c>
      <c r="AC344" s="88" t="str">
        <f>IF($AA344="", "", SUMIF('Time Sheet'!$B$9:$B$5008, $AA344, 'Time Sheet'!$AN$9:$AN$5008))</f>
        <v/>
      </c>
      <c r="AD344" s="96" t="str">
        <f>IF(AA344="", "", RANK(AC344, $AC$9:$AC$508, 0)+COUNTIF($AC$9:AC344, AC344)-1)</f>
        <v/>
      </c>
      <c r="AE344" s="31" t="str">
        <f t="shared" si="53"/>
        <v/>
      </c>
    </row>
    <row r="345" spans="1:31" x14ac:dyDescent="0.25">
      <c r="A345" s="77"/>
      <c r="B345" s="39"/>
      <c r="C345" s="42"/>
      <c r="D345" s="42"/>
      <c r="E345" s="41"/>
      <c r="F345" s="49"/>
      <c r="G345" s="77"/>
      <c r="H345" s="20" t="str">
        <f>IF(B345="", "", SUMIF('Time Sheet'!$B$9:$B$5008, $B345, 'Time Sheet'!$L$9:$L$5008))</f>
        <v/>
      </c>
      <c r="I345" s="23" t="str">
        <f>IF(B345="", "", SUMIF('Time Sheet'!$B$9:$B$5008, $B345, 'Time Sheet'!$N$9:$N$5008))</f>
        <v/>
      </c>
      <c r="J345" s="20" t="str">
        <f t="shared" si="45"/>
        <v/>
      </c>
      <c r="K345" s="77"/>
      <c r="Q345" s="14" t="str">
        <f t="shared" si="46"/>
        <v/>
      </c>
      <c r="R345" s="20" t="str">
        <f t="shared" si="47"/>
        <v/>
      </c>
      <c r="S345" s="69" t="str">
        <f t="shared" si="48"/>
        <v/>
      </c>
      <c r="T345" s="14" t="str">
        <f t="shared" si="49"/>
        <v/>
      </c>
      <c r="V345" s="11" t="str">
        <f>IF(C345="", "", IF(COUNTIF($C$9:C345, C345)&gt;1, "", C345))</f>
        <v/>
      </c>
      <c r="W345" s="14" t="str">
        <f t="shared" si="50"/>
        <v/>
      </c>
      <c r="X345" s="14">
        <v>337</v>
      </c>
      <c r="Y345" s="14" t="str">
        <f t="shared" si="51"/>
        <v/>
      </c>
      <c r="AA345" s="14" t="str">
        <f t="shared" si="52"/>
        <v/>
      </c>
      <c r="AB345" s="20" t="str">
        <f>IF($AA345="", "", SUMIF('Time Sheet'!$B$9:$B$5008, $AA345, 'Time Sheet'!$AM$9:$AM$5008))</f>
        <v/>
      </c>
      <c r="AC345" s="88" t="str">
        <f>IF($AA345="", "", SUMIF('Time Sheet'!$B$9:$B$5008, $AA345, 'Time Sheet'!$AN$9:$AN$5008))</f>
        <v/>
      </c>
      <c r="AD345" s="96" t="str">
        <f>IF(AA345="", "", RANK(AC345, $AC$9:$AC$508, 0)+COUNTIF($AC$9:AC345, AC345)-1)</f>
        <v/>
      </c>
      <c r="AE345" s="31" t="str">
        <f t="shared" si="53"/>
        <v/>
      </c>
    </row>
    <row r="346" spans="1:31" x14ac:dyDescent="0.25">
      <c r="A346" s="77"/>
      <c r="B346" s="39"/>
      <c r="C346" s="42"/>
      <c r="D346" s="42"/>
      <c r="E346" s="41"/>
      <c r="F346" s="49"/>
      <c r="G346" s="77"/>
      <c r="H346" s="20" t="str">
        <f>IF(B346="", "", SUMIF('Time Sheet'!$B$9:$B$5008, $B346, 'Time Sheet'!$L$9:$L$5008))</f>
        <v/>
      </c>
      <c r="I346" s="23" t="str">
        <f>IF(B346="", "", SUMIF('Time Sheet'!$B$9:$B$5008, $B346, 'Time Sheet'!$N$9:$N$5008))</f>
        <v/>
      </c>
      <c r="J346" s="20" t="str">
        <f t="shared" si="45"/>
        <v/>
      </c>
      <c r="K346" s="77"/>
      <c r="Q346" s="14" t="str">
        <f t="shared" si="46"/>
        <v/>
      </c>
      <c r="R346" s="20" t="str">
        <f t="shared" si="47"/>
        <v/>
      </c>
      <c r="S346" s="69" t="str">
        <f t="shared" si="48"/>
        <v/>
      </c>
      <c r="T346" s="14" t="str">
        <f t="shared" si="49"/>
        <v/>
      </c>
      <c r="V346" s="11" t="str">
        <f>IF(C346="", "", IF(COUNTIF($C$9:C346, C346)&gt;1, "", C346))</f>
        <v/>
      </c>
      <c r="W346" s="14" t="str">
        <f t="shared" si="50"/>
        <v/>
      </c>
      <c r="X346" s="14">
        <v>338</v>
      </c>
      <c r="Y346" s="14" t="str">
        <f t="shared" si="51"/>
        <v/>
      </c>
      <c r="AA346" s="14" t="str">
        <f t="shared" si="52"/>
        <v/>
      </c>
      <c r="AB346" s="20" t="str">
        <f>IF($AA346="", "", SUMIF('Time Sheet'!$B$9:$B$5008, $AA346, 'Time Sheet'!$AM$9:$AM$5008))</f>
        <v/>
      </c>
      <c r="AC346" s="88" t="str">
        <f>IF($AA346="", "", SUMIF('Time Sheet'!$B$9:$B$5008, $AA346, 'Time Sheet'!$AN$9:$AN$5008))</f>
        <v/>
      </c>
      <c r="AD346" s="96" t="str">
        <f>IF(AA346="", "", RANK(AC346, $AC$9:$AC$508, 0)+COUNTIF($AC$9:AC346, AC346)-1)</f>
        <v/>
      </c>
      <c r="AE346" s="31" t="str">
        <f t="shared" si="53"/>
        <v/>
      </c>
    </row>
    <row r="347" spans="1:31" x14ac:dyDescent="0.25">
      <c r="A347" s="77"/>
      <c r="B347" s="39"/>
      <c r="C347" s="42"/>
      <c r="D347" s="42"/>
      <c r="E347" s="41"/>
      <c r="F347" s="49"/>
      <c r="G347" s="77"/>
      <c r="H347" s="20" t="str">
        <f>IF(B347="", "", SUMIF('Time Sheet'!$B$9:$B$5008, $B347, 'Time Sheet'!$L$9:$L$5008))</f>
        <v/>
      </c>
      <c r="I347" s="23" t="str">
        <f>IF(B347="", "", SUMIF('Time Sheet'!$B$9:$B$5008, $B347, 'Time Sheet'!$N$9:$N$5008))</f>
        <v/>
      </c>
      <c r="J347" s="20" t="str">
        <f t="shared" si="45"/>
        <v/>
      </c>
      <c r="K347" s="77"/>
      <c r="Q347" s="14" t="str">
        <f t="shared" si="46"/>
        <v/>
      </c>
      <c r="R347" s="20" t="str">
        <f t="shared" si="47"/>
        <v/>
      </c>
      <c r="S347" s="69" t="str">
        <f t="shared" si="48"/>
        <v/>
      </c>
      <c r="T347" s="14" t="str">
        <f t="shared" si="49"/>
        <v/>
      </c>
      <c r="V347" s="11" t="str">
        <f>IF(C347="", "", IF(COUNTIF($C$9:C347, C347)&gt;1, "", C347))</f>
        <v/>
      </c>
      <c r="W347" s="14" t="str">
        <f t="shared" si="50"/>
        <v/>
      </c>
      <c r="X347" s="14">
        <v>339</v>
      </c>
      <c r="Y347" s="14" t="str">
        <f t="shared" si="51"/>
        <v/>
      </c>
      <c r="AA347" s="14" t="str">
        <f t="shared" si="52"/>
        <v/>
      </c>
      <c r="AB347" s="20" t="str">
        <f>IF($AA347="", "", SUMIF('Time Sheet'!$B$9:$B$5008, $AA347, 'Time Sheet'!$AM$9:$AM$5008))</f>
        <v/>
      </c>
      <c r="AC347" s="88" t="str">
        <f>IF($AA347="", "", SUMIF('Time Sheet'!$B$9:$B$5008, $AA347, 'Time Sheet'!$AN$9:$AN$5008))</f>
        <v/>
      </c>
      <c r="AD347" s="96" t="str">
        <f>IF(AA347="", "", RANK(AC347, $AC$9:$AC$508, 0)+COUNTIF($AC$9:AC347, AC347)-1)</f>
        <v/>
      </c>
      <c r="AE347" s="31" t="str">
        <f t="shared" si="53"/>
        <v/>
      </c>
    </row>
    <row r="348" spans="1:31" x14ac:dyDescent="0.25">
      <c r="A348" s="77"/>
      <c r="B348" s="39"/>
      <c r="C348" s="42"/>
      <c r="D348" s="42"/>
      <c r="E348" s="41"/>
      <c r="F348" s="49"/>
      <c r="G348" s="77"/>
      <c r="H348" s="20" t="str">
        <f>IF(B348="", "", SUMIF('Time Sheet'!$B$9:$B$5008, $B348, 'Time Sheet'!$L$9:$L$5008))</f>
        <v/>
      </c>
      <c r="I348" s="23" t="str">
        <f>IF(B348="", "", SUMIF('Time Sheet'!$B$9:$B$5008, $B348, 'Time Sheet'!$N$9:$N$5008))</f>
        <v/>
      </c>
      <c r="J348" s="20" t="str">
        <f t="shared" si="45"/>
        <v/>
      </c>
      <c r="K348" s="77"/>
      <c r="Q348" s="14" t="str">
        <f t="shared" si="46"/>
        <v/>
      </c>
      <c r="R348" s="20" t="str">
        <f t="shared" si="47"/>
        <v/>
      </c>
      <c r="S348" s="69" t="str">
        <f t="shared" si="48"/>
        <v/>
      </c>
      <c r="T348" s="14" t="str">
        <f t="shared" si="49"/>
        <v/>
      </c>
      <c r="V348" s="11" t="str">
        <f>IF(C348="", "", IF(COUNTIF($C$9:C348, C348)&gt;1, "", C348))</f>
        <v/>
      </c>
      <c r="W348" s="14" t="str">
        <f t="shared" si="50"/>
        <v/>
      </c>
      <c r="X348" s="14">
        <v>340</v>
      </c>
      <c r="Y348" s="14" t="str">
        <f t="shared" si="51"/>
        <v/>
      </c>
      <c r="AA348" s="14" t="str">
        <f t="shared" si="52"/>
        <v/>
      </c>
      <c r="AB348" s="20" t="str">
        <f>IF($AA348="", "", SUMIF('Time Sheet'!$B$9:$B$5008, $AA348, 'Time Sheet'!$AM$9:$AM$5008))</f>
        <v/>
      </c>
      <c r="AC348" s="88" t="str">
        <f>IF($AA348="", "", SUMIF('Time Sheet'!$B$9:$B$5008, $AA348, 'Time Sheet'!$AN$9:$AN$5008))</f>
        <v/>
      </c>
      <c r="AD348" s="96" t="str">
        <f>IF(AA348="", "", RANK(AC348, $AC$9:$AC$508, 0)+COUNTIF($AC$9:AC348, AC348)-1)</f>
        <v/>
      </c>
      <c r="AE348" s="31" t="str">
        <f t="shared" si="53"/>
        <v/>
      </c>
    </row>
    <row r="349" spans="1:31" x14ac:dyDescent="0.25">
      <c r="A349" s="77"/>
      <c r="B349" s="39"/>
      <c r="C349" s="42"/>
      <c r="D349" s="42"/>
      <c r="E349" s="41"/>
      <c r="F349" s="49"/>
      <c r="G349" s="77"/>
      <c r="H349" s="20" t="str">
        <f>IF(B349="", "", SUMIF('Time Sheet'!$B$9:$B$5008, $B349, 'Time Sheet'!$L$9:$L$5008))</f>
        <v/>
      </c>
      <c r="I349" s="23" t="str">
        <f>IF(B349="", "", SUMIF('Time Sheet'!$B$9:$B$5008, $B349, 'Time Sheet'!$N$9:$N$5008))</f>
        <v/>
      </c>
      <c r="J349" s="20" t="str">
        <f t="shared" si="45"/>
        <v/>
      </c>
      <c r="K349" s="77"/>
      <c r="Q349" s="14" t="str">
        <f t="shared" si="46"/>
        <v/>
      </c>
      <c r="R349" s="20" t="str">
        <f t="shared" si="47"/>
        <v/>
      </c>
      <c r="S349" s="69" t="str">
        <f t="shared" si="48"/>
        <v/>
      </c>
      <c r="T349" s="14" t="str">
        <f t="shared" si="49"/>
        <v/>
      </c>
      <c r="V349" s="11" t="str">
        <f>IF(C349="", "", IF(COUNTIF($C$9:C349, C349)&gt;1, "", C349))</f>
        <v/>
      </c>
      <c r="W349" s="14" t="str">
        <f t="shared" si="50"/>
        <v/>
      </c>
      <c r="X349" s="14">
        <v>341</v>
      </c>
      <c r="Y349" s="14" t="str">
        <f t="shared" si="51"/>
        <v/>
      </c>
      <c r="AA349" s="14" t="str">
        <f t="shared" si="52"/>
        <v/>
      </c>
      <c r="AB349" s="20" t="str">
        <f>IF($AA349="", "", SUMIF('Time Sheet'!$B$9:$B$5008, $AA349, 'Time Sheet'!$AM$9:$AM$5008))</f>
        <v/>
      </c>
      <c r="AC349" s="88" t="str">
        <f>IF($AA349="", "", SUMIF('Time Sheet'!$B$9:$B$5008, $AA349, 'Time Sheet'!$AN$9:$AN$5008))</f>
        <v/>
      </c>
      <c r="AD349" s="96" t="str">
        <f>IF(AA349="", "", RANK(AC349, $AC$9:$AC$508, 0)+COUNTIF($AC$9:AC349, AC349)-1)</f>
        <v/>
      </c>
      <c r="AE349" s="31" t="str">
        <f t="shared" si="53"/>
        <v/>
      </c>
    </row>
    <row r="350" spans="1:31" x14ac:dyDescent="0.25">
      <c r="A350" s="77"/>
      <c r="B350" s="39"/>
      <c r="C350" s="42"/>
      <c r="D350" s="42"/>
      <c r="E350" s="41"/>
      <c r="F350" s="49"/>
      <c r="G350" s="77"/>
      <c r="H350" s="20" t="str">
        <f>IF(B350="", "", SUMIF('Time Sheet'!$B$9:$B$5008, $B350, 'Time Sheet'!$L$9:$L$5008))</f>
        <v/>
      </c>
      <c r="I350" s="23" t="str">
        <f>IF(B350="", "", SUMIF('Time Sheet'!$B$9:$B$5008, $B350, 'Time Sheet'!$N$9:$N$5008))</f>
        <v/>
      </c>
      <c r="J350" s="20" t="str">
        <f t="shared" si="45"/>
        <v/>
      </c>
      <c r="K350" s="77"/>
      <c r="Q350" s="14" t="str">
        <f t="shared" si="46"/>
        <v/>
      </c>
      <c r="R350" s="20" t="str">
        <f t="shared" si="47"/>
        <v/>
      </c>
      <c r="S350" s="69" t="str">
        <f t="shared" si="48"/>
        <v/>
      </c>
      <c r="T350" s="14" t="str">
        <f t="shared" si="49"/>
        <v/>
      </c>
      <c r="V350" s="11" t="str">
        <f>IF(C350="", "", IF(COUNTIF($C$9:C350, C350)&gt;1, "", C350))</f>
        <v/>
      </c>
      <c r="W350" s="14" t="str">
        <f t="shared" si="50"/>
        <v/>
      </c>
      <c r="X350" s="14">
        <v>342</v>
      </c>
      <c r="Y350" s="14" t="str">
        <f t="shared" si="51"/>
        <v/>
      </c>
      <c r="AA350" s="14" t="str">
        <f t="shared" si="52"/>
        <v/>
      </c>
      <c r="AB350" s="20" t="str">
        <f>IF($AA350="", "", SUMIF('Time Sheet'!$B$9:$B$5008, $AA350, 'Time Sheet'!$AM$9:$AM$5008))</f>
        <v/>
      </c>
      <c r="AC350" s="88" t="str">
        <f>IF($AA350="", "", SUMIF('Time Sheet'!$B$9:$B$5008, $AA350, 'Time Sheet'!$AN$9:$AN$5008))</f>
        <v/>
      </c>
      <c r="AD350" s="96" t="str">
        <f>IF(AA350="", "", RANK(AC350, $AC$9:$AC$508, 0)+COUNTIF($AC$9:AC350, AC350)-1)</f>
        <v/>
      </c>
      <c r="AE350" s="31" t="str">
        <f t="shared" si="53"/>
        <v/>
      </c>
    </row>
    <row r="351" spans="1:31" x14ac:dyDescent="0.25">
      <c r="A351" s="77"/>
      <c r="B351" s="39"/>
      <c r="C351" s="42"/>
      <c r="D351" s="42"/>
      <c r="E351" s="41"/>
      <c r="F351" s="49"/>
      <c r="G351" s="77"/>
      <c r="H351" s="20" t="str">
        <f>IF(B351="", "", SUMIF('Time Sheet'!$B$9:$B$5008, $B351, 'Time Sheet'!$L$9:$L$5008))</f>
        <v/>
      </c>
      <c r="I351" s="23" t="str">
        <f>IF(B351="", "", SUMIF('Time Sheet'!$B$9:$B$5008, $B351, 'Time Sheet'!$N$9:$N$5008))</f>
        <v/>
      </c>
      <c r="J351" s="20" t="str">
        <f t="shared" si="45"/>
        <v/>
      </c>
      <c r="K351" s="77"/>
      <c r="Q351" s="14" t="str">
        <f t="shared" si="46"/>
        <v/>
      </c>
      <c r="R351" s="20" t="str">
        <f t="shared" si="47"/>
        <v/>
      </c>
      <c r="S351" s="69" t="str">
        <f t="shared" si="48"/>
        <v/>
      </c>
      <c r="T351" s="14" t="str">
        <f t="shared" si="49"/>
        <v/>
      </c>
      <c r="V351" s="11" t="str">
        <f>IF(C351="", "", IF(COUNTIF($C$9:C351, C351)&gt;1, "", C351))</f>
        <v/>
      </c>
      <c r="W351" s="14" t="str">
        <f t="shared" si="50"/>
        <v/>
      </c>
      <c r="X351" s="14">
        <v>343</v>
      </c>
      <c r="Y351" s="14" t="str">
        <f t="shared" si="51"/>
        <v/>
      </c>
      <c r="AA351" s="14" t="str">
        <f t="shared" si="52"/>
        <v/>
      </c>
      <c r="AB351" s="20" t="str">
        <f>IF($AA351="", "", SUMIF('Time Sheet'!$B$9:$B$5008, $AA351, 'Time Sheet'!$AM$9:$AM$5008))</f>
        <v/>
      </c>
      <c r="AC351" s="88" t="str">
        <f>IF($AA351="", "", SUMIF('Time Sheet'!$B$9:$B$5008, $AA351, 'Time Sheet'!$AN$9:$AN$5008))</f>
        <v/>
      </c>
      <c r="AD351" s="96" t="str">
        <f>IF(AA351="", "", RANK(AC351, $AC$9:$AC$508, 0)+COUNTIF($AC$9:AC351, AC351)-1)</f>
        <v/>
      </c>
      <c r="AE351" s="31" t="str">
        <f t="shared" si="53"/>
        <v/>
      </c>
    </row>
    <row r="352" spans="1:31" x14ac:dyDescent="0.25">
      <c r="A352" s="77"/>
      <c r="B352" s="39"/>
      <c r="C352" s="42"/>
      <c r="D352" s="42"/>
      <c r="E352" s="41"/>
      <c r="F352" s="49"/>
      <c r="G352" s="77"/>
      <c r="H352" s="20" t="str">
        <f>IF(B352="", "", SUMIF('Time Sheet'!$B$9:$B$5008, $B352, 'Time Sheet'!$L$9:$L$5008))</f>
        <v/>
      </c>
      <c r="I352" s="23" t="str">
        <f>IF(B352="", "", SUMIF('Time Sheet'!$B$9:$B$5008, $B352, 'Time Sheet'!$N$9:$N$5008))</f>
        <v/>
      </c>
      <c r="J352" s="20" t="str">
        <f t="shared" si="45"/>
        <v/>
      </c>
      <c r="K352" s="77"/>
      <c r="Q352" s="14" t="str">
        <f t="shared" si="46"/>
        <v/>
      </c>
      <c r="R352" s="20" t="str">
        <f t="shared" si="47"/>
        <v/>
      </c>
      <c r="S352" s="69" t="str">
        <f t="shared" si="48"/>
        <v/>
      </c>
      <c r="T352" s="14" t="str">
        <f t="shared" si="49"/>
        <v/>
      </c>
      <c r="V352" s="11" t="str">
        <f>IF(C352="", "", IF(COUNTIF($C$9:C352, C352)&gt;1, "", C352))</f>
        <v/>
      </c>
      <c r="W352" s="14" t="str">
        <f t="shared" si="50"/>
        <v/>
      </c>
      <c r="X352" s="14">
        <v>344</v>
      </c>
      <c r="Y352" s="14" t="str">
        <f t="shared" si="51"/>
        <v/>
      </c>
      <c r="AA352" s="14" t="str">
        <f t="shared" si="52"/>
        <v/>
      </c>
      <c r="AB352" s="20" t="str">
        <f>IF($AA352="", "", SUMIF('Time Sheet'!$B$9:$B$5008, $AA352, 'Time Sheet'!$AM$9:$AM$5008))</f>
        <v/>
      </c>
      <c r="AC352" s="88" t="str">
        <f>IF($AA352="", "", SUMIF('Time Sheet'!$B$9:$B$5008, $AA352, 'Time Sheet'!$AN$9:$AN$5008))</f>
        <v/>
      </c>
      <c r="AD352" s="96" t="str">
        <f>IF(AA352="", "", RANK(AC352, $AC$9:$AC$508, 0)+COUNTIF($AC$9:AC352, AC352)-1)</f>
        <v/>
      </c>
      <c r="AE352" s="31" t="str">
        <f t="shared" si="53"/>
        <v/>
      </c>
    </row>
    <row r="353" spans="1:31" x14ac:dyDescent="0.25">
      <c r="A353" s="77"/>
      <c r="B353" s="39"/>
      <c r="C353" s="42"/>
      <c r="D353" s="42"/>
      <c r="E353" s="41"/>
      <c r="F353" s="49"/>
      <c r="G353" s="77"/>
      <c r="H353" s="20" t="str">
        <f>IF(B353="", "", SUMIF('Time Sheet'!$B$9:$B$5008, $B353, 'Time Sheet'!$L$9:$L$5008))</f>
        <v/>
      </c>
      <c r="I353" s="23" t="str">
        <f>IF(B353="", "", SUMIF('Time Sheet'!$B$9:$B$5008, $B353, 'Time Sheet'!$N$9:$N$5008))</f>
        <v/>
      </c>
      <c r="J353" s="20" t="str">
        <f t="shared" si="45"/>
        <v/>
      </c>
      <c r="K353" s="77"/>
      <c r="Q353" s="14" t="str">
        <f t="shared" si="46"/>
        <v/>
      </c>
      <c r="R353" s="20" t="str">
        <f t="shared" si="47"/>
        <v/>
      </c>
      <c r="S353" s="69" t="str">
        <f t="shared" si="48"/>
        <v/>
      </c>
      <c r="T353" s="14" t="str">
        <f t="shared" si="49"/>
        <v/>
      </c>
      <c r="V353" s="11" t="str">
        <f>IF(C353="", "", IF(COUNTIF($C$9:C353, C353)&gt;1, "", C353))</f>
        <v/>
      </c>
      <c r="W353" s="14" t="str">
        <f t="shared" si="50"/>
        <v/>
      </c>
      <c r="X353" s="14">
        <v>345</v>
      </c>
      <c r="Y353" s="14" t="str">
        <f t="shared" si="51"/>
        <v/>
      </c>
      <c r="AA353" s="14" t="str">
        <f t="shared" si="52"/>
        <v/>
      </c>
      <c r="AB353" s="20" t="str">
        <f>IF($AA353="", "", SUMIF('Time Sheet'!$B$9:$B$5008, $AA353, 'Time Sheet'!$AM$9:$AM$5008))</f>
        <v/>
      </c>
      <c r="AC353" s="88" t="str">
        <f>IF($AA353="", "", SUMIF('Time Sheet'!$B$9:$B$5008, $AA353, 'Time Sheet'!$AN$9:$AN$5008))</f>
        <v/>
      </c>
      <c r="AD353" s="96" t="str">
        <f>IF(AA353="", "", RANK(AC353, $AC$9:$AC$508, 0)+COUNTIF($AC$9:AC353, AC353)-1)</f>
        <v/>
      </c>
      <c r="AE353" s="31" t="str">
        <f t="shared" si="53"/>
        <v/>
      </c>
    </row>
    <row r="354" spans="1:31" x14ac:dyDescent="0.25">
      <c r="A354" s="77"/>
      <c r="B354" s="39"/>
      <c r="C354" s="42"/>
      <c r="D354" s="42"/>
      <c r="E354" s="41"/>
      <c r="F354" s="49"/>
      <c r="G354" s="77"/>
      <c r="H354" s="20" t="str">
        <f>IF(B354="", "", SUMIF('Time Sheet'!$B$9:$B$5008, $B354, 'Time Sheet'!$L$9:$L$5008))</f>
        <v/>
      </c>
      <c r="I354" s="23" t="str">
        <f>IF(B354="", "", SUMIF('Time Sheet'!$B$9:$B$5008, $B354, 'Time Sheet'!$N$9:$N$5008))</f>
        <v/>
      </c>
      <c r="J354" s="20" t="str">
        <f t="shared" si="45"/>
        <v/>
      </c>
      <c r="K354" s="77"/>
      <c r="Q354" s="14" t="str">
        <f t="shared" si="46"/>
        <v/>
      </c>
      <c r="R354" s="20" t="str">
        <f t="shared" si="47"/>
        <v/>
      </c>
      <c r="S354" s="69" t="str">
        <f t="shared" si="48"/>
        <v/>
      </c>
      <c r="T354" s="14" t="str">
        <f t="shared" si="49"/>
        <v/>
      </c>
      <c r="V354" s="11" t="str">
        <f>IF(C354="", "", IF(COUNTIF($C$9:C354, C354)&gt;1, "", C354))</f>
        <v/>
      </c>
      <c r="W354" s="14" t="str">
        <f t="shared" si="50"/>
        <v/>
      </c>
      <c r="X354" s="14">
        <v>346</v>
      </c>
      <c r="Y354" s="14" t="str">
        <f t="shared" si="51"/>
        <v/>
      </c>
      <c r="AA354" s="14" t="str">
        <f t="shared" si="52"/>
        <v/>
      </c>
      <c r="AB354" s="20" t="str">
        <f>IF($AA354="", "", SUMIF('Time Sheet'!$B$9:$B$5008, $AA354, 'Time Sheet'!$AM$9:$AM$5008))</f>
        <v/>
      </c>
      <c r="AC354" s="88" t="str">
        <f>IF($AA354="", "", SUMIF('Time Sheet'!$B$9:$B$5008, $AA354, 'Time Sheet'!$AN$9:$AN$5008))</f>
        <v/>
      </c>
      <c r="AD354" s="96" t="str">
        <f>IF(AA354="", "", RANK(AC354, $AC$9:$AC$508, 0)+COUNTIF($AC$9:AC354, AC354)-1)</f>
        <v/>
      </c>
      <c r="AE354" s="31" t="str">
        <f t="shared" si="53"/>
        <v/>
      </c>
    </row>
    <row r="355" spans="1:31" x14ac:dyDescent="0.25">
      <c r="A355" s="77"/>
      <c r="B355" s="39"/>
      <c r="C355" s="42"/>
      <c r="D355" s="42"/>
      <c r="E355" s="41"/>
      <c r="F355" s="49"/>
      <c r="G355" s="77"/>
      <c r="H355" s="20" t="str">
        <f>IF(B355="", "", SUMIF('Time Sheet'!$B$9:$B$5008, $B355, 'Time Sheet'!$L$9:$L$5008))</f>
        <v/>
      </c>
      <c r="I355" s="23" t="str">
        <f>IF(B355="", "", SUMIF('Time Sheet'!$B$9:$B$5008, $B355, 'Time Sheet'!$N$9:$N$5008))</f>
        <v/>
      </c>
      <c r="J355" s="20" t="str">
        <f t="shared" si="45"/>
        <v/>
      </c>
      <c r="K355" s="77"/>
      <c r="Q355" s="14" t="str">
        <f t="shared" si="46"/>
        <v/>
      </c>
      <c r="R355" s="20" t="str">
        <f t="shared" si="47"/>
        <v/>
      </c>
      <c r="S355" s="69" t="str">
        <f t="shared" si="48"/>
        <v/>
      </c>
      <c r="T355" s="14" t="str">
        <f t="shared" si="49"/>
        <v/>
      </c>
      <c r="V355" s="11" t="str">
        <f>IF(C355="", "", IF(COUNTIF($C$9:C355, C355)&gt;1, "", C355))</f>
        <v/>
      </c>
      <c r="W355" s="14" t="str">
        <f t="shared" si="50"/>
        <v/>
      </c>
      <c r="X355" s="14">
        <v>347</v>
      </c>
      <c r="Y355" s="14" t="str">
        <f t="shared" si="51"/>
        <v/>
      </c>
      <c r="AA355" s="14" t="str">
        <f t="shared" si="52"/>
        <v/>
      </c>
      <c r="AB355" s="20" t="str">
        <f>IF($AA355="", "", SUMIF('Time Sheet'!$B$9:$B$5008, $AA355, 'Time Sheet'!$AM$9:$AM$5008))</f>
        <v/>
      </c>
      <c r="AC355" s="88" t="str">
        <f>IF($AA355="", "", SUMIF('Time Sheet'!$B$9:$B$5008, $AA355, 'Time Sheet'!$AN$9:$AN$5008))</f>
        <v/>
      </c>
      <c r="AD355" s="96" t="str">
        <f>IF(AA355="", "", RANK(AC355, $AC$9:$AC$508, 0)+COUNTIF($AC$9:AC355, AC355)-1)</f>
        <v/>
      </c>
      <c r="AE355" s="31" t="str">
        <f t="shared" si="53"/>
        <v/>
      </c>
    </row>
    <row r="356" spans="1:31" x14ac:dyDescent="0.25">
      <c r="A356" s="77"/>
      <c r="B356" s="39"/>
      <c r="C356" s="42"/>
      <c r="D356" s="42"/>
      <c r="E356" s="41"/>
      <c r="F356" s="49"/>
      <c r="G356" s="77"/>
      <c r="H356" s="20" t="str">
        <f>IF(B356="", "", SUMIF('Time Sheet'!$B$9:$B$5008, $B356, 'Time Sheet'!$L$9:$L$5008))</f>
        <v/>
      </c>
      <c r="I356" s="23" t="str">
        <f>IF(B356="", "", SUMIF('Time Sheet'!$B$9:$B$5008, $B356, 'Time Sheet'!$N$9:$N$5008))</f>
        <v/>
      </c>
      <c r="J356" s="20" t="str">
        <f t="shared" si="45"/>
        <v/>
      </c>
      <c r="K356" s="77"/>
      <c r="Q356" s="14" t="str">
        <f t="shared" si="46"/>
        <v/>
      </c>
      <c r="R356" s="20" t="str">
        <f t="shared" si="47"/>
        <v/>
      </c>
      <c r="S356" s="69" t="str">
        <f t="shared" si="48"/>
        <v/>
      </c>
      <c r="T356" s="14" t="str">
        <f t="shared" si="49"/>
        <v/>
      </c>
      <c r="V356" s="11" t="str">
        <f>IF(C356="", "", IF(COUNTIF($C$9:C356, C356)&gt;1, "", C356))</f>
        <v/>
      </c>
      <c r="W356" s="14" t="str">
        <f t="shared" si="50"/>
        <v/>
      </c>
      <c r="X356" s="14">
        <v>348</v>
      </c>
      <c r="Y356" s="14" t="str">
        <f t="shared" si="51"/>
        <v/>
      </c>
      <c r="AA356" s="14" t="str">
        <f t="shared" si="52"/>
        <v/>
      </c>
      <c r="AB356" s="20" t="str">
        <f>IF($AA356="", "", SUMIF('Time Sheet'!$B$9:$B$5008, $AA356, 'Time Sheet'!$AM$9:$AM$5008))</f>
        <v/>
      </c>
      <c r="AC356" s="88" t="str">
        <f>IF($AA356="", "", SUMIF('Time Sheet'!$B$9:$B$5008, $AA356, 'Time Sheet'!$AN$9:$AN$5008))</f>
        <v/>
      </c>
      <c r="AD356" s="96" t="str">
        <f>IF(AA356="", "", RANK(AC356, $AC$9:$AC$508, 0)+COUNTIF($AC$9:AC356, AC356)-1)</f>
        <v/>
      </c>
      <c r="AE356" s="31" t="str">
        <f t="shared" si="53"/>
        <v/>
      </c>
    </row>
    <row r="357" spans="1:31" x14ac:dyDescent="0.25">
      <c r="A357" s="77"/>
      <c r="B357" s="39"/>
      <c r="C357" s="42"/>
      <c r="D357" s="42"/>
      <c r="E357" s="41"/>
      <c r="F357" s="49"/>
      <c r="G357" s="77"/>
      <c r="H357" s="20" t="str">
        <f>IF(B357="", "", SUMIF('Time Sheet'!$B$9:$B$5008, $B357, 'Time Sheet'!$L$9:$L$5008))</f>
        <v/>
      </c>
      <c r="I357" s="23" t="str">
        <f>IF(B357="", "", SUMIF('Time Sheet'!$B$9:$B$5008, $B357, 'Time Sheet'!$N$9:$N$5008))</f>
        <v/>
      </c>
      <c r="J357" s="20" t="str">
        <f t="shared" si="45"/>
        <v/>
      </c>
      <c r="K357" s="77"/>
      <c r="Q357" s="14" t="str">
        <f t="shared" si="46"/>
        <v/>
      </c>
      <c r="R357" s="20" t="str">
        <f t="shared" si="47"/>
        <v/>
      </c>
      <c r="S357" s="69" t="str">
        <f t="shared" si="48"/>
        <v/>
      </c>
      <c r="T357" s="14" t="str">
        <f t="shared" si="49"/>
        <v/>
      </c>
      <c r="V357" s="11" t="str">
        <f>IF(C357="", "", IF(COUNTIF($C$9:C357, C357)&gt;1, "", C357))</f>
        <v/>
      </c>
      <c r="W357" s="14" t="str">
        <f t="shared" si="50"/>
        <v/>
      </c>
      <c r="X357" s="14">
        <v>349</v>
      </c>
      <c r="Y357" s="14" t="str">
        <f t="shared" si="51"/>
        <v/>
      </c>
      <c r="AA357" s="14" t="str">
        <f t="shared" si="52"/>
        <v/>
      </c>
      <c r="AB357" s="20" t="str">
        <f>IF($AA357="", "", SUMIF('Time Sheet'!$B$9:$B$5008, $AA357, 'Time Sheet'!$AM$9:$AM$5008))</f>
        <v/>
      </c>
      <c r="AC357" s="88" t="str">
        <f>IF($AA357="", "", SUMIF('Time Sheet'!$B$9:$B$5008, $AA357, 'Time Sheet'!$AN$9:$AN$5008))</f>
        <v/>
      </c>
      <c r="AD357" s="96" t="str">
        <f>IF(AA357="", "", RANK(AC357, $AC$9:$AC$508, 0)+COUNTIF($AC$9:AC357, AC357)-1)</f>
        <v/>
      </c>
      <c r="AE357" s="31" t="str">
        <f t="shared" si="53"/>
        <v/>
      </c>
    </row>
    <row r="358" spans="1:31" x14ac:dyDescent="0.25">
      <c r="A358" s="77"/>
      <c r="B358" s="39"/>
      <c r="C358" s="42"/>
      <c r="D358" s="42"/>
      <c r="E358" s="41"/>
      <c r="F358" s="49"/>
      <c r="G358" s="77"/>
      <c r="H358" s="20" t="str">
        <f>IF(B358="", "", SUMIF('Time Sheet'!$B$9:$B$5008, $B358, 'Time Sheet'!$L$9:$L$5008))</f>
        <v/>
      </c>
      <c r="I358" s="23" t="str">
        <f>IF(B358="", "", SUMIF('Time Sheet'!$B$9:$B$5008, $B358, 'Time Sheet'!$N$9:$N$5008))</f>
        <v/>
      </c>
      <c r="J358" s="20" t="str">
        <f t="shared" si="45"/>
        <v/>
      </c>
      <c r="K358" s="77"/>
      <c r="Q358" s="14" t="str">
        <f t="shared" si="46"/>
        <v/>
      </c>
      <c r="R358" s="20" t="str">
        <f t="shared" si="47"/>
        <v/>
      </c>
      <c r="S358" s="69" t="str">
        <f t="shared" si="48"/>
        <v/>
      </c>
      <c r="T358" s="14" t="str">
        <f t="shared" si="49"/>
        <v/>
      </c>
      <c r="V358" s="11" t="str">
        <f>IF(C358="", "", IF(COUNTIF($C$9:C358, C358)&gt;1, "", C358))</f>
        <v/>
      </c>
      <c r="W358" s="14" t="str">
        <f t="shared" si="50"/>
        <v/>
      </c>
      <c r="X358" s="14">
        <v>350</v>
      </c>
      <c r="Y358" s="14" t="str">
        <f t="shared" si="51"/>
        <v/>
      </c>
      <c r="AA358" s="14" t="str">
        <f t="shared" si="52"/>
        <v/>
      </c>
      <c r="AB358" s="20" t="str">
        <f>IF($AA358="", "", SUMIF('Time Sheet'!$B$9:$B$5008, $AA358, 'Time Sheet'!$AM$9:$AM$5008))</f>
        <v/>
      </c>
      <c r="AC358" s="88" t="str">
        <f>IF($AA358="", "", SUMIF('Time Sheet'!$B$9:$B$5008, $AA358, 'Time Sheet'!$AN$9:$AN$5008))</f>
        <v/>
      </c>
      <c r="AD358" s="96" t="str">
        <f>IF(AA358="", "", RANK(AC358, $AC$9:$AC$508, 0)+COUNTIF($AC$9:AC358, AC358)-1)</f>
        <v/>
      </c>
      <c r="AE358" s="31" t="str">
        <f t="shared" si="53"/>
        <v/>
      </c>
    </row>
    <row r="359" spans="1:31" x14ac:dyDescent="0.25">
      <c r="A359" s="77"/>
      <c r="B359" s="39"/>
      <c r="C359" s="42"/>
      <c r="D359" s="42"/>
      <c r="E359" s="41"/>
      <c r="F359" s="49"/>
      <c r="G359" s="77"/>
      <c r="H359" s="20" t="str">
        <f>IF(B359="", "", SUMIF('Time Sheet'!$B$9:$B$5008, $B359, 'Time Sheet'!$L$9:$L$5008))</f>
        <v/>
      </c>
      <c r="I359" s="23" t="str">
        <f>IF(B359="", "", SUMIF('Time Sheet'!$B$9:$B$5008, $B359, 'Time Sheet'!$N$9:$N$5008))</f>
        <v/>
      </c>
      <c r="J359" s="20" t="str">
        <f t="shared" si="45"/>
        <v/>
      </c>
      <c r="K359" s="77"/>
      <c r="Q359" s="14" t="str">
        <f t="shared" si="46"/>
        <v/>
      </c>
      <c r="R359" s="20" t="str">
        <f t="shared" si="47"/>
        <v/>
      </c>
      <c r="S359" s="69" t="str">
        <f t="shared" si="48"/>
        <v/>
      </c>
      <c r="T359" s="14" t="str">
        <f t="shared" si="49"/>
        <v/>
      </c>
      <c r="V359" s="11" t="str">
        <f>IF(C359="", "", IF(COUNTIF($C$9:C359, C359)&gt;1, "", C359))</f>
        <v/>
      </c>
      <c r="W359" s="14" t="str">
        <f t="shared" si="50"/>
        <v/>
      </c>
      <c r="X359" s="14">
        <v>351</v>
      </c>
      <c r="Y359" s="14" t="str">
        <f t="shared" si="51"/>
        <v/>
      </c>
      <c r="AA359" s="14" t="str">
        <f t="shared" si="52"/>
        <v/>
      </c>
      <c r="AB359" s="20" t="str">
        <f>IF($AA359="", "", SUMIF('Time Sheet'!$B$9:$B$5008, $AA359, 'Time Sheet'!$AM$9:$AM$5008))</f>
        <v/>
      </c>
      <c r="AC359" s="88" t="str">
        <f>IF($AA359="", "", SUMIF('Time Sheet'!$B$9:$B$5008, $AA359, 'Time Sheet'!$AN$9:$AN$5008))</f>
        <v/>
      </c>
      <c r="AD359" s="96" t="str">
        <f>IF(AA359="", "", RANK(AC359, $AC$9:$AC$508, 0)+COUNTIF($AC$9:AC359, AC359)-1)</f>
        <v/>
      </c>
      <c r="AE359" s="31" t="str">
        <f t="shared" si="53"/>
        <v/>
      </c>
    </row>
    <row r="360" spans="1:31" x14ac:dyDescent="0.25">
      <c r="A360" s="77"/>
      <c r="B360" s="39"/>
      <c r="C360" s="42"/>
      <c r="D360" s="42"/>
      <c r="E360" s="41"/>
      <c r="F360" s="49"/>
      <c r="G360" s="77"/>
      <c r="H360" s="20" t="str">
        <f>IF(B360="", "", SUMIF('Time Sheet'!$B$9:$B$5008, $B360, 'Time Sheet'!$L$9:$L$5008))</f>
        <v/>
      </c>
      <c r="I360" s="23" t="str">
        <f>IF(B360="", "", SUMIF('Time Sheet'!$B$9:$B$5008, $B360, 'Time Sheet'!$N$9:$N$5008))</f>
        <v/>
      </c>
      <c r="J360" s="20" t="str">
        <f t="shared" si="45"/>
        <v/>
      </c>
      <c r="K360" s="77"/>
      <c r="Q360" s="14" t="str">
        <f t="shared" si="46"/>
        <v/>
      </c>
      <c r="R360" s="20" t="str">
        <f t="shared" si="47"/>
        <v/>
      </c>
      <c r="S360" s="69" t="str">
        <f t="shared" si="48"/>
        <v/>
      </c>
      <c r="T360" s="14" t="str">
        <f t="shared" si="49"/>
        <v/>
      </c>
      <c r="V360" s="11" t="str">
        <f>IF(C360="", "", IF(COUNTIF($C$9:C360, C360)&gt;1, "", C360))</f>
        <v/>
      </c>
      <c r="W360" s="14" t="str">
        <f t="shared" si="50"/>
        <v/>
      </c>
      <c r="X360" s="14">
        <v>352</v>
      </c>
      <c r="Y360" s="14" t="str">
        <f t="shared" si="51"/>
        <v/>
      </c>
      <c r="AA360" s="14" t="str">
        <f t="shared" si="52"/>
        <v/>
      </c>
      <c r="AB360" s="20" t="str">
        <f>IF($AA360="", "", SUMIF('Time Sheet'!$B$9:$B$5008, $AA360, 'Time Sheet'!$AM$9:$AM$5008))</f>
        <v/>
      </c>
      <c r="AC360" s="88" t="str">
        <f>IF($AA360="", "", SUMIF('Time Sheet'!$B$9:$B$5008, $AA360, 'Time Sheet'!$AN$9:$AN$5008))</f>
        <v/>
      </c>
      <c r="AD360" s="96" t="str">
        <f>IF(AA360="", "", RANK(AC360, $AC$9:$AC$508, 0)+COUNTIF($AC$9:AC360, AC360)-1)</f>
        <v/>
      </c>
      <c r="AE360" s="31" t="str">
        <f t="shared" si="53"/>
        <v/>
      </c>
    </row>
    <row r="361" spans="1:31" x14ac:dyDescent="0.25">
      <c r="A361" s="77"/>
      <c r="B361" s="39"/>
      <c r="C361" s="42"/>
      <c r="D361" s="42"/>
      <c r="E361" s="41"/>
      <c r="F361" s="49"/>
      <c r="G361" s="77"/>
      <c r="H361" s="20" t="str">
        <f>IF(B361="", "", SUMIF('Time Sheet'!$B$9:$B$5008, $B361, 'Time Sheet'!$L$9:$L$5008))</f>
        <v/>
      </c>
      <c r="I361" s="23" t="str">
        <f>IF(B361="", "", SUMIF('Time Sheet'!$B$9:$B$5008, $B361, 'Time Sheet'!$N$9:$N$5008))</f>
        <v/>
      </c>
      <c r="J361" s="20" t="str">
        <f t="shared" si="45"/>
        <v/>
      </c>
      <c r="K361" s="77"/>
      <c r="Q361" s="14" t="str">
        <f t="shared" si="46"/>
        <v/>
      </c>
      <c r="R361" s="20" t="str">
        <f t="shared" si="47"/>
        <v/>
      </c>
      <c r="S361" s="69" t="str">
        <f t="shared" si="48"/>
        <v/>
      </c>
      <c r="T361" s="14" t="str">
        <f t="shared" si="49"/>
        <v/>
      </c>
      <c r="V361" s="11" t="str">
        <f>IF(C361="", "", IF(COUNTIF($C$9:C361, C361)&gt;1, "", C361))</f>
        <v/>
      </c>
      <c r="W361" s="14" t="str">
        <f t="shared" si="50"/>
        <v/>
      </c>
      <c r="X361" s="14">
        <v>353</v>
      </c>
      <c r="Y361" s="14" t="str">
        <f t="shared" si="51"/>
        <v/>
      </c>
      <c r="AA361" s="14" t="str">
        <f t="shared" si="52"/>
        <v/>
      </c>
      <c r="AB361" s="20" t="str">
        <f>IF($AA361="", "", SUMIF('Time Sheet'!$B$9:$B$5008, $AA361, 'Time Sheet'!$AM$9:$AM$5008))</f>
        <v/>
      </c>
      <c r="AC361" s="88" t="str">
        <f>IF($AA361="", "", SUMIF('Time Sheet'!$B$9:$B$5008, $AA361, 'Time Sheet'!$AN$9:$AN$5008))</f>
        <v/>
      </c>
      <c r="AD361" s="96" t="str">
        <f>IF(AA361="", "", RANK(AC361, $AC$9:$AC$508, 0)+COUNTIF($AC$9:AC361, AC361)-1)</f>
        <v/>
      </c>
      <c r="AE361" s="31" t="str">
        <f t="shared" si="53"/>
        <v/>
      </c>
    </row>
    <row r="362" spans="1:31" x14ac:dyDescent="0.25">
      <c r="A362" s="77"/>
      <c r="B362" s="39"/>
      <c r="C362" s="42"/>
      <c r="D362" s="42"/>
      <c r="E362" s="41"/>
      <c r="F362" s="49"/>
      <c r="G362" s="77"/>
      <c r="H362" s="20" t="str">
        <f>IF(B362="", "", SUMIF('Time Sheet'!$B$9:$B$5008, $B362, 'Time Sheet'!$L$9:$L$5008))</f>
        <v/>
      </c>
      <c r="I362" s="23" t="str">
        <f>IF(B362="", "", SUMIF('Time Sheet'!$B$9:$B$5008, $B362, 'Time Sheet'!$N$9:$N$5008))</f>
        <v/>
      </c>
      <c r="J362" s="20" t="str">
        <f t="shared" si="45"/>
        <v/>
      </c>
      <c r="K362" s="77"/>
      <c r="Q362" s="14" t="str">
        <f t="shared" si="46"/>
        <v/>
      </c>
      <c r="R362" s="20" t="str">
        <f t="shared" si="47"/>
        <v/>
      </c>
      <c r="S362" s="69" t="str">
        <f t="shared" si="48"/>
        <v/>
      </c>
      <c r="T362" s="14" t="str">
        <f t="shared" si="49"/>
        <v/>
      </c>
      <c r="V362" s="11" t="str">
        <f>IF(C362="", "", IF(COUNTIF($C$9:C362, C362)&gt;1, "", C362))</f>
        <v/>
      </c>
      <c r="W362" s="14" t="str">
        <f t="shared" si="50"/>
        <v/>
      </c>
      <c r="X362" s="14">
        <v>354</v>
      </c>
      <c r="Y362" s="14" t="str">
        <f t="shared" si="51"/>
        <v/>
      </c>
      <c r="AA362" s="14" t="str">
        <f t="shared" si="52"/>
        <v/>
      </c>
      <c r="AB362" s="20" t="str">
        <f>IF($AA362="", "", SUMIF('Time Sheet'!$B$9:$B$5008, $AA362, 'Time Sheet'!$AM$9:$AM$5008))</f>
        <v/>
      </c>
      <c r="AC362" s="88" t="str">
        <f>IF($AA362="", "", SUMIF('Time Sheet'!$B$9:$B$5008, $AA362, 'Time Sheet'!$AN$9:$AN$5008))</f>
        <v/>
      </c>
      <c r="AD362" s="96" t="str">
        <f>IF(AA362="", "", RANK(AC362, $AC$9:$AC$508, 0)+COUNTIF($AC$9:AC362, AC362)-1)</f>
        <v/>
      </c>
      <c r="AE362" s="31" t="str">
        <f t="shared" si="53"/>
        <v/>
      </c>
    </row>
    <row r="363" spans="1:31" x14ac:dyDescent="0.25">
      <c r="A363" s="77"/>
      <c r="B363" s="39"/>
      <c r="C363" s="42"/>
      <c r="D363" s="42"/>
      <c r="E363" s="41"/>
      <c r="F363" s="49"/>
      <c r="G363" s="77"/>
      <c r="H363" s="20" t="str">
        <f>IF(B363="", "", SUMIF('Time Sheet'!$B$9:$B$5008, $B363, 'Time Sheet'!$L$9:$L$5008))</f>
        <v/>
      </c>
      <c r="I363" s="23" t="str">
        <f>IF(B363="", "", SUMIF('Time Sheet'!$B$9:$B$5008, $B363, 'Time Sheet'!$N$9:$N$5008))</f>
        <v/>
      </c>
      <c r="J363" s="20" t="str">
        <f t="shared" si="45"/>
        <v/>
      </c>
      <c r="K363" s="77"/>
      <c r="Q363" s="14" t="str">
        <f t="shared" si="46"/>
        <v/>
      </c>
      <c r="R363" s="20" t="str">
        <f t="shared" si="47"/>
        <v/>
      </c>
      <c r="S363" s="69" t="str">
        <f t="shared" si="48"/>
        <v/>
      </c>
      <c r="T363" s="14" t="str">
        <f t="shared" si="49"/>
        <v/>
      </c>
      <c r="V363" s="11" t="str">
        <f>IF(C363="", "", IF(COUNTIF($C$9:C363, C363)&gt;1, "", C363))</f>
        <v/>
      </c>
      <c r="W363" s="14" t="str">
        <f t="shared" si="50"/>
        <v/>
      </c>
      <c r="X363" s="14">
        <v>355</v>
      </c>
      <c r="Y363" s="14" t="str">
        <f t="shared" si="51"/>
        <v/>
      </c>
      <c r="AA363" s="14" t="str">
        <f t="shared" si="52"/>
        <v/>
      </c>
      <c r="AB363" s="20" t="str">
        <f>IF($AA363="", "", SUMIF('Time Sheet'!$B$9:$B$5008, $AA363, 'Time Sheet'!$AM$9:$AM$5008))</f>
        <v/>
      </c>
      <c r="AC363" s="88" t="str">
        <f>IF($AA363="", "", SUMIF('Time Sheet'!$B$9:$B$5008, $AA363, 'Time Sheet'!$AN$9:$AN$5008))</f>
        <v/>
      </c>
      <c r="AD363" s="96" t="str">
        <f>IF(AA363="", "", RANK(AC363, $AC$9:$AC$508, 0)+COUNTIF($AC$9:AC363, AC363)-1)</f>
        <v/>
      </c>
      <c r="AE363" s="31" t="str">
        <f t="shared" si="53"/>
        <v/>
      </c>
    </row>
    <row r="364" spans="1:31" x14ac:dyDescent="0.25">
      <c r="A364" s="77"/>
      <c r="B364" s="39"/>
      <c r="C364" s="42"/>
      <c r="D364" s="42"/>
      <c r="E364" s="41"/>
      <c r="F364" s="49"/>
      <c r="G364" s="77"/>
      <c r="H364" s="20" t="str">
        <f>IF(B364="", "", SUMIF('Time Sheet'!$B$9:$B$5008, $B364, 'Time Sheet'!$L$9:$L$5008))</f>
        <v/>
      </c>
      <c r="I364" s="23" t="str">
        <f>IF(B364="", "", SUMIF('Time Sheet'!$B$9:$B$5008, $B364, 'Time Sheet'!$N$9:$N$5008))</f>
        <v/>
      </c>
      <c r="J364" s="20" t="str">
        <f t="shared" si="45"/>
        <v/>
      </c>
      <c r="K364" s="77"/>
      <c r="Q364" s="14" t="str">
        <f t="shared" si="46"/>
        <v/>
      </c>
      <c r="R364" s="20" t="str">
        <f t="shared" si="47"/>
        <v/>
      </c>
      <c r="S364" s="69" t="str">
        <f t="shared" si="48"/>
        <v/>
      </c>
      <c r="T364" s="14" t="str">
        <f t="shared" si="49"/>
        <v/>
      </c>
      <c r="V364" s="11" t="str">
        <f>IF(C364="", "", IF(COUNTIF($C$9:C364, C364)&gt;1, "", C364))</f>
        <v/>
      </c>
      <c r="W364" s="14" t="str">
        <f t="shared" si="50"/>
        <v/>
      </c>
      <c r="X364" s="14">
        <v>356</v>
      </c>
      <c r="Y364" s="14" t="str">
        <f t="shared" si="51"/>
        <v/>
      </c>
      <c r="AA364" s="14" t="str">
        <f t="shared" si="52"/>
        <v/>
      </c>
      <c r="AB364" s="20" t="str">
        <f>IF($AA364="", "", SUMIF('Time Sheet'!$B$9:$B$5008, $AA364, 'Time Sheet'!$AM$9:$AM$5008))</f>
        <v/>
      </c>
      <c r="AC364" s="88" t="str">
        <f>IF($AA364="", "", SUMIF('Time Sheet'!$B$9:$B$5008, $AA364, 'Time Sheet'!$AN$9:$AN$5008))</f>
        <v/>
      </c>
      <c r="AD364" s="96" t="str">
        <f>IF(AA364="", "", RANK(AC364, $AC$9:$AC$508, 0)+COUNTIF($AC$9:AC364, AC364)-1)</f>
        <v/>
      </c>
      <c r="AE364" s="31" t="str">
        <f t="shared" si="53"/>
        <v/>
      </c>
    </row>
    <row r="365" spans="1:31" x14ac:dyDescent="0.25">
      <c r="A365" s="77"/>
      <c r="B365" s="39"/>
      <c r="C365" s="42"/>
      <c r="D365" s="42"/>
      <c r="E365" s="41"/>
      <c r="F365" s="49"/>
      <c r="G365" s="77"/>
      <c r="H365" s="20" t="str">
        <f>IF(B365="", "", SUMIF('Time Sheet'!$B$9:$B$5008, $B365, 'Time Sheet'!$L$9:$L$5008))</f>
        <v/>
      </c>
      <c r="I365" s="23" t="str">
        <f>IF(B365="", "", SUMIF('Time Sheet'!$B$9:$B$5008, $B365, 'Time Sheet'!$N$9:$N$5008))</f>
        <v/>
      </c>
      <c r="J365" s="20" t="str">
        <f t="shared" si="45"/>
        <v/>
      </c>
      <c r="K365" s="77"/>
      <c r="Q365" s="14" t="str">
        <f t="shared" si="46"/>
        <v/>
      </c>
      <c r="R365" s="20" t="str">
        <f t="shared" si="47"/>
        <v/>
      </c>
      <c r="S365" s="69" t="str">
        <f t="shared" si="48"/>
        <v/>
      </c>
      <c r="T365" s="14" t="str">
        <f t="shared" si="49"/>
        <v/>
      </c>
      <c r="V365" s="11" t="str">
        <f>IF(C365="", "", IF(COUNTIF($C$9:C365, C365)&gt;1, "", C365))</f>
        <v/>
      </c>
      <c r="W365" s="14" t="str">
        <f t="shared" si="50"/>
        <v/>
      </c>
      <c r="X365" s="14">
        <v>357</v>
      </c>
      <c r="Y365" s="14" t="str">
        <f t="shared" si="51"/>
        <v/>
      </c>
      <c r="AA365" s="14" t="str">
        <f t="shared" si="52"/>
        <v/>
      </c>
      <c r="AB365" s="20" t="str">
        <f>IF($AA365="", "", SUMIF('Time Sheet'!$B$9:$B$5008, $AA365, 'Time Sheet'!$AM$9:$AM$5008))</f>
        <v/>
      </c>
      <c r="AC365" s="88" t="str">
        <f>IF($AA365="", "", SUMIF('Time Sheet'!$B$9:$B$5008, $AA365, 'Time Sheet'!$AN$9:$AN$5008))</f>
        <v/>
      </c>
      <c r="AD365" s="96" t="str">
        <f>IF(AA365="", "", RANK(AC365, $AC$9:$AC$508, 0)+COUNTIF($AC$9:AC365, AC365)-1)</f>
        <v/>
      </c>
      <c r="AE365" s="31" t="str">
        <f t="shared" si="53"/>
        <v/>
      </c>
    </row>
    <row r="366" spans="1:31" x14ac:dyDescent="0.25">
      <c r="A366" s="77"/>
      <c r="B366" s="39"/>
      <c r="C366" s="42"/>
      <c r="D366" s="42"/>
      <c r="E366" s="41"/>
      <c r="F366" s="49"/>
      <c r="G366" s="77"/>
      <c r="H366" s="20" t="str">
        <f>IF(B366="", "", SUMIF('Time Sheet'!$B$9:$B$5008, $B366, 'Time Sheet'!$L$9:$L$5008))</f>
        <v/>
      </c>
      <c r="I366" s="23" t="str">
        <f>IF(B366="", "", SUMIF('Time Sheet'!$B$9:$B$5008, $B366, 'Time Sheet'!$N$9:$N$5008))</f>
        <v/>
      </c>
      <c r="J366" s="20" t="str">
        <f t="shared" si="45"/>
        <v/>
      </c>
      <c r="K366" s="77"/>
      <c r="Q366" s="14" t="str">
        <f t="shared" si="46"/>
        <v/>
      </c>
      <c r="R366" s="20" t="str">
        <f t="shared" si="47"/>
        <v/>
      </c>
      <c r="S366" s="69" t="str">
        <f t="shared" si="48"/>
        <v/>
      </c>
      <c r="T366" s="14" t="str">
        <f t="shared" si="49"/>
        <v/>
      </c>
      <c r="V366" s="11" t="str">
        <f>IF(C366="", "", IF(COUNTIF($C$9:C366, C366)&gt;1, "", C366))</f>
        <v/>
      </c>
      <c r="W366" s="14" t="str">
        <f t="shared" si="50"/>
        <v/>
      </c>
      <c r="X366" s="14">
        <v>358</v>
      </c>
      <c r="Y366" s="14" t="str">
        <f t="shared" si="51"/>
        <v/>
      </c>
      <c r="AA366" s="14" t="str">
        <f t="shared" si="52"/>
        <v/>
      </c>
      <c r="AB366" s="20" t="str">
        <f>IF($AA366="", "", SUMIF('Time Sheet'!$B$9:$B$5008, $AA366, 'Time Sheet'!$AM$9:$AM$5008))</f>
        <v/>
      </c>
      <c r="AC366" s="88" t="str">
        <f>IF($AA366="", "", SUMIF('Time Sheet'!$B$9:$B$5008, $AA366, 'Time Sheet'!$AN$9:$AN$5008))</f>
        <v/>
      </c>
      <c r="AD366" s="96" t="str">
        <f>IF(AA366="", "", RANK(AC366, $AC$9:$AC$508, 0)+COUNTIF($AC$9:AC366, AC366)-1)</f>
        <v/>
      </c>
      <c r="AE366" s="31" t="str">
        <f t="shared" si="53"/>
        <v/>
      </c>
    </row>
    <row r="367" spans="1:31" x14ac:dyDescent="0.25">
      <c r="A367" s="77"/>
      <c r="B367" s="39"/>
      <c r="C367" s="42"/>
      <c r="D367" s="42"/>
      <c r="E367" s="41"/>
      <c r="F367" s="49"/>
      <c r="G367" s="77"/>
      <c r="H367" s="20" t="str">
        <f>IF(B367="", "", SUMIF('Time Sheet'!$B$9:$B$5008, $B367, 'Time Sheet'!$L$9:$L$5008))</f>
        <v/>
      </c>
      <c r="I367" s="23" t="str">
        <f>IF(B367="", "", SUMIF('Time Sheet'!$B$9:$B$5008, $B367, 'Time Sheet'!$N$9:$N$5008))</f>
        <v/>
      </c>
      <c r="J367" s="20" t="str">
        <f t="shared" si="45"/>
        <v/>
      </c>
      <c r="K367" s="77"/>
      <c r="Q367" s="14" t="str">
        <f t="shared" si="46"/>
        <v/>
      </c>
      <c r="R367" s="20" t="str">
        <f t="shared" si="47"/>
        <v/>
      </c>
      <c r="S367" s="69" t="str">
        <f t="shared" si="48"/>
        <v/>
      </c>
      <c r="T367" s="14" t="str">
        <f t="shared" si="49"/>
        <v/>
      </c>
      <c r="V367" s="11" t="str">
        <f>IF(C367="", "", IF(COUNTIF($C$9:C367, C367)&gt;1, "", C367))</f>
        <v/>
      </c>
      <c r="W367" s="14" t="str">
        <f t="shared" si="50"/>
        <v/>
      </c>
      <c r="X367" s="14">
        <v>359</v>
      </c>
      <c r="Y367" s="14" t="str">
        <f t="shared" si="51"/>
        <v/>
      </c>
      <c r="AA367" s="14" t="str">
        <f t="shared" si="52"/>
        <v/>
      </c>
      <c r="AB367" s="20" t="str">
        <f>IF($AA367="", "", SUMIF('Time Sheet'!$B$9:$B$5008, $AA367, 'Time Sheet'!$AM$9:$AM$5008))</f>
        <v/>
      </c>
      <c r="AC367" s="88" t="str">
        <f>IF($AA367="", "", SUMIF('Time Sheet'!$B$9:$B$5008, $AA367, 'Time Sheet'!$AN$9:$AN$5008))</f>
        <v/>
      </c>
      <c r="AD367" s="96" t="str">
        <f>IF(AA367="", "", RANK(AC367, $AC$9:$AC$508, 0)+COUNTIF($AC$9:AC367, AC367)-1)</f>
        <v/>
      </c>
      <c r="AE367" s="31" t="str">
        <f t="shared" si="53"/>
        <v/>
      </c>
    </row>
    <row r="368" spans="1:31" x14ac:dyDescent="0.25">
      <c r="A368" s="77"/>
      <c r="B368" s="39"/>
      <c r="C368" s="42"/>
      <c r="D368" s="42"/>
      <c r="E368" s="41"/>
      <c r="F368" s="49"/>
      <c r="G368" s="77"/>
      <c r="H368" s="20" t="str">
        <f>IF(B368="", "", SUMIF('Time Sheet'!$B$9:$B$5008, $B368, 'Time Sheet'!$L$9:$L$5008))</f>
        <v/>
      </c>
      <c r="I368" s="23" t="str">
        <f>IF(B368="", "", SUMIF('Time Sheet'!$B$9:$B$5008, $B368, 'Time Sheet'!$N$9:$N$5008))</f>
        <v/>
      </c>
      <c r="J368" s="20" t="str">
        <f t="shared" si="45"/>
        <v/>
      </c>
      <c r="K368" s="77"/>
      <c r="Q368" s="14" t="str">
        <f t="shared" si="46"/>
        <v/>
      </c>
      <c r="R368" s="20" t="str">
        <f t="shared" si="47"/>
        <v/>
      </c>
      <c r="S368" s="69" t="str">
        <f t="shared" si="48"/>
        <v/>
      </c>
      <c r="T368" s="14" t="str">
        <f t="shared" si="49"/>
        <v/>
      </c>
      <c r="V368" s="11" t="str">
        <f>IF(C368="", "", IF(COUNTIF($C$9:C368, C368)&gt;1, "", C368))</f>
        <v/>
      </c>
      <c r="W368" s="14" t="str">
        <f t="shared" si="50"/>
        <v/>
      </c>
      <c r="X368" s="14">
        <v>360</v>
      </c>
      <c r="Y368" s="14" t="str">
        <f t="shared" si="51"/>
        <v/>
      </c>
      <c r="AA368" s="14" t="str">
        <f t="shared" si="52"/>
        <v/>
      </c>
      <c r="AB368" s="20" t="str">
        <f>IF($AA368="", "", SUMIF('Time Sheet'!$B$9:$B$5008, $AA368, 'Time Sheet'!$AM$9:$AM$5008))</f>
        <v/>
      </c>
      <c r="AC368" s="88" t="str">
        <f>IF($AA368="", "", SUMIF('Time Sheet'!$B$9:$B$5008, $AA368, 'Time Sheet'!$AN$9:$AN$5008))</f>
        <v/>
      </c>
      <c r="AD368" s="96" t="str">
        <f>IF(AA368="", "", RANK(AC368, $AC$9:$AC$508, 0)+COUNTIF($AC$9:AC368, AC368)-1)</f>
        <v/>
      </c>
      <c r="AE368" s="31" t="str">
        <f t="shared" si="53"/>
        <v/>
      </c>
    </row>
    <row r="369" spans="1:31" x14ac:dyDescent="0.25">
      <c r="A369" s="77"/>
      <c r="B369" s="39"/>
      <c r="C369" s="42"/>
      <c r="D369" s="42"/>
      <c r="E369" s="41"/>
      <c r="F369" s="49"/>
      <c r="G369" s="77"/>
      <c r="H369" s="20" t="str">
        <f>IF(B369="", "", SUMIF('Time Sheet'!$B$9:$B$5008, $B369, 'Time Sheet'!$L$9:$L$5008))</f>
        <v/>
      </c>
      <c r="I369" s="23" t="str">
        <f>IF(B369="", "", SUMIF('Time Sheet'!$B$9:$B$5008, $B369, 'Time Sheet'!$N$9:$N$5008))</f>
        <v/>
      </c>
      <c r="J369" s="20" t="str">
        <f t="shared" si="45"/>
        <v/>
      </c>
      <c r="K369" s="77"/>
      <c r="Q369" s="14" t="str">
        <f t="shared" si="46"/>
        <v/>
      </c>
      <c r="R369" s="20" t="str">
        <f t="shared" si="47"/>
        <v/>
      </c>
      <c r="S369" s="69" t="str">
        <f t="shared" si="48"/>
        <v/>
      </c>
      <c r="T369" s="14" t="str">
        <f t="shared" si="49"/>
        <v/>
      </c>
      <c r="V369" s="11" t="str">
        <f>IF(C369="", "", IF(COUNTIF($C$9:C369, C369)&gt;1, "", C369))</f>
        <v/>
      </c>
      <c r="W369" s="14" t="str">
        <f t="shared" si="50"/>
        <v/>
      </c>
      <c r="X369" s="14">
        <v>361</v>
      </c>
      <c r="Y369" s="14" t="str">
        <f t="shared" si="51"/>
        <v/>
      </c>
      <c r="AA369" s="14" t="str">
        <f t="shared" si="52"/>
        <v/>
      </c>
      <c r="AB369" s="20" t="str">
        <f>IF($AA369="", "", SUMIF('Time Sheet'!$B$9:$B$5008, $AA369, 'Time Sheet'!$AM$9:$AM$5008))</f>
        <v/>
      </c>
      <c r="AC369" s="88" t="str">
        <f>IF($AA369="", "", SUMIF('Time Sheet'!$B$9:$B$5008, $AA369, 'Time Sheet'!$AN$9:$AN$5008))</f>
        <v/>
      </c>
      <c r="AD369" s="96" t="str">
        <f>IF(AA369="", "", RANK(AC369, $AC$9:$AC$508, 0)+COUNTIF($AC$9:AC369, AC369)-1)</f>
        <v/>
      </c>
      <c r="AE369" s="31" t="str">
        <f t="shared" si="53"/>
        <v/>
      </c>
    </row>
    <row r="370" spans="1:31" x14ac:dyDescent="0.25">
      <c r="A370" s="77"/>
      <c r="B370" s="39"/>
      <c r="C370" s="42"/>
      <c r="D370" s="42"/>
      <c r="E370" s="41"/>
      <c r="F370" s="49"/>
      <c r="G370" s="77"/>
      <c r="H370" s="20" t="str">
        <f>IF(B370="", "", SUMIF('Time Sheet'!$B$9:$B$5008, $B370, 'Time Sheet'!$L$9:$L$5008))</f>
        <v/>
      </c>
      <c r="I370" s="23" t="str">
        <f>IF(B370="", "", SUMIF('Time Sheet'!$B$9:$B$5008, $B370, 'Time Sheet'!$N$9:$N$5008))</f>
        <v/>
      </c>
      <c r="J370" s="20" t="str">
        <f t="shared" si="45"/>
        <v/>
      </c>
      <c r="K370" s="77"/>
      <c r="Q370" s="14" t="str">
        <f t="shared" si="46"/>
        <v/>
      </c>
      <c r="R370" s="20" t="str">
        <f t="shared" si="47"/>
        <v/>
      </c>
      <c r="S370" s="69" t="str">
        <f t="shared" si="48"/>
        <v/>
      </c>
      <c r="T370" s="14" t="str">
        <f t="shared" si="49"/>
        <v/>
      </c>
      <c r="V370" s="11" t="str">
        <f>IF(C370="", "", IF(COUNTIF($C$9:C370, C370)&gt;1, "", C370))</f>
        <v/>
      </c>
      <c r="W370" s="14" t="str">
        <f t="shared" si="50"/>
        <v/>
      </c>
      <c r="X370" s="14">
        <v>362</v>
      </c>
      <c r="Y370" s="14" t="str">
        <f t="shared" si="51"/>
        <v/>
      </c>
      <c r="AA370" s="14" t="str">
        <f t="shared" si="52"/>
        <v/>
      </c>
      <c r="AB370" s="20" t="str">
        <f>IF($AA370="", "", SUMIF('Time Sheet'!$B$9:$B$5008, $AA370, 'Time Sheet'!$AM$9:$AM$5008))</f>
        <v/>
      </c>
      <c r="AC370" s="88" t="str">
        <f>IF($AA370="", "", SUMIF('Time Sheet'!$B$9:$B$5008, $AA370, 'Time Sheet'!$AN$9:$AN$5008))</f>
        <v/>
      </c>
      <c r="AD370" s="96" t="str">
        <f>IF(AA370="", "", RANK(AC370, $AC$9:$AC$508, 0)+COUNTIF($AC$9:AC370, AC370)-1)</f>
        <v/>
      </c>
      <c r="AE370" s="31" t="str">
        <f t="shared" si="53"/>
        <v/>
      </c>
    </row>
    <row r="371" spans="1:31" x14ac:dyDescent="0.25">
      <c r="A371" s="77"/>
      <c r="B371" s="39"/>
      <c r="C371" s="42"/>
      <c r="D371" s="42"/>
      <c r="E371" s="41"/>
      <c r="F371" s="49"/>
      <c r="G371" s="77"/>
      <c r="H371" s="20" t="str">
        <f>IF(B371="", "", SUMIF('Time Sheet'!$B$9:$B$5008, $B371, 'Time Sheet'!$L$9:$L$5008))</f>
        <v/>
      </c>
      <c r="I371" s="23" t="str">
        <f>IF(B371="", "", SUMIF('Time Sheet'!$B$9:$B$5008, $B371, 'Time Sheet'!$N$9:$N$5008))</f>
        <v/>
      </c>
      <c r="J371" s="20" t="str">
        <f t="shared" si="45"/>
        <v/>
      </c>
      <c r="K371" s="77"/>
      <c r="Q371" s="14" t="str">
        <f t="shared" si="46"/>
        <v/>
      </c>
      <c r="R371" s="20" t="str">
        <f t="shared" si="47"/>
        <v/>
      </c>
      <c r="S371" s="69" t="str">
        <f t="shared" si="48"/>
        <v/>
      </c>
      <c r="T371" s="14" t="str">
        <f t="shared" si="49"/>
        <v/>
      </c>
      <c r="V371" s="11" t="str">
        <f>IF(C371="", "", IF(COUNTIF($C$9:C371, C371)&gt;1, "", C371))</f>
        <v/>
      </c>
      <c r="W371" s="14" t="str">
        <f t="shared" si="50"/>
        <v/>
      </c>
      <c r="X371" s="14">
        <v>363</v>
      </c>
      <c r="Y371" s="14" t="str">
        <f t="shared" si="51"/>
        <v/>
      </c>
      <c r="AA371" s="14" t="str">
        <f t="shared" si="52"/>
        <v/>
      </c>
      <c r="AB371" s="20" t="str">
        <f>IF($AA371="", "", SUMIF('Time Sheet'!$B$9:$B$5008, $AA371, 'Time Sheet'!$AM$9:$AM$5008))</f>
        <v/>
      </c>
      <c r="AC371" s="88" t="str">
        <f>IF($AA371="", "", SUMIF('Time Sheet'!$B$9:$B$5008, $AA371, 'Time Sheet'!$AN$9:$AN$5008))</f>
        <v/>
      </c>
      <c r="AD371" s="96" t="str">
        <f>IF(AA371="", "", RANK(AC371, $AC$9:$AC$508, 0)+COUNTIF($AC$9:AC371, AC371)-1)</f>
        <v/>
      </c>
      <c r="AE371" s="31" t="str">
        <f t="shared" si="53"/>
        <v/>
      </c>
    </row>
    <row r="372" spans="1:31" x14ac:dyDescent="0.25">
      <c r="A372" s="77"/>
      <c r="B372" s="39"/>
      <c r="C372" s="42"/>
      <c r="D372" s="42"/>
      <c r="E372" s="41"/>
      <c r="F372" s="49"/>
      <c r="G372" s="77"/>
      <c r="H372" s="20" t="str">
        <f>IF(B372="", "", SUMIF('Time Sheet'!$B$9:$B$5008, $B372, 'Time Sheet'!$L$9:$L$5008))</f>
        <v/>
      </c>
      <c r="I372" s="23" t="str">
        <f>IF(B372="", "", SUMIF('Time Sheet'!$B$9:$B$5008, $B372, 'Time Sheet'!$N$9:$N$5008))</f>
        <v/>
      </c>
      <c r="J372" s="20" t="str">
        <f t="shared" si="45"/>
        <v/>
      </c>
      <c r="K372" s="77"/>
      <c r="Q372" s="14" t="str">
        <f t="shared" si="46"/>
        <v/>
      </c>
      <c r="R372" s="20" t="str">
        <f t="shared" si="47"/>
        <v/>
      </c>
      <c r="S372" s="69" t="str">
        <f t="shared" si="48"/>
        <v/>
      </c>
      <c r="T372" s="14" t="str">
        <f t="shared" si="49"/>
        <v/>
      </c>
      <c r="V372" s="11" t="str">
        <f>IF(C372="", "", IF(COUNTIF($C$9:C372, C372)&gt;1, "", C372))</f>
        <v/>
      </c>
      <c r="W372" s="14" t="str">
        <f t="shared" si="50"/>
        <v/>
      </c>
      <c r="X372" s="14">
        <v>364</v>
      </c>
      <c r="Y372" s="14" t="str">
        <f t="shared" si="51"/>
        <v/>
      </c>
      <c r="AA372" s="14" t="str">
        <f t="shared" si="52"/>
        <v/>
      </c>
      <c r="AB372" s="20" t="str">
        <f>IF($AA372="", "", SUMIF('Time Sheet'!$B$9:$B$5008, $AA372, 'Time Sheet'!$AM$9:$AM$5008))</f>
        <v/>
      </c>
      <c r="AC372" s="88" t="str">
        <f>IF($AA372="", "", SUMIF('Time Sheet'!$B$9:$B$5008, $AA372, 'Time Sheet'!$AN$9:$AN$5008))</f>
        <v/>
      </c>
      <c r="AD372" s="96" t="str">
        <f>IF(AA372="", "", RANK(AC372, $AC$9:$AC$508, 0)+COUNTIF($AC$9:AC372, AC372)-1)</f>
        <v/>
      </c>
      <c r="AE372" s="31" t="str">
        <f t="shared" si="53"/>
        <v/>
      </c>
    </row>
    <row r="373" spans="1:31" x14ac:dyDescent="0.25">
      <c r="A373" s="77"/>
      <c r="B373" s="39"/>
      <c r="C373" s="42"/>
      <c r="D373" s="42"/>
      <c r="E373" s="41"/>
      <c r="F373" s="49"/>
      <c r="G373" s="77"/>
      <c r="H373" s="20" t="str">
        <f>IF(B373="", "", SUMIF('Time Sheet'!$B$9:$B$5008, $B373, 'Time Sheet'!$L$9:$L$5008))</f>
        <v/>
      </c>
      <c r="I373" s="23" t="str">
        <f>IF(B373="", "", SUMIF('Time Sheet'!$B$9:$B$5008, $B373, 'Time Sheet'!$N$9:$N$5008))</f>
        <v/>
      </c>
      <c r="J373" s="20" t="str">
        <f t="shared" si="45"/>
        <v/>
      </c>
      <c r="K373" s="77"/>
      <c r="Q373" s="14" t="str">
        <f t="shared" si="46"/>
        <v/>
      </c>
      <c r="R373" s="20" t="str">
        <f t="shared" si="47"/>
        <v/>
      </c>
      <c r="S373" s="69" t="str">
        <f t="shared" si="48"/>
        <v/>
      </c>
      <c r="T373" s="14" t="str">
        <f t="shared" si="49"/>
        <v/>
      </c>
      <c r="V373" s="11" t="str">
        <f>IF(C373="", "", IF(COUNTIF($C$9:C373, C373)&gt;1, "", C373))</f>
        <v/>
      </c>
      <c r="W373" s="14" t="str">
        <f t="shared" si="50"/>
        <v/>
      </c>
      <c r="X373" s="14">
        <v>365</v>
      </c>
      <c r="Y373" s="14" t="str">
        <f t="shared" si="51"/>
        <v/>
      </c>
      <c r="AA373" s="14" t="str">
        <f t="shared" si="52"/>
        <v/>
      </c>
      <c r="AB373" s="20" t="str">
        <f>IF($AA373="", "", SUMIF('Time Sheet'!$B$9:$B$5008, $AA373, 'Time Sheet'!$AM$9:$AM$5008))</f>
        <v/>
      </c>
      <c r="AC373" s="88" t="str">
        <f>IF($AA373="", "", SUMIF('Time Sheet'!$B$9:$B$5008, $AA373, 'Time Sheet'!$AN$9:$AN$5008))</f>
        <v/>
      </c>
      <c r="AD373" s="96" t="str">
        <f>IF(AA373="", "", RANK(AC373, $AC$9:$AC$508, 0)+COUNTIF($AC$9:AC373, AC373)-1)</f>
        <v/>
      </c>
      <c r="AE373" s="31" t="str">
        <f t="shared" si="53"/>
        <v/>
      </c>
    </row>
    <row r="374" spans="1:31" x14ac:dyDescent="0.25">
      <c r="A374" s="77"/>
      <c r="B374" s="39"/>
      <c r="C374" s="42"/>
      <c r="D374" s="42"/>
      <c r="E374" s="41"/>
      <c r="F374" s="49"/>
      <c r="G374" s="77"/>
      <c r="H374" s="20" t="str">
        <f>IF(B374="", "", SUMIF('Time Sheet'!$B$9:$B$5008, $B374, 'Time Sheet'!$L$9:$L$5008))</f>
        <v/>
      </c>
      <c r="I374" s="23" t="str">
        <f>IF(B374="", "", SUMIF('Time Sheet'!$B$9:$B$5008, $B374, 'Time Sheet'!$N$9:$N$5008))</f>
        <v/>
      </c>
      <c r="J374" s="20" t="str">
        <f t="shared" si="45"/>
        <v/>
      </c>
      <c r="K374" s="77"/>
      <c r="Q374" s="14" t="str">
        <f t="shared" si="46"/>
        <v/>
      </c>
      <c r="R374" s="20" t="str">
        <f t="shared" si="47"/>
        <v/>
      </c>
      <c r="S374" s="69" t="str">
        <f t="shared" si="48"/>
        <v/>
      </c>
      <c r="T374" s="14" t="str">
        <f t="shared" si="49"/>
        <v/>
      </c>
      <c r="V374" s="11" t="str">
        <f>IF(C374="", "", IF(COUNTIF($C$9:C374, C374)&gt;1, "", C374))</f>
        <v/>
      </c>
      <c r="W374" s="14" t="str">
        <f t="shared" si="50"/>
        <v/>
      </c>
      <c r="X374" s="14">
        <v>366</v>
      </c>
      <c r="Y374" s="14" t="str">
        <f t="shared" si="51"/>
        <v/>
      </c>
      <c r="AA374" s="14" t="str">
        <f t="shared" si="52"/>
        <v/>
      </c>
      <c r="AB374" s="20" t="str">
        <f>IF($AA374="", "", SUMIF('Time Sheet'!$B$9:$B$5008, $AA374, 'Time Sheet'!$AM$9:$AM$5008))</f>
        <v/>
      </c>
      <c r="AC374" s="88" t="str">
        <f>IF($AA374="", "", SUMIF('Time Sheet'!$B$9:$B$5008, $AA374, 'Time Sheet'!$AN$9:$AN$5008))</f>
        <v/>
      </c>
      <c r="AD374" s="96" t="str">
        <f>IF(AA374="", "", RANK(AC374, $AC$9:$AC$508, 0)+COUNTIF($AC$9:AC374, AC374)-1)</f>
        <v/>
      </c>
      <c r="AE374" s="31" t="str">
        <f t="shared" si="53"/>
        <v/>
      </c>
    </row>
    <row r="375" spans="1:31" x14ac:dyDescent="0.25">
      <c r="A375" s="77"/>
      <c r="B375" s="39"/>
      <c r="C375" s="42"/>
      <c r="D375" s="42"/>
      <c r="E375" s="41"/>
      <c r="F375" s="49"/>
      <c r="G375" s="77"/>
      <c r="H375" s="20" t="str">
        <f>IF(B375="", "", SUMIF('Time Sheet'!$B$9:$B$5008, $B375, 'Time Sheet'!$L$9:$L$5008))</f>
        <v/>
      </c>
      <c r="I375" s="23" t="str">
        <f>IF(B375="", "", SUMIF('Time Sheet'!$B$9:$B$5008, $B375, 'Time Sheet'!$N$9:$N$5008))</f>
        <v/>
      </c>
      <c r="J375" s="20" t="str">
        <f t="shared" si="45"/>
        <v/>
      </c>
      <c r="K375" s="77"/>
      <c r="Q375" s="14" t="str">
        <f t="shared" si="46"/>
        <v/>
      </c>
      <c r="R375" s="20" t="str">
        <f t="shared" si="47"/>
        <v/>
      </c>
      <c r="S375" s="69" t="str">
        <f t="shared" si="48"/>
        <v/>
      </c>
      <c r="T375" s="14" t="str">
        <f t="shared" si="49"/>
        <v/>
      </c>
      <c r="V375" s="11" t="str">
        <f>IF(C375="", "", IF(COUNTIF($C$9:C375, C375)&gt;1, "", C375))</f>
        <v/>
      </c>
      <c r="W375" s="14" t="str">
        <f t="shared" si="50"/>
        <v/>
      </c>
      <c r="X375" s="14">
        <v>367</v>
      </c>
      <c r="Y375" s="14" t="str">
        <f t="shared" si="51"/>
        <v/>
      </c>
      <c r="AA375" s="14" t="str">
        <f t="shared" si="52"/>
        <v/>
      </c>
      <c r="AB375" s="20" t="str">
        <f>IF($AA375="", "", SUMIF('Time Sheet'!$B$9:$B$5008, $AA375, 'Time Sheet'!$AM$9:$AM$5008))</f>
        <v/>
      </c>
      <c r="AC375" s="88" t="str">
        <f>IF($AA375="", "", SUMIF('Time Sheet'!$B$9:$B$5008, $AA375, 'Time Sheet'!$AN$9:$AN$5008))</f>
        <v/>
      </c>
      <c r="AD375" s="96" t="str">
        <f>IF(AA375="", "", RANK(AC375, $AC$9:$AC$508, 0)+COUNTIF($AC$9:AC375, AC375)-1)</f>
        <v/>
      </c>
      <c r="AE375" s="31" t="str">
        <f t="shared" si="53"/>
        <v/>
      </c>
    </row>
    <row r="376" spans="1:31" x14ac:dyDescent="0.25">
      <c r="A376" s="77"/>
      <c r="B376" s="39"/>
      <c r="C376" s="42"/>
      <c r="D376" s="42"/>
      <c r="E376" s="41"/>
      <c r="F376" s="49"/>
      <c r="G376" s="77"/>
      <c r="H376" s="20" t="str">
        <f>IF(B376="", "", SUMIF('Time Sheet'!$B$9:$B$5008, $B376, 'Time Sheet'!$L$9:$L$5008))</f>
        <v/>
      </c>
      <c r="I376" s="23" t="str">
        <f>IF(B376="", "", SUMIF('Time Sheet'!$B$9:$B$5008, $B376, 'Time Sheet'!$N$9:$N$5008))</f>
        <v/>
      </c>
      <c r="J376" s="20" t="str">
        <f t="shared" si="45"/>
        <v/>
      </c>
      <c r="K376" s="77"/>
      <c r="Q376" s="14" t="str">
        <f t="shared" si="46"/>
        <v/>
      </c>
      <c r="R376" s="20" t="str">
        <f t="shared" si="47"/>
        <v/>
      </c>
      <c r="S376" s="69" t="str">
        <f t="shared" si="48"/>
        <v/>
      </c>
      <c r="T376" s="14" t="str">
        <f t="shared" si="49"/>
        <v/>
      </c>
      <c r="V376" s="11" t="str">
        <f>IF(C376="", "", IF(COUNTIF($C$9:C376, C376)&gt;1, "", C376))</f>
        <v/>
      </c>
      <c r="W376" s="14" t="str">
        <f t="shared" si="50"/>
        <v/>
      </c>
      <c r="X376" s="14">
        <v>368</v>
      </c>
      <c r="Y376" s="14" t="str">
        <f t="shared" si="51"/>
        <v/>
      </c>
      <c r="AA376" s="14" t="str">
        <f t="shared" si="52"/>
        <v/>
      </c>
      <c r="AB376" s="20" t="str">
        <f>IF($AA376="", "", SUMIF('Time Sheet'!$B$9:$B$5008, $AA376, 'Time Sheet'!$AM$9:$AM$5008))</f>
        <v/>
      </c>
      <c r="AC376" s="88" t="str">
        <f>IF($AA376="", "", SUMIF('Time Sheet'!$B$9:$B$5008, $AA376, 'Time Sheet'!$AN$9:$AN$5008))</f>
        <v/>
      </c>
      <c r="AD376" s="96" t="str">
        <f>IF(AA376="", "", RANK(AC376, $AC$9:$AC$508, 0)+COUNTIF($AC$9:AC376, AC376)-1)</f>
        <v/>
      </c>
      <c r="AE376" s="31" t="str">
        <f t="shared" si="53"/>
        <v/>
      </c>
    </row>
    <row r="377" spans="1:31" x14ac:dyDescent="0.25">
      <c r="A377" s="77"/>
      <c r="B377" s="39"/>
      <c r="C377" s="42"/>
      <c r="D377" s="42"/>
      <c r="E377" s="41"/>
      <c r="F377" s="49"/>
      <c r="G377" s="77"/>
      <c r="H377" s="20" t="str">
        <f>IF(B377="", "", SUMIF('Time Sheet'!$B$9:$B$5008, $B377, 'Time Sheet'!$L$9:$L$5008))</f>
        <v/>
      </c>
      <c r="I377" s="23" t="str">
        <f>IF(B377="", "", SUMIF('Time Sheet'!$B$9:$B$5008, $B377, 'Time Sheet'!$N$9:$N$5008))</f>
        <v/>
      </c>
      <c r="J377" s="20" t="str">
        <f t="shared" si="45"/>
        <v/>
      </c>
      <c r="K377" s="77"/>
      <c r="Q377" s="14" t="str">
        <f t="shared" si="46"/>
        <v/>
      </c>
      <c r="R377" s="20" t="str">
        <f t="shared" si="47"/>
        <v/>
      </c>
      <c r="S377" s="69" t="str">
        <f t="shared" si="48"/>
        <v/>
      </c>
      <c r="T377" s="14" t="str">
        <f t="shared" si="49"/>
        <v/>
      </c>
      <c r="V377" s="11" t="str">
        <f>IF(C377="", "", IF(COUNTIF($C$9:C377, C377)&gt;1, "", C377))</f>
        <v/>
      </c>
      <c r="W377" s="14" t="str">
        <f t="shared" si="50"/>
        <v/>
      </c>
      <c r="X377" s="14">
        <v>369</v>
      </c>
      <c r="Y377" s="14" t="str">
        <f t="shared" si="51"/>
        <v/>
      </c>
      <c r="AA377" s="14" t="str">
        <f t="shared" si="52"/>
        <v/>
      </c>
      <c r="AB377" s="20" t="str">
        <f>IF($AA377="", "", SUMIF('Time Sheet'!$B$9:$B$5008, $AA377, 'Time Sheet'!$AM$9:$AM$5008))</f>
        <v/>
      </c>
      <c r="AC377" s="88" t="str">
        <f>IF($AA377="", "", SUMIF('Time Sheet'!$B$9:$B$5008, $AA377, 'Time Sheet'!$AN$9:$AN$5008))</f>
        <v/>
      </c>
      <c r="AD377" s="96" t="str">
        <f>IF(AA377="", "", RANK(AC377, $AC$9:$AC$508, 0)+COUNTIF($AC$9:AC377, AC377)-1)</f>
        <v/>
      </c>
      <c r="AE377" s="31" t="str">
        <f t="shared" si="53"/>
        <v/>
      </c>
    </row>
    <row r="378" spans="1:31" x14ac:dyDescent="0.25">
      <c r="A378" s="77"/>
      <c r="B378" s="39"/>
      <c r="C378" s="42"/>
      <c r="D378" s="42"/>
      <c r="E378" s="41"/>
      <c r="F378" s="49"/>
      <c r="G378" s="77"/>
      <c r="H378" s="20" t="str">
        <f>IF(B378="", "", SUMIF('Time Sheet'!$B$9:$B$5008, $B378, 'Time Sheet'!$L$9:$L$5008))</f>
        <v/>
      </c>
      <c r="I378" s="23" t="str">
        <f>IF(B378="", "", SUMIF('Time Sheet'!$B$9:$B$5008, $B378, 'Time Sheet'!$N$9:$N$5008))</f>
        <v/>
      </c>
      <c r="J378" s="20" t="str">
        <f t="shared" si="45"/>
        <v/>
      </c>
      <c r="K378" s="77"/>
      <c r="Q378" s="14" t="str">
        <f t="shared" si="46"/>
        <v/>
      </c>
      <c r="R378" s="20" t="str">
        <f t="shared" si="47"/>
        <v/>
      </c>
      <c r="S378" s="69" t="str">
        <f t="shared" si="48"/>
        <v/>
      </c>
      <c r="T378" s="14" t="str">
        <f t="shared" si="49"/>
        <v/>
      </c>
      <c r="V378" s="11" t="str">
        <f>IF(C378="", "", IF(COUNTIF($C$9:C378, C378)&gt;1, "", C378))</f>
        <v/>
      </c>
      <c r="W378" s="14" t="str">
        <f t="shared" si="50"/>
        <v/>
      </c>
      <c r="X378" s="14">
        <v>370</v>
      </c>
      <c r="Y378" s="14" t="str">
        <f t="shared" si="51"/>
        <v/>
      </c>
      <c r="AA378" s="14" t="str">
        <f t="shared" si="52"/>
        <v/>
      </c>
      <c r="AB378" s="20" t="str">
        <f>IF($AA378="", "", SUMIF('Time Sheet'!$B$9:$B$5008, $AA378, 'Time Sheet'!$AM$9:$AM$5008))</f>
        <v/>
      </c>
      <c r="AC378" s="88" t="str">
        <f>IF($AA378="", "", SUMIF('Time Sheet'!$B$9:$B$5008, $AA378, 'Time Sheet'!$AN$9:$AN$5008))</f>
        <v/>
      </c>
      <c r="AD378" s="96" t="str">
        <f>IF(AA378="", "", RANK(AC378, $AC$9:$AC$508, 0)+COUNTIF($AC$9:AC378, AC378)-1)</f>
        <v/>
      </c>
      <c r="AE378" s="31" t="str">
        <f t="shared" si="53"/>
        <v/>
      </c>
    </row>
    <row r="379" spans="1:31" x14ac:dyDescent="0.25">
      <c r="A379" s="77"/>
      <c r="B379" s="39"/>
      <c r="C379" s="42"/>
      <c r="D379" s="42"/>
      <c r="E379" s="41"/>
      <c r="F379" s="49"/>
      <c r="G379" s="77"/>
      <c r="H379" s="20" t="str">
        <f>IF(B379="", "", SUMIF('Time Sheet'!$B$9:$B$5008, $B379, 'Time Sheet'!$L$9:$L$5008))</f>
        <v/>
      </c>
      <c r="I379" s="23" t="str">
        <f>IF(B379="", "", SUMIF('Time Sheet'!$B$9:$B$5008, $B379, 'Time Sheet'!$N$9:$N$5008))</f>
        <v/>
      </c>
      <c r="J379" s="20" t="str">
        <f t="shared" si="45"/>
        <v/>
      </c>
      <c r="K379" s="77"/>
      <c r="Q379" s="14" t="str">
        <f t="shared" si="46"/>
        <v/>
      </c>
      <c r="R379" s="20" t="str">
        <f t="shared" si="47"/>
        <v/>
      </c>
      <c r="S379" s="69" t="str">
        <f t="shared" si="48"/>
        <v/>
      </c>
      <c r="T379" s="14" t="str">
        <f t="shared" si="49"/>
        <v/>
      </c>
      <c r="V379" s="11" t="str">
        <f>IF(C379="", "", IF(COUNTIF($C$9:C379, C379)&gt;1, "", C379))</f>
        <v/>
      </c>
      <c r="W379" s="14" t="str">
        <f t="shared" si="50"/>
        <v/>
      </c>
      <c r="X379" s="14">
        <v>371</v>
      </c>
      <c r="Y379" s="14" t="str">
        <f t="shared" si="51"/>
        <v/>
      </c>
      <c r="AA379" s="14" t="str">
        <f t="shared" si="52"/>
        <v/>
      </c>
      <c r="AB379" s="20" t="str">
        <f>IF($AA379="", "", SUMIF('Time Sheet'!$B$9:$B$5008, $AA379, 'Time Sheet'!$AM$9:$AM$5008))</f>
        <v/>
      </c>
      <c r="AC379" s="88" t="str">
        <f>IF($AA379="", "", SUMIF('Time Sheet'!$B$9:$B$5008, $AA379, 'Time Sheet'!$AN$9:$AN$5008))</f>
        <v/>
      </c>
      <c r="AD379" s="96" t="str">
        <f>IF(AA379="", "", RANK(AC379, $AC$9:$AC$508, 0)+COUNTIF($AC$9:AC379, AC379)-1)</f>
        <v/>
      </c>
      <c r="AE379" s="31" t="str">
        <f t="shared" si="53"/>
        <v/>
      </c>
    </row>
    <row r="380" spans="1:31" x14ac:dyDescent="0.25">
      <c r="A380" s="77"/>
      <c r="B380" s="39"/>
      <c r="C380" s="42"/>
      <c r="D380" s="42"/>
      <c r="E380" s="41"/>
      <c r="F380" s="49"/>
      <c r="G380" s="77"/>
      <c r="H380" s="20" t="str">
        <f>IF(B380="", "", SUMIF('Time Sheet'!$B$9:$B$5008, $B380, 'Time Sheet'!$L$9:$L$5008))</f>
        <v/>
      </c>
      <c r="I380" s="23" t="str">
        <f>IF(B380="", "", SUMIF('Time Sheet'!$B$9:$B$5008, $B380, 'Time Sheet'!$N$9:$N$5008))</f>
        <v/>
      </c>
      <c r="J380" s="20" t="str">
        <f t="shared" si="45"/>
        <v/>
      </c>
      <c r="K380" s="77"/>
      <c r="Q380" s="14" t="str">
        <f t="shared" si="46"/>
        <v/>
      </c>
      <c r="R380" s="20" t="str">
        <f t="shared" si="47"/>
        <v/>
      </c>
      <c r="S380" s="69" t="str">
        <f t="shared" si="48"/>
        <v/>
      </c>
      <c r="T380" s="14" t="str">
        <f t="shared" si="49"/>
        <v/>
      </c>
      <c r="V380" s="11" t="str">
        <f>IF(C380="", "", IF(COUNTIF($C$9:C380, C380)&gt;1, "", C380))</f>
        <v/>
      </c>
      <c r="W380" s="14" t="str">
        <f t="shared" si="50"/>
        <v/>
      </c>
      <c r="X380" s="14">
        <v>372</v>
      </c>
      <c r="Y380" s="14" t="str">
        <f t="shared" si="51"/>
        <v/>
      </c>
      <c r="AA380" s="14" t="str">
        <f t="shared" si="52"/>
        <v/>
      </c>
      <c r="AB380" s="20" t="str">
        <f>IF($AA380="", "", SUMIF('Time Sheet'!$B$9:$B$5008, $AA380, 'Time Sheet'!$AM$9:$AM$5008))</f>
        <v/>
      </c>
      <c r="AC380" s="88" t="str">
        <f>IF($AA380="", "", SUMIF('Time Sheet'!$B$9:$B$5008, $AA380, 'Time Sheet'!$AN$9:$AN$5008))</f>
        <v/>
      </c>
      <c r="AD380" s="96" t="str">
        <f>IF(AA380="", "", RANK(AC380, $AC$9:$AC$508, 0)+COUNTIF($AC$9:AC380, AC380)-1)</f>
        <v/>
      </c>
      <c r="AE380" s="31" t="str">
        <f t="shared" si="53"/>
        <v/>
      </c>
    </row>
    <row r="381" spans="1:31" x14ac:dyDescent="0.25">
      <c r="A381" s="77"/>
      <c r="B381" s="39"/>
      <c r="C381" s="42"/>
      <c r="D381" s="42"/>
      <c r="E381" s="41"/>
      <c r="F381" s="49"/>
      <c r="G381" s="77"/>
      <c r="H381" s="20" t="str">
        <f>IF(B381="", "", SUMIF('Time Sheet'!$B$9:$B$5008, $B381, 'Time Sheet'!$L$9:$L$5008))</f>
        <v/>
      </c>
      <c r="I381" s="23" t="str">
        <f>IF(B381="", "", SUMIF('Time Sheet'!$B$9:$B$5008, $B381, 'Time Sheet'!$N$9:$N$5008))</f>
        <v/>
      </c>
      <c r="J381" s="20" t="str">
        <f t="shared" si="45"/>
        <v/>
      </c>
      <c r="K381" s="77"/>
      <c r="Q381" s="14" t="str">
        <f t="shared" si="46"/>
        <v/>
      </c>
      <c r="R381" s="20" t="str">
        <f t="shared" si="47"/>
        <v/>
      </c>
      <c r="S381" s="69" t="str">
        <f t="shared" si="48"/>
        <v/>
      </c>
      <c r="T381" s="14" t="str">
        <f t="shared" si="49"/>
        <v/>
      </c>
      <c r="V381" s="11" t="str">
        <f>IF(C381="", "", IF(COUNTIF($C$9:C381, C381)&gt;1, "", C381))</f>
        <v/>
      </c>
      <c r="W381" s="14" t="str">
        <f t="shared" si="50"/>
        <v/>
      </c>
      <c r="X381" s="14">
        <v>373</v>
      </c>
      <c r="Y381" s="14" t="str">
        <f t="shared" si="51"/>
        <v/>
      </c>
      <c r="AA381" s="14" t="str">
        <f t="shared" si="52"/>
        <v/>
      </c>
      <c r="AB381" s="20" t="str">
        <f>IF($AA381="", "", SUMIF('Time Sheet'!$B$9:$B$5008, $AA381, 'Time Sheet'!$AM$9:$AM$5008))</f>
        <v/>
      </c>
      <c r="AC381" s="88" t="str">
        <f>IF($AA381="", "", SUMIF('Time Sheet'!$B$9:$B$5008, $AA381, 'Time Sheet'!$AN$9:$AN$5008))</f>
        <v/>
      </c>
      <c r="AD381" s="96" t="str">
        <f>IF(AA381="", "", RANK(AC381, $AC$9:$AC$508, 0)+COUNTIF($AC$9:AC381, AC381)-1)</f>
        <v/>
      </c>
      <c r="AE381" s="31" t="str">
        <f t="shared" si="53"/>
        <v/>
      </c>
    </row>
    <row r="382" spans="1:31" x14ac:dyDescent="0.25">
      <c r="A382" s="77"/>
      <c r="B382" s="39"/>
      <c r="C382" s="42"/>
      <c r="D382" s="42"/>
      <c r="E382" s="41"/>
      <c r="F382" s="49"/>
      <c r="G382" s="77"/>
      <c r="H382" s="20" t="str">
        <f>IF(B382="", "", SUMIF('Time Sheet'!$B$9:$B$5008, $B382, 'Time Sheet'!$L$9:$L$5008))</f>
        <v/>
      </c>
      <c r="I382" s="23" t="str">
        <f>IF(B382="", "", SUMIF('Time Sheet'!$B$9:$B$5008, $B382, 'Time Sheet'!$N$9:$N$5008))</f>
        <v/>
      </c>
      <c r="J382" s="20" t="str">
        <f t="shared" si="45"/>
        <v/>
      </c>
      <c r="K382" s="77"/>
      <c r="Q382" s="14" t="str">
        <f t="shared" si="46"/>
        <v/>
      </c>
      <c r="R382" s="20" t="str">
        <f t="shared" si="47"/>
        <v/>
      </c>
      <c r="S382" s="69" t="str">
        <f t="shared" si="48"/>
        <v/>
      </c>
      <c r="T382" s="14" t="str">
        <f t="shared" si="49"/>
        <v/>
      </c>
      <c r="V382" s="11" t="str">
        <f>IF(C382="", "", IF(COUNTIF($C$9:C382, C382)&gt;1, "", C382))</f>
        <v/>
      </c>
      <c r="W382" s="14" t="str">
        <f t="shared" si="50"/>
        <v/>
      </c>
      <c r="X382" s="14">
        <v>374</v>
      </c>
      <c r="Y382" s="14" t="str">
        <f t="shared" si="51"/>
        <v/>
      </c>
      <c r="AA382" s="14" t="str">
        <f t="shared" si="52"/>
        <v/>
      </c>
      <c r="AB382" s="20" t="str">
        <f>IF($AA382="", "", SUMIF('Time Sheet'!$B$9:$B$5008, $AA382, 'Time Sheet'!$AM$9:$AM$5008))</f>
        <v/>
      </c>
      <c r="AC382" s="88" t="str">
        <f>IF($AA382="", "", SUMIF('Time Sheet'!$B$9:$B$5008, $AA382, 'Time Sheet'!$AN$9:$AN$5008))</f>
        <v/>
      </c>
      <c r="AD382" s="96" t="str">
        <f>IF(AA382="", "", RANK(AC382, $AC$9:$AC$508, 0)+COUNTIF($AC$9:AC382, AC382)-1)</f>
        <v/>
      </c>
      <c r="AE382" s="31" t="str">
        <f t="shared" si="53"/>
        <v/>
      </c>
    </row>
    <row r="383" spans="1:31" x14ac:dyDescent="0.25">
      <c r="A383" s="77"/>
      <c r="B383" s="39"/>
      <c r="C383" s="42"/>
      <c r="D383" s="42"/>
      <c r="E383" s="41"/>
      <c r="F383" s="49"/>
      <c r="G383" s="77"/>
      <c r="H383" s="20" t="str">
        <f>IF(B383="", "", SUMIF('Time Sheet'!$B$9:$B$5008, $B383, 'Time Sheet'!$L$9:$L$5008))</f>
        <v/>
      </c>
      <c r="I383" s="23" t="str">
        <f>IF(B383="", "", SUMIF('Time Sheet'!$B$9:$B$5008, $B383, 'Time Sheet'!$N$9:$N$5008))</f>
        <v/>
      </c>
      <c r="J383" s="20" t="str">
        <f t="shared" si="45"/>
        <v/>
      </c>
      <c r="K383" s="77"/>
      <c r="Q383" s="14" t="str">
        <f t="shared" si="46"/>
        <v/>
      </c>
      <c r="R383" s="20" t="str">
        <f t="shared" si="47"/>
        <v/>
      </c>
      <c r="S383" s="69" t="str">
        <f t="shared" si="48"/>
        <v/>
      </c>
      <c r="T383" s="14" t="str">
        <f t="shared" si="49"/>
        <v/>
      </c>
      <c r="V383" s="11" t="str">
        <f>IF(C383="", "", IF(COUNTIF($C$9:C383, C383)&gt;1, "", C383))</f>
        <v/>
      </c>
      <c r="W383" s="14" t="str">
        <f t="shared" si="50"/>
        <v/>
      </c>
      <c r="X383" s="14">
        <v>375</v>
      </c>
      <c r="Y383" s="14" t="str">
        <f t="shared" si="51"/>
        <v/>
      </c>
      <c r="AA383" s="14" t="str">
        <f t="shared" si="52"/>
        <v/>
      </c>
      <c r="AB383" s="20" t="str">
        <f>IF($AA383="", "", SUMIF('Time Sheet'!$B$9:$B$5008, $AA383, 'Time Sheet'!$AM$9:$AM$5008))</f>
        <v/>
      </c>
      <c r="AC383" s="88" t="str">
        <f>IF($AA383="", "", SUMIF('Time Sheet'!$B$9:$B$5008, $AA383, 'Time Sheet'!$AN$9:$AN$5008))</f>
        <v/>
      </c>
      <c r="AD383" s="96" t="str">
        <f>IF(AA383="", "", RANK(AC383, $AC$9:$AC$508, 0)+COUNTIF($AC$9:AC383, AC383)-1)</f>
        <v/>
      </c>
      <c r="AE383" s="31" t="str">
        <f t="shared" si="53"/>
        <v/>
      </c>
    </row>
    <row r="384" spans="1:31" x14ac:dyDescent="0.25">
      <c r="A384" s="77"/>
      <c r="B384" s="39"/>
      <c r="C384" s="42"/>
      <c r="D384" s="42"/>
      <c r="E384" s="41"/>
      <c r="F384" s="49"/>
      <c r="G384" s="77"/>
      <c r="H384" s="20" t="str">
        <f>IF(B384="", "", SUMIF('Time Sheet'!$B$9:$B$5008, $B384, 'Time Sheet'!$L$9:$L$5008))</f>
        <v/>
      </c>
      <c r="I384" s="23" t="str">
        <f>IF(B384="", "", SUMIF('Time Sheet'!$B$9:$B$5008, $B384, 'Time Sheet'!$N$9:$N$5008))</f>
        <v/>
      </c>
      <c r="J384" s="20" t="str">
        <f t="shared" si="45"/>
        <v/>
      </c>
      <c r="K384" s="77"/>
      <c r="Q384" s="14" t="str">
        <f t="shared" si="46"/>
        <v/>
      </c>
      <c r="R384" s="20" t="str">
        <f t="shared" si="47"/>
        <v/>
      </c>
      <c r="S384" s="69" t="str">
        <f t="shared" si="48"/>
        <v/>
      </c>
      <c r="T384" s="14" t="str">
        <f t="shared" si="49"/>
        <v/>
      </c>
      <c r="V384" s="11" t="str">
        <f>IF(C384="", "", IF(COUNTIF($C$9:C384, C384)&gt;1, "", C384))</f>
        <v/>
      </c>
      <c r="W384" s="14" t="str">
        <f t="shared" si="50"/>
        <v/>
      </c>
      <c r="X384" s="14">
        <v>376</v>
      </c>
      <c r="Y384" s="14" t="str">
        <f t="shared" si="51"/>
        <v/>
      </c>
      <c r="AA384" s="14" t="str">
        <f t="shared" si="52"/>
        <v/>
      </c>
      <c r="AB384" s="20" t="str">
        <f>IF($AA384="", "", SUMIF('Time Sheet'!$B$9:$B$5008, $AA384, 'Time Sheet'!$AM$9:$AM$5008))</f>
        <v/>
      </c>
      <c r="AC384" s="88" t="str">
        <f>IF($AA384="", "", SUMIF('Time Sheet'!$B$9:$B$5008, $AA384, 'Time Sheet'!$AN$9:$AN$5008))</f>
        <v/>
      </c>
      <c r="AD384" s="96" t="str">
        <f>IF(AA384="", "", RANK(AC384, $AC$9:$AC$508, 0)+COUNTIF($AC$9:AC384, AC384)-1)</f>
        <v/>
      </c>
      <c r="AE384" s="31" t="str">
        <f t="shared" si="53"/>
        <v/>
      </c>
    </row>
    <row r="385" spans="1:31" x14ac:dyDescent="0.25">
      <c r="A385" s="77"/>
      <c r="B385" s="39"/>
      <c r="C385" s="42"/>
      <c r="D385" s="42"/>
      <c r="E385" s="41"/>
      <c r="F385" s="49"/>
      <c r="G385" s="77"/>
      <c r="H385" s="20" t="str">
        <f>IF(B385="", "", SUMIF('Time Sheet'!$B$9:$B$5008, $B385, 'Time Sheet'!$L$9:$L$5008))</f>
        <v/>
      </c>
      <c r="I385" s="23" t="str">
        <f>IF(B385="", "", SUMIF('Time Sheet'!$B$9:$B$5008, $B385, 'Time Sheet'!$N$9:$N$5008))</f>
        <v/>
      </c>
      <c r="J385" s="20" t="str">
        <f t="shared" si="45"/>
        <v/>
      </c>
      <c r="K385" s="77"/>
      <c r="Q385" s="14" t="str">
        <f t="shared" si="46"/>
        <v/>
      </c>
      <c r="R385" s="20" t="str">
        <f t="shared" si="47"/>
        <v/>
      </c>
      <c r="S385" s="69" t="str">
        <f t="shared" si="48"/>
        <v/>
      </c>
      <c r="T385" s="14" t="str">
        <f t="shared" si="49"/>
        <v/>
      </c>
      <c r="V385" s="11" t="str">
        <f>IF(C385="", "", IF(COUNTIF($C$9:C385, C385)&gt;1, "", C385))</f>
        <v/>
      </c>
      <c r="W385" s="14" t="str">
        <f t="shared" si="50"/>
        <v/>
      </c>
      <c r="X385" s="14">
        <v>377</v>
      </c>
      <c r="Y385" s="14" t="str">
        <f t="shared" si="51"/>
        <v/>
      </c>
      <c r="AA385" s="14" t="str">
        <f t="shared" si="52"/>
        <v/>
      </c>
      <c r="AB385" s="20" t="str">
        <f>IF($AA385="", "", SUMIF('Time Sheet'!$B$9:$B$5008, $AA385, 'Time Sheet'!$AM$9:$AM$5008))</f>
        <v/>
      </c>
      <c r="AC385" s="88" t="str">
        <f>IF($AA385="", "", SUMIF('Time Sheet'!$B$9:$B$5008, $AA385, 'Time Sheet'!$AN$9:$AN$5008))</f>
        <v/>
      </c>
      <c r="AD385" s="96" t="str">
        <f>IF(AA385="", "", RANK(AC385, $AC$9:$AC$508, 0)+COUNTIF($AC$9:AC385, AC385)-1)</f>
        <v/>
      </c>
      <c r="AE385" s="31" t="str">
        <f t="shared" si="53"/>
        <v/>
      </c>
    </row>
    <row r="386" spans="1:31" x14ac:dyDescent="0.25">
      <c r="A386" s="77"/>
      <c r="B386" s="39"/>
      <c r="C386" s="42"/>
      <c r="D386" s="42"/>
      <c r="E386" s="41"/>
      <c r="F386" s="49"/>
      <c r="G386" s="77"/>
      <c r="H386" s="20" t="str">
        <f>IF(B386="", "", SUMIF('Time Sheet'!$B$9:$B$5008, $B386, 'Time Sheet'!$L$9:$L$5008))</f>
        <v/>
      </c>
      <c r="I386" s="23" t="str">
        <f>IF(B386="", "", SUMIF('Time Sheet'!$B$9:$B$5008, $B386, 'Time Sheet'!$N$9:$N$5008))</f>
        <v/>
      </c>
      <c r="J386" s="20" t="str">
        <f t="shared" si="45"/>
        <v/>
      </c>
      <c r="K386" s="77"/>
      <c r="Q386" s="14" t="str">
        <f t="shared" si="46"/>
        <v/>
      </c>
      <c r="R386" s="20" t="str">
        <f t="shared" si="47"/>
        <v/>
      </c>
      <c r="S386" s="69" t="str">
        <f t="shared" si="48"/>
        <v/>
      </c>
      <c r="T386" s="14" t="str">
        <f t="shared" si="49"/>
        <v/>
      </c>
      <c r="V386" s="11" t="str">
        <f>IF(C386="", "", IF(COUNTIF($C$9:C386, C386)&gt;1, "", C386))</f>
        <v/>
      </c>
      <c r="W386" s="14" t="str">
        <f t="shared" si="50"/>
        <v/>
      </c>
      <c r="X386" s="14">
        <v>378</v>
      </c>
      <c r="Y386" s="14" t="str">
        <f t="shared" si="51"/>
        <v/>
      </c>
      <c r="AA386" s="14" t="str">
        <f t="shared" si="52"/>
        <v/>
      </c>
      <c r="AB386" s="20" t="str">
        <f>IF($AA386="", "", SUMIF('Time Sheet'!$B$9:$B$5008, $AA386, 'Time Sheet'!$AM$9:$AM$5008))</f>
        <v/>
      </c>
      <c r="AC386" s="88" t="str">
        <f>IF($AA386="", "", SUMIF('Time Sheet'!$B$9:$B$5008, $AA386, 'Time Sheet'!$AN$9:$AN$5008))</f>
        <v/>
      </c>
      <c r="AD386" s="96" t="str">
        <f>IF(AA386="", "", RANK(AC386, $AC$9:$AC$508, 0)+COUNTIF($AC$9:AC386, AC386)-1)</f>
        <v/>
      </c>
      <c r="AE386" s="31" t="str">
        <f t="shared" si="53"/>
        <v/>
      </c>
    </row>
    <row r="387" spans="1:31" x14ac:dyDescent="0.25">
      <c r="A387" s="77"/>
      <c r="B387" s="39"/>
      <c r="C387" s="42"/>
      <c r="D387" s="42"/>
      <c r="E387" s="41"/>
      <c r="F387" s="49"/>
      <c r="G387" s="77"/>
      <c r="H387" s="20" t="str">
        <f>IF(B387="", "", SUMIF('Time Sheet'!$B$9:$B$5008, $B387, 'Time Sheet'!$L$9:$L$5008))</f>
        <v/>
      </c>
      <c r="I387" s="23" t="str">
        <f>IF(B387="", "", SUMIF('Time Sheet'!$B$9:$B$5008, $B387, 'Time Sheet'!$N$9:$N$5008))</f>
        <v/>
      </c>
      <c r="J387" s="20" t="str">
        <f t="shared" si="45"/>
        <v/>
      </c>
      <c r="K387" s="77"/>
      <c r="Q387" s="14" t="str">
        <f t="shared" si="46"/>
        <v/>
      </c>
      <c r="R387" s="20" t="str">
        <f t="shared" si="47"/>
        <v/>
      </c>
      <c r="S387" s="69" t="str">
        <f t="shared" si="48"/>
        <v/>
      </c>
      <c r="T387" s="14" t="str">
        <f t="shared" si="49"/>
        <v/>
      </c>
      <c r="V387" s="11" t="str">
        <f>IF(C387="", "", IF(COUNTIF($C$9:C387, C387)&gt;1, "", C387))</f>
        <v/>
      </c>
      <c r="W387" s="14" t="str">
        <f t="shared" si="50"/>
        <v/>
      </c>
      <c r="X387" s="14">
        <v>379</v>
      </c>
      <c r="Y387" s="14" t="str">
        <f t="shared" si="51"/>
        <v/>
      </c>
      <c r="AA387" s="14" t="str">
        <f t="shared" si="52"/>
        <v/>
      </c>
      <c r="AB387" s="20" t="str">
        <f>IF($AA387="", "", SUMIF('Time Sheet'!$B$9:$B$5008, $AA387, 'Time Sheet'!$AM$9:$AM$5008))</f>
        <v/>
      </c>
      <c r="AC387" s="88" t="str">
        <f>IF($AA387="", "", SUMIF('Time Sheet'!$B$9:$B$5008, $AA387, 'Time Sheet'!$AN$9:$AN$5008))</f>
        <v/>
      </c>
      <c r="AD387" s="96" t="str">
        <f>IF(AA387="", "", RANK(AC387, $AC$9:$AC$508, 0)+COUNTIF($AC$9:AC387, AC387)-1)</f>
        <v/>
      </c>
      <c r="AE387" s="31" t="str">
        <f t="shared" si="53"/>
        <v/>
      </c>
    </row>
    <row r="388" spans="1:31" x14ac:dyDescent="0.25">
      <c r="A388" s="77"/>
      <c r="B388" s="39"/>
      <c r="C388" s="42"/>
      <c r="D388" s="42"/>
      <c r="E388" s="41"/>
      <c r="F388" s="49"/>
      <c r="G388" s="77"/>
      <c r="H388" s="20" t="str">
        <f>IF(B388="", "", SUMIF('Time Sheet'!$B$9:$B$5008, $B388, 'Time Sheet'!$L$9:$L$5008))</f>
        <v/>
      </c>
      <c r="I388" s="23" t="str">
        <f>IF(B388="", "", SUMIF('Time Sheet'!$B$9:$B$5008, $B388, 'Time Sheet'!$N$9:$N$5008))</f>
        <v/>
      </c>
      <c r="J388" s="20" t="str">
        <f t="shared" si="45"/>
        <v/>
      </c>
      <c r="K388" s="77"/>
      <c r="Q388" s="14" t="str">
        <f t="shared" si="46"/>
        <v/>
      </c>
      <c r="R388" s="20" t="str">
        <f t="shared" si="47"/>
        <v/>
      </c>
      <c r="S388" s="69" t="str">
        <f t="shared" si="48"/>
        <v/>
      </c>
      <c r="T388" s="14" t="str">
        <f t="shared" si="49"/>
        <v/>
      </c>
      <c r="V388" s="11" t="str">
        <f>IF(C388="", "", IF(COUNTIF($C$9:C388, C388)&gt;1, "", C388))</f>
        <v/>
      </c>
      <c r="W388" s="14" t="str">
        <f t="shared" si="50"/>
        <v/>
      </c>
      <c r="X388" s="14">
        <v>380</v>
      </c>
      <c r="Y388" s="14" t="str">
        <f t="shared" si="51"/>
        <v/>
      </c>
      <c r="AA388" s="14" t="str">
        <f t="shared" si="52"/>
        <v/>
      </c>
      <c r="AB388" s="20" t="str">
        <f>IF($AA388="", "", SUMIF('Time Sheet'!$B$9:$B$5008, $AA388, 'Time Sheet'!$AM$9:$AM$5008))</f>
        <v/>
      </c>
      <c r="AC388" s="88" t="str">
        <f>IF($AA388="", "", SUMIF('Time Sheet'!$B$9:$B$5008, $AA388, 'Time Sheet'!$AN$9:$AN$5008))</f>
        <v/>
      </c>
      <c r="AD388" s="96" t="str">
        <f>IF(AA388="", "", RANK(AC388, $AC$9:$AC$508, 0)+COUNTIF($AC$9:AC388, AC388)-1)</f>
        <v/>
      </c>
      <c r="AE388" s="31" t="str">
        <f t="shared" si="53"/>
        <v/>
      </c>
    </row>
    <row r="389" spans="1:31" x14ac:dyDescent="0.25">
      <c r="A389" s="77"/>
      <c r="B389" s="39"/>
      <c r="C389" s="42"/>
      <c r="D389" s="42"/>
      <c r="E389" s="41"/>
      <c r="F389" s="49"/>
      <c r="G389" s="77"/>
      <c r="H389" s="20" t="str">
        <f>IF(B389="", "", SUMIF('Time Sheet'!$B$9:$B$5008, $B389, 'Time Sheet'!$L$9:$L$5008))</f>
        <v/>
      </c>
      <c r="I389" s="23" t="str">
        <f>IF(B389="", "", SUMIF('Time Sheet'!$B$9:$B$5008, $B389, 'Time Sheet'!$N$9:$N$5008))</f>
        <v/>
      </c>
      <c r="J389" s="20" t="str">
        <f t="shared" si="45"/>
        <v/>
      </c>
      <c r="K389" s="77"/>
      <c r="Q389" s="14" t="str">
        <f t="shared" si="46"/>
        <v/>
      </c>
      <c r="R389" s="20" t="str">
        <f t="shared" si="47"/>
        <v/>
      </c>
      <c r="S389" s="69" t="str">
        <f t="shared" si="48"/>
        <v/>
      </c>
      <c r="T389" s="14" t="str">
        <f t="shared" si="49"/>
        <v/>
      </c>
      <c r="V389" s="11" t="str">
        <f>IF(C389="", "", IF(COUNTIF($C$9:C389, C389)&gt;1, "", C389))</f>
        <v/>
      </c>
      <c r="W389" s="14" t="str">
        <f t="shared" si="50"/>
        <v/>
      </c>
      <c r="X389" s="14">
        <v>381</v>
      </c>
      <c r="Y389" s="14" t="str">
        <f t="shared" si="51"/>
        <v/>
      </c>
      <c r="AA389" s="14" t="str">
        <f t="shared" si="52"/>
        <v/>
      </c>
      <c r="AB389" s="20" t="str">
        <f>IF($AA389="", "", SUMIF('Time Sheet'!$B$9:$B$5008, $AA389, 'Time Sheet'!$AM$9:$AM$5008))</f>
        <v/>
      </c>
      <c r="AC389" s="88" t="str">
        <f>IF($AA389="", "", SUMIF('Time Sheet'!$B$9:$B$5008, $AA389, 'Time Sheet'!$AN$9:$AN$5008))</f>
        <v/>
      </c>
      <c r="AD389" s="96" t="str">
        <f>IF(AA389="", "", RANK(AC389, $AC$9:$AC$508, 0)+COUNTIF($AC$9:AC389, AC389)-1)</f>
        <v/>
      </c>
      <c r="AE389" s="31" t="str">
        <f t="shared" si="53"/>
        <v/>
      </c>
    </row>
    <row r="390" spans="1:31" x14ac:dyDescent="0.25">
      <c r="A390" s="77"/>
      <c r="B390" s="39"/>
      <c r="C390" s="42"/>
      <c r="D390" s="42"/>
      <c r="E390" s="41"/>
      <c r="F390" s="49"/>
      <c r="G390" s="77"/>
      <c r="H390" s="20" t="str">
        <f>IF(B390="", "", SUMIF('Time Sheet'!$B$9:$B$5008, $B390, 'Time Sheet'!$L$9:$L$5008))</f>
        <v/>
      </c>
      <c r="I390" s="23" t="str">
        <f>IF(B390="", "", SUMIF('Time Sheet'!$B$9:$B$5008, $B390, 'Time Sheet'!$N$9:$N$5008))</f>
        <v/>
      </c>
      <c r="J390" s="20" t="str">
        <f t="shared" si="45"/>
        <v/>
      </c>
      <c r="K390" s="77"/>
      <c r="Q390" s="14" t="str">
        <f t="shared" si="46"/>
        <v/>
      </c>
      <c r="R390" s="20" t="str">
        <f t="shared" si="47"/>
        <v/>
      </c>
      <c r="S390" s="69" t="str">
        <f t="shared" si="48"/>
        <v/>
      </c>
      <c r="T390" s="14" t="str">
        <f t="shared" si="49"/>
        <v/>
      </c>
      <c r="V390" s="11" t="str">
        <f>IF(C390="", "", IF(COUNTIF($C$9:C390, C390)&gt;1, "", C390))</f>
        <v/>
      </c>
      <c r="W390" s="14" t="str">
        <f t="shared" si="50"/>
        <v/>
      </c>
      <c r="X390" s="14">
        <v>382</v>
      </c>
      <c r="Y390" s="14" t="str">
        <f t="shared" si="51"/>
        <v/>
      </c>
      <c r="AA390" s="14" t="str">
        <f t="shared" si="52"/>
        <v/>
      </c>
      <c r="AB390" s="20" t="str">
        <f>IF($AA390="", "", SUMIF('Time Sheet'!$B$9:$B$5008, $AA390, 'Time Sheet'!$AM$9:$AM$5008))</f>
        <v/>
      </c>
      <c r="AC390" s="88" t="str">
        <f>IF($AA390="", "", SUMIF('Time Sheet'!$B$9:$B$5008, $AA390, 'Time Sheet'!$AN$9:$AN$5008))</f>
        <v/>
      </c>
      <c r="AD390" s="96" t="str">
        <f>IF(AA390="", "", RANK(AC390, $AC$9:$AC$508, 0)+COUNTIF($AC$9:AC390, AC390)-1)</f>
        <v/>
      </c>
      <c r="AE390" s="31" t="str">
        <f t="shared" si="53"/>
        <v/>
      </c>
    </row>
    <row r="391" spans="1:31" x14ac:dyDescent="0.25">
      <c r="A391" s="77"/>
      <c r="B391" s="39"/>
      <c r="C391" s="42"/>
      <c r="D391" s="42"/>
      <c r="E391" s="41"/>
      <c r="F391" s="49"/>
      <c r="G391" s="77"/>
      <c r="H391" s="20" t="str">
        <f>IF(B391="", "", SUMIF('Time Sheet'!$B$9:$B$5008, $B391, 'Time Sheet'!$L$9:$L$5008))</f>
        <v/>
      </c>
      <c r="I391" s="23" t="str">
        <f>IF(B391="", "", SUMIF('Time Sheet'!$B$9:$B$5008, $B391, 'Time Sheet'!$N$9:$N$5008))</f>
        <v/>
      </c>
      <c r="J391" s="20" t="str">
        <f t="shared" si="45"/>
        <v/>
      </c>
      <c r="K391" s="77"/>
      <c r="Q391" s="14" t="str">
        <f t="shared" si="46"/>
        <v/>
      </c>
      <c r="R391" s="20" t="str">
        <f t="shared" si="47"/>
        <v/>
      </c>
      <c r="S391" s="69" t="str">
        <f t="shared" si="48"/>
        <v/>
      </c>
      <c r="T391" s="14" t="str">
        <f t="shared" si="49"/>
        <v/>
      </c>
      <c r="V391" s="11" t="str">
        <f>IF(C391="", "", IF(COUNTIF($C$9:C391, C391)&gt;1, "", C391))</f>
        <v/>
      </c>
      <c r="W391" s="14" t="str">
        <f t="shared" si="50"/>
        <v/>
      </c>
      <c r="X391" s="14">
        <v>383</v>
      </c>
      <c r="Y391" s="14" t="str">
        <f t="shared" si="51"/>
        <v/>
      </c>
      <c r="AA391" s="14" t="str">
        <f t="shared" si="52"/>
        <v/>
      </c>
      <c r="AB391" s="20" t="str">
        <f>IF($AA391="", "", SUMIF('Time Sheet'!$B$9:$B$5008, $AA391, 'Time Sheet'!$AM$9:$AM$5008))</f>
        <v/>
      </c>
      <c r="AC391" s="88" t="str">
        <f>IF($AA391="", "", SUMIF('Time Sheet'!$B$9:$B$5008, $AA391, 'Time Sheet'!$AN$9:$AN$5008))</f>
        <v/>
      </c>
      <c r="AD391" s="96" t="str">
        <f>IF(AA391="", "", RANK(AC391, $AC$9:$AC$508, 0)+COUNTIF($AC$9:AC391, AC391)-1)</f>
        <v/>
      </c>
      <c r="AE391" s="31" t="str">
        <f t="shared" si="53"/>
        <v/>
      </c>
    </row>
    <row r="392" spans="1:31" x14ac:dyDescent="0.25">
      <c r="A392" s="77"/>
      <c r="B392" s="39"/>
      <c r="C392" s="42"/>
      <c r="D392" s="42"/>
      <c r="E392" s="41"/>
      <c r="F392" s="49"/>
      <c r="G392" s="77"/>
      <c r="H392" s="20" t="str">
        <f>IF(B392="", "", SUMIF('Time Sheet'!$B$9:$B$5008, $B392, 'Time Sheet'!$L$9:$L$5008))</f>
        <v/>
      </c>
      <c r="I392" s="23" t="str">
        <f>IF(B392="", "", SUMIF('Time Sheet'!$B$9:$B$5008, $B392, 'Time Sheet'!$N$9:$N$5008))</f>
        <v/>
      </c>
      <c r="J392" s="20" t="str">
        <f t="shared" si="45"/>
        <v/>
      </c>
      <c r="K392" s="77"/>
      <c r="Q392" s="14" t="str">
        <f t="shared" si="46"/>
        <v/>
      </c>
      <c r="R392" s="20" t="str">
        <f t="shared" si="47"/>
        <v/>
      </c>
      <c r="S392" s="69" t="str">
        <f t="shared" si="48"/>
        <v/>
      </c>
      <c r="T392" s="14" t="str">
        <f t="shared" si="49"/>
        <v/>
      </c>
      <c r="V392" s="11" t="str">
        <f>IF(C392="", "", IF(COUNTIF($C$9:C392, C392)&gt;1, "", C392))</f>
        <v/>
      </c>
      <c r="W392" s="14" t="str">
        <f t="shared" si="50"/>
        <v/>
      </c>
      <c r="X392" s="14">
        <v>384</v>
      </c>
      <c r="Y392" s="14" t="str">
        <f t="shared" si="51"/>
        <v/>
      </c>
      <c r="AA392" s="14" t="str">
        <f t="shared" si="52"/>
        <v/>
      </c>
      <c r="AB392" s="20" t="str">
        <f>IF($AA392="", "", SUMIF('Time Sheet'!$B$9:$B$5008, $AA392, 'Time Sheet'!$AM$9:$AM$5008))</f>
        <v/>
      </c>
      <c r="AC392" s="88" t="str">
        <f>IF($AA392="", "", SUMIF('Time Sheet'!$B$9:$B$5008, $AA392, 'Time Sheet'!$AN$9:$AN$5008))</f>
        <v/>
      </c>
      <c r="AD392" s="96" t="str">
        <f>IF(AA392="", "", RANK(AC392, $AC$9:$AC$508, 0)+COUNTIF($AC$9:AC392, AC392)-1)</f>
        <v/>
      </c>
      <c r="AE392" s="31" t="str">
        <f t="shared" si="53"/>
        <v/>
      </c>
    </row>
    <row r="393" spans="1:31" x14ac:dyDescent="0.25">
      <c r="A393" s="77"/>
      <c r="B393" s="39"/>
      <c r="C393" s="42"/>
      <c r="D393" s="42"/>
      <c r="E393" s="41"/>
      <c r="F393" s="49"/>
      <c r="G393" s="77"/>
      <c r="H393" s="20" t="str">
        <f>IF(B393="", "", SUMIF('Time Sheet'!$B$9:$B$5008, $B393, 'Time Sheet'!$L$9:$L$5008))</f>
        <v/>
      </c>
      <c r="I393" s="23" t="str">
        <f>IF(B393="", "", SUMIF('Time Sheet'!$B$9:$B$5008, $B393, 'Time Sheet'!$N$9:$N$5008))</f>
        <v/>
      </c>
      <c r="J393" s="20" t="str">
        <f t="shared" si="45"/>
        <v/>
      </c>
      <c r="K393" s="77"/>
      <c r="Q393" s="14" t="str">
        <f t="shared" si="46"/>
        <v/>
      </c>
      <c r="R393" s="20" t="str">
        <f t="shared" si="47"/>
        <v/>
      </c>
      <c r="S393" s="69" t="str">
        <f t="shared" si="48"/>
        <v/>
      </c>
      <c r="T393" s="14" t="str">
        <f t="shared" si="49"/>
        <v/>
      </c>
      <c r="V393" s="11" t="str">
        <f>IF(C393="", "", IF(COUNTIF($C$9:C393, C393)&gt;1, "", C393))</f>
        <v/>
      </c>
      <c r="W393" s="14" t="str">
        <f t="shared" si="50"/>
        <v/>
      </c>
      <c r="X393" s="14">
        <v>385</v>
      </c>
      <c r="Y393" s="14" t="str">
        <f t="shared" si="51"/>
        <v/>
      </c>
      <c r="AA393" s="14" t="str">
        <f t="shared" si="52"/>
        <v/>
      </c>
      <c r="AB393" s="20" t="str">
        <f>IF($AA393="", "", SUMIF('Time Sheet'!$B$9:$B$5008, $AA393, 'Time Sheet'!$AM$9:$AM$5008))</f>
        <v/>
      </c>
      <c r="AC393" s="88" t="str">
        <f>IF($AA393="", "", SUMIF('Time Sheet'!$B$9:$B$5008, $AA393, 'Time Sheet'!$AN$9:$AN$5008))</f>
        <v/>
      </c>
      <c r="AD393" s="96" t="str">
        <f>IF(AA393="", "", RANK(AC393, $AC$9:$AC$508, 0)+COUNTIF($AC$9:AC393, AC393)-1)</f>
        <v/>
      </c>
      <c r="AE393" s="31" t="str">
        <f t="shared" si="53"/>
        <v/>
      </c>
    </row>
    <row r="394" spans="1:31" x14ac:dyDescent="0.25">
      <c r="A394" s="77"/>
      <c r="B394" s="39"/>
      <c r="C394" s="42"/>
      <c r="D394" s="42"/>
      <c r="E394" s="41"/>
      <c r="F394" s="49"/>
      <c r="G394" s="77"/>
      <c r="H394" s="20" t="str">
        <f>IF(B394="", "", SUMIF('Time Sheet'!$B$9:$B$5008, $B394, 'Time Sheet'!$L$9:$L$5008))</f>
        <v/>
      </c>
      <c r="I394" s="23" t="str">
        <f>IF(B394="", "", SUMIF('Time Sheet'!$B$9:$B$5008, $B394, 'Time Sheet'!$N$9:$N$5008))</f>
        <v/>
      </c>
      <c r="J394" s="20" t="str">
        <f t="shared" ref="J394:J457" si="54">IF(OR(B394="", F394="", H394=""), "", IF(F394=H394, "Est. Time Worked", IF(F394&gt;H394, CONCATENATE(TEXT(R394, "[h]:mm"), " Still to Work"), IF(H394&gt;F394, CONCATENATE(TEXT(S394, "[h]:mm"), " Over Worked"), ""))))</f>
        <v/>
      </c>
      <c r="K394" s="77"/>
      <c r="Q394" s="14" t="str">
        <f t="shared" ref="Q394:Q457" si="55">IF(B394="", "", IF(COUNTIF($B$9:$B$508, B394)&gt;1, FALSE, TRUE))</f>
        <v/>
      </c>
      <c r="R394" s="20" t="str">
        <f t="shared" ref="R394:R457" si="56">IF(B394="", "", IF(F394&gt;H394, F394-H394, 0))</f>
        <v/>
      </c>
      <c r="S394" s="69" t="str">
        <f t="shared" ref="S394:S457" si="57">IF(B394="", "", IF(H394&gt;F394, H394-F394, 0))</f>
        <v/>
      </c>
      <c r="T394" s="14" t="str">
        <f t="shared" ref="T394:T457" si="58">IF(J394="", "", IF(F394&gt;H394, "Yellow", IF(H394&gt;F394, "Red", IF(F394=H394, "Green", ""))))</f>
        <v/>
      </c>
      <c r="V394" s="11" t="str">
        <f>IF(C394="", "", IF(COUNTIF($C$9:C394, C394)&gt;1, "", C394))</f>
        <v/>
      </c>
      <c r="W394" s="14" t="str">
        <f t="shared" ref="W394:W457" si="59">IF(V394="", "", COUNTIF($V$9:$V$508, "&lt;"&amp;V394)-$W$7)</f>
        <v/>
      </c>
      <c r="X394" s="14">
        <v>386</v>
      </c>
      <c r="Y394" s="14" t="str">
        <f t="shared" ref="Y394:Y457" si="60">IFERROR(INDEX($V$9:$V$508, MATCH(X394, $W$9:$W$508, 0)), "")</f>
        <v/>
      </c>
      <c r="AA394" s="14" t="str">
        <f t="shared" ref="AA394:AA457" si="61">IF($C394="", "", IF($C394=$AA$6, $B394, ""))</f>
        <v/>
      </c>
      <c r="AB394" s="20" t="str">
        <f>IF($AA394="", "", SUMIF('Time Sheet'!$B$9:$B$5008, $AA394, 'Time Sheet'!$AM$9:$AM$5008))</f>
        <v/>
      </c>
      <c r="AC394" s="88" t="str">
        <f>IF($AA394="", "", SUMIF('Time Sheet'!$B$9:$B$5008, $AA394, 'Time Sheet'!$AN$9:$AN$5008))</f>
        <v/>
      </c>
      <c r="AD394" s="96" t="str">
        <f>IF(AA394="", "", RANK(AC394, $AC$9:$AC$508, 0)+COUNTIF($AC$9:AC394, AC394)-1)</f>
        <v/>
      </c>
      <c r="AE394" s="31" t="str">
        <f t="shared" ref="AE394:AE457" si="62">IF(AA394="", "", E394)</f>
        <v/>
      </c>
    </row>
    <row r="395" spans="1:31" x14ac:dyDescent="0.25">
      <c r="A395" s="77"/>
      <c r="B395" s="39"/>
      <c r="C395" s="42"/>
      <c r="D395" s="42"/>
      <c r="E395" s="41"/>
      <c r="F395" s="49"/>
      <c r="G395" s="77"/>
      <c r="H395" s="20" t="str">
        <f>IF(B395="", "", SUMIF('Time Sheet'!$B$9:$B$5008, $B395, 'Time Sheet'!$L$9:$L$5008))</f>
        <v/>
      </c>
      <c r="I395" s="23" t="str">
        <f>IF(B395="", "", SUMIF('Time Sheet'!$B$9:$B$5008, $B395, 'Time Sheet'!$N$9:$N$5008))</f>
        <v/>
      </c>
      <c r="J395" s="20" t="str">
        <f t="shared" si="54"/>
        <v/>
      </c>
      <c r="K395" s="77"/>
      <c r="Q395" s="14" t="str">
        <f t="shared" si="55"/>
        <v/>
      </c>
      <c r="R395" s="20" t="str">
        <f t="shared" si="56"/>
        <v/>
      </c>
      <c r="S395" s="69" t="str">
        <f t="shared" si="57"/>
        <v/>
      </c>
      <c r="T395" s="14" t="str">
        <f t="shared" si="58"/>
        <v/>
      </c>
      <c r="V395" s="11" t="str">
        <f>IF(C395="", "", IF(COUNTIF($C$9:C395, C395)&gt;1, "", C395))</f>
        <v/>
      </c>
      <c r="W395" s="14" t="str">
        <f t="shared" si="59"/>
        <v/>
      </c>
      <c r="X395" s="14">
        <v>387</v>
      </c>
      <c r="Y395" s="14" t="str">
        <f t="shared" si="60"/>
        <v/>
      </c>
      <c r="AA395" s="14" t="str">
        <f t="shared" si="61"/>
        <v/>
      </c>
      <c r="AB395" s="20" t="str">
        <f>IF($AA395="", "", SUMIF('Time Sheet'!$B$9:$B$5008, $AA395, 'Time Sheet'!$AM$9:$AM$5008))</f>
        <v/>
      </c>
      <c r="AC395" s="88" t="str">
        <f>IF($AA395="", "", SUMIF('Time Sheet'!$B$9:$B$5008, $AA395, 'Time Sheet'!$AN$9:$AN$5008))</f>
        <v/>
      </c>
      <c r="AD395" s="96" t="str">
        <f>IF(AA395="", "", RANK(AC395, $AC$9:$AC$508, 0)+COUNTIF($AC$9:AC395, AC395)-1)</f>
        <v/>
      </c>
      <c r="AE395" s="31" t="str">
        <f t="shared" si="62"/>
        <v/>
      </c>
    </row>
    <row r="396" spans="1:31" x14ac:dyDescent="0.25">
      <c r="A396" s="77"/>
      <c r="B396" s="39"/>
      <c r="C396" s="42"/>
      <c r="D396" s="42"/>
      <c r="E396" s="41"/>
      <c r="F396" s="49"/>
      <c r="G396" s="77"/>
      <c r="H396" s="20" t="str">
        <f>IF(B396="", "", SUMIF('Time Sheet'!$B$9:$B$5008, $B396, 'Time Sheet'!$L$9:$L$5008))</f>
        <v/>
      </c>
      <c r="I396" s="23" t="str">
        <f>IF(B396="", "", SUMIF('Time Sheet'!$B$9:$B$5008, $B396, 'Time Sheet'!$N$9:$N$5008))</f>
        <v/>
      </c>
      <c r="J396" s="20" t="str">
        <f t="shared" si="54"/>
        <v/>
      </c>
      <c r="K396" s="77"/>
      <c r="Q396" s="14" t="str">
        <f t="shared" si="55"/>
        <v/>
      </c>
      <c r="R396" s="20" t="str">
        <f t="shared" si="56"/>
        <v/>
      </c>
      <c r="S396" s="69" t="str">
        <f t="shared" si="57"/>
        <v/>
      </c>
      <c r="T396" s="14" t="str">
        <f t="shared" si="58"/>
        <v/>
      </c>
      <c r="V396" s="11" t="str">
        <f>IF(C396="", "", IF(COUNTIF($C$9:C396, C396)&gt;1, "", C396))</f>
        <v/>
      </c>
      <c r="W396" s="14" t="str">
        <f t="shared" si="59"/>
        <v/>
      </c>
      <c r="X396" s="14">
        <v>388</v>
      </c>
      <c r="Y396" s="14" t="str">
        <f t="shared" si="60"/>
        <v/>
      </c>
      <c r="AA396" s="14" t="str">
        <f t="shared" si="61"/>
        <v/>
      </c>
      <c r="AB396" s="20" t="str">
        <f>IF($AA396="", "", SUMIF('Time Sheet'!$B$9:$B$5008, $AA396, 'Time Sheet'!$AM$9:$AM$5008))</f>
        <v/>
      </c>
      <c r="AC396" s="88" t="str">
        <f>IF($AA396="", "", SUMIF('Time Sheet'!$B$9:$B$5008, $AA396, 'Time Sheet'!$AN$9:$AN$5008))</f>
        <v/>
      </c>
      <c r="AD396" s="96" t="str">
        <f>IF(AA396="", "", RANK(AC396, $AC$9:$AC$508, 0)+COUNTIF($AC$9:AC396, AC396)-1)</f>
        <v/>
      </c>
      <c r="AE396" s="31" t="str">
        <f t="shared" si="62"/>
        <v/>
      </c>
    </row>
    <row r="397" spans="1:31" x14ac:dyDescent="0.25">
      <c r="A397" s="77"/>
      <c r="B397" s="39"/>
      <c r="C397" s="42"/>
      <c r="D397" s="42"/>
      <c r="E397" s="41"/>
      <c r="F397" s="49"/>
      <c r="G397" s="77"/>
      <c r="H397" s="20" t="str">
        <f>IF(B397="", "", SUMIF('Time Sheet'!$B$9:$B$5008, $B397, 'Time Sheet'!$L$9:$L$5008))</f>
        <v/>
      </c>
      <c r="I397" s="23" t="str">
        <f>IF(B397="", "", SUMIF('Time Sheet'!$B$9:$B$5008, $B397, 'Time Sheet'!$N$9:$N$5008))</f>
        <v/>
      </c>
      <c r="J397" s="20" t="str">
        <f t="shared" si="54"/>
        <v/>
      </c>
      <c r="K397" s="77"/>
      <c r="Q397" s="14" t="str">
        <f t="shared" si="55"/>
        <v/>
      </c>
      <c r="R397" s="20" t="str">
        <f t="shared" si="56"/>
        <v/>
      </c>
      <c r="S397" s="69" t="str">
        <f t="shared" si="57"/>
        <v/>
      </c>
      <c r="T397" s="14" t="str">
        <f t="shared" si="58"/>
        <v/>
      </c>
      <c r="V397" s="11" t="str">
        <f>IF(C397="", "", IF(COUNTIF($C$9:C397, C397)&gt;1, "", C397))</f>
        <v/>
      </c>
      <c r="W397" s="14" t="str">
        <f t="shared" si="59"/>
        <v/>
      </c>
      <c r="X397" s="14">
        <v>389</v>
      </c>
      <c r="Y397" s="14" t="str">
        <f t="shared" si="60"/>
        <v/>
      </c>
      <c r="AA397" s="14" t="str">
        <f t="shared" si="61"/>
        <v/>
      </c>
      <c r="AB397" s="20" t="str">
        <f>IF($AA397="", "", SUMIF('Time Sheet'!$B$9:$B$5008, $AA397, 'Time Sheet'!$AM$9:$AM$5008))</f>
        <v/>
      </c>
      <c r="AC397" s="88" t="str">
        <f>IF($AA397="", "", SUMIF('Time Sheet'!$B$9:$B$5008, $AA397, 'Time Sheet'!$AN$9:$AN$5008))</f>
        <v/>
      </c>
      <c r="AD397" s="96" t="str">
        <f>IF(AA397="", "", RANK(AC397, $AC$9:$AC$508, 0)+COUNTIF($AC$9:AC397, AC397)-1)</f>
        <v/>
      </c>
      <c r="AE397" s="31" t="str">
        <f t="shared" si="62"/>
        <v/>
      </c>
    </row>
    <row r="398" spans="1:31" x14ac:dyDescent="0.25">
      <c r="A398" s="77"/>
      <c r="B398" s="39"/>
      <c r="C398" s="42"/>
      <c r="D398" s="42"/>
      <c r="E398" s="41"/>
      <c r="F398" s="49"/>
      <c r="G398" s="77"/>
      <c r="H398" s="20" t="str">
        <f>IF(B398="", "", SUMIF('Time Sheet'!$B$9:$B$5008, $B398, 'Time Sheet'!$L$9:$L$5008))</f>
        <v/>
      </c>
      <c r="I398" s="23" t="str">
        <f>IF(B398="", "", SUMIF('Time Sheet'!$B$9:$B$5008, $B398, 'Time Sheet'!$N$9:$N$5008))</f>
        <v/>
      </c>
      <c r="J398" s="20" t="str">
        <f t="shared" si="54"/>
        <v/>
      </c>
      <c r="K398" s="77"/>
      <c r="Q398" s="14" t="str">
        <f t="shared" si="55"/>
        <v/>
      </c>
      <c r="R398" s="20" t="str">
        <f t="shared" si="56"/>
        <v/>
      </c>
      <c r="S398" s="69" t="str">
        <f t="shared" si="57"/>
        <v/>
      </c>
      <c r="T398" s="14" t="str">
        <f t="shared" si="58"/>
        <v/>
      </c>
      <c r="V398" s="11" t="str">
        <f>IF(C398="", "", IF(COUNTIF($C$9:C398, C398)&gt;1, "", C398))</f>
        <v/>
      </c>
      <c r="W398" s="14" t="str">
        <f t="shared" si="59"/>
        <v/>
      </c>
      <c r="X398" s="14">
        <v>390</v>
      </c>
      <c r="Y398" s="14" t="str">
        <f t="shared" si="60"/>
        <v/>
      </c>
      <c r="AA398" s="14" t="str">
        <f t="shared" si="61"/>
        <v/>
      </c>
      <c r="AB398" s="20" t="str">
        <f>IF($AA398="", "", SUMIF('Time Sheet'!$B$9:$B$5008, $AA398, 'Time Sheet'!$AM$9:$AM$5008))</f>
        <v/>
      </c>
      <c r="AC398" s="88" t="str">
        <f>IF($AA398="", "", SUMIF('Time Sheet'!$B$9:$B$5008, $AA398, 'Time Sheet'!$AN$9:$AN$5008))</f>
        <v/>
      </c>
      <c r="AD398" s="96" t="str">
        <f>IF(AA398="", "", RANK(AC398, $AC$9:$AC$508, 0)+COUNTIF($AC$9:AC398, AC398)-1)</f>
        <v/>
      </c>
      <c r="AE398" s="31" t="str">
        <f t="shared" si="62"/>
        <v/>
      </c>
    </row>
    <row r="399" spans="1:31" x14ac:dyDescent="0.25">
      <c r="A399" s="77"/>
      <c r="B399" s="39"/>
      <c r="C399" s="42"/>
      <c r="D399" s="42"/>
      <c r="E399" s="41"/>
      <c r="F399" s="49"/>
      <c r="G399" s="77"/>
      <c r="H399" s="20" t="str">
        <f>IF(B399="", "", SUMIF('Time Sheet'!$B$9:$B$5008, $B399, 'Time Sheet'!$L$9:$L$5008))</f>
        <v/>
      </c>
      <c r="I399" s="23" t="str">
        <f>IF(B399="", "", SUMIF('Time Sheet'!$B$9:$B$5008, $B399, 'Time Sheet'!$N$9:$N$5008))</f>
        <v/>
      </c>
      <c r="J399" s="20" t="str">
        <f t="shared" si="54"/>
        <v/>
      </c>
      <c r="K399" s="77"/>
      <c r="Q399" s="14" t="str">
        <f t="shared" si="55"/>
        <v/>
      </c>
      <c r="R399" s="20" t="str">
        <f t="shared" si="56"/>
        <v/>
      </c>
      <c r="S399" s="69" t="str">
        <f t="shared" si="57"/>
        <v/>
      </c>
      <c r="T399" s="14" t="str">
        <f t="shared" si="58"/>
        <v/>
      </c>
      <c r="V399" s="11" t="str">
        <f>IF(C399="", "", IF(COUNTIF($C$9:C399, C399)&gt;1, "", C399))</f>
        <v/>
      </c>
      <c r="W399" s="14" t="str">
        <f t="shared" si="59"/>
        <v/>
      </c>
      <c r="X399" s="14">
        <v>391</v>
      </c>
      <c r="Y399" s="14" t="str">
        <f t="shared" si="60"/>
        <v/>
      </c>
      <c r="AA399" s="14" t="str">
        <f t="shared" si="61"/>
        <v/>
      </c>
      <c r="AB399" s="20" t="str">
        <f>IF($AA399="", "", SUMIF('Time Sheet'!$B$9:$B$5008, $AA399, 'Time Sheet'!$AM$9:$AM$5008))</f>
        <v/>
      </c>
      <c r="AC399" s="88" t="str">
        <f>IF($AA399="", "", SUMIF('Time Sheet'!$B$9:$B$5008, $AA399, 'Time Sheet'!$AN$9:$AN$5008))</f>
        <v/>
      </c>
      <c r="AD399" s="96" t="str">
        <f>IF(AA399="", "", RANK(AC399, $AC$9:$AC$508, 0)+COUNTIF($AC$9:AC399, AC399)-1)</f>
        <v/>
      </c>
      <c r="AE399" s="31" t="str">
        <f t="shared" si="62"/>
        <v/>
      </c>
    </row>
    <row r="400" spans="1:31" x14ac:dyDescent="0.25">
      <c r="A400" s="77"/>
      <c r="B400" s="39"/>
      <c r="C400" s="42"/>
      <c r="D400" s="42"/>
      <c r="E400" s="41"/>
      <c r="F400" s="49"/>
      <c r="G400" s="77"/>
      <c r="H400" s="20" t="str">
        <f>IF(B400="", "", SUMIF('Time Sheet'!$B$9:$B$5008, $B400, 'Time Sheet'!$L$9:$L$5008))</f>
        <v/>
      </c>
      <c r="I400" s="23" t="str">
        <f>IF(B400="", "", SUMIF('Time Sheet'!$B$9:$B$5008, $B400, 'Time Sheet'!$N$9:$N$5008))</f>
        <v/>
      </c>
      <c r="J400" s="20" t="str">
        <f t="shared" si="54"/>
        <v/>
      </c>
      <c r="K400" s="77"/>
      <c r="Q400" s="14" t="str">
        <f t="shared" si="55"/>
        <v/>
      </c>
      <c r="R400" s="20" t="str">
        <f t="shared" si="56"/>
        <v/>
      </c>
      <c r="S400" s="69" t="str">
        <f t="shared" si="57"/>
        <v/>
      </c>
      <c r="T400" s="14" t="str">
        <f t="shared" si="58"/>
        <v/>
      </c>
      <c r="V400" s="11" t="str">
        <f>IF(C400="", "", IF(COUNTIF($C$9:C400, C400)&gt;1, "", C400))</f>
        <v/>
      </c>
      <c r="W400" s="14" t="str">
        <f t="shared" si="59"/>
        <v/>
      </c>
      <c r="X400" s="14">
        <v>392</v>
      </c>
      <c r="Y400" s="14" t="str">
        <f t="shared" si="60"/>
        <v/>
      </c>
      <c r="AA400" s="14" t="str">
        <f t="shared" si="61"/>
        <v/>
      </c>
      <c r="AB400" s="20" t="str">
        <f>IF($AA400="", "", SUMIF('Time Sheet'!$B$9:$B$5008, $AA400, 'Time Sheet'!$AM$9:$AM$5008))</f>
        <v/>
      </c>
      <c r="AC400" s="88" t="str">
        <f>IF($AA400="", "", SUMIF('Time Sheet'!$B$9:$B$5008, $AA400, 'Time Sheet'!$AN$9:$AN$5008))</f>
        <v/>
      </c>
      <c r="AD400" s="96" t="str">
        <f>IF(AA400="", "", RANK(AC400, $AC$9:$AC$508, 0)+COUNTIF($AC$9:AC400, AC400)-1)</f>
        <v/>
      </c>
      <c r="AE400" s="31" t="str">
        <f t="shared" si="62"/>
        <v/>
      </c>
    </row>
    <row r="401" spans="1:31" x14ac:dyDescent="0.25">
      <c r="A401" s="77"/>
      <c r="B401" s="39"/>
      <c r="C401" s="42"/>
      <c r="D401" s="42"/>
      <c r="E401" s="41"/>
      <c r="F401" s="49"/>
      <c r="G401" s="77"/>
      <c r="H401" s="20" t="str">
        <f>IF(B401="", "", SUMIF('Time Sheet'!$B$9:$B$5008, $B401, 'Time Sheet'!$L$9:$L$5008))</f>
        <v/>
      </c>
      <c r="I401" s="23" t="str">
        <f>IF(B401="", "", SUMIF('Time Sheet'!$B$9:$B$5008, $B401, 'Time Sheet'!$N$9:$N$5008))</f>
        <v/>
      </c>
      <c r="J401" s="20" t="str">
        <f t="shared" si="54"/>
        <v/>
      </c>
      <c r="K401" s="77"/>
      <c r="Q401" s="14" t="str">
        <f t="shared" si="55"/>
        <v/>
      </c>
      <c r="R401" s="20" t="str">
        <f t="shared" si="56"/>
        <v/>
      </c>
      <c r="S401" s="69" t="str">
        <f t="shared" si="57"/>
        <v/>
      </c>
      <c r="T401" s="14" t="str">
        <f t="shared" si="58"/>
        <v/>
      </c>
      <c r="V401" s="11" t="str">
        <f>IF(C401="", "", IF(COUNTIF($C$9:C401, C401)&gt;1, "", C401))</f>
        <v/>
      </c>
      <c r="W401" s="14" t="str">
        <f t="shared" si="59"/>
        <v/>
      </c>
      <c r="X401" s="14">
        <v>393</v>
      </c>
      <c r="Y401" s="14" t="str">
        <f t="shared" si="60"/>
        <v/>
      </c>
      <c r="AA401" s="14" t="str">
        <f t="shared" si="61"/>
        <v/>
      </c>
      <c r="AB401" s="20" t="str">
        <f>IF($AA401="", "", SUMIF('Time Sheet'!$B$9:$B$5008, $AA401, 'Time Sheet'!$AM$9:$AM$5008))</f>
        <v/>
      </c>
      <c r="AC401" s="88" t="str">
        <f>IF($AA401="", "", SUMIF('Time Sheet'!$B$9:$B$5008, $AA401, 'Time Sheet'!$AN$9:$AN$5008))</f>
        <v/>
      </c>
      <c r="AD401" s="96" t="str">
        <f>IF(AA401="", "", RANK(AC401, $AC$9:$AC$508, 0)+COUNTIF($AC$9:AC401, AC401)-1)</f>
        <v/>
      </c>
      <c r="AE401" s="31" t="str">
        <f t="shared" si="62"/>
        <v/>
      </c>
    </row>
    <row r="402" spans="1:31" x14ac:dyDescent="0.25">
      <c r="A402" s="77"/>
      <c r="B402" s="39"/>
      <c r="C402" s="42"/>
      <c r="D402" s="42"/>
      <c r="E402" s="41"/>
      <c r="F402" s="49"/>
      <c r="G402" s="77"/>
      <c r="H402" s="20" t="str">
        <f>IF(B402="", "", SUMIF('Time Sheet'!$B$9:$B$5008, $B402, 'Time Sheet'!$L$9:$L$5008))</f>
        <v/>
      </c>
      <c r="I402" s="23" t="str">
        <f>IF(B402="", "", SUMIF('Time Sheet'!$B$9:$B$5008, $B402, 'Time Sheet'!$N$9:$N$5008))</f>
        <v/>
      </c>
      <c r="J402" s="20" t="str">
        <f t="shared" si="54"/>
        <v/>
      </c>
      <c r="K402" s="77"/>
      <c r="Q402" s="14" t="str">
        <f t="shared" si="55"/>
        <v/>
      </c>
      <c r="R402" s="20" t="str">
        <f t="shared" si="56"/>
        <v/>
      </c>
      <c r="S402" s="69" t="str">
        <f t="shared" si="57"/>
        <v/>
      </c>
      <c r="T402" s="14" t="str">
        <f t="shared" si="58"/>
        <v/>
      </c>
      <c r="V402" s="11" t="str">
        <f>IF(C402="", "", IF(COUNTIF($C$9:C402, C402)&gt;1, "", C402))</f>
        <v/>
      </c>
      <c r="W402" s="14" t="str">
        <f t="shared" si="59"/>
        <v/>
      </c>
      <c r="X402" s="14">
        <v>394</v>
      </c>
      <c r="Y402" s="14" t="str">
        <f t="shared" si="60"/>
        <v/>
      </c>
      <c r="AA402" s="14" t="str">
        <f t="shared" si="61"/>
        <v/>
      </c>
      <c r="AB402" s="20" t="str">
        <f>IF($AA402="", "", SUMIF('Time Sheet'!$B$9:$B$5008, $AA402, 'Time Sheet'!$AM$9:$AM$5008))</f>
        <v/>
      </c>
      <c r="AC402" s="88" t="str">
        <f>IF($AA402="", "", SUMIF('Time Sheet'!$B$9:$B$5008, $AA402, 'Time Sheet'!$AN$9:$AN$5008))</f>
        <v/>
      </c>
      <c r="AD402" s="96" t="str">
        <f>IF(AA402="", "", RANK(AC402, $AC$9:$AC$508, 0)+COUNTIF($AC$9:AC402, AC402)-1)</f>
        <v/>
      </c>
      <c r="AE402" s="31" t="str">
        <f t="shared" si="62"/>
        <v/>
      </c>
    </row>
    <row r="403" spans="1:31" x14ac:dyDescent="0.25">
      <c r="A403" s="77"/>
      <c r="B403" s="39"/>
      <c r="C403" s="42"/>
      <c r="D403" s="42"/>
      <c r="E403" s="41"/>
      <c r="F403" s="49"/>
      <c r="G403" s="77"/>
      <c r="H403" s="20" t="str">
        <f>IF(B403="", "", SUMIF('Time Sheet'!$B$9:$B$5008, $B403, 'Time Sheet'!$L$9:$L$5008))</f>
        <v/>
      </c>
      <c r="I403" s="23" t="str">
        <f>IF(B403="", "", SUMIF('Time Sheet'!$B$9:$B$5008, $B403, 'Time Sheet'!$N$9:$N$5008))</f>
        <v/>
      </c>
      <c r="J403" s="20" t="str">
        <f t="shared" si="54"/>
        <v/>
      </c>
      <c r="K403" s="77"/>
      <c r="Q403" s="14" t="str">
        <f t="shared" si="55"/>
        <v/>
      </c>
      <c r="R403" s="20" t="str">
        <f t="shared" si="56"/>
        <v/>
      </c>
      <c r="S403" s="69" t="str">
        <f t="shared" si="57"/>
        <v/>
      </c>
      <c r="T403" s="14" t="str">
        <f t="shared" si="58"/>
        <v/>
      </c>
      <c r="V403" s="11" t="str">
        <f>IF(C403="", "", IF(COUNTIF($C$9:C403, C403)&gt;1, "", C403))</f>
        <v/>
      </c>
      <c r="W403" s="14" t="str">
        <f t="shared" si="59"/>
        <v/>
      </c>
      <c r="X403" s="14">
        <v>395</v>
      </c>
      <c r="Y403" s="14" t="str">
        <f t="shared" si="60"/>
        <v/>
      </c>
      <c r="AA403" s="14" t="str">
        <f t="shared" si="61"/>
        <v/>
      </c>
      <c r="AB403" s="20" t="str">
        <f>IF($AA403="", "", SUMIF('Time Sheet'!$B$9:$B$5008, $AA403, 'Time Sheet'!$AM$9:$AM$5008))</f>
        <v/>
      </c>
      <c r="AC403" s="88" t="str">
        <f>IF($AA403="", "", SUMIF('Time Sheet'!$B$9:$B$5008, $AA403, 'Time Sheet'!$AN$9:$AN$5008))</f>
        <v/>
      </c>
      <c r="AD403" s="96" t="str">
        <f>IF(AA403="", "", RANK(AC403, $AC$9:$AC$508, 0)+COUNTIF($AC$9:AC403, AC403)-1)</f>
        <v/>
      </c>
      <c r="AE403" s="31" t="str">
        <f t="shared" si="62"/>
        <v/>
      </c>
    </row>
    <row r="404" spans="1:31" x14ac:dyDescent="0.25">
      <c r="A404" s="77"/>
      <c r="B404" s="39"/>
      <c r="C404" s="42"/>
      <c r="D404" s="42"/>
      <c r="E404" s="41"/>
      <c r="F404" s="49"/>
      <c r="G404" s="77"/>
      <c r="H404" s="20" t="str">
        <f>IF(B404="", "", SUMIF('Time Sheet'!$B$9:$B$5008, $B404, 'Time Sheet'!$L$9:$L$5008))</f>
        <v/>
      </c>
      <c r="I404" s="23" t="str">
        <f>IF(B404="", "", SUMIF('Time Sheet'!$B$9:$B$5008, $B404, 'Time Sheet'!$N$9:$N$5008))</f>
        <v/>
      </c>
      <c r="J404" s="20" t="str">
        <f t="shared" si="54"/>
        <v/>
      </c>
      <c r="K404" s="77"/>
      <c r="Q404" s="14" t="str">
        <f t="shared" si="55"/>
        <v/>
      </c>
      <c r="R404" s="20" t="str">
        <f t="shared" si="56"/>
        <v/>
      </c>
      <c r="S404" s="69" t="str">
        <f t="shared" si="57"/>
        <v/>
      </c>
      <c r="T404" s="14" t="str">
        <f t="shared" si="58"/>
        <v/>
      </c>
      <c r="V404" s="11" t="str">
        <f>IF(C404="", "", IF(COUNTIF($C$9:C404, C404)&gt;1, "", C404))</f>
        <v/>
      </c>
      <c r="W404" s="14" t="str">
        <f t="shared" si="59"/>
        <v/>
      </c>
      <c r="X404" s="14">
        <v>396</v>
      </c>
      <c r="Y404" s="14" t="str">
        <f t="shared" si="60"/>
        <v/>
      </c>
      <c r="AA404" s="14" t="str">
        <f t="shared" si="61"/>
        <v/>
      </c>
      <c r="AB404" s="20" t="str">
        <f>IF($AA404="", "", SUMIF('Time Sheet'!$B$9:$B$5008, $AA404, 'Time Sheet'!$AM$9:$AM$5008))</f>
        <v/>
      </c>
      <c r="AC404" s="88" t="str">
        <f>IF($AA404="", "", SUMIF('Time Sheet'!$B$9:$B$5008, $AA404, 'Time Sheet'!$AN$9:$AN$5008))</f>
        <v/>
      </c>
      <c r="AD404" s="96" t="str">
        <f>IF(AA404="", "", RANK(AC404, $AC$9:$AC$508, 0)+COUNTIF($AC$9:AC404, AC404)-1)</f>
        <v/>
      </c>
      <c r="AE404" s="31" t="str">
        <f t="shared" si="62"/>
        <v/>
      </c>
    </row>
    <row r="405" spans="1:31" x14ac:dyDescent="0.25">
      <c r="A405" s="77"/>
      <c r="B405" s="39"/>
      <c r="C405" s="42"/>
      <c r="D405" s="42"/>
      <c r="E405" s="41"/>
      <c r="F405" s="49"/>
      <c r="G405" s="77"/>
      <c r="H405" s="20" t="str">
        <f>IF(B405="", "", SUMIF('Time Sheet'!$B$9:$B$5008, $B405, 'Time Sheet'!$L$9:$L$5008))</f>
        <v/>
      </c>
      <c r="I405" s="23" t="str">
        <f>IF(B405="", "", SUMIF('Time Sheet'!$B$9:$B$5008, $B405, 'Time Sheet'!$N$9:$N$5008))</f>
        <v/>
      </c>
      <c r="J405" s="20" t="str">
        <f t="shared" si="54"/>
        <v/>
      </c>
      <c r="K405" s="77"/>
      <c r="Q405" s="14" t="str">
        <f t="shared" si="55"/>
        <v/>
      </c>
      <c r="R405" s="20" t="str">
        <f t="shared" si="56"/>
        <v/>
      </c>
      <c r="S405" s="69" t="str">
        <f t="shared" si="57"/>
        <v/>
      </c>
      <c r="T405" s="14" t="str">
        <f t="shared" si="58"/>
        <v/>
      </c>
      <c r="V405" s="11" t="str">
        <f>IF(C405="", "", IF(COUNTIF($C$9:C405, C405)&gt;1, "", C405))</f>
        <v/>
      </c>
      <c r="W405" s="14" t="str">
        <f t="shared" si="59"/>
        <v/>
      </c>
      <c r="X405" s="14">
        <v>397</v>
      </c>
      <c r="Y405" s="14" t="str">
        <f t="shared" si="60"/>
        <v/>
      </c>
      <c r="AA405" s="14" t="str">
        <f t="shared" si="61"/>
        <v/>
      </c>
      <c r="AB405" s="20" t="str">
        <f>IF($AA405="", "", SUMIF('Time Sheet'!$B$9:$B$5008, $AA405, 'Time Sheet'!$AM$9:$AM$5008))</f>
        <v/>
      </c>
      <c r="AC405" s="88" t="str">
        <f>IF($AA405="", "", SUMIF('Time Sheet'!$B$9:$B$5008, $AA405, 'Time Sheet'!$AN$9:$AN$5008))</f>
        <v/>
      </c>
      <c r="AD405" s="96" t="str">
        <f>IF(AA405="", "", RANK(AC405, $AC$9:$AC$508, 0)+COUNTIF($AC$9:AC405, AC405)-1)</f>
        <v/>
      </c>
      <c r="AE405" s="31" t="str">
        <f t="shared" si="62"/>
        <v/>
      </c>
    </row>
    <row r="406" spans="1:31" x14ac:dyDescent="0.25">
      <c r="A406" s="77"/>
      <c r="B406" s="39"/>
      <c r="C406" s="42"/>
      <c r="D406" s="42"/>
      <c r="E406" s="41"/>
      <c r="F406" s="49"/>
      <c r="G406" s="77"/>
      <c r="H406" s="20" t="str">
        <f>IF(B406="", "", SUMIF('Time Sheet'!$B$9:$B$5008, $B406, 'Time Sheet'!$L$9:$L$5008))</f>
        <v/>
      </c>
      <c r="I406" s="23" t="str">
        <f>IF(B406="", "", SUMIF('Time Sheet'!$B$9:$B$5008, $B406, 'Time Sheet'!$N$9:$N$5008))</f>
        <v/>
      </c>
      <c r="J406" s="20" t="str">
        <f t="shared" si="54"/>
        <v/>
      </c>
      <c r="K406" s="77"/>
      <c r="Q406" s="14" t="str">
        <f t="shared" si="55"/>
        <v/>
      </c>
      <c r="R406" s="20" t="str">
        <f t="shared" si="56"/>
        <v/>
      </c>
      <c r="S406" s="69" t="str">
        <f t="shared" si="57"/>
        <v/>
      </c>
      <c r="T406" s="14" t="str">
        <f t="shared" si="58"/>
        <v/>
      </c>
      <c r="V406" s="11" t="str">
        <f>IF(C406="", "", IF(COUNTIF($C$9:C406, C406)&gt;1, "", C406))</f>
        <v/>
      </c>
      <c r="W406" s="14" t="str">
        <f t="shared" si="59"/>
        <v/>
      </c>
      <c r="X406" s="14">
        <v>398</v>
      </c>
      <c r="Y406" s="14" t="str">
        <f t="shared" si="60"/>
        <v/>
      </c>
      <c r="AA406" s="14" t="str">
        <f t="shared" si="61"/>
        <v/>
      </c>
      <c r="AB406" s="20" t="str">
        <f>IF($AA406="", "", SUMIF('Time Sheet'!$B$9:$B$5008, $AA406, 'Time Sheet'!$AM$9:$AM$5008))</f>
        <v/>
      </c>
      <c r="AC406" s="88" t="str">
        <f>IF($AA406="", "", SUMIF('Time Sheet'!$B$9:$B$5008, $AA406, 'Time Sheet'!$AN$9:$AN$5008))</f>
        <v/>
      </c>
      <c r="AD406" s="96" t="str">
        <f>IF(AA406="", "", RANK(AC406, $AC$9:$AC$508, 0)+COUNTIF($AC$9:AC406, AC406)-1)</f>
        <v/>
      </c>
      <c r="AE406" s="31" t="str">
        <f t="shared" si="62"/>
        <v/>
      </c>
    </row>
    <row r="407" spans="1:31" x14ac:dyDescent="0.25">
      <c r="A407" s="77"/>
      <c r="B407" s="39"/>
      <c r="C407" s="42"/>
      <c r="D407" s="42"/>
      <c r="E407" s="41"/>
      <c r="F407" s="49"/>
      <c r="G407" s="77"/>
      <c r="H407" s="20" t="str">
        <f>IF(B407="", "", SUMIF('Time Sheet'!$B$9:$B$5008, $B407, 'Time Sheet'!$L$9:$L$5008))</f>
        <v/>
      </c>
      <c r="I407" s="23" t="str">
        <f>IF(B407="", "", SUMIF('Time Sheet'!$B$9:$B$5008, $B407, 'Time Sheet'!$N$9:$N$5008))</f>
        <v/>
      </c>
      <c r="J407" s="20" t="str">
        <f t="shared" si="54"/>
        <v/>
      </c>
      <c r="K407" s="77"/>
      <c r="Q407" s="14" t="str">
        <f t="shared" si="55"/>
        <v/>
      </c>
      <c r="R407" s="20" t="str">
        <f t="shared" si="56"/>
        <v/>
      </c>
      <c r="S407" s="69" t="str">
        <f t="shared" si="57"/>
        <v/>
      </c>
      <c r="T407" s="14" t="str">
        <f t="shared" si="58"/>
        <v/>
      </c>
      <c r="V407" s="11" t="str">
        <f>IF(C407="", "", IF(COUNTIF($C$9:C407, C407)&gt;1, "", C407))</f>
        <v/>
      </c>
      <c r="W407" s="14" t="str">
        <f t="shared" si="59"/>
        <v/>
      </c>
      <c r="X407" s="14">
        <v>399</v>
      </c>
      <c r="Y407" s="14" t="str">
        <f t="shared" si="60"/>
        <v/>
      </c>
      <c r="AA407" s="14" t="str">
        <f t="shared" si="61"/>
        <v/>
      </c>
      <c r="AB407" s="20" t="str">
        <f>IF($AA407="", "", SUMIF('Time Sheet'!$B$9:$B$5008, $AA407, 'Time Sheet'!$AM$9:$AM$5008))</f>
        <v/>
      </c>
      <c r="AC407" s="88" t="str">
        <f>IF($AA407="", "", SUMIF('Time Sheet'!$B$9:$B$5008, $AA407, 'Time Sheet'!$AN$9:$AN$5008))</f>
        <v/>
      </c>
      <c r="AD407" s="96" t="str">
        <f>IF(AA407="", "", RANK(AC407, $AC$9:$AC$508, 0)+COUNTIF($AC$9:AC407, AC407)-1)</f>
        <v/>
      </c>
      <c r="AE407" s="31" t="str">
        <f t="shared" si="62"/>
        <v/>
      </c>
    </row>
    <row r="408" spans="1:31" x14ac:dyDescent="0.25">
      <c r="A408" s="77"/>
      <c r="B408" s="39"/>
      <c r="C408" s="42"/>
      <c r="D408" s="42"/>
      <c r="E408" s="41"/>
      <c r="F408" s="49"/>
      <c r="G408" s="77"/>
      <c r="H408" s="20" t="str">
        <f>IF(B408="", "", SUMIF('Time Sheet'!$B$9:$B$5008, $B408, 'Time Sheet'!$L$9:$L$5008))</f>
        <v/>
      </c>
      <c r="I408" s="23" t="str">
        <f>IF(B408="", "", SUMIF('Time Sheet'!$B$9:$B$5008, $B408, 'Time Sheet'!$N$9:$N$5008))</f>
        <v/>
      </c>
      <c r="J408" s="20" t="str">
        <f t="shared" si="54"/>
        <v/>
      </c>
      <c r="K408" s="77"/>
      <c r="Q408" s="14" t="str">
        <f t="shared" si="55"/>
        <v/>
      </c>
      <c r="R408" s="20" t="str">
        <f t="shared" si="56"/>
        <v/>
      </c>
      <c r="S408" s="69" t="str">
        <f t="shared" si="57"/>
        <v/>
      </c>
      <c r="T408" s="14" t="str">
        <f t="shared" si="58"/>
        <v/>
      </c>
      <c r="V408" s="11" t="str">
        <f>IF(C408="", "", IF(COUNTIF($C$9:C408, C408)&gt;1, "", C408))</f>
        <v/>
      </c>
      <c r="W408" s="14" t="str">
        <f t="shared" si="59"/>
        <v/>
      </c>
      <c r="X408" s="14">
        <v>400</v>
      </c>
      <c r="Y408" s="14" t="str">
        <f t="shared" si="60"/>
        <v/>
      </c>
      <c r="AA408" s="14" t="str">
        <f t="shared" si="61"/>
        <v/>
      </c>
      <c r="AB408" s="20" t="str">
        <f>IF($AA408="", "", SUMIF('Time Sheet'!$B$9:$B$5008, $AA408, 'Time Sheet'!$AM$9:$AM$5008))</f>
        <v/>
      </c>
      <c r="AC408" s="88" t="str">
        <f>IF($AA408="", "", SUMIF('Time Sheet'!$B$9:$B$5008, $AA408, 'Time Sheet'!$AN$9:$AN$5008))</f>
        <v/>
      </c>
      <c r="AD408" s="96" t="str">
        <f>IF(AA408="", "", RANK(AC408, $AC$9:$AC$508, 0)+COUNTIF($AC$9:AC408, AC408)-1)</f>
        <v/>
      </c>
      <c r="AE408" s="31" t="str">
        <f t="shared" si="62"/>
        <v/>
      </c>
    </row>
    <row r="409" spans="1:31" x14ac:dyDescent="0.25">
      <c r="A409" s="77"/>
      <c r="B409" s="39"/>
      <c r="C409" s="42"/>
      <c r="D409" s="42"/>
      <c r="E409" s="41"/>
      <c r="F409" s="49"/>
      <c r="G409" s="77"/>
      <c r="H409" s="20" t="str">
        <f>IF(B409="", "", SUMIF('Time Sheet'!$B$9:$B$5008, $B409, 'Time Sheet'!$L$9:$L$5008))</f>
        <v/>
      </c>
      <c r="I409" s="23" t="str">
        <f>IF(B409="", "", SUMIF('Time Sheet'!$B$9:$B$5008, $B409, 'Time Sheet'!$N$9:$N$5008))</f>
        <v/>
      </c>
      <c r="J409" s="20" t="str">
        <f t="shared" si="54"/>
        <v/>
      </c>
      <c r="K409" s="77"/>
      <c r="Q409" s="14" t="str">
        <f t="shared" si="55"/>
        <v/>
      </c>
      <c r="R409" s="20" t="str">
        <f t="shared" si="56"/>
        <v/>
      </c>
      <c r="S409" s="69" t="str">
        <f t="shared" si="57"/>
        <v/>
      </c>
      <c r="T409" s="14" t="str">
        <f t="shared" si="58"/>
        <v/>
      </c>
      <c r="V409" s="11" t="str">
        <f>IF(C409="", "", IF(COUNTIF($C$9:C409, C409)&gt;1, "", C409))</f>
        <v/>
      </c>
      <c r="W409" s="14" t="str">
        <f t="shared" si="59"/>
        <v/>
      </c>
      <c r="X409" s="14">
        <v>401</v>
      </c>
      <c r="Y409" s="14" t="str">
        <f t="shared" si="60"/>
        <v/>
      </c>
      <c r="AA409" s="14" t="str">
        <f t="shared" si="61"/>
        <v/>
      </c>
      <c r="AB409" s="20" t="str">
        <f>IF($AA409="", "", SUMIF('Time Sheet'!$B$9:$B$5008, $AA409, 'Time Sheet'!$AM$9:$AM$5008))</f>
        <v/>
      </c>
      <c r="AC409" s="88" t="str">
        <f>IF($AA409="", "", SUMIF('Time Sheet'!$B$9:$B$5008, $AA409, 'Time Sheet'!$AN$9:$AN$5008))</f>
        <v/>
      </c>
      <c r="AD409" s="96" t="str">
        <f>IF(AA409="", "", RANK(AC409, $AC$9:$AC$508, 0)+COUNTIF($AC$9:AC409, AC409)-1)</f>
        <v/>
      </c>
      <c r="AE409" s="31" t="str">
        <f t="shared" si="62"/>
        <v/>
      </c>
    </row>
    <row r="410" spans="1:31" x14ac:dyDescent="0.25">
      <c r="A410" s="77"/>
      <c r="B410" s="39"/>
      <c r="C410" s="42"/>
      <c r="D410" s="42"/>
      <c r="E410" s="41"/>
      <c r="F410" s="49"/>
      <c r="G410" s="77"/>
      <c r="H410" s="20" t="str">
        <f>IF(B410="", "", SUMIF('Time Sheet'!$B$9:$B$5008, $B410, 'Time Sheet'!$L$9:$L$5008))</f>
        <v/>
      </c>
      <c r="I410" s="23" t="str">
        <f>IF(B410="", "", SUMIF('Time Sheet'!$B$9:$B$5008, $B410, 'Time Sheet'!$N$9:$N$5008))</f>
        <v/>
      </c>
      <c r="J410" s="20" t="str">
        <f t="shared" si="54"/>
        <v/>
      </c>
      <c r="K410" s="77"/>
      <c r="Q410" s="14" t="str">
        <f t="shared" si="55"/>
        <v/>
      </c>
      <c r="R410" s="20" t="str">
        <f t="shared" si="56"/>
        <v/>
      </c>
      <c r="S410" s="69" t="str">
        <f t="shared" si="57"/>
        <v/>
      </c>
      <c r="T410" s="14" t="str">
        <f t="shared" si="58"/>
        <v/>
      </c>
      <c r="V410" s="11" t="str">
        <f>IF(C410="", "", IF(COUNTIF($C$9:C410, C410)&gt;1, "", C410))</f>
        <v/>
      </c>
      <c r="W410" s="14" t="str">
        <f t="shared" si="59"/>
        <v/>
      </c>
      <c r="X410" s="14">
        <v>402</v>
      </c>
      <c r="Y410" s="14" t="str">
        <f t="shared" si="60"/>
        <v/>
      </c>
      <c r="AA410" s="14" t="str">
        <f t="shared" si="61"/>
        <v/>
      </c>
      <c r="AB410" s="20" t="str">
        <f>IF($AA410="", "", SUMIF('Time Sheet'!$B$9:$B$5008, $AA410, 'Time Sheet'!$AM$9:$AM$5008))</f>
        <v/>
      </c>
      <c r="AC410" s="88" t="str">
        <f>IF($AA410="", "", SUMIF('Time Sheet'!$B$9:$B$5008, $AA410, 'Time Sheet'!$AN$9:$AN$5008))</f>
        <v/>
      </c>
      <c r="AD410" s="96" t="str">
        <f>IF(AA410="", "", RANK(AC410, $AC$9:$AC$508, 0)+COUNTIF($AC$9:AC410, AC410)-1)</f>
        <v/>
      </c>
      <c r="AE410" s="31" t="str">
        <f t="shared" si="62"/>
        <v/>
      </c>
    </row>
    <row r="411" spans="1:31" x14ac:dyDescent="0.25">
      <c r="A411" s="77"/>
      <c r="B411" s="39"/>
      <c r="C411" s="42"/>
      <c r="D411" s="42"/>
      <c r="E411" s="41"/>
      <c r="F411" s="49"/>
      <c r="G411" s="77"/>
      <c r="H411" s="20" t="str">
        <f>IF(B411="", "", SUMIF('Time Sheet'!$B$9:$B$5008, $B411, 'Time Sheet'!$L$9:$L$5008))</f>
        <v/>
      </c>
      <c r="I411" s="23" t="str">
        <f>IF(B411="", "", SUMIF('Time Sheet'!$B$9:$B$5008, $B411, 'Time Sheet'!$N$9:$N$5008))</f>
        <v/>
      </c>
      <c r="J411" s="20" t="str">
        <f t="shared" si="54"/>
        <v/>
      </c>
      <c r="K411" s="77"/>
      <c r="Q411" s="14" t="str">
        <f t="shared" si="55"/>
        <v/>
      </c>
      <c r="R411" s="20" t="str">
        <f t="shared" si="56"/>
        <v/>
      </c>
      <c r="S411" s="69" t="str">
        <f t="shared" si="57"/>
        <v/>
      </c>
      <c r="T411" s="14" t="str">
        <f t="shared" si="58"/>
        <v/>
      </c>
      <c r="V411" s="11" t="str">
        <f>IF(C411="", "", IF(COUNTIF($C$9:C411, C411)&gt;1, "", C411))</f>
        <v/>
      </c>
      <c r="W411" s="14" t="str">
        <f t="shared" si="59"/>
        <v/>
      </c>
      <c r="X411" s="14">
        <v>403</v>
      </c>
      <c r="Y411" s="14" t="str">
        <f t="shared" si="60"/>
        <v/>
      </c>
      <c r="AA411" s="14" t="str">
        <f t="shared" si="61"/>
        <v/>
      </c>
      <c r="AB411" s="20" t="str">
        <f>IF($AA411="", "", SUMIF('Time Sheet'!$B$9:$B$5008, $AA411, 'Time Sheet'!$AM$9:$AM$5008))</f>
        <v/>
      </c>
      <c r="AC411" s="88" t="str">
        <f>IF($AA411="", "", SUMIF('Time Sheet'!$B$9:$B$5008, $AA411, 'Time Sheet'!$AN$9:$AN$5008))</f>
        <v/>
      </c>
      <c r="AD411" s="96" t="str">
        <f>IF(AA411="", "", RANK(AC411, $AC$9:$AC$508, 0)+COUNTIF($AC$9:AC411, AC411)-1)</f>
        <v/>
      </c>
      <c r="AE411" s="31" t="str">
        <f t="shared" si="62"/>
        <v/>
      </c>
    </row>
    <row r="412" spans="1:31" x14ac:dyDescent="0.25">
      <c r="A412" s="77"/>
      <c r="B412" s="39"/>
      <c r="C412" s="42"/>
      <c r="D412" s="42"/>
      <c r="E412" s="41"/>
      <c r="F412" s="49"/>
      <c r="G412" s="77"/>
      <c r="H412" s="20" t="str">
        <f>IF(B412="", "", SUMIF('Time Sheet'!$B$9:$B$5008, $B412, 'Time Sheet'!$L$9:$L$5008))</f>
        <v/>
      </c>
      <c r="I412" s="23" t="str">
        <f>IF(B412="", "", SUMIF('Time Sheet'!$B$9:$B$5008, $B412, 'Time Sheet'!$N$9:$N$5008))</f>
        <v/>
      </c>
      <c r="J412" s="20" t="str">
        <f t="shared" si="54"/>
        <v/>
      </c>
      <c r="K412" s="77"/>
      <c r="Q412" s="14" t="str">
        <f t="shared" si="55"/>
        <v/>
      </c>
      <c r="R412" s="20" t="str">
        <f t="shared" si="56"/>
        <v/>
      </c>
      <c r="S412" s="69" t="str">
        <f t="shared" si="57"/>
        <v/>
      </c>
      <c r="T412" s="14" t="str">
        <f t="shared" si="58"/>
        <v/>
      </c>
      <c r="V412" s="11" t="str">
        <f>IF(C412="", "", IF(COUNTIF($C$9:C412, C412)&gt;1, "", C412))</f>
        <v/>
      </c>
      <c r="W412" s="14" t="str">
        <f t="shared" si="59"/>
        <v/>
      </c>
      <c r="X412" s="14">
        <v>404</v>
      </c>
      <c r="Y412" s="14" t="str">
        <f t="shared" si="60"/>
        <v/>
      </c>
      <c r="AA412" s="14" t="str">
        <f t="shared" si="61"/>
        <v/>
      </c>
      <c r="AB412" s="20" t="str">
        <f>IF($AA412="", "", SUMIF('Time Sheet'!$B$9:$B$5008, $AA412, 'Time Sheet'!$AM$9:$AM$5008))</f>
        <v/>
      </c>
      <c r="AC412" s="88" t="str">
        <f>IF($AA412="", "", SUMIF('Time Sheet'!$B$9:$B$5008, $AA412, 'Time Sheet'!$AN$9:$AN$5008))</f>
        <v/>
      </c>
      <c r="AD412" s="96" t="str">
        <f>IF(AA412="", "", RANK(AC412, $AC$9:$AC$508, 0)+COUNTIF($AC$9:AC412, AC412)-1)</f>
        <v/>
      </c>
      <c r="AE412" s="31" t="str">
        <f t="shared" si="62"/>
        <v/>
      </c>
    </row>
    <row r="413" spans="1:31" x14ac:dyDescent="0.25">
      <c r="A413" s="77"/>
      <c r="B413" s="39"/>
      <c r="C413" s="42"/>
      <c r="D413" s="42"/>
      <c r="E413" s="41"/>
      <c r="F413" s="49"/>
      <c r="G413" s="77"/>
      <c r="H413" s="20" t="str">
        <f>IF(B413="", "", SUMIF('Time Sheet'!$B$9:$B$5008, $B413, 'Time Sheet'!$L$9:$L$5008))</f>
        <v/>
      </c>
      <c r="I413" s="23" t="str">
        <f>IF(B413="", "", SUMIF('Time Sheet'!$B$9:$B$5008, $B413, 'Time Sheet'!$N$9:$N$5008))</f>
        <v/>
      </c>
      <c r="J413" s="20" t="str">
        <f t="shared" si="54"/>
        <v/>
      </c>
      <c r="K413" s="77"/>
      <c r="Q413" s="14" t="str">
        <f t="shared" si="55"/>
        <v/>
      </c>
      <c r="R413" s="20" t="str">
        <f t="shared" si="56"/>
        <v/>
      </c>
      <c r="S413" s="69" t="str">
        <f t="shared" si="57"/>
        <v/>
      </c>
      <c r="T413" s="14" t="str">
        <f t="shared" si="58"/>
        <v/>
      </c>
      <c r="V413" s="11" t="str">
        <f>IF(C413="", "", IF(COUNTIF($C$9:C413, C413)&gt;1, "", C413))</f>
        <v/>
      </c>
      <c r="W413" s="14" t="str">
        <f t="shared" si="59"/>
        <v/>
      </c>
      <c r="X413" s="14">
        <v>405</v>
      </c>
      <c r="Y413" s="14" t="str">
        <f t="shared" si="60"/>
        <v/>
      </c>
      <c r="AA413" s="14" t="str">
        <f t="shared" si="61"/>
        <v/>
      </c>
      <c r="AB413" s="20" t="str">
        <f>IF($AA413="", "", SUMIF('Time Sheet'!$B$9:$B$5008, $AA413, 'Time Sheet'!$AM$9:$AM$5008))</f>
        <v/>
      </c>
      <c r="AC413" s="88" t="str">
        <f>IF($AA413="", "", SUMIF('Time Sheet'!$B$9:$B$5008, $AA413, 'Time Sheet'!$AN$9:$AN$5008))</f>
        <v/>
      </c>
      <c r="AD413" s="96" t="str">
        <f>IF(AA413="", "", RANK(AC413, $AC$9:$AC$508, 0)+COUNTIF($AC$9:AC413, AC413)-1)</f>
        <v/>
      </c>
      <c r="AE413" s="31" t="str">
        <f t="shared" si="62"/>
        <v/>
      </c>
    </row>
    <row r="414" spans="1:31" x14ac:dyDescent="0.25">
      <c r="A414" s="77"/>
      <c r="B414" s="39"/>
      <c r="C414" s="42"/>
      <c r="D414" s="42"/>
      <c r="E414" s="41"/>
      <c r="F414" s="49"/>
      <c r="G414" s="77"/>
      <c r="H414" s="20" t="str">
        <f>IF(B414="", "", SUMIF('Time Sheet'!$B$9:$B$5008, $B414, 'Time Sheet'!$L$9:$L$5008))</f>
        <v/>
      </c>
      <c r="I414" s="23" t="str">
        <f>IF(B414="", "", SUMIF('Time Sheet'!$B$9:$B$5008, $B414, 'Time Sheet'!$N$9:$N$5008))</f>
        <v/>
      </c>
      <c r="J414" s="20" t="str">
        <f t="shared" si="54"/>
        <v/>
      </c>
      <c r="K414" s="77"/>
      <c r="Q414" s="14" t="str">
        <f t="shared" si="55"/>
        <v/>
      </c>
      <c r="R414" s="20" t="str">
        <f t="shared" si="56"/>
        <v/>
      </c>
      <c r="S414" s="69" t="str">
        <f t="shared" si="57"/>
        <v/>
      </c>
      <c r="T414" s="14" t="str">
        <f t="shared" si="58"/>
        <v/>
      </c>
      <c r="V414" s="11" t="str">
        <f>IF(C414="", "", IF(COUNTIF($C$9:C414, C414)&gt;1, "", C414))</f>
        <v/>
      </c>
      <c r="W414" s="14" t="str">
        <f t="shared" si="59"/>
        <v/>
      </c>
      <c r="X414" s="14">
        <v>406</v>
      </c>
      <c r="Y414" s="14" t="str">
        <f t="shared" si="60"/>
        <v/>
      </c>
      <c r="AA414" s="14" t="str">
        <f t="shared" si="61"/>
        <v/>
      </c>
      <c r="AB414" s="20" t="str">
        <f>IF($AA414="", "", SUMIF('Time Sheet'!$B$9:$B$5008, $AA414, 'Time Sheet'!$AM$9:$AM$5008))</f>
        <v/>
      </c>
      <c r="AC414" s="88" t="str">
        <f>IF($AA414="", "", SUMIF('Time Sheet'!$B$9:$B$5008, $AA414, 'Time Sheet'!$AN$9:$AN$5008))</f>
        <v/>
      </c>
      <c r="AD414" s="96" t="str">
        <f>IF(AA414="", "", RANK(AC414, $AC$9:$AC$508, 0)+COUNTIF($AC$9:AC414, AC414)-1)</f>
        <v/>
      </c>
      <c r="AE414" s="31" t="str">
        <f t="shared" si="62"/>
        <v/>
      </c>
    </row>
    <row r="415" spans="1:31" x14ac:dyDescent="0.25">
      <c r="A415" s="77"/>
      <c r="B415" s="39"/>
      <c r="C415" s="42"/>
      <c r="D415" s="42"/>
      <c r="E415" s="41"/>
      <c r="F415" s="49"/>
      <c r="G415" s="77"/>
      <c r="H415" s="20" t="str">
        <f>IF(B415="", "", SUMIF('Time Sheet'!$B$9:$B$5008, $B415, 'Time Sheet'!$L$9:$L$5008))</f>
        <v/>
      </c>
      <c r="I415" s="23" t="str">
        <f>IF(B415="", "", SUMIF('Time Sheet'!$B$9:$B$5008, $B415, 'Time Sheet'!$N$9:$N$5008))</f>
        <v/>
      </c>
      <c r="J415" s="20" t="str">
        <f t="shared" si="54"/>
        <v/>
      </c>
      <c r="K415" s="77"/>
      <c r="Q415" s="14" t="str">
        <f t="shared" si="55"/>
        <v/>
      </c>
      <c r="R415" s="20" t="str">
        <f t="shared" si="56"/>
        <v/>
      </c>
      <c r="S415" s="69" t="str">
        <f t="shared" si="57"/>
        <v/>
      </c>
      <c r="T415" s="14" t="str">
        <f t="shared" si="58"/>
        <v/>
      </c>
      <c r="V415" s="11" t="str">
        <f>IF(C415="", "", IF(COUNTIF($C$9:C415, C415)&gt;1, "", C415))</f>
        <v/>
      </c>
      <c r="W415" s="14" t="str">
        <f t="shared" si="59"/>
        <v/>
      </c>
      <c r="X415" s="14">
        <v>407</v>
      </c>
      <c r="Y415" s="14" t="str">
        <f t="shared" si="60"/>
        <v/>
      </c>
      <c r="AA415" s="14" t="str">
        <f t="shared" si="61"/>
        <v/>
      </c>
      <c r="AB415" s="20" t="str">
        <f>IF($AA415="", "", SUMIF('Time Sheet'!$B$9:$B$5008, $AA415, 'Time Sheet'!$AM$9:$AM$5008))</f>
        <v/>
      </c>
      <c r="AC415" s="88" t="str">
        <f>IF($AA415="", "", SUMIF('Time Sheet'!$B$9:$B$5008, $AA415, 'Time Sheet'!$AN$9:$AN$5008))</f>
        <v/>
      </c>
      <c r="AD415" s="96" t="str">
        <f>IF(AA415="", "", RANK(AC415, $AC$9:$AC$508, 0)+COUNTIF($AC$9:AC415, AC415)-1)</f>
        <v/>
      </c>
      <c r="AE415" s="31" t="str">
        <f t="shared" si="62"/>
        <v/>
      </c>
    </row>
    <row r="416" spans="1:31" x14ac:dyDescent="0.25">
      <c r="A416" s="77"/>
      <c r="B416" s="39"/>
      <c r="C416" s="42"/>
      <c r="D416" s="42"/>
      <c r="E416" s="41"/>
      <c r="F416" s="49"/>
      <c r="G416" s="77"/>
      <c r="H416" s="20" t="str">
        <f>IF(B416="", "", SUMIF('Time Sheet'!$B$9:$B$5008, $B416, 'Time Sheet'!$L$9:$L$5008))</f>
        <v/>
      </c>
      <c r="I416" s="23" t="str">
        <f>IF(B416="", "", SUMIF('Time Sheet'!$B$9:$B$5008, $B416, 'Time Sheet'!$N$9:$N$5008))</f>
        <v/>
      </c>
      <c r="J416" s="20" t="str">
        <f t="shared" si="54"/>
        <v/>
      </c>
      <c r="K416" s="77"/>
      <c r="Q416" s="14" t="str">
        <f t="shared" si="55"/>
        <v/>
      </c>
      <c r="R416" s="20" t="str">
        <f t="shared" si="56"/>
        <v/>
      </c>
      <c r="S416" s="69" t="str">
        <f t="shared" si="57"/>
        <v/>
      </c>
      <c r="T416" s="14" t="str">
        <f t="shared" si="58"/>
        <v/>
      </c>
      <c r="V416" s="11" t="str">
        <f>IF(C416="", "", IF(COUNTIF($C$9:C416, C416)&gt;1, "", C416))</f>
        <v/>
      </c>
      <c r="W416" s="14" t="str">
        <f t="shared" si="59"/>
        <v/>
      </c>
      <c r="X416" s="14">
        <v>408</v>
      </c>
      <c r="Y416" s="14" t="str">
        <f t="shared" si="60"/>
        <v/>
      </c>
      <c r="AA416" s="14" t="str">
        <f t="shared" si="61"/>
        <v/>
      </c>
      <c r="AB416" s="20" t="str">
        <f>IF($AA416="", "", SUMIF('Time Sheet'!$B$9:$B$5008, $AA416, 'Time Sheet'!$AM$9:$AM$5008))</f>
        <v/>
      </c>
      <c r="AC416" s="88" t="str">
        <f>IF($AA416="", "", SUMIF('Time Sheet'!$B$9:$B$5008, $AA416, 'Time Sheet'!$AN$9:$AN$5008))</f>
        <v/>
      </c>
      <c r="AD416" s="96" t="str">
        <f>IF(AA416="", "", RANK(AC416, $AC$9:$AC$508, 0)+COUNTIF($AC$9:AC416, AC416)-1)</f>
        <v/>
      </c>
      <c r="AE416" s="31" t="str">
        <f t="shared" si="62"/>
        <v/>
      </c>
    </row>
    <row r="417" spans="1:31" x14ac:dyDescent="0.25">
      <c r="A417" s="77"/>
      <c r="B417" s="39"/>
      <c r="C417" s="42"/>
      <c r="D417" s="42"/>
      <c r="E417" s="41"/>
      <c r="F417" s="49"/>
      <c r="G417" s="77"/>
      <c r="H417" s="20" t="str">
        <f>IF(B417="", "", SUMIF('Time Sheet'!$B$9:$B$5008, $B417, 'Time Sheet'!$L$9:$L$5008))</f>
        <v/>
      </c>
      <c r="I417" s="23" t="str">
        <f>IF(B417="", "", SUMIF('Time Sheet'!$B$9:$B$5008, $B417, 'Time Sheet'!$N$9:$N$5008))</f>
        <v/>
      </c>
      <c r="J417" s="20" t="str">
        <f t="shared" si="54"/>
        <v/>
      </c>
      <c r="K417" s="77"/>
      <c r="Q417" s="14" t="str">
        <f t="shared" si="55"/>
        <v/>
      </c>
      <c r="R417" s="20" t="str">
        <f t="shared" si="56"/>
        <v/>
      </c>
      <c r="S417" s="69" t="str">
        <f t="shared" si="57"/>
        <v/>
      </c>
      <c r="T417" s="14" t="str">
        <f t="shared" si="58"/>
        <v/>
      </c>
      <c r="V417" s="11" t="str">
        <f>IF(C417="", "", IF(COUNTIF($C$9:C417, C417)&gt;1, "", C417))</f>
        <v/>
      </c>
      <c r="W417" s="14" t="str">
        <f t="shared" si="59"/>
        <v/>
      </c>
      <c r="X417" s="14">
        <v>409</v>
      </c>
      <c r="Y417" s="14" t="str">
        <f t="shared" si="60"/>
        <v/>
      </c>
      <c r="AA417" s="14" t="str">
        <f t="shared" si="61"/>
        <v/>
      </c>
      <c r="AB417" s="20" t="str">
        <f>IF($AA417="", "", SUMIF('Time Sheet'!$B$9:$B$5008, $AA417, 'Time Sheet'!$AM$9:$AM$5008))</f>
        <v/>
      </c>
      <c r="AC417" s="88" t="str">
        <f>IF($AA417="", "", SUMIF('Time Sheet'!$B$9:$B$5008, $AA417, 'Time Sheet'!$AN$9:$AN$5008))</f>
        <v/>
      </c>
      <c r="AD417" s="96" t="str">
        <f>IF(AA417="", "", RANK(AC417, $AC$9:$AC$508, 0)+COUNTIF($AC$9:AC417, AC417)-1)</f>
        <v/>
      </c>
      <c r="AE417" s="31" t="str">
        <f t="shared" si="62"/>
        <v/>
      </c>
    </row>
    <row r="418" spans="1:31" x14ac:dyDescent="0.25">
      <c r="A418" s="77"/>
      <c r="B418" s="39"/>
      <c r="C418" s="42"/>
      <c r="D418" s="42"/>
      <c r="E418" s="41"/>
      <c r="F418" s="49"/>
      <c r="G418" s="77"/>
      <c r="H418" s="20" t="str">
        <f>IF(B418="", "", SUMIF('Time Sheet'!$B$9:$B$5008, $B418, 'Time Sheet'!$L$9:$L$5008))</f>
        <v/>
      </c>
      <c r="I418" s="23" t="str">
        <f>IF(B418="", "", SUMIF('Time Sheet'!$B$9:$B$5008, $B418, 'Time Sheet'!$N$9:$N$5008))</f>
        <v/>
      </c>
      <c r="J418" s="20" t="str">
        <f t="shared" si="54"/>
        <v/>
      </c>
      <c r="K418" s="77"/>
      <c r="Q418" s="14" t="str">
        <f t="shared" si="55"/>
        <v/>
      </c>
      <c r="R418" s="20" t="str">
        <f t="shared" si="56"/>
        <v/>
      </c>
      <c r="S418" s="69" t="str">
        <f t="shared" si="57"/>
        <v/>
      </c>
      <c r="T418" s="14" t="str">
        <f t="shared" si="58"/>
        <v/>
      </c>
      <c r="V418" s="11" t="str">
        <f>IF(C418="", "", IF(COUNTIF($C$9:C418, C418)&gt;1, "", C418))</f>
        <v/>
      </c>
      <c r="W418" s="14" t="str">
        <f t="shared" si="59"/>
        <v/>
      </c>
      <c r="X418" s="14">
        <v>410</v>
      </c>
      <c r="Y418" s="14" t="str">
        <f t="shared" si="60"/>
        <v/>
      </c>
      <c r="AA418" s="14" t="str">
        <f t="shared" si="61"/>
        <v/>
      </c>
      <c r="AB418" s="20" t="str">
        <f>IF($AA418="", "", SUMIF('Time Sheet'!$B$9:$B$5008, $AA418, 'Time Sheet'!$AM$9:$AM$5008))</f>
        <v/>
      </c>
      <c r="AC418" s="88" t="str">
        <f>IF($AA418="", "", SUMIF('Time Sheet'!$B$9:$B$5008, $AA418, 'Time Sheet'!$AN$9:$AN$5008))</f>
        <v/>
      </c>
      <c r="AD418" s="96" t="str">
        <f>IF(AA418="", "", RANK(AC418, $AC$9:$AC$508, 0)+COUNTIF($AC$9:AC418, AC418)-1)</f>
        <v/>
      </c>
      <c r="AE418" s="31" t="str">
        <f t="shared" si="62"/>
        <v/>
      </c>
    </row>
    <row r="419" spans="1:31" x14ac:dyDescent="0.25">
      <c r="A419" s="77"/>
      <c r="B419" s="39"/>
      <c r="C419" s="42"/>
      <c r="D419" s="42"/>
      <c r="E419" s="41"/>
      <c r="F419" s="49"/>
      <c r="G419" s="77"/>
      <c r="H419" s="20" t="str">
        <f>IF(B419="", "", SUMIF('Time Sheet'!$B$9:$B$5008, $B419, 'Time Sheet'!$L$9:$L$5008))</f>
        <v/>
      </c>
      <c r="I419" s="23" t="str">
        <f>IF(B419="", "", SUMIF('Time Sheet'!$B$9:$B$5008, $B419, 'Time Sheet'!$N$9:$N$5008))</f>
        <v/>
      </c>
      <c r="J419" s="20" t="str">
        <f t="shared" si="54"/>
        <v/>
      </c>
      <c r="K419" s="77"/>
      <c r="Q419" s="14" t="str">
        <f t="shared" si="55"/>
        <v/>
      </c>
      <c r="R419" s="20" t="str">
        <f t="shared" si="56"/>
        <v/>
      </c>
      <c r="S419" s="69" t="str">
        <f t="shared" si="57"/>
        <v/>
      </c>
      <c r="T419" s="14" t="str">
        <f t="shared" si="58"/>
        <v/>
      </c>
      <c r="V419" s="11" t="str">
        <f>IF(C419="", "", IF(COUNTIF($C$9:C419, C419)&gt;1, "", C419))</f>
        <v/>
      </c>
      <c r="W419" s="14" t="str">
        <f t="shared" si="59"/>
        <v/>
      </c>
      <c r="X419" s="14">
        <v>411</v>
      </c>
      <c r="Y419" s="14" t="str">
        <f t="shared" si="60"/>
        <v/>
      </c>
      <c r="AA419" s="14" t="str">
        <f t="shared" si="61"/>
        <v/>
      </c>
      <c r="AB419" s="20" t="str">
        <f>IF($AA419="", "", SUMIF('Time Sheet'!$B$9:$B$5008, $AA419, 'Time Sheet'!$AM$9:$AM$5008))</f>
        <v/>
      </c>
      <c r="AC419" s="88" t="str">
        <f>IF($AA419="", "", SUMIF('Time Sheet'!$B$9:$B$5008, $AA419, 'Time Sheet'!$AN$9:$AN$5008))</f>
        <v/>
      </c>
      <c r="AD419" s="96" t="str">
        <f>IF(AA419="", "", RANK(AC419, $AC$9:$AC$508, 0)+COUNTIF($AC$9:AC419, AC419)-1)</f>
        <v/>
      </c>
      <c r="AE419" s="31" t="str">
        <f t="shared" si="62"/>
        <v/>
      </c>
    </row>
    <row r="420" spans="1:31" x14ac:dyDescent="0.25">
      <c r="A420" s="77"/>
      <c r="B420" s="39"/>
      <c r="C420" s="42"/>
      <c r="D420" s="42"/>
      <c r="E420" s="41"/>
      <c r="F420" s="49"/>
      <c r="G420" s="77"/>
      <c r="H420" s="20" t="str">
        <f>IF(B420="", "", SUMIF('Time Sheet'!$B$9:$B$5008, $B420, 'Time Sheet'!$L$9:$L$5008))</f>
        <v/>
      </c>
      <c r="I420" s="23" t="str">
        <f>IF(B420="", "", SUMIF('Time Sheet'!$B$9:$B$5008, $B420, 'Time Sheet'!$N$9:$N$5008))</f>
        <v/>
      </c>
      <c r="J420" s="20" t="str">
        <f t="shared" si="54"/>
        <v/>
      </c>
      <c r="K420" s="77"/>
      <c r="Q420" s="14" t="str">
        <f t="shared" si="55"/>
        <v/>
      </c>
      <c r="R420" s="20" t="str">
        <f t="shared" si="56"/>
        <v/>
      </c>
      <c r="S420" s="69" t="str">
        <f t="shared" si="57"/>
        <v/>
      </c>
      <c r="T420" s="14" t="str">
        <f t="shared" si="58"/>
        <v/>
      </c>
      <c r="V420" s="11" t="str">
        <f>IF(C420="", "", IF(COUNTIF($C$9:C420, C420)&gt;1, "", C420))</f>
        <v/>
      </c>
      <c r="W420" s="14" t="str">
        <f t="shared" si="59"/>
        <v/>
      </c>
      <c r="X420" s="14">
        <v>412</v>
      </c>
      <c r="Y420" s="14" t="str">
        <f t="shared" si="60"/>
        <v/>
      </c>
      <c r="AA420" s="14" t="str">
        <f t="shared" si="61"/>
        <v/>
      </c>
      <c r="AB420" s="20" t="str">
        <f>IF($AA420="", "", SUMIF('Time Sheet'!$B$9:$B$5008, $AA420, 'Time Sheet'!$AM$9:$AM$5008))</f>
        <v/>
      </c>
      <c r="AC420" s="88" t="str">
        <f>IF($AA420="", "", SUMIF('Time Sheet'!$B$9:$B$5008, $AA420, 'Time Sheet'!$AN$9:$AN$5008))</f>
        <v/>
      </c>
      <c r="AD420" s="96" t="str">
        <f>IF(AA420="", "", RANK(AC420, $AC$9:$AC$508, 0)+COUNTIF($AC$9:AC420, AC420)-1)</f>
        <v/>
      </c>
      <c r="AE420" s="31" t="str">
        <f t="shared" si="62"/>
        <v/>
      </c>
    </row>
    <row r="421" spans="1:31" x14ac:dyDescent="0.25">
      <c r="A421" s="77"/>
      <c r="B421" s="39"/>
      <c r="C421" s="42"/>
      <c r="D421" s="42"/>
      <c r="E421" s="41"/>
      <c r="F421" s="49"/>
      <c r="G421" s="77"/>
      <c r="H421" s="20" t="str">
        <f>IF(B421="", "", SUMIF('Time Sheet'!$B$9:$B$5008, $B421, 'Time Sheet'!$L$9:$L$5008))</f>
        <v/>
      </c>
      <c r="I421" s="23" t="str">
        <f>IF(B421="", "", SUMIF('Time Sheet'!$B$9:$B$5008, $B421, 'Time Sheet'!$N$9:$N$5008))</f>
        <v/>
      </c>
      <c r="J421" s="20" t="str">
        <f t="shared" si="54"/>
        <v/>
      </c>
      <c r="K421" s="77"/>
      <c r="Q421" s="14" t="str">
        <f t="shared" si="55"/>
        <v/>
      </c>
      <c r="R421" s="20" t="str">
        <f t="shared" si="56"/>
        <v/>
      </c>
      <c r="S421" s="69" t="str">
        <f t="shared" si="57"/>
        <v/>
      </c>
      <c r="T421" s="14" t="str">
        <f t="shared" si="58"/>
        <v/>
      </c>
      <c r="V421" s="11" t="str">
        <f>IF(C421="", "", IF(COUNTIF($C$9:C421, C421)&gt;1, "", C421))</f>
        <v/>
      </c>
      <c r="W421" s="14" t="str">
        <f t="shared" si="59"/>
        <v/>
      </c>
      <c r="X421" s="14">
        <v>413</v>
      </c>
      <c r="Y421" s="14" t="str">
        <f t="shared" si="60"/>
        <v/>
      </c>
      <c r="AA421" s="14" t="str">
        <f t="shared" si="61"/>
        <v/>
      </c>
      <c r="AB421" s="20" t="str">
        <f>IF($AA421="", "", SUMIF('Time Sheet'!$B$9:$B$5008, $AA421, 'Time Sheet'!$AM$9:$AM$5008))</f>
        <v/>
      </c>
      <c r="AC421" s="88" t="str">
        <f>IF($AA421="", "", SUMIF('Time Sheet'!$B$9:$B$5008, $AA421, 'Time Sheet'!$AN$9:$AN$5008))</f>
        <v/>
      </c>
      <c r="AD421" s="96" t="str">
        <f>IF(AA421="", "", RANK(AC421, $AC$9:$AC$508, 0)+COUNTIF($AC$9:AC421, AC421)-1)</f>
        <v/>
      </c>
      <c r="AE421" s="31" t="str">
        <f t="shared" si="62"/>
        <v/>
      </c>
    </row>
    <row r="422" spans="1:31" x14ac:dyDescent="0.25">
      <c r="A422" s="77"/>
      <c r="B422" s="39"/>
      <c r="C422" s="42"/>
      <c r="D422" s="42"/>
      <c r="E422" s="41"/>
      <c r="F422" s="49"/>
      <c r="G422" s="77"/>
      <c r="H422" s="20" t="str">
        <f>IF(B422="", "", SUMIF('Time Sheet'!$B$9:$B$5008, $B422, 'Time Sheet'!$L$9:$L$5008))</f>
        <v/>
      </c>
      <c r="I422" s="23" t="str">
        <f>IF(B422="", "", SUMIF('Time Sheet'!$B$9:$B$5008, $B422, 'Time Sheet'!$N$9:$N$5008))</f>
        <v/>
      </c>
      <c r="J422" s="20" t="str">
        <f t="shared" si="54"/>
        <v/>
      </c>
      <c r="K422" s="77"/>
      <c r="Q422" s="14" t="str">
        <f t="shared" si="55"/>
        <v/>
      </c>
      <c r="R422" s="20" t="str">
        <f t="shared" si="56"/>
        <v/>
      </c>
      <c r="S422" s="69" t="str">
        <f t="shared" si="57"/>
        <v/>
      </c>
      <c r="T422" s="14" t="str">
        <f t="shared" si="58"/>
        <v/>
      </c>
      <c r="V422" s="11" t="str">
        <f>IF(C422="", "", IF(COUNTIF($C$9:C422, C422)&gt;1, "", C422))</f>
        <v/>
      </c>
      <c r="W422" s="14" t="str">
        <f t="shared" si="59"/>
        <v/>
      </c>
      <c r="X422" s="14">
        <v>414</v>
      </c>
      <c r="Y422" s="14" t="str">
        <f t="shared" si="60"/>
        <v/>
      </c>
      <c r="AA422" s="14" t="str">
        <f t="shared" si="61"/>
        <v/>
      </c>
      <c r="AB422" s="20" t="str">
        <f>IF($AA422="", "", SUMIF('Time Sheet'!$B$9:$B$5008, $AA422, 'Time Sheet'!$AM$9:$AM$5008))</f>
        <v/>
      </c>
      <c r="AC422" s="88" t="str">
        <f>IF($AA422="", "", SUMIF('Time Sheet'!$B$9:$B$5008, $AA422, 'Time Sheet'!$AN$9:$AN$5008))</f>
        <v/>
      </c>
      <c r="AD422" s="96" t="str">
        <f>IF(AA422="", "", RANK(AC422, $AC$9:$AC$508, 0)+COUNTIF($AC$9:AC422, AC422)-1)</f>
        <v/>
      </c>
      <c r="AE422" s="31" t="str">
        <f t="shared" si="62"/>
        <v/>
      </c>
    </row>
    <row r="423" spans="1:31" x14ac:dyDescent="0.25">
      <c r="A423" s="77"/>
      <c r="B423" s="39"/>
      <c r="C423" s="42"/>
      <c r="D423" s="42"/>
      <c r="E423" s="41"/>
      <c r="F423" s="49"/>
      <c r="G423" s="77"/>
      <c r="H423" s="20" t="str">
        <f>IF(B423="", "", SUMIF('Time Sheet'!$B$9:$B$5008, $B423, 'Time Sheet'!$L$9:$L$5008))</f>
        <v/>
      </c>
      <c r="I423" s="23" t="str">
        <f>IF(B423="", "", SUMIF('Time Sheet'!$B$9:$B$5008, $B423, 'Time Sheet'!$N$9:$N$5008))</f>
        <v/>
      </c>
      <c r="J423" s="20" t="str">
        <f t="shared" si="54"/>
        <v/>
      </c>
      <c r="K423" s="77"/>
      <c r="Q423" s="14" t="str">
        <f t="shared" si="55"/>
        <v/>
      </c>
      <c r="R423" s="20" t="str">
        <f t="shared" si="56"/>
        <v/>
      </c>
      <c r="S423" s="69" t="str">
        <f t="shared" si="57"/>
        <v/>
      </c>
      <c r="T423" s="14" t="str">
        <f t="shared" si="58"/>
        <v/>
      </c>
      <c r="V423" s="11" t="str">
        <f>IF(C423="", "", IF(COUNTIF($C$9:C423, C423)&gt;1, "", C423))</f>
        <v/>
      </c>
      <c r="W423" s="14" t="str">
        <f t="shared" si="59"/>
        <v/>
      </c>
      <c r="X423" s="14">
        <v>415</v>
      </c>
      <c r="Y423" s="14" t="str">
        <f t="shared" si="60"/>
        <v/>
      </c>
      <c r="AA423" s="14" t="str">
        <f t="shared" si="61"/>
        <v/>
      </c>
      <c r="AB423" s="20" t="str">
        <f>IF($AA423="", "", SUMIF('Time Sheet'!$B$9:$B$5008, $AA423, 'Time Sheet'!$AM$9:$AM$5008))</f>
        <v/>
      </c>
      <c r="AC423" s="88" t="str">
        <f>IF($AA423="", "", SUMIF('Time Sheet'!$B$9:$B$5008, $AA423, 'Time Sheet'!$AN$9:$AN$5008))</f>
        <v/>
      </c>
      <c r="AD423" s="96" t="str">
        <f>IF(AA423="", "", RANK(AC423, $AC$9:$AC$508, 0)+COUNTIF($AC$9:AC423, AC423)-1)</f>
        <v/>
      </c>
      <c r="AE423" s="31" t="str">
        <f t="shared" si="62"/>
        <v/>
      </c>
    </row>
    <row r="424" spans="1:31" x14ac:dyDescent="0.25">
      <c r="A424" s="77"/>
      <c r="B424" s="39"/>
      <c r="C424" s="42"/>
      <c r="D424" s="42"/>
      <c r="E424" s="41"/>
      <c r="F424" s="49"/>
      <c r="G424" s="77"/>
      <c r="H424" s="20" t="str">
        <f>IF(B424="", "", SUMIF('Time Sheet'!$B$9:$B$5008, $B424, 'Time Sheet'!$L$9:$L$5008))</f>
        <v/>
      </c>
      <c r="I424" s="23" t="str">
        <f>IF(B424="", "", SUMIF('Time Sheet'!$B$9:$B$5008, $B424, 'Time Sheet'!$N$9:$N$5008))</f>
        <v/>
      </c>
      <c r="J424" s="20" t="str">
        <f t="shared" si="54"/>
        <v/>
      </c>
      <c r="K424" s="77"/>
      <c r="Q424" s="14" t="str">
        <f t="shared" si="55"/>
        <v/>
      </c>
      <c r="R424" s="20" t="str">
        <f t="shared" si="56"/>
        <v/>
      </c>
      <c r="S424" s="69" t="str">
        <f t="shared" si="57"/>
        <v/>
      </c>
      <c r="T424" s="14" t="str">
        <f t="shared" si="58"/>
        <v/>
      </c>
      <c r="V424" s="11" t="str">
        <f>IF(C424="", "", IF(COUNTIF($C$9:C424, C424)&gt;1, "", C424))</f>
        <v/>
      </c>
      <c r="W424" s="14" t="str">
        <f t="shared" si="59"/>
        <v/>
      </c>
      <c r="X424" s="14">
        <v>416</v>
      </c>
      <c r="Y424" s="14" t="str">
        <f t="shared" si="60"/>
        <v/>
      </c>
      <c r="AA424" s="14" t="str">
        <f t="shared" si="61"/>
        <v/>
      </c>
      <c r="AB424" s="20" t="str">
        <f>IF($AA424="", "", SUMIF('Time Sheet'!$B$9:$B$5008, $AA424, 'Time Sheet'!$AM$9:$AM$5008))</f>
        <v/>
      </c>
      <c r="AC424" s="88" t="str">
        <f>IF($AA424="", "", SUMIF('Time Sheet'!$B$9:$B$5008, $AA424, 'Time Sheet'!$AN$9:$AN$5008))</f>
        <v/>
      </c>
      <c r="AD424" s="96" t="str">
        <f>IF(AA424="", "", RANK(AC424, $AC$9:$AC$508, 0)+COUNTIF($AC$9:AC424, AC424)-1)</f>
        <v/>
      </c>
      <c r="AE424" s="31" t="str">
        <f t="shared" si="62"/>
        <v/>
      </c>
    </row>
    <row r="425" spans="1:31" x14ac:dyDescent="0.25">
      <c r="A425" s="77"/>
      <c r="B425" s="39"/>
      <c r="C425" s="42"/>
      <c r="D425" s="42"/>
      <c r="E425" s="41"/>
      <c r="F425" s="49"/>
      <c r="G425" s="77"/>
      <c r="H425" s="20" t="str">
        <f>IF(B425="", "", SUMIF('Time Sheet'!$B$9:$B$5008, $B425, 'Time Sheet'!$L$9:$L$5008))</f>
        <v/>
      </c>
      <c r="I425" s="23" t="str">
        <f>IF(B425="", "", SUMIF('Time Sheet'!$B$9:$B$5008, $B425, 'Time Sheet'!$N$9:$N$5008))</f>
        <v/>
      </c>
      <c r="J425" s="20" t="str">
        <f t="shared" si="54"/>
        <v/>
      </c>
      <c r="K425" s="77"/>
      <c r="Q425" s="14" t="str">
        <f t="shared" si="55"/>
        <v/>
      </c>
      <c r="R425" s="20" t="str">
        <f t="shared" si="56"/>
        <v/>
      </c>
      <c r="S425" s="69" t="str">
        <f t="shared" si="57"/>
        <v/>
      </c>
      <c r="T425" s="14" t="str">
        <f t="shared" si="58"/>
        <v/>
      </c>
      <c r="V425" s="11" t="str">
        <f>IF(C425="", "", IF(COUNTIF($C$9:C425, C425)&gt;1, "", C425))</f>
        <v/>
      </c>
      <c r="W425" s="14" t="str">
        <f t="shared" si="59"/>
        <v/>
      </c>
      <c r="X425" s="14">
        <v>417</v>
      </c>
      <c r="Y425" s="14" t="str">
        <f t="shared" si="60"/>
        <v/>
      </c>
      <c r="AA425" s="14" t="str">
        <f t="shared" si="61"/>
        <v/>
      </c>
      <c r="AB425" s="20" t="str">
        <f>IF($AA425="", "", SUMIF('Time Sheet'!$B$9:$B$5008, $AA425, 'Time Sheet'!$AM$9:$AM$5008))</f>
        <v/>
      </c>
      <c r="AC425" s="88" t="str">
        <f>IF($AA425="", "", SUMIF('Time Sheet'!$B$9:$B$5008, $AA425, 'Time Sheet'!$AN$9:$AN$5008))</f>
        <v/>
      </c>
      <c r="AD425" s="96" t="str">
        <f>IF(AA425="", "", RANK(AC425, $AC$9:$AC$508, 0)+COUNTIF($AC$9:AC425, AC425)-1)</f>
        <v/>
      </c>
      <c r="AE425" s="31" t="str">
        <f t="shared" si="62"/>
        <v/>
      </c>
    </row>
    <row r="426" spans="1:31" x14ac:dyDescent="0.25">
      <c r="A426" s="77"/>
      <c r="B426" s="39"/>
      <c r="C426" s="42"/>
      <c r="D426" s="42"/>
      <c r="E426" s="41"/>
      <c r="F426" s="49"/>
      <c r="G426" s="77"/>
      <c r="H426" s="20" t="str">
        <f>IF(B426="", "", SUMIF('Time Sheet'!$B$9:$B$5008, $B426, 'Time Sheet'!$L$9:$L$5008))</f>
        <v/>
      </c>
      <c r="I426" s="23" t="str">
        <f>IF(B426="", "", SUMIF('Time Sheet'!$B$9:$B$5008, $B426, 'Time Sheet'!$N$9:$N$5008))</f>
        <v/>
      </c>
      <c r="J426" s="20" t="str">
        <f t="shared" si="54"/>
        <v/>
      </c>
      <c r="K426" s="77"/>
      <c r="Q426" s="14" t="str">
        <f t="shared" si="55"/>
        <v/>
      </c>
      <c r="R426" s="20" t="str">
        <f t="shared" si="56"/>
        <v/>
      </c>
      <c r="S426" s="69" t="str">
        <f t="shared" si="57"/>
        <v/>
      </c>
      <c r="T426" s="14" t="str">
        <f t="shared" si="58"/>
        <v/>
      </c>
      <c r="V426" s="11" t="str">
        <f>IF(C426="", "", IF(COUNTIF($C$9:C426, C426)&gt;1, "", C426))</f>
        <v/>
      </c>
      <c r="W426" s="14" t="str">
        <f t="shared" si="59"/>
        <v/>
      </c>
      <c r="X426" s="14">
        <v>418</v>
      </c>
      <c r="Y426" s="14" t="str">
        <f t="shared" si="60"/>
        <v/>
      </c>
      <c r="AA426" s="14" t="str">
        <f t="shared" si="61"/>
        <v/>
      </c>
      <c r="AB426" s="20" t="str">
        <f>IF($AA426="", "", SUMIF('Time Sheet'!$B$9:$B$5008, $AA426, 'Time Sheet'!$AM$9:$AM$5008))</f>
        <v/>
      </c>
      <c r="AC426" s="88" t="str">
        <f>IF($AA426="", "", SUMIF('Time Sheet'!$B$9:$B$5008, $AA426, 'Time Sheet'!$AN$9:$AN$5008))</f>
        <v/>
      </c>
      <c r="AD426" s="96" t="str">
        <f>IF(AA426="", "", RANK(AC426, $AC$9:$AC$508, 0)+COUNTIF($AC$9:AC426, AC426)-1)</f>
        <v/>
      </c>
      <c r="AE426" s="31" t="str">
        <f t="shared" si="62"/>
        <v/>
      </c>
    </row>
    <row r="427" spans="1:31" x14ac:dyDescent="0.25">
      <c r="A427" s="77"/>
      <c r="B427" s="39"/>
      <c r="C427" s="42"/>
      <c r="D427" s="42"/>
      <c r="E427" s="41"/>
      <c r="F427" s="49"/>
      <c r="G427" s="77"/>
      <c r="H427" s="20" t="str">
        <f>IF(B427="", "", SUMIF('Time Sheet'!$B$9:$B$5008, $B427, 'Time Sheet'!$L$9:$L$5008))</f>
        <v/>
      </c>
      <c r="I427" s="23" t="str">
        <f>IF(B427="", "", SUMIF('Time Sheet'!$B$9:$B$5008, $B427, 'Time Sheet'!$N$9:$N$5008))</f>
        <v/>
      </c>
      <c r="J427" s="20" t="str">
        <f t="shared" si="54"/>
        <v/>
      </c>
      <c r="K427" s="77"/>
      <c r="Q427" s="14" t="str">
        <f t="shared" si="55"/>
        <v/>
      </c>
      <c r="R427" s="20" t="str">
        <f t="shared" si="56"/>
        <v/>
      </c>
      <c r="S427" s="69" t="str">
        <f t="shared" si="57"/>
        <v/>
      </c>
      <c r="T427" s="14" t="str">
        <f t="shared" si="58"/>
        <v/>
      </c>
      <c r="V427" s="11" t="str">
        <f>IF(C427="", "", IF(COUNTIF($C$9:C427, C427)&gt;1, "", C427))</f>
        <v/>
      </c>
      <c r="W427" s="14" t="str">
        <f t="shared" si="59"/>
        <v/>
      </c>
      <c r="X427" s="14">
        <v>419</v>
      </c>
      <c r="Y427" s="14" t="str">
        <f t="shared" si="60"/>
        <v/>
      </c>
      <c r="AA427" s="14" t="str">
        <f t="shared" si="61"/>
        <v/>
      </c>
      <c r="AB427" s="20" t="str">
        <f>IF($AA427="", "", SUMIF('Time Sheet'!$B$9:$B$5008, $AA427, 'Time Sheet'!$AM$9:$AM$5008))</f>
        <v/>
      </c>
      <c r="AC427" s="88" t="str">
        <f>IF($AA427="", "", SUMIF('Time Sheet'!$B$9:$B$5008, $AA427, 'Time Sheet'!$AN$9:$AN$5008))</f>
        <v/>
      </c>
      <c r="AD427" s="96" t="str">
        <f>IF(AA427="", "", RANK(AC427, $AC$9:$AC$508, 0)+COUNTIF($AC$9:AC427, AC427)-1)</f>
        <v/>
      </c>
      <c r="AE427" s="31" t="str">
        <f t="shared" si="62"/>
        <v/>
      </c>
    </row>
    <row r="428" spans="1:31" x14ac:dyDescent="0.25">
      <c r="A428" s="77"/>
      <c r="B428" s="39"/>
      <c r="C428" s="42"/>
      <c r="D428" s="42"/>
      <c r="E428" s="41"/>
      <c r="F428" s="49"/>
      <c r="G428" s="77"/>
      <c r="H428" s="20" t="str">
        <f>IF(B428="", "", SUMIF('Time Sheet'!$B$9:$B$5008, $B428, 'Time Sheet'!$L$9:$L$5008))</f>
        <v/>
      </c>
      <c r="I428" s="23" t="str">
        <f>IF(B428="", "", SUMIF('Time Sheet'!$B$9:$B$5008, $B428, 'Time Sheet'!$N$9:$N$5008))</f>
        <v/>
      </c>
      <c r="J428" s="20" t="str">
        <f t="shared" si="54"/>
        <v/>
      </c>
      <c r="K428" s="77"/>
      <c r="Q428" s="14" t="str">
        <f t="shared" si="55"/>
        <v/>
      </c>
      <c r="R428" s="20" t="str">
        <f t="shared" si="56"/>
        <v/>
      </c>
      <c r="S428" s="69" t="str">
        <f t="shared" si="57"/>
        <v/>
      </c>
      <c r="T428" s="14" t="str">
        <f t="shared" si="58"/>
        <v/>
      </c>
      <c r="V428" s="11" t="str">
        <f>IF(C428="", "", IF(COUNTIF($C$9:C428, C428)&gt;1, "", C428))</f>
        <v/>
      </c>
      <c r="W428" s="14" t="str">
        <f t="shared" si="59"/>
        <v/>
      </c>
      <c r="X428" s="14">
        <v>420</v>
      </c>
      <c r="Y428" s="14" t="str">
        <f t="shared" si="60"/>
        <v/>
      </c>
      <c r="AA428" s="14" t="str">
        <f t="shared" si="61"/>
        <v/>
      </c>
      <c r="AB428" s="20" t="str">
        <f>IF($AA428="", "", SUMIF('Time Sheet'!$B$9:$B$5008, $AA428, 'Time Sheet'!$AM$9:$AM$5008))</f>
        <v/>
      </c>
      <c r="AC428" s="88" t="str">
        <f>IF($AA428="", "", SUMIF('Time Sheet'!$B$9:$B$5008, $AA428, 'Time Sheet'!$AN$9:$AN$5008))</f>
        <v/>
      </c>
      <c r="AD428" s="96" t="str">
        <f>IF(AA428="", "", RANK(AC428, $AC$9:$AC$508, 0)+COUNTIF($AC$9:AC428, AC428)-1)</f>
        <v/>
      </c>
      <c r="AE428" s="31" t="str">
        <f t="shared" si="62"/>
        <v/>
      </c>
    </row>
    <row r="429" spans="1:31" x14ac:dyDescent="0.25">
      <c r="A429" s="77"/>
      <c r="B429" s="39"/>
      <c r="C429" s="42"/>
      <c r="D429" s="42"/>
      <c r="E429" s="41"/>
      <c r="F429" s="49"/>
      <c r="G429" s="77"/>
      <c r="H429" s="20" t="str">
        <f>IF(B429="", "", SUMIF('Time Sheet'!$B$9:$B$5008, $B429, 'Time Sheet'!$L$9:$L$5008))</f>
        <v/>
      </c>
      <c r="I429" s="23" t="str">
        <f>IF(B429="", "", SUMIF('Time Sheet'!$B$9:$B$5008, $B429, 'Time Sheet'!$N$9:$N$5008))</f>
        <v/>
      </c>
      <c r="J429" s="20" t="str">
        <f t="shared" si="54"/>
        <v/>
      </c>
      <c r="K429" s="77"/>
      <c r="Q429" s="14" t="str">
        <f t="shared" si="55"/>
        <v/>
      </c>
      <c r="R429" s="20" t="str">
        <f t="shared" si="56"/>
        <v/>
      </c>
      <c r="S429" s="69" t="str">
        <f t="shared" si="57"/>
        <v/>
      </c>
      <c r="T429" s="14" t="str">
        <f t="shared" si="58"/>
        <v/>
      </c>
      <c r="V429" s="11" t="str">
        <f>IF(C429="", "", IF(COUNTIF($C$9:C429, C429)&gt;1, "", C429))</f>
        <v/>
      </c>
      <c r="W429" s="14" t="str">
        <f t="shared" si="59"/>
        <v/>
      </c>
      <c r="X429" s="14">
        <v>421</v>
      </c>
      <c r="Y429" s="14" t="str">
        <f t="shared" si="60"/>
        <v/>
      </c>
      <c r="AA429" s="14" t="str">
        <f t="shared" si="61"/>
        <v/>
      </c>
      <c r="AB429" s="20" t="str">
        <f>IF($AA429="", "", SUMIF('Time Sheet'!$B$9:$B$5008, $AA429, 'Time Sheet'!$AM$9:$AM$5008))</f>
        <v/>
      </c>
      <c r="AC429" s="88" t="str">
        <f>IF($AA429="", "", SUMIF('Time Sheet'!$B$9:$B$5008, $AA429, 'Time Sheet'!$AN$9:$AN$5008))</f>
        <v/>
      </c>
      <c r="AD429" s="96" t="str">
        <f>IF(AA429="", "", RANK(AC429, $AC$9:$AC$508, 0)+COUNTIF($AC$9:AC429, AC429)-1)</f>
        <v/>
      </c>
      <c r="AE429" s="31" t="str">
        <f t="shared" si="62"/>
        <v/>
      </c>
    </row>
    <row r="430" spans="1:31" x14ac:dyDescent="0.25">
      <c r="A430" s="77"/>
      <c r="B430" s="39"/>
      <c r="C430" s="42"/>
      <c r="D430" s="42"/>
      <c r="E430" s="41"/>
      <c r="F430" s="49"/>
      <c r="G430" s="77"/>
      <c r="H430" s="20" t="str">
        <f>IF(B430="", "", SUMIF('Time Sheet'!$B$9:$B$5008, $B430, 'Time Sheet'!$L$9:$L$5008))</f>
        <v/>
      </c>
      <c r="I430" s="23" t="str">
        <f>IF(B430="", "", SUMIF('Time Sheet'!$B$9:$B$5008, $B430, 'Time Sheet'!$N$9:$N$5008))</f>
        <v/>
      </c>
      <c r="J430" s="20" t="str">
        <f t="shared" si="54"/>
        <v/>
      </c>
      <c r="K430" s="77"/>
      <c r="Q430" s="14" t="str">
        <f t="shared" si="55"/>
        <v/>
      </c>
      <c r="R430" s="20" t="str">
        <f t="shared" si="56"/>
        <v/>
      </c>
      <c r="S430" s="69" t="str">
        <f t="shared" si="57"/>
        <v/>
      </c>
      <c r="T430" s="14" t="str">
        <f t="shared" si="58"/>
        <v/>
      </c>
      <c r="V430" s="11" t="str">
        <f>IF(C430="", "", IF(COUNTIF($C$9:C430, C430)&gt;1, "", C430))</f>
        <v/>
      </c>
      <c r="W430" s="14" t="str">
        <f t="shared" si="59"/>
        <v/>
      </c>
      <c r="X430" s="14">
        <v>422</v>
      </c>
      <c r="Y430" s="14" t="str">
        <f t="shared" si="60"/>
        <v/>
      </c>
      <c r="AA430" s="14" t="str">
        <f t="shared" si="61"/>
        <v/>
      </c>
      <c r="AB430" s="20" t="str">
        <f>IF($AA430="", "", SUMIF('Time Sheet'!$B$9:$B$5008, $AA430, 'Time Sheet'!$AM$9:$AM$5008))</f>
        <v/>
      </c>
      <c r="AC430" s="88" t="str">
        <f>IF($AA430="", "", SUMIF('Time Sheet'!$B$9:$B$5008, $AA430, 'Time Sheet'!$AN$9:$AN$5008))</f>
        <v/>
      </c>
      <c r="AD430" s="96" t="str">
        <f>IF(AA430="", "", RANK(AC430, $AC$9:$AC$508, 0)+COUNTIF($AC$9:AC430, AC430)-1)</f>
        <v/>
      </c>
      <c r="AE430" s="31" t="str">
        <f t="shared" si="62"/>
        <v/>
      </c>
    </row>
    <row r="431" spans="1:31" x14ac:dyDescent="0.25">
      <c r="A431" s="77"/>
      <c r="B431" s="39"/>
      <c r="C431" s="42"/>
      <c r="D431" s="42"/>
      <c r="E431" s="41"/>
      <c r="F431" s="49"/>
      <c r="G431" s="77"/>
      <c r="H431" s="20" t="str">
        <f>IF(B431="", "", SUMIF('Time Sheet'!$B$9:$B$5008, $B431, 'Time Sheet'!$L$9:$L$5008))</f>
        <v/>
      </c>
      <c r="I431" s="23" t="str">
        <f>IF(B431="", "", SUMIF('Time Sheet'!$B$9:$B$5008, $B431, 'Time Sheet'!$N$9:$N$5008))</f>
        <v/>
      </c>
      <c r="J431" s="20" t="str">
        <f t="shared" si="54"/>
        <v/>
      </c>
      <c r="K431" s="77"/>
      <c r="Q431" s="14" t="str">
        <f t="shared" si="55"/>
        <v/>
      </c>
      <c r="R431" s="20" t="str">
        <f t="shared" si="56"/>
        <v/>
      </c>
      <c r="S431" s="69" t="str">
        <f t="shared" si="57"/>
        <v/>
      </c>
      <c r="T431" s="14" t="str">
        <f t="shared" si="58"/>
        <v/>
      </c>
      <c r="V431" s="11" t="str">
        <f>IF(C431="", "", IF(COUNTIF($C$9:C431, C431)&gt;1, "", C431))</f>
        <v/>
      </c>
      <c r="W431" s="14" t="str">
        <f t="shared" si="59"/>
        <v/>
      </c>
      <c r="X431" s="14">
        <v>423</v>
      </c>
      <c r="Y431" s="14" t="str">
        <f t="shared" si="60"/>
        <v/>
      </c>
      <c r="AA431" s="14" t="str">
        <f t="shared" si="61"/>
        <v/>
      </c>
      <c r="AB431" s="20" t="str">
        <f>IF($AA431="", "", SUMIF('Time Sheet'!$B$9:$B$5008, $AA431, 'Time Sheet'!$AM$9:$AM$5008))</f>
        <v/>
      </c>
      <c r="AC431" s="88" t="str">
        <f>IF($AA431="", "", SUMIF('Time Sheet'!$B$9:$B$5008, $AA431, 'Time Sheet'!$AN$9:$AN$5008))</f>
        <v/>
      </c>
      <c r="AD431" s="96" t="str">
        <f>IF(AA431="", "", RANK(AC431, $AC$9:$AC$508, 0)+COUNTIF($AC$9:AC431, AC431)-1)</f>
        <v/>
      </c>
      <c r="AE431" s="31" t="str">
        <f t="shared" si="62"/>
        <v/>
      </c>
    </row>
    <row r="432" spans="1:31" x14ac:dyDescent="0.25">
      <c r="A432" s="77"/>
      <c r="B432" s="39"/>
      <c r="C432" s="42"/>
      <c r="D432" s="42"/>
      <c r="E432" s="41"/>
      <c r="F432" s="49"/>
      <c r="G432" s="77"/>
      <c r="H432" s="20" t="str">
        <f>IF(B432="", "", SUMIF('Time Sheet'!$B$9:$B$5008, $B432, 'Time Sheet'!$L$9:$L$5008))</f>
        <v/>
      </c>
      <c r="I432" s="23" t="str">
        <f>IF(B432="", "", SUMIF('Time Sheet'!$B$9:$B$5008, $B432, 'Time Sheet'!$N$9:$N$5008))</f>
        <v/>
      </c>
      <c r="J432" s="20" t="str">
        <f t="shared" si="54"/>
        <v/>
      </c>
      <c r="K432" s="77"/>
      <c r="Q432" s="14" t="str">
        <f t="shared" si="55"/>
        <v/>
      </c>
      <c r="R432" s="20" t="str">
        <f t="shared" si="56"/>
        <v/>
      </c>
      <c r="S432" s="69" t="str">
        <f t="shared" si="57"/>
        <v/>
      </c>
      <c r="T432" s="14" t="str">
        <f t="shared" si="58"/>
        <v/>
      </c>
      <c r="V432" s="11" t="str">
        <f>IF(C432="", "", IF(COUNTIF($C$9:C432, C432)&gt;1, "", C432))</f>
        <v/>
      </c>
      <c r="W432" s="14" t="str">
        <f t="shared" si="59"/>
        <v/>
      </c>
      <c r="X432" s="14">
        <v>424</v>
      </c>
      <c r="Y432" s="14" t="str">
        <f t="shared" si="60"/>
        <v/>
      </c>
      <c r="AA432" s="14" t="str">
        <f t="shared" si="61"/>
        <v/>
      </c>
      <c r="AB432" s="20" t="str">
        <f>IF($AA432="", "", SUMIF('Time Sheet'!$B$9:$B$5008, $AA432, 'Time Sheet'!$AM$9:$AM$5008))</f>
        <v/>
      </c>
      <c r="AC432" s="88" t="str">
        <f>IF($AA432="", "", SUMIF('Time Sheet'!$B$9:$B$5008, $AA432, 'Time Sheet'!$AN$9:$AN$5008))</f>
        <v/>
      </c>
      <c r="AD432" s="96" t="str">
        <f>IF(AA432="", "", RANK(AC432, $AC$9:$AC$508, 0)+COUNTIF($AC$9:AC432, AC432)-1)</f>
        <v/>
      </c>
      <c r="AE432" s="31" t="str">
        <f t="shared" si="62"/>
        <v/>
      </c>
    </row>
    <row r="433" spans="1:31" x14ac:dyDescent="0.25">
      <c r="A433" s="77"/>
      <c r="B433" s="39"/>
      <c r="C433" s="42"/>
      <c r="D433" s="42"/>
      <c r="E433" s="41"/>
      <c r="F433" s="49"/>
      <c r="G433" s="77"/>
      <c r="H433" s="20" t="str">
        <f>IF(B433="", "", SUMIF('Time Sheet'!$B$9:$B$5008, $B433, 'Time Sheet'!$L$9:$L$5008))</f>
        <v/>
      </c>
      <c r="I433" s="23" t="str">
        <f>IF(B433="", "", SUMIF('Time Sheet'!$B$9:$B$5008, $B433, 'Time Sheet'!$N$9:$N$5008))</f>
        <v/>
      </c>
      <c r="J433" s="20" t="str">
        <f t="shared" si="54"/>
        <v/>
      </c>
      <c r="K433" s="77"/>
      <c r="Q433" s="14" t="str">
        <f t="shared" si="55"/>
        <v/>
      </c>
      <c r="R433" s="20" t="str">
        <f t="shared" si="56"/>
        <v/>
      </c>
      <c r="S433" s="69" t="str">
        <f t="shared" si="57"/>
        <v/>
      </c>
      <c r="T433" s="14" t="str">
        <f t="shared" si="58"/>
        <v/>
      </c>
      <c r="V433" s="11" t="str">
        <f>IF(C433="", "", IF(COUNTIF($C$9:C433, C433)&gt;1, "", C433))</f>
        <v/>
      </c>
      <c r="W433" s="14" t="str">
        <f t="shared" si="59"/>
        <v/>
      </c>
      <c r="X433" s="14">
        <v>425</v>
      </c>
      <c r="Y433" s="14" t="str">
        <f t="shared" si="60"/>
        <v/>
      </c>
      <c r="AA433" s="14" t="str">
        <f t="shared" si="61"/>
        <v/>
      </c>
      <c r="AB433" s="20" t="str">
        <f>IF($AA433="", "", SUMIF('Time Sheet'!$B$9:$B$5008, $AA433, 'Time Sheet'!$AM$9:$AM$5008))</f>
        <v/>
      </c>
      <c r="AC433" s="88" t="str">
        <f>IF($AA433="", "", SUMIF('Time Sheet'!$B$9:$B$5008, $AA433, 'Time Sheet'!$AN$9:$AN$5008))</f>
        <v/>
      </c>
      <c r="AD433" s="96" t="str">
        <f>IF(AA433="", "", RANK(AC433, $AC$9:$AC$508, 0)+COUNTIF($AC$9:AC433, AC433)-1)</f>
        <v/>
      </c>
      <c r="AE433" s="31" t="str">
        <f t="shared" si="62"/>
        <v/>
      </c>
    </row>
    <row r="434" spans="1:31" x14ac:dyDescent="0.25">
      <c r="A434" s="77"/>
      <c r="B434" s="39"/>
      <c r="C434" s="42"/>
      <c r="D434" s="42"/>
      <c r="E434" s="41"/>
      <c r="F434" s="49"/>
      <c r="G434" s="77"/>
      <c r="H434" s="20" t="str">
        <f>IF(B434="", "", SUMIF('Time Sheet'!$B$9:$B$5008, $B434, 'Time Sheet'!$L$9:$L$5008))</f>
        <v/>
      </c>
      <c r="I434" s="23" t="str">
        <f>IF(B434="", "", SUMIF('Time Sheet'!$B$9:$B$5008, $B434, 'Time Sheet'!$N$9:$N$5008))</f>
        <v/>
      </c>
      <c r="J434" s="20" t="str">
        <f t="shared" si="54"/>
        <v/>
      </c>
      <c r="K434" s="77"/>
      <c r="Q434" s="14" t="str">
        <f t="shared" si="55"/>
        <v/>
      </c>
      <c r="R434" s="20" t="str">
        <f t="shared" si="56"/>
        <v/>
      </c>
      <c r="S434" s="69" t="str">
        <f t="shared" si="57"/>
        <v/>
      </c>
      <c r="T434" s="14" t="str">
        <f t="shared" si="58"/>
        <v/>
      </c>
      <c r="V434" s="11" t="str">
        <f>IF(C434="", "", IF(COUNTIF($C$9:C434, C434)&gt;1, "", C434))</f>
        <v/>
      </c>
      <c r="W434" s="14" t="str">
        <f t="shared" si="59"/>
        <v/>
      </c>
      <c r="X434" s="14">
        <v>426</v>
      </c>
      <c r="Y434" s="14" t="str">
        <f t="shared" si="60"/>
        <v/>
      </c>
      <c r="AA434" s="14" t="str">
        <f t="shared" si="61"/>
        <v/>
      </c>
      <c r="AB434" s="20" t="str">
        <f>IF($AA434="", "", SUMIF('Time Sheet'!$B$9:$B$5008, $AA434, 'Time Sheet'!$AM$9:$AM$5008))</f>
        <v/>
      </c>
      <c r="AC434" s="88" t="str">
        <f>IF($AA434="", "", SUMIF('Time Sheet'!$B$9:$B$5008, $AA434, 'Time Sheet'!$AN$9:$AN$5008))</f>
        <v/>
      </c>
      <c r="AD434" s="96" t="str">
        <f>IF(AA434="", "", RANK(AC434, $AC$9:$AC$508, 0)+COUNTIF($AC$9:AC434, AC434)-1)</f>
        <v/>
      </c>
      <c r="AE434" s="31" t="str">
        <f t="shared" si="62"/>
        <v/>
      </c>
    </row>
    <row r="435" spans="1:31" x14ac:dyDescent="0.25">
      <c r="A435" s="77"/>
      <c r="B435" s="39"/>
      <c r="C435" s="42"/>
      <c r="D435" s="42"/>
      <c r="E435" s="41"/>
      <c r="F435" s="49"/>
      <c r="G435" s="77"/>
      <c r="H435" s="20" t="str">
        <f>IF(B435="", "", SUMIF('Time Sheet'!$B$9:$B$5008, $B435, 'Time Sheet'!$L$9:$L$5008))</f>
        <v/>
      </c>
      <c r="I435" s="23" t="str">
        <f>IF(B435="", "", SUMIF('Time Sheet'!$B$9:$B$5008, $B435, 'Time Sheet'!$N$9:$N$5008))</f>
        <v/>
      </c>
      <c r="J435" s="20" t="str">
        <f t="shared" si="54"/>
        <v/>
      </c>
      <c r="K435" s="77"/>
      <c r="Q435" s="14" t="str">
        <f t="shared" si="55"/>
        <v/>
      </c>
      <c r="R435" s="20" t="str">
        <f t="shared" si="56"/>
        <v/>
      </c>
      <c r="S435" s="69" t="str">
        <f t="shared" si="57"/>
        <v/>
      </c>
      <c r="T435" s="14" t="str">
        <f t="shared" si="58"/>
        <v/>
      </c>
      <c r="V435" s="11" t="str">
        <f>IF(C435="", "", IF(COUNTIF($C$9:C435, C435)&gt;1, "", C435))</f>
        <v/>
      </c>
      <c r="W435" s="14" t="str">
        <f t="shared" si="59"/>
        <v/>
      </c>
      <c r="X435" s="14">
        <v>427</v>
      </c>
      <c r="Y435" s="14" t="str">
        <f t="shared" si="60"/>
        <v/>
      </c>
      <c r="AA435" s="14" t="str">
        <f t="shared" si="61"/>
        <v/>
      </c>
      <c r="AB435" s="20" t="str">
        <f>IF($AA435="", "", SUMIF('Time Sheet'!$B$9:$B$5008, $AA435, 'Time Sheet'!$AM$9:$AM$5008))</f>
        <v/>
      </c>
      <c r="AC435" s="88" t="str">
        <f>IF($AA435="", "", SUMIF('Time Sheet'!$B$9:$B$5008, $AA435, 'Time Sheet'!$AN$9:$AN$5008))</f>
        <v/>
      </c>
      <c r="AD435" s="96" t="str">
        <f>IF(AA435="", "", RANK(AC435, $AC$9:$AC$508, 0)+COUNTIF($AC$9:AC435, AC435)-1)</f>
        <v/>
      </c>
      <c r="AE435" s="31" t="str">
        <f t="shared" si="62"/>
        <v/>
      </c>
    </row>
    <row r="436" spans="1:31" x14ac:dyDescent="0.25">
      <c r="A436" s="77"/>
      <c r="B436" s="39"/>
      <c r="C436" s="42"/>
      <c r="D436" s="42"/>
      <c r="E436" s="41"/>
      <c r="F436" s="49"/>
      <c r="G436" s="77"/>
      <c r="H436" s="20" t="str">
        <f>IF(B436="", "", SUMIF('Time Sheet'!$B$9:$B$5008, $B436, 'Time Sheet'!$L$9:$L$5008))</f>
        <v/>
      </c>
      <c r="I436" s="23" t="str">
        <f>IF(B436="", "", SUMIF('Time Sheet'!$B$9:$B$5008, $B436, 'Time Sheet'!$N$9:$N$5008))</f>
        <v/>
      </c>
      <c r="J436" s="20" t="str">
        <f t="shared" si="54"/>
        <v/>
      </c>
      <c r="K436" s="77"/>
      <c r="Q436" s="14" t="str">
        <f t="shared" si="55"/>
        <v/>
      </c>
      <c r="R436" s="20" t="str">
        <f t="shared" si="56"/>
        <v/>
      </c>
      <c r="S436" s="69" t="str">
        <f t="shared" si="57"/>
        <v/>
      </c>
      <c r="T436" s="14" t="str">
        <f t="shared" si="58"/>
        <v/>
      </c>
      <c r="V436" s="11" t="str">
        <f>IF(C436="", "", IF(COUNTIF($C$9:C436, C436)&gt;1, "", C436))</f>
        <v/>
      </c>
      <c r="W436" s="14" t="str">
        <f t="shared" si="59"/>
        <v/>
      </c>
      <c r="X436" s="14">
        <v>428</v>
      </c>
      <c r="Y436" s="14" t="str">
        <f t="shared" si="60"/>
        <v/>
      </c>
      <c r="AA436" s="14" t="str">
        <f t="shared" si="61"/>
        <v/>
      </c>
      <c r="AB436" s="20" t="str">
        <f>IF($AA436="", "", SUMIF('Time Sheet'!$B$9:$B$5008, $AA436, 'Time Sheet'!$AM$9:$AM$5008))</f>
        <v/>
      </c>
      <c r="AC436" s="88" t="str">
        <f>IF($AA436="", "", SUMIF('Time Sheet'!$B$9:$B$5008, $AA436, 'Time Sheet'!$AN$9:$AN$5008))</f>
        <v/>
      </c>
      <c r="AD436" s="96" t="str">
        <f>IF(AA436="", "", RANK(AC436, $AC$9:$AC$508, 0)+COUNTIF($AC$9:AC436, AC436)-1)</f>
        <v/>
      </c>
      <c r="AE436" s="31" t="str">
        <f t="shared" si="62"/>
        <v/>
      </c>
    </row>
    <row r="437" spans="1:31" x14ac:dyDescent="0.25">
      <c r="A437" s="77"/>
      <c r="B437" s="39"/>
      <c r="C437" s="42"/>
      <c r="D437" s="42"/>
      <c r="E437" s="41"/>
      <c r="F437" s="49"/>
      <c r="G437" s="77"/>
      <c r="H437" s="20" t="str">
        <f>IF(B437="", "", SUMIF('Time Sheet'!$B$9:$B$5008, $B437, 'Time Sheet'!$L$9:$L$5008))</f>
        <v/>
      </c>
      <c r="I437" s="23" t="str">
        <f>IF(B437="", "", SUMIF('Time Sheet'!$B$9:$B$5008, $B437, 'Time Sheet'!$N$9:$N$5008))</f>
        <v/>
      </c>
      <c r="J437" s="20" t="str">
        <f t="shared" si="54"/>
        <v/>
      </c>
      <c r="K437" s="77"/>
      <c r="Q437" s="14" t="str">
        <f t="shared" si="55"/>
        <v/>
      </c>
      <c r="R437" s="20" t="str">
        <f t="shared" si="56"/>
        <v/>
      </c>
      <c r="S437" s="69" t="str">
        <f t="shared" si="57"/>
        <v/>
      </c>
      <c r="T437" s="14" t="str">
        <f t="shared" si="58"/>
        <v/>
      </c>
      <c r="V437" s="11" t="str">
        <f>IF(C437="", "", IF(COUNTIF($C$9:C437, C437)&gt;1, "", C437))</f>
        <v/>
      </c>
      <c r="W437" s="14" t="str">
        <f t="shared" si="59"/>
        <v/>
      </c>
      <c r="X437" s="14">
        <v>429</v>
      </c>
      <c r="Y437" s="14" t="str">
        <f t="shared" si="60"/>
        <v/>
      </c>
      <c r="AA437" s="14" t="str">
        <f t="shared" si="61"/>
        <v/>
      </c>
      <c r="AB437" s="20" t="str">
        <f>IF($AA437="", "", SUMIF('Time Sheet'!$B$9:$B$5008, $AA437, 'Time Sheet'!$AM$9:$AM$5008))</f>
        <v/>
      </c>
      <c r="AC437" s="88" t="str">
        <f>IF($AA437="", "", SUMIF('Time Sheet'!$B$9:$B$5008, $AA437, 'Time Sheet'!$AN$9:$AN$5008))</f>
        <v/>
      </c>
      <c r="AD437" s="96" t="str">
        <f>IF(AA437="", "", RANK(AC437, $AC$9:$AC$508, 0)+COUNTIF($AC$9:AC437, AC437)-1)</f>
        <v/>
      </c>
      <c r="AE437" s="31" t="str">
        <f t="shared" si="62"/>
        <v/>
      </c>
    </row>
    <row r="438" spans="1:31" x14ac:dyDescent="0.25">
      <c r="A438" s="77"/>
      <c r="B438" s="39"/>
      <c r="C438" s="42"/>
      <c r="D438" s="42"/>
      <c r="E438" s="41"/>
      <c r="F438" s="49"/>
      <c r="G438" s="77"/>
      <c r="H438" s="20" t="str">
        <f>IF(B438="", "", SUMIF('Time Sheet'!$B$9:$B$5008, $B438, 'Time Sheet'!$L$9:$L$5008))</f>
        <v/>
      </c>
      <c r="I438" s="23" t="str">
        <f>IF(B438="", "", SUMIF('Time Sheet'!$B$9:$B$5008, $B438, 'Time Sheet'!$N$9:$N$5008))</f>
        <v/>
      </c>
      <c r="J438" s="20" t="str">
        <f t="shared" si="54"/>
        <v/>
      </c>
      <c r="K438" s="77"/>
      <c r="Q438" s="14" t="str">
        <f t="shared" si="55"/>
        <v/>
      </c>
      <c r="R438" s="20" t="str">
        <f t="shared" si="56"/>
        <v/>
      </c>
      <c r="S438" s="69" t="str">
        <f t="shared" si="57"/>
        <v/>
      </c>
      <c r="T438" s="14" t="str">
        <f t="shared" si="58"/>
        <v/>
      </c>
      <c r="V438" s="11" t="str">
        <f>IF(C438="", "", IF(COUNTIF($C$9:C438, C438)&gt;1, "", C438))</f>
        <v/>
      </c>
      <c r="W438" s="14" t="str">
        <f t="shared" si="59"/>
        <v/>
      </c>
      <c r="X438" s="14">
        <v>430</v>
      </c>
      <c r="Y438" s="14" t="str">
        <f t="shared" si="60"/>
        <v/>
      </c>
      <c r="AA438" s="14" t="str">
        <f t="shared" si="61"/>
        <v/>
      </c>
      <c r="AB438" s="20" t="str">
        <f>IF($AA438="", "", SUMIF('Time Sheet'!$B$9:$B$5008, $AA438, 'Time Sheet'!$AM$9:$AM$5008))</f>
        <v/>
      </c>
      <c r="AC438" s="88" t="str">
        <f>IF($AA438="", "", SUMIF('Time Sheet'!$B$9:$B$5008, $AA438, 'Time Sheet'!$AN$9:$AN$5008))</f>
        <v/>
      </c>
      <c r="AD438" s="96" t="str">
        <f>IF(AA438="", "", RANK(AC438, $AC$9:$AC$508, 0)+COUNTIF($AC$9:AC438, AC438)-1)</f>
        <v/>
      </c>
      <c r="AE438" s="31" t="str">
        <f t="shared" si="62"/>
        <v/>
      </c>
    </row>
    <row r="439" spans="1:31" x14ac:dyDescent="0.25">
      <c r="A439" s="77"/>
      <c r="B439" s="39"/>
      <c r="C439" s="42"/>
      <c r="D439" s="42"/>
      <c r="E439" s="41"/>
      <c r="F439" s="49"/>
      <c r="G439" s="77"/>
      <c r="H439" s="20" t="str">
        <f>IF(B439="", "", SUMIF('Time Sheet'!$B$9:$B$5008, $B439, 'Time Sheet'!$L$9:$L$5008))</f>
        <v/>
      </c>
      <c r="I439" s="23" t="str">
        <f>IF(B439="", "", SUMIF('Time Sheet'!$B$9:$B$5008, $B439, 'Time Sheet'!$N$9:$N$5008))</f>
        <v/>
      </c>
      <c r="J439" s="20" t="str">
        <f t="shared" si="54"/>
        <v/>
      </c>
      <c r="K439" s="77"/>
      <c r="Q439" s="14" t="str">
        <f t="shared" si="55"/>
        <v/>
      </c>
      <c r="R439" s="20" t="str">
        <f t="shared" si="56"/>
        <v/>
      </c>
      <c r="S439" s="69" t="str">
        <f t="shared" si="57"/>
        <v/>
      </c>
      <c r="T439" s="14" t="str">
        <f t="shared" si="58"/>
        <v/>
      </c>
      <c r="V439" s="11" t="str">
        <f>IF(C439="", "", IF(COUNTIF($C$9:C439, C439)&gt;1, "", C439))</f>
        <v/>
      </c>
      <c r="W439" s="14" t="str">
        <f t="shared" si="59"/>
        <v/>
      </c>
      <c r="X439" s="14">
        <v>431</v>
      </c>
      <c r="Y439" s="14" t="str">
        <f t="shared" si="60"/>
        <v/>
      </c>
      <c r="AA439" s="14" t="str">
        <f t="shared" si="61"/>
        <v/>
      </c>
      <c r="AB439" s="20" t="str">
        <f>IF($AA439="", "", SUMIF('Time Sheet'!$B$9:$B$5008, $AA439, 'Time Sheet'!$AM$9:$AM$5008))</f>
        <v/>
      </c>
      <c r="AC439" s="88" t="str">
        <f>IF($AA439="", "", SUMIF('Time Sheet'!$B$9:$B$5008, $AA439, 'Time Sheet'!$AN$9:$AN$5008))</f>
        <v/>
      </c>
      <c r="AD439" s="96" t="str">
        <f>IF(AA439="", "", RANK(AC439, $AC$9:$AC$508, 0)+COUNTIF($AC$9:AC439, AC439)-1)</f>
        <v/>
      </c>
      <c r="AE439" s="31" t="str">
        <f t="shared" si="62"/>
        <v/>
      </c>
    </row>
    <row r="440" spans="1:31" x14ac:dyDescent="0.25">
      <c r="A440" s="77"/>
      <c r="B440" s="39"/>
      <c r="C440" s="42"/>
      <c r="D440" s="42"/>
      <c r="E440" s="41"/>
      <c r="F440" s="49"/>
      <c r="G440" s="77"/>
      <c r="H440" s="20" t="str">
        <f>IF(B440="", "", SUMIF('Time Sheet'!$B$9:$B$5008, $B440, 'Time Sheet'!$L$9:$L$5008))</f>
        <v/>
      </c>
      <c r="I440" s="23" t="str">
        <f>IF(B440="", "", SUMIF('Time Sheet'!$B$9:$B$5008, $B440, 'Time Sheet'!$N$9:$N$5008))</f>
        <v/>
      </c>
      <c r="J440" s="20" t="str">
        <f t="shared" si="54"/>
        <v/>
      </c>
      <c r="K440" s="77"/>
      <c r="Q440" s="14" t="str">
        <f t="shared" si="55"/>
        <v/>
      </c>
      <c r="R440" s="20" t="str">
        <f t="shared" si="56"/>
        <v/>
      </c>
      <c r="S440" s="69" t="str">
        <f t="shared" si="57"/>
        <v/>
      </c>
      <c r="T440" s="14" t="str">
        <f t="shared" si="58"/>
        <v/>
      </c>
      <c r="V440" s="11" t="str">
        <f>IF(C440="", "", IF(COUNTIF($C$9:C440, C440)&gt;1, "", C440))</f>
        <v/>
      </c>
      <c r="W440" s="14" t="str">
        <f t="shared" si="59"/>
        <v/>
      </c>
      <c r="X440" s="14">
        <v>432</v>
      </c>
      <c r="Y440" s="14" t="str">
        <f t="shared" si="60"/>
        <v/>
      </c>
      <c r="AA440" s="14" t="str">
        <f t="shared" si="61"/>
        <v/>
      </c>
      <c r="AB440" s="20" t="str">
        <f>IF($AA440="", "", SUMIF('Time Sheet'!$B$9:$B$5008, $AA440, 'Time Sheet'!$AM$9:$AM$5008))</f>
        <v/>
      </c>
      <c r="AC440" s="88" t="str">
        <f>IF($AA440="", "", SUMIF('Time Sheet'!$B$9:$B$5008, $AA440, 'Time Sheet'!$AN$9:$AN$5008))</f>
        <v/>
      </c>
      <c r="AD440" s="96" t="str">
        <f>IF(AA440="", "", RANK(AC440, $AC$9:$AC$508, 0)+COUNTIF($AC$9:AC440, AC440)-1)</f>
        <v/>
      </c>
      <c r="AE440" s="31" t="str">
        <f t="shared" si="62"/>
        <v/>
      </c>
    </row>
    <row r="441" spans="1:31" x14ac:dyDescent="0.25">
      <c r="A441" s="77"/>
      <c r="B441" s="39"/>
      <c r="C441" s="42"/>
      <c r="D441" s="42"/>
      <c r="E441" s="41"/>
      <c r="F441" s="49"/>
      <c r="G441" s="77"/>
      <c r="H441" s="20" t="str">
        <f>IF(B441="", "", SUMIF('Time Sheet'!$B$9:$B$5008, $B441, 'Time Sheet'!$L$9:$L$5008))</f>
        <v/>
      </c>
      <c r="I441" s="23" t="str">
        <f>IF(B441="", "", SUMIF('Time Sheet'!$B$9:$B$5008, $B441, 'Time Sheet'!$N$9:$N$5008))</f>
        <v/>
      </c>
      <c r="J441" s="20" t="str">
        <f t="shared" si="54"/>
        <v/>
      </c>
      <c r="K441" s="77"/>
      <c r="Q441" s="14" t="str">
        <f t="shared" si="55"/>
        <v/>
      </c>
      <c r="R441" s="20" t="str">
        <f t="shared" si="56"/>
        <v/>
      </c>
      <c r="S441" s="69" t="str">
        <f t="shared" si="57"/>
        <v/>
      </c>
      <c r="T441" s="14" t="str">
        <f t="shared" si="58"/>
        <v/>
      </c>
      <c r="V441" s="11" t="str">
        <f>IF(C441="", "", IF(COUNTIF($C$9:C441, C441)&gt;1, "", C441))</f>
        <v/>
      </c>
      <c r="W441" s="14" t="str">
        <f t="shared" si="59"/>
        <v/>
      </c>
      <c r="X441" s="14">
        <v>433</v>
      </c>
      <c r="Y441" s="14" t="str">
        <f t="shared" si="60"/>
        <v/>
      </c>
      <c r="AA441" s="14" t="str">
        <f t="shared" si="61"/>
        <v/>
      </c>
      <c r="AB441" s="20" t="str">
        <f>IF($AA441="", "", SUMIF('Time Sheet'!$B$9:$B$5008, $AA441, 'Time Sheet'!$AM$9:$AM$5008))</f>
        <v/>
      </c>
      <c r="AC441" s="88" t="str">
        <f>IF($AA441="", "", SUMIF('Time Sheet'!$B$9:$B$5008, $AA441, 'Time Sheet'!$AN$9:$AN$5008))</f>
        <v/>
      </c>
      <c r="AD441" s="96" t="str">
        <f>IF(AA441="", "", RANK(AC441, $AC$9:$AC$508, 0)+COUNTIF($AC$9:AC441, AC441)-1)</f>
        <v/>
      </c>
      <c r="AE441" s="31" t="str">
        <f t="shared" si="62"/>
        <v/>
      </c>
    </row>
    <row r="442" spans="1:31" x14ac:dyDescent="0.25">
      <c r="A442" s="77"/>
      <c r="B442" s="39"/>
      <c r="C442" s="42"/>
      <c r="D442" s="42"/>
      <c r="E442" s="41"/>
      <c r="F442" s="49"/>
      <c r="G442" s="77"/>
      <c r="H442" s="20" t="str">
        <f>IF(B442="", "", SUMIF('Time Sheet'!$B$9:$B$5008, $B442, 'Time Sheet'!$L$9:$L$5008))</f>
        <v/>
      </c>
      <c r="I442" s="23" t="str">
        <f>IF(B442="", "", SUMIF('Time Sheet'!$B$9:$B$5008, $B442, 'Time Sheet'!$N$9:$N$5008))</f>
        <v/>
      </c>
      <c r="J442" s="20" t="str">
        <f t="shared" si="54"/>
        <v/>
      </c>
      <c r="K442" s="77"/>
      <c r="Q442" s="14" t="str">
        <f t="shared" si="55"/>
        <v/>
      </c>
      <c r="R442" s="20" t="str">
        <f t="shared" si="56"/>
        <v/>
      </c>
      <c r="S442" s="69" t="str">
        <f t="shared" si="57"/>
        <v/>
      </c>
      <c r="T442" s="14" t="str">
        <f t="shared" si="58"/>
        <v/>
      </c>
      <c r="V442" s="11" t="str">
        <f>IF(C442="", "", IF(COUNTIF($C$9:C442, C442)&gt;1, "", C442))</f>
        <v/>
      </c>
      <c r="W442" s="14" t="str">
        <f t="shared" si="59"/>
        <v/>
      </c>
      <c r="X442" s="14">
        <v>434</v>
      </c>
      <c r="Y442" s="14" t="str">
        <f t="shared" si="60"/>
        <v/>
      </c>
      <c r="AA442" s="14" t="str">
        <f t="shared" si="61"/>
        <v/>
      </c>
      <c r="AB442" s="20" t="str">
        <f>IF($AA442="", "", SUMIF('Time Sheet'!$B$9:$B$5008, $AA442, 'Time Sheet'!$AM$9:$AM$5008))</f>
        <v/>
      </c>
      <c r="AC442" s="88" t="str">
        <f>IF($AA442="", "", SUMIF('Time Sheet'!$B$9:$B$5008, $AA442, 'Time Sheet'!$AN$9:$AN$5008))</f>
        <v/>
      </c>
      <c r="AD442" s="96" t="str">
        <f>IF(AA442="", "", RANK(AC442, $AC$9:$AC$508, 0)+COUNTIF($AC$9:AC442, AC442)-1)</f>
        <v/>
      </c>
      <c r="AE442" s="31" t="str">
        <f t="shared" si="62"/>
        <v/>
      </c>
    </row>
    <row r="443" spans="1:31" x14ac:dyDescent="0.25">
      <c r="A443" s="77"/>
      <c r="B443" s="39"/>
      <c r="C443" s="42"/>
      <c r="D443" s="42"/>
      <c r="E443" s="41"/>
      <c r="F443" s="49"/>
      <c r="G443" s="77"/>
      <c r="H443" s="20" t="str">
        <f>IF(B443="", "", SUMIF('Time Sheet'!$B$9:$B$5008, $B443, 'Time Sheet'!$L$9:$L$5008))</f>
        <v/>
      </c>
      <c r="I443" s="23" t="str">
        <f>IF(B443="", "", SUMIF('Time Sheet'!$B$9:$B$5008, $B443, 'Time Sheet'!$N$9:$N$5008))</f>
        <v/>
      </c>
      <c r="J443" s="20" t="str">
        <f t="shared" si="54"/>
        <v/>
      </c>
      <c r="K443" s="77"/>
      <c r="Q443" s="14" t="str">
        <f t="shared" si="55"/>
        <v/>
      </c>
      <c r="R443" s="20" t="str">
        <f t="shared" si="56"/>
        <v/>
      </c>
      <c r="S443" s="69" t="str">
        <f t="shared" si="57"/>
        <v/>
      </c>
      <c r="T443" s="14" t="str">
        <f t="shared" si="58"/>
        <v/>
      </c>
      <c r="V443" s="11" t="str">
        <f>IF(C443="", "", IF(COUNTIF($C$9:C443, C443)&gt;1, "", C443))</f>
        <v/>
      </c>
      <c r="W443" s="14" t="str">
        <f t="shared" si="59"/>
        <v/>
      </c>
      <c r="X443" s="14">
        <v>435</v>
      </c>
      <c r="Y443" s="14" t="str">
        <f t="shared" si="60"/>
        <v/>
      </c>
      <c r="AA443" s="14" t="str">
        <f t="shared" si="61"/>
        <v/>
      </c>
      <c r="AB443" s="20" t="str">
        <f>IF($AA443="", "", SUMIF('Time Sheet'!$B$9:$B$5008, $AA443, 'Time Sheet'!$AM$9:$AM$5008))</f>
        <v/>
      </c>
      <c r="AC443" s="88" t="str">
        <f>IF($AA443="", "", SUMIF('Time Sheet'!$B$9:$B$5008, $AA443, 'Time Sheet'!$AN$9:$AN$5008))</f>
        <v/>
      </c>
      <c r="AD443" s="96" t="str">
        <f>IF(AA443="", "", RANK(AC443, $AC$9:$AC$508, 0)+COUNTIF($AC$9:AC443, AC443)-1)</f>
        <v/>
      </c>
      <c r="AE443" s="31" t="str">
        <f t="shared" si="62"/>
        <v/>
      </c>
    </row>
    <row r="444" spans="1:31" x14ac:dyDescent="0.25">
      <c r="A444" s="77"/>
      <c r="B444" s="39"/>
      <c r="C444" s="42"/>
      <c r="D444" s="42"/>
      <c r="E444" s="41"/>
      <c r="F444" s="49"/>
      <c r="G444" s="77"/>
      <c r="H444" s="20" t="str">
        <f>IF(B444="", "", SUMIF('Time Sheet'!$B$9:$B$5008, $B444, 'Time Sheet'!$L$9:$L$5008))</f>
        <v/>
      </c>
      <c r="I444" s="23" t="str">
        <f>IF(B444="", "", SUMIF('Time Sheet'!$B$9:$B$5008, $B444, 'Time Sheet'!$N$9:$N$5008))</f>
        <v/>
      </c>
      <c r="J444" s="20" t="str">
        <f t="shared" si="54"/>
        <v/>
      </c>
      <c r="K444" s="77"/>
      <c r="Q444" s="14" t="str">
        <f t="shared" si="55"/>
        <v/>
      </c>
      <c r="R444" s="20" t="str">
        <f t="shared" si="56"/>
        <v/>
      </c>
      <c r="S444" s="69" t="str">
        <f t="shared" si="57"/>
        <v/>
      </c>
      <c r="T444" s="14" t="str">
        <f t="shared" si="58"/>
        <v/>
      </c>
      <c r="V444" s="11" t="str">
        <f>IF(C444="", "", IF(COUNTIF($C$9:C444, C444)&gt;1, "", C444))</f>
        <v/>
      </c>
      <c r="W444" s="14" t="str">
        <f t="shared" si="59"/>
        <v/>
      </c>
      <c r="X444" s="14">
        <v>436</v>
      </c>
      <c r="Y444" s="14" t="str">
        <f t="shared" si="60"/>
        <v/>
      </c>
      <c r="AA444" s="14" t="str">
        <f t="shared" si="61"/>
        <v/>
      </c>
      <c r="AB444" s="20" t="str">
        <f>IF($AA444="", "", SUMIF('Time Sheet'!$B$9:$B$5008, $AA444, 'Time Sheet'!$AM$9:$AM$5008))</f>
        <v/>
      </c>
      <c r="AC444" s="88" t="str">
        <f>IF($AA444="", "", SUMIF('Time Sheet'!$B$9:$B$5008, $AA444, 'Time Sheet'!$AN$9:$AN$5008))</f>
        <v/>
      </c>
      <c r="AD444" s="96" t="str">
        <f>IF(AA444="", "", RANK(AC444, $AC$9:$AC$508, 0)+COUNTIF($AC$9:AC444, AC444)-1)</f>
        <v/>
      </c>
      <c r="AE444" s="31" t="str">
        <f t="shared" si="62"/>
        <v/>
      </c>
    </row>
    <row r="445" spans="1:31" x14ac:dyDescent="0.25">
      <c r="A445" s="77"/>
      <c r="B445" s="39"/>
      <c r="C445" s="42"/>
      <c r="D445" s="42"/>
      <c r="E445" s="41"/>
      <c r="F445" s="49"/>
      <c r="G445" s="77"/>
      <c r="H445" s="20" t="str">
        <f>IF(B445="", "", SUMIF('Time Sheet'!$B$9:$B$5008, $B445, 'Time Sheet'!$L$9:$L$5008))</f>
        <v/>
      </c>
      <c r="I445" s="23" t="str">
        <f>IF(B445="", "", SUMIF('Time Sheet'!$B$9:$B$5008, $B445, 'Time Sheet'!$N$9:$N$5008))</f>
        <v/>
      </c>
      <c r="J445" s="20" t="str">
        <f t="shared" si="54"/>
        <v/>
      </c>
      <c r="K445" s="77"/>
      <c r="Q445" s="14" t="str">
        <f t="shared" si="55"/>
        <v/>
      </c>
      <c r="R445" s="20" t="str">
        <f t="shared" si="56"/>
        <v/>
      </c>
      <c r="S445" s="69" t="str">
        <f t="shared" si="57"/>
        <v/>
      </c>
      <c r="T445" s="14" t="str">
        <f t="shared" si="58"/>
        <v/>
      </c>
      <c r="V445" s="11" t="str">
        <f>IF(C445="", "", IF(COUNTIF($C$9:C445, C445)&gt;1, "", C445))</f>
        <v/>
      </c>
      <c r="W445" s="14" t="str">
        <f t="shared" si="59"/>
        <v/>
      </c>
      <c r="X445" s="14">
        <v>437</v>
      </c>
      <c r="Y445" s="14" t="str">
        <f t="shared" si="60"/>
        <v/>
      </c>
      <c r="AA445" s="14" t="str">
        <f t="shared" si="61"/>
        <v/>
      </c>
      <c r="AB445" s="20" t="str">
        <f>IF($AA445="", "", SUMIF('Time Sheet'!$B$9:$B$5008, $AA445, 'Time Sheet'!$AM$9:$AM$5008))</f>
        <v/>
      </c>
      <c r="AC445" s="88" t="str">
        <f>IF($AA445="", "", SUMIF('Time Sheet'!$B$9:$B$5008, $AA445, 'Time Sheet'!$AN$9:$AN$5008))</f>
        <v/>
      </c>
      <c r="AD445" s="96" t="str">
        <f>IF(AA445="", "", RANK(AC445, $AC$9:$AC$508, 0)+COUNTIF($AC$9:AC445, AC445)-1)</f>
        <v/>
      </c>
      <c r="AE445" s="31" t="str">
        <f t="shared" si="62"/>
        <v/>
      </c>
    </row>
    <row r="446" spans="1:31" x14ac:dyDescent="0.25">
      <c r="A446" s="77"/>
      <c r="B446" s="39"/>
      <c r="C446" s="42"/>
      <c r="D446" s="42"/>
      <c r="E446" s="41"/>
      <c r="F446" s="49"/>
      <c r="G446" s="77"/>
      <c r="H446" s="20" t="str">
        <f>IF(B446="", "", SUMIF('Time Sheet'!$B$9:$B$5008, $B446, 'Time Sheet'!$L$9:$L$5008))</f>
        <v/>
      </c>
      <c r="I446" s="23" t="str">
        <f>IF(B446="", "", SUMIF('Time Sheet'!$B$9:$B$5008, $B446, 'Time Sheet'!$N$9:$N$5008))</f>
        <v/>
      </c>
      <c r="J446" s="20" t="str">
        <f t="shared" si="54"/>
        <v/>
      </c>
      <c r="K446" s="77"/>
      <c r="Q446" s="14" t="str">
        <f t="shared" si="55"/>
        <v/>
      </c>
      <c r="R446" s="20" t="str">
        <f t="shared" si="56"/>
        <v/>
      </c>
      <c r="S446" s="69" t="str">
        <f t="shared" si="57"/>
        <v/>
      </c>
      <c r="T446" s="14" t="str">
        <f t="shared" si="58"/>
        <v/>
      </c>
      <c r="V446" s="11" t="str">
        <f>IF(C446="", "", IF(COUNTIF($C$9:C446, C446)&gt;1, "", C446))</f>
        <v/>
      </c>
      <c r="W446" s="14" t="str">
        <f t="shared" si="59"/>
        <v/>
      </c>
      <c r="X446" s="14">
        <v>438</v>
      </c>
      <c r="Y446" s="14" t="str">
        <f t="shared" si="60"/>
        <v/>
      </c>
      <c r="AA446" s="14" t="str">
        <f t="shared" si="61"/>
        <v/>
      </c>
      <c r="AB446" s="20" t="str">
        <f>IF($AA446="", "", SUMIF('Time Sheet'!$B$9:$B$5008, $AA446, 'Time Sheet'!$AM$9:$AM$5008))</f>
        <v/>
      </c>
      <c r="AC446" s="88" t="str">
        <f>IF($AA446="", "", SUMIF('Time Sheet'!$B$9:$B$5008, $AA446, 'Time Sheet'!$AN$9:$AN$5008))</f>
        <v/>
      </c>
      <c r="AD446" s="96" t="str">
        <f>IF(AA446="", "", RANK(AC446, $AC$9:$AC$508, 0)+COUNTIF($AC$9:AC446, AC446)-1)</f>
        <v/>
      </c>
      <c r="AE446" s="31" t="str">
        <f t="shared" si="62"/>
        <v/>
      </c>
    </row>
    <row r="447" spans="1:31" x14ac:dyDescent="0.25">
      <c r="A447" s="77"/>
      <c r="B447" s="39"/>
      <c r="C447" s="42"/>
      <c r="D447" s="42"/>
      <c r="E447" s="41"/>
      <c r="F447" s="49"/>
      <c r="G447" s="77"/>
      <c r="H447" s="20" t="str">
        <f>IF(B447="", "", SUMIF('Time Sheet'!$B$9:$B$5008, $B447, 'Time Sheet'!$L$9:$L$5008))</f>
        <v/>
      </c>
      <c r="I447" s="23" t="str">
        <f>IF(B447="", "", SUMIF('Time Sheet'!$B$9:$B$5008, $B447, 'Time Sheet'!$N$9:$N$5008))</f>
        <v/>
      </c>
      <c r="J447" s="20" t="str">
        <f t="shared" si="54"/>
        <v/>
      </c>
      <c r="K447" s="77"/>
      <c r="Q447" s="14" t="str">
        <f t="shared" si="55"/>
        <v/>
      </c>
      <c r="R447" s="20" t="str">
        <f t="shared" si="56"/>
        <v/>
      </c>
      <c r="S447" s="69" t="str">
        <f t="shared" si="57"/>
        <v/>
      </c>
      <c r="T447" s="14" t="str">
        <f t="shared" si="58"/>
        <v/>
      </c>
      <c r="V447" s="11" t="str">
        <f>IF(C447="", "", IF(COUNTIF($C$9:C447, C447)&gt;1, "", C447))</f>
        <v/>
      </c>
      <c r="W447" s="14" t="str">
        <f t="shared" si="59"/>
        <v/>
      </c>
      <c r="X447" s="14">
        <v>439</v>
      </c>
      <c r="Y447" s="14" t="str">
        <f t="shared" si="60"/>
        <v/>
      </c>
      <c r="AA447" s="14" t="str">
        <f t="shared" si="61"/>
        <v/>
      </c>
      <c r="AB447" s="20" t="str">
        <f>IF($AA447="", "", SUMIF('Time Sheet'!$B$9:$B$5008, $AA447, 'Time Sheet'!$AM$9:$AM$5008))</f>
        <v/>
      </c>
      <c r="AC447" s="88" t="str">
        <f>IF($AA447="", "", SUMIF('Time Sheet'!$B$9:$B$5008, $AA447, 'Time Sheet'!$AN$9:$AN$5008))</f>
        <v/>
      </c>
      <c r="AD447" s="96" t="str">
        <f>IF(AA447="", "", RANK(AC447, $AC$9:$AC$508, 0)+COUNTIF($AC$9:AC447, AC447)-1)</f>
        <v/>
      </c>
      <c r="AE447" s="31" t="str">
        <f t="shared" si="62"/>
        <v/>
      </c>
    </row>
    <row r="448" spans="1:31" x14ac:dyDescent="0.25">
      <c r="A448" s="77"/>
      <c r="B448" s="39"/>
      <c r="C448" s="42"/>
      <c r="D448" s="42"/>
      <c r="E448" s="41"/>
      <c r="F448" s="49"/>
      <c r="G448" s="77"/>
      <c r="H448" s="20" t="str">
        <f>IF(B448="", "", SUMIF('Time Sheet'!$B$9:$B$5008, $B448, 'Time Sheet'!$L$9:$L$5008))</f>
        <v/>
      </c>
      <c r="I448" s="23" t="str">
        <f>IF(B448="", "", SUMIF('Time Sheet'!$B$9:$B$5008, $B448, 'Time Sheet'!$N$9:$N$5008))</f>
        <v/>
      </c>
      <c r="J448" s="20" t="str">
        <f t="shared" si="54"/>
        <v/>
      </c>
      <c r="K448" s="77"/>
      <c r="Q448" s="14" t="str">
        <f t="shared" si="55"/>
        <v/>
      </c>
      <c r="R448" s="20" t="str">
        <f t="shared" si="56"/>
        <v/>
      </c>
      <c r="S448" s="69" t="str">
        <f t="shared" si="57"/>
        <v/>
      </c>
      <c r="T448" s="14" t="str">
        <f t="shared" si="58"/>
        <v/>
      </c>
      <c r="V448" s="11" t="str">
        <f>IF(C448="", "", IF(COUNTIF($C$9:C448, C448)&gt;1, "", C448))</f>
        <v/>
      </c>
      <c r="W448" s="14" t="str">
        <f t="shared" si="59"/>
        <v/>
      </c>
      <c r="X448" s="14">
        <v>440</v>
      </c>
      <c r="Y448" s="14" t="str">
        <f t="shared" si="60"/>
        <v/>
      </c>
      <c r="AA448" s="14" t="str">
        <f t="shared" si="61"/>
        <v/>
      </c>
      <c r="AB448" s="20" t="str">
        <f>IF($AA448="", "", SUMIF('Time Sheet'!$B$9:$B$5008, $AA448, 'Time Sheet'!$AM$9:$AM$5008))</f>
        <v/>
      </c>
      <c r="AC448" s="88" t="str">
        <f>IF($AA448="", "", SUMIF('Time Sheet'!$B$9:$B$5008, $AA448, 'Time Sheet'!$AN$9:$AN$5008))</f>
        <v/>
      </c>
      <c r="AD448" s="96" t="str">
        <f>IF(AA448="", "", RANK(AC448, $AC$9:$AC$508, 0)+COUNTIF($AC$9:AC448, AC448)-1)</f>
        <v/>
      </c>
      <c r="AE448" s="31" t="str">
        <f t="shared" si="62"/>
        <v/>
      </c>
    </row>
    <row r="449" spans="1:31" x14ac:dyDescent="0.25">
      <c r="A449" s="77"/>
      <c r="B449" s="39"/>
      <c r="C449" s="42"/>
      <c r="D449" s="42"/>
      <c r="E449" s="41"/>
      <c r="F449" s="49"/>
      <c r="G449" s="77"/>
      <c r="H449" s="20" t="str">
        <f>IF(B449="", "", SUMIF('Time Sheet'!$B$9:$B$5008, $B449, 'Time Sheet'!$L$9:$L$5008))</f>
        <v/>
      </c>
      <c r="I449" s="23" t="str">
        <f>IF(B449="", "", SUMIF('Time Sheet'!$B$9:$B$5008, $B449, 'Time Sheet'!$N$9:$N$5008))</f>
        <v/>
      </c>
      <c r="J449" s="20" t="str">
        <f t="shared" si="54"/>
        <v/>
      </c>
      <c r="K449" s="77"/>
      <c r="Q449" s="14" t="str">
        <f t="shared" si="55"/>
        <v/>
      </c>
      <c r="R449" s="20" t="str">
        <f t="shared" si="56"/>
        <v/>
      </c>
      <c r="S449" s="69" t="str">
        <f t="shared" si="57"/>
        <v/>
      </c>
      <c r="T449" s="14" t="str">
        <f t="shared" si="58"/>
        <v/>
      </c>
      <c r="V449" s="11" t="str">
        <f>IF(C449="", "", IF(COUNTIF($C$9:C449, C449)&gt;1, "", C449))</f>
        <v/>
      </c>
      <c r="W449" s="14" t="str">
        <f t="shared" si="59"/>
        <v/>
      </c>
      <c r="X449" s="14">
        <v>441</v>
      </c>
      <c r="Y449" s="14" t="str">
        <f t="shared" si="60"/>
        <v/>
      </c>
      <c r="AA449" s="14" t="str">
        <f t="shared" si="61"/>
        <v/>
      </c>
      <c r="AB449" s="20" t="str">
        <f>IF($AA449="", "", SUMIF('Time Sheet'!$B$9:$B$5008, $AA449, 'Time Sheet'!$AM$9:$AM$5008))</f>
        <v/>
      </c>
      <c r="AC449" s="88" t="str">
        <f>IF($AA449="", "", SUMIF('Time Sheet'!$B$9:$B$5008, $AA449, 'Time Sheet'!$AN$9:$AN$5008))</f>
        <v/>
      </c>
      <c r="AD449" s="96" t="str">
        <f>IF(AA449="", "", RANK(AC449, $AC$9:$AC$508, 0)+COUNTIF($AC$9:AC449, AC449)-1)</f>
        <v/>
      </c>
      <c r="AE449" s="31" t="str">
        <f t="shared" si="62"/>
        <v/>
      </c>
    </row>
    <row r="450" spans="1:31" x14ac:dyDescent="0.25">
      <c r="A450" s="77"/>
      <c r="B450" s="39"/>
      <c r="C450" s="42"/>
      <c r="D450" s="42"/>
      <c r="E450" s="41"/>
      <c r="F450" s="49"/>
      <c r="G450" s="77"/>
      <c r="H450" s="20" t="str">
        <f>IF(B450="", "", SUMIF('Time Sheet'!$B$9:$B$5008, $B450, 'Time Sheet'!$L$9:$L$5008))</f>
        <v/>
      </c>
      <c r="I450" s="23" t="str">
        <f>IF(B450="", "", SUMIF('Time Sheet'!$B$9:$B$5008, $B450, 'Time Sheet'!$N$9:$N$5008))</f>
        <v/>
      </c>
      <c r="J450" s="20" t="str">
        <f t="shared" si="54"/>
        <v/>
      </c>
      <c r="K450" s="77"/>
      <c r="Q450" s="14" t="str">
        <f t="shared" si="55"/>
        <v/>
      </c>
      <c r="R450" s="20" t="str">
        <f t="shared" si="56"/>
        <v/>
      </c>
      <c r="S450" s="69" t="str">
        <f t="shared" si="57"/>
        <v/>
      </c>
      <c r="T450" s="14" t="str">
        <f t="shared" si="58"/>
        <v/>
      </c>
      <c r="V450" s="11" t="str">
        <f>IF(C450="", "", IF(COUNTIF($C$9:C450, C450)&gt;1, "", C450))</f>
        <v/>
      </c>
      <c r="W450" s="14" t="str">
        <f t="shared" si="59"/>
        <v/>
      </c>
      <c r="X450" s="14">
        <v>442</v>
      </c>
      <c r="Y450" s="14" t="str">
        <f t="shared" si="60"/>
        <v/>
      </c>
      <c r="AA450" s="14" t="str">
        <f t="shared" si="61"/>
        <v/>
      </c>
      <c r="AB450" s="20" t="str">
        <f>IF($AA450="", "", SUMIF('Time Sheet'!$B$9:$B$5008, $AA450, 'Time Sheet'!$AM$9:$AM$5008))</f>
        <v/>
      </c>
      <c r="AC450" s="88" t="str">
        <f>IF($AA450="", "", SUMIF('Time Sheet'!$B$9:$B$5008, $AA450, 'Time Sheet'!$AN$9:$AN$5008))</f>
        <v/>
      </c>
      <c r="AD450" s="96" t="str">
        <f>IF(AA450="", "", RANK(AC450, $AC$9:$AC$508, 0)+COUNTIF($AC$9:AC450, AC450)-1)</f>
        <v/>
      </c>
      <c r="AE450" s="31" t="str">
        <f t="shared" si="62"/>
        <v/>
      </c>
    </row>
    <row r="451" spans="1:31" x14ac:dyDescent="0.25">
      <c r="A451" s="77"/>
      <c r="B451" s="39"/>
      <c r="C451" s="42"/>
      <c r="D451" s="42"/>
      <c r="E451" s="41"/>
      <c r="F451" s="49"/>
      <c r="G451" s="77"/>
      <c r="H451" s="20" t="str">
        <f>IF(B451="", "", SUMIF('Time Sheet'!$B$9:$B$5008, $B451, 'Time Sheet'!$L$9:$L$5008))</f>
        <v/>
      </c>
      <c r="I451" s="23" t="str">
        <f>IF(B451="", "", SUMIF('Time Sheet'!$B$9:$B$5008, $B451, 'Time Sheet'!$N$9:$N$5008))</f>
        <v/>
      </c>
      <c r="J451" s="20" t="str">
        <f t="shared" si="54"/>
        <v/>
      </c>
      <c r="K451" s="77"/>
      <c r="Q451" s="14" t="str">
        <f t="shared" si="55"/>
        <v/>
      </c>
      <c r="R451" s="20" t="str">
        <f t="shared" si="56"/>
        <v/>
      </c>
      <c r="S451" s="69" t="str">
        <f t="shared" si="57"/>
        <v/>
      </c>
      <c r="T451" s="14" t="str">
        <f t="shared" si="58"/>
        <v/>
      </c>
      <c r="V451" s="11" t="str">
        <f>IF(C451="", "", IF(COUNTIF($C$9:C451, C451)&gt;1, "", C451))</f>
        <v/>
      </c>
      <c r="W451" s="14" t="str">
        <f t="shared" si="59"/>
        <v/>
      </c>
      <c r="X451" s="14">
        <v>443</v>
      </c>
      <c r="Y451" s="14" t="str">
        <f t="shared" si="60"/>
        <v/>
      </c>
      <c r="AA451" s="14" t="str">
        <f t="shared" si="61"/>
        <v/>
      </c>
      <c r="AB451" s="20" t="str">
        <f>IF($AA451="", "", SUMIF('Time Sheet'!$B$9:$B$5008, $AA451, 'Time Sheet'!$AM$9:$AM$5008))</f>
        <v/>
      </c>
      <c r="AC451" s="88" t="str">
        <f>IF($AA451="", "", SUMIF('Time Sheet'!$B$9:$B$5008, $AA451, 'Time Sheet'!$AN$9:$AN$5008))</f>
        <v/>
      </c>
      <c r="AD451" s="96" t="str">
        <f>IF(AA451="", "", RANK(AC451, $AC$9:$AC$508, 0)+COUNTIF($AC$9:AC451, AC451)-1)</f>
        <v/>
      </c>
      <c r="AE451" s="31" t="str">
        <f t="shared" si="62"/>
        <v/>
      </c>
    </row>
    <row r="452" spans="1:31" x14ac:dyDescent="0.25">
      <c r="A452" s="77"/>
      <c r="B452" s="39"/>
      <c r="C452" s="42"/>
      <c r="D452" s="42"/>
      <c r="E452" s="41"/>
      <c r="F452" s="49"/>
      <c r="G452" s="77"/>
      <c r="H452" s="20" t="str">
        <f>IF(B452="", "", SUMIF('Time Sheet'!$B$9:$B$5008, $B452, 'Time Sheet'!$L$9:$L$5008))</f>
        <v/>
      </c>
      <c r="I452" s="23" t="str">
        <f>IF(B452="", "", SUMIF('Time Sheet'!$B$9:$B$5008, $B452, 'Time Sheet'!$N$9:$N$5008))</f>
        <v/>
      </c>
      <c r="J452" s="20" t="str">
        <f t="shared" si="54"/>
        <v/>
      </c>
      <c r="K452" s="77"/>
      <c r="Q452" s="14" t="str">
        <f t="shared" si="55"/>
        <v/>
      </c>
      <c r="R452" s="20" t="str">
        <f t="shared" si="56"/>
        <v/>
      </c>
      <c r="S452" s="69" t="str">
        <f t="shared" si="57"/>
        <v/>
      </c>
      <c r="T452" s="14" t="str">
        <f t="shared" si="58"/>
        <v/>
      </c>
      <c r="V452" s="11" t="str">
        <f>IF(C452="", "", IF(COUNTIF($C$9:C452, C452)&gt;1, "", C452))</f>
        <v/>
      </c>
      <c r="W452" s="14" t="str">
        <f t="shared" si="59"/>
        <v/>
      </c>
      <c r="X452" s="14">
        <v>444</v>
      </c>
      <c r="Y452" s="14" t="str">
        <f t="shared" si="60"/>
        <v/>
      </c>
      <c r="AA452" s="14" t="str">
        <f t="shared" si="61"/>
        <v/>
      </c>
      <c r="AB452" s="20" t="str">
        <f>IF($AA452="", "", SUMIF('Time Sheet'!$B$9:$B$5008, $AA452, 'Time Sheet'!$AM$9:$AM$5008))</f>
        <v/>
      </c>
      <c r="AC452" s="88" t="str">
        <f>IF($AA452="", "", SUMIF('Time Sheet'!$B$9:$B$5008, $AA452, 'Time Sheet'!$AN$9:$AN$5008))</f>
        <v/>
      </c>
      <c r="AD452" s="96" t="str">
        <f>IF(AA452="", "", RANK(AC452, $AC$9:$AC$508, 0)+COUNTIF($AC$9:AC452, AC452)-1)</f>
        <v/>
      </c>
      <c r="AE452" s="31" t="str">
        <f t="shared" si="62"/>
        <v/>
      </c>
    </row>
    <row r="453" spans="1:31" x14ac:dyDescent="0.25">
      <c r="A453" s="77"/>
      <c r="B453" s="39"/>
      <c r="C453" s="42"/>
      <c r="D453" s="42"/>
      <c r="E453" s="41"/>
      <c r="F453" s="49"/>
      <c r="G453" s="77"/>
      <c r="H453" s="20" t="str">
        <f>IF(B453="", "", SUMIF('Time Sheet'!$B$9:$B$5008, $B453, 'Time Sheet'!$L$9:$L$5008))</f>
        <v/>
      </c>
      <c r="I453" s="23" t="str">
        <f>IF(B453="", "", SUMIF('Time Sheet'!$B$9:$B$5008, $B453, 'Time Sheet'!$N$9:$N$5008))</f>
        <v/>
      </c>
      <c r="J453" s="20" t="str">
        <f t="shared" si="54"/>
        <v/>
      </c>
      <c r="K453" s="77"/>
      <c r="Q453" s="14" t="str">
        <f t="shared" si="55"/>
        <v/>
      </c>
      <c r="R453" s="20" t="str">
        <f t="shared" si="56"/>
        <v/>
      </c>
      <c r="S453" s="69" t="str">
        <f t="shared" si="57"/>
        <v/>
      </c>
      <c r="T453" s="14" t="str">
        <f t="shared" si="58"/>
        <v/>
      </c>
      <c r="V453" s="11" t="str">
        <f>IF(C453="", "", IF(COUNTIF($C$9:C453, C453)&gt;1, "", C453))</f>
        <v/>
      </c>
      <c r="W453" s="14" t="str">
        <f t="shared" si="59"/>
        <v/>
      </c>
      <c r="X453" s="14">
        <v>445</v>
      </c>
      <c r="Y453" s="14" t="str">
        <f t="shared" si="60"/>
        <v/>
      </c>
      <c r="AA453" s="14" t="str">
        <f t="shared" si="61"/>
        <v/>
      </c>
      <c r="AB453" s="20" t="str">
        <f>IF($AA453="", "", SUMIF('Time Sheet'!$B$9:$B$5008, $AA453, 'Time Sheet'!$AM$9:$AM$5008))</f>
        <v/>
      </c>
      <c r="AC453" s="88" t="str">
        <f>IF($AA453="", "", SUMIF('Time Sheet'!$B$9:$B$5008, $AA453, 'Time Sheet'!$AN$9:$AN$5008))</f>
        <v/>
      </c>
      <c r="AD453" s="96" t="str">
        <f>IF(AA453="", "", RANK(AC453, $AC$9:$AC$508, 0)+COUNTIF($AC$9:AC453, AC453)-1)</f>
        <v/>
      </c>
      <c r="AE453" s="31" t="str">
        <f t="shared" si="62"/>
        <v/>
      </c>
    </row>
    <row r="454" spans="1:31" x14ac:dyDescent="0.25">
      <c r="A454" s="77"/>
      <c r="B454" s="39"/>
      <c r="C454" s="42"/>
      <c r="D454" s="42"/>
      <c r="E454" s="41"/>
      <c r="F454" s="49"/>
      <c r="G454" s="77"/>
      <c r="H454" s="20" t="str">
        <f>IF(B454="", "", SUMIF('Time Sheet'!$B$9:$B$5008, $B454, 'Time Sheet'!$L$9:$L$5008))</f>
        <v/>
      </c>
      <c r="I454" s="23" t="str">
        <f>IF(B454="", "", SUMIF('Time Sheet'!$B$9:$B$5008, $B454, 'Time Sheet'!$N$9:$N$5008))</f>
        <v/>
      </c>
      <c r="J454" s="20" t="str">
        <f t="shared" si="54"/>
        <v/>
      </c>
      <c r="K454" s="77"/>
      <c r="Q454" s="14" t="str">
        <f t="shared" si="55"/>
        <v/>
      </c>
      <c r="R454" s="20" t="str">
        <f t="shared" si="56"/>
        <v/>
      </c>
      <c r="S454" s="69" t="str">
        <f t="shared" si="57"/>
        <v/>
      </c>
      <c r="T454" s="14" t="str">
        <f t="shared" si="58"/>
        <v/>
      </c>
      <c r="V454" s="11" t="str">
        <f>IF(C454="", "", IF(COUNTIF($C$9:C454, C454)&gt;1, "", C454))</f>
        <v/>
      </c>
      <c r="W454" s="14" t="str">
        <f t="shared" si="59"/>
        <v/>
      </c>
      <c r="X454" s="14">
        <v>446</v>
      </c>
      <c r="Y454" s="14" t="str">
        <f t="shared" si="60"/>
        <v/>
      </c>
      <c r="AA454" s="14" t="str">
        <f t="shared" si="61"/>
        <v/>
      </c>
      <c r="AB454" s="20" t="str">
        <f>IF($AA454="", "", SUMIF('Time Sheet'!$B$9:$B$5008, $AA454, 'Time Sheet'!$AM$9:$AM$5008))</f>
        <v/>
      </c>
      <c r="AC454" s="88" t="str">
        <f>IF($AA454="", "", SUMIF('Time Sheet'!$B$9:$B$5008, $AA454, 'Time Sheet'!$AN$9:$AN$5008))</f>
        <v/>
      </c>
      <c r="AD454" s="96" t="str">
        <f>IF(AA454="", "", RANK(AC454, $AC$9:$AC$508, 0)+COUNTIF($AC$9:AC454, AC454)-1)</f>
        <v/>
      </c>
      <c r="AE454" s="31" t="str">
        <f t="shared" si="62"/>
        <v/>
      </c>
    </row>
    <row r="455" spans="1:31" x14ac:dyDescent="0.25">
      <c r="A455" s="77"/>
      <c r="B455" s="39"/>
      <c r="C455" s="42"/>
      <c r="D455" s="42"/>
      <c r="E455" s="41"/>
      <c r="F455" s="49"/>
      <c r="G455" s="77"/>
      <c r="H455" s="20" t="str">
        <f>IF(B455="", "", SUMIF('Time Sheet'!$B$9:$B$5008, $B455, 'Time Sheet'!$L$9:$L$5008))</f>
        <v/>
      </c>
      <c r="I455" s="23" t="str">
        <f>IF(B455="", "", SUMIF('Time Sheet'!$B$9:$B$5008, $B455, 'Time Sheet'!$N$9:$N$5008))</f>
        <v/>
      </c>
      <c r="J455" s="20" t="str">
        <f t="shared" si="54"/>
        <v/>
      </c>
      <c r="K455" s="77"/>
      <c r="Q455" s="14" t="str">
        <f t="shared" si="55"/>
        <v/>
      </c>
      <c r="R455" s="20" t="str">
        <f t="shared" si="56"/>
        <v/>
      </c>
      <c r="S455" s="69" t="str">
        <f t="shared" si="57"/>
        <v/>
      </c>
      <c r="T455" s="14" t="str">
        <f t="shared" si="58"/>
        <v/>
      </c>
      <c r="V455" s="11" t="str">
        <f>IF(C455="", "", IF(COUNTIF($C$9:C455, C455)&gt;1, "", C455))</f>
        <v/>
      </c>
      <c r="W455" s="14" t="str">
        <f t="shared" si="59"/>
        <v/>
      </c>
      <c r="X455" s="14">
        <v>447</v>
      </c>
      <c r="Y455" s="14" t="str">
        <f t="shared" si="60"/>
        <v/>
      </c>
      <c r="AA455" s="14" t="str">
        <f t="shared" si="61"/>
        <v/>
      </c>
      <c r="AB455" s="20" t="str">
        <f>IF($AA455="", "", SUMIF('Time Sheet'!$B$9:$B$5008, $AA455, 'Time Sheet'!$AM$9:$AM$5008))</f>
        <v/>
      </c>
      <c r="AC455" s="88" t="str">
        <f>IF($AA455="", "", SUMIF('Time Sheet'!$B$9:$B$5008, $AA455, 'Time Sheet'!$AN$9:$AN$5008))</f>
        <v/>
      </c>
      <c r="AD455" s="96" t="str">
        <f>IF(AA455="", "", RANK(AC455, $AC$9:$AC$508, 0)+COUNTIF($AC$9:AC455, AC455)-1)</f>
        <v/>
      </c>
      <c r="AE455" s="31" t="str">
        <f t="shared" si="62"/>
        <v/>
      </c>
    </row>
    <row r="456" spans="1:31" x14ac:dyDescent="0.25">
      <c r="A456" s="77"/>
      <c r="B456" s="39"/>
      <c r="C456" s="42"/>
      <c r="D456" s="42"/>
      <c r="E456" s="41"/>
      <c r="F456" s="49"/>
      <c r="G456" s="77"/>
      <c r="H456" s="20" t="str">
        <f>IF(B456="", "", SUMIF('Time Sheet'!$B$9:$B$5008, $B456, 'Time Sheet'!$L$9:$L$5008))</f>
        <v/>
      </c>
      <c r="I456" s="23" t="str">
        <f>IF(B456="", "", SUMIF('Time Sheet'!$B$9:$B$5008, $B456, 'Time Sheet'!$N$9:$N$5008))</f>
        <v/>
      </c>
      <c r="J456" s="20" t="str">
        <f t="shared" si="54"/>
        <v/>
      </c>
      <c r="K456" s="77"/>
      <c r="Q456" s="14" t="str">
        <f t="shared" si="55"/>
        <v/>
      </c>
      <c r="R456" s="20" t="str">
        <f t="shared" si="56"/>
        <v/>
      </c>
      <c r="S456" s="69" t="str">
        <f t="shared" si="57"/>
        <v/>
      </c>
      <c r="T456" s="14" t="str">
        <f t="shared" si="58"/>
        <v/>
      </c>
      <c r="V456" s="11" t="str">
        <f>IF(C456="", "", IF(COUNTIF($C$9:C456, C456)&gt;1, "", C456))</f>
        <v/>
      </c>
      <c r="W456" s="14" t="str">
        <f t="shared" si="59"/>
        <v/>
      </c>
      <c r="X456" s="14">
        <v>448</v>
      </c>
      <c r="Y456" s="14" t="str">
        <f t="shared" si="60"/>
        <v/>
      </c>
      <c r="AA456" s="14" t="str">
        <f t="shared" si="61"/>
        <v/>
      </c>
      <c r="AB456" s="20" t="str">
        <f>IF($AA456="", "", SUMIF('Time Sheet'!$B$9:$B$5008, $AA456, 'Time Sheet'!$AM$9:$AM$5008))</f>
        <v/>
      </c>
      <c r="AC456" s="88" t="str">
        <f>IF($AA456="", "", SUMIF('Time Sheet'!$B$9:$B$5008, $AA456, 'Time Sheet'!$AN$9:$AN$5008))</f>
        <v/>
      </c>
      <c r="AD456" s="96" t="str">
        <f>IF(AA456="", "", RANK(AC456, $AC$9:$AC$508, 0)+COUNTIF($AC$9:AC456, AC456)-1)</f>
        <v/>
      </c>
      <c r="AE456" s="31" t="str">
        <f t="shared" si="62"/>
        <v/>
      </c>
    </row>
    <row r="457" spans="1:31" x14ac:dyDescent="0.25">
      <c r="A457" s="77"/>
      <c r="B457" s="39"/>
      <c r="C457" s="42"/>
      <c r="D457" s="42"/>
      <c r="E457" s="41"/>
      <c r="F457" s="49"/>
      <c r="G457" s="77"/>
      <c r="H457" s="20" t="str">
        <f>IF(B457="", "", SUMIF('Time Sheet'!$B$9:$B$5008, $B457, 'Time Sheet'!$L$9:$L$5008))</f>
        <v/>
      </c>
      <c r="I457" s="23" t="str">
        <f>IF(B457="", "", SUMIF('Time Sheet'!$B$9:$B$5008, $B457, 'Time Sheet'!$N$9:$N$5008))</f>
        <v/>
      </c>
      <c r="J457" s="20" t="str">
        <f t="shared" si="54"/>
        <v/>
      </c>
      <c r="K457" s="77"/>
      <c r="Q457" s="14" t="str">
        <f t="shared" si="55"/>
        <v/>
      </c>
      <c r="R457" s="20" t="str">
        <f t="shared" si="56"/>
        <v/>
      </c>
      <c r="S457" s="69" t="str">
        <f t="shared" si="57"/>
        <v/>
      </c>
      <c r="T457" s="14" t="str">
        <f t="shared" si="58"/>
        <v/>
      </c>
      <c r="V457" s="11" t="str">
        <f>IF(C457="", "", IF(COUNTIF($C$9:C457, C457)&gt;1, "", C457))</f>
        <v/>
      </c>
      <c r="W457" s="14" t="str">
        <f t="shared" si="59"/>
        <v/>
      </c>
      <c r="X457" s="14">
        <v>449</v>
      </c>
      <c r="Y457" s="14" t="str">
        <f t="shared" si="60"/>
        <v/>
      </c>
      <c r="AA457" s="14" t="str">
        <f t="shared" si="61"/>
        <v/>
      </c>
      <c r="AB457" s="20" t="str">
        <f>IF($AA457="", "", SUMIF('Time Sheet'!$B$9:$B$5008, $AA457, 'Time Sheet'!$AM$9:$AM$5008))</f>
        <v/>
      </c>
      <c r="AC457" s="88" t="str">
        <f>IF($AA457="", "", SUMIF('Time Sheet'!$B$9:$B$5008, $AA457, 'Time Sheet'!$AN$9:$AN$5008))</f>
        <v/>
      </c>
      <c r="AD457" s="96" t="str">
        <f>IF(AA457="", "", RANK(AC457, $AC$9:$AC$508, 0)+COUNTIF($AC$9:AC457, AC457)-1)</f>
        <v/>
      </c>
      <c r="AE457" s="31" t="str">
        <f t="shared" si="62"/>
        <v/>
      </c>
    </row>
    <row r="458" spans="1:31" x14ac:dyDescent="0.25">
      <c r="A458" s="77"/>
      <c r="B458" s="39"/>
      <c r="C458" s="42"/>
      <c r="D458" s="42"/>
      <c r="E458" s="41"/>
      <c r="F458" s="49"/>
      <c r="G458" s="77"/>
      <c r="H458" s="20" t="str">
        <f>IF(B458="", "", SUMIF('Time Sheet'!$B$9:$B$5008, $B458, 'Time Sheet'!$L$9:$L$5008))</f>
        <v/>
      </c>
      <c r="I458" s="23" t="str">
        <f>IF(B458="", "", SUMIF('Time Sheet'!$B$9:$B$5008, $B458, 'Time Sheet'!$N$9:$N$5008))</f>
        <v/>
      </c>
      <c r="J458" s="20" t="str">
        <f t="shared" ref="J458:J508" si="63">IF(OR(B458="", F458="", H458=""), "", IF(F458=H458, "Est. Time Worked", IF(F458&gt;H458, CONCATENATE(TEXT(R458, "[h]:mm"), " Still to Work"), IF(H458&gt;F458, CONCATENATE(TEXT(S458, "[h]:mm"), " Over Worked"), ""))))</f>
        <v/>
      </c>
      <c r="K458" s="77"/>
      <c r="Q458" s="14" t="str">
        <f t="shared" ref="Q458:Q508" si="64">IF(B458="", "", IF(COUNTIF($B$9:$B$508, B458)&gt;1, FALSE, TRUE))</f>
        <v/>
      </c>
      <c r="R458" s="20" t="str">
        <f t="shared" ref="R458:R508" si="65">IF(B458="", "", IF(F458&gt;H458, F458-H458, 0))</f>
        <v/>
      </c>
      <c r="S458" s="69" t="str">
        <f t="shared" ref="S458:S508" si="66">IF(B458="", "", IF(H458&gt;F458, H458-F458, 0))</f>
        <v/>
      </c>
      <c r="T458" s="14" t="str">
        <f t="shared" ref="T458:T508" si="67">IF(J458="", "", IF(F458&gt;H458, "Yellow", IF(H458&gt;F458, "Red", IF(F458=H458, "Green", ""))))</f>
        <v/>
      </c>
      <c r="V458" s="11" t="str">
        <f>IF(C458="", "", IF(COUNTIF($C$9:C458, C458)&gt;1, "", C458))</f>
        <v/>
      </c>
      <c r="W458" s="14" t="str">
        <f t="shared" ref="W458:W508" si="68">IF(V458="", "", COUNTIF($V$9:$V$508, "&lt;"&amp;V458)-$W$7)</f>
        <v/>
      </c>
      <c r="X458" s="14">
        <v>450</v>
      </c>
      <c r="Y458" s="14" t="str">
        <f t="shared" ref="Y458:Y508" si="69">IFERROR(INDEX($V$9:$V$508, MATCH(X458, $W$9:$W$508, 0)), "")</f>
        <v/>
      </c>
      <c r="AA458" s="14" t="str">
        <f t="shared" ref="AA458:AA508" si="70">IF($C458="", "", IF($C458=$AA$6, $B458, ""))</f>
        <v/>
      </c>
      <c r="AB458" s="20" t="str">
        <f>IF($AA458="", "", SUMIF('Time Sheet'!$B$9:$B$5008, $AA458, 'Time Sheet'!$AM$9:$AM$5008))</f>
        <v/>
      </c>
      <c r="AC458" s="88" t="str">
        <f>IF($AA458="", "", SUMIF('Time Sheet'!$B$9:$B$5008, $AA458, 'Time Sheet'!$AN$9:$AN$5008))</f>
        <v/>
      </c>
      <c r="AD458" s="96" t="str">
        <f>IF(AA458="", "", RANK(AC458, $AC$9:$AC$508, 0)+COUNTIF($AC$9:AC458, AC458)-1)</f>
        <v/>
      </c>
      <c r="AE458" s="31" t="str">
        <f t="shared" ref="AE458:AE508" si="71">IF(AA458="", "", E458)</f>
        <v/>
      </c>
    </row>
    <row r="459" spans="1:31" x14ac:dyDescent="0.25">
      <c r="A459" s="77"/>
      <c r="B459" s="39"/>
      <c r="C459" s="42"/>
      <c r="D459" s="42"/>
      <c r="E459" s="41"/>
      <c r="F459" s="49"/>
      <c r="G459" s="77"/>
      <c r="H459" s="20" t="str">
        <f>IF(B459="", "", SUMIF('Time Sheet'!$B$9:$B$5008, $B459, 'Time Sheet'!$L$9:$L$5008))</f>
        <v/>
      </c>
      <c r="I459" s="23" t="str">
        <f>IF(B459="", "", SUMIF('Time Sheet'!$B$9:$B$5008, $B459, 'Time Sheet'!$N$9:$N$5008))</f>
        <v/>
      </c>
      <c r="J459" s="20" t="str">
        <f t="shared" si="63"/>
        <v/>
      </c>
      <c r="K459" s="77"/>
      <c r="Q459" s="14" t="str">
        <f t="shared" si="64"/>
        <v/>
      </c>
      <c r="R459" s="20" t="str">
        <f t="shared" si="65"/>
        <v/>
      </c>
      <c r="S459" s="69" t="str">
        <f t="shared" si="66"/>
        <v/>
      </c>
      <c r="T459" s="14" t="str">
        <f t="shared" si="67"/>
        <v/>
      </c>
      <c r="V459" s="11" t="str">
        <f>IF(C459="", "", IF(COUNTIF($C$9:C459, C459)&gt;1, "", C459))</f>
        <v/>
      </c>
      <c r="W459" s="14" t="str">
        <f t="shared" si="68"/>
        <v/>
      </c>
      <c r="X459" s="14">
        <v>451</v>
      </c>
      <c r="Y459" s="14" t="str">
        <f t="shared" si="69"/>
        <v/>
      </c>
      <c r="AA459" s="14" t="str">
        <f t="shared" si="70"/>
        <v/>
      </c>
      <c r="AB459" s="20" t="str">
        <f>IF($AA459="", "", SUMIF('Time Sheet'!$B$9:$B$5008, $AA459, 'Time Sheet'!$AM$9:$AM$5008))</f>
        <v/>
      </c>
      <c r="AC459" s="88" t="str">
        <f>IF($AA459="", "", SUMIF('Time Sheet'!$B$9:$B$5008, $AA459, 'Time Sheet'!$AN$9:$AN$5008))</f>
        <v/>
      </c>
      <c r="AD459" s="96" t="str">
        <f>IF(AA459="", "", RANK(AC459, $AC$9:$AC$508, 0)+COUNTIF($AC$9:AC459, AC459)-1)</f>
        <v/>
      </c>
      <c r="AE459" s="31" t="str">
        <f t="shared" si="71"/>
        <v/>
      </c>
    </row>
    <row r="460" spans="1:31" x14ac:dyDescent="0.25">
      <c r="A460" s="77"/>
      <c r="B460" s="39"/>
      <c r="C460" s="42"/>
      <c r="D460" s="42"/>
      <c r="E460" s="41"/>
      <c r="F460" s="49"/>
      <c r="G460" s="77"/>
      <c r="H460" s="20" t="str">
        <f>IF(B460="", "", SUMIF('Time Sheet'!$B$9:$B$5008, $B460, 'Time Sheet'!$L$9:$L$5008))</f>
        <v/>
      </c>
      <c r="I460" s="23" t="str">
        <f>IF(B460="", "", SUMIF('Time Sheet'!$B$9:$B$5008, $B460, 'Time Sheet'!$N$9:$N$5008))</f>
        <v/>
      </c>
      <c r="J460" s="20" t="str">
        <f t="shared" si="63"/>
        <v/>
      </c>
      <c r="K460" s="77"/>
      <c r="Q460" s="14" t="str">
        <f t="shared" si="64"/>
        <v/>
      </c>
      <c r="R460" s="20" t="str">
        <f t="shared" si="65"/>
        <v/>
      </c>
      <c r="S460" s="69" t="str">
        <f t="shared" si="66"/>
        <v/>
      </c>
      <c r="T460" s="14" t="str">
        <f t="shared" si="67"/>
        <v/>
      </c>
      <c r="V460" s="11" t="str">
        <f>IF(C460="", "", IF(COUNTIF($C$9:C460, C460)&gt;1, "", C460))</f>
        <v/>
      </c>
      <c r="W460" s="14" t="str">
        <f t="shared" si="68"/>
        <v/>
      </c>
      <c r="X460" s="14">
        <v>452</v>
      </c>
      <c r="Y460" s="14" t="str">
        <f t="shared" si="69"/>
        <v/>
      </c>
      <c r="AA460" s="14" t="str">
        <f t="shared" si="70"/>
        <v/>
      </c>
      <c r="AB460" s="20" t="str">
        <f>IF($AA460="", "", SUMIF('Time Sheet'!$B$9:$B$5008, $AA460, 'Time Sheet'!$AM$9:$AM$5008))</f>
        <v/>
      </c>
      <c r="AC460" s="88" t="str">
        <f>IF($AA460="", "", SUMIF('Time Sheet'!$B$9:$B$5008, $AA460, 'Time Sheet'!$AN$9:$AN$5008))</f>
        <v/>
      </c>
      <c r="AD460" s="96" t="str">
        <f>IF(AA460="", "", RANK(AC460, $AC$9:$AC$508, 0)+COUNTIF($AC$9:AC460, AC460)-1)</f>
        <v/>
      </c>
      <c r="AE460" s="31" t="str">
        <f t="shared" si="71"/>
        <v/>
      </c>
    </row>
    <row r="461" spans="1:31" x14ac:dyDescent="0.25">
      <c r="A461" s="77"/>
      <c r="B461" s="39"/>
      <c r="C461" s="42"/>
      <c r="D461" s="42"/>
      <c r="E461" s="41"/>
      <c r="F461" s="49"/>
      <c r="G461" s="77"/>
      <c r="H461" s="20" t="str">
        <f>IF(B461="", "", SUMIF('Time Sheet'!$B$9:$B$5008, $B461, 'Time Sheet'!$L$9:$L$5008))</f>
        <v/>
      </c>
      <c r="I461" s="23" t="str">
        <f>IF(B461="", "", SUMIF('Time Sheet'!$B$9:$B$5008, $B461, 'Time Sheet'!$N$9:$N$5008))</f>
        <v/>
      </c>
      <c r="J461" s="20" t="str">
        <f t="shared" si="63"/>
        <v/>
      </c>
      <c r="K461" s="77"/>
      <c r="Q461" s="14" t="str">
        <f t="shared" si="64"/>
        <v/>
      </c>
      <c r="R461" s="20" t="str">
        <f t="shared" si="65"/>
        <v/>
      </c>
      <c r="S461" s="69" t="str">
        <f t="shared" si="66"/>
        <v/>
      </c>
      <c r="T461" s="14" t="str">
        <f t="shared" si="67"/>
        <v/>
      </c>
      <c r="V461" s="11" t="str">
        <f>IF(C461="", "", IF(COUNTIF($C$9:C461, C461)&gt;1, "", C461))</f>
        <v/>
      </c>
      <c r="W461" s="14" t="str">
        <f t="shared" si="68"/>
        <v/>
      </c>
      <c r="X461" s="14">
        <v>453</v>
      </c>
      <c r="Y461" s="14" t="str">
        <f t="shared" si="69"/>
        <v/>
      </c>
      <c r="AA461" s="14" t="str">
        <f t="shared" si="70"/>
        <v/>
      </c>
      <c r="AB461" s="20" t="str">
        <f>IF($AA461="", "", SUMIF('Time Sheet'!$B$9:$B$5008, $AA461, 'Time Sheet'!$AM$9:$AM$5008))</f>
        <v/>
      </c>
      <c r="AC461" s="88" t="str">
        <f>IF($AA461="", "", SUMIF('Time Sheet'!$B$9:$B$5008, $AA461, 'Time Sheet'!$AN$9:$AN$5008))</f>
        <v/>
      </c>
      <c r="AD461" s="96" t="str">
        <f>IF(AA461="", "", RANK(AC461, $AC$9:$AC$508, 0)+COUNTIF($AC$9:AC461, AC461)-1)</f>
        <v/>
      </c>
      <c r="AE461" s="31" t="str">
        <f t="shared" si="71"/>
        <v/>
      </c>
    </row>
    <row r="462" spans="1:31" x14ac:dyDescent="0.25">
      <c r="A462" s="77"/>
      <c r="B462" s="39"/>
      <c r="C462" s="42"/>
      <c r="D462" s="42"/>
      <c r="E462" s="41"/>
      <c r="F462" s="49"/>
      <c r="G462" s="77"/>
      <c r="H462" s="20" t="str">
        <f>IF(B462="", "", SUMIF('Time Sheet'!$B$9:$B$5008, $B462, 'Time Sheet'!$L$9:$L$5008))</f>
        <v/>
      </c>
      <c r="I462" s="23" t="str">
        <f>IF(B462="", "", SUMIF('Time Sheet'!$B$9:$B$5008, $B462, 'Time Sheet'!$N$9:$N$5008))</f>
        <v/>
      </c>
      <c r="J462" s="20" t="str">
        <f t="shared" si="63"/>
        <v/>
      </c>
      <c r="K462" s="77"/>
      <c r="Q462" s="14" t="str">
        <f t="shared" si="64"/>
        <v/>
      </c>
      <c r="R462" s="20" t="str">
        <f t="shared" si="65"/>
        <v/>
      </c>
      <c r="S462" s="69" t="str">
        <f t="shared" si="66"/>
        <v/>
      </c>
      <c r="T462" s="14" t="str">
        <f t="shared" si="67"/>
        <v/>
      </c>
      <c r="V462" s="11" t="str">
        <f>IF(C462="", "", IF(COUNTIF($C$9:C462, C462)&gt;1, "", C462))</f>
        <v/>
      </c>
      <c r="W462" s="14" t="str">
        <f t="shared" si="68"/>
        <v/>
      </c>
      <c r="X462" s="14">
        <v>454</v>
      </c>
      <c r="Y462" s="14" t="str">
        <f t="shared" si="69"/>
        <v/>
      </c>
      <c r="AA462" s="14" t="str">
        <f t="shared" si="70"/>
        <v/>
      </c>
      <c r="AB462" s="20" t="str">
        <f>IF($AA462="", "", SUMIF('Time Sheet'!$B$9:$B$5008, $AA462, 'Time Sheet'!$AM$9:$AM$5008))</f>
        <v/>
      </c>
      <c r="AC462" s="88" t="str">
        <f>IF($AA462="", "", SUMIF('Time Sheet'!$B$9:$B$5008, $AA462, 'Time Sheet'!$AN$9:$AN$5008))</f>
        <v/>
      </c>
      <c r="AD462" s="96" t="str">
        <f>IF(AA462="", "", RANK(AC462, $AC$9:$AC$508, 0)+COUNTIF($AC$9:AC462, AC462)-1)</f>
        <v/>
      </c>
      <c r="AE462" s="31" t="str">
        <f t="shared" si="71"/>
        <v/>
      </c>
    </row>
    <row r="463" spans="1:31" x14ac:dyDescent="0.25">
      <c r="A463" s="77"/>
      <c r="B463" s="39"/>
      <c r="C463" s="42"/>
      <c r="D463" s="42"/>
      <c r="E463" s="41"/>
      <c r="F463" s="49"/>
      <c r="G463" s="77"/>
      <c r="H463" s="20" t="str">
        <f>IF(B463="", "", SUMIF('Time Sheet'!$B$9:$B$5008, $B463, 'Time Sheet'!$L$9:$L$5008))</f>
        <v/>
      </c>
      <c r="I463" s="23" t="str">
        <f>IF(B463="", "", SUMIF('Time Sheet'!$B$9:$B$5008, $B463, 'Time Sheet'!$N$9:$N$5008))</f>
        <v/>
      </c>
      <c r="J463" s="20" t="str">
        <f t="shared" si="63"/>
        <v/>
      </c>
      <c r="K463" s="77"/>
      <c r="Q463" s="14" t="str">
        <f t="shared" si="64"/>
        <v/>
      </c>
      <c r="R463" s="20" t="str">
        <f t="shared" si="65"/>
        <v/>
      </c>
      <c r="S463" s="69" t="str">
        <f t="shared" si="66"/>
        <v/>
      </c>
      <c r="T463" s="14" t="str">
        <f t="shared" si="67"/>
        <v/>
      </c>
      <c r="V463" s="11" t="str">
        <f>IF(C463="", "", IF(COUNTIF($C$9:C463, C463)&gt;1, "", C463))</f>
        <v/>
      </c>
      <c r="W463" s="14" t="str">
        <f t="shared" si="68"/>
        <v/>
      </c>
      <c r="X463" s="14">
        <v>455</v>
      </c>
      <c r="Y463" s="14" t="str">
        <f t="shared" si="69"/>
        <v/>
      </c>
      <c r="AA463" s="14" t="str">
        <f t="shared" si="70"/>
        <v/>
      </c>
      <c r="AB463" s="20" t="str">
        <f>IF($AA463="", "", SUMIF('Time Sheet'!$B$9:$B$5008, $AA463, 'Time Sheet'!$AM$9:$AM$5008))</f>
        <v/>
      </c>
      <c r="AC463" s="88" t="str">
        <f>IF($AA463="", "", SUMIF('Time Sheet'!$B$9:$B$5008, $AA463, 'Time Sheet'!$AN$9:$AN$5008))</f>
        <v/>
      </c>
      <c r="AD463" s="96" t="str">
        <f>IF(AA463="", "", RANK(AC463, $AC$9:$AC$508, 0)+COUNTIF($AC$9:AC463, AC463)-1)</f>
        <v/>
      </c>
      <c r="AE463" s="31" t="str">
        <f t="shared" si="71"/>
        <v/>
      </c>
    </row>
    <row r="464" spans="1:31" x14ac:dyDescent="0.25">
      <c r="A464" s="77"/>
      <c r="B464" s="39"/>
      <c r="C464" s="42"/>
      <c r="D464" s="42"/>
      <c r="E464" s="41"/>
      <c r="F464" s="49"/>
      <c r="G464" s="77"/>
      <c r="H464" s="20" t="str">
        <f>IF(B464="", "", SUMIF('Time Sheet'!$B$9:$B$5008, $B464, 'Time Sheet'!$L$9:$L$5008))</f>
        <v/>
      </c>
      <c r="I464" s="23" t="str">
        <f>IF(B464="", "", SUMIF('Time Sheet'!$B$9:$B$5008, $B464, 'Time Sheet'!$N$9:$N$5008))</f>
        <v/>
      </c>
      <c r="J464" s="20" t="str">
        <f t="shared" si="63"/>
        <v/>
      </c>
      <c r="K464" s="77"/>
      <c r="Q464" s="14" t="str">
        <f t="shared" si="64"/>
        <v/>
      </c>
      <c r="R464" s="20" t="str">
        <f t="shared" si="65"/>
        <v/>
      </c>
      <c r="S464" s="69" t="str">
        <f t="shared" si="66"/>
        <v/>
      </c>
      <c r="T464" s="14" t="str">
        <f t="shared" si="67"/>
        <v/>
      </c>
      <c r="V464" s="11" t="str">
        <f>IF(C464="", "", IF(COUNTIF($C$9:C464, C464)&gt;1, "", C464))</f>
        <v/>
      </c>
      <c r="W464" s="14" t="str">
        <f t="shared" si="68"/>
        <v/>
      </c>
      <c r="X464" s="14">
        <v>456</v>
      </c>
      <c r="Y464" s="14" t="str">
        <f t="shared" si="69"/>
        <v/>
      </c>
      <c r="AA464" s="14" t="str">
        <f t="shared" si="70"/>
        <v/>
      </c>
      <c r="AB464" s="20" t="str">
        <f>IF($AA464="", "", SUMIF('Time Sheet'!$B$9:$B$5008, $AA464, 'Time Sheet'!$AM$9:$AM$5008))</f>
        <v/>
      </c>
      <c r="AC464" s="88" t="str">
        <f>IF($AA464="", "", SUMIF('Time Sheet'!$B$9:$B$5008, $AA464, 'Time Sheet'!$AN$9:$AN$5008))</f>
        <v/>
      </c>
      <c r="AD464" s="96" t="str">
        <f>IF(AA464="", "", RANK(AC464, $AC$9:$AC$508, 0)+COUNTIF($AC$9:AC464, AC464)-1)</f>
        <v/>
      </c>
      <c r="AE464" s="31" t="str">
        <f t="shared" si="71"/>
        <v/>
      </c>
    </row>
    <row r="465" spans="1:31" x14ac:dyDescent="0.25">
      <c r="A465" s="77"/>
      <c r="B465" s="39"/>
      <c r="C465" s="42"/>
      <c r="D465" s="42"/>
      <c r="E465" s="41"/>
      <c r="F465" s="49"/>
      <c r="G465" s="77"/>
      <c r="H465" s="20" t="str">
        <f>IF(B465="", "", SUMIF('Time Sheet'!$B$9:$B$5008, $B465, 'Time Sheet'!$L$9:$L$5008))</f>
        <v/>
      </c>
      <c r="I465" s="23" t="str">
        <f>IF(B465="", "", SUMIF('Time Sheet'!$B$9:$B$5008, $B465, 'Time Sheet'!$N$9:$N$5008))</f>
        <v/>
      </c>
      <c r="J465" s="20" t="str">
        <f t="shared" si="63"/>
        <v/>
      </c>
      <c r="K465" s="77"/>
      <c r="Q465" s="14" t="str">
        <f t="shared" si="64"/>
        <v/>
      </c>
      <c r="R465" s="20" t="str">
        <f t="shared" si="65"/>
        <v/>
      </c>
      <c r="S465" s="69" t="str">
        <f t="shared" si="66"/>
        <v/>
      </c>
      <c r="T465" s="14" t="str">
        <f t="shared" si="67"/>
        <v/>
      </c>
      <c r="V465" s="11" t="str">
        <f>IF(C465="", "", IF(COUNTIF($C$9:C465, C465)&gt;1, "", C465))</f>
        <v/>
      </c>
      <c r="W465" s="14" t="str">
        <f t="shared" si="68"/>
        <v/>
      </c>
      <c r="X465" s="14">
        <v>457</v>
      </c>
      <c r="Y465" s="14" t="str">
        <f t="shared" si="69"/>
        <v/>
      </c>
      <c r="AA465" s="14" t="str">
        <f t="shared" si="70"/>
        <v/>
      </c>
      <c r="AB465" s="20" t="str">
        <f>IF($AA465="", "", SUMIF('Time Sheet'!$B$9:$B$5008, $AA465, 'Time Sheet'!$AM$9:$AM$5008))</f>
        <v/>
      </c>
      <c r="AC465" s="88" t="str">
        <f>IF($AA465="", "", SUMIF('Time Sheet'!$B$9:$B$5008, $AA465, 'Time Sheet'!$AN$9:$AN$5008))</f>
        <v/>
      </c>
      <c r="AD465" s="96" t="str">
        <f>IF(AA465="", "", RANK(AC465, $AC$9:$AC$508, 0)+COUNTIF($AC$9:AC465, AC465)-1)</f>
        <v/>
      </c>
      <c r="AE465" s="31" t="str">
        <f t="shared" si="71"/>
        <v/>
      </c>
    </row>
    <row r="466" spans="1:31" x14ac:dyDescent="0.25">
      <c r="A466" s="77"/>
      <c r="B466" s="39"/>
      <c r="C466" s="42"/>
      <c r="D466" s="42"/>
      <c r="E466" s="41"/>
      <c r="F466" s="49"/>
      <c r="G466" s="77"/>
      <c r="H466" s="20" t="str">
        <f>IF(B466="", "", SUMIF('Time Sheet'!$B$9:$B$5008, $B466, 'Time Sheet'!$L$9:$L$5008))</f>
        <v/>
      </c>
      <c r="I466" s="23" t="str">
        <f>IF(B466="", "", SUMIF('Time Sheet'!$B$9:$B$5008, $B466, 'Time Sheet'!$N$9:$N$5008))</f>
        <v/>
      </c>
      <c r="J466" s="20" t="str">
        <f t="shared" si="63"/>
        <v/>
      </c>
      <c r="K466" s="77"/>
      <c r="Q466" s="14" t="str">
        <f t="shared" si="64"/>
        <v/>
      </c>
      <c r="R466" s="20" t="str">
        <f t="shared" si="65"/>
        <v/>
      </c>
      <c r="S466" s="69" t="str">
        <f t="shared" si="66"/>
        <v/>
      </c>
      <c r="T466" s="14" t="str">
        <f t="shared" si="67"/>
        <v/>
      </c>
      <c r="V466" s="11" t="str">
        <f>IF(C466="", "", IF(COUNTIF($C$9:C466, C466)&gt;1, "", C466))</f>
        <v/>
      </c>
      <c r="W466" s="14" t="str">
        <f t="shared" si="68"/>
        <v/>
      </c>
      <c r="X466" s="14">
        <v>458</v>
      </c>
      <c r="Y466" s="14" t="str">
        <f t="shared" si="69"/>
        <v/>
      </c>
      <c r="AA466" s="14" t="str">
        <f t="shared" si="70"/>
        <v/>
      </c>
      <c r="AB466" s="20" t="str">
        <f>IF($AA466="", "", SUMIF('Time Sheet'!$B$9:$B$5008, $AA466, 'Time Sheet'!$AM$9:$AM$5008))</f>
        <v/>
      </c>
      <c r="AC466" s="88" t="str">
        <f>IF($AA466="", "", SUMIF('Time Sheet'!$B$9:$B$5008, $AA466, 'Time Sheet'!$AN$9:$AN$5008))</f>
        <v/>
      </c>
      <c r="AD466" s="96" t="str">
        <f>IF(AA466="", "", RANK(AC466, $AC$9:$AC$508, 0)+COUNTIF($AC$9:AC466, AC466)-1)</f>
        <v/>
      </c>
      <c r="AE466" s="31" t="str">
        <f t="shared" si="71"/>
        <v/>
      </c>
    </row>
    <row r="467" spans="1:31" x14ac:dyDescent="0.25">
      <c r="A467" s="77"/>
      <c r="B467" s="39"/>
      <c r="C467" s="42"/>
      <c r="D467" s="42"/>
      <c r="E467" s="41"/>
      <c r="F467" s="49"/>
      <c r="G467" s="77"/>
      <c r="H467" s="20" t="str">
        <f>IF(B467="", "", SUMIF('Time Sheet'!$B$9:$B$5008, $B467, 'Time Sheet'!$L$9:$L$5008))</f>
        <v/>
      </c>
      <c r="I467" s="23" t="str">
        <f>IF(B467="", "", SUMIF('Time Sheet'!$B$9:$B$5008, $B467, 'Time Sheet'!$N$9:$N$5008))</f>
        <v/>
      </c>
      <c r="J467" s="20" t="str">
        <f t="shared" si="63"/>
        <v/>
      </c>
      <c r="K467" s="77"/>
      <c r="Q467" s="14" t="str">
        <f t="shared" si="64"/>
        <v/>
      </c>
      <c r="R467" s="20" t="str">
        <f t="shared" si="65"/>
        <v/>
      </c>
      <c r="S467" s="69" t="str">
        <f t="shared" si="66"/>
        <v/>
      </c>
      <c r="T467" s="14" t="str">
        <f t="shared" si="67"/>
        <v/>
      </c>
      <c r="V467" s="11" t="str">
        <f>IF(C467="", "", IF(COUNTIF($C$9:C467, C467)&gt;1, "", C467))</f>
        <v/>
      </c>
      <c r="W467" s="14" t="str">
        <f t="shared" si="68"/>
        <v/>
      </c>
      <c r="X467" s="14">
        <v>459</v>
      </c>
      <c r="Y467" s="14" t="str">
        <f t="shared" si="69"/>
        <v/>
      </c>
      <c r="AA467" s="14" t="str">
        <f t="shared" si="70"/>
        <v/>
      </c>
      <c r="AB467" s="20" t="str">
        <f>IF($AA467="", "", SUMIF('Time Sheet'!$B$9:$B$5008, $AA467, 'Time Sheet'!$AM$9:$AM$5008))</f>
        <v/>
      </c>
      <c r="AC467" s="88" t="str">
        <f>IF($AA467="", "", SUMIF('Time Sheet'!$B$9:$B$5008, $AA467, 'Time Sheet'!$AN$9:$AN$5008))</f>
        <v/>
      </c>
      <c r="AD467" s="96" t="str">
        <f>IF(AA467="", "", RANK(AC467, $AC$9:$AC$508, 0)+COUNTIF($AC$9:AC467, AC467)-1)</f>
        <v/>
      </c>
      <c r="AE467" s="31" t="str">
        <f t="shared" si="71"/>
        <v/>
      </c>
    </row>
    <row r="468" spans="1:31" x14ac:dyDescent="0.25">
      <c r="A468" s="77"/>
      <c r="B468" s="39"/>
      <c r="C468" s="42"/>
      <c r="D468" s="42"/>
      <c r="E468" s="41"/>
      <c r="F468" s="49"/>
      <c r="G468" s="77"/>
      <c r="H468" s="20" t="str">
        <f>IF(B468="", "", SUMIF('Time Sheet'!$B$9:$B$5008, $B468, 'Time Sheet'!$L$9:$L$5008))</f>
        <v/>
      </c>
      <c r="I468" s="23" t="str">
        <f>IF(B468="", "", SUMIF('Time Sheet'!$B$9:$B$5008, $B468, 'Time Sheet'!$N$9:$N$5008))</f>
        <v/>
      </c>
      <c r="J468" s="20" t="str">
        <f t="shared" si="63"/>
        <v/>
      </c>
      <c r="K468" s="77"/>
      <c r="Q468" s="14" t="str">
        <f t="shared" si="64"/>
        <v/>
      </c>
      <c r="R468" s="20" t="str">
        <f t="shared" si="65"/>
        <v/>
      </c>
      <c r="S468" s="69" t="str">
        <f t="shared" si="66"/>
        <v/>
      </c>
      <c r="T468" s="14" t="str">
        <f t="shared" si="67"/>
        <v/>
      </c>
      <c r="V468" s="11" t="str">
        <f>IF(C468="", "", IF(COUNTIF($C$9:C468, C468)&gt;1, "", C468))</f>
        <v/>
      </c>
      <c r="W468" s="14" t="str">
        <f t="shared" si="68"/>
        <v/>
      </c>
      <c r="X468" s="14">
        <v>460</v>
      </c>
      <c r="Y468" s="14" t="str">
        <f t="shared" si="69"/>
        <v/>
      </c>
      <c r="AA468" s="14" t="str">
        <f t="shared" si="70"/>
        <v/>
      </c>
      <c r="AB468" s="20" t="str">
        <f>IF($AA468="", "", SUMIF('Time Sheet'!$B$9:$B$5008, $AA468, 'Time Sheet'!$AM$9:$AM$5008))</f>
        <v/>
      </c>
      <c r="AC468" s="88" t="str">
        <f>IF($AA468="", "", SUMIF('Time Sheet'!$B$9:$B$5008, $AA468, 'Time Sheet'!$AN$9:$AN$5008))</f>
        <v/>
      </c>
      <c r="AD468" s="96" t="str">
        <f>IF(AA468="", "", RANK(AC468, $AC$9:$AC$508, 0)+COUNTIF($AC$9:AC468, AC468)-1)</f>
        <v/>
      </c>
      <c r="AE468" s="31" t="str">
        <f t="shared" si="71"/>
        <v/>
      </c>
    </row>
    <row r="469" spans="1:31" x14ac:dyDescent="0.25">
      <c r="A469" s="77"/>
      <c r="B469" s="39"/>
      <c r="C469" s="42"/>
      <c r="D469" s="42"/>
      <c r="E469" s="41"/>
      <c r="F469" s="49"/>
      <c r="G469" s="77"/>
      <c r="H469" s="20" t="str">
        <f>IF(B469="", "", SUMIF('Time Sheet'!$B$9:$B$5008, $B469, 'Time Sheet'!$L$9:$L$5008))</f>
        <v/>
      </c>
      <c r="I469" s="23" t="str">
        <f>IF(B469="", "", SUMIF('Time Sheet'!$B$9:$B$5008, $B469, 'Time Sheet'!$N$9:$N$5008))</f>
        <v/>
      </c>
      <c r="J469" s="20" t="str">
        <f t="shared" si="63"/>
        <v/>
      </c>
      <c r="K469" s="77"/>
      <c r="Q469" s="14" t="str">
        <f t="shared" si="64"/>
        <v/>
      </c>
      <c r="R469" s="20" t="str">
        <f t="shared" si="65"/>
        <v/>
      </c>
      <c r="S469" s="69" t="str">
        <f t="shared" si="66"/>
        <v/>
      </c>
      <c r="T469" s="14" t="str">
        <f t="shared" si="67"/>
        <v/>
      </c>
      <c r="V469" s="11" t="str">
        <f>IF(C469="", "", IF(COUNTIF($C$9:C469, C469)&gt;1, "", C469))</f>
        <v/>
      </c>
      <c r="W469" s="14" t="str">
        <f t="shared" si="68"/>
        <v/>
      </c>
      <c r="X469" s="14">
        <v>461</v>
      </c>
      <c r="Y469" s="14" t="str">
        <f t="shared" si="69"/>
        <v/>
      </c>
      <c r="AA469" s="14" t="str">
        <f t="shared" si="70"/>
        <v/>
      </c>
      <c r="AB469" s="20" t="str">
        <f>IF($AA469="", "", SUMIF('Time Sheet'!$B$9:$B$5008, $AA469, 'Time Sheet'!$AM$9:$AM$5008))</f>
        <v/>
      </c>
      <c r="AC469" s="88" t="str">
        <f>IF($AA469="", "", SUMIF('Time Sheet'!$B$9:$B$5008, $AA469, 'Time Sheet'!$AN$9:$AN$5008))</f>
        <v/>
      </c>
      <c r="AD469" s="96" t="str">
        <f>IF(AA469="", "", RANK(AC469, $AC$9:$AC$508, 0)+COUNTIF($AC$9:AC469, AC469)-1)</f>
        <v/>
      </c>
      <c r="AE469" s="31" t="str">
        <f t="shared" si="71"/>
        <v/>
      </c>
    </row>
    <row r="470" spans="1:31" x14ac:dyDescent="0.25">
      <c r="A470" s="77"/>
      <c r="B470" s="39"/>
      <c r="C470" s="42"/>
      <c r="D470" s="42"/>
      <c r="E470" s="41"/>
      <c r="F470" s="49"/>
      <c r="G470" s="77"/>
      <c r="H470" s="20" t="str">
        <f>IF(B470="", "", SUMIF('Time Sheet'!$B$9:$B$5008, $B470, 'Time Sheet'!$L$9:$L$5008))</f>
        <v/>
      </c>
      <c r="I470" s="23" t="str">
        <f>IF(B470="", "", SUMIF('Time Sheet'!$B$9:$B$5008, $B470, 'Time Sheet'!$N$9:$N$5008))</f>
        <v/>
      </c>
      <c r="J470" s="20" t="str">
        <f t="shared" si="63"/>
        <v/>
      </c>
      <c r="K470" s="77"/>
      <c r="Q470" s="14" t="str">
        <f t="shared" si="64"/>
        <v/>
      </c>
      <c r="R470" s="20" t="str">
        <f t="shared" si="65"/>
        <v/>
      </c>
      <c r="S470" s="69" t="str">
        <f t="shared" si="66"/>
        <v/>
      </c>
      <c r="T470" s="14" t="str">
        <f t="shared" si="67"/>
        <v/>
      </c>
      <c r="V470" s="11" t="str">
        <f>IF(C470="", "", IF(COUNTIF($C$9:C470, C470)&gt;1, "", C470))</f>
        <v/>
      </c>
      <c r="W470" s="14" t="str">
        <f t="shared" si="68"/>
        <v/>
      </c>
      <c r="X470" s="14">
        <v>462</v>
      </c>
      <c r="Y470" s="14" t="str">
        <f t="shared" si="69"/>
        <v/>
      </c>
      <c r="AA470" s="14" t="str">
        <f t="shared" si="70"/>
        <v/>
      </c>
      <c r="AB470" s="20" t="str">
        <f>IF($AA470="", "", SUMIF('Time Sheet'!$B$9:$B$5008, $AA470, 'Time Sheet'!$AM$9:$AM$5008))</f>
        <v/>
      </c>
      <c r="AC470" s="88" t="str">
        <f>IF($AA470="", "", SUMIF('Time Sheet'!$B$9:$B$5008, $AA470, 'Time Sheet'!$AN$9:$AN$5008))</f>
        <v/>
      </c>
      <c r="AD470" s="96" t="str">
        <f>IF(AA470="", "", RANK(AC470, $AC$9:$AC$508, 0)+COUNTIF($AC$9:AC470, AC470)-1)</f>
        <v/>
      </c>
      <c r="AE470" s="31" t="str">
        <f t="shared" si="71"/>
        <v/>
      </c>
    </row>
    <row r="471" spans="1:31" x14ac:dyDescent="0.25">
      <c r="A471" s="77"/>
      <c r="B471" s="39"/>
      <c r="C471" s="42"/>
      <c r="D471" s="42"/>
      <c r="E471" s="41"/>
      <c r="F471" s="49"/>
      <c r="G471" s="77"/>
      <c r="H471" s="20" t="str">
        <f>IF(B471="", "", SUMIF('Time Sheet'!$B$9:$B$5008, $B471, 'Time Sheet'!$L$9:$L$5008))</f>
        <v/>
      </c>
      <c r="I471" s="23" t="str">
        <f>IF(B471="", "", SUMIF('Time Sheet'!$B$9:$B$5008, $B471, 'Time Sheet'!$N$9:$N$5008))</f>
        <v/>
      </c>
      <c r="J471" s="20" t="str">
        <f t="shared" si="63"/>
        <v/>
      </c>
      <c r="K471" s="77"/>
      <c r="Q471" s="14" t="str">
        <f t="shared" si="64"/>
        <v/>
      </c>
      <c r="R471" s="20" t="str">
        <f t="shared" si="65"/>
        <v/>
      </c>
      <c r="S471" s="69" t="str">
        <f t="shared" si="66"/>
        <v/>
      </c>
      <c r="T471" s="14" t="str">
        <f t="shared" si="67"/>
        <v/>
      </c>
      <c r="V471" s="11" t="str">
        <f>IF(C471="", "", IF(COUNTIF($C$9:C471, C471)&gt;1, "", C471))</f>
        <v/>
      </c>
      <c r="W471" s="14" t="str">
        <f t="shared" si="68"/>
        <v/>
      </c>
      <c r="X471" s="14">
        <v>463</v>
      </c>
      <c r="Y471" s="14" t="str">
        <f t="shared" si="69"/>
        <v/>
      </c>
      <c r="AA471" s="14" t="str">
        <f t="shared" si="70"/>
        <v/>
      </c>
      <c r="AB471" s="20" t="str">
        <f>IF($AA471="", "", SUMIF('Time Sheet'!$B$9:$B$5008, $AA471, 'Time Sheet'!$AM$9:$AM$5008))</f>
        <v/>
      </c>
      <c r="AC471" s="88" t="str">
        <f>IF($AA471="", "", SUMIF('Time Sheet'!$B$9:$B$5008, $AA471, 'Time Sheet'!$AN$9:$AN$5008))</f>
        <v/>
      </c>
      <c r="AD471" s="96" t="str">
        <f>IF(AA471="", "", RANK(AC471, $AC$9:$AC$508, 0)+COUNTIF($AC$9:AC471, AC471)-1)</f>
        <v/>
      </c>
      <c r="AE471" s="31" t="str">
        <f t="shared" si="71"/>
        <v/>
      </c>
    </row>
    <row r="472" spans="1:31" x14ac:dyDescent="0.25">
      <c r="A472" s="77"/>
      <c r="B472" s="39"/>
      <c r="C472" s="42"/>
      <c r="D472" s="42"/>
      <c r="E472" s="41"/>
      <c r="F472" s="49"/>
      <c r="G472" s="77"/>
      <c r="H472" s="20" t="str">
        <f>IF(B472="", "", SUMIF('Time Sheet'!$B$9:$B$5008, $B472, 'Time Sheet'!$L$9:$L$5008))</f>
        <v/>
      </c>
      <c r="I472" s="23" t="str">
        <f>IF(B472="", "", SUMIF('Time Sheet'!$B$9:$B$5008, $B472, 'Time Sheet'!$N$9:$N$5008))</f>
        <v/>
      </c>
      <c r="J472" s="20" t="str">
        <f t="shared" si="63"/>
        <v/>
      </c>
      <c r="K472" s="77"/>
      <c r="Q472" s="14" t="str">
        <f t="shared" si="64"/>
        <v/>
      </c>
      <c r="R472" s="20" t="str">
        <f t="shared" si="65"/>
        <v/>
      </c>
      <c r="S472" s="69" t="str">
        <f t="shared" si="66"/>
        <v/>
      </c>
      <c r="T472" s="14" t="str">
        <f t="shared" si="67"/>
        <v/>
      </c>
      <c r="V472" s="11" t="str">
        <f>IF(C472="", "", IF(COUNTIF($C$9:C472, C472)&gt;1, "", C472))</f>
        <v/>
      </c>
      <c r="W472" s="14" t="str">
        <f t="shared" si="68"/>
        <v/>
      </c>
      <c r="X472" s="14">
        <v>464</v>
      </c>
      <c r="Y472" s="14" t="str">
        <f t="shared" si="69"/>
        <v/>
      </c>
      <c r="AA472" s="14" t="str">
        <f t="shared" si="70"/>
        <v/>
      </c>
      <c r="AB472" s="20" t="str">
        <f>IF($AA472="", "", SUMIF('Time Sheet'!$B$9:$B$5008, $AA472, 'Time Sheet'!$AM$9:$AM$5008))</f>
        <v/>
      </c>
      <c r="AC472" s="88" t="str">
        <f>IF($AA472="", "", SUMIF('Time Sheet'!$B$9:$B$5008, $AA472, 'Time Sheet'!$AN$9:$AN$5008))</f>
        <v/>
      </c>
      <c r="AD472" s="96" t="str">
        <f>IF(AA472="", "", RANK(AC472, $AC$9:$AC$508, 0)+COUNTIF($AC$9:AC472, AC472)-1)</f>
        <v/>
      </c>
      <c r="AE472" s="31" t="str">
        <f t="shared" si="71"/>
        <v/>
      </c>
    </row>
    <row r="473" spans="1:31" x14ac:dyDescent="0.25">
      <c r="A473" s="77"/>
      <c r="B473" s="39"/>
      <c r="C473" s="42"/>
      <c r="D473" s="42"/>
      <c r="E473" s="41"/>
      <c r="F473" s="49"/>
      <c r="G473" s="77"/>
      <c r="H473" s="20" t="str">
        <f>IF(B473="", "", SUMIF('Time Sheet'!$B$9:$B$5008, $B473, 'Time Sheet'!$L$9:$L$5008))</f>
        <v/>
      </c>
      <c r="I473" s="23" t="str">
        <f>IF(B473="", "", SUMIF('Time Sheet'!$B$9:$B$5008, $B473, 'Time Sheet'!$N$9:$N$5008))</f>
        <v/>
      </c>
      <c r="J473" s="20" t="str">
        <f t="shared" si="63"/>
        <v/>
      </c>
      <c r="K473" s="77"/>
      <c r="Q473" s="14" t="str">
        <f t="shared" si="64"/>
        <v/>
      </c>
      <c r="R473" s="20" t="str">
        <f t="shared" si="65"/>
        <v/>
      </c>
      <c r="S473" s="69" t="str">
        <f t="shared" si="66"/>
        <v/>
      </c>
      <c r="T473" s="14" t="str">
        <f t="shared" si="67"/>
        <v/>
      </c>
      <c r="V473" s="11" t="str">
        <f>IF(C473="", "", IF(COUNTIF($C$9:C473, C473)&gt;1, "", C473))</f>
        <v/>
      </c>
      <c r="W473" s="14" t="str">
        <f t="shared" si="68"/>
        <v/>
      </c>
      <c r="X473" s="14">
        <v>465</v>
      </c>
      <c r="Y473" s="14" t="str">
        <f t="shared" si="69"/>
        <v/>
      </c>
      <c r="AA473" s="14" t="str">
        <f t="shared" si="70"/>
        <v/>
      </c>
      <c r="AB473" s="20" t="str">
        <f>IF($AA473="", "", SUMIF('Time Sheet'!$B$9:$B$5008, $AA473, 'Time Sheet'!$AM$9:$AM$5008))</f>
        <v/>
      </c>
      <c r="AC473" s="88" t="str">
        <f>IF($AA473="", "", SUMIF('Time Sheet'!$B$9:$B$5008, $AA473, 'Time Sheet'!$AN$9:$AN$5008))</f>
        <v/>
      </c>
      <c r="AD473" s="96" t="str">
        <f>IF(AA473="", "", RANK(AC473, $AC$9:$AC$508, 0)+COUNTIF($AC$9:AC473, AC473)-1)</f>
        <v/>
      </c>
      <c r="AE473" s="31" t="str">
        <f t="shared" si="71"/>
        <v/>
      </c>
    </row>
    <row r="474" spans="1:31" x14ac:dyDescent="0.25">
      <c r="A474" s="77"/>
      <c r="B474" s="39"/>
      <c r="C474" s="42"/>
      <c r="D474" s="42"/>
      <c r="E474" s="41"/>
      <c r="F474" s="49"/>
      <c r="G474" s="77"/>
      <c r="H474" s="20" t="str">
        <f>IF(B474="", "", SUMIF('Time Sheet'!$B$9:$B$5008, $B474, 'Time Sheet'!$L$9:$L$5008))</f>
        <v/>
      </c>
      <c r="I474" s="23" t="str">
        <f>IF(B474="", "", SUMIF('Time Sheet'!$B$9:$B$5008, $B474, 'Time Sheet'!$N$9:$N$5008))</f>
        <v/>
      </c>
      <c r="J474" s="20" t="str">
        <f t="shared" si="63"/>
        <v/>
      </c>
      <c r="K474" s="77"/>
      <c r="Q474" s="14" t="str">
        <f t="shared" si="64"/>
        <v/>
      </c>
      <c r="R474" s="20" t="str">
        <f t="shared" si="65"/>
        <v/>
      </c>
      <c r="S474" s="69" t="str">
        <f t="shared" si="66"/>
        <v/>
      </c>
      <c r="T474" s="14" t="str">
        <f t="shared" si="67"/>
        <v/>
      </c>
      <c r="V474" s="11" t="str">
        <f>IF(C474="", "", IF(COUNTIF($C$9:C474, C474)&gt;1, "", C474))</f>
        <v/>
      </c>
      <c r="W474" s="14" t="str">
        <f t="shared" si="68"/>
        <v/>
      </c>
      <c r="X474" s="14">
        <v>466</v>
      </c>
      <c r="Y474" s="14" t="str">
        <f t="shared" si="69"/>
        <v/>
      </c>
      <c r="AA474" s="14" t="str">
        <f t="shared" si="70"/>
        <v/>
      </c>
      <c r="AB474" s="20" t="str">
        <f>IF($AA474="", "", SUMIF('Time Sheet'!$B$9:$B$5008, $AA474, 'Time Sheet'!$AM$9:$AM$5008))</f>
        <v/>
      </c>
      <c r="AC474" s="88" t="str">
        <f>IF($AA474="", "", SUMIF('Time Sheet'!$B$9:$B$5008, $AA474, 'Time Sheet'!$AN$9:$AN$5008))</f>
        <v/>
      </c>
      <c r="AD474" s="96" t="str">
        <f>IF(AA474="", "", RANK(AC474, $AC$9:$AC$508, 0)+COUNTIF($AC$9:AC474, AC474)-1)</f>
        <v/>
      </c>
      <c r="AE474" s="31" t="str">
        <f t="shared" si="71"/>
        <v/>
      </c>
    </row>
    <row r="475" spans="1:31" x14ac:dyDescent="0.25">
      <c r="A475" s="77"/>
      <c r="B475" s="39"/>
      <c r="C475" s="42"/>
      <c r="D475" s="42"/>
      <c r="E475" s="41"/>
      <c r="F475" s="49"/>
      <c r="G475" s="77"/>
      <c r="H475" s="20" t="str">
        <f>IF(B475="", "", SUMIF('Time Sheet'!$B$9:$B$5008, $B475, 'Time Sheet'!$L$9:$L$5008))</f>
        <v/>
      </c>
      <c r="I475" s="23" t="str">
        <f>IF(B475="", "", SUMIF('Time Sheet'!$B$9:$B$5008, $B475, 'Time Sheet'!$N$9:$N$5008))</f>
        <v/>
      </c>
      <c r="J475" s="20" t="str">
        <f t="shared" si="63"/>
        <v/>
      </c>
      <c r="K475" s="77"/>
      <c r="Q475" s="14" t="str">
        <f t="shared" si="64"/>
        <v/>
      </c>
      <c r="R475" s="20" t="str">
        <f t="shared" si="65"/>
        <v/>
      </c>
      <c r="S475" s="69" t="str">
        <f t="shared" si="66"/>
        <v/>
      </c>
      <c r="T475" s="14" t="str">
        <f t="shared" si="67"/>
        <v/>
      </c>
      <c r="V475" s="11" t="str">
        <f>IF(C475="", "", IF(COUNTIF($C$9:C475, C475)&gt;1, "", C475))</f>
        <v/>
      </c>
      <c r="W475" s="14" t="str">
        <f t="shared" si="68"/>
        <v/>
      </c>
      <c r="X475" s="14">
        <v>467</v>
      </c>
      <c r="Y475" s="14" t="str">
        <f t="shared" si="69"/>
        <v/>
      </c>
      <c r="AA475" s="14" t="str">
        <f t="shared" si="70"/>
        <v/>
      </c>
      <c r="AB475" s="20" t="str">
        <f>IF($AA475="", "", SUMIF('Time Sheet'!$B$9:$B$5008, $AA475, 'Time Sheet'!$AM$9:$AM$5008))</f>
        <v/>
      </c>
      <c r="AC475" s="88" t="str">
        <f>IF($AA475="", "", SUMIF('Time Sheet'!$B$9:$B$5008, $AA475, 'Time Sheet'!$AN$9:$AN$5008))</f>
        <v/>
      </c>
      <c r="AD475" s="96" t="str">
        <f>IF(AA475="", "", RANK(AC475, $AC$9:$AC$508, 0)+COUNTIF($AC$9:AC475, AC475)-1)</f>
        <v/>
      </c>
      <c r="AE475" s="31" t="str">
        <f t="shared" si="71"/>
        <v/>
      </c>
    </row>
    <row r="476" spans="1:31" x14ac:dyDescent="0.25">
      <c r="A476" s="77"/>
      <c r="B476" s="39"/>
      <c r="C476" s="42"/>
      <c r="D476" s="42"/>
      <c r="E476" s="41"/>
      <c r="F476" s="49"/>
      <c r="G476" s="77"/>
      <c r="H476" s="20" t="str">
        <f>IF(B476="", "", SUMIF('Time Sheet'!$B$9:$B$5008, $B476, 'Time Sheet'!$L$9:$L$5008))</f>
        <v/>
      </c>
      <c r="I476" s="23" t="str">
        <f>IF(B476="", "", SUMIF('Time Sheet'!$B$9:$B$5008, $B476, 'Time Sheet'!$N$9:$N$5008))</f>
        <v/>
      </c>
      <c r="J476" s="20" t="str">
        <f t="shared" si="63"/>
        <v/>
      </c>
      <c r="K476" s="77"/>
      <c r="Q476" s="14" t="str">
        <f t="shared" si="64"/>
        <v/>
      </c>
      <c r="R476" s="20" t="str">
        <f t="shared" si="65"/>
        <v/>
      </c>
      <c r="S476" s="69" t="str">
        <f t="shared" si="66"/>
        <v/>
      </c>
      <c r="T476" s="14" t="str">
        <f t="shared" si="67"/>
        <v/>
      </c>
      <c r="V476" s="11" t="str">
        <f>IF(C476="", "", IF(COUNTIF($C$9:C476, C476)&gt;1, "", C476))</f>
        <v/>
      </c>
      <c r="W476" s="14" t="str">
        <f t="shared" si="68"/>
        <v/>
      </c>
      <c r="X476" s="14">
        <v>468</v>
      </c>
      <c r="Y476" s="14" t="str">
        <f t="shared" si="69"/>
        <v/>
      </c>
      <c r="AA476" s="14" t="str">
        <f t="shared" si="70"/>
        <v/>
      </c>
      <c r="AB476" s="20" t="str">
        <f>IF($AA476="", "", SUMIF('Time Sheet'!$B$9:$B$5008, $AA476, 'Time Sheet'!$AM$9:$AM$5008))</f>
        <v/>
      </c>
      <c r="AC476" s="88" t="str">
        <f>IF($AA476="", "", SUMIF('Time Sheet'!$B$9:$B$5008, $AA476, 'Time Sheet'!$AN$9:$AN$5008))</f>
        <v/>
      </c>
      <c r="AD476" s="96" t="str">
        <f>IF(AA476="", "", RANK(AC476, $AC$9:$AC$508, 0)+COUNTIF($AC$9:AC476, AC476)-1)</f>
        <v/>
      </c>
      <c r="AE476" s="31" t="str">
        <f t="shared" si="71"/>
        <v/>
      </c>
    </row>
    <row r="477" spans="1:31" x14ac:dyDescent="0.25">
      <c r="A477" s="77"/>
      <c r="B477" s="39"/>
      <c r="C477" s="42"/>
      <c r="D477" s="42"/>
      <c r="E477" s="41"/>
      <c r="F477" s="49"/>
      <c r="G477" s="77"/>
      <c r="H477" s="20" t="str">
        <f>IF(B477="", "", SUMIF('Time Sheet'!$B$9:$B$5008, $B477, 'Time Sheet'!$L$9:$L$5008))</f>
        <v/>
      </c>
      <c r="I477" s="23" t="str">
        <f>IF(B477="", "", SUMIF('Time Sheet'!$B$9:$B$5008, $B477, 'Time Sheet'!$N$9:$N$5008))</f>
        <v/>
      </c>
      <c r="J477" s="20" t="str">
        <f t="shared" si="63"/>
        <v/>
      </c>
      <c r="K477" s="77"/>
      <c r="Q477" s="14" t="str">
        <f t="shared" si="64"/>
        <v/>
      </c>
      <c r="R477" s="20" t="str">
        <f t="shared" si="65"/>
        <v/>
      </c>
      <c r="S477" s="69" t="str">
        <f t="shared" si="66"/>
        <v/>
      </c>
      <c r="T477" s="14" t="str">
        <f t="shared" si="67"/>
        <v/>
      </c>
      <c r="V477" s="11" t="str">
        <f>IF(C477="", "", IF(COUNTIF($C$9:C477, C477)&gt;1, "", C477))</f>
        <v/>
      </c>
      <c r="W477" s="14" t="str">
        <f t="shared" si="68"/>
        <v/>
      </c>
      <c r="X477" s="14">
        <v>469</v>
      </c>
      <c r="Y477" s="14" t="str">
        <f t="shared" si="69"/>
        <v/>
      </c>
      <c r="AA477" s="14" t="str">
        <f t="shared" si="70"/>
        <v/>
      </c>
      <c r="AB477" s="20" t="str">
        <f>IF($AA477="", "", SUMIF('Time Sheet'!$B$9:$B$5008, $AA477, 'Time Sheet'!$AM$9:$AM$5008))</f>
        <v/>
      </c>
      <c r="AC477" s="88" t="str">
        <f>IF($AA477="", "", SUMIF('Time Sheet'!$B$9:$B$5008, $AA477, 'Time Sheet'!$AN$9:$AN$5008))</f>
        <v/>
      </c>
      <c r="AD477" s="96" t="str">
        <f>IF(AA477="", "", RANK(AC477, $AC$9:$AC$508, 0)+COUNTIF($AC$9:AC477, AC477)-1)</f>
        <v/>
      </c>
      <c r="AE477" s="31" t="str">
        <f t="shared" si="71"/>
        <v/>
      </c>
    </row>
    <row r="478" spans="1:31" x14ac:dyDescent="0.25">
      <c r="A478" s="77"/>
      <c r="B478" s="39"/>
      <c r="C478" s="42"/>
      <c r="D478" s="42"/>
      <c r="E478" s="41"/>
      <c r="F478" s="49"/>
      <c r="G478" s="77"/>
      <c r="H478" s="20" t="str">
        <f>IF(B478="", "", SUMIF('Time Sheet'!$B$9:$B$5008, $B478, 'Time Sheet'!$L$9:$L$5008))</f>
        <v/>
      </c>
      <c r="I478" s="23" t="str">
        <f>IF(B478="", "", SUMIF('Time Sheet'!$B$9:$B$5008, $B478, 'Time Sheet'!$N$9:$N$5008))</f>
        <v/>
      </c>
      <c r="J478" s="20" t="str">
        <f t="shared" si="63"/>
        <v/>
      </c>
      <c r="K478" s="77"/>
      <c r="Q478" s="14" t="str">
        <f t="shared" si="64"/>
        <v/>
      </c>
      <c r="R478" s="20" t="str">
        <f t="shared" si="65"/>
        <v/>
      </c>
      <c r="S478" s="69" t="str">
        <f t="shared" si="66"/>
        <v/>
      </c>
      <c r="T478" s="14" t="str">
        <f t="shared" si="67"/>
        <v/>
      </c>
      <c r="V478" s="11" t="str">
        <f>IF(C478="", "", IF(COUNTIF($C$9:C478, C478)&gt;1, "", C478))</f>
        <v/>
      </c>
      <c r="W478" s="14" t="str">
        <f t="shared" si="68"/>
        <v/>
      </c>
      <c r="X478" s="14">
        <v>470</v>
      </c>
      <c r="Y478" s="14" t="str">
        <f t="shared" si="69"/>
        <v/>
      </c>
      <c r="AA478" s="14" t="str">
        <f t="shared" si="70"/>
        <v/>
      </c>
      <c r="AB478" s="20" t="str">
        <f>IF($AA478="", "", SUMIF('Time Sheet'!$B$9:$B$5008, $AA478, 'Time Sheet'!$AM$9:$AM$5008))</f>
        <v/>
      </c>
      <c r="AC478" s="88" t="str">
        <f>IF($AA478="", "", SUMIF('Time Sheet'!$B$9:$B$5008, $AA478, 'Time Sheet'!$AN$9:$AN$5008))</f>
        <v/>
      </c>
      <c r="AD478" s="96" t="str">
        <f>IF(AA478="", "", RANK(AC478, $AC$9:$AC$508, 0)+COUNTIF($AC$9:AC478, AC478)-1)</f>
        <v/>
      </c>
      <c r="AE478" s="31" t="str">
        <f t="shared" si="71"/>
        <v/>
      </c>
    </row>
    <row r="479" spans="1:31" x14ac:dyDescent="0.25">
      <c r="A479" s="77"/>
      <c r="B479" s="39"/>
      <c r="C479" s="42"/>
      <c r="D479" s="42"/>
      <c r="E479" s="41"/>
      <c r="F479" s="49"/>
      <c r="G479" s="77"/>
      <c r="H479" s="20" t="str">
        <f>IF(B479="", "", SUMIF('Time Sheet'!$B$9:$B$5008, $B479, 'Time Sheet'!$L$9:$L$5008))</f>
        <v/>
      </c>
      <c r="I479" s="23" t="str">
        <f>IF(B479="", "", SUMIF('Time Sheet'!$B$9:$B$5008, $B479, 'Time Sheet'!$N$9:$N$5008))</f>
        <v/>
      </c>
      <c r="J479" s="20" t="str">
        <f t="shared" si="63"/>
        <v/>
      </c>
      <c r="K479" s="77"/>
      <c r="Q479" s="14" t="str">
        <f t="shared" si="64"/>
        <v/>
      </c>
      <c r="R479" s="20" t="str">
        <f t="shared" si="65"/>
        <v/>
      </c>
      <c r="S479" s="69" t="str">
        <f t="shared" si="66"/>
        <v/>
      </c>
      <c r="T479" s="14" t="str">
        <f t="shared" si="67"/>
        <v/>
      </c>
      <c r="V479" s="11" t="str">
        <f>IF(C479="", "", IF(COUNTIF($C$9:C479, C479)&gt;1, "", C479))</f>
        <v/>
      </c>
      <c r="W479" s="14" t="str">
        <f t="shared" si="68"/>
        <v/>
      </c>
      <c r="X479" s="14">
        <v>471</v>
      </c>
      <c r="Y479" s="14" t="str">
        <f t="shared" si="69"/>
        <v/>
      </c>
      <c r="AA479" s="14" t="str">
        <f t="shared" si="70"/>
        <v/>
      </c>
      <c r="AB479" s="20" t="str">
        <f>IF($AA479="", "", SUMIF('Time Sheet'!$B$9:$B$5008, $AA479, 'Time Sheet'!$AM$9:$AM$5008))</f>
        <v/>
      </c>
      <c r="AC479" s="88" t="str">
        <f>IF($AA479="", "", SUMIF('Time Sheet'!$B$9:$B$5008, $AA479, 'Time Sheet'!$AN$9:$AN$5008))</f>
        <v/>
      </c>
      <c r="AD479" s="96" t="str">
        <f>IF(AA479="", "", RANK(AC479, $AC$9:$AC$508, 0)+COUNTIF($AC$9:AC479, AC479)-1)</f>
        <v/>
      </c>
      <c r="AE479" s="31" t="str">
        <f t="shared" si="71"/>
        <v/>
      </c>
    </row>
    <row r="480" spans="1:31" x14ac:dyDescent="0.25">
      <c r="A480" s="77"/>
      <c r="B480" s="39"/>
      <c r="C480" s="42"/>
      <c r="D480" s="42"/>
      <c r="E480" s="41"/>
      <c r="F480" s="49"/>
      <c r="G480" s="77"/>
      <c r="H480" s="20" t="str">
        <f>IF(B480="", "", SUMIF('Time Sheet'!$B$9:$B$5008, $B480, 'Time Sheet'!$L$9:$L$5008))</f>
        <v/>
      </c>
      <c r="I480" s="23" t="str">
        <f>IF(B480="", "", SUMIF('Time Sheet'!$B$9:$B$5008, $B480, 'Time Sheet'!$N$9:$N$5008))</f>
        <v/>
      </c>
      <c r="J480" s="20" t="str">
        <f t="shared" si="63"/>
        <v/>
      </c>
      <c r="K480" s="77"/>
      <c r="Q480" s="14" t="str">
        <f t="shared" si="64"/>
        <v/>
      </c>
      <c r="R480" s="20" t="str">
        <f t="shared" si="65"/>
        <v/>
      </c>
      <c r="S480" s="69" t="str">
        <f t="shared" si="66"/>
        <v/>
      </c>
      <c r="T480" s="14" t="str">
        <f t="shared" si="67"/>
        <v/>
      </c>
      <c r="V480" s="11" t="str">
        <f>IF(C480="", "", IF(COUNTIF($C$9:C480, C480)&gt;1, "", C480))</f>
        <v/>
      </c>
      <c r="W480" s="14" t="str">
        <f t="shared" si="68"/>
        <v/>
      </c>
      <c r="X480" s="14">
        <v>472</v>
      </c>
      <c r="Y480" s="14" t="str">
        <f t="shared" si="69"/>
        <v/>
      </c>
      <c r="AA480" s="14" t="str">
        <f t="shared" si="70"/>
        <v/>
      </c>
      <c r="AB480" s="20" t="str">
        <f>IF($AA480="", "", SUMIF('Time Sheet'!$B$9:$B$5008, $AA480, 'Time Sheet'!$AM$9:$AM$5008))</f>
        <v/>
      </c>
      <c r="AC480" s="88" t="str">
        <f>IF($AA480="", "", SUMIF('Time Sheet'!$B$9:$B$5008, $AA480, 'Time Sheet'!$AN$9:$AN$5008))</f>
        <v/>
      </c>
      <c r="AD480" s="96" t="str">
        <f>IF(AA480="", "", RANK(AC480, $AC$9:$AC$508, 0)+COUNTIF($AC$9:AC480, AC480)-1)</f>
        <v/>
      </c>
      <c r="AE480" s="31" t="str">
        <f t="shared" si="71"/>
        <v/>
      </c>
    </row>
    <row r="481" spans="1:31" x14ac:dyDescent="0.25">
      <c r="A481" s="77"/>
      <c r="B481" s="39"/>
      <c r="C481" s="42"/>
      <c r="D481" s="42"/>
      <c r="E481" s="41"/>
      <c r="F481" s="49"/>
      <c r="G481" s="77"/>
      <c r="H481" s="20" t="str">
        <f>IF(B481="", "", SUMIF('Time Sheet'!$B$9:$B$5008, $B481, 'Time Sheet'!$L$9:$L$5008))</f>
        <v/>
      </c>
      <c r="I481" s="23" t="str">
        <f>IF(B481="", "", SUMIF('Time Sheet'!$B$9:$B$5008, $B481, 'Time Sheet'!$N$9:$N$5008))</f>
        <v/>
      </c>
      <c r="J481" s="20" t="str">
        <f t="shared" si="63"/>
        <v/>
      </c>
      <c r="K481" s="77"/>
      <c r="Q481" s="14" t="str">
        <f t="shared" si="64"/>
        <v/>
      </c>
      <c r="R481" s="20" t="str">
        <f t="shared" si="65"/>
        <v/>
      </c>
      <c r="S481" s="69" t="str">
        <f t="shared" si="66"/>
        <v/>
      </c>
      <c r="T481" s="14" t="str">
        <f t="shared" si="67"/>
        <v/>
      </c>
      <c r="V481" s="11" t="str">
        <f>IF(C481="", "", IF(COUNTIF($C$9:C481, C481)&gt;1, "", C481))</f>
        <v/>
      </c>
      <c r="W481" s="14" t="str">
        <f t="shared" si="68"/>
        <v/>
      </c>
      <c r="X481" s="14">
        <v>473</v>
      </c>
      <c r="Y481" s="14" t="str">
        <f t="shared" si="69"/>
        <v/>
      </c>
      <c r="AA481" s="14" t="str">
        <f t="shared" si="70"/>
        <v/>
      </c>
      <c r="AB481" s="20" t="str">
        <f>IF($AA481="", "", SUMIF('Time Sheet'!$B$9:$B$5008, $AA481, 'Time Sheet'!$AM$9:$AM$5008))</f>
        <v/>
      </c>
      <c r="AC481" s="88" t="str">
        <f>IF($AA481="", "", SUMIF('Time Sheet'!$B$9:$B$5008, $AA481, 'Time Sheet'!$AN$9:$AN$5008))</f>
        <v/>
      </c>
      <c r="AD481" s="96" t="str">
        <f>IF(AA481="", "", RANK(AC481, $AC$9:$AC$508, 0)+COUNTIF($AC$9:AC481, AC481)-1)</f>
        <v/>
      </c>
      <c r="AE481" s="31" t="str">
        <f t="shared" si="71"/>
        <v/>
      </c>
    </row>
    <row r="482" spans="1:31" x14ac:dyDescent="0.25">
      <c r="A482" s="77"/>
      <c r="B482" s="39"/>
      <c r="C482" s="42"/>
      <c r="D482" s="42"/>
      <c r="E482" s="41"/>
      <c r="F482" s="49"/>
      <c r="G482" s="77"/>
      <c r="H482" s="20" t="str">
        <f>IF(B482="", "", SUMIF('Time Sheet'!$B$9:$B$5008, $B482, 'Time Sheet'!$L$9:$L$5008))</f>
        <v/>
      </c>
      <c r="I482" s="23" t="str">
        <f>IF(B482="", "", SUMIF('Time Sheet'!$B$9:$B$5008, $B482, 'Time Sheet'!$N$9:$N$5008))</f>
        <v/>
      </c>
      <c r="J482" s="20" t="str">
        <f t="shared" si="63"/>
        <v/>
      </c>
      <c r="K482" s="77"/>
      <c r="Q482" s="14" t="str">
        <f t="shared" si="64"/>
        <v/>
      </c>
      <c r="R482" s="20" t="str">
        <f t="shared" si="65"/>
        <v/>
      </c>
      <c r="S482" s="69" t="str">
        <f t="shared" si="66"/>
        <v/>
      </c>
      <c r="T482" s="14" t="str">
        <f t="shared" si="67"/>
        <v/>
      </c>
      <c r="V482" s="11" t="str">
        <f>IF(C482="", "", IF(COUNTIF($C$9:C482, C482)&gt;1, "", C482))</f>
        <v/>
      </c>
      <c r="W482" s="14" t="str">
        <f t="shared" si="68"/>
        <v/>
      </c>
      <c r="X482" s="14">
        <v>474</v>
      </c>
      <c r="Y482" s="14" t="str">
        <f t="shared" si="69"/>
        <v/>
      </c>
      <c r="AA482" s="14" t="str">
        <f t="shared" si="70"/>
        <v/>
      </c>
      <c r="AB482" s="20" t="str">
        <f>IF($AA482="", "", SUMIF('Time Sheet'!$B$9:$B$5008, $AA482, 'Time Sheet'!$AM$9:$AM$5008))</f>
        <v/>
      </c>
      <c r="AC482" s="88" t="str">
        <f>IF($AA482="", "", SUMIF('Time Sheet'!$B$9:$B$5008, $AA482, 'Time Sheet'!$AN$9:$AN$5008))</f>
        <v/>
      </c>
      <c r="AD482" s="96" t="str">
        <f>IF(AA482="", "", RANK(AC482, $AC$9:$AC$508, 0)+COUNTIF($AC$9:AC482, AC482)-1)</f>
        <v/>
      </c>
      <c r="AE482" s="31" t="str">
        <f t="shared" si="71"/>
        <v/>
      </c>
    </row>
    <row r="483" spans="1:31" x14ac:dyDescent="0.25">
      <c r="A483" s="77"/>
      <c r="B483" s="39"/>
      <c r="C483" s="42"/>
      <c r="D483" s="42"/>
      <c r="E483" s="41"/>
      <c r="F483" s="49"/>
      <c r="G483" s="77"/>
      <c r="H483" s="20" t="str">
        <f>IF(B483="", "", SUMIF('Time Sheet'!$B$9:$B$5008, $B483, 'Time Sheet'!$L$9:$L$5008))</f>
        <v/>
      </c>
      <c r="I483" s="23" t="str">
        <f>IF(B483="", "", SUMIF('Time Sheet'!$B$9:$B$5008, $B483, 'Time Sheet'!$N$9:$N$5008))</f>
        <v/>
      </c>
      <c r="J483" s="20" t="str">
        <f t="shared" si="63"/>
        <v/>
      </c>
      <c r="K483" s="77"/>
      <c r="Q483" s="14" t="str">
        <f t="shared" si="64"/>
        <v/>
      </c>
      <c r="R483" s="20" t="str">
        <f t="shared" si="65"/>
        <v/>
      </c>
      <c r="S483" s="69" t="str">
        <f t="shared" si="66"/>
        <v/>
      </c>
      <c r="T483" s="14" t="str">
        <f t="shared" si="67"/>
        <v/>
      </c>
      <c r="V483" s="11" t="str">
        <f>IF(C483="", "", IF(COUNTIF($C$9:C483, C483)&gt;1, "", C483))</f>
        <v/>
      </c>
      <c r="W483" s="14" t="str">
        <f t="shared" si="68"/>
        <v/>
      </c>
      <c r="X483" s="14">
        <v>475</v>
      </c>
      <c r="Y483" s="14" t="str">
        <f t="shared" si="69"/>
        <v/>
      </c>
      <c r="AA483" s="14" t="str">
        <f t="shared" si="70"/>
        <v/>
      </c>
      <c r="AB483" s="20" t="str">
        <f>IF($AA483="", "", SUMIF('Time Sheet'!$B$9:$B$5008, $AA483, 'Time Sheet'!$AM$9:$AM$5008))</f>
        <v/>
      </c>
      <c r="AC483" s="88" t="str">
        <f>IF($AA483="", "", SUMIF('Time Sheet'!$B$9:$B$5008, $AA483, 'Time Sheet'!$AN$9:$AN$5008))</f>
        <v/>
      </c>
      <c r="AD483" s="96" t="str">
        <f>IF(AA483="", "", RANK(AC483, $AC$9:$AC$508, 0)+COUNTIF($AC$9:AC483, AC483)-1)</f>
        <v/>
      </c>
      <c r="AE483" s="31" t="str">
        <f t="shared" si="71"/>
        <v/>
      </c>
    </row>
    <row r="484" spans="1:31" x14ac:dyDescent="0.25">
      <c r="A484" s="77"/>
      <c r="B484" s="39"/>
      <c r="C484" s="42"/>
      <c r="D484" s="42"/>
      <c r="E484" s="41"/>
      <c r="F484" s="49"/>
      <c r="G484" s="77"/>
      <c r="H484" s="20" t="str">
        <f>IF(B484="", "", SUMIF('Time Sheet'!$B$9:$B$5008, $B484, 'Time Sheet'!$L$9:$L$5008))</f>
        <v/>
      </c>
      <c r="I484" s="23" t="str">
        <f>IF(B484="", "", SUMIF('Time Sheet'!$B$9:$B$5008, $B484, 'Time Sheet'!$N$9:$N$5008))</f>
        <v/>
      </c>
      <c r="J484" s="20" t="str">
        <f t="shared" si="63"/>
        <v/>
      </c>
      <c r="K484" s="77"/>
      <c r="Q484" s="14" t="str">
        <f t="shared" si="64"/>
        <v/>
      </c>
      <c r="R484" s="20" t="str">
        <f t="shared" si="65"/>
        <v/>
      </c>
      <c r="S484" s="69" t="str">
        <f t="shared" si="66"/>
        <v/>
      </c>
      <c r="T484" s="14" t="str">
        <f t="shared" si="67"/>
        <v/>
      </c>
      <c r="V484" s="11" t="str">
        <f>IF(C484="", "", IF(COUNTIF($C$9:C484, C484)&gt;1, "", C484))</f>
        <v/>
      </c>
      <c r="W484" s="14" t="str">
        <f t="shared" si="68"/>
        <v/>
      </c>
      <c r="X484" s="14">
        <v>476</v>
      </c>
      <c r="Y484" s="14" t="str">
        <f t="shared" si="69"/>
        <v/>
      </c>
      <c r="AA484" s="14" t="str">
        <f t="shared" si="70"/>
        <v/>
      </c>
      <c r="AB484" s="20" t="str">
        <f>IF($AA484="", "", SUMIF('Time Sheet'!$B$9:$B$5008, $AA484, 'Time Sheet'!$AM$9:$AM$5008))</f>
        <v/>
      </c>
      <c r="AC484" s="88" t="str">
        <f>IF($AA484="", "", SUMIF('Time Sheet'!$B$9:$B$5008, $AA484, 'Time Sheet'!$AN$9:$AN$5008))</f>
        <v/>
      </c>
      <c r="AD484" s="96" t="str">
        <f>IF(AA484="", "", RANK(AC484, $AC$9:$AC$508, 0)+COUNTIF($AC$9:AC484, AC484)-1)</f>
        <v/>
      </c>
      <c r="AE484" s="31" t="str">
        <f t="shared" si="71"/>
        <v/>
      </c>
    </row>
    <row r="485" spans="1:31" x14ac:dyDescent="0.25">
      <c r="A485" s="77"/>
      <c r="B485" s="39"/>
      <c r="C485" s="42"/>
      <c r="D485" s="42"/>
      <c r="E485" s="41"/>
      <c r="F485" s="49"/>
      <c r="G485" s="77"/>
      <c r="H485" s="20" t="str">
        <f>IF(B485="", "", SUMIF('Time Sheet'!$B$9:$B$5008, $B485, 'Time Sheet'!$L$9:$L$5008))</f>
        <v/>
      </c>
      <c r="I485" s="23" t="str">
        <f>IF(B485="", "", SUMIF('Time Sheet'!$B$9:$B$5008, $B485, 'Time Sheet'!$N$9:$N$5008))</f>
        <v/>
      </c>
      <c r="J485" s="20" t="str">
        <f t="shared" si="63"/>
        <v/>
      </c>
      <c r="K485" s="77"/>
      <c r="Q485" s="14" t="str">
        <f t="shared" si="64"/>
        <v/>
      </c>
      <c r="R485" s="20" t="str">
        <f t="shared" si="65"/>
        <v/>
      </c>
      <c r="S485" s="69" t="str">
        <f t="shared" si="66"/>
        <v/>
      </c>
      <c r="T485" s="14" t="str">
        <f t="shared" si="67"/>
        <v/>
      </c>
      <c r="V485" s="11" t="str">
        <f>IF(C485="", "", IF(COUNTIF($C$9:C485, C485)&gt;1, "", C485))</f>
        <v/>
      </c>
      <c r="W485" s="14" t="str">
        <f t="shared" si="68"/>
        <v/>
      </c>
      <c r="X485" s="14">
        <v>477</v>
      </c>
      <c r="Y485" s="14" t="str">
        <f t="shared" si="69"/>
        <v/>
      </c>
      <c r="AA485" s="14" t="str">
        <f t="shared" si="70"/>
        <v/>
      </c>
      <c r="AB485" s="20" t="str">
        <f>IF($AA485="", "", SUMIF('Time Sheet'!$B$9:$B$5008, $AA485, 'Time Sheet'!$AM$9:$AM$5008))</f>
        <v/>
      </c>
      <c r="AC485" s="88" t="str">
        <f>IF($AA485="", "", SUMIF('Time Sheet'!$B$9:$B$5008, $AA485, 'Time Sheet'!$AN$9:$AN$5008))</f>
        <v/>
      </c>
      <c r="AD485" s="96" t="str">
        <f>IF(AA485="", "", RANK(AC485, $AC$9:$AC$508, 0)+COUNTIF($AC$9:AC485, AC485)-1)</f>
        <v/>
      </c>
      <c r="AE485" s="31" t="str">
        <f t="shared" si="71"/>
        <v/>
      </c>
    </row>
    <row r="486" spans="1:31" x14ac:dyDescent="0.25">
      <c r="A486" s="77"/>
      <c r="B486" s="39"/>
      <c r="C486" s="42"/>
      <c r="D486" s="42"/>
      <c r="E486" s="41"/>
      <c r="F486" s="49"/>
      <c r="G486" s="77"/>
      <c r="H486" s="20" t="str">
        <f>IF(B486="", "", SUMIF('Time Sheet'!$B$9:$B$5008, $B486, 'Time Sheet'!$L$9:$L$5008))</f>
        <v/>
      </c>
      <c r="I486" s="23" t="str">
        <f>IF(B486="", "", SUMIF('Time Sheet'!$B$9:$B$5008, $B486, 'Time Sheet'!$N$9:$N$5008))</f>
        <v/>
      </c>
      <c r="J486" s="20" t="str">
        <f t="shared" si="63"/>
        <v/>
      </c>
      <c r="K486" s="77"/>
      <c r="Q486" s="14" t="str">
        <f t="shared" si="64"/>
        <v/>
      </c>
      <c r="R486" s="20" t="str">
        <f t="shared" si="65"/>
        <v/>
      </c>
      <c r="S486" s="69" t="str">
        <f t="shared" si="66"/>
        <v/>
      </c>
      <c r="T486" s="14" t="str">
        <f t="shared" si="67"/>
        <v/>
      </c>
      <c r="V486" s="11" t="str">
        <f>IF(C486="", "", IF(COUNTIF($C$9:C486, C486)&gt;1, "", C486))</f>
        <v/>
      </c>
      <c r="W486" s="14" t="str">
        <f t="shared" si="68"/>
        <v/>
      </c>
      <c r="X486" s="14">
        <v>478</v>
      </c>
      <c r="Y486" s="14" t="str">
        <f t="shared" si="69"/>
        <v/>
      </c>
      <c r="AA486" s="14" t="str">
        <f t="shared" si="70"/>
        <v/>
      </c>
      <c r="AB486" s="20" t="str">
        <f>IF($AA486="", "", SUMIF('Time Sheet'!$B$9:$B$5008, $AA486, 'Time Sheet'!$AM$9:$AM$5008))</f>
        <v/>
      </c>
      <c r="AC486" s="88" t="str">
        <f>IF($AA486="", "", SUMIF('Time Sheet'!$B$9:$B$5008, $AA486, 'Time Sheet'!$AN$9:$AN$5008))</f>
        <v/>
      </c>
      <c r="AD486" s="96" t="str">
        <f>IF(AA486="", "", RANK(AC486, $AC$9:$AC$508, 0)+COUNTIF($AC$9:AC486, AC486)-1)</f>
        <v/>
      </c>
      <c r="AE486" s="31" t="str">
        <f t="shared" si="71"/>
        <v/>
      </c>
    </row>
    <row r="487" spans="1:31" x14ac:dyDescent="0.25">
      <c r="A487" s="77"/>
      <c r="B487" s="39"/>
      <c r="C487" s="42"/>
      <c r="D487" s="42"/>
      <c r="E487" s="41"/>
      <c r="F487" s="49"/>
      <c r="G487" s="77"/>
      <c r="H487" s="20" t="str">
        <f>IF(B487="", "", SUMIF('Time Sheet'!$B$9:$B$5008, $B487, 'Time Sheet'!$L$9:$L$5008))</f>
        <v/>
      </c>
      <c r="I487" s="23" t="str">
        <f>IF(B487="", "", SUMIF('Time Sheet'!$B$9:$B$5008, $B487, 'Time Sheet'!$N$9:$N$5008))</f>
        <v/>
      </c>
      <c r="J487" s="20" t="str">
        <f t="shared" si="63"/>
        <v/>
      </c>
      <c r="K487" s="77"/>
      <c r="Q487" s="14" t="str">
        <f t="shared" si="64"/>
        <v/>
      </c>
      <c r="R487" s="20" t="str">
        <f t="shared" si="65"/>
        <v/>
      </c>
      <c r="S487" s="69" t="str">
        <f t="shared" si="66"/>
        <v/>
      </c>
      <c r="T487" s="14" t="str">
        <f t="shared" si="67"/>
        <v/>
      </c>
      <c r="V487" s="11" t="str">
        <f>IF(C487="", "", IF(COUNTIF($C$9:C487, C487)&gt;1, "", C487))</f>
        <v/>
      </c>
      <c r="W487" s="14" t="str">
        <f t="shared" si="68"/>
        <v/>
      </c>
      <c r="X487" s="14">
        <v>479</v>
      </c>
      <c r="Y487" s="14" t="str">
        <f t="shared" si="69"/>
        <v/>
      </c>
      <c r="AA487" s="14" t="str">
        <f t="shared" si="70"/>
        <v/>
      </c>
      <c r="AB487" s="20" t="str">
        <f>IF($AA487="", "", SUMIF('Time Sheet'!$B$9:$B$5008, $AA487, 'Time Sheet'!$AM$9:$AM$5008))</f>
        <v/>
      </c>
      <c r="AC487" s="88" t="str">
        <f>IF($AA487="", "", SUMIF('Time Sheet'!$B$9:$B$5008, $AA487, 'Time Sheet'!$AN$9:$AN$5008))</f>
        <v/>
      </c>
      <c r="AD487" s="96" t="str">
        <f>IF(AA487="", "", RANK(AC487, $AC$9:$AC$508, 0)+COUNTIF($AC$9:AC487, AC487)-1)</f>
        <v/>
      </c>
      <c r="AE487" s="31" t="str">
        <f t="shared" si="71"/>
        <v/>
      </c>
    </row>
    <row r="488" spans="1:31" x14ac:dyDescent="0.25">
      <c r="A488" s="77"/>
      <c r="B488" s="39"/>
      <c r="C488" s="42"/>
      <c r="D488" s="42"/>
      <c r="E488" s="41"/>
      <c r="F488" s="49"/>
      <c r="G488" s="77"/>
      <c r="H488" s="20" t="str">
        <f>IF(B488="", "", SUMIF('Time Sheet'!$B$9:$B$5008, $B488, 'Time Sheet'!$L$9:$L$5008))</f>
        <v/>
      </c>
      <c r="I488" s="23" t="str">
        <f>IF(B488="", "", SUMIF('Time Sheet'!$B$9:$B$5008, $B488, 'Time Sheet'!$N$9:$N$5008))</f>
        <v/>
      </c>
      <c r="J488" s="20" t="str">
        <f t="shared" si="63"/>
        <v/>
      </c>
      <c r="K488" s="77"/>
      <c r="Q488" s="14" t="str">
        <f t="shared" si="64"/>
        <v/>
      </c>
      <c r="R488" s="20" t="str">
        <f t="shared" si="65"/>
        <v/>
      </c>
      <c r="S488" s="69" t="str">
        <f t="shared" si="66"/>
        <v/>
      </c>
      <c r="T488" s="14" t="str">
        <f t="shared" si="67"/>
        <v/>
      </c>
      <c r="V488" s="11" t="str">
        <f>IF(C488="", "", IF(COUNTIF($C$9:C488, C488)&gt;1, "", C488))</f>
        <v/>
      </c>
      <c r="W488" s="14" t="str">
        <f t="shared" si="68"/>
        <v/>
      </c>
      <c r="X488" s="14">
        <v>480</v>
      </c>
      <c r="Y488" s="14" t="str">
        <f t="shared" si="69"/>
        <v/>
      </c>
      <c r="AA488" s="14" t="str">
        <f t="shared" si="70"/>
        <v/>
      </c>
      <c r="AB488" s="20" t="str">
        <f>IF($AA488="", "", SUMIF('Time Sheet'!$B$9:$B$5008, $AA488, 'Time Sheet'!$AM$9:$AM$5008))</f>
        <v/>
      </c>
      <c r="AC488" s="88" t="str">
        <f>IF($AA488="", "", SUMIF('Time Sheet'!$B$9:$B$5008, $AA488, 'Time Sheet'!$AN$9:$AN$5008))</f>
        <v/>
      </c>
      <c r="AD488" s="96" t="str">
        <f>IF(AA488="", "", RANK(AC488, $AC$9:$AC$508, 0)+COUNTIF($AC$9:AC488, AC488)-1)</f>
        <v/>
      </c>
      <c r="AE488" s="31" t="str">
        <f t="shared" si="71"/>
        <v/>
      </c>
    </row>
    <row r="489" spans="1:31" x14ac:dyDescent="0.25">
      <c r="A489" s="77"/>
      <c r="B489" s="39"/>
      <c r="C489" s="42"/>
      <c r="D489" s="42"/>
      <c r="E489" s="41"/>
      <c r="F489" s="49"/>
      <c r="G489" s="77"/>
      <c r="H489" s="20" t="str">
        <f>IF(B489="", "", SUMIF('Time Sheet'!$B$9:$B$5008, $B489, 'Time Sheet'!$L$9:$L$5008))</f>
        <v/>
      </c>
      <c r="I489" s="23" t="str">
        <f>IF(B489="", "", SUMIF('Time Sheet'!$B$9:$B$5008, $B489, 'Time Sheet'!$N$9:$N$5008))</f>
        <v/>
      </c>
      <c r="J489" s="20" t="str">
        <f t="shared" si="63"/>
        <v/>
      </c>
      <c r="K489" s="77"/>
      <c r="Q489" s="14" t="str">
        <f t="shared" si="64"/>
        <v/>
      </c>
      <c r="R489" s="20" t="str">
        <f t="shared" si="65"/>
        <v/>
      </c>
      <c r="S489" s="69" t="str">
        <f t="shared" si="66"/>
        <v/>
      </c>
      <c r="T489" s="14" t="str">
        <f t="shared" si="67"/>
        <v/>
      </c>
      <c r="V489" s="11" t="str">
        <f>IF(C489="", "", IF(COUNTIF($C$9:C489, C489)&gt;1, "", C489))</f>
        <v/>
      </c>
      <c r="W489" s="14" t="str">
        <f t="shared" si="68"/>
        <v/>
      </c>
      <c r="X489" s="14">
        <v>481</v>
      </c>
      <c r="Y489" s="14" t="str">
        <f t="shared" si="69"/>
        <v/>
      </c>
      <c r="AA489" s="14" t="str">
        <f t="shared" si="70"/>
        <v/>
      </c>
      <c r="AB489" s="20" t="str">
        <f>IF($AA489="", "", SUMIF('Time Sheet'!$B$9:$B$5008, $AA489, 'Time Sheet'!$AM$9:$AM$5008))</f>
        <v/>
      </c>
      <c r="AC489" s="88" t="str">
        <f>IF($AA489="", "", SUMIF('Time Sheet'!$B$9:$B$5008, $AA489, 'Time Sheet'!$AN$9:$AN$5008))</f>
        <v/>
      </c>
      <c r="AD489" s="96" t="str">
        <f>IF(AA489="", "", RANK(AC489, $AC$9:$AC$508, 0)+COUNTIF($AC$9:AC489, AC489)-1)</f>
        <v/>
      </c>
      <c r="AE489" s="31" t="str">
        <f t="shared" si="71"/>
        <v/>
      </c>
    </row>
    <row r="490" spans="1:31" x14ac:dyDescent="0.25">
      <c r="A490" s="77"/>
      <c r="B490" s="39"/>
      <c r="C490" s="42"/>
      <c r="D490" s="42"/>
      <c r="E490" s="41"/>
      <c r="F490" s="49"/>
      <c r="G490" s="77"/>
      <c r="H490" s="20" t="str">
        <f>IF(B490="", "", SUMIF('Time Sheet'!$B$9:$B$5008, $B490, 'Time Sheet'!$L$9:$L$5008))</f>
        <v/>
      </c>
      <c r="I490" s="23" t="str">
        <f>IF(B490="", "", SUMIF('Time Sheet'!$B$9:$B$5008, $B490, 'Time Sheet'!$N$9:$N$5008))</f>
        <v/>
      </c>
      <c r="J490" s="20" t="str">
        <f t="shared" si="63"/>
        <v/>
      </c>
      <c r="K490" s="77"/>
      <c r="Q490" s="14" t="str">
        <f t="shared" si="64"/>
        <v/>
      </c>
      <c r="R490" s="20" t="str">
        <f t="shared" si="65"/>
        <v/>
      </c>
      <c r="S490" s="69" t="str">
        <f t="shared" si="66"/>
        <v/>
      </c>
      <c r="T490" s="14" t="str">
        <f t="shared" si="67"/>
        <v/>
      </c>
      <c r="V490" s="11" t="str">
        <f>IF(C490="", "", IF(COUNTIF($C$9:C490, C490)&gt;1, "", C490))</f>
        <v/>
      </c>
      <c r="W490" s="14" t="str">
        <f t="shared" si="68"/>
        <v/>
      </c>
      <c r="X490" s="14">
        <v>482</v>
      </c>
      <c r="Y490" s="14" t="str">
        <f t="shared" si="69"/>
        <v/>
      </c>
      <c r="AA490" s="14" t="str">
        <f t="shared" si="70"/>
        <v/>
      </c>
      <c r="AB490" s="20" t="str">
        <f>IF($AA490="", "", SUMIF('Time Sheet'!$B$9:$B$5008, $AA490, 'Time Sheet'!$AM$9:$AM$5008))</f>
        <v/>
      </c>
      <c r="AC490" s="88" t="str">
        <f>IF($AA490="", "", SUMIF('Time Sheet'!$B$9:$B$5008, $AA490, 'Time Sheet'!$AN$9:$AN$5008))</f>
        <v/>
      </c>
      <c r="AD490" s="96" t="str">
        <f>IF(AA490="", "", RANK(AC490, $AC$9:$AC$508, 0)+COUNTIF($AC$9:AC490, AC490)-1)</f>
        <v/>
      </c>
      <c r="AE490" s="31" t="str">
        <f t="shared" si="71"/>
        <v/>
      </c>
    </row>
    <row r="491" spans="1:31" x14ac:dyDescent="0.25">
      <c r="A491" s="77"/>
      <c r="B491" s="39"/>
      <c r="C491" s="42"/>
      <c r="D491" s="42"/>
      <c r="E491" s="41"/>
      <c r="F491" s="49"/>
      <c r="G491" s="77"/>
      <c r="H491" s="20" t="str">
        <f>IF(B491="", "", SUMIF('Time Sheet'!$B$9:$B$5008, $B491, 'Time Sheet'!$L$9:$L$5008))</f>
        <v/>
      </c>
      <c r="I491" s="23" t="str">
        <f>IF(B491="", "", SUMIF('Time Sheet'!$B$9:$B$5008, $B491, 'Time Sheet'!$N$9:$N$5008))</f>
        <v/>
      </c>
      <c r="J491" s="20" t="str">
        <f t="shared" si="63"/>
        <v/>
      </c>
      <c r="K491" s="77"/>
      <c r="Q491" s="14" t="str">
        <f t="shared" si="64"/>
        <v/>
      </c>
      <c r="R491" s="20" t="str">
        <f t="shared" si="65"/>
        <v/>
      </c>
      <c r="S491" s="69" t="str">
        <f t="shared" si="66"/>
        <v/>
      </c>
      <c r="T491" s="14" t="str">
        <f t="shared" si="67"/>
        <v/>
      </c>
      <c r="V491" s="11" t="str">
        <f>IF(C491="", "", IF(COUNTIF($C$9:C491, C491)&gt;1, "", C491))</f>
        <v/>
      </c>
      <c r="W491" s="14" t="str">
        <f t="shared" si="68"/>
        <v/>
      </c>
      <c r="X491" s="14">
        <v>483</v>
      </c>
      <c r="Y491" s="14" t="str">
        <f t="shared" si="69"/>
        <v/>
      </c>
      <c r="AA491" s="14" t="str">
        <f t="shared" si="70"/>
        <v/>
      </c>
      <c r="AB491" s="20" t="str">
        <f>IF($AA491="", "", SUMIF('Time Sheet'!$B$9:$B$5008, $AA491, 'Time Sheet'!$AM$9:$AM$5008))</f>
        <v/>
      </c>
      <c r="AC491" s="88" t="str">
        <f>IF($AA491="", "", SUMIF('Time Sheet'!$B$9:$B$5008, $AA491, 'Time Sheet'!$AN$9:$AN$5008))</f>
        <v/>
      </c>
      <c r="AD491" s="96" t="str">
        <f>IF(AA491="", "", RANK(AC491, $AC$9:$AC$508, 0)+COUNTIF($AC$9:AC491, AC491)-1)</f>
        <v/>
      </c>
      <c r="AE491" s="31" t="str">
        <f t="shared" si="71"/>
        <v/>
      </c>
    </row>
    <row r="492" spans="1:31" x14ac:dyDescent="0.25">
      <c r="A492" s="77"/>
      <c r="B492" s="39"/>
      <c r="C492" s="42"/>
      <c r="D492" s="42"/>
      <c r="E492" s="41"/>
      <c r="F492" s="49"/>
      <c r="G492" s="77"/>
      <c r="H492" s="20" t="str">
        <f>IF(B492="", "", SUMIF('Time Sheet'!$B$9:$B$5008, $B492, 'Time Sheet'!$L$9:$L$5008))</f>
        <v/>
      </c>
      <c r="I492" s="23" t="str">
        <f>IF(B492="", "", SUMIF('Time Sheet'!$B$9:$B$5008, $B492, 'Time Sheet'!$N$9:$N$5008))</f>
        <v/>
      </c>
      <c r="J492" s="20" t="str">
        <f t="shared" si="63"/>
        <v/>
      </c>
      <c r="K492" s="77"/>
      <c r="Q492" s="14" t="str">
        <f t="shared" si="64"/>
        <v/>
      </c>
      <c r="R492" s="20" t="str">
        <f t="shared" si="65"/>
        <v/>
      </c>
      <c r="S492" s="69" t="str">
        <f t="shared" si="66"/>
        <v/>
      </c>
      <c r="T492" s="14" t="str">
        <f t="shared" si="67"/>
        <v/>
      </c>
      <c r="V492" s="11" t="str">
        <f>IF(C492="", "", IF(COUNTIF($C$9:C492, C492)&gt;1, "", C492))</f>
        <v/>
      </c>
      <c r="W492" s="14" t="str">
        <f t="shared" si="68"/>
        <v/>
      </c>
      <c r="X492" s="14">
        <v>484</v>
      </c>
      <c r="Y492" s="14" t="str">
        <f t="shared" si="69"/>
        <v/>
      </c>
      <c r="AA492" s="14" t="str">
        <f t="shared" si="70"/>
        <v/>
      </c>
      <c r="AB492" s="20" t="str">
        <f>IF($AA492="", "", SUMIF('Time Sheet'!$B$9:$B$5008, $AA492, 'Time Sheet'!$AM$9:$AM$5008))</f>
        <v/>
      </c>
      <c r="AC492" s="88" t="str">
        <f>IF($AA492="", "", SUMIF('Time Sheet'!$B$9:$B$5008, $AA492, 'Time Sheet'!$AN$9:$AN$5008))</f>
        <v/>
      </c>
      <c r="AD492" s="96" t="str">
        <f>IF(AA492="", "", RANK(AC492, $AC$9:$AC$508, 0)+COUNTIF($AC$9:AC492, AC492)-1)</f>
        <v/>
      </c>
      <c r="AE492" s="31" t="str">
        <f t="shared" si="71"/>
        <v/>
      </c>
    </row>
    <row r="493" spans="1:31" x14ac:dyDescent="0.25">
      <c r="A493" s="77"/>
      <c r="B493" s="39"/>
      <c r="C493" s="42"/>
      <c r="D493" s="42"/>
      <c r="E493" s="41"/>
      <c r="F493" s="49"/>
      <c r="G493" s="77"/>
      <c r="H493" s="20" t="str">
        <f>IF(B493="", "", SUMIF('Time Sheet'!$B$9:$B$5008, $B493, 'Time Sheet'!$L$9:$L$5008))</f>
        <v/>
      </c>
      <c r="I493" s="23" t="str">
        <f>IF(B493="", "", SUMIF('Time Sheet'!$B$9:$B$5008, $B493, 'Time Sheet'!$N$9:$N$5008))</f>
        <v/>
      </c>
      <c r="J493" s="20" t="str">
        <f t="shared" si="63"/>
        <v/>
      </c>
      <c r="K493" s="77"/>
      <c r="Q493" s="14" t="str">
        <f t="shared" si="64"/>
        <v/>
      </c>
      <c r="R493" s="20" t="str">
        <f t="shared" si="65"/>
        <v/>
      </c>
      <c r="S493" s="69" t="str">
        <f t="shared" si="66"/>
        <v/>
      </c>
      <c r="T493" s="14" t="str">
        <f t="shared" si="67"/>
        <v/>
      </c>
      <c r="V493" s="11" t="str">
        <f>IF(C493="", "", IF(COUNTIF($C$9:C493, C493)&gt;1, "", C493))</f>
        <v/>
      </c>
      <c r="W493" s="14" t="str">
        <f t="shared" si="68"/>
        <v/>
      </c>
      <c r="X493" s="14">
        <v>485</v>
      </c>
      <c r="Y493" s="14" t="str">
        <f t="shared" si="69"/>
        <v/>
      </c>
      <c r="AA493" s="14" t="str">
        <f t="shared" si="70"/>
        <v/>
      </c>
      <c r="AB493" s="20" t="str">
        <f>IF($AA493="", "", SUMIF('Time Sheet'!$B$9:$B$5008, $AA493, 'Time Sheet'!$AM$9:$AM$5008))</f>
        <v/>
      </c>
      <c r="AC493" s="88" t="str">
        <f>IF($AA493="", "", SUMIF('Time Sheet'!$B$9:$B$5008, $AA493, 'Time Sheet'!$AN$9:$AN$5008))</f>
        <v/>
      </c>
      <c r="AD493" s="96" t="str">
        <f>IF(AA493="", "", RANK(AC493, $AC$9:$AC$508, 0)+COUNTIF($AC$9:AC493, AC493)-1)</f>
        <v/>
      </c>
      <c r="AE493" s="31" t="str">
        <f t="shared" si="71"/>
        <v/>
      </c>
    </row>
    <row r="494" spans="1:31" x14ac:dyDescent="0.25">
      <c r="A494" s="77"/>
      <c r="B494" s="39"/>
      <c r="C494" s="42"/>
      <c r="D494" s="42"/>
      <c r="E494" s="41"/>
      <c r="F494" s="49"/>
      <c r="G494" s="77"/>
      <c r="H494" s="20" t="str">
        <f>IF(B494="", "", SUMIF('Time Sheet'!$B$9:$B$5008, $B494, 'Time Sheet'!$L$9:$L$5008))</f>
        <v/>
      </c>
      <c r="I494" s="23" t="str">
        <f>IF(B494="", "", SUMIF('Time Sheet'!$B$9:$B$5008, $B494, 'Time Sheet'!$N$9:$N$5008))</f>
        <v/>
      </c>
      <c r="J494" s="20" t="str">
        <f t="shared" si="63"/>
        <v/>
      </c>
      <c r="K494" s="77"/>
      <c r="Q494" s="14" t="str">
        <f t="shared" si="64"/>
        <v/>
      </c>
      <c r="R494" s="20" t="str">
        <f t="shared" si="65"/>
        <v/>
      </c>
      <c r="S494" s="69" t="str">
        <f t="shared" si="66"/>
        <v/>
      </c>
      <c r="T494" s="14" t="str">
        <f t="shared" si="67"/>
        <v/>
      </c>
      <c r="V494" s="11" t="str">
        <f>IF(C494="", "", IF(COUNTIF($C$9:C494, C494)&gt;1, "", C494))</f>
        <v/>
      </c>
      <c r="W494" s="14" t="str">
        <f t="shared" si="68"/>
        <v/>
      </c>
      <c r="X494" s="14">
        <v>486</v>
      </c>
      <c r="Y494" s="14" t="str">
        <f t="shared" si="69"/>
        <v/>
      </c>
      <c r="AA494" s="14" t="str">
        <f t="shared" si="70"/>
        <v/>
      </c>
      <c r="AB494" s="20" t="str">
        <f>IF($AA494="", "", SUMIF('Time Sheet'!$B$9:$B$5008, $AA494, 'Time Sheet'!$AM$9:$AM$5008))</f>
        <v/>
      </c>
      <c r="AC494" s="88" t="str">
        <f>IF($AA494="", "", SUMIF('Time Sheet'!$B$9:$B$5008, $AA494, 'Time Sheet'!$AN$9:$AN$5008))</f>
        <v/>
      </c>
      <c r="AD494" s="96" t="str">
        <f>IF(AA494="", "", RANK(AC494, $AC$9:$AC$508, 0)+COUNTIF($AC$9:AC494, AC494)-1)</f>
        <v/>
      </c>
      <c r="AE494" s="31" t="str">
        <f t="shared" si="71"/>
        <v/>
      </c>
    </row>
    <row r="495" spans="1:31" x14ac:dyDescent="0.25">
      <c r="A495" s="77"/>
      <c r="B495" s="39"/>
      <c r="C495" s="42"/>
      <c r="D495" s="42"/>
      <c r="E495" s="41"/>
      <c r="F495" s="49"/>
      <c r="G495" s="77"/>
      <c r="H495" s="20" t="str">
        <f>IF(B495="", "", SUMIF('Time Sheet'!$B$9:$B$5008, $B495, 'Time Sheet'!$L$9:$L$5008))</f>
        <v/>
      </c>
      <c r="I495" s="23" t="str">
        <f>IF(B495="", "", SUMIF('Time Sheet'!$B$9:$B$5008, $B495, 'Time Sheet'!$N$9:$N$5008))</f>
        <v/>
      </c>
      <c r="J495" s="20" t="str">
        <f t="shared" si="63"/>
        <v/>
      </c>
      <c r="K495" s="77"/>
      <c r="Q495" s="14" t="str">
        <f t="shared" si="64"/>
        <v/>
      </c>
      <c r="R495" s="20" t="str">
        <f t="shared" si="65"/>
        <v/>
      </c>
      <c r="S495" s="69" t="str">
        <f t="shared" si="66"/>
        <v/>
      </c>
      <c r="T495" s="14" t="str">
        <f t="shared" si="67"/>
        <v/>
      </c>
      <c r="V495" s="11" t="str">
        <f>IF(C495="", "", IF(COUNTIF($C$9:C495, C495)&gt;1, "", C495))</f>
        <v/>
      </c>
      <c r="W495" s="14" t="str">
        <f t="shared" si="68"/>
        <v/>
      </c>
      <c r="X495" s="14">
        <v>487</v>
      </c>
      <c r="Y495" s="14" t="str">
        <f t="shared" si="69"/>
        <v/>
      </c>
      <c r="AA495" s="14" t="str">
        <f t="shared" si="70"/>
        <v/>
      </c>
      <c r="AB495" s="20" t="str">
        <f>IF($AA495="", "", SUMIF('Time Sheet'!$B$9:$B$5008, $AA495, 'Time Sheet'!$AM$9:$AM$5008))</f>
        <v/>
      </c>
      <c r="AC495" s="88" t="str">
        <f>IF($AA495="", "", SUMIF('Time Sheet'!$B$9:$B$5008, $AA495, 'Time Sheet'!$AN$9:$AN$5008))</f>
        <v/>
      </c>
      <c r="AD495" s="96" t="str">
        <f>IF(AA495="", "", RANK(AC495, $AC$9:$AC$508, 0)+COUNTIF($AC$9:AC495, AC495)-1)</f>
        <v/>
      </c>
      <c r="AE495" s="31" t="str">
        <f t="shared" si="71"/>
        <v/>
      </c>
    </row>
    <row r="496" spans="1:31" x14ac:dyDescent="0.25">
      <c r="A496" s="77"/>
      <c r="B496" s="39"/>
      <c r="C496" s="42"/>
      <c r="D496" s="42"/>
      <c r="E496" s="41"/>
      <c r="F496" s="49"/>
      <c r="G496" s="77"/>
      <c r="H496" s="20" t="str">
        <f>IF(B496="", "", SUMIF('Time Sheet'!$B$9:$B$5008, $B496, 'Time Sheet'!$L$9:$L$5008))</f>
        <v/>
      </c>
      <c r="I496" s="23" t="str">
        <f>IF(B496="", "", SUMIF('Time Sheet'!$B$9:$B$5008, $B496, 'Time Sheet'!$N$9:$N$5008))</f>
        <v/>
      </c>
      <c r="J496" s="20" t="str">
        <f t="shared" si="63"/>
        <v/>
      </c>
      <c r="K496" s="77"/>
      <c r="Q496" s="14" t="str">
        <f t="shared" si="64"/>
        <v/>
      </c>
      <c r="R496" s="20" t="str">
        <f t="shared" si="65"/>
        <v/>
      </c>
      <c r="S496" s="69" t="str">
        <f t="shared" si="66"/>
        <v/>
      </c>
      <c r="T496" s="14" t="str">
        <f t="shared" si="67"/>
        <v/>
      </c>
      <c r="V496" s="11" t="str">
        <f>IF(C496="", "", IF(COUNTIF($C$9:C496, C496)&gt;1, "", C496))</f>
        <v/>
      </c>
      <c r="W496" s="14" t="str">
        <f t="shared" si="68"/>
        <v/>
      </c>
      <c r="X496" s="14">
        <v>488</v>
      </c>
      <c r="Y496" s="14" t="str">
        <f t="shared" si="69"/>
        <v/>
      </c>
      <c r="AA496" s="14" t="str">
        <f t="shared" si="70"/>
        <v/>
      </c>
      <c r="AB496" s="20" t="str">
        <f>IF($AA496="", "", SUMIF('Time Sheet'!$B$9:$B$5008, $AA496, 'Time Sheet'!$AM$9:$AM$5008))</f>
        <v/>
      </c>
      <c r="AC496" s="88" t="str">
        <f>IF($AA496="", "", SUMIF('Time Sheet'!$B$9:$B$5008, $AA496, 'Time Sheet'!$AN$9:$AN$5008))</f>
        <v/>
      </c>
      <c r="AD496" s="96" t="str">
        <f>IF(AA496="", "", RANK(AC496, $AC$9:$AC$508, 0)+COUNTIF($AC$9:AC496, AC496)-1)</f>
        <v/>
      </c>
      <c r="AE496" s="31" t="str">
        <f t="shared" si="71"/>
        <v/>
      </c>
    </row>
    <row r="497" spans="1:31" x14ac:dyDescent="0.25">
      <c r="A497" s="77"/>
      <c r="B497" s="39"/>
      <c r="C497" s="42"/>
      <c r="D497" s="42"/>
      <c r="E497" s="41"/>
      <c r="F497" s="49"/>
      <c r="G497" s="77"/>
      <c r="H497" s="20" t="str">
        <f>IF(B497="", "", SUMIF('Time Sheet'!$B$9:$B$5008, $B497, 'Time Sheet'!$L$9:$L$5008))</f>
        <v/>
      </c>
      <c r="I497" s="23" t="str">
        <f>IF(B497="", "", SUMIF('Time Sheet'!$B$9:$B$5008, $B497, 'Time Sheet'!$N$9:$N$5008))</f>
        <v/>
      </c>
      <c r="J497" s="20" t="str">
        <f t="shared" si="63"/>
        <v/>
      </c>
      <c r="K497" s="77"/>
      <c r="Q497" s="14" t="str">
        <f t="shared" si="64"/>
        <v/>
      </c>
      <c r="R497" s="20" t="str">
        <f t="shared" si="65"/>
        <v/>
      </c>
      <c r="S497" s="69" t="str">
        <f t="shared" si="66"/>
        <v/>
      </c>
      <c r="T497" s="14" t="str">
        <f t="shared" si="67"/>
        <v/>
      </c>
      <c r="V497" s="11" t="str">
        <f>IF(C497="", "", IF(COUNTIF($C$9:C497, C497)&gt;1, "", C497))</f>
        <v/>
      </c>
      <c r="W497" s="14" t="str">
        <f t="shared" si="68"/>
        <v/>
      </c>
      <c r="X497" s="14">
        <v>489</v>
      </c>
      <c r="Y497" s="14" t="str">
        <f t="shared" si="69"/>
        <v/>
      </c>
      <c r="AA497" s="14" t="str">
        <f t="shared" si="70"/>
        <v/>
      </c>
      <c r="AB497" s="20" t="str">
        <f>IF($AA497="", "", SUMIF('Time Sheet'!$B$9:$B$5008, $AA497, 'Time Sheet'!$AM$9:$AM$5008))</f>
        <v/>
      </c>
      <c r="AC497" s="88" t="str">
        <f>IF($AA497="", "", SUMIF('Time Sheet'!$B$9:$B$5008, $AA497, 'Time Sheet'!$AN$9:$AN$5008))</f>
        <v/>
      </c>
      <c r="AD497" s="96" t="str">
        <f>IF(AA497="", "", RANK(AC497, $AC$9:$AC$508, 0)+COUNTIF($AC$9:AC497, AC497)-1)</f>
        <v/>
      </c>
      <c r="AE497" s="31" t="str">
        <f t="shared" si="71"/>
        <v/>
      </c>
    </row>
    <row r="498" spans="1:31" x14ac:dyDescent="0.25">
      <c r="A498" s="77"/>
      <c r="B498" s="39"/>
      <c r="C498" s="42"/>
      <c r="D498" s="42"/>
      <c r="E498" s="41"/>
      <c r="F498" s="49"/>
      <c r="G498" s="77"/>
      <c r="H498" s="20" t="str">
        <f>IF(B498="", "", SUMIF('Time Sheet'!$B$9:$B$5008, $B498, 'Time Sheet'!$L$9:$L$5008))</f>
        <v/>
      </c>
      <c r="I498" s="23" t="str">
        <f>IF(B498="", "", SUMIF('Time Sheet'!$B$9:$B$5008, $B498, 'Time Sheet'!$N$9:$N$5008))</f>
        <v/>
      </c>
      <c r="J498" s="20" t="str">
        <f t="shared" si="63"/>
        <v/>
      </c>
      <c r="K498" s="77"/>
      <c r="Q498" s="14" t="str">
        <f t="shared" si="64"/>
        <v/>
      </c>
      <c r="R498" s="20" t="str">
        <f t="shared" si="65"/>
        <v/>
      </c>
      <c r="S498" s="69" t="str">
        <f t="shared" si="66"/>
        <v/>
      </c>
      <c r="T498" s="14" t="str">
        <f t="shared" si="67"/>
        <v/>
      </c>
      <c r="V498" s="11" t="str">
        <f>IF(C498="", "", IF(COUNTIF($C$9:C498, C498)&gt;1, "", C498))</f>
        <v/>
      </c>
      <c r="W498" s="14" t="str">
        <f t="shared" si="68"/>
        <v/>
      </c>
      <c r="X498" s="14">
        <v>490</v>
      </c>
      <c r="Y498" s="14" t="str">
        <f t="shared" si="69"/>
        <v/>
      </c>
      <c r="AA498" s="14" t="str">
        <f t="shared" si="70"/>
        <v/>
      </c>
      <c r="AB498" s="20" t="str">
        <f>IF($AA498="", "", SUMIF('Time Sheet'!$B$9:$B$5008, $AA498, 'Time Sheet'!$AM$9:$AM$5008))</f>
        <v/>
      </c>
      <c r="AC498" s="88" t="str">
        <f>IF($AA498="", "", SUMIF('Time Sheet'!$B$9:$B$5008, $AA498, 'Time Sheet'!$AN$9:$AN$5008))</f>
        <v/>
      </c>
      <c r="AD498" s="96" t="str">
        <f>IF(AA498="", "", RANK(AC498, $AC$9:$AC$508, 0)+COUNTIF($AC$9:AC498, AC498)-1)</f>
        <v/>
      </c>
      <c r="AE498" s="31" t="str">
        <f t="shared" si="71"/>
        <v/>
      </c>
    </row>
    <row r="499" spans="1:31" x14ac:dyDescent="0.25">
      <c r="A499" s="77"/>
      <c r="B499" s="39"/>
      <c r="C499" s="42"/>
      <c r="D499" s="42"/>
      <c r="E499" s="41"/>
      <c r="F499" s="49"/>
      <c r="G499" s="77"/>
      <c r="H499" s="20" t="str">
        <f>IF(B499="", "", SUMIF('Time Sheet'!$B$9:$B$5008, $B499, 'Time Sheet'!$L$9:$L$5008))</f>
        <v/>
      </c>
      <c r="I499" s="23" t="str">
        <f>IF(B499="", "", SUMIF('Time Sheet'!$B$9:$B$5008, $B499, 'Time Sheet'!$N$9:$N$5008))</f>
        <v/>
      </c>
      <c r="J499" s="20" t="str">
        <f t="shared" si="63"/>
        <v/>
      </c>
      <c r="K499" s="77"/>
      <c r="Q499" s="14" t="str">
        <f t="shared" si="64"/>
        <v/>
      </c>
      <c r="R499" s="20" t="str">
        <f t="shared" si="65"/>
        <v/>
      </c>
      <c r="S499" s="69" t="str">
        <f t="shared" si="66"/>
        <v/>
      </c>
      <c r="T499" s="14" t="str">
        <f t="shared" si="67"/>
        <v/>
      </c>
      <c r="V499" s="11" t="str">
        <f>IF(C499="", "", IF(COUNTIF($C$9:C499, C499)&gt;1, "", C499))</f>
        <v/>
      </c>
      <c r="W499" s="14" t="str">
        <f t="shared" si="68"/>
        <v/>
      </c>
      <c r="X499" s="14">
        <v>491</v>
      </c>
      <c r="Y499" s="14" t="str">
        <f t="shared" si="69"/>
        <v/>
      </c>
      <c r="AA499" s="14" t="str">
        <f t="shared" si="70"/>
        <v/>
      </c>
      <c r="AB499" s="20" t="str">
        <f>IF($AA499="", "", SUMIF('Time Sheet'!$B$9:$B$5008, $AA499, 'Time Sheet'!$AM$9:$AM$5008))</f>
        <v/>
      </c>
      <c r="AC499" s="88" t="str">
        <f>IF($AA499="", "", SUMIF('Time Sheet'!$B$9:$B$5008, $AA499, 'Time Sheet'!$AN$9:$AN$5008))</f>
        <v/>
      </c>
      <c r="AD499" s="96" t="str">
        <f>IF(AA499="", "", RANK(AC499, $AC$9:$AC$508, 0)+COUNTIF($AC$9:AC499, AC499)-1)</f>
        <v/>
      </c>
      <c r="AE499" s="31" t="str">
        <f t="shared" si="71"/>
        <v/>
      </c>
    </row>
    <row r="500" spans="1:31" x14ac:dyDescent="0.25">
      <c r="A500" s="77"/>
      <c r="B500" s="39"/>
      <c r="C500" s="42"/>
      <c r="D500" s="42"/>
      <c r="E500" s="41"/>
      <c r="F500" s="49"/>
      <c r="G500" s="77"/>
      <c r="H500" s="20" t="str">
        <f>IF(B500="", "", SUMIF('Time Sheet'!$B$9:$B$5008, $B500, 'Time Sheet'!$L$9:$L$5008))</f>
        <v/>
      </c>
      <c r="I500" s="23" t="str">
        <f>IF(B500="", "", SUMIF('Time Sheet'!$B$9:$B$5008, $B500, 'Time Sheet'!$N$9:$N$5008))</f>
        <v/>
      </c>
      <c r="J500" s="20" t="str">
        <f t="shared" si="63"/>
        <v/>
      </c>
      <c r="K500" s="77"/>
      <c r="Q500" s="14" t="str">
        <f t="shared" si="64"/>
        <v/>
      </c>
      <c r="R500" s="20" t="str">
        <f t="shared" si="65"/>
        <v/>
      </c>
      <c r="S500" s="69" t="str">
        <f t="shared" si="66"/>
        <v/>
      </c>
      <c r="T500" s="14" t="str">
        <f t="shared" si="67"/>
        <v/>
      </c>
      <c r="V500" s="11" t="str">
        <f>IF(C500="", "", IF(COUNTIF($C$9:C500, C500)&gt;1, "", C500))</f>
        <v/>
      </c>
      <c r="W500" s="14" t="str">
        <f t="shared" si="68"/>
        <v/>
      </c>
      <c r="X500" s="14">
        <v>492</v>
      </c>
      <c r="Y500" s="14" t="str">
        <f t="shared" si="69"/>
        <v/>
      </c>
      <c r="AA500" s="14" t="str">
        <f t="shared" si="70"/>
        <v/>
      </c>
      <c r="AB500" s="20" t="str">
        <f>IF($AA500="", "", SUMIF('Time Sheet'!$B$9:$B$5008, $AA500, 'Time Sheet'!$AM$9:$AM$5008))</f>
        <v/>
      </c>
      <c r="AC500" s="88" t="str">
        <f>IF($AA500="", "", SUMIF('Time Sheet'!$B$9:$B$5008, $AA500, 'Time Sheet'!$AN$9:$AN$5008))</f>
        <v/>
      </c>
      <c r="AD500" s="96" t="str">
        <f>IF(AA500="", "", RANK(AC500, $AC$9:$AC$508, 0)+COUNTIF($AC$9:AC500, AC500)-1)</f>
        <v/>
      </c>
      <c r="AE500" s="31" t="str">
        <f t="shared" si="71"/>
        <v/>
      </c>
    </row>
    <row r="501" spans="1:31" x14ac:dyDescent="0.25">
      <c r="A501" s="77"/>
      <c r="B501" s="39"/>
      <c r="C501" s="42"/>
      <c r="D501" s="42"/>
      <c r="E501" s="41"/>
      <c r="F501" s="49"/>
      <c r="G501" s="77"/>
      <c r="H501" s="20" t="str">
        <f>IF(B501="", "", SUMIF('Time Sheet'!$B$9:$B$5008, $B501, 'Time Sheet'!$L$9:$L$5008))</f>
        <v/>
      </c>
      <c r="I501" s="23" t="str">
        <f>IF(B501="", "", SUMIF('Time Sheet'!$B$9:$B$5008, $B501, 'Time Sheet'!$N$9:$N$5008))</f>
        <v/>
      </c>
      <c r="J501" s="20" t="str">
        <f t="shared" si="63"/>
        <v/>
      </c>
      <c r="K501" s="77"/>
      <c r="Q501" s="14" t="str">
        <f t="shared" si="64"/>
        <v/>
      </c>
      <c r="R501" s="20" t="str">
        <f t="shared" si="65"/>
        <v/>
      </c>
      <c r="S501" s="69" t="str">
        <f t="shared" si="66"/>
        <v/>
      </c>
      <c r="T501" s="14" t="str">
        <f t="shared" si="67"/>
        <v/>
      </c>
      <c r="V501" s="11" t="str">
        <f>IF(C501="", "", IF(COUNTIF($C$9:C501, C501)&gt;1, "", C501))</f>
        <v/>
      </c>
      <c r="W501" s="14" t="str">
        <f t="shared" si="68"/>
        <v/>
      </c>
      <c r="X501" s="14">
        <v>493</v>
      </c>
      <c r="Y501" s="14" t="str">
        <f t="shared" si="69"/>
        <v/>
      </c>
      <c r="AA501" s="14" t="str">
        <f t="shared" si="70"/>
        <v/>
      </c>
      <c r="AB501" s="20" t="str">
        <f>IF($AA501="", "", SUMIF('Time Sheet'!$B$9:$B$5008, $AA501, 'Time Sheet'!$AM$9:$AM$5008))</f>
        <v/>
      </c>
      <c r="AC501" s="88" t="str">
        <f>IF($AA501="", "", SUMIF('Time Sheet'!$B$9:$B$5008, $AA501, 'Time Sheet'!$AN$9:$AN$5008))</f>
        <v/>
      </c>
      <c r="AD501" s="96" t="str">
        <f>IF(AA501="", "", RANK(AC501, $AC$9:$AC$508, 0)+COUNTIF($AC$9:AC501, AC501)-1)</f>
        <v/>
      </c>
      <c r="AE501" s="31" t="str">
        <f t="shared" si="71"/>
        <v/>
      </c>
    </row>
    <row r="502" spans="1:31" x14ac:dyDescent="0.25">
      <c r="A502" s="77"/>
      <c r="B502" s="39"/>
      <c r="C502" s="42"/>
      <c r="D502" s="42"/>
      <c r="E502" s="41"/>
      <c r="F502" s="49"/>
      <c r="G502" s="77"/>
      <c r="H502" s="20" t="str">
        <f>IF(B502="", "", SUMIF('Time Sheet'!$B$9:$B$5008, $B502, 'Time Sheet'!$L$9:$L$5008))</f>
        <v/>
      </c>
      <c r="I502" s="23" t="str">
        <f>IF(B502="", "", SUMIF('Time Sheet'!$B$9:$B$5008, $B502, 'Time Sheet'!$N$9:$N$5008))</f>
        <v/>
      </c>
      <c r="J502" s="20" t="str">
        <f t="shared" si="63"/>
        <v/>
      </c>
      <c r="K502" s="77"/>
      <c r="Q502" s="14" t="str">
        <f t="shared" si="64"/>
        <v/>
      </c>
      <c r="R502" s="20" t="str">
        <f t="shared" si="65"/>
        <v/>
      </c>
      <c r="S502" s="69" t="str">
        <f t="shared" si="66"/>
        <v/>
      </c>
      <c r="T502" s="14" t="str">
        <f t="shared" si="67"/>
        <v/>
      </c>
      <c r="V502" s="11" t="str">
        <f>IF(C502="", "", IF(COUNTIF($C$9:C502, C502)&gt;1, "", C502))</f>
        <v/>
      </c>
      <c r="W502" s="14" t="str">
        <f t="shared" si="68"/>
        <v/>
      </c>
      <c r="X502" s="14">
        <v>494</v>
      </c>
      <c r="Y502" s="14" t="str">
        <f t="shared" si="69"/>
        <v/>
      </c>
      <c r="AA502" s="14" t="str">
        <f t="shared" si="70"/>
        <v/>
      </c>
      <c r="AB502" s="20" t="str">
        <f>IF($AA502="", "", SUMIF('Time Sheet'!$B$9:$B$5008, $AA502, 'Time Sheet'!$AM$9:$AM$5008))</f>
        <v/>
      </c>
      <c r="AC502" s="88" t="str">
        <f>IF($AA502="", "", SUMIF('Time Sheet'!$B$9:$B$5008, $AA502, 'Time Sheet'!$AN$9:$AN$5008))</f>
        <v/>
      </c>
      <c r="AD502" s="96" t="str">
        <f>IF(AA502="", "", RANK(AC502, $AC$9:$AC$508, 0)+COUNTIF($AC$9:AC502, AC502)-1)</f>
        <v/>
      </c>
      <c r="AE502" s="31" t="str">
        <f t="shared" si="71"/>
        <v/>
      </c>
    </row>
    <row r="503" spans="1:31" x14ac:dyDescent="0.25">
      <c r="A503" s="77"/>
      <c r="B503" s="39"/>
      <c r="C503" s="42"/>
      <c r="D503" s="42"/>
      <c r="E503" s="41"/>
      <c r="F503" s="49"/>
      <c r="G503" s="77"/>
      <c r="H503" s="20" t="str">
        <f>IF(B503="", "", SUMIF('Time Sheet'!$B$9:$B$5008, $B503, 'Time Sheet'!$L$9:$L$5008))</f>
        <v/>
      </c>
      <c r="I503" s="23" t="str">
        <f>IF(B503="", "", SUMIF('Time Sheet'!$B$9:$B$5008, $B503, 'Time Sheet'!$N$9:$N$5008))</f>
        <v/>
      </c>
      <c r="J503" s="20" t="str">
        <f t="shared" si="63"/>
        <v/>
      </c>
      <c r="K503" s="77"/>
      <c r="Q503" s="14" t="str">
        <f t="shared" si="64"/>
        <v/>
      </c>
      <c r="R503" s="20" t="str">
        <f t="shared" si="65"/>
        <v/>
      </c>
      <c r="S503" s="69" t="str">
        <f t="shared" si="66"/>
        <v/>
      </c>
      <c r="T503" s="14" t="str">
        <f t="shared" si="67"/>
        <v/>
      </c>
      <c r="V503" s="11" t="str">
        <f>IF(C503="", "", IF(COUNTIF($C$9:C503, C503)&gt;1, "", C503))</f>
        <v/>
      </c>
      <c r="W503" s="14" t="str">
        <f t="shared" si="68"/>
        <v/>
      </c>
      <c r="X503" s="14">
        <v>495</v>
      </c>
      <c r="Y503" s="14" t="str">
        <f t="shared" si="69"/>
        <v/>
      </c>
      <c r="AA503" s="14" t="str">
        <f t="shared" si="70"/>
        <v/>
      </c>
      <c r="AB503" s="20" t="str">
        <f>IF($AA503="", "", SUMIF('Time Sheet'!$B$9:$B$5008, $AA503, 'Time Sheet'!$AM$9:$AM$5008))</f>
        <v/>
      </c>
      <c r="AC503" s="88" t="str">
        <f>IF($AA503="", "", SUMIF('Time Sheet'!$B$9:$B$5008, $AA503, 'Time Sheet'!$AN$9:$AN$5008))</f>
        <v/>
      </c>
      <c r="AD503" s="96" t="str">
        <f>IF(AA503="", "", RANK(AC503, $AC$9:$AC$508, 0)+COUNTIF($AC$9:AC503, AC503)-1)</f>
        <v/>
      </c>
      <c r="AE503" s="31" t="str">
        <f t="shared" si="71"/>
        <v/>
      </c>
    </row>
    <row r="504" spans="1:31" x14ac:dyDescent="0.25">
      <c r="A504" s="77"/>
      <c r="B504" s="39"/>
      <c r="C504" s="42"/>
      <c r="D504" s="42"/>
      <c r="E504" s="41"/>
      <c r="F504" s="49"/>
      <c r="G504" s="77"/>
      <c r="H504" s="20" t="str">
        <f>IF(B504="", "", SUMIF('Time Sheet'!$B$9:$B$5008, $B504, 'Time Sheet'!$L$9:$L$5008))</f>
        <v/>
      </c>
      <c r="I504" s="23" t="str">
        <f>IF(B504="", "", SUMIF('Time Sheet'!$B$9:$B$5008, $B504, 'Time Sheet'!$N$9:$N$5008))</f>
        <v/>
      </c>
      <c r="J504" s="20" t="str">
        <f t="shared" si="63"/>
        <v/>
      </c>
      <c r="K504" s="77"/>
      <c r="Q504" s="14" t="str">
        <f t="shared" si="64"/>
        <v/>
      </c>
      <c r="R504" s="20" t="str">
        <f t="shared" si="65"/>
        <v/>
      </c>
      <c r="S504" s="69" t="str">
        <f t="shared" si="66"/>
        <v/>
      </c>
      <c r="T504" s="14" t="str">
        <f t="shared" si="67"/>
        <v/>
      </c>
      <c r="V504" s="11" t="str">
        <f>IF(C504="", "", IF(COUNTIF($C$9:C504, C504)&gt;1, "", C504))</f>
        <v/>
      </c>
      <c r="W504" s="14" t="str">
        <f t="shared" si="68"/>
        <v/>
      </c>
      <c r="X504" s="14">
        <v>496</v>
      </c>
      <c r="Y504" s="14" t="str">
        <f t="shared" si="69"/>
        <v/>
      </c>
      <c r="AA504" s="14" t="str">
        <f t="shared" si="70"/>
        <v/>
      </c>
      <c r="AB504" s="20" t="str">
        <f>IF($AA504="", "", SUMIF('Time Sheet'!$B$9:$B$5008, $AA504, 'Time Sheet'!$AM$9:$AM$5008))</f>
        <v/>
      </c>
      <c r="AC504" s="88" t="str">
        <f>IF($AA504="", "", SUMIF('Time Sheet'!$B$9:$B$5008, $AA504, 'Time Sheet'!$AN$9:$AN$5008))</f>
        <v/>
      </c>
      <c r="AD504" s="96" t="str">
        <f>IF(AA504="", "", RANK(AC504, $AC$9:$AC$508, 0)+COUNTIF($AC$9:AC504, AC504)-1)</f>
        <v/>
      </c>
      <c r="AE504" s="31" t="str">
        <f t="shared" si="71"/>
        <v/>
      </c>
    </row>
    <row r="505" spans="1:31" x14ac:dyDescent="0.25">
      <c r="A505" s="77"/>
      <c r="B505" s="39"/>
      <c r="C505" s="42"/>
      <c r="D505" s="42"/>
      <c r="E505" s="41"/>
      <c r="F505" s="49"/>
      <c r="G505" s="77"/>
      <c r="H505" s="20" t="str">
        <f>IF(B505="", "", SUMIF('Time Sheet'!$B$9:$B$5008, $B505, 'Time Sheet'!$L$9:$L$5008))</f>
        <v/>
      </c>
      <c r="I505" s="23" t="str">
        <f>IF(B505="", "", SUMIF('Time Sheet'!$B$9:$B$5008, $B505, 'Time Sheet'!$N$9:$N$5008))</f>
        <v/>
      </c>
      <c r="J505" s="20" t="str">
        <f t="shared" si="63"/>
        <v/>
      </c>
      <c r="K505" s="77"/>
      <c r="Q505" s="14" t="str">
        <f t="shared" si="64"/>
        <v/>
      </c>
      <c r="R505" s="20" t="str">
        <f t="shared" si="65"/>
        <v/>
      </c>
      <c r="S505" s="69" t="str">
        <f t="shared" si="66"/>
        <v/>
      </c>
      <c r="T505" s="14" t="str">
        <f t="shared" si="67"/>
        <v/>
      </c>
      <c r="V505" s="11" t="str">
        <f>IF(C505="", "", IF(COUNTIF($C$9:C505, C505)&gt;1, "", C505))</f>
        <v/>
      </c>
      <c r="W505" s="14" t="str">
        <f t="shared" si="68"/>
        <v/>
      </c>
      <c r="X505" s="14">
        <v>497</v>
      </c>
      <c r="Y505" s="14" t="str">
        <f t="shared" si="69"/>
        <v/>
      </c>
      <c r="AA505" s="14" t="str">
        <f t="shared" si="70"/>
        <v/>
      </c>
      <c r="AB505" s="20" t="str">
        <f>IF($AA505="", "", SUMIF('Time Sheet'!$B$9:$B$5008, $AA505, 'Time Sheet'!$AM$9:$AM$5008))</f>
        <v/>
      </c>
      <c r="AC505" s="88" t="str">
        <f>IF($AA505="", "", SUMIF('Time Sheet'!$B$9:$B$5008, $AA505, 'Time Sheet'!$AN$9:$AN$5008))</f>
        <v/>
      </c>
      <c r="AD505" s="96" t="str">
        <f>IF(AA505="", "", RANK(AC505, $AC$9:$AC$508, 0)+COUNTIF($AC$9:AC505, AC505)-1)</f>
        <v/>
      </c>
      <c r="AE505" s="31" t="str">
        <f t="shared" si="71"/>
        <v/>
      </c>
    </row>
    <row r="506" spans="1:31" x14ac:dyDescent="0.25">
      <c r="A506" s="77"/>
      <c r="B506" s="39"/>
      <c r="C506" s="42"/>
      <c r="D506" s="42"/>
      <c r="E506" s="41"/>
      <c r="F506" s="49"/>
      <c r="G506" s="77"/>
      <c r="H506" s="20" t="str">
        <f>IF(B506="", "", SUMIF('Time Sheet'!$B$9:$B$5008, $B506, 'Time Sheet'!$L$9:$L$5008))</f>
        <v/>
      </c>
      <c r="I506" s="23" t="str">
        <f>IF(B506="", "", SUMIF('Time Sheet'!$B$9:$B$5008, $B506, 'Time Sheet'!$N$9:$N$5008))</f>
        <v/>
      </c>
      <c r="J506" s="20" t="str">
        <f t="shared" si="63"/>
        <v/>
      </c>
      <c r="K506" s="77"/>
      <c r="Q506" s="14" t="str">
        <f t="shared" si="64"/>
        <v/>
      </c>
      <c r="R506" s="20" t="str">
        <f t="shared" si="65"/>
        <v/>
      </c>
      <c r="S506" s="69" t="str">
        <f t="shared" si="66"/>
        <v/>
      </c>
      <c r="T506" s="14" t="str">
        <f t="shared" si="67"/>
        <v/>
      </c>
      <c r="V506" s="11" t="str">
        <f>IF(C506="", "", IF(COUNTIF($C$9:C506, C506)&gt;1, "", C506))</f>
        <v/>
      </c>
      <c r="W506" s="14" t="str">
        <f t="shared" si="68"/>
        <v/>
      </c>
      <c r="X506" s="14">
        <v>498</v>
      </c>
      <c r="Y506" s="14" t="str">
        <f t="shared" si="69"/>
        <v/>
      </c>
      <c r="AA506" s="14" t="str">
        <f t="shared" si="70"/>
        <v/>
      </c>
      <c r="AB506" s="20" t="str">
        <f>IF($AA506="", "", SUMIF('Time Sheet'!$B$9:$B$5008, $AA506, 'Time Sheet'!$AM$9:$AM$5008))</f>
        <v/>
      </c>
      <c r="AC506" s="88" t="str">
        <f>IF($AA506="", "", SUMIF('Time Sheet'!$B$9:$B$5008, $AA506, 'Time Sheet'!$AN$9:$AN$5008))</f>
        <v/>
      </c>
      <c r="AD506" s="96" t="str">
        <f>IF(AA506="", "", RANK(AC506, $AC$9:$AC$508, 0)+COUNTIF($AC$9:AC506, AC506)-1)</f>
        <v/>
      </c>
      <c r="AE506" s="31" t="str">
        <f t="shared" si="71"/>
        <v/>
      </c>
    </row>
    <row r="507" spans="1:31" x14ac:dyDescent="0.25">
      <c r="A507" s="77"/>
      <c r="B507" s="39"/>
      <c r="C507" s="42"/>
      <c r="D507" s="42"/>
      <c r="E507" s="41"/>
      <c r="F507" s="49"/>
      <c r="G507" s="77"/>
      <c r="H507" s="20" t="str">
        <f>IF(B507="", "", SUMIF('Time Sheet'!$B$9:$B$5008, $B507, 'Time Sheet'!$L$9:$L$5008))</f>
        <v/>
      </c>
      <c r="I507" s="23" t="str">
        <f>IF(B507="", "", SUMIF('Time Sheet'!$B$9:$B$5008, $B507, 'Time Sheet'!$N$9:$N$5008))</f>
        <v/>
      </c>
      <c r="J507" s="20" t="str">
        <f t="shared" si="63"/>
        <v/>
      </c>
      <c r="K507" s="77"/>
      <c r="Q507" s="14" t="str">
        <f t="shared" si="64"/>
        <v/>
      </c>
      <c r="R507" s="20" t="str">
        <f t="shared" si="65"/>
        <v/>
      </c>
      <c r="S507" s="69" t="str">
        <f t="shared" si="66"/>
        <v/>
      </c>
      <c r="T507" s="14" t="str">
        <f t="shared" si="67"/>
        <v/>
      </c>
      <c r="V507" s="11" t="str">
        <f>IF(C507="", "", IF(COUNTIF($C$9:C507, C507)&gt;1, "", C507))</f>
        <v/>
      </c>
      <c r="W507" s="14" t="str">
        <f t="shared" si="68"/>
        <v/>
      </c>
      <c r="X507" s="14">
        <v>499</v>
      </c>
      <c r="Y507" s="14" t="str">
        <f t="shared" si="69"/>
        <v/>
      </c>
      <c r="AA507" s="14" t="str">
        <f t="shared" si="70"/>
        <v/>
      </c>
      <c r="AB507" s="20" t="str">
        <f>IF($AA507="", "", SUMIF('Time Sheet'!$B$9:$B$5008, $AA507, 'Time Sheet'!$AM$9:$AM$5008))</f>
        <v/>
      </c>
      <c r="AC507" s="88" t="str">
        <f>IF($AA507="", "", SUMIF('Time Sheet'!$B$9:$B$5008, $AA507, 'Time Sheet'!$AN$9:$AN$5008))</f>
        <v/>
      </c>
      <c r="AD507" s="96" t="str">
        <f>IF(AA507="", "", RANK(AC507, $AC$9:$AC$508, 0)+COUNTIF($AC$9:AC507, AC507)-1)</f>
        <v/>
      </c>
      <c r="AE507" s="31" t="str">
        <f t="shared" si="71"/>
        <v/>
      </c>
    </row>
    <row r="508" spans="1:31" x14ac:dyDescent="0.25">
      <c r="A508" s="77"/>
      <c r="B508" s="43"/>
      <c r="C508" s="45"/>
      <c r="D508" s="45"/>
      <c r="E508" s="44"/>
      <c r="F508" s="50"/>
      <c r="G508" s="77"/>
      <c r="H508" s="21" t="str">
        <f>IF(B508="", "", SUMIF('Time Sheet'!$B$9:$B$5008, $B508, 'Time Sheet'!$L$9:$L$5008))</f>
        <v/>
      </c>
      <c r="I508" s="24" t="str">
        <f>IF(B508="", "", SUMIF('Time Sheet'!$B$9:$B$5008, $B508, 'Time Sheet'!$N$9:$N$5008))</f>
        <v/>
      </c>
      <c r="J508" s="21" t="str">
        <f t="shared" si="63"/>
        <v/>
      </c>
      <c r="K508" s="77"/>
      <c r="Q508" s="15" t="str">
        <f t="shared" si="64"/>
        <v/>
      </c>
      <c r="R508" s="21" t="str">
        <f t="shared" si="65"/>
        <v/>
      </c>
      <c r="S508" s="70" t="str">
        <f t="shared" si="66"/>
        <v/>
      </c>
      <c r="T508" s="15" t="str">
        <f t="shared" si="67"/>
        <v/>
      </c>
      <c r="V508" s="12" t="str">
        <f>IF(C508="", "", IF(COUNTIF($C$9:C508, C508)&gt;1, "", C508))</f>
        <v/>
      </c>
      <c r="W508" s="15" t="str">
        <f t="shared" si="68"/>
        <v/>
      </c>
      <c r="X508" s="15">
        <v>500</v>
      </c>
      <c r="Y508" s="15" t="str">
        <f t="shared" si="69"/>
        <v/>
      </c>
      <c r="AA508" s="15" t="str">
        <f t="shared" si="70"/>
        <v/>
      </c>
      <c r="AB508" s="21" t="str">
        <f>IF($AA508="", "", SUMIF('Time Sheet'!$B$9:$B$5008, $AA508, 'Time Sheet'!$AM$9:$AM$5008))</f>
        <v/>
      </c>
      <c r="AC508" s="89" t="str">
        <f>IF($AA508="", "", SUMIF('Time Sheet'!$B$9:$B$5008, $AA508, 'Time Sheet'!$AN$9:$AN$5008))</f>
        <v/>
      </c>
      <c r="AD508" s="97" t="str">
        <f>IF(AA508="", "", RANK(AC508, $AC$9:$AC$508, 0)+COUNTIF($AC$9:AC508, AC508)-1)</f>
        <v/>
      </c>
      <c r="AE508" s="32" t="str">
        <f t="shared" si="71"/>
        <v/>
      </c>
    </row>
    <row r="509" spans="1:31" x14ac:dyDescent="0.25">
      <c r="A509" s="77"/>
      <c r="B509" s="77"/>
      <c r="C509" s="77"/>
      <c r="D509" s="77"/>
      <c r="E509" s="77"/>
      <c r="F509" s="77"/>
      <c r="G509" s="77"/>
      <c r="H509" s="77"/>
      <c r="I509" s="77"/>
      <c r="J509" s="77"/>
      <c r="K509" s="77"/>
    </row>
    <row r="510" spans="1:31" hidden="1" x14ac:dyDescent="0.25"/>
    <row r="511" spans="1:31" hidden="1" x14ac:dyDescent="0.25"/>
    <row r="512" spans="1:31" hidden="1" x14ac:dyDescent="0.25"/>
  </sheetData>
  <sheetProtection algorithmName="SHA-512" hashValue="Vhkte6MFBK5Q/cSsmSC4HTjgGkV8qSJVu5jUWfNGTZVDsmDtWMNtXxxDbrGz+gr0YIrNMkIA5sjLhX5RY+IXIQ==" saltValue="YtDbjSHbW4aOvm2wk7/whg==" spinCount="100000" sheet="1" objects="1" scenarios="1" sort="0" autoFilter="0"/>
  <autoFilter ref="B8:F508" xr:uid="{00000000-0009-0000-0000-000002000000}">
    <sortState ref="B9:F508">
      <sortCondition ref="C8:C508"/>
    </sortState>
  </autoFilter>
  <mergeCells count="7">
    <mergeCell ref="H3:H4"/>
    <mergeCell ref="I3:I4"/>
    <mergeCell ref="J3:J4"/>
    <mergeCell ref="B2:C3"/>
    <mergeCell ref="B4:C4"/>
    <mergeCell ref="E2:F5"/>
    <mergeCell ref="B5:C5"/>
  </mergeCells>
  <conditionalFormatting sqref="B9:B508">
    <cfRule type="expression" dxfId="14" priority="7">
      <formula>$Q9=FALSE</formula>
    </cfRule>
  </conditionalFormatting>
  <conditionalFormatting sqref="J9:J508">
    <cfRule type="expression" dxfId="13" priority="4">
      <formula>$T9="Yellow"</formula>
    </cfRule>
    <cfRule type="expression" dxfId="12" priority="5">
      <formula>$T9="Green"</formula>
    </cfRule>
    <cfRule type="expression" dxfId="11" priority="6">
      <formula>$T9="Red"</formula>
    </cfRule>
  </conditionalFormatting>
  <dataValidations count="1">
    <dataValidation type="list" errorStyle="information" allowBlank="1" showInputMessage="1" showErrorMessage="1" errorTitle="New Client" error="This client has not been used before, click OK to continue." sqref="C9:C508" xr:uid="{00000000-0002-0000-0200-000000000000}">
      <formula1>$Y$8:$Y$508</formula1>
    </dataValidation>
  </dataValidations>
  <pageMargins left="0.7" right="0.7" top="0.75" bottom="0.75" header="0.3" footer="0.3"/>
  <pageSetup paperSize="9" scale="85" orientation="landscape" r:id="rId1"/>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expression" priority="55" id="{1F6205DB-478E-44E0-8454-5C8E44631DA3}">
            <xm:f>'Intro &amp; Setup'!$K$11=""</xm:f>
            <x14:dxf>
              <font>
                <b/>
                <i val="0"/>
                <color rgb="FFC00000"/>
              </font>
            </x14:dxf>
          </x14:cfRule>
          <xm:sqref>B4:C4</xm:sqref>
        </x14:conditionalFormatting>
        <x14:conditionalFormatting xmlns:xm="http://schemas.microsoft.com/office/excel/2006/main">
          <x14:cfRule type="expression" priority="96" id="{5053AF00-F829-495B-9A90-8D5B8A983041}">
            <xm:f>'Intro &amp; Setup'!$AF$15='Intro &amp; Setup'!$BC$6</xm:f>
            <x14:dxf>
              <numFmt numFmtId="169" formatCode="[$R-1C09]#,##0.00;[Red]\-[$R-1C09]#,##0.00"/>
            </x14:dxf>
          </x14:cfRule>
          <x14:cfRule type="expression" priority="97" id="{2968A209-09D9-4AE6-B2D9-0F48E8F68366}">
            <xm:f>'Intro &amp; Setup'!$AF$15='Intro &amp; Setup'!$BC$5</xm:f>
            <x14:dxf>
              <numFmt numFmtId="168" formatCode="[$$-409]#,##0.00_ ;[Red]\-[$$-409]#,##0.00\ "/>
            </x14:dxf>
          </x14:cfRule>
          <xm:sqref>E9:E508 I9:I508 I5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723E"/>
  </sheetPr>
  <dimension ref="A1:BG514"/>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7.140625" style="1" hidden="1" customWidth="1"/>
    <col min="56" max="59" width="14.28515625" style="1" hidden="1" customWidth="1"/>
    <col min="60" max="16384" width="2.85546875" style="1" hidden="1"/>
  </cols>
  <sheetData>
    <row r="1" spans="1:59" x14ac:dyDescent="0.25">
      <c r="A1" s="77"/>
      <c r="B1" s="77"/>
      <c r="C1" s="77"/>
      <c r="D1" s="77"/>
      <c r="E1" s="77"/>
      <c r="F1" s="77"/>
      <c r="G1" s="77"/>
      <c r="H1" s="77"/>
      <c r="I1" s="77"/>
      <c r="J1" s="77"/>
      <c r="K1" s="77"/>
      <c r="L1" s="77"/>
      <c r="M1" s="77"/>
      <c r="N1" s="77"/>
      <c r="O1" s="77"/>
      <c r="P1" s="77"/>
      <c r="Q1" s="77"/>
      <c r="R1" s="77"/>
      <c r="S1" s="77"/>
      <c r="T1" s="201" t="s">
        <v>81</v>
      </c>
      <c r="U1" s="201"/>
      <c r="V1" s="201"/>
      <c r="W1" s="201"/>
      <c r="X1" s="201"/>
      <c r="Y1" s="201"/>
      <c r="Z1" s="201"/>
      <c r="AA1" s="77"/>
      <c r="AB1" s="77"/>
      <c r="AC1" s="77"/>
      <c r="AD1" s="77"/>
      <c r="AE1" s="77"/>
      <c r="AF1" s="77"/>
      <c r="AG1" s="77"/>
      <c r="AH1" s="77"/>
      <c r="AI1" s="77"/>
      <c r="AJ1" s="77"/>
      <c r="AK1" s="77"/>
      <c r="AL1" s="77"/>
      <c r="AM1" s="77"/>
      <c r="AN1" s="77"/>
      <c r="AO1" s="77"/>
      <c r="AP1" s="77"/>
      <c r="AQ1" s="77"/>
      <c r="AR1" s="77"/>
      <c r="AS1" s="77"/>
      <c r="AT1" s="77"/>
      <c r="AU1" s="2"/>
    </row>
    <row r="2" spans="1:59" ht="15" customHeight="1" x14ac:dyDescent="0.25">
      <c r="A2" s="77"/>
      <c r="B2" s="258" t="s">
        <v>50</v>
      </c>
      <c r="C2" s="259"/>
      <c r="D2" s="259"/>
      <c r="E2" s="259"/>
      <c r="F2" s="259"/>
      <c r="G2" s="259"/>
      <c r="H2" s="259"/>
      <c r="I2" s="259"/>
      <c r="J2" s="259"/>
      <c r="K2" s="259"/>
      <c r="L2" s="259"/>
      <c r="M2" s="259"/>
      <c r="N2" s="259"/>
      <c r="O2" s="259"/>
      <c r="P2" s="259"/>
      <c r="Q2" s="259"/>
      <c r="R2" s="259"/>
      <c r="S2" s="260"/>
      <c r="T2" s="264"/>
      <c r="U2" s="265"/>
      <c r="V2" s="265"/>
      <c r="W2" s="265"/>
      <c r="X2" s="265"/>
      <c r="Y2" s="265"/>
      <c r="Z2" s="266"/>
      <c r="AA2" s="86"/>
      <c r="AB2" s="86"/>
      <c r="AC2" s="245" t="s">
        <v>51</v>
      </c>
      <c r="AD2" s="246"/>
      <c r="AE2" s="246"/>
      <c r="AF2" s="246"/>
      <c r="AG2" s="246"/>
      <c r="AH2" s="246"/>
      <c r="AI2" s="246"/>
      <c r="AJ2" s="246"/>
      <c r="AK2" s="247"/>
      <c r="AL2" s="251"/>
      <c r="AM2" s="252"/>
      <c r="AN2" s="252"/>
      <c r="AO2" s="252"/>
      <c r="AP2" s="252"/>
      <c r="AQ2" s="252"/>
      <c r="AR2" s="252"/>
      <c r="AS2" s="253"/>
      <c r="AT2" s="77"/>
      <c r="AU2" s="2"/>
      <c r="BA2" s="60" t="s">
        <v>53</v>
      </c>
    </row>
    <row r="3" spans="1:59" x14ac:dyDescent="0.25">
      <c r="A3" s="77"/>
      <c r="B3" s="261"/>
      <c r="C3" s="262"/>
      <c r="D3" s="262"/>
      <c r="E3" s="262"/>
      <c r="F3" s="262"/>
      <c r="G3" s="262"/>
      <c r="H3" s="262"/>
      <c r="I3" s="262"/>
      <c r="J3" s="262"/>
      <c r="K3" s="262"/>
      <c r="L3" s="262"/>
      <c r="M3" s="262"/>
      <c r="N3" s="262"/>
      <c r="O3" s="262"/>
      <c r="P3" s="262"/>
      <c r="Q3" s="262"/>
      <c r="R3" s="262"/>
      <c r="S3" s="263"/>
      <c r="T3" s="267"/>
      <c r="U3" s="268"/>
      <c r="V3" s="268"/>
      <c r="W3" s="268"/>
      <c r="X3" s="268"/>
      <c r="Y3" s="268"/>
      <c r="Z3" s="269"/>
      <c r="AA3" s="86"/>
      <c r="AB3" s="86"/>
      <c r="AC3" s="248"/>
      <c r="AD3" s="249"/>
      <c r="AE3" s="249"/>
      <c r="AF3" s="249"/>
      <c r="AG3" s="249"/>
      <c r="AH3" s="249"/>
      <c r="AI3" s="249"/>
      <c r="AJ3" s="249"/>
      <c r="AK3" s="250"/>
      <c r="AL3" s="254"/>
      <c r="AM3" s="255"/>
      <c r="AN3" s="255"/>
      <c r="AO3" s="255"/>
      <c r="AP3" s="255"/>
      <c r="AQ3" s="255"/>
      <c r="AR3" s="255"/>
      <c r="AS3" s="256"/>
      <c r="AT3" s="77"/>
      <c r="AU3" s="2"/>
      <c r="BA3" s="74"/>
      <c r="BE3" s="60" t="s">
        <v>6</v>
      </c>
      <c r="BF3" s="60" t="s">
        <v>49</v>
      </c>
      <c r="BG3" s="60" t="s">
        <v>6</v>
      </c>
    </row>
    <row r="4" spans="1:59" x14ac:dyDescent="0.25">
      <c r="A4" s="77"/>
      <c r="B4" s="270" t="s">
        <v>48</v>
      </c>
      <c r="C4" s="270"/>
      <c r="D4" s="270"/>
      <c r="E4" s="270"/>
      <c r="F4" s="270"/>
      <c r="G4" s="270"/>
      <c r="H4" s="270"/>
      <c r="I4" s="270"/>
      <c r="J4" s="270"/>
      <c r="K4" s="270"/>
      <c r="L4" s="270"/>
      <c r="M4" s="270"/>
      <c r="N4" s="270"/>
      <c r="O4" s="270"/>
      <c r="P4" s="270"/>
      <c r="Q4" s="270"/>
      <c r="R4" s="270"/>
      <c r="S4" s="270"/>
      <c r="T4" s="270"/>
      <c r="U4" s="270"/>
      <c r="V4" s="270"/>
      <c r="W4" s="270"/>
      <c r="X4" s="270"/>
      <c r="Y4" s="270"/>
      <c r="Z4" s="270"/>
      <c r="AA4" s="77"/>
      <c r="AB4" s="77"/>
      <c r="AC4" s="257" t="s">
        <v>52</v>
      </c>
      <c r="AD4" s="257"/>
      <c r="AE4" s="257"/>
      <c r="AF4" s="257"/>
      <c r="AG4" s="257"/>
      <c r="AH4" s="257"/>
      <c r="AI4" s="257"/>
      <c r="AJ4" s="257"/>
      <c r="AK4" s="257"/>
      <c r="AL4" s="257"/>
      <c r="AM4" s="257"/>
      <c r="AN4" s="257"/>
      <c r="AO4" s="257"/>
      <c r="AP4" s="257"/>
      <c r="AQ4" s="257"/>
      <c r="AR4" s="257"/>
      <c r="AS4" s="257"/>
      <c r="AT4" s="77"/>
      <c r="AU4" s="2"/>
      <c r="BA4" s="13" t="str">
        <f>IF('Job List'!B9="", "", 'Job List'!B9)</f>
        <v/>
      </c>
      <c r="BC4" s="83">
        <f ca="1">IFERROR(DATE(YEAR(BC5), MONTH(BC5)-1, DAY(1)), "")</f>
        <v>42795</v>
      </c>
      <c r="BD4" s="13" t="str">
        <f ca="1">IF(BC4="", "No Date Selected", TEXT(BC4, "mmm yyyy"))</f>
        <v>Mar 2017</v>
      </c>
      <c r="BE4" s="19">
        <f ca="1">IF($BC4="", "", SUMIF('Time Sheet'!$AB$9:$AB$5008, $BD4, 'Time Sheet'!$AD$9:$AD$5008))</f>
        <v>0</v>
      </c>
      <c r="BF4" s="102">
        <f ca="1">IF($BC4="", "", SUMIF('Time Sheet'!$AB$9:$AB$5008, $BD4, 'Time Sheet'!$AE$9:$AE$5008))</f>
        <v>0</v>
      </c>
      <c r="BG4" s="19" t="e">
        <f ca="1">IF(BC4="", NA(), IF(AND(BE4=0, BF4=0), NA(), BE4))</f>
        <v>#N/A</v>
      </c>
    </row>
    <row r="5" spans="1:59"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2"/>
      <c r="BA5" s="14" t="str">
        <f>IF('Job List'!B10="", "", 'Job List'!B10)</f>
        <v/>
      </c>
      <c r="BC5" s="84">
        <f t="shared" ref="BC5:BC13" ca="1" si="0">IFERROR(DATE(YEAR(BC6), MONTH(BC6)-1, DAY(1)), "")</f>
        <v>42826</v>
      </c>
      <c r="BD5" s="14" t="str">
        <f t="shared" ref="BD5:BD15" ca="1" si="1">IF(BC5="", "", TEXT(BC5, "mmm yyyy"))</f>
        <v>Apr 2017</v>
      </c>
      <c r="BE5" s="20">
        <f ca="1">IF($BC5="", "", SUMIF('Time Sheet'!$AB$9:$AB$5008, $BD5, 'Time Sheet'!$AD$9:$AD$5008))</f>
        <v>0</v>
      </c>
      <c r="BF5" s="103">
        <f ca="1">IF($BC5="", "", SUMIF('Time Sheet'!$AB$9:$AB$5008, $BD5, 'Time Sheet'!$AE$9:$AE$5008))</f>
        <v>0</v>
      </c>
      <c r="BG5" s="20" t="e">
        <f t="shared" ref="BG5:BG15" ca="1" si="2">IF(BC5="", NA(), IF(AND(BE5=0, BF5=0), NA(), BE5))</f>
        <v>#N/A</v>
      </c>
    </row>
    <row r="6" spans="1:59" x14ac:dyDescent="0.25">
      <c r="A6" s="77"/>
      <c r="B6" s="239" t="str">
        <f ca="1">CONCATENATE("Annual Report", IF(AL2="", "", " for "), IF(AL2="", "", $AL$2), IF(BC16="", "", " - "), IF(BC16="", "", CONCATENATE(BC18, " - ", BC19)))</f>
        <v>Annual Report - March 2017 - February 2018</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1"/>
      <c r="AT6" s="77"/>
      <c r="AU6" s="2"/>
      <c r="BA6" s="14" t="str">
        <f>IF('Job List'!B11="", "", 'Job List'!B11)</f>
        <v/>
      </c>
      <c r="BC6" s="84">
        <f t="shared" ca="1" si="0"/>
        <v>42856</v>
      </c>
      <c r="BD6" s="14" t="str">
        <f t="shared" ca="1" si="1"/>
        <v>May 2017</v>
      </c>
      <c r="BE6" s="20">
        <f ca="1">IF($BC6="", "", SUMIF('Time Sheet'!$AB$9:$AB$5008, $BD6, 'Time Sheet'!$AD$9:$AD$5008))</f>
        <v>0</v>
      </c>
      <c r="BF6" s="103">
        <f ca="1">IF($BC6="", "", SUMIF('Time Sheet'!$AB$9:$AB$5008, $BD6, 'Time Sheet'!$AE$9:$AE$5008))</f>
        <v>0</v>
      </c>
      <c r="BG6" s="20" t="e">
        <f t="shared" ca="1" si="2"/>
        <v>#N/A</v>
      </c>
    </row>
    <row r="7" spans="1:59" x14ac:dyDescent="0.25">
      <c r="A7" s="77"/>
      <c r="B7" s="242"/>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4"/>
      <c r="AT7" s="77"/>
      <c r="AU7" s="2"/>
      <c r="BA7" s="14" t="str">
        <f>IF('Job List'!B12="", "", 'Job List'!B12)</f>
        <v/>
      </c>
      <c r="BC7" s="84">
        <f t="shared" ca="1" si="0"/>
        <v>42887</v>
      </c>
      <c r="BD7" s="14" t="str">
        <f t="shared" ca="1" si="1"/>
        <v>Jun 2017</v>
      </c>
      <c r="BE7" s="20">
        <f ca="1">IF($BC7="", "", SUMIF('Time Sheet'!$AB$9:$AB$5008, $BD7, 'Time Sheet'!$AD$9:$AD$5008))</f>
        <v>0</v>
      </c>
      <c r="BF7" s="103">
        <f ca="1">IF($BC7="", "", SUMIF('Time Sheet'!$AB$9:$AB$5008, $BD7, 'Time Sheet'!$AE$9:$AE$5008))</f>
        <v>0</v>
      </c>
      <c r="BG7" s="20" t="e">
        <f t="shared" ca="1" si="2"/>
        <v>#N/A</v>
      </c>
    </row>
    <row r="8" spans="1:59" x14ac:dyDescent="0.25">
      <c r="A8" s="77"/>
      <c r="B8" s="226" t="str">
        <f>'Intro &amp; Setup'!$BC$8</f>
        <v>NOT REGISTERED</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77"/>
      <c r="BA8" s="14" t="str">
        <f>IF('Job List'!B13="", "", 'Job List'!B13)</f>
        <v/>
      </c>
      <c r="BC8" s="84">
        <f t="shared" ca="1" si="0"/>
        <v>42917</v>
      </c>
      <c r="BD8" s="14" t="str">
        <f t="shared" ca="1" si="1"/>
        <v>Jul 2017</v>
      </c>
      <c r="BE8" s="20">
        <f ca="1">IF($BC8="", "", SUMIF('Time Sheet'!$AB$9:$AB$5008, $BD8, 'Time Sheet'!$AD$9:$AD$5008))</f>
        <v>0</v>
      </c>
      <c r="BF8" s="103">
        <f ca="1">IF($BC8="", "", SUMIF('Time Sheet'!$AB$9:$AB$5008, $BD8, 'Time Sheet'!$AE$9:$AE$5008))</f>
        <v>0</v>
      </c>
      <c r="BG8" s="20" t="e">
        <f t="shared" ca="1" si="2"/>
        <v>#N/A</v>
      </c>
    </row>
    <row r="9" spans="1:59" x14ac:dyDescent="0.25">
      <c r="A9" s="77"/>
      <c r="B9" s="217" t="str">
        <f>IF('Intro &amp; Setup'!AF15="", 'Intro &amp; Setup'!BC4, 'Intro &amp; Setup'!AF15)</f>
        <v>£</v>
      </c>
      <c r="C9" s="217"/>
      <c r="D9" s="21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BA9" s="14" t="str">
        <f>IF('Job List'!B14="", "", 'Job List'!B14)</f>
        <v/>
      </c>
      <c r="BC9" s="84">
        <f t="shared" ca="1" si="0"/>
        <v>42948</v>
      </c>
      <c r="BD9" s="14" t="str">
        <f t="shared" ca="1" si="1"/>
        <v>Aug 2017</v>
      </c>
      <c r="BE9" s="20">
        <f ca="1">IF($BC9="", "", SUMIF('Time Sheet'!$AB$9:$AB$5008, $BD9, 'Time Sheet'!$AD$9:$AD$5008))</f>
        <v>0</v>
      </c>
      <c r="BF9" s="103">
        <f ca="1">IF($BC9="", "", SUMIF('Time Sheet'!$AB$9:$AB$5008, $BD9, 'Time Sheet'!$AE$9:$AE$5008))</f>
        <v>0</v>
      </c>
      <c r="BG9" s="20" t="e">
        <f t="shared" ca="1" si="2"/>
        <v>#N/A</v>
      </c>
    </row>
    <row r="10" spans="1:59"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BA10" s="14" t="str">
        <f>IF('Job List'!B15="", "", 'Job List'!B15)</f>
        <v/>
      </c>
      <c r="BC10" s="84">
        <f t="shared" ca="1" si="0"/>
        <v>42979</v>
      </c>
      <c r="BD10" s="14" t="str">
        <f t="shared" ca="1" si="1"/>
        <v>Sep 2017</v>
      </c>
      <c r="BE10" s="20">
        <f ca="1">IF($BC10="", "", SUMIF('Time Sheet'!$AB$9:$AB$5008, $BD10, 'Time Sheet'!$AD$9:$AD$5008))</f>
        <v>0</v>
      </c>
      <c r="BF10" s="103">
        <f ca="1">IF($BC10="", "", SUMIF('Time Sheet'!$AB$9:$AB$5008, $BD10, 'Time Sheet'!$AE$9:$AE$5008))</f>
        <v>0</v>
      </c>
      <c r="BG10" s="20" t="e">
        <f t="shared" ca="1" si="2"/>
        <v>#N/A</v>
      </c>
    </row>
    <row r="11" spans="1:59"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BA11" s="14" t="str">
        <f>IF('Job List'!B16="", "", 'Job List'!B16)</f>
        <v/>
      </c>
      <c r="BC11" s="84">
        <f t="shared" ca="1" si="0"/>
        <v>43009</v>
      </c>
      <c r="BD11" s="14" t="str">
        <f t="shared" ca="1" si="1"/>
        <v>Oct 2017</v>
      </c>
      <c r="BE11" s="20">
        <f ca="1">IF($BC11="", "", SUMIF('Time Sheet'!$AB$9:$AB$5008, $BD11, 'Time Sheet'!$AD$9:$AD$5008))</f>
        <v>0</v>
      </c>
      <c r="BF11" s="103">
        <f ca="1">IF($BC11="", "", SUMIF('Time Sheet'!$AB$9:$AB$5008, $BD11, 'Time Sheet'!$AE$9:$AE$5008))</f>
        <v>0</v>
      </c>
      <c r="BG11" s="20" t="e">
        <f t="shared" ca="1" si="2"/>
        <v>#N/A</v>
      </c>
    </row>
    <row r="12" spans="1:59"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BA12" s="14" t="str">
        <f>IF('Job List'!B17="", "", 'Job List'!B17)</f>
        <v/>
      </c>
      <c r="BC12" s="84">
        <f t="shared" ca="1" si="0"/>
        <v>43040</v>
      </c>
      <c r="BD12" s="14" t="str">
        <f t="shared" ca="1" si="1"/>
        <v>Nov 2017</v>
      </c>
      <c r="BE12" s="20">
        <f ca="1">IF($BC12="", "", SUMIF('Time Sheet'!$AB$9:$AB$5008, $BD12, 'Time Sheet'!$AD$9:$AD$5008))</f>
        <v>0</v>
      </c>
      <c r="BF12" s="103">
        <f ca="1">IF($BC12="", "", SUMIF('Time Sheet'!$AB$9:$AB$5008, $BD12, 'Time Sheet'!$AE$9:$AE$5008))</f>
        <v>0</v>
      </c>
      <c r="BG12" s="20" t="e">
        <f t="shared" ca="1" si="2"/>
        <v>#N/A</v>
      </c>
    </row>
    <row r="13" spans="1:59"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BA13" s="14" t="str">
        <f>IF('Job List'!B18="", "", 'Job List'!B18)</f>
        <v/>
      </c>
      <c r="BC13" s="84">
        <f t="shared" ca="1" si="0"/>
        <v>43070</v>
      </c>
      <c r="BD13" s="14" t="str">
        <f t="shared" ca="1" si="1"/>
        <v>Dec 2017</v>
      </c>
      <c r="BE13" s="20">
        <f ca="1">IF($BC13="", "", SUMIF('Time Sheet'!$AB$9:$AB$5008, $BD13, 'Time Sheet'!$AD$9:$AD$5008))</f>
        <v>0</v>
      </c>
      <c r="BF13" s="103">
        <f ca="1">IF($BC13="", "", SUMIF('Time Sheet'!$AB$9:$AB$5008, $BD13, 'Time Sheet'!$AE$9:$AE$5008))</f>
        <v>0</v>
      </c>
      <c r="BG13" s="20" t="e">
        <f t="shared" ca="1" si="2"/>
        <v>#N/A</v>
      </c>
    </row>
    <row r="14" spans="1:59"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BA14" s="14" t="str">
        <f>IF('Job List'!B19="", "", 'Job List'!B19)</f>
        <v/>
      </c>
      <c r="BC14" s="84">
        <f ca="1">IFERROR(DATE(YEAR(BC15), MONTH(BC15)-1, DAY(1)), "")</f>
        <v>43101</v>
      </c>
      <c r="BD14" s="14" t="str">
        <f t="shared" ca="1" si="1"/>
        <v>Jan 2018</v>
      </c>
      <c r="BE14" s="20">
        <f ca="1">IF($BC14="", "", SUMIF('Time Sheet'!$AB$9:$AB$5008, $BD14, 'Time Sheet'!$AD$9:$AD$5008))</f>
        <v>0</v>
      </c>
      <c r="BF14" s="103">
        <f ca="1">IF($BC14="", "", SUMIF('Time Sheet'!$AB$9:$AB$5008, $BD14, 'Time Sheet'!$AE$9:$AE$5008))</f>
        <v>0</v>
      </c>
      <c r="BG14" s="20" t="e">
        <f t="shared" ca="1" si="2"/>
        <v>#N/A</v>
      </c>
    </row>
    <row r="15" spans="1:59"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BA15" s="14" t="str">
        <f>IF('Job List'!B20="", "", 'Job List'!B20)</f>
        <v/>
      </c>
      <c r="BC15" s="85">
        <f ca="1">IFERROR(DATE(YEAR(BC16), MONTH(BC16), DAY(1)), "")</f>
        <v>43132</v>
      </c>
      <c r="BD15" s="15" t="str">
        <f t="shared" ca="1" si="1"/>
        <v>Feb 2018</v>
      </c>
      <c r="BE15" s="21">
        <f ca="1">IF($BC15="", "", SUMIF('Time Sheet'!$AB$9:$AB$5008, $BD15, 'Time Sheet'!$AD$9:$AD$5008))</f>
        <v>0</v>
      </c>
      <c r="BF15" s="104">
        <f ca="1">IF($BC15="", "", SUMIF('Time Sheet'!$AB$9:$AB$5008, $BD15, 'Time Sheet'!$AE$9:$AE$5008))</f>
        <v>0</v>
      </c>
      <c r="BG15" s="21" t="e">
        <f t="shared" ca="1" si="2"/>
        <v>#N/A</v>
      </c>
    </row>
    <row r="16" spans="1:59"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BA16" s="14" t="str">
        <f>IF('Job List'!B21="", "", 'Job List'!B21)</f>
        <v/>
      </c>
      <c r="BC16" s="82">
        <f ca="1">IFERROR(IF(T2="", TODAY(), T2), "")</f>
        <v>43150</v>
      </c>
    </row>
    <row r="17" spans="1:55"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BA17" s="14" t="str">
        <f>IF('Job List'!B22="", "", 'Job List'!B22)</f>
        <v/>
      </c>
    </row>
    <row r="18" spans="1:55"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BA18" s="14" t="str">
        <f>IF('Job List'!B23="", "", 'Job List'!B23)</f>
        <v/>
      </c>
      <c r="BC18" s="13" t="str">
        <f ca="1">TEXT(BC4, "mmmm yyyy")</f>
        <v>March 2017</v>
      </c>
    </row>
    <row r="19" spans="1:55"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BA19" s="14" t="str">
        <f>IF('Job List'!B24="", "", 'Job List'!B24)</f>
        <v/>
      </c>
      <c r="BC19" s="15" t="str">
        <f ca="1">TEXT(BC15, "mmmm yyyy")</f>
        <v>February 2018</v>
      </c>
    </row>
    <row r="20" spans="1:55" x14ac:dyDescent="0.25">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BA20" s="14" t="str">
        <f>IF('Job List'!B25="", "", 'Job List'!B25)</f>
        <v/>
      </c>
    </row>
    <row r="21" spans="1:55" x14ac:dyDescent="0.25">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BA21" s="14" t="str">
        <f>IF('Job List'!B26="", "", 'Job List'!B26)</f>
        <v/>
      </c>
    </row>
    <row r="22" spans="1:55"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BA22" s="14" t="str">
        <f>IF('Job List'!B27="", "", 'Job List'!B27)</f>
        <v/>
      </c>
    </row>
    <row r="23" spans="1:55" x14ac:dyDescent="0.25">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BA23" s="14" t="str">
        <f>IF('Job List'!B28="", "", 'Job List'!B28)</f>
        <v/>
      </c>
    </row>
    <row r="24" spans="1:55" x14ac:dyDescent="0.25">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BA24" s="14" t="str">
        <f>IF('Job List'!B29="", "", 'Job List'!B29)</f>
        <v/>
      </c>
    </row>
    <row r="25" spans="1:55"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BA25" s="14" t="str">
        <f>IF('Job List'!B30="", "", 'Job List'!B30)</f>
        <v/>
      </c>
    </row>
    <row r="26" spans="1:55" x14ac:dyDescent="0.25">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BA26" s="14" t="str">
        <f>IF('Job List'!B31="", "", 'Job List'!B31)</f>
        <v/>
      </c>
    </row>
    <row r="27" spans="1:55" x14ac:dyDescent="0.25">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BA27" s="14" t="str">
        <f>IF('Job List'!B32="", "", 'Job List'!B32)</f>
        <v/>
      </c>
    </row>
    <row r="28" spans="1:55"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BA28" s="14" t="str">
        <f>IF('Job List'!B33="", "", 'Job List'!B33)</f>
        <v/>
      </c>
    </row>
    <row r="29" spans="1:55" x14ac:dyDescent="0.25">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BA29" s="14" t="str">
        <f>IF('Job List'!B34="", "", 'Job List'!B34)</f>
        <v/>
      </c>
    </row>
    <row r="30" spans="1:55" x14ac:dyDescent="0.25">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BA30" s="14" t="str">
        <f>IF('Job List'!B35="", "", 'Job List'!B35)</f>
        <v/>
      </c>
    </row>
    <row r="31" spans="1:55"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BA31" s="14" t="str">
        <f>IF('Job List'!B36="", "", 'Job List'!B36)</f>
        <v/>
      </c>
    </row>
    <row r="32" spans="1:5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BA32" s="14" t="str">
        <f>IF('Job List'!B37="", "", 'Job List'!B37)</f>
        <v/>
      </c>
    </row>
    <row r="33" spans="1:53"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BA33" s="14" t="str">
        <f>IF('Job List'!B38="", "", 'Job List'!B38)</f>
        <v/>
      </c>
    </row>
    <row r="34" spans="1:53" hidden="1" x14ac:dyDescent="0.25">
      <c r="BA34" s="14" t="str">
        <f>IF('Job List'!B39="", "", 'Job List'!B39)</f>
        <v/>
      </c>
    </row>
    <row r="35" spans="1:53" hidden="1" x14ac:dyDescent="0.25">
      <c r="BA35" s="14" t="str">
        <f>IF('Job List'!B40="", "", 'Job List'!B40)</f>
        <v/>
      </c>
    </row>
    <row r="36" spans="1:53" hidden="1" x14ac:dyDescent="0.25">
      <c r="BA36" s="14" t="str">
        <f>IF('Job List'!B41="", "", 'Job List'!B41)</f>
        <v/>
      </c>
    </row>
    <row r="37" spans="1:53" hidden="1" x14ac:dyDescent="0.25">
      <c r="BA37" s="14" t="str">
        <f>IF('Job List'!B42="", "", 'Job List'!B42)</f>
        <v/>
      </c>
    </row>
    <row r="38" spans="1:53" hidden="1" x14ac:dyDescent="0.25">
      <c r="BA38" s="14" t="str">
        <f>IF('Job List'!B43="", "", 'Job List'!B43)</f>
        <v/>
      </c>
    </row>
    <row r="39" spans="1:53" hidden="1" x14ac:dyDescent="0.25">
      <c r="BA39" s="14" t="str">
        <f>IF('Job List'!B44="", "", 'Job List'!B44)</f>
        <v/>
      </c>
    </row>
    <row r="40" spans="1:53" hidden="1" x14ac:dyDescent="0.25">
      <c r="BA40" s="14" t="str">
        <f>IF('Job List'!B45="", "", 'Job List'!B45)</f>
        <v/>
      </c>
    </row>
    <row r="41" spans="1:53" hidden="1" x14ac:dyDescent="0.25">
      <c r="BA41" s="14" t="str">
        <f>IF('Job List'!B46="", "", 'Job List'!B46)</f>
        <v/>
      </c>
    </row>
    <row r="42" spans="1:53" hidden="1" x14ac:dyDescent="0.25">
      <c r="BA42" s="14" t="str">
        <f>IF('Job List'!B47="", "", 'Job List'!B47)</f>
        <v/>
      </c>
    </row>
    <row r="43" spans="1:53" hidden="1" x14ac:dyDescent="0.25">
      <c r="BA43" s="14" t="str">
        <f>IF('Job List'!B48="", "", 'Job List'!B48)</f>
        <v/>
      </c>
    </row>
    <row r="44" spans="1:53" hidden="1" x14ac:dyDescent="0.25">
      <c r="BA44" s="14" t="str">
        <f>IF('Job List'!B49="", "", 'Job List'!B49)</f>
        <v/>
      </c>
    </row>
    <row r="45" spans="1:53" hidden="1" x14ac:dyDescent="0.25">
      <c r="BA45" s="14" t="str">
        <f>IF('Job List'!B50="", "", 'Job List'!B50)</f>
        <v/>
      </c>
    </row>
    <row r="46" spans="1:53" hidden="1" x14ac:dyDescent="0.25">
      <c r="BA46" s="14" t="str">
        <f>IF('Job List'!B51="", "", 'Job List'!B51)</f>
        <v/>
      </c>
    </row>
    <row r="47" spans="1:53" hidden="1" x14ac:dyDescent="0.25">
      <c r="BA47" s="14" t="str">
        <f>IF('Job List'!B52="", "", 'Job List'!B52)</f>
        <v/>
      </c>
    </row>
    <row r="48" spans="1:53" hidden="1" x14ac:dyDescent="0.25">
      <c r="BA48" s="14" t="str">
        <f>IF('Job List'!B53="", "", 'Job List'!B53)</f>
        <v/>
      </c>
    </row>
    <row r="49" spans="53:53" hidden="1" x14ac:dyDescent="0.25">
      <c r="BA49" s="14" t="str">
        <f>IF('Job List'!B54="", "", 'Job List'!B54)</f>
        <v/>
      </c>
    </row>
    <row r="50" spans="53:53" hidden="1" x14ac:dyDescent="0.25">
      <c r="BA50" s="14" t="str">
        <f>IF('Job List'!B55="", "", 'Job List'!B55)</f>
        <v/>
      </c>
    </row>
    <row r="51" spans="53:53" hidden="1" x14ac:dyDescent="0.25">
      <c r="BA51" s="14" t="str">
        <f>IF('Job List'!B56="", "", 'Job List'!B56)</f>
        <v/>
      </c>
    </row>
    <row r="52" spans="53:53" hidden="1" x14ac:dyDescent="0.25">
      <c r="BA52" s="14" t="str">
        <f>IF('Job List'!B57="", "", 'Job List'!B57)</f>
        <v/>
      </c>
    </row>
    <row r="53" spans="53:53" hidden="1" x14ac:dyDescent="0.25">
      <c r="BA53" s="14" t="str">
        <f>IF('Job List'!B58="", "", 'Job List'!B58)</f>
        <v/>
      </c>
    </row>
    <row r="54" spans="53:53" hidden="1" x14ac:dyDescent="0.25">
      <c r="BA54" s="14" t="str">
        <f>IF('Job List'!B59="", "", 'Job List'!B59)</f>
        <v/>
      </c>
    </row>
    <row r="55" spans="53:53" hidden="1" x14ac:dyDescent="0.25">
      <c r="BA55" s="14" t="str">
        <f>IF('Job List'!B60="", "", 'Job List'!B60)</f>
        <v/>
      </c>
    </row>
    <row r="56" spans="53:53" hidden="1" x14ac:dyDescent="0.25">
      <c r="BA56" s="14" t="str">
        <f>IF('Job List'!B61="", "", 'Job List'!B61)</f>
        <v/>
      </c>
    </row>
    <row r="57" spans="53:53" hidden="1" x14ac:dyDescent="0.25">
      <c r="BA57" s="14" t="str">
        <f>IF('Job List'!B62="", "", 'Job List'!B62)</f>
        <v/>
      </c>
    </row>
    <row r="58" spans="53:53" hidden="1" x14ac:dyDescent="0.25">
      <c r="BA58" s="14" t="str">
        <f>IF('Job List'!B63="", "", 'Job List'!B63)</f>
        <v/>
      </c>
    </row>
    <row r="59" spans="53:53" hidden="1" x14ac:dyDescent="0.25">
      <c r="BA59" s="14" t="str">
        <f>IF('Job List'!B64="", "", 'Job List'!B64)</f>
        <v/>
      </c>
    </row>
    <row r="60" spans="53:53" hidden="1" x14ac:dyDescent="0.25">
      <c r="BA60" s="14" t="str">
        <f>IF('Job List'!B65="", "", 'Job List'!B65)</f>
        <v/>
      </c>
    </row>
    <row r="61" spans="53:53" hidden="1" x14ac:dyDescent="0.25">
      <c r="BA61" s="14" t="str">
        <f>IF('Job List'!B66="", "", 'Job List'!B66)</f>
        <v/>
      </c>
    </row>
    <row r="62" spans="53:53" hidden="1" x14ac:dyDescent="0.25">
      <c r="BA62" s="14" t="str">
        <f>IF('Job List'!B67="", "", 'Job List'!B67)</f>
        <v/>
      </c>
    </row>
    <row r="63" spans="53:53" hidden="1" x14ac:dyDescent="0.25">
      <c r="BA63" s="14" t="str">
        <f>IF('Job List'!B68="", "", 'Job List'!B68)</f>
        <v/>
      </c>
    </row>
    <row r="64" spans="53:53" hidden="1" x14ac:dyDescent="0.25">
      <c r="BA64" s="14" t="str">
        <f>IF('Job List'!B69="", "", 'Job List'!B69)</f>
        <v/>
      </c>
    </row>
    <row r="65" spans="53:53" hidden="1" x14ac:dyDescent="0.25">
      <c r="BA65" s="14" t="str">
        <f>IF('Job List'!B70="", "", 'Job List'!B70)</f>
        <v/>
      </c>
    </row>
    <row r="66" spans="53:53" hidden="1" x14ac:dyDescent="0.25">
      <c r="BA66" s="14" t="str">
        <f>IF('Job List'!B71="", "", 'Job List'!B71)</f>
        <v/>
      </c>
    </row>
    <row r="67" spans="53:53" hidden="1" x14ac:dyDescent="0.25">
      <c r="BA67" s="14" t="str">
        <f>IF('Job List'!B72="", "", 'Job List'!B72)</f>
        <v/>
      </c>
    </row>
    <row r="68" spans="53:53" hidden="1" x14ac:dyDescent="0.25">
      <c r="BA68" s="14" t="str">
        <f>IF('Job List'!B73="", "", 'Job List'!B73)</f>
        <v/>
      </c>
    </row>
    <row r="69" spans="53:53" hidden="1" x14ac:dyDescent="0.25">
      <c r="BA69" s="14" t="str">
        <f>IF('Job List'!B74="", "", 'Job List'!B74)</f>
        <v/>
      </c>
    </row>
    <row r="70" spans="53:53" hidden="1" x14ac:dyDescent="0.25">
      <c r="BA70" s="14" t="str">
        <f>IF('Job List'!B75="", "", 'Job List'!B75)</f>
        <v/>
      </c>
    </row>
    <row r="71" spans="53:53" hidden="1" x14ac:dyDescent="0.25">
      <c r="BA71" s="14" t="str">
        <f>IF('Job List'!B76="", "", 'Job List'!B76)</f>
        <v/>
      </c>
    </row>
    <row r="72" spans="53:53" hidden="1" x14ac:dyDescent="0.25">
      <c r="BA72" s="14" t="str">
        <f>IF('Job List'!B77="", "", 'Job List'!B77)</f>
        <v/>
      </c>
    </row>
    <row r="73" spans="53:53" hidden="1" x14ac:dyDescent="0.25">
      <c r="BA73" s="14" t="str">
        <f>IF('Job List'!B78="", "", 'Job List'!B78)</f>
        <v/>
      </c>
    </row>
    <row r="74" spans="53:53" hidden="1" x14ac:dyDescent="0.25">
      <c r="BA74" s="14" t="str">
        <f>IF('Job List'!B79="", "", 'Job List'!B79)</f>
        <v/>
      </c>
    </row>
    <row r="75" spans="53:53" hidden="1" x14ac:dyDescent="0.25">
      <c r="BA75" s="14" t="str">
        <f>IF('Job List'!B80="", "", 'Job List'!B80)</f>
        <v/>
      </c>
    </row>
    <row r="76" spans="53:53" hidden="1" x14ac:dyDescent="0.25">
      <c r="BA76" s="14" t="str">
        <f>IF('Job List'!B81="", "", 'Job List'!B81)</f>
        <v/>
      </c>
    </row>
    <row r="77" spans="53:53" hidden="1" x14ac:dyDescent="0.25">
      <c r="BA77" s="14" t="str">
        <f>IF('Job List'!B82="", "", 'Job List'!B82)</f>
        <v/>
      </c>
    </row>
    <row r="78" spans="53:53" hidden="1" x14ac:dyDescent="0.25">
      <c r="BA78" s="14" t="str">
        <f>IF('Job List'!B83="", "", 'Job List'!B83)</f>
        <v/>
      </c>
    </row>
    <row r="79" spans="53:53" hidden="1" x14ac:dyDescent="0.25">
      <c r="BA79" s="14" t="str">
        <f>IF('Job List'!B84="", "", 'Job List'!B84)</f>
        <v/>
      </c>
    </row>
    <row r="80" spans="53:53" hidden="1" x14ac:dyDescent="0.25">
      <c r="BA80" s="14" t="str">
        <f>IF('Job List'!B85="", "", 'Job List'!B85)</f>
        <v/>
      </c>
    </row>
    <row r="81" spans="53:53" hidden="1" x14ac:dyDescent="0.25">
      <c r="BA81" s="14" t="str">
        <f>IF('Job List'!B86="", "", 'Job List'!B86)</f>
        <v/>
      </c>
    </row>
    <row r="82" spans="53:53" hidden="1" x14ac:dyDescent="0.25">
      <c r="BA82" s="14" t="str">
        <f>IF('Job List'!B87="", "", 'Job List'!B87)</f>
        <v/>
      </c>
    </row>
    <row r="83" spans="53:53" hidden="1" x14ac:dyDescent="0.25">
      <c r="BA83" s="14" t="str">
        <f>IF('Job List'!B88="", "", 'Job List'!B88)</f>
        <v/>
      </c>
    </row>
    <row r="84" spans="53:53" hidden="1" x14ac:dyDescent="0.25">
      <c r="BA84" s="14" t="str">
        <f>IF('Job List'!B89="", "", 'Job List'!B89)</f>
        <v/>
      </c>
    </row>
    <row r="85" spans="53:53" hidden="1" x14ac:dyDescent="0.25">
      <c r="BA85" s="14" t="str">
        <f>IF('Job List'!B90="", "", 'Job List'!B90)</f>
        <v/>
      </c>
    </row>
    <row r="86" spans="53:53" hidden="1" x14ac:dyDescent="0.25">
      <c r="BA86" s="14" t="str">
        <f>IF('Job List'!B91="", "", 'Job List'!B91)</f>
        <v/>
      </c>
    </row>
    <row r="87" spans="53:53" hidden="1" x14ac:dyDescent="0.25">
      <c r="BA87" s="14" t="str">
        <f>IF('Job List'!B92="", "", 'Job List'!B92)</f>
        <v/>
      </c>
    </row>
    <row r="88" spans="53:53" hidden="1" x14ac:dyDescent="0.25">
      <c r="BA88" s="14" t="str">
        <f>IF('Job List'!B93="", "", 'Job List'!B93)</f>
        <v/>
      </c>
    </row>
    <row r="89" spans="53:53" hidden="1" x14ac:dyDescent="0.25">
      <c r="BA89" s="14" t="str">
        <f>IF('Job List'!B94="", "", 'Job List'!B94)</f>
        <v/>
      </c>
    </row>
    <row r="90" spans="53:53" hidden="1" x14ac:dyDescent="0.25">
      <c r="BA90" s="14" t="str">
        <f>IF('Job List'!B95="", "", 'Job List'!B95)</f>
        <v/>
      </c>
    </row>
    <row r="91" spans="53:53" hidden="1" x14ac:dyDescent="0.25">
      <c r="BA91" s="14" t="str">
        <f>IF('Job List'!B96="", "", 'Job List'!B96)</f>
        <v/>
      </c>
    </row>
    <row r="92" spans="53:53" hidden="1" x14ac:dyDescent="0.25">
      <c r="BA92" s="14" t="str">
        <f>IF('Job List'!B97="", "", 'Job List'!B97)</f>
        <v/>
      </c>
    </row>
    <row r="93" spans="53:53" hidden="1" x14ac:dyDescent="0.25">
      <c r="BA93" s="14" t="str">
        <f>IF('Job List'!B98="", "", 'Job List'!B98)</f>
        <v/>
      </c>
    </row>
    <row r="94" spans="53:53" hidden="1" x14ac:dyDescent="0.25">
      <c r="BA94" s="14" t="str">
        <f>IF('Job List'!B99="", "", 'Job List'!B99)</f>
        <v/>
      </c>
    </row>
    <row r="95" spans="53:53" hidden="1" x14ac:dyDescent="0.25">
      <c r="BA95" s="14" t="str">
        <f>IF('Job List'!B100="", "", 'Job List'!B100)</f>
        <v/>
      </c>
    </row>
    <row r="96" spans="53:53" hidden="1" x14ac:dyDescent="0.25">
      <c r="BA96" s="14" t="str">
        <f>IF('Job List'!B101="", "", 'Job List'!B101)</f>
        <v/>
      </c>
    </row>
    <row r="97" spans="53:53" hidden="1" x14ac:dyDescent="0.25">
      <c r="BA97" s="14" t="str">
        <f>IF('Job List'!B102="", "", 'Job List'!B102)</f>
        <v/>
      </c>
    </row>
    <row r="98" spans="53:53" hidden="1" x14ac:dyDescent="0.25">
      <c r="BA98" s="14" t="str">
        <f>IF('Job List'!B103="", "", 'Job List'!B103)</f>
        <v/>
      </c>
    </row>
    <row r="99" spans="53:53" hidden="1" x14ac:dyDescent="0.25">
      <c r="BA99" s="14" t="str">
        <f>IF('Job List'!B104="", "", 'Job List'!B104)</f>
        <v/>
      </c>
    </row>
    <row r="100" spans="53:53" hidden="1" x14ac:dyDescent="0.25">
      <c r="BA100" s="14" t="str">
        <f>IF('Job List'!B105="", "", 'Job List'!B105)</f>
        <v/>
      </c>
    </row>
    <row r="101" spans="53:53" hidden="1" x14ac:dyDescent="0.25">
      <c r="BA101" s="14" t="str">
        <f>IF('Job List'!B106="", "", 'Job List'!B106)</f>
        <v/>
      </c>
    </row>
    <row r="102" spans="53:53" hidden="1" x14ac:dyDescent="0.25">
      <c r="BA102" s="14" t="str">
        <f>IF('Job List'!B107="", "", 'Job List'!B107)</f>
        <v/>
      </c>
    </row>
    <row r="103" spans="53:53" hidden="1" x14ac:dyDescent="0.25">
      <c r="BA103" s="14" t="str">
        <f>IF('Job List'!B108="", "", 'Job List'!B108)</f>
        <v/>
      </c>
    </row>
    <row r="104" spans="53:53" hidden="1" x14ac:dyDescent="0.25">
      <c r="BA104" s="14" t="str">
        <f>IF('Job List'!B109="", "", 'Job List'!B109)</f>
        <v/>
      </c>
    </row>
    <row r="105" spans="53:53" hidden="1" x14ac:dyDescent="0.25">
      <c r="BA105" s="14" t="str">
        <f>IF('Job List'!B110="", "", 'Job List'!B110)</f>
        <v/>
      </c>
    </row>
    <row r="106" spans="53:53" hidden="1" x14ac:dyDescent="0.25">
      <c r="BA106" s="14" t="str">
        <f>IF('Job List'!B111="", "", 'Job List'!B111)</f>
        <v/>
      </c>
    </row>
    <row r="107" spans="53:53" hidden="1" x14ac:dyDescent="0.25">
      <c r="BA107" s="14" t="str">
        <f>IF('Job List'!B112="", "", 'Job List'!B112)</f>
        <v/>
      </c>
    </row>
    <row r="108" spans="53:53" hidden="1" x14ac:dyDescent="0.25">
      <c r="BA108" s="14" t="str">
        <f>IF('Job List'!B113="", "", 'Job List'!B113)</f>
        <v/>
      </c>
    </row>
    <row r="109" spans="53:53" hidden="1" x14ac:dyDescent="0.25">
      <c r="BA109" s="14" t="str">
        <f>IF('Job List'!B114="", "", 'Job List'!B114)</f>
        <v/>
      </c>
    </row>
    <row r="110" spans="53:53" hidden="1" x14ac:dyDescent="0.25">
      <c r="BA110" s="14" t="str">
        <f>IF('Job List'!B115="", "", 'Job List'!B115)</f>
        <v/>
      </c>
    </row>
    <row r="111" spans="53:53" hidden="1" x14ac:dyDescent="0.25">
      <c r="BA111" s="14" t="str">
        <f>IF('Job List'!B116="", "", 'Job List'!B116)</f>
        <v/>
      </c>
    </row>
    <row r="112" spans="53:53" hidden="1" x14ac:dyDescent="0.25">
      <c r="BA112" s="14" t="str">
        <f>IF('Job List'!B117="", "", 'Job List'!B117)</f>
        <v/>
      </c>
    </row>
    <row r="113" spans="53:53" hidden="1" x14ac:dyDescent="0.25">
      <c r="BA113" s="14" t="str">
        <f>IF('Job List'!B118="", "", 'Job List'!B118)</f>
        <v/>
      </c>
    </row>
    <row r="114" spans="53:53" hidden="1" x14ac:dyDescent="0.25">
      <c r="BA114" s="14" t="str">
        <f>IF('Job List'!B119="", "", 'Job List'!B119)</f>
        <v/>
      </c>
    </row>
    <row r="115" spans="53:53" hidden="1" x14ac:dyDescent="0.25">
      <c r="BA115" s="14" t="str">
        <f>IF('Job List'!B120="", "", 'Job List'!B120)</f>
        <v/>
      </c>
    </row>
    <row r="116" spans="53:53" hidden="1" x14ac:dyDescent="0.25">
      <c r="BA116" s="14" t="str">
        <f>IF('Job List'!B121="", "", 'Job List'!B121)</f>
        <v/>
      </c>
    </row>
    <row r="117" spans="53:53" hidden="1" x14ac:dyDescent="0.25">
      <c r="BA117" s="14" t="str">
        <f>IF('Job List'!B122="", "", 'Job List'!B122)</f>
        <v/>
      </c>
    </row>
    <row r="118" spans="53:53" hidden="1" x14ac:dyDescent="0.25">
      <c r="BA118" s="14" t="str">
        <f>IF('Job List'!B123="", "", 'Job List'!B123)</f>
        <v/>
      </c>
    </row>
    <row r="119" spans="53:53" hidden="1" x14ac:dyDescent="0.25">
      <c r="BA119" s="14" t="str">
        <f>IF('Job List'!B124="", "", 'Job List'!B124)</f>
        <v/>
      </c>
    </row>
    <row r="120" spans="53:53" hidden="1" x14ac:dyDescent="0.25">
      <c r="BA120" s="14" t="str">
        <f>IF('Job List'!B125="", "", 'Job List'!B125)</f>
        <v/>
      </c>
    </row>
    <row r="121" spans="53:53" hidden="1" x14ac:dyDescent="0.25">
      <c r="BA121" s="14" t="str">
        <f>IF('Job List'!B126="", "", 'Job List'!B126)</f>
        <v/>
      </c>
    </row>
    <row r="122" spans="53:53" hidden="1" x14ac:dyDescent="0.25">
      <c r="BA122" s="14" t="str">
        <f>IF('Job List'!B127="", "", 'Job List'!B127)</f>
        <v/>
      </c>
    </row>
    <row r="123" spans="53:53" hidden="1" x14ac:dyDescent="0.25">
      <c r="BA123" s="14" t="str">
        <f>IF('Job List'!B128="", "", 'Job List'!B128)</f>
        <v/>
      </c>
    </row>
    <row r="124" spans="53:53" hidden="1" x14ac:dyDescent="0.25">
      <c r="BA124" s="14" t="str">
        <f>IF('Job List'!B129="", "", 'Job List'!B129)</f>
        <v/>
      </c>
    </row>
    <row r="125" spans="53:53" hidden="1" x14ac:dyDescent="0.25">
      <c r="BA125" s="14" t="str">
        <f>IF('Job List'!B130="", "", 'Job List'!B130)</f>
        <v/>
      </c>
    </row>
    <row r="126" spans="53:53" hidden="1" x14ac:dyDescent="0.25">
      <c r="BA126" s="14" t="str">
        <f>IF('Job List'!B131="", "", 'Job List'!B131)</f>
        <v/>
      </c>
    </row>
    <row r="127" spans="53:53" hidden="1" x14ac:dyDescent="0.25">
      <c r="BA127" s="14" t="str">
        <f>IF('Job List'!B132="", "", 'Job List'!B132)</f>
        <v/>
      </c>
    </row>
    <row r="128" spans="53:53" hidden="1" x14ac:dyDescent="0.25">
      <c r="BA128" s="14" t="str">
        <f>IF('Job List'!B133="", "", 'Job List'!B133)</f>
        <v/>
      </c>
    </row>
    <row r="129" spans="53:53" hidden="1" x14ac:dyDescent="0.25">
      <c r="BA129" s="14" t="str">
        <f>IF('Job List'!B134="", "", 'Job List'!B134)</f>
        <v/>
      </c>
    </row>
    <row r="130" spans="53:53" hidden="1" x14ac:dyDescent="0.25">
      <c r="BA130" s="14" t="str">
        <f>IF('Job List'!B135="", "", 'Job List'!B135)</f>
        <v/>
      </c>
    </row>
    <row r="131" spans="53:53" hidden="1" x14ac:dyDescent="0.25">
      <c r="BA131" s="14" t="str">
        <f>IF('Job List'!B136="", "", 'Job List'!B136)</f>
        <v/>
      </c>
    </row>
    <row r="132" spans="53:53" hidden="1" x14ac:dyDescent="0.25">
      <c r="BA132" s="14" t="str">
        <f>IF('Job List'!B137="", "", 'Job List'!B137)</f>
        <v/>
      </c>
    </row>
    <row r="133" spans="53:53" hidden="1" x14ac:dyDescent="0.25">
      <c r="BA133" s="14" t="str">
        <f>IF('Job List'!B138="", "", 'Job List'!B138)</f>
        <v/>
      </c>
    </row>
    <row r="134" spans="53:53" hidden="1" x14ac:dyDescent="0.25">
      <c r="BA134" s="14" t="str">
        <f>IF('Job List'!B139="", "", 'Job List'!B139)</f>
        <v/>
      </c>
    </row>
    <row r="135" spans="53:53" hidden="1" x14ac:dyDescent="0.25">
      <c r="BA135" s="14" t="str">
        <f>IF('Job List'!B140="", "", 'Job List'!B140)</f>
        <v/>
      </c>
    </row>
    <row r="136" spans="53:53" hidden="1" x14ac:dyDescent="0.25">
      <c r="BA136" s="14" t="str">
        <f>IF('Job List'!B141="", "", 'Job List'!B141)</f>
        <v/>
      </c>
    </row>
    <row r="137" spans="53:53" hidden="1" x14ac:dyDescent="0.25">
      <c r="BA137" s="14" t="str">
        <f>IF('Job List'!B142="", "", 'Job List'!B142)</f>
        <v/>
      </c>
    </row>
    <row r="138" spans="53:53" hidden="1" x14ac:dyDescent="0.25">
      <c r="BA138" s="14" t="str">
        <f>IF('Job List'!B143="", "", 'Job List'!B143)</f>
        <v/>
      </c>
    </row>
    <row r="139" spans="53:53" hidden="1" x14ac:dyDescent="0.25">
      <c r="BA139" s="14" t="str">
        <f>IF('Job List'!B144="", "", 'Job List'!B144)</f>
        <v/>
      </c>
    </row>
    <row r="140" spans="53:53" hidden="1" x14ac:dyDescent="0.25">
      <c r="BA140" s="14" t="str">
        <f>IF('Job List'!B145="", "", 'Job List'!B145)</f>
        <v/>
      </c>
    </row>
    <row r="141" spans="53:53" hidden="1" x14ac:dyDescent="0.25">
      <c r="BA141" s="14" t="str">
        <f>IF('Job List'!B146="", "", 'Job List'!B146)</f>
        <v/>
      </c>
    </row>
    <row r="142" spans="53:53" hidden="1" x14ac:dyDescent="0.25">
      <c r="BA142" s="14" t="str">
        <f>IF('Job List'!B147="", "", 'Job List'!B147)</f>
        <v/>
      </c>
    </row>
    <row r="143" spans="53:53" hidden="1" x14ac:dyDescent="0.25">
      <c r="BA143" s="14" t="str">
        <f>IF('Job List'!B148="", "", 'Job List'!B148)</f>
        <v/>
      </c>
    </row>
    <row r="144" spans="53:53" hidden="1" x14ac:dyDescent="0.25">
      <c r="BA144" s="14" t="str">
        <f>IF('Job List'!B149="", "", 'Job List'!B149)</f>
        <v/>
      </c>
    </row>
    <row r="145" spans="53:53" hidden="1" x14ac:dyDescent="0.25">
      <c r="BA145" s="14" t="str">
        <f>IF('Job List'!B150="", "", 'Job List'!B150)</f>
        <v/>
      </c>
    </row>
    <row r="146" spans="53:53" hidden="1" x14ac:dyDescent="0.25">
      <c r="BA146" s="14" t="str">
        <f>IF('Job List'!B151="", "", 'Job List'!B151)</f>
        <v/>
      </c>
    </row>
    <row r="147" spans="53:53" hidden="1" x14ac:dyDescent="0.25">
      <c r="BA147" s="14" t="str">
        <f>IF('Job List'!B152="", "", 'Job List'!B152)</f>
        <v/>
      </c>
    </row>
    <row r="148" spans="53:53" hidden="1" x14ac:dyDescent="0.25">
      <c r="BA148" s="14" t="str">
        <f>IF('Job List'!B153="", "", 'Job List'!B153)</f>
        <v/>
      </c>
    </row>
    <row r="149" spans="53:53" hidden="1" x14ac:dyDescent="0.25">
      <c r="BA149" s="14" t="str">
        <f>IF('Job List'!B154="", "", 'Job List'!B154)</f>
        <v/>
      </c>
    </row>
    <row r="150" spans="53:53" hidden="1" x14ac:dyDescent="0.25">
      <c r="BA150" s="14" t="str">
        <f>IF('Job List'!B155="", "", 'Job List'!B155)</f>
        <v/>
      </c>
    </row>
    <row r="151" spans="53:53" hidden="1" x14ac:dyDescent="0.25">
      <c r="BA151" s="14" t="str">
        <f>IF('Job List'!B156="", "", 'Job List'!B156)</f>
        <v/>
      </c>
    </row>
    <row r="152" spans="53:53" hidden="1" x14ac:dyDescent="0.25">
      <c r="BA152" s="14" t="str">
        <f>IF('Job List'!B157="", "", 'Job List'!B157)</f>
        <v/>
      </c>
    </row>
    <row r="153" spans="53:53" hidden="1" x14ac:dyDescent="0.25">
      <c r="BA153" s="14" t="str">
        <f>IF('Job List'!B158="", "", 'Job List'!B158)</f>
        <v/>
      </c>
    </row>
    <row r="154" spans="53:53" hidden="1" x14ac:dyDescent="0.25">
      <c r="BA154" s="14" t="str">
        <f>IF('Job List'!B159="", "", 'Job List'!B159)</f>
        <v/>
      </c>
    </row>
    <row r="155" spans="53:53" hidden="1" x14ac:dyDescent="0.25">
      <c r="BA155" s="14" t="str">
        <f>IF('Job List'!B160="", "", 'Job List'!B160)</f>
        <v/>
      </c>
    </row>
    <row r="156" spans="53:53" hidden="1" x14ac:dyDescent="0.25">
      <c r="BA156" s="14" t="str">
        <f>IF('Job List'!B161="", "", 'Job List'!B161)</f>
        <v/>
      </c>
    </row>
    <row r="157" spans="53:53" hidden="1" x14ac:dyDescent="0.25">
      <c r="BA157" s="14" t="str">
        <f>IF('Job List'!B162="", "", 'Job List'!B162)</f>
        <v/>
      </c>
    </row>
    <row r="158" spans="53:53" hidden="1" x14ac:dyDescent="0.25">
      <c r="BA158" s="14" t="str">
        <f>IF('Job List'!B163="", "", 'Job List'!B163)</f>
        <v/>
      </c>
    </row>
    <row r="159" spans="53:53" hidden="1" x14ac:dyDescent="0.25">
      <c r="BA159" s="14" t="str">
        <f>IF('Job List'!B164="", "", 'Job List'!B164)</f>
        <v/>
      </c>
    </row>
    <row r="160" spans="53:53" hidden="1" x14ac:dyDescent="0.25">
      <c r="BA160" s="14" t="str">
        <f>IF('Job List'!B165="", "", 'Job List'!B165)</f>
        <v/>
      </c>
    </row>
    <row r="161" spans="53:53" hidden="1" x14ac:dyDescent="0.25">
      <c r="BA161" s="14" t="str">
        <f>IF('Job List'!B166="", "", 'Job List'!B166)</f>
        <v/>
      </c>
    </row>
    <row r="162" spans="53:53" hidden="1" x14ac:dyDescent="0.25">
      <c r="BA162" s="14" t="str">
        <f>IF('Job List'!B167="", "", 'Job List'!B167)</f>
        <v/>
      </c>
    </row>
    <row r="163" spans="53:53" hidden="1" x14ac:dyDescent="0.25">
      <c r="BA163" s="14" t="str">
        <f>IF('Job List'!B168="", "", 'Job List'!B168)</f>
        <v/>
      </c>
    </row>
    <row r="164" spans="53:53" hidden="1" x14ac:dyDescent="0.25">
      <c r="BA164" s="14" t="str">
        <f>IF('Job List'!B169="", "", 'Job List'!B169)</f>
        <v/>
      </c>
    </row>
    <row r="165" spans="53:53" hidden="1" x14ac:dyDescent="0.25">
      <c r="BA165" s="14" t="str">
        <f>IF('Job List'!B170="", "", 'Job List'!B170)</f>
        <v/>
      </c>
    </row>
    <row r="166" spans="53:53" hidden="1" x14ac:dyDescent="0.25">
      <c r="BA166" s="14" t="str">
        <f>IF('Job List'!B171="", "", 'Job List'!B171)</f>
        <v/>
      </c>
    </row>
    <row r="167" spans="53:53" hidden="1" x14ac:dyDescent="0.25">
      <c r="BA167" s="14" t="str">
        <f>IF('Job List'!B172="", "", 'Job List'!B172)</f>
        <v/>
      </c>
    </row>
    <row r="168" spans="53:53" hidden="1" x14ac:dyDescent="0.25">
      <c r="BA168" s="14" t="str">
        <f>IF('Job List'!B173="", "", 'Job List'!B173)</f>
        <v/>
      </c>
    </row>
    <row r="169" spans="53:53" hidden="1" x14ac:dyDescent="0.25">
      <c r="BA169" s="14" t="str">
        <f>IF('Job List'!B174="", "", 'Job List'!B174)</f>
        <v/>
      </c>
    </row>
    <row r="170" spans="53:53" hidden="1" x14ac:dyDescent="0.25">
      <c r="BA170" s="14" t="str">
        <f>IF('Job List'!B175="", "", 'Job List'!B175)</f>
        <v/>
      </c>
    </row>
    <row r="171" spans="53:53" hidden="1" x14ac:dyDescent="0.25">
      <c r="BA171" s="14" t="str">
        <f>IF('Job List'!B176="", "", 'Job List'!B176)</f>
        <v/>
      </c>
    </row>
    <row r="172" spans="53:53" hidden="1" x14ac:dyDescent="0.25">
      <c r="BA172" s="14" t="str">
        <f>IF('Job List'!B177="", "", 'Job List'!B177)</f>
        <v/>
      </c>
    </row>
    <row r="173" spans="53:53" hidden="1" x14ac:dyDescent="0.25">
      <c r="BA173" s="14" t="str">
        <f>IF('Job List'!B178="", "", 'Job List'!B178)</f>
        <v/>
      </c>
    </row>
    <row r="174" spans="53:53" hidden="1" x14ac:dyDescent="0.25">
      <c r="BA174" s="14" t="str">
        <f>IF('Job List'!B179="", "", 'Job List'!B179)</f>
        <v/>
      </c>
    </row>
    <row r="175" spans="53:53" hidden="1" x14ac:dyDescent="0.25">
      <c r="BA175" s="14" t="str">
        <f>IF('Job List'!B180="", "", 'Job List'!B180)</f>
        <v/>
      </c>
    </row>
    <row r="176" spans="53:53" hidden="1" x14ac:dyDescent="0.25">
      <c r="BA176" s="14" t="str">
        <f>IF('Job List'!B181="", "", 'Job List'!B181)</f>
        <v/>
      </c>
    </row>
    <row r="177" spans="53:53" hidden="1" x14ac:dyDescent="0.25">
      <c r="BA177" s="14" t="str">
        <f>IF('Job List'!B182="", "", 'Job List'!B182)</f>
        <v/>
      </c>
    </row>
    <row r="178" spans="53:53" hidden="1" x14ac:dyDescent="0.25">
      <c r="BA178" s="14" t="str">
        <f>IF('Job List'!B183="", "", 'Job List'!B183)</f>
        <v/>
      </c>
    </row>
    <row r="179" spans="53:53" hidden="1" x14ac:dyDescent="0.25">
      <c r="BA179" s="14" t="str">
        <f>IF('Job List'!B184="", "", 'Job List'!B184)</f>
        <v/>
      </c>
    </row>
    <row r="180" spans="53:53" hidden="1" x14ac:dyDescent="0.25">
      <c r="BA180" s="14" t="str">
        <f>IF('Job List'!B185="", "", 'Job List'!B185)</f>
        <v/>
      </c>
    </row>
    <row r="181" spans="53:53" hidden="1" x14ac:dyDescent="0.25">
      <c r="BA181" s="14" t="str">
        <f>IF('Job List'!B186="", "", 'Job List'!B186)</f>
        <v/>
      </c>
    </row>
    <row r="182" spans="53:53" hidden="1" x14ac:dyDescent="0.25">
      <c r="BA182" s="14" t="str">
        <f>IF('Job List'!B187="", "", 'Job List'!B187)</f>
        <v/>
      </c>
    </row>
    <row r="183" spans="53:53" hidden="1" x14ac:dyDescent="0.25">
      <c r="BA183" s="14" t="str">
        <f>IF('Job List'!B188="", "", 'Job List'!B188)</f>
        <v/>
      </c>
    </row>
    <row r="184" spans="53:53" hidden="1" x14ac:dyDescent="0.25">
      <c r="BA184" s="14" t="str">
        <f>IF('Job List'!B189="", "", 'Job List'!B189)</f>
        <v/>
      </c>
    </row>
    <row r="185" spans="53:53" hidden="1" x14ac:dyDescent="0.25">
      <c r="BA185" s="14" t="str">
        <f>IF('Job List'!B190="", "", 'Job List'!B190)</f>
        <v/>
      </c>
    </row>
    <row r="186" spans="53:53" hidden="1" x14ac:dyDescent="0.25">
      <c r="BA186" s="14" t="str">
        <f>IF('Job List'!B191="", "", 'Job List'!B191)</f>
        <v/>
      </c>
    </row>
    <row r="187" spans="53:53" hidden="1" x14ac:dyDescent="0.25">
      <c r="BA187" s="14" t="str">
        <f>IF('Job List'!B192="", "", 'Job List'!B192)</f>
        <v/>
      </c>
    </row>
    <row r="188" spans="53:53" hidden="1" x14ac:dyDescent="0.25">
      <c r="BA188" s="14" t="str">
        <f>IF('Job List'!B193="", "", 'Job List'!B193)</f>
        <v/>
      </c>
    </row>
    <row r="189" spans="53:53" hidden="1" x14ac:dyDescent="0.25">
      <c r="BA189" s="14" t="str">
        <f>IF('Job List'!B194="", "", 'Job List'!B194)</f>
        <v/>
      </c>
    </row>
    <row r="190" spans="53:53" hidden="1" x14ac:dyDescent="0.25">
      <c r="BA190" s="14" t="str">
        <f>IF('Job List'!B195="", "", 'Job List'!B195)</f>
        <v/>
      </c>
    </row>
    <row r="191" spans="53:53" hidden="1" x14ac:dyDescent="0.25">
      <c r="BA191" s="14" t="str">
        <f>IF('Job List'!B196="", "", 'Job List'!B196)</f>
        <v/>
      </c>
    </row>
    <row r="192" spans="53:53" hidden="1" x14ac:dyDescent="0.25">
      <c r="BA192" s="14" t="str">
        <f>IF('Job List'!B197="", "", 'Job List'!B197)</f>
        <v/>
      </c>
    </row>
    <row r="193" spans="53:53" hidden="1" x14ac:dyDescent="0.25">
      <c r="BA193" s="14" t="str">
        <f>IF('Job List'!B198="", "", 'Job List'!B198)</f>
        <v/>
      </c>
    </row>
    <row r="194" spans="53:53" hidden="1" x14ac:dyDescent="0.25">
      <c r="BA194" s="14" t="str">
        <f>IF('Job List'!B199="", "", 'Job List'!B199)</f>
        <v/>
      </c>
    </row>
    <row r="195" spans="53:53" hidden="1" x14ac:dyDescent="0.25">
      <c r="BA195" s="14" t="str">
        <f>IF('Job List'!B200="", "", 'Job List'!B200)</f>
        <v/>
      </c>
    </row>
    <row r="196" spans="53:53" hidden="1" x14ac:dyDescent="0.25">
      <c r="BA196" s="14" t="str">
        <f>IF('Job List'!B201="", "", 'Job List'!B201)</f>
        <v/>
      </c>
    </row>
    <row r="197" spans="53:53" hidden="1" x14ac:dyDescent="0.25">
      <c r="BA197" s="14" t="str">
        <f>IF('Job List'!B202="", "", 'Job List'!B202)</f>
        <v/>
      </c>
    </row>
    <row r="198" spans="53:53" hidden="1" x14ac:dyDescent="0.25">
      <c r="BA198" s="14" t="str">
        <f>IF('Job List'!B203="", "", 'Job List'!B203)</f>
        <v/>
      </c>
    </row>
    <row r="199" spans="53:53" hidden="1" x14ac:dyDescent="0.25">
      <c r="BA199" s="14" t="str">
        <f>IF('Job List'!B204="", "", 'Job List'!B204)</f>
        <v/>
      </c>
    </row>
    <row r="200" spans="53:53" hidden="1" x14ac:dyDescent="0.25">
      <c r="BA200" s="14" t="str">
        <f>IF('Job List'!B205="", "", 'Job List'!B205)</f>
        <v/>
      </c>
    </row>
    <row r="201" spans="53:53" hidden="1" x14ac:dyDescent="0.25">
      <c r="BA201" s="14" t="str">
        <f>IF('Job List'!B206="", "", 'Job List'!B206)</f>
        <v/>
      </c>
    </row>
    <row r="202" spans="53:53" hidden="1" x14ac:dyDescent="0.25">
      <c r="BA202" s="14" t="str">
        <f>IF('Job List'!B207="", "", 'Job List'!B207)</f>
        <v/>
      </c>
    </row>
    <row r="203" spans="53:53" hidden="1" x14ac:dyDescent="0.25">
      <c r="BA203" s="14" t="str">
        <f>IF('Job List'!B208="", "", 'Job List'!B208)</f>
        <v/>
      </c>
    </row>
    <row r="204" spans="53:53" hidden="1" x14ac:dyDescent="0.25">
      <c r="BA204" s="14" t="str">
        <f>IF('Job List'!B209="", "", 'Job List'!B209)</f>
        <v/>
      </c>
    </row>
    <row r="205" spans="53:53" hidden="1" x14ac:dyDescent="0.25">
      <c r="BA205" s="14" t="str">
        <f>IF('Job List'!B210="", "", 'Job List'!B210)</f>
        <v/>
      </c>
    </row>
    <row r="206" spans="53:53" hidden="1" x14ac:dyDescent="0.25">
      <c r="BA206" s="14" t="str">
        <f>IF('Job List'!B211="", "", 'Job List'!B211)</f>
        <v/>
      </c>
    </row>
    <row r="207" spans="53:53" hidden="1" x14ac:dyDescent="0.25">
      <c r="BA207" s="14" t="str">
        <f>IF('Job List'!B212="", "", 'Job List'!B212)</f>
        <v/>
      </c>
    </row>
    <row r="208" spans="53:53" hidden="1" x14ac:dyDescent="0.25">
      <c r="BA208" s="14" t="str">
        <f>IF('Job List'!B213="", "", 'Job List'!B213)</f>
        <v/>
      </c>
    </row>
    <row r="209" spans="53:53" hidden="1" x14ac:dyDescent="0.25">
      <c r="BA209" s="14" t="str">
        <f>IF('Job List'!B214="", "", 'Job List'!B214)</f>
        <v/>
      </c>
    </row>
    <row r="210" spans="53:53" hidden="1" x14ac:dyDescent="0.25">
      <c r="BA210" s="14" t="str">
        <f>IF('Job List'!B215="", "", 'Job List'!B215)</f>
        <v/>
      </c>
    </row>
    <row r="211" spans="53:53" hidden="1" x14ac:dyDescent="0.25">
      <c r="BA211" s="14" t="str">
        <f>IF('Job List'!B216="", "", 'Job List'!B216)</f>
        <v/>
      </c>
    </row>
    <row r="212" spans="53:53" hidden="1" x14ac:dyDescent="0.25">
      <c r="BA212" s="14" t="str">
        <f>IF('Job List'!B217="", "", 'Job List'!B217)</f>
        <v/>
      </c>
    </row>
    <row r="213" spans="53:53" hidden="1" x14ac:dyDescent="0.25">
      <c r="BA213" s="14" t="str">
        <f>IF('Job List'!B218="", "", 'Job List'!B218)</f>
        <v/>
      </c>
    </row>
    <row r="214" spans="53:53" hidden="1" x14ac:dyDescent="0.25">
      <c r="BA214" s="14" t="str">
        <f>IF('Job List'!B219="", "", 'Job List'!B219)</f>
        <v/>
      </c>
    </row>
    <row r="215" spans="53:53" hidden="1" x14ac:dyDescent="0.25">
      <c r="BA215" s="14" t="str">
        <f>IF('Job List'!B220="", "", 'Job List'!B220)</f>
        <v/>
      </c>
    </row>
    <row r="216" spans="53:53" hidden="1" x14ac:dyDescent="0.25">
      <c r="BA216" s="14" t="str">
        <f>IF('Job List'!B221="", "", 'Job List'!B221)</f>
        <v/>
      </c>
    </row>
    <row r="217" spans="53:53" hidden="1" x14ac:dyDescent="0.25">
      <c r="BA217" s="14" t="str">
        <f>IF('Job List'!B222="", "", 'Job List'!B222)</f>
        <v/>
      </c>
    </row>
    <row r="218" spans="53:53" hidden="1" x14ac:dyDescent="0.25">
      <c r="BA218" s="14" t="str">
        <f>IF('Job List'!B223="", "", 'Job List'!B223)</f>
        <v/>
      </c>
    </row>
    <row r="219" spans="53:53" hidden="1" x14ac:dyDescent="0.25">
      <c r="BA219" s="14" t="str">
        <f>IF('Job List'!B224="", "", 'Job List'!B224)</f>
        <v/>
      </c>
    </row>
    <row r="220" spans="53:53" hidden="1" x14ac:dyDescent="0.25">
      <c r="BA220" s="14" t="str">
        <f>IF('Job List'!B225="", "", 'Job List'!B225)</f>
        <v/>
      </c>
    </row>
    <row r="221" spans="53:53" hidden="1" x14ac:dyDescent="0.25">
      <c r="BA221" s="14" t="str">
        <f>IF('Job List'!B226="", "", 'Job List'!B226)</f>
        <v/>
      </c>
    </row>
    <row r="222" spans="53:53" hidden="1" x14ac:dyDescent="0.25">
      <c r="BA222" s="14" t="str">
        <f>IF('Job List'!B227="", "", 'Job List'!B227)</f>
        <v/>
      </c>
    </row>
    <row r="223" spans="53:53" hidden="1" x14ac:dyDescent="0.25">
      <c r="BA223" s="14" t="str">
        <f>IF('Job List'!B228="", "", 'Job List'!B228)</f>
        <v/>
      </c>
    </row>
    <row r="224" spans="53:53" hidden="1" x14ac:dyDescent="0.25">
      <c r="BA224" s="14" t="str">
        <f>IF('Job List'!B229="", "", 'Job List'!B229)</f>
        <v/>
      </c>
    </row>
    <row r="225" spans="53:53" hidden="1" x14ac:dyDescent="0.25">
      <c r="BA225" s="14" t="str">
        <f>IF('Job List'!B230="", "", 'Job List'!B230)</f>
        <v/>
      </c>
    </row>
    <row r="226" spans="53:53" hidden="1" x14ac:dyDescent="0.25">
      <c r="BA226" s="14" t="str">
        <f>IF('Job List'!B231="", "", 'Job List'!B231)</f>
        <v/>
      </c>
    </row>
    <row r="227" spans="53:53" hidden="1" x14ac:dyDescent="0.25">
      <c r="BA227" s="14" t="str">
        <f>IF('Job List'!B232="", "", 'Job List'!B232)</f>
        <v/>
      </c>
    </row>
    <row r="228" spans="53:53" hidden="1" x14ac:dyDescent="0.25">
      <c r="BA228" s="14" t="str">
        <f>IF('Job List'!B233="", "", 'Job List'!B233)</f>
        <v/>
      </c>
    </row>
    <row r="229" spans="53:53" hidden="1" x14ac:dyDescent="0.25">
      <c r="BA229" s="14" t="str">
        <f>IF('Job List'!B234="", "", 'Job List'!B234)</f>
        <v/>
      </c>
    </row>
    <row r="230" spans="53:53" hidden="1" x14ac:dyDescent="0.25">
      <c r="BA230" s="14" t="str">
        <f>IF('Job List'!B235="", "", 'Job List'!B235)</f>
        <v/>
      </c>
    </row>
    <row r="231" spans="53:53" hidden="1" x14ac:dyDescent="0.25">
      <c r="BA231" s="14" t="str">
        <f>IF('Job List'!B236="", "", 'Job List'!B236)</f>
        <v/>
      </c>
    </row>
    <row r="232" spans="53:53" hidden="1" x14ac:dyDescent="0.25">
      <c r="BA232" s="14" t="str">
        <f>IF('Job List'!B237="", "", 'Job List'!B237)</f>
        <v/>
      </c>
    </row>
    <row r="233" spans="53:53" hidden="1" x14ac:dyDescent="0.25">
      <c r="BA233" s="14" t="str">
        <f>IF('Job List'!B238="", "", 'Job List'!B238)</f>
        <v/>
      </c>
    </row>
    <row r="234" spans="53:53" hidden="1" x14ac:dyDescent="0.25">
      <c r="BA234" s="14" t="str">
        <f>IF('Job List'!B239="", "", 'Job List'!B239)</f>
        <v/>
      </c>
    </row>
    <row r="235" spans="53:53" hidden="1" x14ac:dyDescent="0.25">
      <c r="BA235" s="14" t="str">
        <f>IF('Job List'!B240="", "", 'Job List'!B240)</f>
        <v/>
      </c>
    </row>
    <row r="236" spans="53:53" hidden="1" x14ac:dyDescent="0.25">
      <c r="BA236" s="14" t="str">
        <f>IF('Job List'!B241="", "", 'Job List'!B241)</f>
        <v/>
      </c>
    </row>
    <row r="237" spans="53:53" hidden="1" x14ac:dyDescent="0.25">
      <c r="BA237" s="14" t="str">
        <f>IF('Job List'!B242="", "", 'Job List'!B242)</f>
        <v/>
      </c>
    </row>
    <row r="238" spans="53:53" hidden="1" x14ac:dyDescent="0.25">
      <c r="BA238" s="14" t="str">
        <f>IF('Job List'!B243="", "", 'Job List'!B243)</f>
        <v/>
      </c>
    </row>
    <row r="239" spans="53:53" hidden="1" x14ac:dyDescent="0.25">
      <c r="BA239" s="14" t="str">
        <f>IF('Job List'!B244="", "", 'Job List'!B244)</f>
        <v/>
      </c>
    </row>
    <row r="240" spans="53:53" hidden="1" x14ac:dyDescent="0.25">
      <c r="BA240" s="14" t="str">
        <f>IF('Job List'!B245="", "", 'Job List'!B245)</f>
        <v/>
      </c>
    </row>
    <row r="241" spans="53:53" hidden="1" x14ac:dyDescent="0.25">
      <c r="BA241" s="14" t="str">
        <f>IF('Job List'!B246="", "", 'Job List'!B246)</f>
        <v/>
      </c>
    </row>
    <row r="242" spans="53:53" hidden="1" x14ac:dyDescent="0.25">
      <c r="BA242" s="14" t="str">
        <f>IF('Job List'!B247="", "", 'Job List'!B247)</f>
        <v/>
      </c>
    </row>
    <row r="243" spans="53:53" hidden="1" x14ac:dyDescent="0.25">
      <c r="BA243" s="14" t="str">
        <f>IF('Job List'!B248="", "", 'Job List'!B248)</f>
        <v/>
      </c>
    </row>
    <row r="244" spans="53:53" hidden="1" x14ac:dyDescent="0.25">
      <c r="BA244" s="14" t="str">
        <f>IF('Job List'!B249="", "", 'Job List'!B249)</f>
        <v/>
      </c>
    </row>
    <row r="245" spans="53:53" hidden="1" x14ac:dyDescent="0.25">
      <c r="BA245" s="14" t="str">
        <f>IF('Job List'!B250="", "", 'Job List'!B250)</f>
        <v/>
      </c>
    </row>
    <row r="246" spans="53:53" hidden="1" x14ac:dyDescent="0.25">
      <c r="BA246" s="14" t="str">
        <f>IF('Job List'!B251="", "", 'Job List'!B251)</f>
        <v/>
      </c>
    </row>
    <row r="247" spans="53:53" hidden="1" x14ac:dyDescent="0.25">
      <c r="BA247" s="14" t="str">
        <f>IF('Job List'!B252="", "", 'Job List'!B252)</f>
        <v/>
      </c>
    </row>
    <row r="248" spans="53:53" hidden="1" x14ac:dyDescent="0.25">
      <c r="BA248" s="14" t="str">
        <f>IF('Job List'!B253="", "", 'Job List'!B253)</f>
        <v/>
      </c>
    </row>
    <row r="249" spans="53:53" hidden="1" x14ac:dyDescent="0.25">
      <c r="BA249" s="14" t="str">
        <f>IF('Job List'!B254="", "", 'Job List'!B254)</f>
        <v/>
      </c>
    </row>
    <row r="250" spans="53:53" hidden="1" x14ac:dyDescent="0.25">
      <c r="BA250" s="14" t="str">
        <f>IF('Job List'!B255="", "", 'Job List'!B255)</f>
        <v/>
      </c>
    </row>
    <row r="251" spans="53:53" hidden="1" x14ac:dyDescent="0.25">
      <c r="BA251" s="14" t="str">
        <f>IF('Job List'!B256="", "", 'Job List'!B256)</f>
        <v/>
      </c>
    </row>
    <row r="252" spans="53:53" hidden="1" x14ac:dyDescent="0.25">
      <c r="BA252" s="14" t="str">
        <f>IF('Job List'!B257="", "", 'Job List'!B257)</f>
        <v/>
      </c>
    </row>
    <row r="253" spans="53:53" hidden="1" x14ac:dyDescent="0.25">
      <c r="BA253" s="14" t="str">
        <f>IF('Job List'!B258="", "", 'Job List'!B258)</f>
        <v/>
      </c>
    </row>
    <row r="254" spans="53:53" hidden="1" x14ac:dyDescent="0.25">
      <c r="BA254" s="14" t="str">
        <f>IF('Job List'!B259="", "", 'Job List'!B259)</f>
        <v/>
      </c>
    </row>
    <row r="255" spans="53:53" hidden="1" x14ac:dyDescent="0.25">
      <c r="BA255" s="14" t="str">
        <f>IF('Job List'!B260="", "", 'Job List'!B260)</f>
        <v/>
      </c>
    </row>
    <row r="256" spans="53:53" hidden="1" x14ac:dyDescent="0.25">
      <c r="BA256" s="14" t="str">
        <f>IF('Job List'!B261="", "", 'Job List'!B261)</f>
        <v/>
      </c>
    </row>
    <row r="257" spans="53:53" hidden="1" x14ac:dyDescent="0.25">
      <c r="BA257" s="14" t="str">
        <f>IF('Job List'!B262="", "", 'Job List'!B262)</f>
        <v/>
      </c>
    </row>
    <row r="258" spans="53:53" hidden="1" x14ac:dyDescent="0.25">
      <c r="BA258" s="14" t="str">
        <f>IF('Job List'!B263="", "", 'Job List'!B263)</f>
        <v/>
      </c>
    </row>
    <row r="259" spans="53:53" hidden="1" x14ac:dyDescent="0.25">
      <c r="BA259" s="14" t="str">
        <f>IF('Job List'!B264="", "", 'Job List'!B264)</f>
        <v/>
      </c>
    </row>
    <row r="260" spans="53:53" hidden="1" x14ac:dyDescent="0.25">
      <c r="BA260" s="14" t="str">
        <f>IF('Job List'!B265="", "", 'Job List'!B265)</f>
        <v/>
      </c>
    </row>
    <row r="261" spans="53:53" hidden="1" x14ac:dyDescent="0.25">
      <c r="BA261" s="14" t="str">
        <f>IF('Job List'!B266="", "", 'Job List'!B266)</f>
        <v/>
      </c>
    </row>
    <row r="262" spans="53:53" hidden="1" x14ac:dyDescent="0.25">
      <c r="BA262" s="14" t="str">
        <f>IF('Job List'!B267="", "", 'Job List'!B267)</f>
        <v/>
      </c>
    </row>
    <row r="263" spans="53:53" hidden="1" x14ac:dyDescent="0.25">
      <c r="BA263" s="14" t="str">
        <f>IF('Job List'!B268="", "", 'Job List'!B268)</f>
        <v/>
      </c>
    </row>
    <row r="264" spans="53:53" hidden="1" x14ac:dyDescent="0.25">
      <c r="BA264" s="14" t="str">
        <f>IF('Job List'!B269="", "", 'Job List'!B269)</f>
        <v/>
      </c>
    </row>
    <row r="265" spans="53:53" hidden="1" x14ac:dyDescent="0.25">
      <c r="BA265" s="14" t="str">
        <f>IF('Job List'!B270="", "", 'Job List'!B270)</f>
        <v/>
      </c>
    </row>
    <row r="266" spans="53:53" hidden="1" x14ac:dyDescent="0.25">
      <c r="BA266" s="14" t="str">
        <f>IF('Job List'!B271="", "", 'Job List'!B271)</f>
        <v/>
      </c>
    </row>
    <row r="267" spans="53:53" hidden="1" x14ac:dyDescent="0.25">
      <c r="BA267" s="14" t="str">
        <f>IF('Job List'!B272="", "", 'Job List'!B272)</f>
        <v/>
      </c>
    </row>
    <row r="268" spans="53:53" hidden="1" x14ac:dyDescent="0.25">
      <c r="BA268" s="14" t="str">
        <f>IF('Job List'!B273="", "", 'Job List'!B273)</f>
        <v/>
      </c>
    </row>
    <row r="269" spans="53:53" hidden="1" x14ac:dyDescent="0.25">
      <c r="BA269" s="14" t="str">
        <f>IF('Job List'!B274="", "", 'Job List'!B274)</f>
        <v/>
      </c>
    </row>
    <row r="270" spans="53:53" hidden="1" x14ac:dyDescent="0.25">
      <c r="BA270" s="14" t="str">
        <f>IF('Job List'!B275="", "", 'Job List'!B275)</f>
        <v/>
      </c>
    </row>
    <row r="271" spans="53:53" hidden="1" x14ac:dyDescent="0.25">
      <c r="BA271" s="14" t="str">
        <f>IF('Job List'!B276="", "", 'Job List'!B276)</f>
        <v/>
      </c>
    </row>
    <row r="272" spans="53:53" hidden="1" x14ac:dyDescent="0.25">
      <c r="BA272" s="14" t="str">
        <f>IF('Job List'!B277="", "", 'Job List'!B277)</f>
        <v/>
      </c>
    </row>
    <row r="273" spans="53:53" hidden="1" x14ac:dyDescent="0.25">
      <c r="BA273" s="14" t="str">
        <f>IF('Job List'!B278="", "", 'Job List'!B278)</f>
        <v/>
      </c>
    </row>
    <row r="274" spans="53:53" hidden="1" x14ac:dyDescent="0.25">
      <c r="BA274" s="14" t="str">
        <f>IF('Job List'!B279="", "", 'Job List'!B279)</f>
        <v/>
      </c>
    </row>
    <row r="275" spans="53:53" hidden="1" x14ac:dyDescent="0.25">
      <c r="BA275" s="14" t="str">
        <f>IF('Job List'!B280="", "", 'Job List'!B280)</f>
        <v/>
      </c>
    </row>
    <row r="276" spans="53:53" hidden="1" x14ac:dyDescent="0.25">
      <c r="BA276" s="14" t="str">
        <f>IF('Job List'!B281="", "", 'Job List'!B281)</f>
        <v/>
      </c>
    </row>
    <row r="277" spans="53:53" hidden="1" x14ac:dyDescent="0.25">
      <c r="BA277" s="14" t="str">
        <f>IF('Job List'!B282="", "", 'Job List'!B282)</f>
        <v/>
      </c>
    </row>
    <row r="278" spans="53:53" hidden="1" x14ac:dyDescent="0.25">
      <c r="BA278" s="14" t="str">
        <f>IF('Job List'!B283="", "", 'Job List'!B283)</f>
        <v/>
      </c>
    </row>
    <row r="279" spans="53:53" hidden="1" x14ac:dyDescent="0.25">
      <c r="BA279" s="14" t="str">
        <f>IF('Job List'!B284="", "", 'Job List'!B284)</f>
        <v/>
      </c>
    </row>
    <row r="280" spans="53:53" hidden="1" x14ac:dyDescent="0.25">
      <c r="BA280" s="14" t="str">
        <f>IF('Job List'!B285="", "", 'Job List'!B285)</f>
        <v/>
      </c>
    </row>
    <row r="281" spans="53:53" hidden="1" x14ac:dyDescent="0.25">
      <c r="BA281" s="14" t="str">
        <f>IF('Job List'!B286="", "", 'Job List'!B286)</f>
        <v/>
      </c>
    </row>
    <row r="282" spans="53:53" hidden="1" x14ac:dyDescent="0.25">
      <c r="BA282" s="14" t="str">
        <f>IF('Job List'!B287="", "", 'Job List'!B287)</f>
        <v/>
      </c>
    </row>
    <row r="283" spans="53:53" hidden="1" x14ac:dyDescent="0.25">
      <c r="BA283" s="14" t="str">
        <f>IF('Job List'!B288="", "", 'Job List'!B288)</f>
        <v/>
      </c>
    </row>
    <row r="284" spans="53:53" hidden="1" x14ac:dyDescent="0.25">
      <c r="BA284" s="14" t="str">
        <f>IF('Job List'!B289="", "", 'Job List'!B289)</f>
        <v/>
      </c>
    </row>
    <row r="285" spans="53:53" hidden="1" x14ac:dyDescent="0.25">
      <c r="BA285" s="14" t="str">
        <f>IF('Job List'!B290="", "", 'Job List'!B290)</f>
        <v/>
      </c>
    </row>
    <row r="286" spans="53:53" hidden="1" x14ac:dyDescent="0.25">
      <c r="BA286" s="14" t="str">
        <f>IF('Job List'!B291="", "", 'Job List'!B291)</f>
        <v/>
      </c>
    </row>
    <row r="287" spans="53:53" hidden="1" x14ac:dyDescent="0.25">
      <c r="BA287" s="14" t="str">
        <f>IF('Job List'!B292="", "", 'Job List'!B292)</f>
        <v/>
      </c>
    </row>
    <row r="288" spans="53:53" hidden="1" x14ac:dyDescent="0.25">
      <c r="BA288" s="14" t="str">
        <f>IF('Job List'!B293="", "", 'Job List'!B293)</f>
        <v/>
      </c>
    </row>
    <row r="289" spans="53:53" hidden="1" x14ac:dyDescent="0.25">
      <c r="BA289" s="14" t="str">
        <f>IF('Job List'!B294="", "", 'Job List'!B294)</f>
        <v/>
      </c>
    </row>
    <row r="290" spans="53:53" hidden="1" x14ac:dyDescent="0.25">
      <c r="BA290" s="14" t="str">
        <f>IF('Job List'!B295="", "", 'Job List'!B295)</f>
        <v/>
      </c>
    </row>
    <row r="291" spans="53:53" hidden="1" x14ac:dyDescent="0.25">
      <c r="BA291" s="14" t="str">
        <f>IF('Job List'!B296="", "", 'Job List'!B296)</f>
        <v/>
      </c>
    </row>
    <row r="292" spans="53:53" hidden="1" x14ac:dyDescent="0.25">
      <c r="BA292" s="14" t="str">
        <f>IF('Job List'!B297="", "", 'Job List'!B297)</f>
        <v/>
      </c>
    </row>
    <row r="293" spans="53:53" hidden="1" x14ac:dyDescent="0.25">
      <c r="BA293" s="14" t="str">
        <f>IF('Job List'!B298="", "", 'Job List'!B298)</f>
        <v/>
      </c>
    </row>
    <row r="294" spans="53:53" hidden="1" x14ac:dyDescent="0.25">
      <c r="BA294" s="14" t="str">
        <f>IF('Job List'!B299="", "", 'Job List'!B299)</f>
        <v/>
      </c>
    </row>
    <row r="295" spans="53:53" hidden="1" x14ac:dyDescent="0.25">
      <c r="BA295" s="14" t="str">
        <f>IF('Job List'!B300="", "", 'Job List'!B300)</f>
        <v/>
      </c>
    </row>
    <row r="296" spans="53:53" hidden="1" x14ac:dyDescent="0.25">
      <c r="BA296" s="14" t="str">
        <f>IF('Job List'!B301="", "", 'Job List'!B301)</f>
        <v/>
      </c>
    </row>
    <row r="297" spans="53:53" hidden="1" x14ac:dyDescent="0.25">
      <c r="BA297" s="14" t="str">
        <f>IF('Job List'!B302="", "", 'Job List'!B302)</f>
        <v/>
      </c>
    </row>
    <row r="298" spans="53:53" hidden="1" x14ac:dyDescent="0.25">
      <c r="BA298" s="14" t="str">
        <f>IF('Job List'!B303="", "", 'Job List'!B303)</f>
        <v/>
      </c>
    </row>
    <row r="299" spans="53:53" hidden="1" x14ac:dyDescent="0.25">
      <c r="BA299" s="14" t="str">
        <f>IF('Job List'!B304="", "", 'Job List'!B304)</f>
        <v/>
      </c>
    </row>
    <row r="300" spans="53:53" hidden="1" x14ac:dyDescent="0.25">
      <c r="BA300" s="14" t="str">
        <f>IF('Job List'!B305="", "", 'Job List'!B305)</f>
        <v/>
      </c>
    </row>
    <row r="301" spans="53:53" hidden="1" x14ac:dyDescent="0.25">
      <c r="BA301" s="14" t="str">
        <f>IF('Job List'!B306="", "", 'Job List'!B306)</f>
        <v/>
      </c>
    </row>
    <row r="302" spans="53:53" hidden="1" x14ac:dyDescent="0.25">
      <c r="BA302" s="14" t="str">
        <f>IF('Job List'!B307="", "", 'Job List'!B307)</f>
        <v/>
      </c>
    </row>
    <row r="303" spans="53:53" hidden="1" x14ac:dyDescent="0.25">
      <c r="BA303" s="14" t="str">
        <f>IF('Job List'!B308="", "", 'Job List'!B308)</f>
        <v/>
      </c>
    </row>
    <row r="304" spans="53:53" hidden="1" x14ac:dyDescent="0.25">
      <c r="BA304" s="14" t="str">
        <f>IF('Job List'!B309="", "", 'Job List'!B309)</f>
        <v/>
      </c>
    </row>
    <row r="305" spans="53:53" hidden="1" x14ac:dyDescent="0.25">
      <c r="BA305" s="14" t="str">
        <f>IF('Job List'!B310="", "", 'Job List'!B310)</f>
        <v/>
      </c>
    </row>
    <row r="306" spans="53:53" hidden="1" x14ac:dyDescent="0.25">
      <c r="BA306" s="14" t="str">
        <f>IF('Job List'!B311="", "", 'Job List'!B311)</f>
        <v/>
      </c>
    </row>
    <row r="307" spans="53:53" hidden="1" x14ac:dyDescent="0.25">
      <c r="BA307" s="14" t="str">
        <f>IF('Job List'!B312="", "", 'Job List'!B312)</f>
        <v/>
      </c>
    </row>
    <row r="308" spans="53:53" hidden="1" x14ac:dyDescent="0.25">
      <c r="BA308" s="14" t="str">
        <f>IF('Job List'!B313="", "", 'Job List'!B313)</f>
        <v/>
      </c>
    </row>
    <row r="309" spans="53:53" hidden="1" x14ac:dyDescent="0.25">
      <c r="BA309" s="14" t="str">
        <f>IF('Job List'!B314="", "", 'Job List'!B314)</f>
        <v/>
      </c>
    </row>
    <row r="310" spans="53:53" hidden="1" x14ac:dyDescent="0.25">
      <c r="BA310" s="14" t="str">
        <f>IF('Job List'!B315="", "", 'Job List'!B315)</f>
        <v/>
      </c>
    </row>
    <row r="311" spans="53:53" hidden="1" x14ac:dyDescent="0.25">
      <c r="BA311" s="14" t="str">
        <f>IF('Job List'!B316="", "", 'Job List'!B316)</f>
        <v/>
      </c>
    </row>
    <row r="312" spans="53:53" hidden="1" x14ac:dyDescent="0.25">
      <c r="BA312" s="14" t="str">
        <f>IF('Job List'!B317="", "", 'Job List'!B317)</f>
        <v/>
      </c>
    </row>
    <row r="313" spans="53:53" hidden="1" x14ac:dyDescent="0.25">
      <c r="BA313" s="14" t="str">
        <f>IF('Job List'!B318="", "", 'Job List'!B318)</f>
        <v/>
      </c>
    </row>
    <row r="314" spans="53:53" hidden="1" x14ac:dyDescent="0.25">
      <c r="BA314" s="14" t="str">
        <f>IF('Job List'!B319="", "", 'Job List'!B319)</f>
        <v/>
      </c>
    </row>
    <row r="315" spans="53:53" hidden="1" x14ac:dyDescent="0.25">
      <c r="BA315" s="14" t="str">
        <f>IF('Job List'!B320="", "", 'Job List'!B320)</f>
        <v/>
      </c>
    </row>
    <row r="316" spans="53:53" hidden="1" x14ac:dyDescent="0.25">
      <c r="BA316" s="14" t="str">
        <f>IF('Job List'!B321="", "", 'Job List'!B321)</f>
        <v/>
      </c>
    </row>
    <row r="317" spans="53:53" hidden="1" x14ac:dyDescent="0.25">
      <c r="BA317" s="14" t="str">
        <f>IF('Job List'!B322="", "", 'Job List'!B322)</f>
        <v/>
      </c>
    </row>
    <row r="318" spans="53:53" hidden="1" x14ac:dyDescent="0.25">
      <c r="BA318" s="14" t="str">
        <f>IF('Job List'!B323="", "", 'Job List'!B323)</f>
        <v/>
      </c>
    </row>
    <row r="319" spans="53:53" hidden="1" x14ac:dyDescent="0.25">
      <c r="BA319" s="14" t="str">
        <f>IF('Job List'!B324="", "", 'Job List'!B324)</f>
        <v/>
      </c>
    </row>
    <row r="320" spans="53:53" hidden="1" x14ac:dyDescent="0.25">
      <c r="BA320" s="14" t="str">
        <f>IF('Job List'!B325="", "", 'Job List'!B325)</f>
        <v/>
      </c>
    </row>
    <row r="321" spans="53:53" hidden="1" x14ac:dyDescent="0.25">
      <c r="BA321" s="14" t="str">
        <f>IF('Job List'!B326="", "", 'Job List'!B326)</f>
        <v/>
      </c>
    </row>
    <row r="322" spans="53:53" hidden="1" x14ac:dyDescent="0.25">
      <c r="BA322" s="14" t="str">
        <f>IF('Job List'!B327="", "", 'Job List'!B327)</f>
        <v/>
      </c>
    </row>
    <row r="323" spans="53:53" hidden="1" x14ac:dyDescent="0.25">
      <c r="BA323" s="14" t="str">
        <f>IF('Job List'!B328="", "", 'Job List'!B328)</f>
        <v/>
      </c>
    </row>
    <row r="324" spans="53:53" hidden="1" x14ac:dyDescent="0.25">
      <c r="BA324" s="14" t="str">
        <f>IF('Job List'!B329="", "", 'Job List'!B329)</f>
        <v/>
      </c>
    </row>
    <row r="325" spans="53:53" hidden="1" x14ac:dyDescent="0.25">
      <c r="BA325" s="14" t="str">
        <f>IF('Job List'!B330="", "", 'Job List'!B330)</f>
        <v/>
      </c>
    </row>
    <row r="326" spans="53:53" hidden="1" x14ac:dyDescent="0.25">
      <c r="BA326" s="14" t="str">
        <f>IF('Job List'!B331="", "", 'Job List'!B331)</f>
        <v/>
      </c>
    </row>
    <row r="327" spans="53:53" hidden="1" x14ac:dyDescent="0.25">
      <c r="BA327" s="14" t="str">
        <f>IF('Job List'!B332="", "", 'Job List'!B332)</f>
        <v/>
      </c>
    </row>
    <row r="328" spans="53:53" hidden="1" x14ac:dyDescent="0.25">
      <c r="BA328" s="14" t="str">
        <f>IF('Job List'!B333="", "", 'Job List'!B333)</f>
        <v/>
      </c>
    </row>
    <row r="329" spans="53:53" hidden="1" x14ac:dyDescent="0.25">
      <c r="BA329" s="14" t="str">
        <f>IF('Job List'!B334="", "", 'Job List'!B334)</f>
        <v/>
      </c>
    </row>
    <row r="330" spans="53:53" hidden="1" x14ac:dyDescent="0.25">
      <c r="BA330" s="14" t="str">
        <f>IF('Job List'!B335="", "", 'Job List'!B335)</f>
        <v/>
      </c>
    </row>
    <row r="331" spans="53:53" hidden="1" x14ac:dyDescent="0.25">
      <c r="BA331" s="14" t="str">
        <f>IF('Job List'!B336="", "", 'Job List'!B336)</f>
        <v/>
      </c>
    </row>
    <row r="332" spans="53:53" hidden="1" x14ac:dyDescent="0.25">
      <c r="BA332" s="14" t="str">
        <f>IF('Job List'!B337="", "", 'Job List'!B337)</f>
        <v/>
      </c>
    </row>
    <row r="333" spans="53:53" hidden="1" x14ac:dyDescent="0.25">
      <c r="BA333" s="14" t="str">
        <f>IF('Job List'!B338="", "", 'Job List'!B338)</f>
        <v/>
      </c>
    </row>
    <row r="334" spans="53:53" hidden="1" x14ac:dyDescent="0.25">
      <c r="BA334" s="14" t="str">
        <f>IF('Job List'!B339="", "", 'Job List'!B339)</f>
        <v/>
      </c>
    </row>
    <row r="335" spans="53:53" hidden="1" x14ac:dyDescent="0.25">
      <c r="BA335" s="14" t="str">
        <f>IF('Job List'!B340="", "", 'Job List'!B340)</f>
        <v/>
      </c>
    </row>
    <row r="336" spans="53:53" hidden="1" x14ac:dyDescent="0.25">
      <c r="BA336" s="14" t="str">
        <f>IF('Job List'!B341="", "", 'Job List'!B341)</f>
        <v/>
      </c>
    </row>
    <row r="337" spans="53:53" hidden="1" x14ac:dyDescent="0.25">
      <c r="BA337" s="14" t="str">
        <f>IF('Job List'!B342="", "", 'Job List'!B342)</f>
        <v/>
      </c>
    </row>
    <row r="338" spans="53:53" hidden="1" x14ac:dyDescent="0.25">
      <c r="BA338" s="14" t="str">
        <f>IF('Job List'!B343="", "", 'Job List'!B343)</f>
        <v/>
      </c>
    </row>
    <row r="339" spans="53:53" hidden="1" x14ac:dyDescent="0.25">
      <c r="BA339" s="14" t="str">
        <f>IF('Job List'!B344="", "", 'Job List'!B344)</f>
        <v/>
      </c>
    </row>
    <row r="340" spans="53:53" hidden="1" x14ac:dyDescent="0.25">
      <c r="BA340" s="14" t="str">
        <f>IF('Job List'!B345="", "", 'Job List'!B345)</f>
        <v/>
      </c>
    </row>
    <row r="341" spans="53:53" hidden="1" x14ac:dyDescent="0.25">
      <c r="BA341" s="14" t="str">
        <f>IF('Job List'!B346="", "", 'Job List'!B346)</f>
        <v/>
      </c>
    </row>
    <row r="342" spans="53:53" hidden="1" x14ac:dyDescent="0.25">
      <c r="BA342" s="14" t="str">
        <f>IF('Job List'!B347="", "", 'Job List'!B347)</f>
        <v/>
      </c>
    </row>
    <row r="343" spans="53:53" hidden="1" x14ac:dyDescent="0.25">
      <c r="BA343" s="14" t="str">
        <f>IF('Job List'!B348="", "", 'Job List'!B348)</f>
        <v/>
      </c>
    </row>
    <row r="344" spans="53:53" hidden="1" x14ac:dyDescent="0.25">
      <c r="BA344" s="14" t="str">
        <f>IF('Job List'!B349="", "", 'Job List'!B349)</f>
        <v/>
      </c>
    </row>
    <row r="345" spans="53:53" hidden="1" x14ac:dyDescent="0.25">
      <c r="BA345" s="14" t="str">
        <f>IF('Job List'!B350="", "", 'Job List'!B350)</f>
        <v/>
      </c>
    </row>
    <row r="346" spans="53:53" hidden="1" x14ac:dyDescent="0.25">
      <c r="BA346" s="14" t="str">
        <f>IF('Job List'!B351="", "", 'Job List'!B351)</f>
        <v/>
      </c>
    </row>
    <row r="347" spans="53:53" hidden="1" x14ac:dyDescent="0.25">
      <c r="BA347" s="14" t="str">
        <f>IF('Job List'!B352="", "", 'Job List'!B352)</f>
        <v/>
      </c>
    </row>
    <row r="348" spans="53:53" hidden="1" x14ac:dyDescent="0.25">
      <c r="BA348" s="14" t="str">
        <f>IF('Job List'!B353="", "", 'Job List'!B353)</f>
        <v/>
      </c>
    </row>
    <row r="349" spans="53:53" hidden="1" x14ac:dyDescent="0.25">
      <c r="BA349" s="14" t="str">
        <f>IF('Job List'!B354="", "", 'Job List'!B354)</f>
        <v/>
      </c>
    </row>
    <row r="350" spans="53:53" hidden="1" x14ac:dyDescent="0.25">
      <c r="BA350" s="14" t="str">
        <f>IF('Job List'!B355="", "", 'Job List'!B355)</f>
        <v/>
      </c>
    </row>
    <row r="351" spans="53:53" hidden="1" x14ac:dyDescent="0.25">
      <c r="BA351" s="14" t="str">
        <f>IF('Job List'!B356="", "", 'Job List'!B356)</f>
        <v/>
      </c>
    </row>
    <row r="352" spans="53:53" hidden="1" x14ac:dyDescent="0.25">
      <c r="BA352" s="14" t="str">
        <f>IF('Job List'!B357="", "", 'Job List'!B357)</f>
        <v/>
      </c>
    </row>
    <row r="353" spans="53:53" hidden="1" x14ac:dyDescent="0.25">
      <c r="BA353" s="14" t="str">
        <f>IF('Job List'!B358="", "", 'Job List'!B358)</f>
        <v/>
      </c>
    </row>
    <row r="354" spans="53:53" hidden="1" x14ac:dyDescent="0.25">
      <c r="BA354" s="14" t="str">
        <f>IF('Job List'!B359="", "", 'Job List'!B359)</f>
        <v/>
      </c>
    </row>
    <row r="355" spans="53:53" hidden="1" x14ac:dyDescent="0.25">
      <c r="BA355" s="14" t="str">
        <f>IF('Job List'!B360="", "", 'Job List'!B360)</f>
        <v/>
      </c>
    </row>
    <row r="356" spans="53:53" hidden="1" x14ac:dyDescent="0.25">
      <c r="BA356" s="14" t="str">
        <f>IF('Job List'!B361="", "", 'Job List'!B361)</f>
        <v/>
      </c>
    </row>
    <row r="357" spans="53:53" hidden="1" x14ac:dyDescent="0.25">
      <c r="BA357" s="14" t="str">
        <f>IF('Job List'!B362="", "", 'Job List'!B362)</f>
        <v/>
      </c>
    </row>
    <row r="358" spans="53:53" hidden="1" x14ac:dyDescent="0.25">
      <c r="BA358" s="14" t="str">
        <f>IF('Job List'!B363="", "", 'Job List'!B363)</f>
        <v/>
      </c>
    </row>
    <row r="359" spans="53:53" hidden="1" x14ac:dyDescent="0.25">
      <c r="BA359" s="14" t="str">
        <f>IF('Job List'!B364="", "", 'Job List'!B364)</f>
        <v/>
      </c>
    </row>
    <row r="360" spans="53:53" hidden="1" x14ac:dyDescent="0.25">
      <c r="BA360" s="14" t="str">
        <f>IF('Job List'!B365="", "", 'Job List'!B365)</f>
        <v/>
      </c>
    </row>
    <row r="361" spans="53:53" hidden="1" x14ac:dyDescent="0.25">
      <c r="BA361" s="14" t="str">
        <f>IF('Job List'!B366="", "", 'Job List'!B366)</f>
        <v/>
      </c>
    </row>
    <row r="362" spans="53:53" hidden="1" x14ac:dyDescent="0.25">
      <c r="BA362" s="14" t="str">
        <f>IF('Job List'!B367="", "", 'Job List'!B367)</f>
        <v/>
      </c>
    </row>
    <row r="363" spans="53:53" hidden="1" x14ac:dyDescent="0.25">
      <c r="BA363" s="14" t="str">
        <f>IF('Job List'!B368="", "", 'Job List'!B368)</f>
        <v/>
      </c>
    </row>
    <row r="364" spans="53:53" hidden="1" x14ac:dyDescent="0.25">
      <c r="BA364" s="14" t="str">
        <f>IF('Job List'!B369="", "", 'Job List'!B369)</f>
        <v/>
      </c>
    </row>
    <row r="365" spans="53:53" hidden="1" x14ac:dyDescent="0.25">
      <c r="BA365" s="14" t="str">
        <f>IF('Job List'!B370="", "", 'Job List'!B370)</f>
        <v/>
      </c>
    </row>
    <row r="366" spans="53:53" hidden="1" x14ac:dyDescent="0.25">
      <c r="BA366" s="14" t="str">
        <f>IF('Job List'!B371="", "", 'Job List'!B371)</f>
        <v/>
      </c>
    </row>
    <row r="367" spans="53:53" hidden="1" x14ac:dyDescent="0.25">
      <c r="BA367" s="14" t="str">
        <f>IF('Job List'!B372="", "", 'Job List'!B372)</f>
        <v/>
      </c>
    </row>
    <row r="368" spans="53:53" hidden="1" x14ac:dyDescent="0.25">
      <c r="BA368" s="14" t="str">
        <f>IF('Job List'!B373="", "", 'Job List'!B373)</f>
        <v/>
      </c>
    </row>
    <row r="369" spans="53:53" hidden="1" x14ac:dyDescent="0.25">
      <c r="BA369" s="14" t="str">
        <f>IF('Job List'!B374="", "", 'Job List'!B374)</f>
        <v/>
      </c>
    </row>
    <row r="370" spans="53:53" hidden="1" x14ac:dyDescent="0.25">
      <c r="BA370" s="14" t="str">
        <f>IF('Job List'!B375="", "", 'Job List'!B375)</f>
        <v/>
      </c>
    </row>
    <row r="371" spans="53:53" hidden="1" x14ac:dyDescent="0.25">
      <c r="BA371" s="14" t="str">
        <f>IF('Job List'!B376="", "", 'Job List'!B376)</f>
        <v/>
      </c>
    </row>
    <row r="372" spans="53:53" hidden="1" x14ac:dyDescent="0.25">
      <c r="BA372" s="14" t="str">
        <f>IF('Job List'!B377="", "", 'Job List'!B377)</f>
        <v/>
      </c>
    </row>
    <row r="373" spans="53:53" hidden="1" x14ac:dyDescent="0.25">
      <c r="BA373" s="14" t="str">
        <f>IF('Job List'!B378="", "", 'Job List'!B378)</f>
        <v/>
      </c>
    </row>
    <row r="374" spans="53:53" hidden="1" x14ac:dyDescent="0.25">
      <c r="BA374" s="14" t="str">
        <f>IF('Job List'!B379="", "", 'Job List'!B379)</f>
        <v/>
      </c>
    </row>
    <row r="375" spans="53:53" hidden="1" x14ac:dyDescent="0.25">
      <c r="BA375" s="14" t="str">
        <f>IF('Job List'!B380="", "", 'Job List'!B380)</f>
        <v/>
      </c>
    </row>
    <row r="376" spans="53:53" hidden="1" x14ac:dyDescent="0.25">
      <c r="BA376" s="14" t="str">
        <f>IF('Job List'!B381="", "", 'Job List'!B381)</f>
        <v/>
      </c>
    </row>
    <row r="377" spans="53:53" hidden="1" x14ac:dyDescent="0.25">
      <c r="BA377" s="14" t="str">
        <f>IF('Job List'!B382="", "", 'Job List'!B382)</f>
        <v/>
      </c>
    </row>
    <row r="378" spans="53:53" hidden="1" x14ac:dyDescent="0.25">
      <c r="BA378" s="14" t="str">
        <f>IF('Job List'!B383="", "", 'Job List'!B383)</f>
        <v/>
      </c>
    </row>
    <row r="379" spans="53:53" hidden="1" x14ac:dyDescent="0.25">
      <c r="BA379" s="14" t="str">
        <f>IF('Job List'!B384="", "", 'Job List'!B384)</f>
        <v/>
      </c>
    </row>
    <row r="380" spans="53:53" hidden="1" x14ac:dyDescent="0.25">
      <c r="BA380" s="14" t="str">
        <f>IF('Job List'!B385="", "", 'Job List'!B385)</f>
        <v/>
      </c>
    </row>
    <row r="381" spans="53:53" hidden="1" x14ac:dyDescent="0.25">
      <c r="BA381" s="14" t="str">
        <f>IF('Job List'!B386="", "", 'Job List'!B386)</f>
        <v/>
      </c>
    </row>
    <row r="382" spans="53:53" hidden="1" x14ac:dyDescent="0.25">
      <c r="BA382" s="14" t="str">
        <f>IF('Job List'!B387="", "", 'Job List'!B387)</f>
        <v/>
      </c>
    </row>
    <row r="383" spans="53:53" hidden="1" x14ac:dyDescent="0.25">
      <c r="BA383" s="14" t="str">
        <f>IF('Job List'!B388="", "", 'Job List'!B388)</f>
        <v/>
      </c>
    </row>
    <row r="384" spans="53:53" hidden="1" x14ac:dyDescent="0.25">
      <c r="BA384" s="14" t="str">
        <f>IF('Job List'!B389="", "", 'Job List'!B389)</f>
        <v/>
      </c>
    </row>
    <row r="385" spans="53:53" hidden="1" x14ac:dyDescent="0.25">
      <c r="BA385" s="14" t="str">
        <f>IF('Job List'!B390="", "", 'Job List'!B390)</f>
        <v/>
      </c>
    </row>
    <row r="386" spans="53:53" hidden="1" x14ac:dyDescent="0.25">
      <c r="BA386" s="14" t="str">
        <f>IF('Job List'!B391="", "", 'Job List'!B391)</f>
        <v/>
      </c>
    </row>
    <row r="387" spans="53:53" hidden="1" x14ac:dyDescent="0.25">
      <c r="BA387" s="14" t="str">
        <f>IF('Job List'!B392="", "", 'Job List'!B392)</f>
        <v/>
      </c>
    </row>
    <row r="388" spans="53:53" hidden="1" x14ac:dyDescent="0.25">
      <c r="BA388" s="14" t="str">
        <f>IF('Job List'!B393="", "", 'Job List'!B393)</f>
        <v/>
      </c>
    </row>
    <row r="389" spans="53:53" hidden="1" x14ac:dyDescent="0.25">
      <c r="BA389" s="14" t="str">
        <f>IF('Job List'!B394="", "", 'Job List'!B394)</f>
        <v/>
      </c>
    </row>
    <row r="390" spans="53:53" hidden="1" x14ac:dyDescent="0.25">
      <c r="BA390" s="14" t="str">
        <f>IF('Job List'!B395="", "", 'Job List'!B395)</f>
        <v/>
      </c>
    </row>
    <row r="391" spans="53:53" hidden="1" x14ac:dyDescent="0.25">
      <c r="BA391" s="14" t="str">
        <f>IF('Job List'!B396="", "", 'Job List'!B396)</f>
        <v/>
      </c>
    </row>
    <row r="392" spans="53:53" hidden="1" x14ac:dyDescent="0.25">
      <c r="BA392" s="14" t="str">
        <f>IF('Job List'!B397="", "", 'Job List'!B397)</f>
        <v/>
      </c>
    </row>
    <row r="393" spans="53:53" hidden="1" x14ac:dyDescent="0.25">
      <c r="BA393" s="14" t="str">
        <f>IF('Job List'!B398="", "", 'Job List'!B398)</f>
        <v/>
      </c>
    </row>
    <row r="394" spans="53:53" hidden="1" x14ac:dyDescent="0.25">
      <c r="BA394" s="14" t="str">
        <f>IF('Job List'!B399="", "", 'Job List'!B399)</f>
        <v/>
      </c>
    </row>
    <row r="395" spans="53:53" hidden="1" x14ac:dyDescent="0.25">
      <c r="BA395" s="14" t="str">
        <f>IF('Job List'!B400="", "", 'Job List'!B400)</f>
        <v/>
      </c>
    </row>
    <row r="396" spans="53:53" hidden="1" x14ac:dyDescent="0.25">
      <c r="BA396" s="14" t="str">
        <f>IF('Job List'!B401="", "", 'Job List'!B401)</f>
        <v/>
      </c>
    </row>
    <row r="397" spans="53:53" hidden="1" x14ac:dyDescent="0.25">
      <c r="BA397" s="14" t="str">
        <f>IF('Job List'!B402="", "", 'Job List'!B402)</f>
        <v/>
      </c>
    </row>
    <row r="398" spans="53:53" hidden="1" x14ac:dyDescent="0.25">
      <c r="BA398" s="14" t="str">
        <f>IF('Job List'!B403="", "", 'Job List'!B403)</f>
        <v/>
      </c>
    </row>
    <row r="399" spans="53:53" hidden="1" x14ac:dyDescent="0.25">
      <c r="BA399" s="14" t="str">
        <f>IF('Job List'!B404="", "", 'Job List'!B404)</f>
        <v/>
      </c>
    </row>
    <row r="400" spans="53:53" hidden="1" x14ac:dyDescent="0.25">
      <c r="BA400" s="14" t="str">
        <f>IF('Job List'!B405="", "", 'Job List'!B405)</f>
        <v/>
      </c>
    </row>
    <row r="401" spans="53:53" hidden="1" x14ac:dyDescent="0.25">
      <c r="BA401" s="14" t="str">
        <f>IF('Job List'!B406="", "", 'Job List'!B406)</f>
        <v/>
      </c>
    </row>
    <row r="402" spans="53:53" hidden="1" x14ac:dyDescent="0.25">
      <c r="BA402" s="14" t="str">
        <f>IF('Job List'!B407="", "", 'Job List'!B407)</f>
        <v/>
      </c>
    </row>
    <row r="403" spans="53:53" hidden="1" x14ac:dyDescent="0.25">
      <c r="BA403" s="14" t="str">
        <f>IF('Job List'!B408="", "", 'Job List'!B408)</f>
        <v/>
      </c>
    </row>
    <row r="404" spans="53:53" hidden="1" x14ac:dyDescent="0.25">
      <c r="BA404" s="14" t="str">
        <f>IF('Job List'!B409="", "", 'Job List'!B409)</f>
        <v/>
      </c>
    </row>
    <row r="405" spans="53:53" hidden="1" x14ac:dyDescent="0.25">
      <c r="BA405" s="14" t="str">
        <f>IF('Job List'!B410="", "", 'Job List'!B410)</f>
        <v/>
      </c>
    </row>
    <row r="406" spans="53:53" hidden="1" x14ac:dyDescent="0.25">
      <c r="BA406" s="14" t="str">
        <f>IF('Job List'!B411="", "", 'Job List'!B411)</f>
        <v/>
      </c>
    </row>
    <row r="407" spans="53:53" hidden="1" x14ac:dyDescent="0.25">
      <c r="BA407" s="14" t="str">
        <f>IF('Job List'!B412="", "", 'Job List'!B412)</f>
        <v/>
      </c>
    </row>
    <row r="408" spans="53:53" hidden="1" x14ac:dyDescent="0.25">
      <c r="BA408" s="14" t="str">
        <f>IF('Job List'!B413="", "", 'Job List'!B413)</f>
        <v/>
      </c>
    </row>
    <row r="409" spans="53:53" hidden="1" x14ac:dyDescent="0.25">
      <c r="BA409" s="14" t="str">
        <f>IF('Job List'!B414="", "", 'Job List'!B414)</f>
        <v/>
      </c>
    </row>
    <row r="410" spans="53:53" hidden="1" x14ac:dyDescent="0.25">
      <c r="BA410" s="14" t="str">
        <f>IF('Job List'!B415="", "", 'Job List'!B415)</f>
        <v/>
      </c>
    </row>
    <row r="411" spans="53:53" hidden="1" x14ac:dyDescent="0.25">
      <c r="BA411" s="14" t="str">
        <f>IF('Job List'!B416="", "", 'Job List'!B416)</f>
        <v/>
      </c>
    </row>
    <row r="412" spans="53:53" hidden="1" x14ac:dyDescent="0.25">
      <c r="BA412" s="14" t="str">
        <f>IF('Job List'!B417="", "", 'Job List'!B417)</f>
        <v/>
      </c>
    </row>
    <row r="413" spans="53:53" hidden="1" x14ac:dyDescent="0.25">
      <c r="BA413" s="14" t="str">
        <f>IF('Job List'!B418="", "", 'Job List'!B418)</f>
        <v/>
      </c>
    </row>
    <row r="414" spans="53:53" hidden="1" x14ac:dyDescent="0.25">
      <c r="BA414" s="14" t="str">
        <f>IF('Job List'!B419="", "", 'Job List'!B419)</f>
        <v/>
      </c>
    </row>
    <row r="415" spans="53:53" hidden="1" x14ac:dyDescent="0.25">
      <c r="BA415" s="14" t="str">
        <f>IF('Job List'!B420="", "", 'Job List'!B420)</f>
        <v/>
      </c>
    </row>
    <row r="416" spans="53:53" hidden="1" x14ac:dyDescent="0.25">
      <c r="BA416" s="14" t="str">
        <f>IF('Job List'!B421="", "", 'Job List'!B421)</f>
        <v/>
      </c>
    </row>
    <row r="417" spans="53:53" hidden="1" x14ac:dyDescent="0.25">
      <c r="BA417" s="14" t="str">
        <f>IF('Job List'!B422="", "", 'Job List'!B422)</f>
        <v/>
      </c>
    </row>
    <row r="418" spans="53:53" hidden="1" x14ac:dyDescent="0.25">
      <c r="BA418" s="14" t="str">
        <f>IF('Job List'!B423="", "", 'Job List'!B423)</f>
        <v/>
      </c>
    </row>
    <row r="419" spans="53:53" hidden="1" x14ac:dyDescent="0.25">
      <c r="BA419" s="14" t="str">
        <f>IF('Job List'!B424="", "", 'Job List'!B424)</f>
        <v/>
      </c>
    </row>
    <row r="420" spans="53:53" hidden="1" x14ac:dyDescent="0.25">
      <c r="BA420" s="14" t="str">
        <f>IF('Job List'!B425="", "", 'Job List'!B425)</f>
        <v/>
      </c>
    </row>
    <row r="421" spans="53:53" hidden="1" x14ac:dyDescent="0.25">
      <c r="BA421" s="14" t="str">
        <f>IF('Job List'!B426="", "", 'Job List'!B426)</f>
        <v/>
      </c>
    </row>
    <row r="422" spans="53:53" hidden="1" x14ac:dyDescent="0.25">
      <c r="BA422" s="14" t="str">
        <f>IF('Job List'!B427="", "", 'Job List'!B427)</f>
        <v/>
      </c>
    </row>
    <row r="423" spans="53:53" hidden="1" x14ac:dyDescent="0.25">
      <c r="BA423" s="14" t="str">
        <f>IF('Job List'!B428="", "", 'Job List'!B428)</f>
        <v/>
      </c>
    </row>
    <row r="424" spans="53:53" hidden="1" x14ac:dyDescent="0.25">
      <c r="BA424" s="14" t="str">
        <f>IF('Job List'!B429="", "", 'Job List'!B429)</f>
        <v/>
      </c>
    </row>
    <row r="425" spans="53:53" hidden="1" x14ac:dyDescent="0.25">
      <c r="BA425" s="14" t="str">
        <f>IF('Job List'!B430="", "", 'Job List'!B430)</f>
        <v/>
      </c>
    </row>
    <row r="426" spans="53:53" hidden="1" x14ac:dyDescent="0.25">
      <c r="BA426" s="14" t="str">
        <f>IF('Job List'!B431="", "", 'Job List'!B431)</f>
        <v/>
      </c>
    </row>
    <row r="427" spans="53:53" hidden="1" x14ac:dyDescent="0.25">
      <c r="BA427" s="14" t="str">
        <f>IF('Job List'!B432="", "", 'Job List'!B432)</f>
        <v/>
      </c>
    </row>
    <row r="428" spans="53:53" hidden="1" x14ac:dyDescent="0.25">
      <c r="BA428" s="14" t="str">
        <f>IF('Job List'!B433="", "", 'Job List'!B433)</f>
        <v/>
      </c>
    </row>
    <row r="429" spans="53:53" hidden="1" x14ac:dyDescent="0.25">
      <c r="BA429" s="14" t="str">
        <f>IF('Job List'!B434="", "", 'Job List'!B434)</f>
        <v/>
      </c>
    </row>
    <row r="430" spans="53:53" hidden="1" x14ac:dyDescent="0.25">
      <c r="BA430" s="14" t="str">
        <f>IF('Job List'!B435="", "", 'Job List'!B435)</f>
        <v/>
      </c>
    </row>
    <row r="431" spans="53:53" hidden="1" x14ac:dyDescent="0.25">
      <c r="BA431" s="14" t="str">
        <f>IF('Job List'!B436="", "", 'Job List'!B436)</f>
        <v/>
      </c>
    </row>
    <row r="432" spans="53:53" hidden="1" x14ac:dyDescent="0.25">
      <c r="BA432" s="14" t="str">
        <f>IF('Job List'!B437="", "", 'Job List'!B437)</f>
        <v/>
      </c>
    </row>
    <row r="433" spans="53:53" hidden="1" x14ac:dyDescent="0.25">
      <c r="BA433" s="14" t="str">
        <f>IF('Job List'!B438="", "", 'Job List'!B438)</f>
        <v/>
      </c>
    </row>
    <row r="434" spans="53:53" hidden="1" x14ac:dyDescent="0.25">
      <c r="BA434" s="14" t="str">
        <f>IF('Job List'!B439="", "", 'Job List'!B439)</f>
        <v/>
      </c>
    </row>
    <row r="435" spans="53:53" hidden="1" x14ac:dyDescent="0.25">
      <c r="BA435" s="14" t="str">
        <f>IF('Job List'!B440="", "", 'Job List'!B440)</f>
        <v/>
      </c>
    </row>
    <row r="436" spans="53:53" hidden="1" x14ac:dyDescent="0.25">
      <c r="BA436" s="14" t="str">
        <f>IF('Job List'!B441="", "", 'Job List'!B441)</f>
        <v/>
      </c>
    </row>
    <row r="437" spans="53:53" hidden="1" x14ac:dyDescent="0.25">
      <c r="BA437" s="14" t="str">
        <f>IF('Job List'!B442="", "", 'Job List'!B442)</f>
        <v/>
      </c>
    </row>
    <row r="438" spans="53:53" hidden="1" x14ac:dyDescent="0.25">
      <c r="BA438" s="14" t="str">
        <f>IF('Job List'!B443="", "", 'Job List'!B443)</f>
        <v/>
      </c>
    </row>
    <row r="439" spans="53:53" hidden="1" x14ac:dyDescent="0.25">
      <c r="BA439" s="14" t="str">
        <f>IF('Job List'!B444="", "", 'Job List'!B444)</f>
        <v/>
      </c>
    </row>
    <row r="440" spans="53:53" hidden="1" x14ac:dyDescent="0.25">
      <c r="BA440" s="14" t="str">
        <f>IF('Job List'!B445="", "", 'Job List'!B445)</f>
        <v/>
      </c>
    </row>
    <row r="441" spans="53:53" hidden="1" x14ac:dyDescent="0.25">
      <c r="BA441" s="14" t="str">
        <f>IF('Job List'!B446="", "", 'Job List'!B446)</f>
        <v/>
      </c>
    </row>
    <row r="442" spans="53:53" hidden="1" x14ac:dyDescent="0.25">
      <c r="BA442" s="14" t="str">
        <f>IF('Job List'!B447="", "", 'Job List'!B447)</f>
        <v/>
      </c>
    </row>
    <row r="443" spans="53:53" hidden="1" x14ac:dyDescent="0.25">
      <c r="BA443" s="14" t="str">
        <f>IF('Job List'!B448="", "", 'Job List'!B448)</f>
        <v/>
      </c>
    </row>
    <row r="444" spans="53:53" hidden="1" x14ac:dyDescent="0.25">
      <c r="BA444" s="14" t="str">
        <f>IF('Job List'!B449="", "", 'Job List'!B449)</f>
        <v/>
      </c>
    </row>
    <row r="445" spans="53:53" hidden="1" x14ac:dyDescent="0.25">
      <c r="BA445" s="14" t="str">
        <f>IF('Job List'!B450="", "", 'Job List'!B450)</f>
        <v/>
      </c>
    </row>
    <row r="446" spans="53:53" hidden="1" x14ac:dyDescent="0.25">
      <c r="BA446" s="14" t="str">
        <f>IF('Job List'!B451="", "", 'Job List'!B451)</f>
        <v/>
      </c>
    </row>
    <row r="447" spans="53:53" hidden="1" x14ac:dyDescent="0.25">
      <c r="BA447" s="14" t="str">
        <f>IF('Job List'!B452="", "", 'Job List'!B452)</f>
        <v/>
      </c>
    </row>
    <row r="448" spans="53:53" hidden="1" x14ac:dyDescent="0.25">
      <c r="BA448" s="14" t="str">
        <f>IF('Job List'!B453="", "", 'Job List'!B453)</f>
        <v/>
      </c>
    </row>
    <row r="449" spans="53:53" hidden="1" x14ac:dyDescent="0.25">
      <c r="BA449" s="14" t="str">
        <f>IF('Job List'!B454="", "", 'Job List'!B454)</f>
        <v/>
      </c>
    </row>
    <row r="450" spans="53:53" hidden="1" x14ac:dyDescent="0.25">
      <c r="BA450" s="14" t="str">
        <f>IF('Job List'!B455="", "", 'Job List'!B455)</f>
        <v/>
      </c>
    </row>
    <row r="451" spans="53:53" hidden="1" x14ac:dyDescent="0.25">
      <c r="BA451" s="14" t="str">
        <f>IF('Job List'!B456="", "", 'Job List'!B456)</f>
        <v/>
      </c>
    </row>
    <row r="452" spans="53:53" hidden="1" x14ac:dyDescent="0.25">
      <c r="BA452" s="14" t="str">
        <f>IF('Job List'!B457="", "", 'Job List'!B457)</f>
        <v/>
      </c>
    </row>
    <row r="453" spans="53:53" hidden="1" x14ac:dyDescent="0.25">
      <c r="BA453" s="14" t="str">
        <f>IF('Job List'!B458="", "", 'Job List'!B458)</f>
        <v/>
      </c>
    </row>
    <row r="454" spans="53:53" hidden="1" x14ac:dyDescent="0.25">
      <c r="BA454" s="14" t="str">
        <f>IF('Job List'!B459="", "", 'Job List'!B459)</f>
        <v/>
      </c>
    </row>
    <row r="455" spans="53:53" hidden="1" x14ac:dyDescent="0.25">
      <c r="BA455" s="14" t="str">
        <f>IF('Job List'!B460="", "", 'Job List'!B460)</f>
        <v/>
      </c>
    </row>
    <row r="456" spans="53:53" hidden="1" x14ac:dyDescent="0.25">
      <c r="BA456" s="14" t="str">
        <f>IF('Job List'!B461="", "", 'Job List'!B461)</f>
        <v/>
      </c>
    </row>
    <row r="457" spans="53:53" hidden="1" x14ac:dyDescent="0.25">
      <c r="BA457" s="14" t="str">
        <f>IF('Job List'!B462="", "", 'Job List'!B462)</f>
        <v/>
      </c>
    </row>
    <row r="458" spans="53:53" hidden="1" x14ac:dyDescent="0.25">
      <c r="BA458" s="14" t="str">
        <f>IF('Job List'!B463="", "", 'Job List'!B463)</f>
        <v/>
      </c>
    </row>
    <row r="459" spans="53:53" hidden="1" x14ac:dyDescent="0.25">
      <c r="BA459" s="14" t="str">
        <f>IF('Job List'!B464="", "", 'Job List'!B464)</f>
        <v/>
      </c>
    </row>
    <row r="460" spans="53:53" hidden="1" x14ac:dyDescent="0.25">
      <c r="BA460" s="14" t="str">
        <f>IF('Job List'!B465="", "", 'Job List'!B465)</f>
        <v/>
      </c>
    </row>
    <row r="461" spans="53:53" hidden="1" x14ac:dyDescent="0.25">
      <c r="BA461" s="14" t="str">
        <f>IF('Job List'!B466="", "", 'Job List'!B466)</f>
        <v/>
      </c>
    </row>
    <row r="462" spans="53:53" hidden="1" x14ac:dyDescent="0.25">
      <c r="BA462" s="14" t="str">
        <f>IF('Job List'!B467="", "", 'Job List'!B467)</f>
        <v/>
      </c>
    </row>
    <row r="463" spans="53:53" hidden="1" x14ac:dyDescent="0.25">
      <c r="BA463" s="14" t="str">
        <f>IF('Job List'!B468="", "", 'Job List'!B468)</f>
        <v/>
      </c>
    </row>
    <row r="464" spans="53:53" hidden="1" x14ac:dyDescent="0.25">
      <c r="BA464" s="14" t="str">
        <f>IF('Job List'!B469="", "", 'Job List'!B469)</f>
        <v/>
      </c>
    </row>
    <row r="465" spans="53:53" hidden="1" x14ac:dyDescent="0.25">
      <c r="BA465" s="14" t="str">
        <f>IF('Job List'!B470="", "", 'Job List'!B470)</f>
        <v/>
      </c>
    </row>
    <row r="466" spans="53:53" hidden="1" x14ac:dyDescent="0.25">
      <c r="BA466" s="14" t="str">
        <f>IF('Job List'!B471="", "", 'Job List'!B471)</f>
        <v/>
      </c>
    </row>
    <row r="467" spans="53:53" hidden="1" x14ac:dyDescent="0.25">
      <c r="BA467" s="14" t="str">
        <f>IF('Job List'!B472="", "", 'Job List'!B472)</f>
        <v/>
      </c>
    </row>
    <row r="468" spans="53:53" hidden="1" x14ac:dyDescent="0.25">
      <c r="BA468" s="14" t="str">
        <f>IF('Job List'!B473="", "", 'Job List'!B473)</f>
        <v/>
      </c>
    </row>
    <row r="469" spans="53:53" hidden="1" x14ac:dyDescent="0.25">
      <c r="BA469" s="14" t="str">
        <f>IF('Job List'!B474="", "", 'Job List'!B474)</f>
        <v/>
      </c>
    </row>
    <row r="470" spans="53:53" hidden="1" x14ac:dyDescent="0.25">
      <c r="BA470" s="14" t="str">
        <f>IF('Job List'!B475="", "", 'Job List'!B475)</f>
        <v/>
      </c>
    </row>
    <row r="471" spans="53:53" hidden="1" x14ac:dyDescent="0.25">
      <c r="BA471" s="14" t="str">
        <f>IF('Job List'!B476="", "", 'Job List'!B476)</f>
        <v/>
      </c>
    </row>
    <row r="472" spans="53:53" hidden="1" x14ac:dyDescent="0.25">
      <c r="BA472" s="14" t="str">
        <f>IF('Job List'!B477="", "", 'Job List'!B477)</f>
        <v/>
      </c>
    </row>
    <row r="473" spans="53:53" hidden="1" x14ac:dyDescent="0.25">
      <c r="BA473" s="14" t="str">
        <f>IF('Job List'!B478="", "", 'Job List'!B478)</f>
        <v/>
      </c>
    </row>
    <row r="474" spans="53:53" hidden="1" x14ac:dyDescent="0.25">
      <c r="BA474" s="14" t="str">
        <f>IF('Job List'!B479="", "", 'Job List'!B479)</f>
        <v/>
      </c>
    </row>
    <row r="475" spans="53:53" hidden="1" x14ac:dyDescent="0.25">
      <c r="BA475" s="14" t="str">
        <f>IF('Job List'!B480="", "", 'Job List'!B480)</f>
        <v/>
      </c>
    </row>
    <row r="476" spans="53:53" hidden="1" x14ac:dyDescent="0.25">
      <c r="BA476" s="14" t="str">
        <f>IF('Job List'!B481="", "", 'Job List'!B481)</f>
        <v/>
      </c>
    </row>
    <row r="477" spans="53:53" hidden="1" x14ac:dyDescent="0.25">
      <c r="BA477" s="14" t="str">
        <f>IF('Job List'!B482="", "", 'Job List'!B482)</f>
        <v/>
      </c>
    </row>
    <row r="478" spans="53:53" hidden="1" x14ac:dyDescent="0.25">
      <c r="BA478" s="14" t="str">
        <f>IF('Job List'!B483="", "", 'Job List'!B483)</f>
        <v/>
      </c>
    </row>
    <row r="479" spans="53:53" hidden="1" x14ac:dyDescent="0.25">
      <c r="BA479" s="14" t="str">
        <f>IF('Job List'!B484="", "", 'Job List'!B484)</f>
        <v/>
      </c>
    </row>
    <row r="480" spans="53:53" hidden="1" x14ac:dyDescent="0.25">
      <c r="BA480" s="14" t="str">
        <f>IF('Job List'!B485="", "", 'Job List'!B485)</f>
        <v/>
      </c>
    </row>
    <row r="481" spans="53:53" hidden="1" x14ac:dyDescent="0.25">
      <c r="BA481" s="14" t="str">
        <f>IF('Job List'!B486="", "", 'Job List'!B486)</f>
        <v/>
      </c>
    </row>
    <row r="482" spans="53:53" hidden="1" x14ac:dyDescent="0.25">
      <c r="BA482" s="14" t="str">
        <f>IF('Job List'!B487="", "", 'Job List'!B487)</f>
        <v/>
      </c>
    </row>
    <row r="483" spans="53:53" hidden="1" x14ac:dyDescent="0.25">
      <c r="BA483" s="14" t="str">
        <f>IF('Job List'!B488="", "", 'Job List'!B488)</f>
        <v/>
      </c>
    </row>
    <row r="484" spans="53:53" hidden="1" x14ac:dyDescent="0.25">
      <c r="BA484" s="14" t="str">
        <f>IF('Job List'!B489="", "", 'Job List'!B489)</f>
        <v/>
      </c>
    </row>
    <row r="485" spans="53:53" hidden="1" x14ac:dyDescent="0.25">
      <c r="BA485" s="14" t="str">
        <f>IF('Job List'!B490="", "", 'Job List'!B490)</f>
        <v/>
      </c>
    </row>
    <row r="486" spans="53:53" hidden="1" x14ac:dyDescent="0.25">
      <c r="BA486" s="14" t="str">
        <f>IF('Job List'!B491="", "", 'Job List'!B491)</f>
        <v/>
      </c>
    </row>
    <row r="487" spans="53:53" hidden="1" x14ac:dyDescent="0.25">
      <c r="BA487" s="14" t="str">
        <f>IF('Job List'!B492="", "", 'Job List'!B492)</f>
        <v/>
      </c>
    </row>
    <row r="488" spans="53:53" hidden="1" x14ac:dyDescent="0.25">
      <c r="BA488" s="14" t="str">
        <f>IF('Job List'!B493="", "", 'Job List'!B493)</f>
        <v/>
      </c>
    </row>
    <row r="489" spans="53:53" hidden="1" x14ac:dyDescent="0.25">
      <c r="BA489" s="14" t="str">
        <f>IF('Job List'!B494="", "", 'Job List'!B494)</f>
        <v/>
      </c>
    </row>
    <row r="490" spans="53:53" hidden="1" x14ac:dyDescent="0.25">
      <c r="BA490" s="14" t="str">
        <f>IF('Job List'!B495="", "", 'Job List'!B495)</f>
        <v/>
      </c>
    </row>
    <row r="491" spans="53:53" hidden="1" x14ac:dyDescent="0.25">
      <c r="BA491" s="14" t="str">
        <f>IF('Job List'!B496="", "", 'Job List'!B496)</f>
        <v/>
      </c>
    </row>
    <row r="492" spans="53:53" hidden="1" x14ac:dyDescent="0.25">
      <c r="BA492" s="14" t="str">
        <f>IF('Job List'!B497="", "", 'Job List'!B497)</f>
        <v/>
      </c>
    </row>
    <row r="493" spans="53:53" hidden="1" x14ac:dyDescent="0.25">
      <c r="BA493" s="14" t="str">
        <f>IF('Job List'!B498="", "", 'Job List'!B498)</f>
        <v/>
      </c>
    </row>
    <row r="494" spans="53:53" hidden="1" x14ac:dyDescent="0.25">
      <c r="BA494" s="14" t="str">
        <f>IF('Job List'!B499="", "", 'Job List'!B499)</f>
        <v/>
      </c>
    </row>
    <row r="495" spans="53:53" hidden="1" x14ac:dyDescent="0.25">
      <c r="BA495" s="14" t="str">
        <f>IF('Job List'!B500="", "", 'Job List'!B500)</f>
        <v/>
      </c>
    </row>
    <row r="496" spans="53:53" hidden="1" x14ac:dyDescent="0.25">
      <c r="BA496" s="14" t="str">
        <f>IF('Job List'!B501="", "", 'Job List'!B501)</f>
        <v/>
      </c>
    </row>
    <row r="497" spans="53:53" hidden="1" x14ac:dyDescent="0.25">
      <c r="BA497" s="14" t="str">
        <f>IF('Job List'!B502="", "", 'Job List'!B502)</f>
        <v/>
      </c>
    </row>
    <row r="498" spans="53:53" hidden="1" x14ac:dyDescent="0.25">
      <c r="BA498" s="14" t="str">
        <f>IF('Job List'!B503="", "", 'Job List'!B503)</f>
        <v/>
      </c>
    </row>
    <row r="499" spans="53:53" hidden="1" x14ac:dyDescent="0.25">
      <c r="BA499" s="14" t="str">
        <f>IF('Job List'!B504="", "", 'Job List'!B504)</f>
        <v/>
      </c>
    </row>
    <row r="500" spans="53:53" hidden="1" x14ac:dyDescent="0.25">
      <c r="BA500" s="14" t="str">
        <f>IF('Job List'!B505="", "", 'Job List'!B505)</f>
        <v/>
      </c>
    </row>
    <row r="501" spans="53:53" hidden="1" x14ac:dyDescent="0.25">
      <c r="BA501" s="14" t="str">
        <f>IF('Job List'!B506="", "", 'Job List'!B506)</f>
        <v/>
      </c>
    </row>
    <row r="502" spans="53:53" hidden="1" x14ac:dyDescent="0.25">
      <c r="BA502" s="14" t="str">
        <f>IF('Job List'!B507="", "", 'Job List'!B507)</f>
        <v/>
      </c>
    </row>
    <row r="503" spans="53:53" hidden="1" x14ac:dyDescent="0.25">
      <c r="BA503" s="15" t="str">
        <f>IF('Job List'!B508="", "", 'Job List'!B508)</f>
        <v/>
      </c>
    </row>
    <row r="504" spans="53:53" hidden="1" x14ac:dyDescent="0.25">
      <c r="BA504" s="25"/>
    </row>
    <row r="505" spans="53:53" hidden="1" x14ac:dyDescent="0.25">
      <c r="BA505" s="25"/>
    </row>
    <row r="506" spans="53:53" hidden="1" x14ac:dyDescent="0.25">
      <c r="BA506" s="25"/>
    </row>
    <row r="507" spans="53:53" hidden="1" x14ac:dyDescent="0.25">
      <c r="BA507" s="25"/>
    </row>
    <row r="508" spans="53:53" hidden="1" x14ac:dyDescent="0.25">
      <c r="BA508" s="25"/>
    </row>
    <row r="509" spans="53:53" hidden="1" x14ac:dyDescent="0.25">
      <c r="BA509" s="25"/>
    </row>
    <row r="510" spans="53:53" hidden="1" x14ac:dyDescent="0.25">
      <c r="BA510" s="25"/>
    </row>
    <row r="511" spans="53:53" hidden="1" x14ac:dyDescent="0.25">
      <c r="BA511" s="25"/>
    </row>
    <row r="512" spans="53:53" hidden="1" x14ac:dyDescent="0.25">
      <c r="BA512" s="25"/>
    </row>
    <row r="513" spans="53:53" hidden="1" x14ac:dyDescent="0.25">
      <c r="BA513" s="25"/>
    </row>
    <row r="514" spans="53:53" hidden="1" x14ac:dyDescent="0.25">
      <c r="BA514" s="25"/>
    </row>
  </sheetData>
  <sheetProtection algorithmName="SHA-512" hashValue="RvVgFQVdm8tvUl+sWpBLfYanEtI5MnPnIgOBkLF+zzE2jXytNP+yJFH/RRw89WkH00nRYclkFu/0BIFkNZd42A==" saltValue="F8U9G0+5EtO/AD5Od01HiQ==" spinCount="100000" sheet="1" objects="1" scenarios="1"/>
  <mergeCells count="10">
    <mergeCell ref="B8:AS8"/>
    <mergeCell ref="T1:Z1"/>
    <mergeCell ref="B9:D9"/>
    <mergeCell ref="B6:AS7"/>
    <mergeCell ref="AC2:AK3"/>
    <mergeCell ref="AL2:AS3"/>
    <mergeCell ref="AC4:AS4"/>
    <mergeCell ref="B2:S3"/>
    <mergeCell ref="T2:Z3"/>
    <mergeCell ref="B4:Z4"/>
  </mergeCells>
  <dataValidations count="1">
    <dataValidation type="list" allowBlank="1" showInputMessage="1" showErrorMessage="1" sqref="AL2:AS3" xr:uid="{00000000-0002-0000-0300-000000000000}">
      <formula1>$BA$3:$BA$503</formula1>
    </dataValidation>
  </dataValidation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6" id="{7FD7ED9E-1072-427E-9105-D232F0F4EA9B}">
            <xm:f>'Intro &amp; Setup'!$K$11=""</xm:f>
            <x14:dxf>
              <font>
                <b/>
                <i val="0"/>
                <color rgb="FFC00000"/>
              </font>
            </x14:dxf>
          </x14:cfRule>
          <xm:sqref>B8:AS8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723E"/>
  </sheetPr>
  <dimension ref="A1:BM515"/>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7.140625" style="1" hidden="1" customWidth="1"/>
    <col min="56" max="59" width="14.28515625" style="1" hidden="1" customWidth="1"/>
    <col min="60" max="60" width="2.85546875" style="1" hidden="1" customWidth="1"/>
    <col min="61" max="62" width="17.140625" style="1" hidden="1" customWidth="1"/>
    <col min="63" max="63" width="2.85546875" style="1" hidden="1" customWidth="1"/>
    <col min="64" max="65" width="8.5703125" style="1" hidden="1" customWidth="1"/>
    <col min="66" max="16384" width="2.85546875" style="1" hidden="1"/>
  </cols>
  <sheetData>
    <row r="1" spans="1:65" x14ac:dyDescent="0.25">
      <c r="A1" s="77"/>
      <c r="B1" s="77"/>
      <c r="C1" s="77"/>
      <c r="D1" s="77"/>
      <c r="E1" s="77"/>
      <c r="F1" s="77"/>
      <c r="G1" s="77"/>
      <c r="H1" s="77"/>
      <c r="I1" s="77"/>
      <c r="J1" s="77"/>
      <c r="K1" s="77"/>
      <c r="L1" s="77"/>
      <c r="M1" s="77"/>
      <c r="N1" s="77"/>
      <c r="O1" s="77"/>
      <c r="P1" s="77"/>
      <c r="Q1" s="77"/>
      <c r="R1" s="77"/>
      <c r="S1" s="77"/>
      <c r="T1" s="201" t="s">
        <v>81</v>
      </c>
      <c r="U1" s="201"/>
      <c r="V1" s="201"/>
      <c r="W1" s="201"/>
      <c r="X1" s="201"/>
      <c r="Y1" s="201"/>
      <c r="Z1" s="201"/>
      <c r="AA1" s="77"/>
      <c r="AB1" s="77"/>
      <c r="AC1" s="77"/>
      <c r="AD1" s="77"/>
      <c r="AE1" s="77"/>
      <c r="AF1" s="77"/>
      <c r="AG1" s="77"/>
      <c r="AH1" s="77"/>
      <c r="AI1" s="77"/>
      <c r="AJ1" s="77"/>
      <c r="AK1" s="77"/>
      <c r="AL1" s="77"/>
      <c r="AM1" s="77"/>
      <c r="AN1" s="77"/>
      <c r="AO1" s="77"/>
      <c r="AP1" s="77"/>
      <c r="AQ1" s="77"/>
      <c r="AR1" s="77"/>
      <c r="AS1" s="77"/>
      <c r="AT1" s="77"/>
      <c r="AU1" s="2"/>
    </row>
    <row r="2" spans="1:65" ht="15" customHeight="1" x14ac:dyDescent="0.25">
      <c r="A2" s="77"/>
      <c r="B2" s="258" t="s">
        <v>50</v>
      </c>
      <c r="C2" s="259"/>
      <c r="D2" s="259"/>
      <c r="E2" s="259"/>
      <c r="F2" s="259"/>
      <c r="G2" s="259"/>
      <c r="H2" s="259"/>
      <c r="I2" s="259"/>
      <c r="J2" s="259"/>
      <c r="K2" s="259"/>
      <c r="L2" s="259"/>
      <c r="M2" s="259"/>
      <c r="N2" s="259"/>
      <c r="O2" s="259"/>
      <c r="P2" s="259"/>
      <c r="Q2" s="259"/>
      <c r="R2" s="259"/>
      <c r="S2" s="260"/>
      <c r="T2" s="264"/>
      <c r="U2" s="265"/>
      <c r="V2" s="265"/>
      <c r="W2" s="265"/>
      <c r="X2" s="265"/>
      <c r="Y2" s="265"/>
      <c r="Z2" s="266"/>
      <c r="AA2" s="86"/>
      <c r="AB2" s="86"/>
      <c r="AC2" s="245" t="s">
        <v>55</v>
      </c>
      <c r="AD2" s="246"/>
      <c r="AE2" s="246"/>
      <c r="AF2" s="246"/>
      <c r="AG2" s="246"/>
      <c r="AH2" s="246"/>
      <c r="AI2" s="246"/>
      <c r="AJ2" s="246"/>
      <c r="AK2" s="247"/>
      <c r="AL2" s="251"/>
      <c r="AM2" s="252"/>
      <c r="AN2" s="252"/>
      <c r="AO2" s="252"/>
      <c r="AP2" s="252"/>
      <c r="AQ2" s="252"/>
      <c r="AR2" s="252"/>
      <c r="AS2" s="253"/>
      <c r="AT2" s="77"/>
      <c r="AU2" s="2"/>
      <c r="BA2" s="60" t="s">
        <v>53</v>
      </c>
      <c r="BI2" s="90">
        <f>SUM(BI$4:BI$503)</f>
        <v>0</v>
      </c>
      <c r="BJ2" s="75">
        <f>SUM(BJ$4:BJ$503)</f>
        <v>0</v>
      </c>
      <c r="BL2" s="74">
        <f>500-COUNTIF($BL$4:$BL$503, "")</f>
        <v>0</v>
      </c>
      <c r="BM2" s="74">
        <f>500-COUNTIF($BM$4:$BM$503, "")</f>
        <v>0</v>
      </c>
    </row>
    <row r="3" spans="1:65" x14ac:dyDescent="0.25">
      <c r="A3" s="77"/>
      <c r="B3" s="261"/>
      <c r="C3" s="262"/>
      <c r="D3" s="262"/>
      <c r="E3" s="262"/>
      <c r="F3" s="262"/>
      <c r="G3" s="262"/>
      <c r="H3" s="262"/>
      <c r="I3" s="262"/>
      <c r="J3" s="262"/>
      <c r="K3" s="262"/>
      <c r="L3" s="262"/>
      <c r="M3" s="262"/>
      <c r="N3" s="262"/>
      <c r="O3" s="262"/>
      <c r="P3" s="262"/>
      <c r="Q3" s="262"/>
      <c r="R3" s="262"/>
      <c r="S3" s="263"/>
      <c r="T3" s="267"/>
      <c r="U3" s="268"/>
      <c r="V3" s="268"/>
      <c r="W3" s="268"/>
      <c r="X3" s="268"/>
      <c r="Y3" s="268"/>
      <c r="Z3" s="269"/>
      <c r="AA3" s="86"/>
      <c r="AB3" s="86"/>
      <c r="AC3" s="248"/>
      <c r="AD3" s="249"/>
      <c r="AE3" s="249"/>
      <c r="AF3" s="249"/>
      <c r="AG3" s="249"/>
      <c r="AH3" s="249"/>
      <c r="AI3" s="249"/>
      <c r="AJ3" s="249"/>
      <c r="AK3" s="250"/>
      <c r="AL3" s="254"/>
      <c r="AM3" s="255"/>
      <c r="AN3" s="255"/>
      <c r="AO3" s="255"/>
      <c r="AP3" s="255"/>
      <c r="AQ3" s="255"/>
      <c r="AR3" s="255"/>
      <c r="AS3" s="256"/>
      <c r="AT3" s="77"/>
      <c r="AU3" s="2"/>
      <c r="BA3" s="74"/>
      <c r="BE3" s="60" t="s">
        <v>6</v>
      </c>
      <c r="BF3" s="60" t="s">
        <v>49</v>
      </c>
      <c r="BG3" s="60" t="s">
        <v>6</v>
      </c>
      <c r="BI3" s="60" t="s">
        <v>49</v>
      </c>
      <c r="BJ3" s="60" t="s">
        <v>54</v>
      </c>
      <c r="BL3" s="93" t="s">
        <v>58</v>
      </c>
      <c r="BM3" s="93" t="s">
        <v>58</v>
      </c>
    </row>
    <row r="4" spans="1:65" x14ac:dyDescent="0.25">
      <c r="A4" s="77"/>
      <c r="B4" s="270" t="s">
        <v>48</v>
      </c>
      <c r="C4" s="270"/>
      <c r="D4" s="270"/>
      <c r="E4" s="270"/>
      <c r="F4" s="270"/>
      <c r="G4" s="270"/>
      <c r="H4" s="270"/>
      <c r="I4" s="270"/>
      <c r="J4" s="270"/>
      <c r="K4" s="270"/>
      <c r="L4" s="270"/>
      <c r="M4" s="270"/>
      <c r="N4" s="270"/>
      <c r="O4" s="270"/>
      <c r="P4" s="270"/>
      <c r="Q4" s="270"/>
      <c r="R4" s="270"/>
      <c r="S4" s="270"/>
      <c r="T4" s="270"/>
      <c r="U4" s="270"/>
      <c r="V4" s="270"/>
      <c r="W4" s="270"/>
      <c r="X4" s="270"/>
      <c r="Y4" s="270"/>
      <c r="Z4" s="270"/>
      <c r="AA4" s="77"/>
      <c r="AB4" s="77"/>
      <c r="AC4" s="257" t="s">
        <v>56</v>
      </c>
      <c r="AD4" s="257"/>
      <c r="AE4" s="257"/>
      <c r="AF4" s="257"/>
      <c r="AG4" s="257"/>
      <c r="AH4" s="257"/>
      <c r="AI4" s="257"/>
      <c r="AJ4" s="257"/>
      <c r="AK4" s="257"/>
      <c r="AL4" s="257"/>
      <c r="AM4" s="257"/>
      <c r="AN4" s="257"/>
      <c r="AO4" s="257"/>
      <c r="AP4" s="257"/>
      <c r="AQ4" s="257"/>
      <c r="AR4" s="257"/>
      <c r="AS4" s="257"/>
      <c r="AT4" s="77"/>
      <c r="AU4" s="2"/>
      <c r="BA4" s="13" t="str">
        <f>IF('Job List'!Y9="", "", 'Job List'!Y9)</f>
        <v/>
      </c>
      <c r="BC4" s="83">
        <f ca="1">IFERROR(DATE(YEAR(BC5), MONTH(BC5)-1, DAY(1)), "")</f>
        <v>42795</v>
      </c>
      <c r="BD4" s="13" t="str">
        <f ca="1">IF(BC4="", "No Date Selected", TEXT(BC4, "mmm yyyy"))</f>
        <v>Mar 2017</v>
      </c>
      <c r="BE4" s="19">
        <f ca="1">IF($BC4="", "", SUMIF('Time Sheet'!$AB$9:$AB$5008, $BD4, 'Time Sheet'!$AG$9:$AG$5008))</f>
        <v>0</v>
      </c>
      <c r="BF4" s="102">
        <f ca="1">IF($BC4="", "", SUMIF('Time Sheet'!$AB$9:$AB$5008, $BD4, 'Time Sheet'!$AH$9:$AH$5008))</f>
        <v>0</v>
      </c>
      <c r="BG4" s="19" t="e">
        <f ca="1">IF(BC4="", NA(), IF(AND(BE4=0, BF4=0), NA(), BE4))</f>
        <v>#N/A</v>
      </c>
      <c r="BI4" s="30" t="str">
        <f>IF(BA4="", "", SUMIF('Time Sheet'!$J$9:$J$5008, BA4, 'Time Sheet'!$N$9:$N$5008))</f>
        <v/>
      </c>
      <c r="BJ4" s="68" t="str">
        <f>IF(BA4="", "", SUMIF('Time Sheet'!$J$9:$J$5008, BA4, 'Time Sheet'!$L$9:$L$5008))</f>
        <v/>
      </c>
      <c r="BL4" s="13" t="str">
        <f>IF(BA4="", "", RANK(BI4, $BI$4:$BI$503, 0))</f>
        <v/>
      </c>
      <c r="BM4" s="64" t="str">
        <f>IF(BA4="", "", RANK(BJ4, $BJ$4:$BJ$503, 0))</f>
        <v/>
      </c>
    </row>
    <row r="5" spans="1:65"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2"/>
      <c r="BA5" s="14" t="str">
        <f>IF('Job List'!Y10="", "", 'Job List'!Y10)</f>
        <v/>
      </c>
      <c r="BC5" s="84">
        <f t="shared" ref="BC5:BC13" ca="1" si="0">IFERROR(DATE(YEAR(BC6), MONTH(BC6)-1, DAY(1)), "")</f>
        <v>42826</v>
      </c>
      <c r="BD5" s="14" t="str">
        <f t="shared" ref="BD5:BD15" ca="1" si="1">IF(BC5="", "", TEXT(BC5, "mmm yyyy"))</f>
        <v>Apr 2017</v>
      </c>
      <c r="BE5" s="20">
        <f ca="1">IF($BC5="", "", SUMIF('Time Sheet'!$AB$9:$AB$5008, $BD5, 'Time Sheet'!$AG$9:$AG$5008))</f>
        <v>0</v>
      </c>
      <c r="BF5" s="103">
        <f ca="1">IF($BC5="", "", SUMIF('Time Sheet'!$AB$9:$AB$5008, $BD5, 'Time Sheet'!$AH$9:$AH$5008))</f>
        <v>0</v>
      </c>
      <c r="BG5" s="20" t="e">
        <f t="shared" ref="BG5:BG15" ca="1" si="2">IF(BC5="", NA(), IF(AND(BE5=0, BF5=0), NA(), BE5))</f>
        <v>#N/A</v>
      </c>
      <c r="BI5" s="31" t="str">
        <f>IF(BA5="", "", SUMIF('Time Sheet'!$J$9:$J$5008, BA5, 'Time Sheet'!$N$9:$N$5008))</f>
        <v/>
      </c>
      <c r="BJ5" s="69" t="str">
        <f>IF(BA5="", "", SUMIF('Time Sheet'!$J$9:$J$5008, BA5, 'Time Sheet'!$L$9:$L$5008))</f>
        <v/>
      </c>
      <c r="BL5" s="14" t="str">
        <f t="shared" ref="BL5:BL7" si="3">IF(BA5="", "", RANK(BI5, $BI$4:$BI$503, 0))</f>
        <v/>
      </c>
      <c r="BM5" s="65" t="str">
        <f t="shared" ref="BM5:BM7" si="4">IF(BA5="", "", RANK(BJ5, $BJ$4:$BJ$503, 0))</f>
        <v/>
      </c>
    </row>
    <row r="6" spans="1:65" x14ac:dyDescent="0.25">
      <c r="A6" s="77"/>
      <c r="B6" s="239" t="str">
        <f ca="1">CONCATENATE("Annual Report", IF(AL2="", "", " for "), IF(AL2="", "", $AL$2), IF(BC16="", "", " - "), IF(BC16="", "", CONCATENATE(BC18, " - ", BC19)))</f>
        <v>Annual Report - March 2017 - February 2018</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1"/>
      <c r="AT6" s="77"/>
      <c r="AU6" s="2"/>
      <c r="BA6" s="14" t="str">
        <f>IF('Job List'!Y11="", "", 'Job List'!Y11)</f>
        <v/>
      </c>
      <c r="BC6" s="84">
        <f t="shared" ca="1" si="0"/>
        <v>42856</v>
      </c>
      <c r="BD6" s="14" t="str">
        <f t="shared" ca="1" si="1"/>
        <v>May 2017</v>
      </c>
      <c r="BE6" s="20">
        <f ca="1">IF($BC6="", "", SUMIF('Time Sheet'!$AB$9:$AB$5008, $BD6, 'Time Sheet'!$AG$9:$AG$5008))</f>
        <v>0</v>
      </c>
      <c r="BF6" s="103">
        <f ca="1">IF($BC6="", "", SUMIF('Time Sheet'!$AB$9:$AB$5008, $BD6, 'Time Sheet'!$AH$9:$AH$5008))</f>
        <v>0</v>
      </c>
      <c r="BG6" s="20" t="e">
        <f t="shared" ca="1" si="2"/>
        <v>#N/A</v>
      </c>
      <c r="BI6" s="31" t="str">
        <f>IF(BA6="", "", SUMIF('Time Sheet'!$J$9:$J$5008, BA6, 'Time Sheet'!$N$9:$N$5008))</f>
        <v/>
      </c>
      <c r="BJ6" s="69" t="str">
        <f>IF(BA6="", "", SUMIF('Time Sheet'!$J$9:$J$5008, BA6, 'Time Sheet'!$L$9:$L$5008))</f>
        <v/>
      </c>
      <c r="BL6" s="14" t="str">
        <f t="shared" si="3"/>
        <v/>
      </c>
      <c r="BM6" s="65" t="str">
        <f t="shared" si="4"/>
        <v/>
      </c>
    </row>
    <row r="7" spans="1:65" x14ac:dyDescent="0.25">
      <c r="A7" s="77"/>
      <c r="B7" s="242"/>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4"/>
      <c r="AT7" s="77"/>
      <c r="AU7" s="2"/>
      <c r="BA7" s="14" t="str">
        <f>IF('Job List'!Y12="", "", 'Job List'!Y12)</f>
        <v/>
      </c>
      <c r="BC7" s="84">
        <f t="shared" ca="1" si="0"/>
        <v>42887</v>
      </c>
      <c r="BD7" s="14" t="str">
        <f t="shared" ca="1" si="1"/>
        <v>Jun 2017</v>
      </c>
      <c r="BE7" s="20">
        <f ca="1">IF($BC7="", "", SUMIF('Time Sheet'!$AB$9:$AB$5008, $BD7, 'Time Sheet'!$AG$9:$AG$5008))</f>
        <v>0</v>
      </c>
      <c r="BF7" s="103">
        <f ca="1">IF($BC7="", "", SUMIF('Time Sheet'!$AB$9:$AB$5008, $BD7, 'Time Sheet'!$AH$9:$AH$5008))</f>
        <v>0</v>
      </c>
      <c r="BG7" s="20" t="e">
        <f t="shared" ca="1" si="2"/>
        <v>#N/A</v>
      </c>
      <c r="BI7" s="31" t="str">
        <f>IF(BA7="", "", SUMIF('Time Sheet'!$J$9:$J$5008, BA7, 'Time Sheet'!$N$9:$N$5008))</f>
        <v/>
      </c>
      <c r="BJ7" s="69" t="str">
        <f>IF(BA7="", "", SUMIF('Time Sheet'!$J$9:$J$5008, BA7, 'Time Sheet'!$L$9:$L$5008))</f>
        <v/>
      </c>
      <c r="BL7" s="14" t="str">
        <f t="shared" si="3"/>
        <v/>
      </c>
      <c r="BM7" s="65" t="str">
        <f t="shared" si="4"/>
        <v/>
      </c>
    </row>
    <row r="8" spans="1:65" x14ac:dyDescent="0.25">
      <c r="A8" s="77"/>
      <c r="B8" s="226" t="str">
        <f>'Intro &amp; Setup'!$BC$8</f>
        <v>NOT REGISTERED</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77"/>
      <c r="BA8" s="14" t="str">
        <f>IF('Job List'!Y13="", "", 'Job List'!Y13)</f>
        <v/>
      </c>
      <c r="BC8" s="84">
        <f t="shared" ca="1" si="0"/>
        <v>42917</v>
      </c>
      <c r="BD8" s="14" t="str">
        <f t="shared" ca="1" si="1"/>
        <v>Jul 2017</v>
      </c>
      <c r="BE8" s="20">
        <f ca="1">IF($BC8="", "", SUMIF('Time Sheet'!$AB$9:$AB$5008, $BD8, 'Time Sheet'!$AG$9:$AG$5008))</f>
        <v>0</v>
      </c>
      <c r="BF8" s="103">
        <f ca="1">IF($BC8="", "", SUMIF('Time Sheet'!$AB$9:$AB$5008, $BD8, 'Time Sheet'!$AH$9:$AH$5008))</f>
        <v>0</v>
      </c>
      <c r="BG8" s="20" t="e">
        <f t="shared" ca="1" si="2"/>
        <v>#N/A</v>
      </c>
      <c r="BI8" s="31" t="str">
        <f>IF(BA8="", "", SUMIF('Time Sheet'!$J$9:$J$5008, BA8, 'Time Sheet'!$N$9:$N$5008))</f>
        <v/>
      </c>
      <c r="BJ8" s="69" t="str">
        <f>IF(BA8="", "", SUMIF('Time Sheet'!$J$9:$J$5008, BA8, 'Time Sheet'!$L$9:$L$5008))</f>
        <v/>
      </c>
      <c r="BL8" s="14" t="str">
        <f t="shared" ref="BL8:BL71" si="5">IF(BA8="", "", RANK(BI8, $BI$4:$BI$503, 0))</f>
        <v/>
      </c>
      <c r="BM8" s="65" t="str">
        <f t="shared" ref="BM8:BM71" si="6">IF(BA8="", "", RANK(BJ8, $BJ$4:$BJ$503, 0))</f>
        <v/>
      </c>
    </row>
    <row r="9" spans="1:65" x14ac:dyDescent="0.25">
      <c r="A9" s="77"/>
      <c r="B9" s="217" t="str">
        <f>IF('Intro &amp; Setup'!AF15="", 'Intro &amp; Setup'!BC4, 'Intro &amp; Setup'!AF15)</f>
        <v>£</v>
      </c>
      <c r="C9" s="217"/>
      <c r="D9" s="21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BA9" s="14" t="str">
        <f>IF('Job List'!Y14="", "", 'Job List'!Y14)</f>
        <v/>
      </c>
      <c r="BC9" s="84">
        <f t="shared" ca="1" si="0"/>
        <v>42948</v>
      </c>
      <c r="BD9" s="14" t="str">
        <f t="shared" ca="1" si="1"/>
        <v>Aug 2017</v>
      </c>
      <c r="BE9" s="20">
        <f ca="1">IF($BC9="", "", SUMIF('Time Sheet'!$AB$9:$AB$5008, $BD9, 'Time Sheet'!$AG$9:$AG$5008))</f>
        <v>0</v>
      </c>
      <c r="BF9" s="103">
        <f ca="1">IF($BC9="", "", SUMIF('Time Sheet'!$AB$9:$AB$5008, $BD9, 'Time Sheet'!$AH$9:$AH$5008))</f>
        <v>0</v>
      </c>
      <c r="BG9" s="20" t="e">
        <f t="shared" ca="1" si="2"/>
        <v>#N/A</v>
      </c>
      <c r="BI9" s="31" t="str">
        <f>IF(BA9="", "", SUMIF('Time Sheet'!$J$9:$J$5008, BA9, 'Time Sheet'!$N$9:$N$5008))</f>
        <v/>
      </c>
      <c r="BJ9" s="69" t="str">
        <f>IF(BA9="", "", SUMIF('Time Sheet'!$J$9:$J$5008, BA9, 'Time Sheet'!$L$9:$L$5008))</f>
        <v/>
      </c>
      <c r="BL9" s="14" t="str">
        <f t="shared" si="5"/>
        <v/>
      </c>
      <c r="BM9" s="65" t="str">
        <f t="shared" si="6"/>
        <v/>
      </c>
    </row>
    <row r="10" spans="1:65"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BA10" s="14" t="str">
        <f>IF('Job List'!Y15="", "", 'Job List'!Y15)</f>
        <v/>
      </c>
      <c r="BC10" s="84">
        <f t="shared" ca="1" si="0"/>
        <v>42979</v>
      </c>
      <c r="BD10" s="14" t="str">
        <f t="shared" ca="1" si="1"/>
        <v>Sep 2017</v>
      </c>
      <c r="BE10" s="20">
        <f ca="1">IF($BC10="", "", SUMIF('Time Sheet'!$AB$9:$AB$5008, $BD10, 'Time Sheet'!$AG$9:$AG$5008))</f>
        <v>0</v>
      </c>
      <c r="BF10" s="103">
        <f ca="1">IF($BC10="", "", SUMIF('Time Sheet'!$AB$9:$AB$5008, $BD10, 'Time Sheet'!$AH$9:$AH$5008))</f>
        <v>0</v>
      </c>
      <c r="BG10" s="20" t="e">
        <f t="shared" ca="1" si="2"/>
        <v>#N/A</v>
      </c>
      <c r="BI10" s="31" t="str">
        <f>IF(BA10="", "", SUMIF('Time Sheet'!$J$9:$J$5008, BA10, 'Time Sheet'!$N$9:$N$5008))</f>
        <v/>
      </c>
      <c r="BJ10" s="69" t="str">
        <f>IF(BA10="", "", SUMIF('Time Sheet'!$J$9:$J$5008, BA10, 'Time Sheet'!$L$9:$L$5008))</f>
        <v/>
      </c>
      <c r="BL10" s="14" t="str">
        <f t="shared" si="5"/>
        <v/>
      </c>
      <c r="BM10" s="65" t="str">
        <f t="shared" si="6"/>
        <v/>
      </c>
    </row>
    <row r="11" spans="1:65"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BA11" s="14" t="str">
        <f>IF('Job List'!Y16="", "", 'Job List'!Y16)</f>
        <v/>
      </c>
      <c r="BC11" s="84">
        <f t="shared" ca="1" si="0"/>
        <v>43009</v>
      </c>
      <c r="BD11" s="14" t="str">
        <f t="shared" ca="1" si="1"/>
        <v>Oct 2017</v>
      </c>
      <c r="BE11" s="20">
        <f ca="1">IF($BC11="", "", SUMIF('Time Sheet'!$AB$9:$AB$5008, $BD11, 'Time Sheet'!$AG$9:$AG$5008))</f>
        <v>0</v>
      </c>
      <c r="BF11" s="103">
        <f ca="1">IF($BC11="", "", SUMIF('Time Sheet'!$AB$9:$AB$5008, $BD11, 'Time Sheet'!$AH$9:$AH$5008))</f>
        <v>0</v>
      </c>
      <c r="BG11" s="20" t="e">
        <f t="shared" ca="1" si="2"/>
        <v>#N/A</v>
      </c>
      <c r="BI11" s="31" t="str">
        <f>IF(BA11="", "", SUMIF('Time Sheet'!$J$9:$J$5008, BA11, 'Time Sheet'!$N$9:$N$5008))</f>
        <v/>
      </c>
      <c r="BJ11" s="69" t="str">
        <f>IF(BA11="", "", SUMIF('Time Sheet'!$J$9:$J$5008, BA11, 'Time Sheet'!$L$9:$L$5008))</f>
        <v/>
      </c>
      <c r="BL11" s="14" t="str">
        <f t="shared" si="5"/>
        <v/>
      </c>
      <c r="BM11" s="65" t="str">
        <f t="shared" si="6"/>
        <v/>
      </c>
    </row>
    <row r="12" spans="1:65"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BA12" s="14" t="str">
        <f>IF('Job List'!Y17="", "", 'Job List'!Y17)</f>
        <v/>
      </c>
      <c r="BC12" s="84">
        <f t="shared" ca="1" si="0"/>
        <v>43040</v>
      </c>
      <c r="BD12" s="14" t="str">
        <f t="shared" ca="1" si="1"/>
        <v>Nov 2017</v>
      </c>
      <c r="BE12" s="20">
        <f ca="1">IF($BC12="", "", SUMIF('Time Sheet'!$AB$9:$AB$5008, $BD12, 'Time Sheet'!$AG$9:$AG$5008))</f>
        <v>0</v>
      </c>
      <c r="BF12" s="103">
        <f ca="1">IF($BC12="", "", SUMIF('Time Sheet'!$AB$9:$AB$5008, $BD12, 'Time Sheet'!$AH$9:$AH$5008))</f>
        <v>0</v>
      </c>
      <c r="BG12" s="20" t="e">
        <f t="shared" ca="1" si="2"/>
        <v>#N/A</v>
      </c>
      <c r="BI12" s="31" t="str">
        <f>IF(BA12="", "", SUMIF('Time Sheet'!$J$9:$J$5008, BA12, 'Time Sheet'!$N$9:$N$5008))</f>
        <v/>
      </c>
      <c r="BJ12" s="69" t="str">
        <f>IF(BA12="", "", SUMIF('Time Sheet'!$J$9:$J$5008, BA12, 'Time Sheet'!$L$9:$L$5008))</f>
        <v/>
      </c>
      <c r="BL12" s="14" t="str">
        <f t="shared" si="5"/>
        <v/>
      </c>
      <c r="BM12" s="65" t="str">
        <f t="shared" si="6"/>
        <v/>
      </c>
    </row>
    <row r="13" spans="1:65"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BA13" s="14" t="str">
        <f>IF('Job List'!Y18="", "", 'Job List'!Y18)</f>
        <v/>
      </c>
      <c r="BC13" s="84">
        <f t="shared" ca="1" si="0"/>
        <v>43070</v>
      </c>
      <c r="BD13" s="14" t="str">
        <f t="shared" ca="1" si="1"/>
        <v>Dec 2017</v>
      </c>
      <c r="BE13" s="20">
        <f ca="1">IF($BC13="", "", SUMIF('Time Sheet'!$AB$9:$AB$5008, $BD13, 'Time Sheet'!$AG$9:$AG$5008))</f>
        <v>0</v>
      </c>
      <c r="BF13" s="103">
        <f ca="1">IF($BC13="", "", SUMIF('Time Sheet'!$AB$9:$AB$5008, $BD13, 'Time Sheet'!$AH$9:$AH$5008))</f>
        <v>0</v>
      </c>
      <c r="BG13" s="20" t="e">
        <f t="shared" ca="1" si="2"/>
        <v>#N/A</v>
      </c>
      <c r="BI13" s="31" t="str">
        <f>IF(BA13="", "", SUMIF('Time Sheet'!$J$9:$J$5008, BA13, 'Time Sheet'!$N$9:$N$5008))</f>
        <v/>
      </c>
      <c r="BJ13" s="69" t="str">
        <f>IF(BA13="", "", SUMIF('Time Sheet'!$J$9:$J$5008, BA13, 'Time Sheet'!$L$9:$L$5008))</f>
        <v/>
      </c>
      <c r="BL13" s="14" t="str">
        <f t="shared" si="5"/>
        <v/>
      </c>
      <c r="BM13" s="65" t="str">
        <f t="shared" si="6"/>
        <v/>
      </c>
    </row>
    <row r="14" spans="1:6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BA14" s="14" t="str">
        <f>IF('Job List'!Y19="", "", 'Job List'!Y19)</f>
        <v/>
      </c>
      <c r="BC14" s="84">
        <f ca="1">IFERROR(DATE(YEAR(BC15), MONTH(BC15)-1, DAY(1)), "")</f>
        <v>43101</v>
      </c>
      <c r="BD14" s="14" t="str">
        <f t="shared" ca="1" si="1"/>
        <v>Jan 2018</v>
      </c>
      <c r="BE14" s="20">
        <f ca="1">IF($BC14="", "", SUMIF('Time Sheet'!$AB$9:$AB$5008, $BD14, 'Time Sheet'!$AG$9:$AG$5008))</f>
        <v>0</v>
      </c>
      <c r="BF14" s="103">
        <f ca="1">IF($BC14="", "", SUMIF('Time Sheet'!$AB$9:$AB$5008, $BD14, 'Time Sheet'!$AH$9:$AH$5008))</f>
        <v>0</v>
      </c>
      <c r="BG14" s="20" t="e">
        <f t="shared" ca="1" si="2"/>
        <v>#N/A</v>
      </c>
      <c r="BI14" s="31" t="str">
        <f>IF(BA14="", "", SUMIF('Time Sheet'!$J$9:$J$5008, BA14, 'Time Sheet'!$N$9:$N$5008))</f>
        <v/>
      </c>
      <c r="BJ14" s="69" t="str">
        <f>IF(BA14="", "", SUMIF('Time Sheet'!$J$9:$J$5008, BA14, 'Time Sheet'!$L$9:$L$5008))</f>
        <v/>
      </c>
      <c r="BL14" s="14" t="str">
        <f t="shared" si="5"/>
        <v/>
      </c>
      <c r="BM14" s="65" t="str">
        <f t="shared" si="6"/>
        <v/>
      </c>
    </row>
    <row r="15" spans="1:65"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BA15" s="14" t="str">
        <f>IF('Job List'!Y20="", "", 'Job List'!Y20)</f>
        <v/>
      </c>
      <c r="BC15" s="85">
        <f ca="1">IFERROR(DATE(YEAR(BC16), MONTH(BC16), DAY(1)), "")</f>
        <v>43132</v>
      </c>
      <c r="BD15" s="15" t="str">
        <f t="shared" ca="1" si="1"/>
        <v>Feb 2018</v>
      </c>
      <c r="BE15" s="21">
        <f ca="1">IF($BC15="", "", SUMIF('Time Sheet'!$AB$9:$AB$5008, $BD15, 'Time Sheet'!$AG$9:$AG$5008))</f>
        <v>0</v>
      </c>
      <c r="BF15" s="104">
        <f ca="1">IF($BC15="", "", SUMIF('Time Sheet'!$AB$9:$AB$5008, $BD15, 'Time Sheet'!$AH$9:$AH$5008))</f>
        <v>0</v>
      </c>
      <c r="BG15" s="21" t="e">
        <f t="shared" ca="1" si="2"/>
        <v>#N/A</v>
      </c>
      <c r="BI15" s="31" t="str">
        <f>IF(BA15="", "", SUMIF('Time Sheet'!$J$9:$J$5008, BA15, 'Time Sheet'!$N$9:$N$5008))</f>
        <v/>
      </c>
      <c r="BJ15" s="69" t="str">
        <f>IF(BA15="", "", SUMIF('Time Sheet'!$J$9:$J$5008, BA15, 'Time Sheet'!$L$9:$L$5008))</f>
        <v/>
      </c>
      <c r="BL15" s="14" t="str">
        <f t="shared" si="5"/>
        <v/>
      </c>
      <c r="BM15" s="65" t="str">
        <f t="shared" si="6"/>
        <v/>
      </c>
    </row>
    <row r="16" spans="1:65"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BA16" s="14" t="str">
        <f>IF('Job List'!Y21="", "", 'Job List'!Y21)</f>
        <v/>
      </c>
      <c r="BC16" s="82">
        <f ca="1">IFERROR(IF(T2="", TODAY(), T2), "")</f>
        <v>43150</v>
      </c>
      <c r="BI16" s="31" t="str">
        <f>IF(BA16="", "", SUMIF('Time Sheet'!$J$9:$J$5008, BA16, 'Time Sheet'!$N$9:$N$5008))</f>
        <v/>
      </c>
      <c r="BJ16" s="69" t="str">
        <f>IF(BA16="", "", SUMIF('Time Sheet'!$J$9:$J$5008, BA16, 'Time Sheet'!$L$9:$L$5008))</f>
        <v/>
      </c>
      <c r="BL16" s="14" t="str">
        <f t="shared" si="5"/>
        <v/>
      </c>
      <c r="BM16" s="65" t="str">
        <f t="shared" si="6"/>
        <v/>
      </c>
    </row>
    <row r="17" spans="1:65"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BA17" s="14" t="str">
        <f>IF('Job List'!Y22="", "", 'Job List'!Y22)</f>
        <v/>
      </c>
      <c r="BI17" s="31" t="str">
        <f>IF(BA17="", "", SUMIF('Time Sheet'!$J$9:$J$5008, BA17, 'Time Sheet'!$N$9:$N$5008))</f>
        <v/>
      </c>
      <c r="BJ17" s="69" t="str">
        <f>IF(BA17="", "", SUMIF('Time Sheet'!$J$9:$J$5008, BA17, 'Time Sheet'!$L$9:$L$5008))</f>
        <v/>
      </c>
      <c r="BL17" s="14" t="str">
        <f t="shared" si="5"/>
        <v/>
      </c>
      <c r="BM17" s="65" t="str">
        <f t="shared" si="6"/>
        <v/>
      </c>
    </row>
    <row r="18" spans="1:65"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BA18" s="14" t="str">
        <f>IF('Job List'!Y23="", "", 'Job List'!Y23)</f>
        <v/>
      </c>
      <c r="BC18" s="13" t="str">
        <f ca="1">TEXT(BC4, "mmmm yyyy")</f>
        <v>March 2017</v>
      </c>
      <c r="BI18" s="31" t="str">
        <f>IF(BA18="", "", SUMIF('Time Sheet'!$J$9:$J$5008, BA18, 'Time Sheet'!$N$9:$N$5008))</f>
        <v/>
      </c>
      <c r="BJ18" s="69" t="str">
        <f>IF(BA18="", "", SUMIF('Time Sheet'!$J$9:$J$5008, BA18, 'Time Sheet'!$L$9:$L$5008))</f>
        <v/>
      </c>
      <c r="BL18" s="14" t="str">
        <f t="shared" si="5"/>
        <v/>
      </c>
      <c r="BM18" s="65" t="str">
        <f t="shared" si="6"/>
        <v/>
      </c>
    </row>
    <row r="19" spans="1:65"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BA19" s="14" t="str">
        <f>IF('Job List'!Y24="", "", 'Job List'!Y24)</f>
        <v/>
      </c>
      <c r="BC19" s="15" t="str">
        <f ca="1">TEXT(BC15, "mmmm yyyy")</f>
        <v>February 2018</v>
      </c>
      <c r="BI19" s="31" t="str">
        <f>IF(BA19="", "", SUMIF('Time Sheet'!$J$9:$J$5008, BA19, 'Time Sheet'!$N$9:$N$5008))</f>
        <v/>
      </c>
      <c r="BJ19" s="69" t="str">
        <f>IF(BA19="", "", SUMIF('Time Sheet'!$J$9:$J$5008, BA19, 'Time Sheet'!$L$9:$L$5008))</f>
        <v/>
      </c>
      <c r="BL19" s="14" t="str">
        <f t="shared" si="5"/>
        <v/>
      </c>
      <c r="BM19" s="65" t="str">
        <f t="shared" si="6"/>
        <v/>
      </c>
    </row>
    <row r="20" spans="1:65" x14ac:dyDescent="0.25">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BA20" s="14" t="str">
        <f>IF('Job List'!Y25="", "", 'Job List'!Y25)</f>
        <v/>
      </c>
      <c r="BI20" s="31" t="str">
        <f>IF(BA20="", "", SUMIF('Time Sheet'!$J$9:$J$5008, BA20, 'Time Sheet'!$N$9:$N$5008))</f>
        <v/>
      </c>
      <c r="BJ20" s="69" t="str">
        <f>IF(BA20="", "", SUMIF('Time Sheet'!$J$9:$J$5008, BA20, 'Time Sheet'!$L$9:$L$5008))</f>
        <v/>
      </c>
      <c r="BL20" s="14" t="str">
        <f t="shared" si="5"/>
        <v/>
      </c>
      <c r="BM20" s="65" t="str">
        <f t="shared" si="6"/>
        <v/>
      </c>
    </row>
    <row r="21" spans="1:65" x14ac:dyDescent="0.25">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BA21" s="14" t="str">
        <f>IF('Job List'!Y26="", "", 'Job List'!Y26)</f>
        <v/>
      </c>
      <c r="BD21" s="59" t="s">
        <v>49</v>
      </c>
      <c r="BE21" s="59" t="s">
        <v>54</v>
      </c>
      <c r="BI21" s="31" t="str">
        <f>IF(BA21="", "", SUMIF('Time Sheet'!$J$9:$J$5008, BA21, 'Time Sheet'!$N$9:$N$5008))</f>
        <v/>
      </c>
      <c r="BJ21" s="69" t="str">
        <f>IF(BA21="", "", SUMIF('Time Sheet'!$J$9:$J$5008, BA21, 'Time Sheet'!$L$9:$L$5008))</f>
        <v/>
      </c>
      <c r="BL21" s="14" t="str">
        <f t="shared" si="5"/>
        <v/>
      </c>
      <c r="BM21" s="65" t="str">
        <f t="shared" si="6"/>
        <v/>
      </c>
    </row>
    <row r="22" spans="1:65"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BA22" s="14" t="str">
        <f>IF('Job List'!Y27="", "", 'Job List'!Y27)</f>
        <v/>
      </c>
      <c r="BC22" s="91" t="str">
        <f>IF($AL$2="", "None Selected", $AL$2)</f>
        <v>None Selected</v>
      </c>
      <c r="BD22" s="105" t="str">
        <f>IFERROR(INDEX($BI$4:$BI$503, MATCH($BC22, $BA$4:$BA$503, 0)), "")</f>
        <v/>
      </c>
      <c r="BE22" s="75" t="str">
        <f>IFERROR(INDEX($BJ$4:$BJ$503, MATCH($BC22, $BA$4:$BA$503, 0)), "")</f>
        <v/>
      </c>
      <c r="BI22" s="31" t="str">
        <f>IF(BA22="", "", SUMIF('Time Sheet'!$J$9:$J$5008, BA22, 'Time Sheet'!$N$9:$N$5008))</f>
        <v/>
      </c>
      <c r="BJ22" s="69" t="str">
        <f>IF(BA22="", "", SUMIF('Time Sheet'!$J$9:$J$5008, BA22, 'Time Sheet'!$L$9:$L$5008))</f>
        <v/>
      </c>
      <c r="BL22" s="14" t="str">
        <f t="shared" si="5"/>
        <v/>
      </c>
      <c r="BM22" s="65" t="str">
        <f t="shared" si="6"/>
        <v/>
      </c>
    </row>
    <row r="23" spans="1:65" x14ac:dyDescent="0.25">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BA23" s="14" t="str">
        <f>IF('Job List'!Y28="", "", 'Job List'!Y28)</f>
        <v/>
      </c>
      <c r="BC23" s="91" t="s">
        <v>61</v>
      </c>
      <c r="BD23" s="105" t="str">
        <f>IF(BD22="", "", BI2-BD22)</f>
        <v/>
      </c>
      <c r="BE23" s="75" t="str">
        <f>IF(BE22="", "", BJ2-BE22)</f>
        <v/>
      </c>
      <c r="BI23" s="31" t="str">
        <f>IF(BA23="", "", SUMIF('Time Sheet'!$J$9:$J$5008, BA23, 'Time Sheet'!$N$9:$N$5008))</f>
        <v/>
      </c>
      <c r="BJ23" s="69" t="str">
        <f>IF(BA23="", "", SUMIF('Time Sheet'!$J$9:$J$5008, BA23, 'Time Sheet'!$L$9:$L$5008))</f>
        <v/>
      </c>
      <c r="BL23" s="14" t="str">
        <f t="shared" si="5"/>
        <v/>
      </c>
      <c r="BM23" s="65" t="str">
        <f t="shared" si="6"/>
        <v/>
      </c>
    </row>
    <row r="24" spans="1:65" x14ac:dyDescent="0.25">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BA24" s="14" t="str">
        <f>IF('Job List'!Y29="", "", 'Job List'!Y29)</f>
        <v/>
      </c>
      <c r="BI24" s="31" t="str">
        <f>IF(BA24="", "", SUMIF('Time Sheet'!$J$9:$J$5008, BA24, 'Time Sheet'!$N$9:$N$5008))</f>
        <v/>
      </c>
      <c r="BJ24" s="69" t="str">
        <f>IF(BA24="", "", SUMIF('Time Sheet'!$J$9:$J$5008, BA24, 'Time Sheet'!$L$9:$L$5008))</f>
        <v/>
      </c>
      <c r="BL24" s="14" t="str">
        <f t="shared" si="5"/>
        <v/>
      </c>
      <c r="BM24" s="65" t="str">
        <f t="shared" si="6"/>
        <v/>
      </c>
    </row>
    <row r="25" spans="1:65"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BA25" s="14" t="str">
        <f>IF('Job List'!Y30="", "", 'Job List'!Y30)</f>
        <v/>
      </c>
      <c r="BI25" s="31" t="str">
        <f>IF(BA25="", "", SUMIF('Time Sheet'!$J$9:$J$5008, BA25, 'Time Sheet'!$N$9:$N$5008))</f>
        <v/>
      </c>
      <c r="BJ25" s="69" t="str">
        <f>IF(BA25="", "", SUMIF('Time Sheet'!$J$9:$J$5008, BA25, 'Time Sheet'!$L$9:$L$5008))</f>
        <v/>
      </c>
      <c r="BL25" s="14" t="str">
        <f t="shared" si="5"/>
        <v/>
      </c>
      <c r="BM25" s="65" t="str">
        <f t="shared" si="6"/>
        <v/>
      </c>
    </row>
    <row r="26" spans="1:65" x14ac:dyDescent="0.25">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BA26" s="14" t="str">
        <f>IF('Job List'!Y31="", "", 'Job List'!Y31)</f>
        <v/>
      </c>
      <c r="BI26" s="31" t="str">
        <f>IF(BA26="", "", SUMIF('Time Sheet'!$J$9:$J$5008, BA26, 'Time Sheet'!$N$9:$N$5008))</f>
        <v/>
      </c>
      <c r="BJ26" s="69" t="str">
        <f>IF(BA26="", "", SUMIF('Time Sheet'!$J$9:$J$5008, BA26, 'Time Sheet'!$L$9:$L$5008))</f>
        <v/>
      </c>
      <c r="BL26" s="14" t="str">
        <f t="shared" si="5"/>
        <v/>
      </c>
      <c r="BM26" s="65" t="str">
        <f t="shared" si="6"/>
        <v/>
      </c>
    </row>
    <row r="27" spans="1:65" x14ac:dyDescent="0.25">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BA27" s="14" t="str">
        <f>IF('Job List'!Y32="", "", 'Job List'!Y32)</f>
        <v/>
      </c>
      <c r="BI27" s="31" t="str">
        <f>IF(BA27="", "", SUMIF('Time Sheet'!$J$9:$J$5008, BA27, 'Time Sheet'!$N$9:$N$5008))</f>
        <v/>
      </c>
      <c r="BJ27" s="69" t="str">
        <f>IF(BA27="", "", SUMIF('Time Sheet'!$J$9:$J$5008, BA27, 'Time Sheet'!$L$9:$L$5008))</f>
        <v/>
      </c>
      <c r="BL27" s="14" t="str">
        <f t="shared" si="5"/>
        <v/>
      </c>
      <c r="BM27" s="65" t="str">
        <f t="shared" si="6"/>
        <v/>
      </c>
    </row>
    <row r="28" spans="1:65"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BA28" s="14" t="str">
        <f>IF('Job List'!Y33="", "", 'Job List'!Y33)</f>
        <v/>
      </c>
      <c r="BI28" s="31" t="str">
        <f>IF(BA28="", "", SUMIF('Time Sheet'!$J$9:$J$5008, BA28, 'Time Sheet'!$N$9:$N$5008))</f>
        <v/>
      </c>
      <c r="BJ28" s="69" t="str">
        <f>IF(BA28="", "", SUMIF('Time Sheet'!$J$9:$J$5008, BA28, 'Time Sheet'!$L$9:$L$5008))</f>
        <v/>
      </c>
      <c r="BL28" s="14" t="str">
        <f t="shared" si="5"/>
        <v/>
      </c>
      <c r="BM28" s="65" t="str">
        <f t="shared" si="6"/>
        <v/>
      </c>
    </row>
    <row r="29" spans="1:65" x14ac:dyDescent="0.25">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BA29" s="14" t="str">
        <f>IF('Job List'!Y34="", "", 'Job List'!Y34)</f>
        <v/>
      </c>
      <c r="BI29" s="31" t="str">
        <f>IF(BA29="", "", SUMIF('Time Sheet'!$J$9:$J$5008, BA29, 'Time Sheet'!$N$9:$N$5008))</f>
        <v/>
      </c>
      <c r="BJ29" s="69" t="str">
        <f>IF(BA29="", "", SUMIF('Time Sheet'!$J$9:$J$5008, BA29, 'Time Sheet'!$L$9:$L$5008))</f>
        <v/>
      </c>
      <c r="BL29" s="14" t="str">
        <f t="shared" si="5"/>
        <v/>
      </c>
      <c r="BM29" s="65" t="str">
        <f t="shared" si="6"/>
        <v/>
      </c>
    </row>
    <row r="30" spans="1:65" x14ac:dyDescent="0.25">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BA30" s="14" t="str">
        <f>IF('Job List'!Y35="", "", 'Job List'!Y35)</f>
        <v/>
      </c>
      <c r="BI30" s="31" t="str">
        <f>IF(BA30="", "", SUMIF('Time Sheet'!$J$9:$J$5008, BA30, 'Time Sheet'!$N$9:$N$5008))</f>
        <v/>
      </c>
      <c r="BJ30" s="69" t="str">
        <f>IF(BA30="", "", SUMIF('Time Sheet'!$J$9:$J$5008, BA30, 'Time Sheet'!$L$9:$L$5008))</f>
        <v/>
      </c>
      <c r="BL30" s="14" t="str">
        <f t="shared" si="5"/>
        <v/>
      </c>
      <c r="BM30" s="65" t="str">
        <f t="shared" si="6"/>
        <v/>
      </c>
    </row>
    <row r="31" spans="1:65"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BA31" s="14" t="str">
        <f>IF('Job List'!Y36="", "", 'Job List'!Y36)</f>
        <v/>
      </c>
      <c r="BI31" s="31" t="str">
        <f>IF(BA31="", "", SUMIF('Time Sheet'!$J$9:$J$5008, BA31, 'Time Sheet'!$N$9:$N$5008))</f>
        <v/>
      </c>
      <c r="BJ31" s="69" t="str">
        <f>IF(BA31="", "", SUMIF('Time Sheet'!$J$9:$J$5008, BA31, 'Time Sheet'!$L$9:$L$5008))</f>
        <v/>
      </c>
      <c r="BL31" s="14" t="str">
        <f t="shared" si="5"/>
        <v/>
      </c>
      <c r="BM31" s="65" t="str">
        <f t="shared" si="6"/>
        <v/>
      </c>
    </row>
    <row r="32" spans="1:6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BA32" s="14" t="str">
        <f>IF('Job List'!Y37="", "", 'Job List'!Y37)</f>
        <v/>
      </c>
      <c r="BI32" s="31" t="str">
        <f>IF(BA32="", "", SUMIF('Time Sheet'!$J$9:$J$5008, BA32, 'Time Sheet'!$N$9:$N$5008))</f>
        <v/>
      </c>
      <c r="BJ32" s="69" t="str">
        <f>IF(BA32="", "", SUMIF('Time Sheet'!$J$9:$J$5008, BA32, 'Time Sheet'!$L$9:$L$5008))</f>
        <v/>
      </c>
      <c r="BL32" s="14" t="str">
        <f t="shared" si="5"/>
        <v/>
      </c>
      <c r="BM32" s="65" t="str">
        <f t="shared" si="6"/>
        <v/>
      </c>
    </row>
    <row r="33" spans="1:65"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BA33" s="14" t="str">
        <f>IF('Job List'!Y38="", "", 'Job List'!Y38)</f>
        <v/>
      </c>
      <c r="BI33" s="31" t="str">
        <f>IF(BA33="", "", SUMIF('Time Sheet'!$J$9:$J$5008, BA33, 'Time Sheet'!$N$9:$N$5008))</f>
        <v/>
      </c>
      <c r="BJ33" s="69" t="str">
        <f>IF(BA33="", "", SUMIF('Time Sheet'!$J$9:$J$5008, BA33, 'Time Sheet'!$L$9:$L$5008))</f>
        <v/>
      </c>
      <c r="BL33" s="14" t="str">
        <f t="shared" si="5"/>
        <v/>
      </c>
      <c r="BM33" s="65" t="str">
        <f t="shared" si="6"/>
        <v/>
      </c>
    </row>
    <row r="34" spans="1:65" x14ac:dyDescent="0.25">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BA34" s="14" t="str">
        <f>IF('Job List'!Y39="", "", 'Job List'!Y39)</f>
        <v/>
      </c>
      <c r="BI34" s="31" t="str">
        <f>IF(BA34="", "", SUMIF('Time Sheet'!$J$9:$J$5008, BA34, 'Time Sheet'!$N$9:$N$5008))</f>
        <v/>
      </c>
      <c r="BJ34" s="69" t="str">
        <f>IF(BA34="", "", SUMIF('Time Sheet'!$J$9:$J$5008, BA34, 'Time Sheet'!$L$9:$L$5008))</f>
        <v/>
      </c>
      <c r="BL34" s="14" t="str">
        <f t="shared" si="5"/>
        <v/>
      </c>
      <c r="BM34" s="65" t="str">
        <f t="shared" si="6"/>
        <v/>
      </c>
    </row>
    <row r="35" spans="1:65" x14ac:dyDescent="0.25">
      <c r="A35" s="77"/>
      <c r="B35" s="239" t="str">
        <f>IF(AL2="", "No client selected, please select client for statistics", CONCATENATE("Annual Statistics", IF(AL2="", "", " for "), IF(AL2="", "", $AL$2), IF(BC16="", "", " - "), IF(BC16="", "", CONCATENATE(BC18, " - ", BC19))))</f>
        <v>No client selected, please select client for statistics</v>
      </c>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1"/>
      <c r="AT35" s="77"/>
      <c r="BA35" s="14" t="str">
        <f>IF('Job List'!Y40="", "", 'Job List'!Y40)</f>
        <v/>
      </c>
      <c r="BI35" s="31" t="str">
        <f>IF(BA35="", "", SUMIF('Time Sheet'!$J$9:$J$5008, BA35, 'Time Sheet'!$N$9:$N$5008))</f>
        <v/>
      </c>
      <c r="BJ35" s="69" t="str">
        <f>IF(BA35="", "", SUMIF('Time Sheet'!$J$9:$J$5008, BA35, 'Time Sheet'!$L$9:$L$5008))</f>
        <v/>
      </c>
      <c r="BL35" s="14" t="str">
        <f t="shared" si="5"/>
        <v/>
      </c>
      <c r="BM35" s="65" t="str">
        <f t="shared" si="6"/>
        <v/>
      </c>
    </row>
    <row r="36" spans="1:65" x14ac:dyDescent="0.25">
      <c r="A36" s="77"/>
      <c r="B36" s="242"/>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4"/>
      <c r="AT36" s="77"/>
      <c r="BA36" s="14" t="str">
        <f>IF('Job List'!Y41="", "", 'Job List'!Y41)</f>
        <v/>
      </c>
      <c r="BI36" s="31" t="str">
        <f>IF(BA36="", "", SUMIF('Time Sheet'!$J$9:$J$5008, BA36, 'Time Sheet'!$N$9:$N$5008))</f>
        <v/>
      </c>
      <c r="BJ36" s="69" t="str">
        <f>IF(BA36="", "", SUMIF('Time Sheet'!$J$9:$J$5008, BA36, 'Time Sheet'!$L$9:$L$5008))</f>
        <v/>
      </c>
      <c r="BL36" s="14" t="str">
        <f t="shared" si="5"/>
        <v/>
      </c>
      <c r="BM36" s="65" t="str">
        <f t="shared" si="6"/>
        <v/>
      </c>
    </row>
    <row r="37" spans="1:65"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BA37" s="14" t="str">
        <f>IF('Job List'!Y42="", "", 'Job List'!Y42)</f>
        <v/>
      </c>
      <c r="BI37" s="31" t="str">
        <f>IF(BA37="", "", SUMIF('Time Sheet'!$J$9:$J$5008, BA37, 'Time Sheet'!$N$9:$N$5008))</f>
        <v/>
      </c>
      <c r="BJ37" s="69" t="str">
        <f>IF(BA37="", "", SUMIF('Time Sheet'!$J$9:$J$5008, BA37, 'Time Sheet'!$L$9:$L$5008))</f>
        <v/>
      </c>
      <c r="BL37" s="14" t="str">
        <f t="shared" si="5"/>
        <v/>
      </c>
      <c r="BM37" s="65" t="str">
        <f t="shared" si="6"/>
        <v/>
      </c>
    </row>
    <row r="38" spans="1:65"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BA38" s="14" t="str">
        <f>IF('Job List'!Y43="", "", 'Job List'!Y43)</f>
        <v/>
      </c>
      <c r="BI38" s="31" t="str">
        <f>IF(BA38="", "", SUMIF('Time Sheet'!$J$9:$J$5008, BA38, 'Time Sheet'!$N$9:$N$5008))</f>
        <v/>
      </c>
      <c r="BJ38" s="69" t="str">
        <f>IF(BA38="", "", SUMIF('Time Sheet'!$J$9:$J$5008, BA38, 'Time Sheet'!$L$9:$L$5008))</f>
        <v/>
      </c>
      <c r="BL38" s="14" t="str">
        <f t="shared" si="5"/>
        <v/>
      </c>
      <c r="BM38" s="65" t="str">
        <f t="shared" si="6"/>
        <v/>
      </c>
    </row>
    <row r="39" spans="1:65" x14ac:dyDescent="0.25">
      <c r="A39" s="77"/>
      <c r="B39" s="271" t="str">
        <f>IF($AL$2="", "", ""&amp;$AL$2&amp;" - TIME compared to Overall")</f>
        <v/>
      </c>
      <c r="C39" s="272"/>
      <c r="D39" s="272"/>
      <c r="E39" s="272"/>
      <c r="F39" s="272"/>
      <c r="G39" s="272"/>
      <c r="H39" s="272"/>
      <c r="I39" s="272"/>
      <c r="J39" s="272"/>
      <c r="K39" s="272"/>
      <c r="L39" s="272"/>
      <c r="M39" s="272"/>
      <c r="N39" s="272"/>
      <c r="O39" s="273"/>
      <c r="P39" s="77"/>
      <c r="Q39" s="271" t="str">
        <f>IF($AL$2="", "", ""&amp;$AL$2&amp;" - VALUE compared to Overall")</f>
        <v/>
      </c>
      <c r="R39" s="272"/>
      <c r="S39" s="272"/>
      <c r="T39" s="272"/>
      <c r="U39" s="272"/>
      <c r="V39" s="272"/>
      <c r="W39" s="272"/>
      <c r="X39" s="272"/>
      <c r="Y39" s="272"/>
      <c r="Z39" s="272"/>
      <c r="AA39" s="272"/>
      <c r="AB39" s="272"/>
      <c r="AC39" s="272"/>
      <c r="AD39" s="273"/>
      <c r="AF39" s="271" t="str">
        <f>IF($AL$2="", "", ""&amp;$AL$2&amp;"")</f>
        <v/>
      </c>
      <c r="AG39" s="272"/>
      <c r="AH39" s="272"/>
      <c r="AI39" s="272"/>
      <c r="AJ39" s="272"/>
      <c r="AK39" s="272"/>
      <c r="AL39" s="272"/>
      <c r="AM39" s="272"/>
      <c r="AN39" s="272"/>
      <c r="AO39" s="272"/>
      <c r="AP39" s="272"/>
      <c r="AQ39" s="272"/>
      <c r="AR39" s="272"/>
      <c r="AS39" s="273"/>
      <c r="AT39" s="77"/>
      <c r="BA39" s="14" t="str">
        <f>IF('Job List'!Y44="", "", 'Job List'!Y44)</f>
        <v/>
      </c>
      <c r="BI39" s="31" t="str">
        <f>IF(BA39="", "", SUMIF('Time Sheet'!$J$9:$J$5008, BA39, 'Time Sheet'!$N$9:$N$5008))</f>
        <v/>
      </c>
      <c r="BJ39" s="69" t="str">
        <f>IF(BA39="", "", SUMIF('Time Sheet'!$J$9:$J$5008, BA39, 'Time Sheet'!$L$9:$L$5008))</f>
        <v/>
      </c>
      <c r="BL39" s="14" t="str">
        <f t="shared" si="5"/>
        <v/>
      </c>
      <c r="BM39" s="65" t="str">
        <f t="shared" si="6"/>
        <v/>
      </c>
    </row>
    <row r="40" spans="1:65" x14ac:dyDescent="0.25">
      <c r="A40" s="77"/>
      <c r="B40" s="274"/>
      <c r="C40" s="275"/>
      <c r="D40" s="275"/>
      <c r="E40" s="275"/>
      <c r="F40" s="275"/>
      <c r="G40" s="275"/>
      <c r="H40" s="275"/>
      <c r="I40" s="275"/>
      <c r="J40" s="275"/>
      <c r="K40" s="275"/>
      <c r="L40" s="275"/>
      <c r="M40" s="275"/>
      <c r="N40" s="275"/>
      <c r="O40" s="276"/>
      <c r="P40" s="77"/>
      <c r="Q40" s="274"/>
      <c r="R40" s="275"/>
      <c r="S40" s="275"/>
      <c r="T40" s="275"/>
      <c r="U40" s="275"/>
      <c r="V40" s="275"/>
      <c r="W40" s="275"/>
      <c r="X40" s="275"/>
      <c r="Y40" s="275"/>
      <c r="Z40" s="275"/>
      <c r="AA40" s="275"/>
      <c r="AB40" s="275"/>
      <c r="AC40" s="275"/>
      <c r="AD40" s="276"/>
      <c r="AF40" s="274"/>
      <c r="AG40" s="275"/>
      <c r="AH40" s="275"/>
      <c r="AI40" s="275"/>
      <c r="AJ40" s="275"/>
      <c r="AK40" s="275"/>
      <c r="AL40" s="275"/>
      <c r="AM40" s="275"/>
      <c r="AN40" s="275"/>
      <c r="AO40" s="275"/>
      <c r="AP40" s="275"/>
      <c r="AQ40" s="275"/>
      <c r="AR40" s="275"/>
      <c r="AS40" s="276"/>
      <c r="AT40" s="77"/>
      <c r="BA40" s="14" t="str">
        <f>IF('Job List'!Y45="", "", 'Job List'!Y45)</f>
        <v/>
      </c>
      <c r="BI40" s="31" t="str">
        <f>IF(BA40="", "", SUMIF('Time Sheet'!$J$9:$J$5008, BA40, 'Time Sheet'!$N$9:$N$5008))</f>
        <v/>
      </c>
      <c r="BJ40" s="69" t="str">
        <f>IF(BA40="", "", SUMIF('Time Sheet'!$J$9:$J$5008, BA40, 'Time Sheet'!$L$9:$L$5008))</f>
        <v/>
      </c>
      <c r="BL40" s="14" t="str">
        <f t="shared" si="5"/>
        <v/>
      </c>
      <c r="BM40" s="65" t="str">
        <f t="shared" si="6"/>
        <v/>
      </c>
    </row>
    <row r="41" spans="1:65" x14ac:dyDescent="0.25">
      <c r="A41" s="77"/>
      <c r="B41" s="277"/>
      <c r="C41" s="278"/>
      <c r="D41" s="278"/>
      <c r="E41" s="278"/>
      <c r="F41" s="278"/>
      <c r="G41" s="278"/>
      <c r="H41" s="278"/>
      <c r="I41" s="278"/>
      <c r="J41" s="278"/>
      <c r="K41" s="278"/>
      <c r="L41" s="278"/>
      <c r="M41" s="278"/>
      <c r="N41" s="278"/>
      <c r="O41" s="279"/>
      <c r="P41" s="77"/>
      <c r="Q41" s="277"/>
      <c r="R41" s="278"/>
      <c r="S41" s="278"/>
      <c r="T41" s="278"/>
      <c r="U41" s="278"/>
      <c r="V41" s="278"/>
      <c r="W41" s="278"/>
      <c r="X41" s="278"/>
      <c r="Y41" s="278"/>
      <c r="Z41" s="278"/>
      <c r="AA41" s="278"/>
      <c r="AB41" s="278"/>
      <c r="AC41" s="278"/>
      <c r="AD41" s="279"/>
      <c r="AF41" s="277"/>
      <c r="AG41" s="278"/>
      <c r="AH41" s="278"/>
      <c r="AI41" s="278"/>
      <c r="AJ41" s="278"/>
      <c r="AK41" s="278"/>
      <c r="AL41" s="278"/>
      <c r="AM41" s="278"/>
      <c r="AN41" s="278"/>
      <c r="AO41" s="278"/>
      <c r="AP41" s="278"/>
      <c r="AQ41" s="278"/>
      <c r="AR41" s="278"/>
      <c r="AS41" s="279"/>
      <c r="AT41" s="77"/>
      <c r="BA41" s="14" t="str">
        <f>IF('Job List'!Y46="", "", 'Job List'!Y46)</f>
        <v/>
      </c>
      <c r="BI41" s="31" t="str">
        <f>IF(BA41="", "", SUMIF('Time Sheet'!$J$9:$J$5008, BA41, 'Time Sheet'!$N$9:$N$5008))</f>
        <v/>
      </c>
      <c r="BJ41" s="69" t="str">
        <f>IF(BA41="", "", SUMIF('Time Sheet'!$J$9:$J$5008, BA41, 'Time Sheet'!$L$9:$L$5008))</f>
        <v/>
      </c>
      <c r="BL41" s="14" t="str">
        <f t="shared" si="5"/>
        <v/>
      </c>
      <c r="BM41" s="65" t="str">
        <f t="shared" si="6"/>
        <v/>
      </c>
    </row>
    <row r="42" spans="1:65" x14ac:dyDescent="0.25">
      <c r="A42" s="77"/>
      <c r="B42" s="77"/>
      <c r="C42" s="77"/>
      <c r="D42" s="77"/>
      <c r="E42" s="77"/>
      <c r="F42" s="77"/>
      <c r="G42" s="77"/>
      <c r="H42" s="77"/>
      <c r="I42" s="77"/>
      <c r="J42" s="77"/>
      <c r="K42" s="77"/>
      <c r="L42" s="77"/>
      <c r="M42" s="77"/>
      <c r="N42" s="77"/>
      <c r="O42" s="77"/>
      <c r="P42" s="77"/>
      <c r="Q42" s="226" t="str">
        <f>IF('Intro &amp; Setup'!AF15="", 'Intro &amp; Setup'!BC4, 'Intro &amp; Setup'!AF15)</f>
        <v>£</v>
      </c>
      <c r="R42" s="226"/>
      <c r="S42" s="226"/>
      <c r="T42" s="226"/>
      <c r="U42" s="226"/>
      <c r="V42" s="226"/>
      <c r="W42" s="226"/>
      <c r="X42" s="226"/>
      <c r="Y42" s="226"/>
      <c r="Z42" s="226"/>
      <c r="AA42" s="226"/>
      <c r="AB42" s="226"/>
      <c r="AC42" s="226"/>
      <c r="AD42" s="226"/>
      <c r="AE42" s="77"/>
      <c r="AF42" s="77"/>
      <c r="AG42" s="77"/>
      <c r="AH42" s="77"/>
      <c r="AI42" s="77"/>
      <c r="AJ42" s="77"/>
      <c r="AK42" s="77"/>
      <c r="AL42" s="77"/>
      <c r="AM42" s="77"/>
      <c r="AN42" s="77"/>
      <c r="AO42" s="77"/>
      <c r="AP42" s="77"/>
      <c r="AQ42" s="77"/>
      <c r="AR42" s="77"/>
      <c r="AS42" s="77"/>
      <c r="AT42" s="77"/>
      <c r="BA42" s="14" t="str">
        <f>IF('Job List'!Y47="", "", 'Job List'!Y47)</f>
        <v/>
      </c>
      <c r="BI42" s="31" t="str">
        <f>IF(BA42="", "", SUMIF('Time Sheet'!$J$9:$J$5008, BA42, 'Time Sheet'!$N$9:$N$5008))</f>
        <v/>
      </c>
      <c r="BJ42" s="69" t="str">
        <f>IF(BA42="", "", SUMIF('Time Sheet'!$J$9:$J$5008, BA42, 'Time Sheet'!$L$9:$L$5008))</f>
        <v/>
      </c>
      <c r="BL42" s="14" t="str">
        <f t="shared" si="5"/>
        <v/>
      </c>
      <c r="BM42" s="65" t="str">
        <f t="shared" si="6"/>
        <v/>
      </c>
    </row>
    <row r="43" spans="1:65" ht="15" customHeight="1" x14ac:dyDescent="0.25">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291" t="s">
        <v>62</v>
      </c>
      <c r="AG43" s="292"/>
      <c r="AH43" s="292"/>
      <c r="AI43" s="292"/>
      <c r="AJ43" s="292"/>
      <c r="AK43" s="292"/>
      <c r="AL43" s="292"/>
      <c r="AM43" s="293"/>
      <c r="AN43" s="303" t="str">
        <f>IFERROR(INDEX($BL$4:$BL$503, MATCH($BC22, $BA$4:$BA$503, 0)), "")</f>
        <v/>
      </c>
      <c r="AO43" s="281"/>
      <c r="AP43" s="305" t="str">
        <f>IF(AL2="", "", "out of")</f>
        <v/>
      </c>
      <c r="AQ43" s="305"/>
      <c r="AR43" s="281" t="str">
        <f>IF(AL2="", "", $BL$2)</f>
        <v/>
      </c>
      <c r="AS43" s="282"/>
      <c r="AT43" s="77"/>
      <c r="BA43" s="14" t="str">
        <f>IF('Job List'!Y48="", "", 'Job List'!Y48)</f>
        <v/>
      </c>
      <c r="BI43" s="31" t="str">
        <f>IF(BA43="", "", SUMIF('Time Sheet'!$J$9:$J$5008, BA43, 'Time Sheet'!$N$9:$N$5008))</f>
        <v/>
      </c>
      <c r="BJ43" s="69" t="str">
        <f>IF(BA43="", "", SUMIF('Time Sheet'!$J$9:$J$5008, BA43, 'Time Sheet'!$L$9:$L$5008))</f>
        <v/>
      </c>
      <c r="BL43" s="14" t="str">
        <f t="shared" si="5"/>
        <v/>
      </c>
      <c r="BM43" s="65" t="str">
        <f t="shared" si="6"/>
        <v/>
      </c>
    </row>
    <row r="44" spans="1:65" x14ac:dyDescent="0.25">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294"/>
      <c r="AG44" s="295"/>
      <c r="AH44" s="295"/>
      <c r="AI44" s="295"/>
      <c r="AJ44" s="295"/>
      <c r="AK44" s="295"/>
      <c r="AL44" s="295"/>
      <c r="AM44" s="296"/>
      <c r="AN44" s="304"/>
      <c r="AO44" s="283"/>
      <c r="AP44" s="306"/>
      <c r="AQ44" s="306"/>
      <c r="AR44" s="283"/>
      <c r="AS44" s="284"/>
      <c r="AT44" s="77"/>
      <c r="BA44" s="14" t="str">
        <f>IF('Job List'!Y49="", "", 'Job List'!Y49)</f>
        <v/>
      </c>
      <c r="BI44" s="31" t="str">
        <f>IF(BA44="", "", SUMIF('Time Sheet'!$J$9:$J$5008, BA44, 'Time Sheet'!$N$9:$N$5008))</f>
        <v/>
      </c>
      <c r="BJ44" s="69" t="str">
        <f>IF(BA44="", "", SUMIF('Time Sheet'!$J$9:$J$5008, BA44, 'Time Sheet'!$L$9:$L$5008))</f>
        <v/>
      </c>
      <c r="BL44" s="14" t="str">
        <f t="shared" si="5"/>
        <v/>
      </c>
      <c r="BM44" s="65" t="str">
        <f t="shared" si="6"/>
        <v/>
      </c>
    </row>
    <row r="45" spans="1:65" x14ac:dyDescent="0.25">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BA45" s="14" t="str">
        <f>IF('Job List'!Y50="", "", 'Job List'!Y50)</f>
        <v/>
      </c>
      <c r="BI45" s="31" t="str">
        <f>IF(BA45="", "", SUMIF('Time Sheet'!$J$9:$J$5008, BA45, 'Time Sheet'!$N$9:$N$5008))</f>
        <v/>
      </c>
      <c r="BJ45" s="69" t="str">
        <f>IF(BA45="", "", SUMIF('Time Sheet'!$J$9:$J$5008, BA45, 'Time Sheet'!$L$9:$L$5008))</f>
        <v/>
      </c>
      <c r="BL45" s="14" t="str">
        <f t="shared" si="5"/>
        <v/>
      </c>
      <c r="BM45" s="65" t="str">
        <f t="shared" si="6"/>
        <v/>
      </c>
    </row>
    <row r="46" spans="1:65" ht="15" customHeight="1" x14ac:dyDescent="0.25">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297" t="s">
        <v>63</v>
      </c>
      <c r="AG46" s="298"/>
      <c r="AH46" s="298"/>
      <c r="AI46" s="298"/>
      <c r="AJ46" s="298"/>
      <c r="AK46" s="298"/>
      <c r="AL46" s="298"/>
      <c r="AM46" s="299"/>
      <c r="AN46" s="303" t="str">
        <f>IFERROR(INDEX($BM$4:$BM$503, MATCH($BC22, $BA$4:$BA$503, 0)), "")</f>
        <v/>
      </c>
      <c r="AO46" s="281"/>
      <c r="AP46" s="305" t="str">
        <f>IF(AL2="", "", "out of")</f>
        <v/>
      </c>
      <c r="AQ46" s="305"/>
      <c r="AR46" s="281" t="str">
        <f>IF(AL2="", "", $BM$2)</f>
        <v/>
      </c>
      <c r="AS46" s="282"/>
      <c r="AT46" s="77"/>
      <c r="BA46" s="14" t="str">
        <f>IF('Job List'!Y51="", "", 'Job List'!Y51)</f>
        <v/>
      </c>
      <c r="BI46" s="31" t="str">
        <f>IF(BA46="", "", SUMIF('Time Sheet'!$J$9:$J$5008, BA46, 'Time Sheet'!$N$9:$N$5008))</f>
        <v/>
      </c>
      <c r="BJ46" s="69" t="str">
        <f>IF(BA46="", "", SUMIF('Time Sheet'!$J$9:$J$5008, BA46, 'Time Sheet'!$L$9:$L$5008))</f>
        <v/>
      </c>
      <c r="BL46" s="14" t="str">
        <f t="shared" si="5"/>
        <v/>
      </c>
      <c r="BM46" s="65" t="str">
        <f t="shared" si="6"/>
        <v/>
      </c>
    </row>
    <row r="47" spans="1:65" x14ac:dyDescent="0.25">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300"/>
      <c r="AG47" s="301"/>
      <c r="AH47" s="301"/>
      <c r="AI47" s="301"/>
      <c r="AJ47" s="301"/>
      <c r="AK47" s="301"/>
      <c r="AL47" s="301"/>
      <c r="AM47" s="302"/>
      <c r="AN47" s="304"/>
      <c r="AO47" s="283"/>
      <c r="AP47" s="306"/>
      <c r="AQ47" s="306"/>
      <c r="AR47" s="283"/>
      <c r="AS47" s="284"/>
      <c r="AT47" s="77"/>
      <c r="BA47" s="14" t="str">
        <f>IF('Job List'!Y52="", "", 'Job List'!Y52)</f>
        <v/>
      </c>
      <c r="BI47" s="31" t="str">
        <f>IF(BA47="", "", SUMIF('Time Sheet'!$J$9:$J$5008, BA47, 'Time Sheet'!$N$9:$N$5008))</f>
        <v/>
      </c>
      <c r="BJ47" s="69" t="str">
        <f>IF(BA47="", "", SUMIF('Time Sheet'!$J$9:$J$5008, BA47, 'Time Sheet'!$L$9:$L$5008))</f>
        <v/>
      </c>
      <c r="BL47" s="14" t="str">
        <f t="shared" si="5"/>
        <v/>
      </c>
      <c r="BM47" s="65" t="str">
        <f t="shared" si="6"/>
        <v/>
      </c>
    </row>
    <row r="48" spans="1:65" x14ac:dyDescent="0.25">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BA48" s="14" t="str">
        <f>IF('Job List'!Y53="", "", 'Job List'!Y53)</f>
        <v/>
      </c>
      <c r="BI48" s="31" t="str">
        <f>IF(BA48="", "", SUMIF('Time Sheet'!$J$9:$J$5008, BA48, 'Time Sheet'!$N$9:$N$5008))</f>
        <v/>
      </c>
      <c r="BJ48" s="69" t="str">
        <f>IF(BA48="", "", SUMIF('Time Sheet'!$J$9:$J$5008, BA48, 'Time Sheet'!$L$9:$L$5008))</f>
        <v/>
      </c>
      <c r="BL48" s="14" t="str">
        <f t="shared" si="5"/>
        <v/>
      </c>
      <c r="BM48" s="65" t="str">
        <f t="shared" si="6"/>
        <v/>
      </c>
    </row>
    <row r="49" spans="1:65" x14ac:dyDescent="0.25">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BA49" s="14" t="str">
        <f>IF('Job List'!Y54="", "", 'Job List'!Y54)</f>
        <v/>
      </c>
      <c r="BI49" s="31" t="str">
        <f>IF(BA49="", "", SUMIF('Time Sheet'!$J$9:$J$5008, BA49, 'Time Sheet'!$N$9:$N$5008))</f>
        <v/>
      </c>
      <c r="BJ49" s="69" t="str">
        <f>IF(BA49="", "", SUMIF('Time Sheet'!$J$9:$J$5008, BA49, 'Time Sheet'!$L$9:$L$5008))</f>
        <v/>
      </c>
      <c r="BL49" s="14" t="str">
        <f t="shared" si="5"/>
        <v/>
      </c>
      <c r="BM49" s="65" t="str">
        <f t="shared" si="6"/>
        <v/>
      </c>
    </row>
    <row r="50" spans="1:65" x14ac:dyDescent="0.25">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BA50" s="14" t="str">
        <f>IF('Job List'!Y55="", "", 'Job List'!Y55)</f>
        <v/>
      </c>
      <c r="BI50" s="31" t="str">
        <f>IF(BA50="", "", SUMIF('Time Sheet'!$J$9:$J$5008, BA50, 'Time Sheet'!$N$9:$N$5008))</f>
        <v/>
      </c>
      <c r="BJ50" s="69" t="str">
        <f>IF(BA50="", "", SUMIF('Time Sheet'!$J$9:$J$5008, BA50, 'Time Sheet'!$L$9:$L$5008))</f>
        <v/>
      </c>
      <c r="BL50" s="14" t="str">
        <f t="shared" si="5"/>
        <v/>
      </c>
      <c r="BM50" s="65" t="str">
        <f t="shared" si="6"/>
        <v/>
      </c>
    </row>
    <row r="51" spans="1:65" ht="15" customHeight="1" x14ac:dyDescent="0.25">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291" t="s">
        <v>64</v>
      </c>
      <c r="AG51" s="292"/>
      <c r="AH51" s="292"/>
      <c r="AI51" s="292"/>
      <c r="AJ51" s="292"/>
      <c r="AK51" s="292"/>
      <c r="AL51" s="292"/>
      <c r="AM51" s="293"/>
      <c r="AN51" s="285" t="str">
        <f>IFERROR(ROUND(BD22/BI2, 2), "")</f>
        <v/>
      </c>
      <c r="AO51" s="286"/>
      <c r="AP51" s="286"/>
      <c r="AQ51" s="286"/>
      <c r="AR51" s="286"/>
      <c r="AS51" s="287"/>
      <c r="AT51" s="77"/>
      <c r="BA51" s="14" t="str">
        <f>IF('Job List'!Y56="", "", 'Job List'!Y56)</f>
        <v/>
      </c>
      <c r="BI51" s="31" t="str">
        <f>IF(BA51="", "", SUMIF('Time Sheet'!$J$9:$J$5008, BA51, 'Time Sheet'!$N$9:$N$5008))</f>
        <v/>
      </c>
      <c r="BJ51" s="69" t="str">
        <f>IF(BA51="", "", SUMIF('Time Sheet'!$J$9:$J$5008, BA51, 'Time Sheet'!$L$9:$L$5008))</f>
        <v/>
      </c>
      <c r="BL51" s="14" t="str">
        <f t="shared" si="5"/>
        <v/>
      </c>
      <c r="BM51" s="65" t="str">
        <f t="shared" si="6"/>
        <v/>
      </c>
    </row>
    <row r="52" spans="1:65" x14ac:dyDescent="0.25">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294"/>
      <c r="AG52" s="295"/>
      <c r="AH52" s="295"/>
      <c r="AI52" s="295"/>
      <c r="AJ52" s="295"/>
      <c r="AK52" s="295"/>
      <c r="AL52" s="295"/>
      <c r="AM52" s="296"/>
      <c r="AN52" s="288"/>
      <c r="AO52" s="289"/>
      <c r="AP52" s="289"/>
      <c r="AQ52" s="289"/>
      <c r="AR52" s="289"/>
      <c r="AS52" s="290"/>
      <c r="AT52" s="77"/>
      <c r="BA52" s="14" t="str">
        <f>IF('Job List'!Y57="", "", 'Job List'!Y57)</f>
        <v/>
      </c>
      <c r="BI52" s="31" t="str">
        <f>IF(BA52="", "", SUMIF('Time Sheet'!$J$9:$J$5008, BA52, 'Time Sheet'!$N$9:$N$5008))</f>
        <v/>
      </c>
      <c r="BJ52" s="69" t="str">
        <f>IF(BA52="", "", SUMIF('Time Sheet'!$J$9:$J$5008, BA52, 'Time Sheet'!$L$9:$L$5008))</f>
        <v/>
      </c>
      <c r="BL52" s="14" t="str">
        <f t="shared" si="5"/>
        <v/>
      </c>
      <c r="BM52" s="65" t="str">
        <f t="shared" si="6"/>
        <v/>
      </c>
    </row>
    <row r="53" spans="1:65" x14ac:dyDescent="0.25">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BA53" s="14" t="str">
        <f>IF('Job List'!Y58="", "", 'Job List'!Y58)</f>
        <v/>
      </c>
      <c r="BI53" s="31" t="str">
        <f>IF(BA53="", "", SUMIF('Time Sheet'!$J$9:$J$5008, BA53, 'Time Sheet'!$N$9:$N$5008))</f>
        <v/>
      </c>
      <c r="BJ53" s="69" t="str">
        <f>IF(BA53="", "", SUMIF('Time Sheet'!$J$9:$J$5008, BA53, 'Time Sheet'!$L$9:$L$5008))</f>
        <v/>
      </c>
      <c r="BL53" s="14" t="str">
        <f t="shared" si="5"/>
        <v/>
      </c>
      <c r="BM53" s="65" t="str">
        <f t="shared" si="6"/>
        <v/>
      </c>
    </row>
    <row r="54" spans="1:65" ht="15" customHeight="1" x14ac:dyDescent="0.25">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297" t="s">
        <v>65</v>
      </c>
      <c r="AG54" s="298"/>
      <c r="AH54" s="298"/>
      <c r="AI54" s="298"/>
      <c r="AJ54" s="298"/>
      <c r="AK54" s="298"/>
      <c r="AL54" s="298"/>
      <c r="AM54" s="299"/>
      <c r="AN54" s="285" t="str">
        <f>IFERROR(ROUND(BE22/BJ2, 2), "")</f>
        <v/>
      </c>
      <c r="AO54" s="286"/>
      <c r="AP54" s="286"/>
      <c r="AQ54" s="286"/>
      <c r="AR54" s="286"/>
      <c r="AS54" s="287"/>
      <c r="AT54" s="77"/>
      <c r="BA54" s="14" t="str">
        <f>IF('Job List'!Y59="", "", 'Job List'!Y59)</f>
        <v/>
      </c>
      <c r="BI54" s="31" t="str">
        <f>IF(BA54="", "", SUMIF('Time Sheet'!$J$9:$J$5008, BA54, 'Time Sheet'!$N$9:$N$5008))</f>
        <v/>
      </c>
      <c r="BJ54" s="69" t="str">
        <f>IF(BA54="", "", SUMIF('Time Sheet'!$J$9:$J$5008, BA54, 'Time Sheet'!$L$9:$L$5008))</f>
        <v/>
      </c>
      <c r="BL54" s="14" t="str">
        <f t="shared" si="5"/>
        <v/>
      </c>
      <c r="BM54" s="65" t="str">
        <f t="shared" si="6"/>
        <v/>
      </c>
    </row>
    <row r="55" spans="1:65" x14ac:dyDescent="0.25">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300"/>
      <c r="AG55" s="301"/>
      <c r="AH55" s="301"/>
      <c r="AI55" s="301"/>
      <c r="AJ55" s="301"/>
      <c r="AK55" s="301"/>
      <c r="AL55" s="301"/>
      <c r="AM55" s="302"/>
      <c r="AN55" s="288"/>
      <c r="AO55" s="289"/>
      <c r="AP55" s="289"/>
      <c r="AQ55" s="289"/>
      <c r="AR55" s="289"/>
      <c r="AS55" s="290"/>
      <c r="AT55" s="77"/>
      <c r="BA55" s="14" t="str">
        <f>IF('Job List'!Y60="", "", 'Job List'!Y60)</f>
        <v/>
      </c>
      <c r="BI55" s="31" t="str">
        <f>IF(BA55="", "", SUMIF('Time Sheet'!$J$9:$J$5008, BA55, 'Time Sheet'!$N$9:$N$5008))</f>
        <v/>
      </c>
      <c r="BJ55" s="69" t="str">
        <f>IF(BA55="", "", SUMIF('Time Sheet'!$J$9:$J$5008, BA55, 'Time Sheet'!$L$9:$L$5008))</f>
        <v/>
      </c>
      <c r="BL55" s="14" t="str">
        <f t="shared" si="5"/>
        <v/>
      </c>
      <c r="BM55" s="65" t="str">
        <f t="shared" si="6"/>
        <v/>
      </c>
    </row>
    <row r="56" spans="1:65" x14ac:dyDescent="0.25">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BA56" s="14" t="str">
        <f>IF('Job List'!Y61="", "", 'Job List'!Y61)</f>
        <v/>
      </c>
      <c r="BI56" s="31" t="str">
        <f>IF(BA56="", "", SUMIF('Time Sheet'!$J$9:$J$5008, BA56, 'Time Sheet'!$N$9:$N$5008))</f>
        <v/>
      </c>
      <c r="BJ56" s="69" t="str">
        <f>IF(BA56="", "", SUMIF('Time Sheet'!$J$9:$J$5008, BA56, 'Time Sheet'!$L$9:$L$5008))</f>
        <v/>
      </c>
      <c r="BL56" s="14" t="str">
        <f t="shared" si="5"/>
        <v/>
      </c>
      <c r="BM56" s="65" t="str">
        <f t="shared" si="6"/>
        <v/>
      </c>
    </row>
    <row r="57" spans="1:65" x14ac:dyDescent="0.25">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BA57" s="14" t="str">
        <f>IF('Job List'!Y62="", "", 'Job List'!Y62)</f>
        <v/>
      </c>
      <c r="BI57" s="31" t="str">
        <f>IF(BA57="", "", SUMIF('Time Sheet'!$J$9:$J$5008, BA57, 'Time Sheet'!$N$9:$N$5008))</f>
        <v/>
      </c>
      <c r="BJ57" s="69" t="str">
        <f>IF(BA57="", "", SUMIF('Time Sheet'!$J$9:$J$5008, BA57, 'Time Sheet'!$L$9:$L$5008))</f>
        <v/>
      </c>
      <c r="BL57" s="14" t="str">
        <f t="shared" si="5"/>
        <v/>
      </c>
      <c r="BM57" s="65" t="str">
        <f t="shared" si="6"/>
        <v/>
      </c>
    </row>
    <row r="58" spans="1:65" x14ac:dyDescent="0.25">
      <c r="A58" s="77"/>
      <c r="B58" s="309" t="s">
        <v>66</v>
      </c>
      <c r="C58" s="310"/>
      <c r="D58" s="310"/>
      <c r="E58" s="310"/>
      <c r="F58" s="310"/>
      <c r="G58" s="310"/>
      <c r="H58" s="310"/>
      <c r="I58" s="310"/>
      <c r="J58" s="310"/>
      <c r="K58" s="310"/>
      <c r="L58" s="310"/>
      <c r="M58" s="310"/>
      <c r="N58" s="310"/>
      <c r="O58" s="310"/>
      <c r="P58" s="310"/>
      <c r="Q58" s="310"/>
      <c r="R58" s="310"/>
      <c r="S58" s="310"/>
      <c r="T58" s="310"/>
      <c r="U58" s="310"/>
      <c r="V58" s="311"/>
      <c r="W58" s="77"/>
      <c r="X58" s="77"/>
      <c r="Y58" s="309" t="s">
        <v>67</v>
      </c>
      <c r="Z58" s="310"/>
      <c r="AA58" s="310"/>
      <c r="AB58" s="310"/>
      <c r="AC58" s="310"/>
      <c r="AD58" s="310"/>
      <c r="AE58" s="310"/>
      <c r="AF58" s="310"/>
      <c r="AG58" s="310"/>
      <c r="AH58" s="310"/>
      <c r="AI58" s="310"/>
      <c r="AJ58" s="310"/>
      <c r="AK58" s="310"/>
      <c r="AL58" s="310"/>
      <c r="AM58" s="310"/>
      <c r="AN58" s="310"/>
      <c r="AO58" s="310"/>
      <c r="AP58" s="310"/>
      <c r="AQ58" s="310"/>
      <c r="AR58" s="310"/>
      <c r="AS58" s="311"/>
      <c r="AT58" s="77"/>
      <c r="BA58" s="14" t="str">
        <f>IF('Job List'!Y63="", "", 'Job List'!Y63)</f>
        <v/>
      </c>
      <c r="BI58" s="31" t="str">
        <f>IF(BA58="", "", SUMIF('Time Sheet'!$J$9:$J$5008, BA58, 'Time Sheet'!$N$9:$N$5008))</f>
        <v/>
      </c>
      <c r="BJ58" s="69" t="str">
        <f>IF(BA58="", "", SUMIF('Time Sheet'!$J$9:$J$5008, BA58, 'Time Sheet'!$L$9:$L$5008))</f>
        <v/>
      </c>
      <c r="BL58" s="14" t="str">
        <f t="shared" si="5"/>
        <v/>
      </c>
      <c r="BM58" s="65" t="str">
        <f t="shared" si="6"/>
        <v/>
      </c>
    </row>
    <row r="59" spans="1:65" x14ac:dyDescent="0.25">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BA59" s="14" t="str">
        <f>IF('Job List'!Y64="", "", 'Job List'!Y64)</f>
        <v/>
      </c>
      <c r="BI59" s="31" t="str">
        <f>IF(BA59="", "", SUMIF('Time Sheet'!$J$9:$J$5008, BA59, 'Time Sheet'!$N$9:$N$5008))</f>
        <v/>
      </c>
      <c r="BJ59" s="69" t="str">
        <f>IF(BA59="", "", SUMIF('Time Sheet'!$J$9:$J$5008, BA59, 'Time Sheet'!$L$9:$L$5008))</f>
        <v/>
      </c>
      <c r="BL59" s="14" t="str">
        <f t="shared" si="5"/>
        <v/>
      </c>
      <c r="BM59" s="65" t="str">
        <f t="shared" si="6"/>
        <v/>
      </c>
    </row>
    <row r="60" spans="1:65" x14ac:dyDescent="0.25">
      <c r="A60" s="77"/>
      <c r="B60" s="280" t="str">
        <f>IF($AL$2="", "", BD4)</f>
        <v/>
      </c>
      <c r="C60" s="280"/>
      <c r="D60" s="280"/>
      <c r="E60" s="280"/>
      <c r="F60" s="280"/>
      <c r="G60" s="280"/>
      <c r="H60" s="280"/>
      <c r="I60" s="77"/>
      <c r="J60" s="77"/>
      <c r="K60" s="308">
        <f>IF($AL$2="", 0, BE4)</f>
        <v>0</v>
      </c>
      <c r="L60" s="308"/>
      <c r="M60" s="308"/>
      <c r="N60" s="308"/>
      <c r="O60" s="308"/>
      <c r="P60" s="77"/>
      <c r="Q60" s="77"/>
      <c r="R60" s="307">
        <f>IF($AL$2="", 0, BF4)</f>
        <v>0</v>
      </c>
      <c r="S60" s="307"/>
      <c r="T60" s="307"/>
      <c r="U60" s="307"/>
      <c r="V60" s="307"/>
      <c r="W60" s="77"/>
      <c r="X60" s="77"/>
      <c r="Y60" s="280" t="str">
        <f>IF($AL$2="", "", BD10)</f>
        <v/>
      </c>
      <c r="Z60" s="280"/>
      <c r="AA60" s="280"/>
      <c r="AB60" s="280"/>
      <c r="AC60" s="280"/>
      <c r="AD60" s="280"/>
      <c r="AE60" s="280"/>
      <c r="AF60" s="77"/>
      <c r="AG60" s="77"/>
      <c r="AH60" s="308" t="str">
        <f>IF($AL$2="", "", BE10)</f>
        <v/>
      </c>
      <c r="AI60" s="308"/>
      <c r="AJ60" s="308"/>
      <c r="AK60" s="308"/>
      <c r="AL60" s="308"/>
      <c r="AM60" s="77"/>
      <c r="AN60" s="77"/>
      <c r="AO60" s="307" t="str">
        <f>IF($AL$2="", "", BF10)</f>
        <v/>
      </c>
      <c r="AP60" s="307"/>
      <c r="AQ60" s="307"/>
      <c r="AR60" s="307"/>
      <c r="AS60" s="307"/>
      <c r="AT60" s="77"/>
      <c r="BA60" s="14" t="str">
        <f>IF('Job List'!Y65="", "", 'Job List'!Y65)</f>
        <v/>
      </c>
      <c r="BI60" s="31" t="str">
        <f>IF(BA60="", "", SUMIF('Time Sheet'!$J$9:$J$5008, BA60, 'Time Sheet'!$N$9:$N$5008))</f>
        <v/>
      </c>
      <c r="BJ60" s="69" t="str">
        <f>IF(BA60="", "", SUMIF('Time Sheet'!$J$9:$J$5008, BA60, 'Time Sheet'!$L$9:$L$5008))</f>
        <v/>
      </c>
      <c r="BL60" s="14" t="str">
        <f t="shared" si="5"/>
        <v/>
      </c>
      <c r="BM60" s="65" t="str">
        <f t="shared" si="6"/>
        <v/>
      </c>
    </row>
    <row r="61" spans="1:65" x14ac:dyDescent="0.25">
      <c r="A61" s="77"/>
      <c r="B61" s="280" t="str">
        <f t="shared" ref="B61:B65" si="7">IF($AL$2="", "", BD5)</f>
        <v/>
      </c>
      <c r="C61" s="280"/>
      <c r="D61" s="280"/>
      <c r="E61" s="280"/>
      <c r="F61" s="280"/>
      <c r="G61" s="280"/>
      <c r="H61" s="280"/>
      <c r="I61" s="77"/>
      <c r="J61" s="77"/>
      <c r="K61" s="308" t="str">
        <f>IF($AL$2="", "", BE5)</f>
        <v/>
      </c>
      <c r="L61" s="308"/>
      <c r="M61" s="308"/>
      <c r="N61" s="308"/>
      <c r="O61" s="308"/>
      <c r="P61" s="77"/>
      <c r="Q61" s="77"/>
      <c r="R61" s="307" t="str">
        <f>IF($AL$2="", "", BF5)</f>
        <v/>
      </c>
      <c r="S61" s="307"/>
      <c r="T61" s="307"/>
      <c r="U61" s="307"/>
      <c r="V61" s="307"/>
      <c r="W61" s="77"/>
      <c r="X61" s="77"/>
      <c r="Y61" s="280" t="str">
        <f t="shared" ref="Y61:Y64" si="8">IF($AL$2="", "", BD11)</f>
        <v/>
      </c>
      <c r="Z61" s="280"/>
      <c r="AA61" s="280"/>
      <c r="AB61" s="280"/>
      <c r="AC61" s="280"/>
      <c r="AD61" s="280"/>
      <c r="AE61" s="280"/>
      <c r="AF61" s="77"/>
      <c r="AG61" s="77"/>
      <c r="AH61" s="308" t="str">
        <f t="shared" ref="AH61:AH65" si="9">IF($AL$2="", "", BE11)</f>
        <v/>
      </c>
      <c r="AI61" s="308"/>
      <c r="AJ61" s="308"/>
      <c r="AK61" s="308"/>
      <c r="AL61" s="308"/>
      <c r="AM61" s="77"/>
      <c r="AN61" s="77"/>
      <c r="AO61" s="307" t="str">
        <f t="shared" ref="AO61:AO65" si="10">IF($AL$2="", "", BF11)</f>
        <v/>
      </c>
      <c r="AP61" s="307"/>
      <c r="AQ61" s="307"/>
      <c r="AR61" s="307"/>
      <c r="AS61" s="307"/>
      <c r="AT61" s="77"/>
      <c r="BA61" s="14" t="str">
        <f>IF('Job List'!Y66="", "", 'Job List'!Y66)</f>
        <v/>
      </c>
      <c r="BI61" s="31" t="str">
        <f>IF(BA61="", "", SUMIF('Time Sheet'!$J$9:$J$5008, BA61, 'Time Sheet'!$N$9:$N$5008))</f>
        <v/>
      </c>
      <c r="BJ61" s="69" t="str">
        <f>IF(BA61="", "", SUMIF('Time Sheet'!$J$9:$J$5008, BA61, 'Time Sheet'!$L$9:$L$5008))</f>
        <v/>
      </c>
      <c r="BL61" s="14" t="str">
        <f t="shared" si="5"/>
        <v/>
      </c>
      <c r="BM61" s="65" t="str">
        <f t="shared" si="6"/>
        <v/>
      </c>
    </row>
    <row r="62" spans="1:65" x14ac:dyDescent="0.25">
      <c r="A62" s="77"/>
      <c r="B62" s="280" t="str">
        <f t="shared" si="7"/>
        <v/>
      </c>
      <c r="C62" s="280"/>
      <c r="D62" s="280"/>
      <c r="E62" s="280"/>
      <c r="F62" s="280"/>
      <c r="G62" s="280"/>
      <c r="H62" s="280"/>
      <c r="I62" s="77"/>
      <c r="J62" s="77"/>
      <c r="K62" s="308" t="str">
        <f t="shared" ref="K62:K65" si="11">IF($AL$2="", "", BE6)</f>
        <v/>
      </c>
      <c r="L62" s="308"/>
      <c r="M62" s="308"/>
      <c r="N62" s="308"/>
      <c r="O62" s="308"/>
      <c r="P62" s="77"/>
      <c r="Q62" s="77"/>
      <c r="R62" s="307" t="str">
        <f t="shared" ref="R62:R65" si="12">IF($AL$2="", "", BF6)</f>
        <v/>
      </c>
      <c r="S62" s="307"/>
      <c r="T62" s="307"/>
      <c r="U62" s="307"/>
      <c r="V62" s="307"/>
      <c r="W62" s="77"/>
      <c r="X62" s="77"/>
      <c r="Y62" s="280" t="str">
        <f t="shared" si="8"/>
        <v/>
      </c>
      <c r="Z62" s="280"/>
      <c r="AA62" s="280"/>
      <c r="AB62" s="280"/>
      <c r="AC62" s="280"/>
      <c r="AD62" s="280"/>
      <c r="AE62" s="280"/>
      <c r="AF62" s="77"/>
      <c r="AG62" s="77"/>
      <c r="AH62" s="308" t="str">
        <f t="shared" si="9"/>
        <v/>
      </c>
      <c r="AI62" s="308"/>
      <c r="AJ62" s="308"/>
      <c r="AK62" s="308"/>
      <c r="AL62" s="308"/>
      <c r="AM62" s="77"/>
      <c r="AN62" s="77"/>
      <c r="AO62" s="307" t="str">
        <f t="shared" si="10"/>
        <v/>
      </c>
      <c r="AP62" s="307"/>
      <c r="AQ62" s="307"/>
      <c r="AR62" s="307"/>
      <c r="AS62" s="307"/>
      <c r="AT62" s="77"/>
      <c r="BA62" s="14" t="str">
        <f>IF('Job List'!Y67="", "", 'Job List'!Y67)</f>
        <v/>
      </c>
      <c r="BI62" s="31" t="str">
        <f>IF(BA62="", "", SUMIF('Time Sheet'!$J$9:$J$5008, BA62, 'Time Sheet'!$N$9:$N$5008))</f>
        <v/>
      </c>
      <c r="BJ62" s="69" t="str">
        <f>IF(BA62="", "", SUMIF('Time Sheet'!$J$9:$J$5008, BA62, 'Time Sheet'!$L$9:$L$5008))</f>
        <v/>
      </c>
      <c r="BL62" s="14" t="str">
        <f t="shared" si="5"/>
        <v/>
      </c>
      <c r="BM62" s="65" t="str">
        <f t="shared" si="6"/>
        <v/>
      </c>
    </row>
    <row r="63" spans="1:65" x14ac:dyDescent="0.25">
      <c r="A63" s="77"/>
      <c r="B63" s="280" t="str">
        <f t="shared" si="7"/>
        <v/>
      </c>
      <c r="C63" s="280"/>
      <c r="D63" s="280"/>
      <c r="E63" s="280"/>
      <c r="F63" s="280"/>
      <c r="G63" s="280"/>
      <c r="H63" s="280"/>
      <c r="I63" s="77"/>
      <c r="J63" s="77"/>
      <c r="K63" s="308" t="str">
        <f t="shared" si="11"/>
        <v/>
      </c>
      <c r="L63" s="308"/>
      <c r="M63" s="308"/>
      <c r="N63" s="308"/>
      <c r="O63" s="308"/>
      <c r="P63" s="77"/>
      <c r="Q63" s="77"/>
      <c r="R63" s="307" t="str">
        <f t="shared" si="12"/>
        <v/>
      </c>
      <c r="S63" s="307"/>
      <c r="T63" s="307"/>
      <c r="U63" s="307"/>
      <c r="V63" s="307"/>
      <c r="W63" s="77"/>
      <c r="X63" s="77"/>
      <c r="Y63" s="280" t="str">
        <f t="shared" si="8"/>
        <v/>
      </c>
      <c r="Z63" s="280"/>
      <c r="AA63" s="280"/>
      <c r="AB63" s="280"/>
      <c r="AC63" s="280"/>
      <c r="AD63" s="280"/>
      <c r="AE63" s="280"/>
      <c r="AF63" s="77"/>
      <c r="AG63" s="77"/>
      <c r="AH63" s="308" t="str">
        <f t="shared" si="9"/>
        <v/>
      </c>
      <c r="AI63" s="308"/>
      <c r="AJ63" s="308"/>
      <c r="AK63" s="308"/>
      <c r="AL63" s="308"/>
      <c r="AM63" s="77"/>
      <c r="AN63" s="77"/>
      <c r="AO63" s="307" t="str">
        <f t="shared" si="10"/>
        <v/>
      </c>
      <c r="AP63" s="307"/>
      <c r="AQ63" s="307"/>
      <c r="AR63" s="307"/>
      <c r="AS63" s="307"/>
      <c r="AT63" s="77"/>
      <c r="BA63" s="14" t="str">
        <f>IF('Job List'!Y68="", "", 'Job List'!Y68)</f>
        <v/>
      </c>
      <c r="BI63" s="31" t="str">
        <f>IF(BA63="", "", SUMIF('Time Sheet'!$J$9:$J$5008, BA63, 'Time Sheet'!$N$9:$N$5008))</f>
        <v/>
      </c>
      <c r="BJ63" s="69" t="str">
        <f>IF(BA63="", "", SUMIF('Time Sheet'!$J$9:$J$5008, BA63, 'Time Sheet'!$L$9:$L$5008))</f>
        <v/>
      </c>
      <c r="BL63" s="14" t="str">
        <f t="shared" si="5"/>
        <v/>
      </c>
      <c r="BM63" s="65" t="str">
        <f t="shared" si="6"/>
        <v/>
      </c>
    </row>
    <row r="64" spans="1:65" x14ac:dyDescent="0.25">
      <c r="A64" s="77"/>
      <c r="B64" s="280" t="str">
        <f t="shared" si="7"/>
        <v/>
      </c>
      <c r="C64" s="280"/>
      <c r="D64" s="280"/>
      <c r="E64" s="280"/>
      <c r="F64" s="280"/>
      <c r="G64" s="280"/>
      <c r="H64" s="280"/>
      <c r="I64" s="77"/>
      <c r="J64" s="77"/>
      <c r="K64" s="308" t="str">
        <f t="shared" si="11"/>
        <v/>
      </c>
      <c r="L64" s="308"/>
      <c r="M64" s="308"/>
      <c r="N64" s="308"/>
      <c r="O64" s="308"/>
      <c r="P64" s="77"/>
      <c r="Q64" s="77"/>
      <c r="R64" s="307" t="str">
        <f t="shared" si="12"/>
        <v/>
      </c>
      <c r="S64" s="307"/>
      <c r="T64" s="307"/>
      <c r="U64" s="307"/>
      <c r="V64" s="307"/>
      <c r="W64" s="77"/>
      <c r="X64" s="77"/>
      <c r="Y64" s="280" t="str">
        <f t="shared" si="8"/>
        <v/>
      </c>
      <c r="Z64" s="280"/>
      <c r="AA64" s="280"/>
      <c r="AB64" s="280"/>
      <c r="AC64" s="280"/>
      <c r="AD64" s="280"/>
      <c r="AE64" s="280"/>
      <c r="AF64" s="77"/>
      <c r="AG64" s="77"/>
      <c r="AH64" s="308" t="str">
        <f t="shared" si="9"/>
        <v/>
      </c>
      <c r="AI64" s="308"/>
      <c r="AJ64" s="308"/>
      <c r="AK64" s="308"/>
      <c r="AL64" s="308"/>
      <c r="AM64" s="77"/>
      <c r="AN64" s="77"/>
      <c r="AO64" s="307" t="str">
        <f t="shared" si="10"/>
        <v/>
      </c>
      <c r="AP64" s="307"/>
      <c r="AQ64" s="307"/>
      <c r="AR64" s="307"/>
      <c r="AS64" s="307"/>
      <c r="AT64" s="77"/>
      <c r="BA64" s="14" t="str">
        <f>IF('Job List'!Y69="", "", 'Job List'!Y69)</f>
        <v/>
      </c>
      <c r="BI64" s="31" t="str">
        <f>IF(BA64="", "", SUMIF('Time Sheet'!$J$9:$J$5008, BA64, 'Time Sheet'!$N$9:$N$5008))</f>
        <v/>
      </c>
      <c r="BJ64" s="69" t="str">
        <f>IF(BA64="", "", SUMIF('Time Sheet'!$J$9:$J$5008, BA64, 'Time Sheet'!$L$9:$L$5008))</f>
        <v/>
      </c>
      <c r="BL64" s="14" t="str">
        <f t="shared" si="5"/>
        <v/>
      </c>
      <c r="BM64" s="65" t="str">
        <f t="shared" si="6"/>
        <v/>
      </c>
    </row>
    <row r="65" spans="1:65" x14ac:dyDescent="0.25">
      <c r="A65" s="77"/>
      <c r="B65" s="280" t="str">
        <f t="shared" si="7"/>
        <v/>
      </c>
      <c r="C65" s="280"/>
      <c r="D65" s="280"/>
      <c r="E65" s="280"/>
      <c r="F65" s="280"/>
      <c r="G65" s="280"/>
      <c r="H65" s="280"/>
      <c r="I65" s="77"/>
      <c r="J65" s="77"/>
      <c r="K65" s="308" t="str">
        <f t="shared" si="11"/>
        <v/>
      </c>
      <c r="L65" s="308"/>
      <c r="M65" s="308"/>
      <c r="N65" s="308"/>
      <c r="O65" s="308"/>
      <c r="P65" s="77"/>
      <c r="Q65" s="77"/>
      <c r="R65" s="307" t="str">
        <f t="shared" si="12"/>
        <v/>
      </c>
      <c r="S65" s="307"/>
      <c r="T65" s="307"/>
      <c r="U65" s="307"/>
      <c r="V65" s="307"/>
      <c r="W65" s="77"/>
      <c r="X65" s="77"/>
      <c r="Y65" s="280" t="str">
        <f>IF($AL$2="", "", BD15)</f>
        <v/>
      </c>
      <c r="Z65" s="280"/>
      <c r="AA65" s="280"/>
      <c r="AB65" s="280"/>
      <c r="AC65" s="280"/>
      <c r="AD65" s="280"/>
      <c r="AE65" s="280"/>
      <c r="AF65" s="77"/>
      <c r="AG65" s="77"/>
      <c r="AH65" s="308" t="str">
        <f t="shared" si="9"/>
        <v/>
      </c>
      <c r="AI65" s="308"/>
      <c r="AJ65" s="308"/>
      <c r="AK65" s="308"/>
      <c r="AL65" s="308"/>
      <c r="AM65" s="77"/>
      <c r="AN65" s="77"/>
      <c r="AO65" s="307" t="str">
        <f t="shared" si="10"/>
        <v/>
      </c>
      <c r="AP65" s="307"/>
      <c r="AQ65" s="307"/>
      <c r="AR65" s="307"/>
      <c r="AS65" s="307"/>
      <c r="AT65" s="77"/>
      <c r="BA65" s="14" t="str">
        <f>IF('Job List'!Y70="", "", 'Job List'!Y70)</f>
        <v/>
      </c>
      <c r="BI65" s="31" t="str">
        <f>IF(BA65="", "", SUMIF('Time Sheet'!$J$9:$J$5008, BA65, 'Time Sheet'!$N$9:$N$5008))</f>
        <v/>
      </c>
      <c r="BJ65" s="69" t="str">
        <f>IF(BA65="", "", SUMIF('Time Sheet'!$J$9:$J$5008, BA65, 'Time Sheet'!$L$9:$L$5008))</f>
        <v/>
      </c>
      <c r="BL65" s="14" t="str">
        <f t="shared" si="5"/>
        <v/>
      </c>
      <c r="BM65" s="65" t="str">
        <f t="shared" si="6"/>
        <v/>
      </c>
    </row>
    <row r="66" spans="1:65" x14ac:dyDescent="0.25">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BA66" s="14" t="str">
        <f>IF('Job List'!Y71="", "", 'Job List'!Y71)</f>
        <v/>
      </c>
      <c r="BI66" s="31" t="str">
        <f>IF(BA66="", "", SUMIF('Time Sheet'!$J$9:$J$5008, BA66, 'Time Sheet'!$N$9:$N$5008))</f>
        <v/>
      </c>
      <c r="BJ66" s="69" t="str">
        <f>IF(BA66="", "", SUMIF('Time Sheet'!$J$9:$J$5008, BA66, 'Time Sheet'!$L$9:$L$5008))</f>
        <v/>
      </c>
      <c r="BL66" s="14" t="str">
        <f t="shared" si="5"/>
        <v/>
      </c>
      <c r="BM66" s="65" t="str">
        <f t="shared" si="6"/>
        <v/>
      </c>
    </row>
    <row r="67" spans="1:65" hidden="1" x14ac:dyDescent="0.25">
      <c r="BA67" s="14" t="str">
        <f>IF('Job List'!Y72="", "", 'Job List'!Y72)</f>
        <v/>
      </c>
      <c r="BI67" s="31" t="str">
        <f>IF(BA67="", "", SUMIF('Time Sheet'!$J$9:$J$5008, BA67, 'Time Sheet'!$N$9:$N$5008))</f>
        <v/>
      </c>
      <c r="BJ67" s="69" t="str">
        <f>IF(BA67="", "", SUMIF('Time Sheet'!$J$9:$J$5008, BA67, 'Time Sheet'!$L$9:$L$5008))</f>
        <v/>
      </c>
      <c r="BL67" s="14" t="str">
        <f t="shared" si="5"/>
        <v/>
      </c>
      <c r="BM67" s="65" t="str">
        <f t="shared" si="6"/>
        <v/>
      </c>
    </row>
    <row r="68" spans="1:65" hidden="1" x14ac:dyDescent="0.25">
      <c r="BA68" s="14" t="str">
        <f>IF('Job List'!Y73="", "", 'Job List'!Y73)</f>
        <v/>
      </c>
      <c r="BI68" s="31" t="str">
        <f>IF(BA68="", "", SUMIF('Time Sheet'!$J$9:$J$5008, BA68, 'Time Sheet'!$N$9:$N$5008))</f>
        <v/>
      </c>
      <c r="BJ68" s="69" t="str">
        <f>IF(BA68="", "", SUMIF('Time Sheet'!$J$9:$J$5008, BA68, 'Time Sheet'!$L$9:$L$5008))</f>
        <v/>
      </c>
      <c r="BL68" s="14" t="str">
        <f t="shared" si="5"/>
        <v/>
      </c>
      <c r="BM68" s="65" t="str">
        <f t="shared" si="6"/>
        <v/>
      </c>
    </row>
    <row r="69" spans="1:65" hidden="1" x14ac:dyDescent="0.25">
      <c r="BA69" s="14" t="str">
        <f>IF('Job List'!Y74="", "", 'Job List'!Y74)</f>
        <v/>
      </c>
      <c r="BI69" s="31" t="str">
        <f>IF(BA69="", "", SUMIF('Time Sheet'!$J$9:$J$5008, BA69, 'Time Sheet'!$N$9:$N$5008))</f>
        <v/>
      </c>
      <c r="BJ69" s="69" t="str">
        <f>IF(BA69="", "", SUMIF('Time Sheet'!$J$9:$J$5008, BA69, 'Time Sheet'!$L$9:$L$5008))</f>
        <v/>
      </c>
      <c r="BL69" s="14" t="str">
        <f t="shared" si="5"/>
        <v/>
      </c>
      <c r="BM69" s="65" t="str">
        <f t="shared" si="6"/>
        <v/>
      </c>
    </row>
    <row r="70" spans="1:65" hidden="1" x14ac:dyDescent="0.25">
      <c r="BA70" s="14" t="str">
        <f>IF('Job List'!Y75="", "", 'Job List'!Y75)</f>
        <v/>
      </c>
      <c r="BI70" s="31" t="str">
        <f>IF(BA70="", "", SUMIF('Time Sheet'!$J$9:$J$5008, BA70, 'Time Sheet'!$N$9:$N$5008))</f>
        <v/>
      </c>
      <c r="BJ70" s="69" t="str">
        <f>IF(BA70="", "", SUMIF('Time Sheet'!$J$9:$J$5008, BA70, 'Time Sheet'!$L$9:$L$5008))</f>
        <v/>
      </c>
      <c r="BL70" s="14" t="str">
        <f t="shared" si="5"/>
        <v/>
      </c>
      <c r="BM70" s="65" t="str">
        <f t="shared" si="6"/>
        <v/>
      </c>
    </row>
    <row r="71" spans="1:65" hidden="1" x14ac:dyDescent="0.25">
      <c r="BA71" s="14" t="str">
        <f>IF('Job List'!Y76="", "", 'Job List'!Y76)</f>
        <v/>
      </c>
      <c r="BI71" s="31" t="str">
        <f>IF(BA71="", "", SUMIF('Time Sheet'!$J$9:$J$5008, BA71, 'Time Sheet'!$N$9:$N$5008))</f>
        <v/>
      </c>
      <c r="BJ71" s="69" t="str">
        <f>IF(BA71="", "", SUMIF('Time Sheet'!$J$9:$J$5008, BA71, 'Time Sheet'!$L$9:$L$5008))</f>
        <v/>
      </c>
      <c r="BL71" s="14" t="str">
        <f t="shared" si="5"/>
        <v/>
      </c>
      <c r="BM71" s="65" t="str">
        <f t="shared" si="6"/>
        <v/>
      </c>
    </row>
    <row r="72" spans="1:65" hidden="1" x14ac:dyDescent="0.25">
      <c r="BA72" s="14" t="str">
        <f>IF('Job List'!Y77="", "", 'Job List'!Y77)</f>
        <v/>
      </c>
      <c r="BI72" s="31" t="str">
        <f>IF(BA72="", "", SUMIF('Time Sheet'!$J$9:$J$5008, BA72, 'Time Sheet'!$N$9:$N$5008))</f>
        <v/>
      </c>
      <c r="BJ72" s="69" t="str">
        <f>IF(BA72="", "", SUMIF('Time Sheet'!$J$9:$J$5008, BA72, 'Time Sheet'!$L$9:$L$5008))</f>
        <v/>
      </c>
      <c r="BL72" s="14" t="str">
        <f t="shared" ref="BL72:BL135" si="13">IF(BA72="", "", RANK(BI72, $BI$4:$BI$503, 0))</f>
        <v/>
      </c>
      <c r="BM72" s="65" t="str">
        <f t="shared" ref="BM72:BM135" si="14">IF(BA72="", "", RANK(BJ72, $BJ$4:$BJ$503, 0))</f>
        <v/>
      </c>
    </row>
    <row r="73" spans="1:65" hidden="1" x14ac:dyDescent="0.25">
      <c r="BA73" s="14" t="str">
        <f>IF('Job List'!Y78="", "", 'Job List'!Y78)</f>
        <v/>
      </c>
      <c r="BI73" s="31" t="str">
        <f>IF(BA73="", "", SUMIF('Time Sheet'!$J$9:$J$5008, BA73, 'Time Sheet'!$N$9:$N$5008))</f>
        <v/>
      </c>
      <c r="BJ73" s="69" t="str">
        <f>IF(BA73="", "", SUMIF('Time Sheet'!$J$9:$J$5008, BA73, 'Time Sheet'!$L$9:$L$5008))</f>
        <v/>
      </c>
      <c r="BL73" s="14" t="str">
        <f t="shared" si="13"/>
        <v/>
      </c>
      <c r="BM73" s="65" t="str">
        <f t="shared" si="14"/>
        <v/>
      </c>
    </row>
    <row r="74" spans="1:65" hidden="1" x14ac:dyDescent="0.25">
      <c r="BA74" s="14" t="str">
        <f>IF('Job List'!Y79="", "", 'Job List'!Y79)</f>
        <v/>
      </c>
      <c r="BI74" s="31" t="str">
        <f>IF(BA74="", "", SUMIF('Time Sheet'!$J$9:$J$5008, BA74, 'Time Sheet'!$N$9:$N$5008))</f>
        <v/>
      </c>
      <c r="BJ74" s="69" t="str">
        <f>IF(BA74="", "", SUMIF('Time Sheet'!$J$9:$J$5008, BA74, 'Time Sheet'!$L$9:$L$5008))</f>
        <v/>
      </c>
      <c r="BL74" s="14" t="str">
        <f t="shared" si="13"/>
        <v/>
      </c>
      <c r="BM74" s="65" t="str">
        <f t="shared" si="14"/>
        <v/>
      </c>
    </row>
    <row r="75" spans="1:65" hidden="1" x14ac:dyDescent="0.25">
      <c r="BA75" s="14" t="str">
        <f>IF('Job List'!Y80="", "", 'Job List'!Y80)</f>
        <v/>
      </c>
      <c r="BI75" s="31" t="str">
        <f>IF(BA75="", "", SUMIF('Time Sheet'!$J$9:$J$5008, BA75, 'Time Sheet'!$N$9:$N$5008))</f>
        <v/>
      </c>
      <c r="BJ75" s="69" t="str">
        <f>IF(BA75="", "", SUMIF('Time Sheet'!$J$9:$J$5008, BA75, 'Time Sheet'!$L$9:$L$5008))</f>
        <v/>
      </c>
      <c r="BL75" s="14" t="str">
        <f t="shared" si="13"/>
        <v/>
      </c>
      <c r="BM75" s="65" t="str">
        <f t="shared" si="14"/>
        <v/>
      </c>
    </row>
    <row r="76" spans="1:65" hidden="1" x14ac:dyDescent="0.25">
      <c r="BA76" s="14" t="str">
        <f>IF('Job List'!Y81="", "", 'Job List'!Y81)</f>
        <v/>
      </c>
      <c r="BI76" s="31" t="str">
        <f>IF(BA76="", "", SUMIF('Time Sheet'!$J$9:$J$5008, BA76, 'Time Sheet'!$N$9:$N$5008))</f>
        <v/>
      </c>
      <c r="BJ76" s="69" t="str">
        <f>IF(BA76="", "", SUMIF('Time Sheet'!$J$9:$J$5008, BA76, 'Time Sheet'!$L$9:$L$5008))</f>
        <v/>
      </c>
      <c r="BL76" s="14" t="str">
        <f t="shared" si="13"/>
        <v/>
      </c>
      <c r="BM76" s="65" t="str">
        <f t="shared" si="14"/>
        <v/>
      </c>
    </row>
    <row r="77" spans="1:65" hidden="1" x14ac:dyDescent="0.25">
      <c r="BA77" s="14" t="str">
        <f>IF('Job List'!Y82="", "", 'Job List'!Y82)</f>
        <v/>
      </c>
      <c r="BI77" s="31" t="str">
        <f>IF(BA77="", "", SUMIF('Time Sheet'!$J$9:$J$5008, BA77, 'Time Sheet'!$N$9:$N$5008))</f>
        <v/>
      </c>
      <c r="BJ77" s="69" t="str">
        <f>IF(BA77="", "", SUMIF('Time Sheet'!$J$9:$J$5008, BA77, 'Time Sheet'!$L$9:$L$5008))</f>
        <v/>
      </c>
      <c r="BL77" s="14" t="str">
        <f t="shared" si="13"/>
        <v/>
      </c>
      <c r="BM77" s="65" t="str">
        <f t="shared" si="14"/>
        <v/>
      </c>
    </row>
    <row r="78" spans="1:65" hidden="1" x14ac:dyDescent="0.25">
      <c r="BA78" s="14" t="str">
        <f>IF('Job List'!Y83="", "", 'Job List'!Y83)</f>
        <v/>
      </c>
      <c r="BI78" s="31" t="str">
        <f>IF(BA78="", "", SUMIF('Time Sheet'!$J$9:$J$5008, BA78, 'Time Sheet'!$N$9:$N$5008))</f>
        <v/>
      </c>
      <c r="BJ78" s="69" t="str">
        <f>IF(BA78="", "", SUMIF('Time Sheet'!$J$9:$J$5008, BA78, 'Time Sheet'!$L$9:$L$5008))</f>
        <v/>
      </c>
      <c r="BL78" s="14" t="str">
        <f t="shared" si="13"/>
        <v/>
      </c>
      <c r="BM78" s="65" t="str">
        <f t="shared" si="14"/>
        <v/>
      </c>
    </row>
    <row r="79" spans="1:65" hidden="1" x14ac:dyDescent="0.25">
      <c r="BA79" s="14" t="str">
        <f>IF('Job List'!Y84="", "", 'Job List'!Y84)</f>
        <v/>
      </c>
      <c r="BI79" s="31" t="str">
        <f>IF(BA79="", "", SUMIF('Time Sheet'!$J$9:$J$5008, BA79, 'Time Sheet'!$N$9:$N$5008))</f>
        <v/>
      </c>
      <c r="BJ79" s="69" t="str">
        <f>IF(BA79="", "", SUMIF('Time Sheet'!$J$9:$J$5008, BA79, 'Time Sheet'!$L$9:$L$5008))</f>
        <v/>
      </c>
      <c r="BL79" s="14" t="str">
        <f t="shared" si="13"/>
        <v/>
      </c>
      <c r="BM79" s="65" t="str">
        <f t="shared" si="14"/>
        <v/>
      </c>
    </row>
    <row r="80" spans="1:65" hidden="1" x14ac:dyDescent="0.25">
      <c r="BA80" s="14" t="str">
        <f>IF('Job List'!Y85="", "", 'Job List'!Y85)</f>
        <v/>
      </c>
      <c r="BI80" s="31" t="str">
        <f>IF(BA80="", "", SUMIF('Time Sheet'!$J$9:$J$5008, BA80, 'Time Sheet'!$N$9:$N$5008))</f>
        <v/>
      </c>
      <c r="BJ80" s="69" t="str">
        <f>IF(BA80="", "", SUMIF('Time Sheet'!$J$9:$J$5008, BA80, 'Time Sheet'!$L$9:$L$5008))</f>
        <v/>
      </c>
      <c r="BL80" s="14" t="str">
        <f t="shared" si="13"/>
        <v/>
      </c>
      <c r="BM80" s="65" t="str">
        <f t="shared" si="14"/>
        <v/>
      </c>
    </row>
    <row r="81" spans="53:65" hidden="1" x14ac:dyDescent="0.25">
      <c r="BA81" s="14" t="str">
        <f>IF('Job List'!Y86="", "", 'Job List'!Y86)</f>
        <v/>
      </c>
      <c r="BI81" s="31" t="str">
        <f>IF(BA81="", "", SUMIF('Time Sheet'!$J$9:$J$5008, BA81, 'Time Sheet'!$N$9:$N$5008))</f>
        <v/>
      </c>
      <c r="BJ81" s="69" t="str">
        <f>IF(BA81="", "", SUMIF('Time Sheet'!$J$9:$J$5008, BA81, 'Time Sheet'!$L$9:$L$5008))</f>
        <v/>
      </c>
      <c r="BL81" s="14" t="str">
        <f t="shared" si="13"/>
        <v/>
      </c>
      <c r="BM81" s="65" t="str">
        <f t="shared" si="14"/>
        <v/>
      </c>
    </row>
    <row r="82" spans="53:65" hidden="1" x14ac:dyDescent="0.25">
      <c r="BA82" s="14" t="str">
        <f>IF('Job List'!Y87="", "", 'Job List'!Y87)</f>
        <v/>
      </c>
      <c r="BI82" s="31" t="str">
        <f>IF(BA82="", "", SUMIF('Time Sheet'!$J$9:$J$5008, BA82, 'Time Sheet'!$N$9:$N$5008))</f>
        <v/>
      </c>
      <c r="BJ82" s="69" t="str">
        <f>IF(BA82="", "", SUMIF('Time Sheet'!$J$9:$J$5008, BA82, 'Time Sheet'!$L$9:$L$5008))</f>
        <v/>
      </c>
      <c r="BL82" s="14" t="str">
        <f t="shared" si="13"/>
        <v/>
      </c>
      <c r="BM82" s="65" t="str">
        <f t="shared" si="14"/>
        <v/>
      </c>
    </row>
    <row r="83" spans="53:65" hidden="1" x14ac:dyDescent="0.25">
      <c r="BA83" s="14" t="str">
        <f>IF('Job List'!Y88="", "", 'Job List'!Y88)</f>
        <v/>
      </c>
      <c r="BI83" s="31" t="str">
        <f>IF(BA83="", "", SUMIF('Time Sheet'!$J$9:$J$5008, BA83, 'Time Sheet'!$N$9:$N$5008))</f>
        <v/>
      </c>
      <c r="BJ83" s="69" t="str">
        <f>IF(BA83="", "", SUMIF('Time Sheet'!$J$9:$J$5008, BA83, 'Time Sheet'!$L$9:$L$5008))</f>
        <v/>
      </c>
      <c r="BL83" s="14" t="str">
        <f t="shared" si="13"/>
        <v/>
      </c>
      <c r="BM83" s="65" t="str">
        <f t="shared" si="14"/>
        <v/>
      </c>
    </row>
    <row r="84" spans="53:65" hidden="1" x14ac:dyDescent="0.25">
      <c r="BA84" s="14" t="str">
        <f>IF('Job List'!Y89="", "", 'Job List'!Y89)</f>
        <v/>
      </c>
      <c r="BI84" s="31" t="str">
        <f>IF(BA84="", "", SUMIF('Time Sheet'!$J$9:$J$5008, BA84, 'Time Sheet'!$N$9:$N$5008))</f>
        <v/>
      </c>
      <c r="BJ84" s="69" t="str">
        <f>IF(BA84="", "", SUMIF('Time Sheet'!$J$9:$J$5008, BA84, 'Time Sheet'!$L$9:$L$5008))</f>
        <v/>
      </c>
      <c r="BL84" s="14" t="str">
        <f t="shared" si="13"/>
        <v/>
      </c>
      <c r="BM84" s="65" t="str">
        <f t="shared" si="14"/>
        <v/>
      </c>
    </row>
    <row r="85" spans="53:65" hidden="1" x14ac:dyDescent="0.25">
      <c r="BA85" s="14" t="str">
        <f>IF('Job List'!Y90="", "", 'Job List'!Y90)</f>
        <v/>
      </c>
      <c r="BI85" s="31" t="str">
        <f>IF(BA85="", "", SUMIF('Time Sheet'!$J$9:$J$5008, BA85, 'Time Sheet'!$N$9:$N$5008))</f>
        <v/>
      </c>
      <c r="BJ85" s="69" t="str">
        <f>IF(BA85="", "", SUMIF('Time Sheet'!$J$9:$J$5008, BA85, 'Time Sheet'!$L$9:$L$5008))</f>
        <v/>
      </c>
      <c r="BL85" s="14" t="str">
        <f t="shared" si="13"/>
        <v/>
      </c>
      <c r="BM85" s="65" t="str">
        <f t="shared" si="14"/>
        <v/>
      </c>
    </row>
    <row r="86" spans="53:65" hidden="1" x14ac:dyDescent="0.25">
      <c r="BA86" s="14" t="str">
        <f>IF('Job List'!Y91="", "", 'Job List'!Y91)</f>
        <v/>
      </c>
      <c r="BI86" s="31" t="str">
        <f>IF(BA86="", "", SUMIF('Time Sheet'!$J$9:$J$5008, BA86, 'Time Sheet'!$N$9:$N$5008))</f>
        <v/>
      </c>
      <c r="BJ86" s="69" t="str">
        <f>IF(BA86="", "", SUMIF('Time Sheet'!$J$9:$J$5008, BA86, 'Time Sheet'!$L$9:$L$5008))</f>
        <v/>
      </c>
      <c r="BL86" s="14" t="str">
        <f t="shared" si="13"/>
        <v/>
      </c>
      <c r="BM86" s="65" t="str">
        <f t="shared" si="14"/>
        <v/>
      </c>
    </row>
    <row r="87" spans="53:65" hidden="1" x14ac:dyDescent="0.25">
      <c r="BA87" s="14" t="str">
        <f>IF('Job List'!Y92="", "", 'Job List'!Y92)</f>
        <v/>
      </c>
      <c r="BI87" s="31" t="str">
        <f>IF(BA87="", "", SUMIF('Time Sheet'!$J$9:$J$5008, BA87, 'Time Sheet'!$N$9:$N$5008))</f>
        <v/>
      </c>
      <c r="BJ87" s="69" t="str">
        <f>IF(BA87="", "", SUMIF('Time Sheet'!$J$9:$J$5008, BA87, 'Time Sheet'!$L$9:$L$5008))</f>
        <v/>
      </c>
      <c r="BL87" s="14" t="str">
        <f t="shared" si="13"/>
        <v/>
      </c>
      <c r="BM87" s="65" t="str">
        <f t="shared" si="14"/>
        <v/>
      </c>
    </row>
    <row r="88" spans="53:65" hidden="1" x14ac:dyDescent="0.25">
      <c r="BA88" s="14" t="str">
        <f>IF('Job List'!Y93="", "", 'Job List'!Y93)</f>
        <v/>
      </c>
      <c r="BI88" s="31" t="str">
        <f>IF(BA88="", "", SUMIF('Time Sheet'!$J$9:$J$5008, BA88, 'Time Sheet'!$N$9:$N$5008))</f>
        <v/>
      </c>
      <c r="BJ88" s="69" t="str">
        <f>IF(BA88="", "", SUMIF('Time Sheet'!$J$9:$J$5008, BA88, 'Time Sheet'!$L$9:$L$5008))</f>
        <v/>
      </c>
      <c r="BL88" s="14" t="str">
        <f t="shared" si="13"/>
        <v/>
      </c>
      <c r="BM88" s="65" t="str">
        <f t="shared" si="14"/>
        <v/>
      </c>
    </row>
    <row r="89" spans="53:65" hidden="1" x14ac:dyDescent="0.25">
      <c r="BA89" s="14" t="str">
        <f>IF('Job List'!Y94="", "", 'Job List'!Y94)</f>
        <v/>
      </c>
      <c r="BI89" s="31" t="str">
        <f>IF(BA89="", "", SUMIF('Time Sheet'!$J$9:$J$5008, BA89, 'Time Sheet'!$N$9:$N$5008))</f>
        <v/>
      </c>
      <c r="BJ89" s="69" t="str">
        <f>IF(BA89="", "", SUMIF('Time Sheet'!$J$9:$J$5008, BA89, 'Time Sheet'!$L$9:$L$5008))</f>
        <v/>
      </c>
      <c r="BL89" s="14" t="str">
        <f t="shared" si="13"/>
        <v/>
      </c>
      <c r="BM89" s="65" t="str">
        <f t="shared" si="14"/>
        <v/>
      </c>
    </row>
    <row r="90" spans="53:65" hidden="1" x14ac:dyDescent="0.25">
      <c r="BA90" s="14" t="str">
        <f>IF('Job List'!Y95="", "", 'Job List'!Y95)</f>
        <v/>
      </c>
      <c r="BI90" s="31" t="str">
        <f>IF(BA90="", "", SUMIF('Time Sheet'!$J$9:$J$5008, BA90, 'Time Sheet'!$N$9:$N$5008))</f>
        <v/>
      </c>
      <c r="BJ90" s="69" t="str">
        <f>IF(BA90="", "", SUMIF('Time Sheet'!$J$9:$J$5008, BA90, 'Time Sheet'!$L$9:$L$5008))</f>
        <v/>
      </c>
      <c r="BL90" s="14" t="str">
        <f t="shared" si="13"/>
        <v/>
      </c>
      <c r="BM90" s="65" t="str">
        <f t="shared" si="14"/>
        <v/>
      </c>
    </row>
    <row r="91" spans="53:65" hidden="1" x14ac:dyDescent="0.25">
      <c r="BA91" s="14" t="str">
        <f>IF('Job List'!Y96="", "", 'Job List'!Y96)</f>
        <v/>
      </c>
      <c r="BI91" s="31" t="str">
        <f>IF(BA91="", "", SUMIF('Time Sheet'!$J$9:$J$5008, BA91, 'Time Sheet'!$N$9:$N$5008))</f>
        <v/>
      </c>
      <c r="BJ91" s="69" t="str">
        <f>IF(BA91="", "", SUMIF('Time Sheet'!$J$9:$J$5008, BA91, 'Time Sheet'!$L$9:$L$5008))</f>
        <v/>
      </c>
      <c r="BL91" s="14" t="str">
        <f t="shared" si="13"/>
        <v/>
      </c>
      <c r="BM91" s="65" t="str">
        <f t="shared" si="14"/>
        <v/>
      </c>
    </row>
    <row r="92" spans="53:65" hidden="1" x14ac:dyDescent="0.25">
      <c r="BA92" s="14" t="str">
        <f>IF('Job List'!Y97="", "", 'Job List'!Y97)</f>
        <v/>
      </c>
      <c r="BI92" s="31" t="str">
        <f>IF(BA92="", "", SUMIF('Time Sheet'!$J$9:$J$5008, BA92, 'Time Sheet'!$N$9:$N$5008))</f>
        <v/>
      </c>
      <c r="BJ92" s="69" t="str">
        <f>IF(BA92="", "", SUMIF('Time Sheet'!$J$9:$J$5008, BA92, 'Time Sheet'!$L$9:$L$5008))</f>
        <v/>
      </c>
      <c r="BL92" s="14" t="str">
        <f t="shared" si="13"/>
        <v/>
      </c>
      <c r="BM92" s="65" t="str">
        <f t="shared" si="14"/>
        <v/>
      </c>
    </row>
    <row r="93" spans="53:65" hidden="1" x14ac:dyDescent="0.25">
      <c r="BA93" s="14" t="str">
        <f>IF('Job List'!Y98="", "", 'Job List'!Y98)</f>
        <v/>
      </c>
      <c r="BI93" s="31" t="str">
        <f>IF(BA93="", "", SUMIF('Time Sheet'!$J$9:$J$5008, BA93, 'Time Sheet'!$N$9:$N$5008))</f>
        <v/>
      </c>
      <c r="BJ93" s="69" t="str">
        <f>IF(BA93="", "", SUMIF('Time Sheet'!$J$9:$J$5008, BA93, 'Time Sheet'!$L$9:$L$5008))</f>
        <v/>
      </c>
      <c r="BL93" s="14" t="str">
        <f t="shared" si="13"/>
        <v/>
      </c>
      <c r="BM93" s="65" t="str">
        <f t="shared" si="14"/>
        <v/>
      </c>
    </row>
    <row r="94" spans="53:65" hidden="1" x14ac:dyDescent="0.25">
      <c r="BA94" s="14" t="str">
        <f>IF('Job List'!Y99="", "", 'Job List'!Y99)</f>
        <v/>
      </c>
      <c r="BI94" s="31" t="str">
        <f>IF(BA94="", "", SUMIF('Time Sheet'!$J$9:$J$5008, BA94, 'Time Sheet'!$N$9:$N$5008))</f>
        <v/>
      </c>
      <c r="BJ94" s="69" t="str">
        <f>IF(BA94="", "", SUMIF('Time Sheet'!$J$9:$J$5008, BA94, 'Time Sheet'!$L$9:$L$5008))</f>
        <v/>
      </c>
      <c r="BL94" s="14" t="str">
        <f t="shared" si="13"/>
        <v/>
      </c>
      <c r="BM94" s="65" t="str">
        <f t="shared" si="14"/>
        <v/>
      </c>
    </row>
    <row r="95" spans="53:65" hidden="1" x14ac:dyDescent="0.25">
      <c r="BA95" s="14" t="str">
        <f>IF('Job List'!Y100="", "", 'Job List'!Y100)</f>
        <v/>
      </c>
      <c r="BI95" s="31" t="str">
        <f>IF(BA95="", "", SUMIF('Time Sheet'!$J$9:$J$5008, BA95, 'Time Sheet'!$N$9:$N$5008))</f>
        <v/>
      </c>
      <c r="BJ95" s="69" t="str">
        <f>IF(BA95="", "", SUMIF('Time Sheet'!$J$9:$J$5008, BA95, 'Time Sheet'!$L$9:$L$5008))</f>
        <v/>
      </c>
      <c r="BL95" s="14" t="str">
        <f t="shared" si="13"/>
        <v/>
      </c>
      <c r="BM95" s="65" t="str">
        <f t="shared" si="14"/>
        <v/>
      </c>
    </row>
    <row r="96" spans="53:65" hidden="1" x14ac:dyDescent="0.25">
      <c r="BA96" s="14" t="str">
        <f>IF('Job List'!Y101="", "", 'Job List'!Y101)</f>
        <v/>
      </c>
      <c r="BI96" s="31" t="str">
        <f>IF(BA96="", "", SUMIF('Time Sheet'!$J$9:$J$5008, BA96, 'Time Sheet'!$N$9:$N$5008))</f>
        <v/>
      </c>
      <c r="BJ96" s="69" t="str">
        <f>IF(BA96="", "", SUMIF('Time Sheet'!$J$9:$J$5008, BA96, 'Time Sheet'!$L$9:$L$5008))</f>
        <v/>
      </c>
      <c r="BL96" s="14" t="str">
        <f t="shared" si="13"/>
        <v/>
      </c>
      <c r="BM96" s="65" t="str">
        <f t="shared" si="14"/>
        <v/>
      </c>
    </row>
    <row r="97" spans="53:65" hidden="1" x14ac:dyDescent="0.25">
      <c r="BA97" s="14" t="str">
        <f>IF('Job List'!Y102="", "", 'Job List'!Y102)</f>
        <v/>
      </c>
      <c r="BI97" s="31" t="str">
        <f>IF(BA97="", "", SUMIF('Time Sheet'!$J$9:$J$5008, BA97, 'Time Sheet'!$N$9:$N$5008))</f>
        <v/>
      </c>
      <c r="BJ97" s="69" t="str">
        <f>IF(BA97="", "", SUMIF('Time Sheet'!$J$9:$J$5008, BA97, 'Time Sheet'!$L$9:$L$5008))</f>
        <v/>
      </c>
      <c r="BL97" s="14" t="str">
        <f t="shared" si="13"/>
        <v/>
      </c>
      <c r="BM97" s="65" t="str">
        <f t="shared" si="14"/>
        <v/>
      </c>
    </row>
    <row r="98" spans="53:65" hidden="1" x14ac:dyDescent="0.25">
      <c r="BA98" s="14" t="str">
        <f>IF('Job List'!Y103="", "", 'Job List'!Y103)</f>
        <v/>
      </c>
      <c r="BI98" s="31" t="str">
        <f>IF(BA98="", "", SUMIF('Time Sheet'!$J$9:$J$5008, BA98, 'Time Sheet'!$N$9:$N$5008))</f>
        <v/>
      </c>
      <c r="BJ98" s="69" t="str">
        <f>IF(BA98="", "", SUMIF('Time Sheet'!$J$9:$J$5008, BA98, 'Time Sheet'!$L$9:$L$5008))</f>
        <v/>
      </c>
      <c r="BL98" s="14" t="str">
        <f t="shared" si="13"/>
        <v/>
      </c>
      <c r="BM98" s="65" t="str">
        <f t="shared" si="14"/>
        <v/>
      </c>
    </row>
    <row r="99" spans="53:65" hidden="1" x14ac:dyDescent="0.25">
      <c r="BA99" s="14" t="str">
        <f>IF('Job List'!Y104="", "", 'Job List'!Y104)</f>
        <v/>
      </c>
      <c r="BI99" s="31" t="str">
        <f>IF(BA99="", "", SUMIF('Time Sheet'!$J$9:$J$5008, BA99, 'Time Sheet'!$N$9:$N$5008))</f>
        <v/>
      </c>
      <c r="BJ99" s="69" t="str">
        <f>IF(BA99="", "", SUMIF('Time Sheet'!$J$9:$J$5008, BA99, 'Time Sheet'!$L$9:$L$5008))</f>
        <v/>
      </c>
      <c r="BL99" s="14" t="str">
        <f t="shared" si="13"/>
        <v/>
      </c>
      <c r="BM99" s="65" t="str">
        <f t="shared" si="14"/>
        <v/>
      </c>
    </row>
    <row r="100" spans="53:65" hidden="1" x14ac:dyDescent="0.25">
      <c r="BA100" s="14" t="str">
        <f>IF('Job List'!Y105="", "", 'Job List'!Y105)</f>
        <v/>
      </c>
      <c r="BI100" s="31" t="str">
        <f>IF(BA100="", "", SUMIF('Time Sheet'!$J$9:$J$5008, BA100, 'Time Sheet'!$N$9:$N$5008))</f>
        <v/>
      </c>
      <c r="BJ100" s="69" t="str">
        <f>IF(BA100="", "", SUMIF('Time Sheet'!$J$9:$J$5008, BA100, 'Time Sheet'!$L$9:$L$5008))</f>
        <v/>
      </c>
      <c r="BL100" s="14" t="str">
        <f t="shared" si="13"/>
        <v/>
      </c>
      <c r="BM100" s="65" t="str">
        <f t="shared" si="14"/>
        <v/>
      </c>
    </row>
    <row r="101" spans="53:65" hidden="1" x14ac:dyDescent="0.25">
      <c r="BA101" s="14" t="str">
        <f>IF('Job List'!Y106="", "", 'Job List'!Y106)</f>
        <v/>
      </c>
      <c r="BI101" s="31" t="str">
        <f>IF(BA101="", "", SUMIF('Time Sheet'!$J$9:$J$5008, BA101, 'Time Sheet'!$N$9:$N$5008))</f>
        <v/>
      </c>
      <c r="BJ101" s="69" t="str">
        <f>IF(BA101="", "", SUMIF('Time Sheet'!$J$9:$J$5008, BA101, 'Time Sheet'!$L$9:$L$5008))</f>
        <v/>
      </c>
      <c r="BL101" s="14" t="str">
        <f t="shared" si="13"/>
        <v/>
      </c>
      <c r="BM101" s="65" t="str">
        <f t="shared" si="14"/>
        <v/>
      </c>
    </row>
    <row r="102" spans="53:65" hidden="1" x14ac:dyDescent="0.25">
      <c r="BA102" s="14" t="str">
        <f>IF('Job List'!Y107="", "", 'Job List'!Y107)</f>
        <v/>
      </c>
      <c r="BI102" s="31" t="str">
        <f>IF(BA102="", "", SUMIF('Time Sheet'!$J$9:$J$5008, BA102, 'Time Sheet'!$N$9:$N$5008))</f>
        <v/>
      </c>
      <c r="BJ102" s="69" t="str">
        <f>IF(BA102="", "", SUMIF('Time Sheet'!$J$9:$J$5008, BA102, 'Time Sheet'!$L$9:$L$5008))</f>
        <v/>
      </c>
      <c r="BL102" s="14" t="str">
        <f t="shared" si="13"/>
        <v/>
      </c>
      <c r="BM102" s="65" t="str">
        <f t="shared" si="14"/>
        <v/>
      </c>
    </row>
    <row r="103" spans="53:65" hidden="1" x14ac:dyDescent="0.25">
      <c r="BA103" s="14" t="str">
        <f>IF('Job List'!Y108="", "", 'Job List'!Y108)</f>
        <v/>
      </c>
      <c r="BI103" s="31" t="str">
        <f>IF(BA103="", "", SUMIF('Time Sheet'!$J$9:$J$5008, BA103, 'Time Sheet'!$N$9:$N$5008))</f>
        <v/>
      </c>
      <c r="BJ103" s="69" t="str">
        <f>IF(BA103="", "", SUMIF('Time Sheet'!$J$9:$J$5008, BA103, 'Time Sheet'!$L$9:$L$5008))</f>
        <v/>
      </c>
      <c r="BL103" s="14" t="str">
        <f t="shared" si="13"/>
        <v/>
      </c>
      <c r="BM103" s="65" t="str">
        <f t="shared" si="14"/>
        <v/>
      </c>
    </row>
    <row r="104" spans="53:65" hidden="1" x14ac:dyDescent="0.25">
      <c r="BA104" s="14" t="str">
        <f>IF('Job List'!Y109="", "", 'Job List'!Y109)</f>
        <v/>
      </c>
      <c r="BI104" s="31" t="str">
        <f>IF(BA104="", "", SUMIF('Time Sheet'!$J$9:$J$5008, BA104, 'Time Sheet'!$N$9:$N$5008))</f>
        <v/>
      </c>
      <c r="BJ104" s="69" t="str">
        <f>IF(BA104="", "", SUMIF('Time Sheet'!$J$9:$J$5008, BA104, 'Time Sheet'!$L$9:$L$5008))</f>
        <v/>
      </c>
      <c r="BL104" s="14" t="str">
        <f t="shared" si="13"/>
        <v/>
      </c>
      <c r="BM104" s="65" t="str">
        <f t="shared" si="14"/>
        <v/>
      </c>
    </row>
    <row r="105" spans="53:65" hidden="1" x14ac:dyDescent="0.25">
      <c r="BA105" s="14" t="str">
        <f>IF('Job List'!Y110="", "", 'Job List'!Y110)</f>
        <v/>
      </c>
      <c r="BI105" s="31" t="str">
        <f>IF(BA105="", "", SUMIF('Time Sheet'!$J$9:$J$5008, BA105, 'Time Sheet'!$N$9:$N$5008))</f>
        <v/>
      </c>
      <c r="BJ105" s="69" t="str">
        <f>IF(BA105="", "", SUMIF('Time Sheet'!$J$9:$J$5008, BA105, 'Time Sheet'!$L$9:$L$5008))</f>
        <v/>
      </c>
      <c r="BL105" s="14" t="str">
        <f t="shared" si="13"/>
        <v/>
      </c>
      <c r="BM105" s="65" t="str">
        <f t="shared" si="14"/>
        <v/>
      </c>
    </row>
    <row r="106" spans="53:65" hidden="1" x14ac:dyDescent="0.25">
      <c r="BA106" s="14" t="str">
        <f>IF('Job List'!Y111="", "", 'Job List'!Y111)</f>
        <v/>
      </c>
      <c r="BI106" s="31" t="str">
        <f>IF(BA106="", "", SUMIF('Time Sheet'!$J$9:$J$5008, BA106, 'Time Sheet'!$N$9:$N$5008))</f>
        <v/>
      </c>
      <c r="BJ106" s="69" t="str">
        <f>IF(BA106="", "", SUMIF('Time Sheet'!$J$9:$J$5008, BA106, 'Time Sheet'!$L$9:$L$5008))</f>
        <v/>
      </c>
      <c r="BL106" s="14" t="str">
        <f t="shared" si="13"/>
        <v/>
      </c>
      <c r="BM106" s="65" t="str">
        <f t="shared" si="14"/>
        <v/>
      </c>
    </row>
    <row r="107" spans="53:65" hidden="1" x14ac:dyDescent="0.25">
      <c r="BA107" s="14" t="str">
        <f>IF('Job List'!Y112="", "", 'Job List'!Y112)</f>
        <v/>
      </c>
      <c r="BI107" s="31" t="str">
        <f>IF(BA107="", "", SUMIF('Time Sheet'!$J$9:$J$5008, BA107, 'Time Sheet'!$N$9:$N$5008))</f>
        <v/>
      </c>
      <c r="BJ107" s="69" t="str">
        <f>IF(BA107="", "", SUMIF('Time Sheet'!$J$9:$J$5008, BA107, 'Time Sheet'!$L$9:$L$5008))</f>
        <v/>
      </c>
      <c r="BL107" s="14" t="str">
        <f t="shared" si="13"/>
        <v/>
      </c>
      <c r="BM107" s="65" t="str">
        <f t="shared" si="14"/>
        <v/>
      </c>
    </row>
    <row r="108" spans="53:65" hidden="1" x14ac:dyDescent="0.25">
      <c r="BA108" s="14" t="str">
        <f>IF('Job List'!Y113="", "", 'Job List'!Y113)</f>
        <v/>
      </c>
      <c r="BI108" s="31" t="str">
        <f>IF(BA108="", "", SUMIF('Time Sheet'!$J$9:$J$5008, BA108, 'Time Sheet'!$N$9:$N$5008))</f>
        <v/>
      </c>
      <c r="BJ108" s="69" t="str">
        <f>IF(BA108="", "", SUMIF('Time Sheet'!$J$9:$J$5008, BA108, 'Time Sheet'!$L$9:$L$5008))</f>
        <v/>
      </c>
      <c r="BL108" s="14" t="str">
        <f t="shared" si="13"/>
        <v/>
      </c>
      <c r="BM108" s="65" t="str">
        <f t="shared" si="14"/>
        <v/>
      </c>
    </row>
    <row r="109" spans="53:65" hidden="1" x14ac:dyDescent="0.25">
      <c r="BA109" s="14" t="str">
        <f>IF('Job List'!Y114="", "", 'Job List'!Y114)</f>
        <v/>
      </c>
      <c r="BI109" s="31" t="str">
        <f>IF(BA109="", "", SUMIF('Time Sheet'!$J$9:$J$5008, BA109, 'Time Sheet'!$N$9:$N$5008))</f>
        <v/>
      </c>
      <c r="BJ109" s="69" t="str">
        <f>IF(BA109="", "", SUMIF('Time Sheet'!$J$9:$J$5008, BA109, 'Time Sheet'!$L$9:$L$5008))</f>
        <v/>
      </c>
      <c r="BL109" s="14" t="str">
        <f t="shared" si="13"/>
        <v/>
      </c>
      <c r="BM109" s="65" t="str">
        <f t="shared" si="14"/>
        <v/>
      </c>
    </row>
    <row r="110" spans="53:65" hidden="1" x14ac:dyDescent="0.25">
      <c r="BA110" s="14" t="str">
        <f>IF('Job List'!Y115="", "", 'Job List'!Y115)</f>
        <v/>
      </c>
      <c r="BI110" s="31" t="str">
        <f>IF(BA110="", "", SUMIF('Time Sheet'!$J$9:$J$5008, BA110, 'Time Sheet'!$N$9:$N$5008))</f>
        <v/>
      </c>
      <c r="BJ110" s="69" t="str">
        <f>IF(BA110="", "", SUMIF('Time Sheet'!$J$9:$J$5008, BA110, 'Time Sheet'!$L$9:$L$5008))</f>
        <v/>
      </c>
      <c r="BL110" s="14" t="str">
        <f t="shared" si="13"/>
        <v/>
      </c>
      <c r="BM110" s="65" t="str">
        <f t="shared" si="14"/>
        <v/>
      </c>
    </row>
    <row r="111" spans="53:65" hidden="1" x14ac:dyDescent="0.25">
      <c r="BA111" s="14" t="str">
        <f>IF('Job List'!Y116="", "", 'Job List'!Y116)</f>
        <v/>
      </c>
      <c r="BI111" s="31" t="str">
        <f>IF(BA111="", "", SUMIF('Time Sheet'!$J$9:$J$5008, BA111, 'Time Sheet'!$N$9:$N$5008))</f>
        <v/>
      </c>
      <c r="BJ111" s="69" t="str">
        <f>IF(BA111="", "", SUMIF('Time Sheet'!$J$9:$J$5008, BA111, 'Time Sheet'!$L$9:$L$5008))</f>
        <v/>
      </c>
      <c r="BL111" s="14" t="str">
        <f t="shared" si="13"/>
        <v/>
      </c>
      <c r="BM111" s="65" t="str">
        <f t="shared" si="14"/>
        <v/>
      </c>
    </row>
    <row r="112" spans="53:65" hidden="1" x14ac:dyDescent="0.25">
      <c r="BA112" s="14" t="str">
        <f>IF('Job List'!Y117="", "", 'Job List'!Y117)</f>
        <v/>
      </c>
      <c r="BI112" s="31" t="str">
        <f>IF(BA112="", "", SUMIF('Time Sheet'!$J$9:$J$5008, BA112, 'Time Sheet'!$N$9:$N$5008))</f>
        <v/>
      </c>
      <c r="BJ112" s="69" t="str">
        <f>IF(BA112="", "", SUMIF('Time Sheet'!$J$9:$J$5008, BA112, 'Time Sheet'!$L$9:$L$5008))</f>
        <v/>
      </c>
      <c r="BL112" s="14" t="str">
        <f t="shared" si="13"/>
        <v/>
      </c>
      <c r="BM112" s="65" t="str">
        <f t="shared" si="14"/>
        <v/>
      </c>
    </row>
    <row r="113" spans="53:65" hidden="1" x14ac:dyDescent="0.25">
      <c r="BA113" s="14" t="str">
        <f>IF('Job List'!Y118="", "", 'Job List'!Y118)</f>
        <v/>
      </c>
      <c r="BI113" s="31" t="str">
        <f>IF(BA113="", "", SUMIF('Time Sheet'!$J$9:$J$5008, BA113, 'Time Sheet'!$N$9:$N$5008))</f>
        <v/>
      </c>
      <c r="BJ113" s="69" t="str">
        <f>IF(BA113="", "", SUMIF('Time Sheet'!$J$9:$J$5008, BA113, 'Time Sheet'!$L$9:$L$5008))</f>
        <v/>
      </c>
      <c r="BL113" s="14" t="str">
        <f t="shared" si="13"/>
        <v/>
      </c>
      <c r="BM113" s="65" t="str">
        <f t="shared" si="14"/>
        <v/>
      </c>
    </row>
    <row r="114" spans="53:65" hidden="1" x14ac:dyDescent="0.25">
      <c r="BA114" s="14" t="str">
        <f>IF('Job List'!Y119="", "", 'Job List'!Y119)</f>
        <v/>
      </c>
      <c r="BI114" s="31" t="str">
        <f>IF(BA114="", "", SUMIF('Time Sheet'!$J$9:$J$5008, BA114, 'Time Sheet'!$N$9:$N$5008))</f>
        <v/>
      </c>
      <c r="BJ114" s="69" t="str">
        <f>IF(BA114="", "", SUMIF('Time Sheet'!$J$9:$J$5008, BA114, 'Time Sheet'!$L$9:$L$5008))</f>
        <v/>
      </c>
      <c r="BL114" s="14" t="str">
        <f t="shared" si="13"/>
        <v/>
      </c>
      <c r="BM114" s="65" t="str">
        <f t="shared" si="14"/>
        <v/>
      </c>
    </row>
    <row r="115" spans="53:65" hidden="1" x14ac:dyDescent="0.25">
      <c r="BA115" s="14" t="str">
        <f>IF('Job List'!Y120="", "", 'Job List'!Y120)</f>
        <v/>
      </c>
      <c r="BI115" s="31" t="str">
        <f>IF(BA115="", "", SUMIF('Time Sheet'!$J$9:$J$5008, BA115, 'Time Sheet'!$N$9:$N$5008))</f>
        <v/>
      </c>
      <c r="BJ115" s="69" t="str">
        <f>IF(BA115="", "", SUMIF('Time Sheet'!$J$9:$J$5008, BA115, 'Time Sheet'!$L$9:$L$5008))</f>
        <v/>
      </c>
      <c r="BL115" s="14" t="str">
        <f t="shared" si="13"/>
        <v/>
      </c>
      <c r="BM115" s="65" t="str">
        <f t="shared" si="14"/>
        <v/>
      </c>
    </row>
    <row r="116" spans="53:65" hidden="1" x14ac:dyDescent="0.25">
      <c r="BA116" s="14" t="str">
        <f>IF('Job List'!Y121="", "", 'Job List'!Y121)</f>
        <v/>
      </c>
      <c r="BI116" s="31" t="str">
        <f>IF(BA116="", "", SUMIF('Time Sheet'!$J$9:$J$5008, BA116, 'Time Sheet'!$N$9:$N$5008))</f>
        <v/>
      </c>
      <c r="BJ116" s="69" t="str">
        <f>IF(BA116="", "", SUMIF('Time Sheet'!$J$9:$J$5008, BA116, 'Time Sheet'!$L$9:$L$5008))</f>
        <v/>
      </c>
      <c r="BL116" s="14" t="str">
        <f t="shared" si="13"/>
        <v/>
      </c>
      <c r="BM116" s="65" t="str">
        <f t="shared" si="14"/>
        <v/>
      </c>
    </row>
    <row r="117" spans="53:65" hidden="1" x14ac:dyDescent="0.25">
      <c r="BA117" s="14" t="str">
        <f>IF('Job List'!Y122="", "", 'Job List'!Y122)</f>
        <v/>
      </c>
      <c r="BI117" s="31" t="str">
        <f>IF(BA117="", "", SUMIF('Time Sheet'!$J$9:$J$5008, BA117, 'Time Sheet'!$N$9:$N$5008))</f>
        <v/>
      </c>
      <c r="BJ117" s="69" t="str">
        <f>IF(BA117="", "", SUMIF('Time Sheet'!$J$9:$J$5008, BA117, 'Time Sheet'!$L$9:$L$5008))</f>
        <v/>
      </c>
      <c r="BL117" s="14" t="str">
        <f t="shared" si="13"/>
        <v/>
      </c>
      <c r="BM117" s="65" t="str">
        <f t="shared" si="14"/>
        <v/>
      </c>
    </row>
    <row r="118" spans="53:65" hidden="1" x14ac:dyDescent="0.25">
      <c r="BA118" s="14" t="str">
        <f>IF('Job List'!Y123="", "", 'Job List'!Y123)</f>
        <v/>
      </c>
      <c r="BI118" s="31" t="str">
        <f>IF(BA118="", "", SUMIF('Time Sheet'!$J$9:$J$5008, BA118, 'Time Sheet'!$N$9:$N$5008))</f>
        <v/>
      </c>
      <c r="BJ118" s="69" t="str">
        <f>IF(BA118="", "", SUMIF('Time Sheet'!$J$9:$J$5008, BA118, 'Time Sheet'!$L$9:$L$5008))</f>
        <v/>
      </c>
      <c r="BL118" s="14" t="str">
        <f t="shared" si="13"/>
        <v/>
      </c>
      <c r="BM118" s="65" t="str">
        <f t="shared" si="14"/>
        <v/>
      </c>
    </row>
    <row r="119" spans="53:65" hidden="1" x14ac:dyDescent="0.25">
      <c r="BA119" s="14" t="str">
        <f>IF('Job List'!Y124="", "", 'Job List'!Y124)</f>
        <v/>
      </c>
      <c r="BI119" s="31" t="str">
        <f>IF(BA119="", "", SUMIF('Time Sheet'!$J$9:$J$5008, BA119, 'Time Sheet'!$N$9:$N$5008))</f>
        <v/>
      </c>
      <c r="BJ119" s="69" t="str">
        <f>IF(BA119="", "", SUMIF('Time Sheet'!$J$9:$J$5008, BA119, 'Time Sheet'!$L$9:$L$5008))</f>
        <v/>
      </c>
      <c r="BL119" s="14" t="str">
        <f t="shared" si="13"/>
        <v/>
      </c>
      <c r="BM119" s="65" t="str">
        <f t="shared" si="14"/>
        <v/>
      </c>
    </row>
    <row r="120" spans="53:65" hidden="1" x14ac:dyDescent="0.25">
      <c r="BA120" s="14" t="str">
        <f>IF('Job List'!Y125="", "", 'Job List'!Y125)</f>
        <v/>
      </c>
      <c r="BI120" s="31" t="str">
        <f>IF(BA120="", "", SUMIF('Time Sheet'!$J$9:$J$5008, BA120, 'Time Sheet'!$N$9:$N$5008))</f>
        <v/>
      </c>
      <c r="BJ120" s="69" t="str">
        <f>IF(BA120="", "", SUMIF('Time Sheet'!$J$9:$J$5008, BA120, 'Time Sheet'!$L$9:$L$5008))</f>
        <v/>
      </c>
      <c r="BL120" s="14" t="str">
        <f t="shared" si="13"/>
        <v/>
      </c>
      <c r="BM120" s="65" t="str">
        <f t="shared" si="14"/>
        <v/>
      </c>
    </row>
    <row r="121" spans="53:65" hidden="1" x14ac:dyDescent="0.25">
      <c r="BA121" s="14" t="str">
        <f>IF('Job List'!Y126="", "", 'Job List'!Y126)</f>
        <v/>
      </c>
      <c r="BI121" s="31" t="str">
        <f>IF(BA121="", "", SUMIF('Time Sheet'!$J$9:$J$5008, BA121, 'Time Sheet'!$N$9:$N$5008))</f>
        <v/>
      </c>
      <c r="BJ121" s="69" t="str">
        <f>IF(BA121="", "", SUMIF('Time Sheet'!$J$9:$J$5008, BA121, 'Time Sheet'!$L$9:$L$5008))</f>
        <v/>
      </c>
      <c r="BL121" s="14" t="str">
        <f t="shared" si="13"/>
        <v/>
      </c>
      <c r="BM121" s="65" t="str">
        <f t="shared" si="14"/>
        <v/>
      </c>
    </row>
    <row r="122" spans="53:65" hidden="1" x14ac:dyDescent="0.25">
      <c r="BA122" s="14" t="str">
        <f>IF('Job List'!Y127="", "", 'Job List'!Y127)</f>
        <v/>
      </c>
      <c r="BI122" s="31" t="str">
        <f>IF(BA122="", "", SUMIF('Time Sheet'!$J$9:$J$5008, BA122, 'Time Sheet'!$N$9:$N$5008))</f>
        <v/>
      </c>
      <c r="BJ122" s="69" t="str">
        <f>IF(BA122="", "", SUMIF('Time Sheet'!$J$9:$J$5008, BA122, 'Time Sheet'!$L$9:$L$5008))</f>
        <v/>
      </c>
      <c r="BL122" s="14" t="str">
        <f t="shared" si="13"/>
        <v/>
      </c>
      <c r="BM122" s="65" t="str">
        <f t="shared" si="14"/>
        <v/>
      </c>
    </row>
    <row r="123" spans="53:65" hidden="1" x14ac:dyDescent="0.25">
      <c r="BA123" s="14" t="str">
        <f>IF('Job List'!Y128="", "", 'Job List'!Y128)</f>
        <v/>
      </c>
      <c r="BI123" s="31" t="str">
        <f>IF(BA123="", "", SUMIF('Time Sheet'!$J$9:$J$5008, BA123, 'Time Sheet'!$N$9:$N$5008))</f>
        <v/>
      </c>
      <c r="BJ123" s="69" t="str">
        <f>IF(BA123="", "", SUMIF('Time Sheet'!$J$9:$J$5008, BA123, 'Time Sheet'!$L$9:$L$5008))</f>
        <v/>
      </c>
      <c r="BL123" s="14" t="str">
        <f t="shared" si="13"/>
        <v/>
      </c>
      <c r="BM123" s="65" t="str">
        <f t="shared" si="14"/>
        <v/>
      </c>
    </row>
    <row r="124" spans="53:65" hidden="1" x14ac:dyDescent="0.25">
      <c r="BA124" s="14" t="str">
        <f>IF('Job List'!Y129="", "", 'Job List'!Y129)</f>
        <v/>
      </c>
      <c r="BI124" s="31" t="str">
        <f>IF(BA124="", "", SUMIF('Time Sheet'!$J$9:$J$5008, BA124, 'Time Sheet'!$N$9:$N$5008))</f>
        <v/>
      </c>
      <c r="BJ124" s="69" t="str">
        <f>IF(BA124="", "", SUMIF('Time Sheet'!$J$9:$J$5008, BA124, 'Time Sheet'!$L$9:$L$5008))</f>
        <v/>
      </c>
      <c r="BL124" s="14" t="str">
        <f t="shared" si="13"/>
        <v/>
      </c>
      <c r="BM124" s="65" t="str">
        <f t="shared" si="14"/>
        <v/>
      </c>
    </row>
    <row r="125" spans="53:65" hidden="1" x14ac:dyDescent="0.25">
      <c r="BA125" s="14" t="str">
        <f>IF('Job List'!Y130="", "", 'Job List'!Y130)</f>
        <v/>
      </c>
      <c r="BI125" s="31" t="str">
        <f>IF(BA125="", "", SUMIF('Time Sheet'!$J$9:$J$5008, BA125, 'Time Sheet'!$N$9:$N$5008))</f>
        <v/>
      </c>
      <c r="BJ125" s="69" t="str">
        <f>IF(BA125="", "", SUMIF('Time Sheet'!$J$9:$J$5008, BA125, 'Time Sheet'!$L$9:$L$5008))</f>
        <v/>
      </c>
      <c r="BL125" s="14" t="str">
        <f t="shared" si="13"/>
        <v/>
      </c>
      <c r="BM125" s="65" t="str">
        <f t="shared" si="14"/>
        <v/>
      </c>
    </row>
    <row r="126" spans="53:65" hidden="1" x14ac:dyDescent="0.25">
      <c r="BA126" s="14" t="str">
        <f>IF('Job List'!Y131="", "", 'Job List'!Y131)</f>
        <v/>
      </c>
      <c r="BI126" s="31" t="str">
        <f>IF(BA126="", "", SUMIF('Time Sheet'!$J$9:$J$5008, BA126, 'Time Sheet'!$N$9:$N$5008))</f>
        <v/>
      </c>
      <c r="BJ126" s="69" t="str">
        <f>IF(BA126="", "", SUMIF('Time Sheet'!$J$9:$J$5008, BA126, 'Time Sheet'!$L$9:$L$5008))</f>
        <v/>
      </c>
      <c r="BL126" s="14" t="str">
        <f t="shared" si="13"/>
        <v/>
      </c>
      <c r="BM126" s="65" t="str">
        <f t="shared" si="14"/>
        <v/>
      </c>
    </row>
    <row r="127" spans="53:65" hidden="1" x14ac:dyDescent="0.25">
      <c r="BA127" s="14" t="str">
        <f>IF('Job List'!Y132="", "", 'Job List'!Y132)</f>
        <v/>
      </c>
      <c r="BI127" s="31" t="str">
        <f>IF(BA127="", "", SUMIF('Time Sheet'!$J$9:$J$5008, BA127, 'Time Sheet'!$N$9:$N$5008))</f>
        <v/>
      </c>
      <c r="BJ127" s="69" t="str">
        <f>IF(BA127="", "", SUMIF('Time Sheet'!$J$9:$J$5008, BA127, 'Time Sheet'!$L$9:$L$5008))</f>
        <v/>
      </c>
      <c r="BL127" s="14" t="str">
        <f t="shared" si="13"/>
        <v/>
      </c>
      <c r="BM127" s="65" t="str">
        <f t="shared" si="14"/>
        <v/>
      </c>
    </row>
    <row r="128" spans="53:65" hidden="1" x14ac:dyDescent="0.25">
      <c r="BA128" s="14" t="str">
        <f>IF('Job List'!Y133="", "", 'Job List'!Y133)</f>
        <v/>
      </c>
      <c r="BI128" s="31" t="str">
        <f>IF(BA128="", "", SUMIF('Time Sheet'!$J$9:$J$5008, BA128, 'Time Sheet'!$N$9:$N$5008))</f>
        <v/>
      </c>
      <c r="BJ128" s="69" t="str">
        <f>IF(BA128="", "", SUMIF('Time Sheet'!$J$9:$J$5008, BA128, 'Time Sheet'!$L$9:$L$5008))</f>
        <v/>
      </c>
      <c r="BL128" s="14" t="str">
        <f t="shared" si="13"/>
        <v/>
      </c>
      <c r="BM128" s="65" t="str">
        <f t="shared" si="14"/>
        <v/>
      </c>
    </row>
    <row r="129" spans="53:65" hidden="1" x14ac:dyDescent="0.25">
      <c r="BA129" s="14" t="str">
        <f>IF('Job List'!Y134="", "", 'Job List'!Y134)</f>
        <v/>
      </c>
      <c r="BI129" s="31" t="str">
        <f>IF(BA129="", "", SUMIF('Time Sheet'!$J$9:$J$5008, BA129, 'Time Sheet'!$N$9:$N$5008))</f>
        <v/>
      </c>
      <c r="BJ129" s="69" t="str">
        <f>IF(BA129="", "", SUMIF('Time Sheet'!$J$9:$J$5008, BA129, 'Time Sheet'!$L$9:$L$5008))</f>
        <v/>
      </c>
      <c r="BL129" s="14" t="str">
        <f t="shared" si="13"/>
        <v/>
      </c>
      <c r="BM129" s="65" t="str">
        <f t="shared" si="14"/>
        <v/>
      </c>
    </row>
    <row r="130" spans="53:65" hidden="1" x14ac:dyDescent="0.25">
      <c r="BA130" s="14" t="str">
        <f>IF('Job List'!Y135="", "", 'Job List'!Y135)</f>
        <v/>
      </c>
      <c r="BI130" s="31" t="str">
        <f>IF(BA130="", "", SUMIF('Time Sheet'!$J$9:$J$5008, BA130, 'Time Sheet'!$N$9:$N$5008))</f>
        <v/>
      </c>
      <c r="BJ130" s="69" t="str">
        <f>IF(BA130="", "", SUMIF('Time Sheet'!$J$9:$J$5008, BA130, 'Time Sheet'!$L$9:$L$5008))</f>
        <v/>
      </c>
      <c r="BL130" s="14" t="str">
        <f t="shared" si="13"/>
        <v/>
      </c>
      <c r="BM130" s="65" t="str">
        <f t="shared" si="14"/>
        <v/>
      </c>
    </row>
    <row r="131" spans="53:65" hidden="1" x14ac:dyDescent="0.25">
      <c r="BA131" s="14" t="str">
        <f>IF('Job List'!Y136="", "", 'Job List'!Y136)</f>
        <v/>
      </c>
      <c r="BI131" s="31" t="str">
        <f>IF(BA131="", "", SUMIF('Time Sheet'!$J$9:$J$5008, BA131, 'Time Sheet'!$N$9:$N$5008))</f>
        <v/>
      </c>
      <c r="BJ131" s="69" t="str">
        <f>IF(BA131="", "", SUMIF('Time Sheet'!$J$9:$J$5008, BA131, 'Time Sheet'!$L$9:$L$5008))</f>
        <v/>
      </c>
      <c r="BL131" s="14" t="str">
        <f t="shared" si="13"/>
        <v/>
      </c>
      <c r="BM131" s="65" t="str">
        <f t="shared" si="14"/>
        <v/>
      </c>
    </row>
    <row r="132" spans="53:65" hidden="1" x14ac:dyDescent="0.25">
      <c r="BA132" s="14" t="str">
        <f>IF('Job List'!Y137="", "", 'Job List'!Y137)</f>
        <v/>
      </c>
      <c r="BI132" s="31" t="str">
        <f>IF(BA132="", "", SUMIF('Time Sheet'!$J$9:$J$5008, BA132, 'Time Sheet'!$N$9:$N$5008))</f>
        <v/>
      </c>
      <c r="BJ132" s="69" t="str">
        <f>IF(BA132="", "", SUMIF('Time Sheet'!$J$9:$J$5008, BA132, 'Time Sheet'!$L$9:$L$5008))</f>
        <v/>
      </c>
      <c r="BL132" s="14" t="str">
        <f t="shared" si="13"/>
        <v/>
      </c>
      <c r="BM132" s="65" t="str">
        <f t="shared" si="14"/>
        <v/>
      </c>
    </row>
    <row r="133" spans="53:65" hidden="1" x14ac:dyDescent="0.25">
      <c r="BA133" s="14" t="str">
        <f>IF('Job List'!Y138="", "", 'Job List'!Y138)</f>
        <v/>
      </c>
      <c r="BI133" s="31" t="str">
        <f>IF(BA133="", "", SUMIF('Time Sheet'!$J$9:$J$5008, BA133, 'Time Sheet'!$N$9:$N$5008))</f>
        <v/>
      </c>
      <c r="BJ133" s="69" t="str">
        <f>IF(BA133="", "", SUMIF('Time Sheet'!$J$9:$J$5008, BA133, 'Time Sheet'!$L$9:$L$5008))</f>
        <v/>
      </c>
      <c r="BL133" s="14" t="str">
        <f t="shared" si="13"/>
        <v/>
      </c>
      <c r="BM133" s="65" t="str">
        <f t="shared" si="14"/>
        <v/>
      </c>
    </row>
    <row r="134" spans="53:65" hidden="1" x14ac:dyDescent="0.25">
      <c r="BA134" s="14" t="str">
        <f>IF('Job List'!Y139="", "", 'Job List'!Y139)</f>
        <v/>
      </c>
      <c r="BI134" s="31" t="str">
        <f>IF(BA134="", "", SUMIF('Time Sheet'!$J$9:$J$5008, BA134, 'Time Sheet'!$N$9:$N$5008))</f>
        <v/>
      </c>
      <c r="BJ134" s="69" t="str">
        <f>IF(BA134="", "", SUMIF('Time Sheet'!$J$9:$J$5008, BA134, 'Time Sheet'!$L$9:$L$5008))</f>
        <v/>
      </c>
      <c r="BL134" s="14" t="str">
        <f t="shared" si="13"/>
        <v/>
      </c>
      <c r="BM134" s="65" t="str">
        <f t="shared" si="14"/>
        <v/>
      </c>
    </row>
    <row r="135" spans="53:65" hidden="1" x14ac:dyDescent="0.25">
      <c r="BA135" s="14" t="str">
        <f>IF('Job List'!Y140="", "", 'Job List'!Y140)</f>
        <v/>
      </c>
      <c r="BI135" s="31" t="str">
        <f>IF(BA135="", "", SUMIF('Time Sheet'!$J$9:$J$5008, BA135, 'Time Sheet'!$N$9:$N$5008))</f>
        <v/>
      </c>
      <c r="BJ135" s="69" t="str">
        <f>IF(BA135="", "", SUMIF('Time Sheet'!$J$9:$J$5008, BA135, 'Time Sheet'!$L$9:$L$5008))</f>
        <v/>
      </c>
      <c r="BL135" s="14" t="str">
        <f t="shared" si="13"/>
        <v/>
      </c>
      <c r="BM135" s="65" t="str">
        <f t="shared" si="14"/>
        <v/>
      </c>
    </row>
    <row r="136" spans="53:65" hidden="1" x14ac:dyDescent="0.25">
      <c r="BA136" s="14" t="str">
        <f>IF('Job List'!Y141="", "", 'Job List'!Y141)</f>
        <v/>
      </c>
      <c r="BI136" s="31" t="str">
        <f>IF(BA136="", "", SUMIF('Time Sheet'!$J$9:$J$5008, BA136, 'Time Sheet'!$N$9:$N$5008))</f>
        <v/>
      </c>
      <c r="BJ136" s="69" t="str">
        <f>IF(BA136="", "", SUMIF('Time Sheet'!$J$9:$J$5008, BA136, 'Time Sheet'!$L$9:$L$5008))</f>
        <v/>
      </c>
      <c r="BL136" s="14" t="str">
        <f t="shared" ref="BL136:BL199" si="15">IF(BA136="", "", RANK(BI136, $BI$4:$BI$503, 0))</f>
        <v/>
      </c>
      <c r="BM136" s="65" t="str">
        <f t="shared" ref="BM136:BM199" si="16">IF(BA136="", "", RANK(BJ136, $BJ$4:$BJ$503, 0))</f>
        <v/>
      </c>
    </row>
    <row r="137" spans="53:65" hidden="1" x14ac:dyDescent="0.25">
      <c r="BA137" s="14" t="str">
        <f>IF('Job List'!Y142="", "", 'Job List'!Y142)</f>
        <v/>
      </c>
      <c r="BI137" s="31" t="str">
        <f>IF(BA137="", "", SUMIF('Time Sheet'!$J$9:$J$5008, BA137, 'Time Sheet'!$N$9:$N$5008))</f>
        <v/>
      </c>
      <c r="BJ137" s="69" t="str">
        <f>IF(BA137="", "", SUMIF('Time Sheet'!$J$9:$J$5008, BA137, 'Time Sheet'!$L$9:$L$5008))</f>
        <v/>
      </c>
      <c r="BL137" s="14" t="str">
        <f t="shared" si="15"/>
        <v/>
      </c>
      <c r="BM137" s="65" t="str">
        <f t="shared" si="16"/>
        <v/>
      </c>
    </row>
    <row r="138" spans="53:65" hidden="1" x14ac:dyDescent="0.25">
      <c r="BA138" s="14" t="str">
        <f>IF('Job List'!Y143="", "", 'Job List'!Y143)</f>
        <v/>
      </c>
      <c r="BI138" s="31" t="str">
        <f>IF(BA138="", "", SUMIF('Time Sheet'!$J$9:$J$5008, BA138, 'Time Sheet'!$N$9:$N$5008))</f>
        <v/>
      </c>
      <c r="BJ138" s="69" t="str">
        <f>IF(BA138="", "", SUMIF('Time Sheet'!$J$9:$J$5008, BA138, 'Time Sheet'!$L$9:$L$5008))</f>
        <v/>
      </c>
      <c r="BL138" s="14" t="str">
        <f t="shared" si="15"/>
        <v/>
      </c>
      <c r="BM138" s="65" t="str">
        <f t="shared" si="16"/>
        <v/>
      </c>
    </row>
    <row r="139" spans="53:65" hidden="1" x14ac:dyDescent="0.25">
      <c r="BA139" s="14" t="str">
        <f>IF('Job List'!Y144="", "", 'Job List'!Y144)</f>
        <v/>
      </c>
      <c r="BI139" s="31" t="str">
        <f>IF(BA139="", "", SUMIF('Time Sheet'!$J$9:$J$5008, BA139, 'Time Sheet'!$N$9:$N$5008))</f>
        <v/>
      </c>
      <c r="BJ139" s="69" t="str">
        <f>IF(BA139="", "", SUMIF('Time Sheet'!$J$9:$J$5008, BA139, 'Time Sheet'!$L$9:$L$5008))</f>
        <v/>
      </c>
      <c r="BL139" s="14" t="str">
        <f t="shared" si="15"/>
        <v/>
      </c>
      <c r="BM139" s="65" t="str">
        <f t="shared" si="16"/>
        <v/>
      </c>
    </row>
    <row r="140" spans="53:65" hidden="1" x14ac:dyDescent="0.25">
      <c r="BA140" s="14" t="str">
        <f>IF('Job List'!Y145="", "", 'Job List'!Y145)</f>
        <v/>
      </c>
      <c r="BI140" s="31" t="str">
        <f>IF(BA140="", "", SUMIF('Time Sheet'!$J$9:$J$5008, BA140, 'Time Sheet'!$N$9:$N$5008))</f>
        <v/>
      </c>
      <c r="BJ140" s="69" t="str">
        <f>IF(BA140="", "", SUMIF('Time Sheet'!$J$9:$J$5008, BA140, 'Time Sheet'!$L$9:$L$5008))</f>
        <v/>
      </c>
      <c r="BL140" s="14" t="str">
        <f t="shared" si="15"/>
        <v/>
      </c>
      <c r="BM140" s="65" t="str">
        <f t="shared" si="16"/>
        <v/>
      </c>
    </row>
    <row r="141" spans="53:65" hidden="1" x14ac:dyDescent="0.25">
      <c r="BA141" s="14" t="str">
        <f>IF('Job List'!Y146="", "", 'Job List'!Y146)</f>
        <v/>
      </c>
      <c r="BI141" s="31" t="str">
        <f>IF(BA141="", "", SUMIF('Time Sheet'!$J$9:$J$5008, BA141, 'Time Sheet'!$N$9:$N$5008))</f>
        <v/>
      </c>
      <c r="BJ141" s="69" t="str">
        <f>IF(BA141="", "", SUMIF('Time Sheet'!$J$9:$J$5008, BA141, 'Time Sheet'!$L$9:$L$5008))</f>
        <v/>
      </c>
      <c r="BL141" s="14" t="str">
        <f t="shared" si="15"/>
        <v/>
      </c>
      <c r="BM141" s="65" t="str">
        <f t="shared" si="16"/>
        <v/>
      </c>
    </row>
    <row r="142" spans="53:65" hidden="1" x14ac:dyDescent="0.25">
      <c r="BA142" s="14" t="str">
        <f>IF('Job List'!Y147="", "", 'Job List'!Y147)</f>
        <v/>
      </c>
      <c r="BI142" s="31" t="str">
        <f>IF(BA142="", "", SUMIF('Time Sheet'!$J$9:$J$5008, BA142, 'Time Sheet'!$N$9:$N$5008))</f>
        <v/>
      </c>
      <c r="BJ142" s="69" t="str">
        <f>IF(BA142="", "", SUMIF('Time Sheet'!$J$9:$J$5008, BA142, 'Time Sheet'!$L$9:$L$5008))</f>
        <v/>
      </c>
      <c r="BL142" s="14" t="str">
        <f t="shared" si="15"/>
        <v/>
      </c>
      <c r="BM142" s="65" t="str">
        <f t="shared" si="16"/>
        <v/>
      </c>
    </row>
    <row r="143" spans="53:65" hidden="1" x14ac:dyDescent="0.25">
      <c r="BA143" s="14" t="str">
        <f>IF('Job List'!Y148="", "", 'Job List'!Y148)</f>
        <v/>
      </c>
      <c r="BI143" s="31" t="str">
        <f>IF(BA143="", "", SUMIF('Time Sheet'!$J$9:$J$5008, BA143, 'Time Sheet'!$N$9:$N$5008))</f>
        <v/>
      </c>
      <c r="BJ143" s="69" t="str">
        <f>IF(BA143="", "", SUMIF('Time Sheet'!$J$9:$J$5008, BA143, 'Time Sheet'!$L$9:$L$5008))</f>
        <v/>
      </c>
      <c r="BL143" s="14" t="str">
        <f t="shared" si="15"/>
        <v/>
      </c>
      <c r="BM143" s="65" t="str">
        <f t="shared" si="16"/>
        <v/>
      </c>
    </row>
    <row r="144" spans="53:65" hidden="1" x14ac:dyDescent="0.25">
      <c r="BA144" s="14" t="str">
        <f>IF('Job List'!Y149="", "", 'Job List'!Y149)</f>
        <v/>
      </c>
      <c r="BI144" s="31" t="str">
        <f>IF(BA144="", "", SUMIF('Time Sheet'!$J$9:$J$5008, BA144, 'Time Sheet'!$N$9:$N$5008))</f>
        <v/>
      </c>
      <c r="BJ144" s="69" t="str">
        <f>IF(BA144="", "", SUMIF('Time Sheet'!$J$9:$J$5008, BA144, 'Time Sheet'!$L$9:$L$5008))</f>
        <v/>
      </c>
      <c r="BL144" s="14" t="str">
        <f t="shared" si="15"/>
        <v/>
      </c>
      <c r="BM144" s="65" t="str">
        <f t="shared" si="16"/>
        <v/>
      </c>
    </row>
    <row r="145" spans="53:65" hidden="1" x14ac:dyDescent="0.25">
      <c r="BA145" s="14" t="str">
        <f>IF('Job List'!Y150="", "", 'Job List'!Y150)</f>
        <v/>
      </c>
      <c r="BI145" s="31" t="str">
        <f>IF(BA145="", "", SUMIF('Time Sheet'!$J$9:$J$5008, BA145, 'Time Sheet'!$N$9:$N$5008))</f>
        <v/>
      </c>
      <c r="BJ145" s="69" t="str">
        <f>IF(BA145="", "", SUMIF('Time Sheet'!$J$9:$J$5008, BA145, 'Time Sheet'!$L$9:$L$5008))</f>
        <v/>
      </c>
      <c r="BL145" s="14" t="str">
        <f t="shared" si="15"/>
        <v/>
      </c>
      <c r="BM145" s="65" t="str">
        <f t="shared" si="16"/>
        <v/>
      </c>
    </row>
    <row r="146" spans="53:65" hidden="1" x14ac:dyDescent="0.25">
      <c r="BA146" s="14" t="str">
        <f>IF('Job List'!Y151="", "", 'Job List'!Y151)</f>
        <v/>
      </c>
      <c r="BI146" s="31" t="str">
        <f>IF(BA146="", "", SUMIF('Time Sheet'!$J$9:$J$5008, BA146, 'Time Sheet'!$N$9:$N$5008))</f>
        <v/>
      </c>
      <c r="BJ146" s="69" t="str">
        <f>IF(BA146="", "", SUMIF('Time Sheet'!$J$9:$J$5008, BA146, 'Time Sheet'!$L$9:$L$5008))</f>
        <v/>
      </c>
      <c r="BL146" s="14" t="str">
        <f t="shared" si="15"/>
        <v/>
      </c>
      <c r="BM146" s="65" t="str">
        <f t="shared" si="16"/>
        <v/>
      </c>
    </row>
    <row r="147" spans="53:65" hidden="1" x14ac:dyDescent="0.25">
      <c r="BA147" s="14" t="str">
        <f>IF('Job List'!Y152="", "", 'Job List'!Y152)</f>
        <v/>
      </c>
      <c r="BI147" s="31" t="str">
        <f>IF(BA147="", "", SUMIF('Time Sheet'!$J$9:$J$5008, BA147, 'Time Sheet'!$N$9:$N$5008))</f>
        <v/>
      </c>
      <c r="BJ147" s="69" t="str">
        <f>IF(BA147="", "", SUMIF('Time Sheet'!$J$9:$J$5008, BA147, 'Time Sheet'!$L$9:$L$5008))</f>
        <v/>
      </c>
      <c r="BL147" s="14" t="str">
        <f t="shared" si="15"/>
        <v/>
      </c>
      <c r="BM147" s="65" t="str">
        <f t="shared" si="16"/>
        <v/>
      </c>
    </row>
    <row r="148" spans="53:65" hidden="1" x14ac:dyDescent="0.25">
      <c r="BA148" s="14" t="str">
        <f>IF('Job List'!Y153="", "", 'Job List'!Y153)</f>
        <v/>
      </c>
      <c r="BI148" s="31" t="str">
        <f>IF(BA148="", "", SUMIF('Time Sheet'!$J$9:$J$5008, BA148, 'Time Sheet'!$N$9:$N$5008))</f>
        <v/>
      </c>
      <c r="BJ148" s="69" t="str">
        <f>IF(BA148="", "", SUMIF('Time Sheet'!$J$9:$J$5008, BA148, 'Time Sheet'!$L$9:$L$5008))</f>
        <v/>
      </c>
      <c r="BL148" s="14" t="str">
        <f t="shared" si="15"/>
        <v/>
      </c>
      <c r="BM148" s="65" t="str">
        <f t="shared" si="16"/>
        <v/>
      </c>
    </row>
    <row r="149" spans="53:65" hidden="1" x14ac:dyDescent="0.25">
      <c r="BA149" s="14" t="str">
        <f>IF('Job List'!Y154="", "", 'Job List'!Y154)</f>
        <v/>
      </c>
      <c r="BI149" s="31" t="str">
        <f>IF(BA149="", "", SUMIF('Time Sheet'!$J$9:$J$5008, BA149, 'Time Sheet'!$N$9:$N$5008))</f>
        <v/>
      </c>
      <c r="BJ149" s="69" t="str">
        <f>IF(BA149="", "", SUMIF('Time Sheet'!$J$9:$J$5008, BA149, 'Time Sheet'!$L$9:$L$5008))</f>
        <v/>
      </c>
      <c r="BL149" s="14" t="str">
        <f t="shared" si="15"/>
        <v/>
      </c>
      <c r="BM149" s="65" t="str">
        <f t="shared" si="16"/>
        <v/>
      </c>
    </row>
    <row r="150" spans="53:65" hidden="1" x14ac:dyDescent="0.25">
      <c r="BA150" s="14" t="str">
        <f>IF('Job List'!Y155="", "", 'Job List'!Y155)</f>
        <v/>
      </c>
      <c r="BI150" s="31" t="str">
        <f>IF(BA150="", "", SUMIF('Time Sheet'!$J$9:$J$5008, BA150, 'Time Sheet'!$N$9:$N$5008))</f>
        <v/>
      </c>
      <c r="BJ150" s="69" t="str">
        <f>IF(BA150="", "", SUMIF('Time Sheet'!$J$9:$J$5008, BA150, 'Time Sheet'!$L$9:$L$5008))</f>
        <v/>
      </c>
      <c r="BL150" s="14" t="str">
        <f t="shared" si="15"/>
        <v/>
      </c>
      <c r="BM150" s="65" t="str">
        <f t="shared" si="16"/>
        <v/>
      </c>
    </row>
    <row r="151" spans="53:65" hidden="1" x14ac:dyDescent="0.25">
      <c r="BA151" s="14" t="str">
        <f>IF('Job List'!Y156="", "", 'Job List'!Y156)</f>
        <v/>
      </c>
      <c r="BI151" s="31" t="str">
        <f>IF(BA151="", "", SUMIF('Time Sheet'!$J$9:$J$5008, BA151, 'Time Sheet'!$N$9:$N$5008))</f>
        <v/>
      </c>
      <c r="BJ151" s="69" t="str">
        <f>IF(BA151="", "", SUMIF('Time Sheet'!$J$9:$J$5008, BA151, 'Time Sheet'!$L$9:$L$5008))</f>
        <v/>
      </c>
      <c r="BL151" s="14" t="str">
        <f t="shared" si="15"/>
        <v/>
      </c>
      <c r="BM151" s="65" t="str">
        <f t="shared" si="16"/>
        <v/>
      </c>
    </row>
    <row r="152" spans="53:65" hidden="1" x14ac:dyDescent="0.25">
      <c r="BA152" s="14" t="str">
        <f>IF('Job List'!Y157="", "", 'Job List'!Y157)</f>
        <v/>
      </c>
      <c r="BI152" s="31" t="str">
        <f>IF(BA152="", "", SUMIF('Time Sheet'!$J$9:$J$5008, BA152, 'Time Sheet'!$N$9:$N$5008))</f>
        <v/>
      </c>
      <c r="BJ152" s="69" t="str">
        <f>IF(BA152="", "", SUMIF('Time Sheet'!$J$9:$J$5008, BA152, 'Time Sheet'!$L$9:$L$5008))</f>
        <v/>
      </c>
      <c r="BL152" s="14" t="str">
        <f t="shared" si="15"/>
        <v/>
      </c>
      <c r="BM152" s="65" t="str">
        <f t="shared" si="16"/>
        <v/>
      </c>
    </row>
    <row r="153" spans="53:65" hidden="1" x14ac:dyDescent="0.25">
      <c r="BA153" s="14" t="str">
        <f>IF('Job List'!Y158="", "", 'Job List'!Y158)</f>
        <v/>
      </c>
      <c r="BI153" s="31" t="str">
        <f>IF(BA153="", "", SUMIF('Time Sheet'!$J$9:$J$5008, BA153, 'Time Sheet'!$N$9:$N$5008))</f>
        <v/>
      </c>
      <c r="BJ153" s="69" t="str">
        <f>IF(BA153="", "", SUMIF('Time Sheet'!$J$9:$J$5008, BA153, 'Time Sheet'!$L$9:$L$5008))</f>
        <v/>
      </c>
      <c r="BL153" s="14" t="str">
        <f t="shared" si="15"/>
        <v/>
      </c>
      <c r="BM153" s="65" t="str">
        <f t="shared" si="16"/>
        <v/>
      </c>
    </row>
    <row r="154" spans="53:65" hidden="1" x14ac:dyDescent="0.25">
      <c r="BA154" s="14" t="str">
        <f>IF('Job List'!Y159="", "", 'Job List'!Y159)</f>
        <v/>
      </c>
      <c r="BI154" s="31" t="str">
        <f>IF(BA154="", "", SUMIF('Time Sheet'!$J$9:$J$5008, BA154, 'Time Sheet'!$N$9:$N$5008))</f>
        <v/>
      </c>
      <c r="BJ154" s="69" t="str">
        <f>IF(BA154="", "", SUMIF('Time Sheet'!$J$9:$J$5008, BA154, 'Time Sheet'!$L$9:$L$5008))</f>
        <v/>
      </c>
      <c r="BL154" s="14" t="str">
        <f t="shared" si="15"/>
        <v/>
      </c>
      <c r="BM154" s="65" t="str">
        <f t="shared" si="16"/>
        <v/>
      </c>
    </row>
    <row r="155" spans="53:65" hidden="1" x14ac:dyDescent="0.25">
      <c r="BA155" s="14" t="str">
        <f>IF('Job List'!Y160="", "", 'Job List'!Y160)</f>
        <v/>
      </c>
      <c r="BI155" s="31" t="str">
        <f>IF(BA155="", "", SUMIF('Time Sheet'!$J$9:$J$5008, BA155, 'Time Sheet'!$N$9:$N$5008))</f>
        <v/>
      </c>
      <c r="BJ155" s="69" t="str">
        <f>IF(BA155="", "", SUMIF('Time Sheet'!$J$9:$J$5008, BA155, 'Time Sheet'!$L$9:$L$5008))</f>
        <v/>
      </c>
      <c r="BL155" s="14" t="str">
        <f t="shared" si="15"/>
        <v/>
      </c>
      <c r="BM155" s="65" t="str">
        <f t="shared" si="16"/>
        <v/>
      </c>
    </row>
    <row r="156" spans="53:65" hidden="1" x14ac:dyDescent="0.25">
      <c r="BA156" s="14" t="str">
        <f>IF('Job List'!Y161="", "", 'Job List'!Y161)</f>
        <v/>
      </c>
      <c r="BI156" s="31" t="str">
        <f>IF(BA156="", "", SUMIF('Time Sheet'!$J$9:$J$5008, BA156, 'Time Sheet'!$N$9:$N$5008))</f>
        <v/>
      </c>
      <c r="BJ156" s="69" t="str">
        <f>IF(BA156="", "", SUMIF('Time Sheet'!$J$9:$J$5008, BA156, 'Time Sheet'!$L$9:$L$5008))</f>
        <v/>
      </c>
      <c r="BL156" s="14" t="str">
        <f t="shared" si="15"/>
        <v/>
      </c>
      <c r="BM156" s="65" t="str">
        <f t="shared" si="16"/>
        <v/>
      </c>
    </row>
    <row r="157" spans="53:65" hidden="1" x14ac:dyDescent="0.25">
      <c r="BA157" s="14" t="str">
        <f>IF('Job List'!Y162="", "", 'Job List'!Y162)</f>
        <v/>
      </c>
      <c r="BI157" s="31" t="str">
        <f>IF(BA157="", "", SUMIF('Time Sheet'!$J$9:$J$5008, BA157, 'Time Sheet'!$N$9:$N$5008))</f>
        <v/>
      </c>
      <c r="BJ157" s="69" t="str">
        <f>IF(BA157="", "", SUMIF('Time Sheet'!$J$9:$J$5008, BA157, 'Time Sheet'!$L$9:$L$5008))</f>
        <v/>
      </c>
      <c r="BL157" s="14" t="str">
        <f t="shared" si="15"/>
        <v/>
      </c>
      <c r="BM157" s="65" t="str">
        <f t="shared" si="16"/>
        <v/>
      </c>
    </row>
    <row r="158" spans="53:65" hidden="1" x14ac:dyDescent="0.25">
      <c r="BA158" s="14" t="str">
        <f>IF('Job List'!Y163="", "", 'Job List'!Y163)</f>
        <v/>
      </c>
      <c r="BI158" s="31" t="str">
        <f>IF(BA158="", "", SUMIF('Time Sheet'!$J$9:$J$5008, BA158, 'Time Sheet'!$N$9:$N$5008))</f>
        <v/>
      </c>
      <c r="BJ158" s="69" t="str">
        <f>IF(BA158="", "", SUMIF('Time Sheet'!$J$9:$J$5008, BA158, 'Time Sheet'!$L$9:$L$5008))</f>
        <v/>
      </c>
      <c r="BL158" s="14" t="str">
        <f t="shared" si="15"/>
        <v/>
      </c>
      <c r="BM158" s="65" t="str">
        <f t="shared" si="16"/>
        <v/>
      </c>
    </row>
    <row r="159" spans="53:65" hidden="1" x14ac:dyDescent="0.25">
      <c r="BA159" s="14" t="str">
        <f>IF('Job List'!Y164="", "", 'Job List'!Y164)</f>
        <v/>
      </c>
      <c r="BI159" s="31" t="str">
        <f>IF(BA159="", "", SUMIF('Time Sheet'!$J$9:$J$5008, BA159, 'Time Sheet'!$N$9:$N$5008))</f>
        <v/>
      </c>
      <c r="BJ159" s="69" t="str">
        <f>IF(BA159="", "", SUMIF('Time Sheet'!$J$9:$J$5008, BA159, 'Time Sheet'!$L$9:$L$5008))</f>
        <v/>
      </c>
      <c r="BL159" s="14" t="str">
        <f t="shared" si="15"/>
        <v/>
      </c>
      <c r="BM159" s="65" t="str">
        <f t="shared" si="16"/>
        <v/>
      </c>
    </row>
    <row r="160" spans="53:65" hidden="1" x14ac:dyDescent="0.25">
      <c r="BA160" s="14" t="str">
        <f>IF('Job List'!Y165="", "", 'Job List'!Y165)</f>
        <v/>
      </c>
      <c r="BI160" s="31" t="str">
        <f>IF(BA160="", "", SUMIF('Time Sheet'!$J$9:$J$5008, BA160, 'Time Sheet'!$N$9:$N$5008))</f>
        <v/>
      </c>
      <c r="BJ160" s="69" t="str">
        <f>IF(BA160="", "", SUMIF('Time Sheet'!$J$9:$J$5008, BA160, 'Time Sheet'!$L$9:$L$5008))</f>
        <v/>
      </c>
      <c r="BL160" s="14" t="str">
        <f t="shared" si="15"/>
        <v/>
      </c>
      <c r="BM160" s="65" t="str">
        <f t="shared" si="16"/>
        <v/>
      </c>
    </row>
    <row r="161" spans="53:65" hidden="1" x14ac:dyDescent="0.25">
      <c r="BA161" s="14" t="str">
        <f>IF('Job List'!Y166="", "", 'Job List'!Y166)</f>
        <v/>
      </c>
      <c r="BI161" s="31" t="str">
        <f>IF(BA161="", "", SUMIF('Time Sheet'!$J$9:$J$5008, BA161, 'Time Sheet'!$N$9:$N$5008))</f>
        <v/>
      </c>
      <c r="BJ161" s="69" t="str">
        <f>IF(BA161="", "", SUMIF('Time Sheet'!$J$9:$J$5008, BA161, 'Time Sheet'!$L$9:$L$5008))</f>
        <v/>
      </c>
      <c r="BL161" s="14" t="str">
        <f t="shared" si="15"/>
        <v/>
      </c>
      <c r="BM161" s="65" t="str">
        <f t="shared" si="16"/>
        <v/>
      </c>
    </row>
    <row r="162" spans="53:65" hidden="1" x14ac:dyDescent="0.25">
      <c r="BA162" s="14" t="str">
        <f>IF('Job List'!Y167="", "", 'Job List'!Y167)</f>
        <v/>
      </c>
      <c r="BI162" s="31" t="str">
        <f>IF(BA162="", "", SUMIF('Time Sheet'!$J$9:$J$5008, BA162, 'Time Sheet'!$N$9:$N$5008))</f>
        <v/>
      </c>
      <c r="BJ162" s="69" t="str">
        <f>IF(BA162="", "", SUMIF('Time Sheet'!$J$9:$J$5008, BA162, 'Time Sheet'!$L$9:$L$5008))</f>
        <v/>
      </c>
      <c r="BL162" s="14" t="str">
        <f t="shared" si="15"/>
        <v/>
      </c>
      <c r="BM162" s="65" t="str">
        <f t="shared" si="16"/>
        <v/>
      </c>
    </row>
    <row r="163" spans="53:65" hidden="1" x14ac:dyDescent="0.25">
      <c r="BA163" s="14" t="str">
        <f>IF('Job List'!Y168="", "", 'Job List'!Y168)</f>
        <v/>
      </c>
      <c r="BI163" s="31" t="str">
        <f>IF(BA163="", "", SUMIF('Time Sheet'!$J$9:$J$5008, BA163, 'Time Sheet'!$N$9:$N$5008))</f>
        <v/>
      </c>
      <c r="BJ163" s="69" t="str">
        <f>IF(BA163="", "", SUMIF('Time Sheet'!$J$9:$J$5008, BA163, 'Time Sheet'!$L$9:$L$5008))</f>
        <v/>
      </c>
      <c r="BL163" s="14" t="str">
        <f t="shared" si="15"/>
        <v/>
      </c>
      <c r="BM163" s="65" t="str">
        <f t="shared" si="16"/>
        <v/>
      </c>
    </row>
    <row r="164" spans="53:65" hidden="1" x14ac:dyDescent="0.25">
      <c r="BA164" s="14" t="str">
        <f>IF('Job List'!Y169="", "", 'Job List'!Y169)</f>
        <v/>
      </c>
      <c r="BI164" s="31" t="str">
        <f>IF(BA164="", "", SUMIF('Time Sheet'!$J$9:$J$5008, BA164, 'Time Sheet'!$N$9:$N$5008))</f>
        <v/>
      </c>
      <c r="BJ164" s="69" t="str">
        <f>IF(BA164="", "", SUMIF('Time Sheet'!$J$9:$J$5008, BA164, 'Time Sheet'!$L$9:$L$5008))</f>
        <v/>
      </c>
      <c r="BL164" s="14" t="str">
        <f t="shared" si="15"/>
        <v/>
      </c>
      <c r="BM164" s="65" t="str">
        <f t="shared" si="16"/>
        <v/>
      </c>
    </row>
    <row r="165" spans="53:65" hidden="1" x14ac:dyDescent="0.25">
      <c r="BA165" s="14" t="str">
        <f>IF('Job List'!Y170="", "", 'Job List'!Y170)</f>
        <v/>
      </c>
      <c r="BI165" s="31" t="str">
        <f>IF(BA165="", "", SUMIF('Time Sheet'!$J$9:$J$5008, BA165, 'Time Sheet'!$N$9:$N$5008))</f>
        <v/>
      </c>
      <c r="BJ165" s="69" t="str">
        <f>IF(BA165="", "", SUMIF('Time Sheet'!$J$9:$J$5008, BA165, 'Time Sheet'!$L$9:$L$5008))</f>
        <v/>
      </c>
      <c r="BL165" s="14" t="str">
        <f t="shared" si="15"/>
        <v/>
      </c>
      <c r="BM165" s="65" t="str">
        <f t="shared" si="16"/>
        <v/>
      </c>
    </row>
    <row r="166" spans="53:65" hidden="1" x14ac:dyDescent="0.25">
      <c r="BA166" s="14" t="str">
        <f>IF('Job List'!Y171="", "", 'Job List'!Y171)</f>
        <v/>
      </c>
      <c r="BI166" s="31" t="str">
        <f>IF(BA166="", "", SUMIF('Time Sheet'!$J$9:$J$5008, BA166, 'Time Sheet'!$N$9:$N$5008))</f>
        <v/>
      </c>
      <c r="BJ166" s="69" t="str">
        <f>IF(BA166="", "", SUMIF('Time Sheet'!$J$9:$J$5008, BA166, 'Time Sheet'!$L$9:$L$5008))</f>
        <v/>
      </c>
      <c r="BL166" s="14" t="str">
        <f t="shared" si="15"/>
        <v/>
      </c>
      <c r="BM166" s="65" t="str">
        <f t="shared" si="16"/>
        <v/>
      </c>
    </row>
    <row r="167" spans="53:65" hidden="1" x14ac:dyDescent="0.25">
      <c r="BA167" s="14" t="str">
        <f>IF('Job List'!Y172="", "", 'Job List'!Y172)</f>
        <v/>
      </c>
      <c r="BI167" s="31" t="str">
        <f>IF(BA167="", "", SUMIF('Time Sheet'!$J$9:$J$5008, BA167, 'Time Sheet'!$N$9:$N$5008))</f>
        <v/>
      </c>
      <c r="BJ167" s="69" t="str">
        <f>IF(BA167="", "", SUMIF('Time Sheet'!$J$9:$J$5008, BA167, 'Time Sheet'!$L$9:$L$5008))</f>
        <v/>
      </c>
      <c r="BL167" s="14" t="str">
        <f t="shared" si="15"/>
        <v/>
      </c>
      <c r="BM167" s="65" t="str">
        <f t="shared" si="16"/>
        <v/>
      </c>
    </row>
    <row r="168" spans="53:65" hidden="1" x14ac:dyDescent="0.25">
      <c r="BA168" s="14" t="str">
        <f>IF('Job List'!Y173="", "", 'Job List'!Y173)</f>
        <v/>
      </c>
      <c r="BI168" s="31" t="str">
        <f>IF(BA168="", "", SUMIF('Time Sheet'!$J$9:$J$5008, BA168, 'Time Sheet'!$N$9:$N$5008))</f>
        <v/>
      </c>
      <c r="BJ168" s="69" t="str">
        <f>IF(BA168="", "", SUMIF('Time Sheet'!$J$9:$J$5008, BA168, 'Time Sheet'!$L$9:$L$5008))</f>
        <v/>
      </c>
      <c r="BL168" s="14" t="str">
        <f t="shared" si="15"/>
        <v/>
      </c>
      <c r="BM168" s="65" t="str">
        <f t="shared" si="16"/>
        <v/>
      </c>
    </row>
    <row r="169" spans="53:65" hidden="1" x14ac:dyDescent="0.25">
      <c r="BA169" s="14" t="str">
        <f>IF('Job List'!Y174="", "", 'Job List'!Y174)</f>
        <v/>
      </c>
      <c r="BI169" s="31" t="str">
        <f>IF(BA169="", "", SUMIF('Time Sheet'!$J$9:$J$5008, BA169, 'Time Sheet'!$N$9:$N$5008))</f>
        <v/>
      </c>
      <c r="BJ169" s="69" t="str">
        <f>IF(BA169="", "", SUMIF('Time Sheet'!$J$9:$J$5008, BA169, 'Time Sheet'!$L$9:$L$5008))</f>
        <v/>
      </c>
      <c r="BL169" s="14" t="str">
        <f t="shared" si="15"/>
        <v/>
      </c>
      <c r="BM169" s="65" t="str">
        <f t="shared" si="16"/>
        <v/>
      </c>
    </row>
    <row r="170" spans="53:65" hidden="1" x14ac:dyDescent="0.25">
      <c r="BA170" s="14" t="str">
        <f>IF('Job List'!Y175="", "", 'Job List'!Y175)</f>
        <v/>
      </c>
      <c r="BI170" s="31" t="str">
        <f>IF(BA170="", "", SUMIF('Time Sheet'!$J$9:$J$5008, BA170, 'Time Sheet'!$N$9:$N$5008))</f>
        <v/>
      </c>
      <c r="BJ170" s="69" t="str">
        <f>IF(BA170="", "", SUMIF('Time Sheet'!$J$9:$J$5008, BA170, 'Time Sheet'!$L$9:$L$5008))</f>
        <v/>
      </c>
      <c r="BL170" s="14" t="str">
        <f t="shared" si="15"/>
        <v/>
      </c>
      <c r="BM170" s="65" t="str">
        <f t="shared" si="16"/>
        <v/>
      </c>
    </row>
    <row r="171" spans="53:65" hidden="1" x14ac:dyDescent="0.25">
      <c r="BA171" s="14" t="str">
        <f>IF('Job List'!Y176="", "", 'Job List'!Y176)</f>
        <v/>
      </c>
      <c r="BI171" s="31" t="str">
        <f>IF(BA171="", "", SUMIF('Time Sheet'!$J$9:$J$5008, BA171, 'Time Sheet'!$N$9:$N$5008))</f>
        <v/>
      </c>
      <c r="BJ171" s="69" t="str">
        <f>IF(BA171="", "", SUMIF('Time Sheet'!$J$9:$J$5008, BA171, 'Time Sheet'!$L$9:$L$5008))</f>
        <v/>
      </c>
      <c r="BL171" s="14" t="str">
        <f t="shared" si="15"/>
        <v/>
      </c>
      <c r="BM171" s="65" t="str">
        <f t="shared" si="16"/>
        <v/>
      </c>
    </row>
    <row r="172" spans="53:65" hidden="1" x14ac:dyDescent="0.25">
      <c r="BA172" s="14" t="str">
        <f>IF('Job List'!Y177="", "", 'Job List'!Y177)</f>
        <v/>
      </c>
      <c r="BI172" s="31" t="str">
        <f>IF(BA172="", "", SUMIF('Time Sheet'!$J$9:$J$5008, BA172, 'Time Sheet'!$N$9:$N$5008))</f>
        <v/>
      </c>
      <c r="BJ172" s="69" t="str">
        <f>IF(BA172="", "", SUMIF('Time Sheet'!$J$9:$J$5008, BA172, 'Time Sheet'!$L$9:$L$5008))</f>
        <v/>
      </c>
      <c r="BL172" s="14" t="str">
        <f t="shared" si="15"/>
        <v/>
      </c>
      <c r="BM172" s="65" t="str">
        <f t="shared" si="16"/>
        <v/>
      </c>
    </row>
    <row r="173" spans="53:65" hidden="1" x14ac:dyDescent="0.25">
      <c r="BA173" s="14" t="str">
        <f>IF('Job List'!Y178="", "", 'Job List'!Y178)</f>
        <v/>
      </c>
      <c r="BI173" s="31" t="str">
        <f>IF(BA173="", "", SUMIF('Time Sheet'!$J$9:$J$5008, BA173, 'Time Sheet'!$N$9:$N$5008))</f>
        <v/>
      </c>
      <c r="BJ173" s="69" t="str">
        <f>IF(BA173="", "", SUMIF('Time Sheet'!$J$9:$J$5008, BA173, 'Time Sheet'!$L$9:$L$5008))</f>
        <v/>
      </c>
      <c r="BL173" s="14" t="str">
        <f t="shared" si="15"/>
        <v/>
      </c>
      <c r="BM173" s="65" t="str">
        <f t="shared" si="16"/>
        <v/>
      </c>
    </row>
    <row r="174" spans="53:65" hidden="1" x14ac:dyDescent="0.25">
      <c r="BA174" s="14" t="str">
        <f>IF('Job List'!Y179="", "", 'Job List'!Y179)</f>
        <v/>
      </c>
      <c r="BI174" s="31" t="str">
        <f>IF(BA174="", "", SUMIF('Time Sheet'!$J$9:$J$5008, BA174, 'Time Sheet'!$N$9:$N$5008))</f>
        <v/>
      </c>
      <c r="BJ174" s="69" t="str">
        <f>IF(BA174="", "", SUMIF('Time Sheet'!$J$9:$J$5008, BA174, 'Time Sheet'!$L$9:$L$5008))</f>
        <v/>
      </c>
      <c r="BL174" s="14" t="str">
        <f t="shared" si="15"/>
        <v/>
      </c>
      <c r="BM174" s="65" t="str">
        <f t="shared" si="16"/>
        <v/>
      </c>
    </row>
    <row r="175" spans="53:65" hidden="1" x14ac:dyDescent="0.25">
      <c r="BA175" s="14" t="str">
        <f>IF('Job List'!Y180="", "", 'Job List'!Y180)</f>
        <v/>
      </c>
      <c r="BI175" s="31" t="str">
        <f>IF(BA175="", "", SUMIF('Time Sheet'!$J$9:$J$5008, BA175, 'Time Sheet'!$N$9:$N$5008))</f>
        <v/>
      </c>
      <c r="BJ175" s="69" t="str">
        <f>IF(BA175="", "", SUMIF('Time Sheet'!$J$9:$J$5008, BA175, 'Time Sheet'!$L$9:$L$5008))</f>
        <v/>
      </c>
      <c r="BL175" s="14" t="str">
        <f t="shared" si="15"/>
        <v/>
      </c>
      <c r="BM175" s="65" t="str">
        <f t="shared" si="16"/>
        <v/>
      </c>
    </row>
    <row r="176" spans="53:65" hidden="1" x14ac:dyDescent="0.25">
      <c r="BA176" s="14" t="str">
        <f>IF('Job List'!Y181="", "", 'Job List'!Y181)</f>
        <v/>
      </c>
      <c r="BI176" s="31" t="str">
        <f>IF(BA176="", "", SUMIF('Time Sheet'!$J$9:$J$5008, BA176, 'Time Sheet'!$N$9:$N$5008))</f>
        <v/>
      </c>
      <c r="BJ176" s="69" t="str">
        <f>IF(BA176="", "", SUMIF('Time Sheet'!$J$9:$J$5008, BA176, 'Time Sheet'!$L$9:$L$5008))</f>
        <v/>
      </c>
      <c r="BL176" s="14" t="str">
        <f t="shared" si="15"/>
        <v/>
      </c>
      <c r="BM176" s="65" t="str">
        <f t="shared" si="16"/>
        <v/>
      </c>
    </row>
    <row r="177" spans="53:65" hidden="1" x14ac:dyDescent="0.25">
      <c r="BA177" s="14" t="str">
        <f>IF('Job List'!Y182="", "", 'Job List'!Y182)</f>
        <v/>
      </c>
      <c r="BI177" s="31" t="str">
        <f>IF(BA177="", "", SUMIF('Time Sheet'!$J$9:$J$5008, BA177, 'Time Sheet'!$N$9:$N$5008))</f>
        <v/>
      </c>
      <c r="BJ177" s="69" t="str">
        <f>IF(BA177="", "", SUMIF('Time Sheet'!$J$9:$J$5008, BA177, 'Time Sheet'!$L$9:$L$5008))</f>
        <v/>
      </c>
      <c r="BL177" s="14" t="str">
        <f t="shared" si="15"/>
        <v/>
      </c>
      <c r="BM177" s="65" t="str">
        <f t="shared" si="16"/>
        <v/>
      </c>
    </row>
    <row r="178" spans="53:65" hidden="1" x14ac:dyDescent="0.25">
      <c r="BA178" s="14" t="str">
        <f>IF('Job List'!Y183="", "", 'Job List'!Y183)</f>
        <v/>
      </c>
      <c r="BI178" s="31" t="str">
        <f>IF(BA178="", "", SUMIF('Time Sheet'!$J$9:$J$5008, BA178, 'Time Sheet'!$N$9:$N$5008))</f>
        <v/>
      </c>
      <c r="BJ178" s="69" t="str">
        <f>IF(BA178="", "", SUMIF('Time Sheet'!$J$9:$J$5008, BA178, 'Time Sheet'!$L$9:$L$5008))</f>
        <v/>
      </c>
      <c r="BL178" s="14" t="str">
        <f t="shared" si="15"/>
        <v/>
      </c>
      <c r="BM178" s="65" t="str">
        <f t="shared" si="16"/>
        <v/>
      </c>
    </row>
    <row r="179" spans="53:65" hidden="1" x14ac:dyDescent="0.25">
      <c r="BA179" s="14" t="str">
        <f>IF('Job List'!Y184="", "", 'Job List'!Y184)</f>
        <v/>
      </c>
      <c r="BI179" s="31" t="str">
        <f>IF(BA179="", "", SUMIF('Time Sheet'!$J$9:$J$5008, BA179, 'Time Sheet'!$N$9:$N$5008))</f>
        <v/>
      </c>
      <c r="BJ179" s="69" t="str">
        <f>IF(BA179="", "", SUMIF('Time Sheet'!$J$9:$J$5008, BA179, 'Time Sheet'!$L$9:$L$5008))</f>
        <v/>
      </c>
      <c r="BL179" s="14" t="str">
        <f t="shared" si="15"/>
        <v/>
      </c>
      <c r="BM179" s="65" t="str">
        <f t="shared" si="16"/>
        <v/>
      </c>
    </row>
    <row r="180" spans="53:65" hidden="1" x14ac:dyDescent="0.25">
      <c r="BA180" s="14" t="str">
        <f>IF('Job List'!Y185="", "", 'Job List'!Y185)</f>
        <v/>
      </c>
      <c r="BI180" s="31" t="str">
        <f>IF(BA180="", "", SUMIF('Time Sheet'!$J$9:$J$5008, BA180, 'Time Sheet'!$N$9:$N$5008))</f>
        <v/>
      </c>
      <c r="BJ180" s="69" t="str">
        <f>IF(BA180="", "", SUMIF('Time Sheet'!$J$9:$J$5008, BA180, 'Time Sheet'!$L$9:$L$5008))</f>
        <v/>
      </c>
      <c r="BL180" s="14" t="str">
        <f t="shared" si="15"/>
        <v/>
      </c>
      <c r="BM180" s="65" t="str">
        <f t="shared" si="16"/>
        <v/>
      </c>
    </row>
    <row r="181" spans="53:65" hidden="1" x14ac:dyDescent="0.25">
      <c r="BA181" s="14" t="str">
        <f>IF('Job List'!Y186="", "", 'Job List'!Y186)</f>
        <v/>
      </c>
      <c r="BI181" s="31" t="str">
        <f>IF(BA181="", "", SUMIF('Time Sheet'!$J$9:$J$5008, BA181, 'Time Sheet'!$N$9:$N$5008))</f>
        <v/>
      </c>
      <c r="BJ181" s="69" t="str">
        <f>IF(BA181="", "", SUMIF('Time Sheet'!$J$9:$J$5008, BA181, 'Time Sheet'!$L$9:$L$5008))</f>
        <v/>
      </c>
      <c r="BL181" s="14" t="str">
        <f t="shared" si="15"/>
        <v/>
      </c>
      <c r="BM181" s="65" t="str">
        <f t="shared" si="16"/>
        <v/>
      </c>
    </row>
    <row r="182" spans="53:65" hidden="1" x14ac:dyDescent="0.25">
      <c r="BA182" s="14" t="str">
        <f>IF('Job List'!Y187="", "", 'Job List'!Y187)</f>
        <v/>
      </c>
      <c r="BI182" s="31" t="str">
        <f>IF(BA182="", "", SUMIF('Time Sheet'!$J$9:$J$5008, BA182, 'Time Sheet'!$N$9:$N$5008))</f>
        <v/>
      </c>
      <c r="BJ182" s="69" t="str">
        <f>IF(BA182="", "", SUMIF('Time Sheet'!$J$9:$J$5008, BA182, 'Time Sheet'!$L$9:$L$5008))</f>
        <v/>
      </c>
      <c r="BL182" s="14" t="str">
        <f t="shared" si="15"/>
        <v/>
      </c>
      <c r="BM182" s="65" t="str">
        <f t="shared" si="16"/>
        <v/>
      </c>
    </row>
    <row r="183" spans="53:65" hidden="1" x14ac:dyDescent="0.25">
      <c r="BA183" s="14" t="str">
        <f>IF('Job List'!Y188="", "", 'Job List'!Y188)</f>
        <v/>
      </c>
      <c r="BI183" s="31" t="str">
        <f>IF(BA183="", "", SUMIF('Time Sheet'!$J$9:$J$5008, BA183, 'Time Sheet'!$N$9:$N$5008))</f>
        <v/>
      </c>
      <c r="BJ183" s="69" t="str">
        <f>IF(BA183="", "", SUMIF('Time Sheet'!$J$9:$J$5008, BA183, 'Time Sheet'!$L$9:$L$5008))</f>
        <v/>
      </c>
      <c r="BL183" s="14" t="str">
        <f t="shared" si="15"/>
        <v/>
      </c>
      <c r="BM183" s="65" t="str">
        <f t="shared" si="16"/>
        <v/>
      </c>
    </row>
    <row r="184" spans="53:65" hidden="1" x14ac:dyDescent="0.25">
      <c r="BA184" s="14" t="str">
        <f>IF('Job List'!Y189="", "", 'Job List'!Y189)</f>
        <v/>
      </c>
      <c r="BI184" s="31" t="str">
        <f>IF(BA184="", "", SUMIF('Time Sheet'!$J$9:$J$5008, BA184, 'Time Sheet'!$N$9:$N$5008))</f>
        <v/>
      </c>
      <c r="BJ184" s="69" t="str">
        <f>IF(BA184="", "", SUMIF('Time Sheet'!$J$9:$J$5008, BA184, 'Time Sheet'!$L$9:$L$5008))</f>
        <v/>
      </c>
      <c r="BL184" s="14" t="str">
        <f t="shared" si="15"/>
        <v/>
      </c>
      <c r="BM184" s="65" t="str">
        <f t="shared" si="16"/>
        <v/>
      </c>
    </row>
    <row r="185" spans="53:65" hidden="1" x14ac:dyDescent="0.25">
      <c r="BA185" s="14" t="str">
        <f>IF('Job List'!Y190="", "", 'Job List'!Y190)</f>
        <v/>
      </c>
      <c r="BI185" s="31" t="str">
        <f>IF(BA185="", "", SUMIF('Time Sheet'!$J$9:$J$5008, BA185, 'Time Sheet'!$N$9:$N$5008))</f>
        <v/>
      </c>
      <c r="BJ185" s="69" t="str">
        <f>IF(BA185="", "", SUMIF('Time Sheet'!$J$9:$J$5008, BA185, 'Time Sheet'!$L$9:$L$5008))</f>
        <v/>
      </c>
      <c r="BL185" s="14" t="str">
        <f t="shared" si="15"/>
        <v/>
      </c>
      <c r="BM185" s="65" t="str">
        <f t="shared" si="16"/>
        <v/>
      </c>
    </row>
    <row r="186" spans="53:65" hidden="1" x14ac:dyDescent="0.25">
      <c r="BA186" s="14" t="str">
        <f>IF('Job List'!Y191="", "", 'Job List'!Y191)</f>
        <v/>
      </c>
      <c r="BI186" s="31" t="str">
        <f>IF(BA186="", "", SUMIF('Time Sheet'!$J$9:$J$5008, BA186, 'Time Sheet'!$N$9:$N$5008))</f>
        <v/>
      </c>
      <c r="BJ186" s="69" t="str">
        <f>IF(BA186="", "", SUMIF('Time Sheet'!$J$9:$J$5008, BA186, 'Time Sheet'!$L$9:$L$5008))</f>
        <v/>
      </c>
      <c r="BL186" s="14" t="str">
        <f t="shared" si="15"/>
        <v/>
      </c>
      <c r="BM186" s="65" t="str">
        <f t="shared" si="16"/>
        <v/>
      </c>
    </row>
    <row r="187" spans="53:65" hidden="1" x14ac:dyDescent="0.25">
      <c r="BA187" s="14" t="str">
        <f>IF('Job List'!Y192="", "", 'Job List'!Y192)</f>
        <v/>
      </c>
      <c r="BI187" s="31" t="str">
        <f>IF(BA187="", "", SUMIF('Time Sheet'!$J$9:$J$5008, BA187, 'Time Sheet'!$N$9:$N$5008))</f>
        <v/>
      </c>
      <c r="BJ187" s="69" t="str">
        <f>IF(BA187="", "", SUMIF('Time Sheet'!$J$9:$J$5008, BA187, 'Time Sheet'!$L$9:$L$5008))</f>
        <v/>
      </c>
      <c r="BL187" s="14" t="str">
        <f t="shared" si="15"/>
        <v/>
      </c>
      <c r="BM187" s="65" t="str">
        <f t="shared" si="16"/>
        <v/>
      </c>
    </row>
    <row r="188" spans="53:65" hidden="1" x14ac:dyDescent="0.25">
      <c r="BA188" s="14" t="str">
        <f>IF('Job List'!Y193="", "", 'Job List'!Y193)</f>
        <v/>
      </c>
      <c r="BI188" s="31" t="str">
        <f>IF(BA188="", "", SUMIF('Time Sheet'!$J$9:$J$5008, BA188, 'Time Sheet'!$N$9:$N$5008))</f>
        <v/>
      </c>
      <c r="BJ188" s="69" t="str">
        <f>IF(BA188="", "", SUMIF('Time Sheet'!$J$9:$J$5008, BA188, 'Time Sheet'!$L$9:$L$5008))</f>
        <v/>
      </c>
      <c r="BL188" s="14" t="str">
        <f t="shared" si="15"/>
        <v/>
      </c>
      <c r="BM188" s="65" t="str">
        <f t="shared" si="16"/>
        <v/>
      </c>
    </row>
    <row r="189" spans="53:65" hidden="1" x14ac:dyDescent="0.25">
      <c r="BA189" s="14" t="str">
        <f>IF('Job List'!Y194="", "", 'Job List'!Y194)</f>
        <v/>
      </c>
      <c r="BI189" s="31" t="str">
        <f>IF(BA189="", "", SUMIF('Time Sheet'!$J$9:$J$5008, BA189, 'Time Sheet'!$N$9:$N$5008))</f>
        <v/>
      </c>
      <c r="BJ189" s="69" t="str">
        <f>IF(BA189="", "", SUMIF('Time Sheet'!$J$9:$J$5008, BA189, 'Time Sheet'!$L$9:$L$5008))</f>
        <v/>
      </c>
      <c r="BL189" s="14" t="str">
        <f t="shared" si="15"/>
        <v/>
      </c>
      <c r="BM189" s="65" t="str">
        <f t="shared" si="16"/>
        <v/>
      </c>
    </row>
    <row r="190" spans="53:65" hidden="1" x14ac:dyDescent="0.25">
      <c r="BA190" s="14" t="str">
        <f>IF('Job List'!Y195="", "", 'Job List'!Y195)</f>
        <v/>
      </c>
      <c r="BI190" s="31" t="str">
        <f>IF(BA190="", "", SUMIF('Time Sheet'!$J$9:$J$5008, BA190, 'Time Sheet'!$N$9:$N$5008))</f>
        <v/>
      </c>
      <c r="BJ190" s="69" t="str">
        <f>IF(BA190="", "", SUMIF('Time Sheet'!$J$9:$J$5008, BA190, 'Time Sheet'!$L$9:$L$5008))</f>
        <v/>
      </c>
      <c r="BL190" s="14" t="str">
        <f t="shared" si="15"/>
        <v/>
      </c>
      <c r="BM190" s="65" t="str">
        <f t="shared" si="16"/>
        <v/>
      </c>
    </row>
    <row r="191" spans="53:65" hidden="1" x14ac:dyDescent="0.25">
      <c r="BA191" s="14" t="str">
        <f>IF('Job List'!Y196="", "", 'Job List'!Y196)</f>
        <v/>
      </c>
      <c r="BI191" s="31" t="str">
        <f>IF(BA191="", "", SUMIF('Time Sheet'!$J$9:$J$5008, BA191, 'Time Sheet'!$N$9:$N$5008))</f>
        <v/>
      </c>
      <c r="BJ191" s="69" t="str">
        <f>IF(BA191="", "", SUMIF('Time Sheet'!$J$9:$J$5008, BA191, 'Time Sheet'!$L$9:$L$5008))</f>
        <v/>
      </c>
      <c r="BL191" s="14" t="str">
        <f t="shared" si="15"/>
        <v/>
      </c>
      <c r="BM191" s="65" t="str">
        <f t="shared" si="16"/>
        <v/>
      </c>
    </row>
    <row r="192" spans="53:65" hidden="1" x14ac:dyDescent="0.25">
      <c r="BA192" s="14" t="str">
        <f>IF('Job List'!Y197="", "", 'Job List'!Y197)</f>
        <v/>
      </c>
      <c r="BI192" s="31" t="str">
        <f>IF(BA192="", "", SUMIF('Time Sheet'!$J$9:$J$5008, BA192, 'Time Sheet'!$N$9:$N$5008))</f>
        <v/>
      </c>
      <c r="BJ192" s="69" t="str">
        <f>IF(BA192="", "", SUMIF('Time Sheet'!$J$9:$J$5008, BA192, 'Time Sheet'!$L$9:$L$5008))</f>
        <v/>
      </c>
      <c r="BL192" s="14" t="str">
        <f t="shared" si="15"/>
        <v/>
      </c>
      <c r="BM192" s="65" t="str">
        <f t="shared" si="16"/>
        <v/>
      </c>
    </row>
    <row r="193" spans="53:65" hidden="1" x14ac:dyDescent="0.25">
      <c r="BA193" s="14" t="str">
        <f>IF('Job List'!Y198="", "", 'Job List'!Y198)</f>
        <v/>
      </c>
      <c r="BI193" s="31" t="str">
        <f>IF(BA193="", "", SUMIF('Time Sheet'!$J$9:$J$5008, BA193, 'Time Sheet'!$N$9:$N$5008))</f>
        <v/>
      </c>
      <c r="BJ193" s="69" t="str">
        <f>IF(BA193="", "", SUMIF('Time Sheet'!$J$9:$J$5008, BA193, 'Time Sheet'!$L$9:$L$5008))</f>
        <v/>
      </c>
      <c r="BL193" s="14" t="str">
        <f t="shared" si="15"/>
        <v/>
      </c>
      <c r="BM193" s="65" t="str">
        <f t="shared" si="16"/>
        <v/>
      </c>
    </row>
    <row r="194" spans="53:65" hidden="1" x14ac:dyDescent="0.25">
      <c r="BA194" s="14" t="str">
        <f>IF('Job List'!Y199="", "", 'Job List'!Y199)</f>
        <v/>
      </c>
      <c r="BI194" s="31" t="str">
        <f>IF(BA194="", "", SUMIF('Time Sheet'!$J$9:$J$5008, BA194, 'Time Sheet'!$N$9:$N$5008))</f>
        <v/>
      </c>
      <c r="BJ194" s="69" t="str">
        <f>IF(BA194="", "", SUMIF('Time Sheet'!$J$9:$J$5008, BA194, 'Time Sheet'!$L$9:$L$5008))</f>
        <v/>
      </c>
      <c r="BL194" s="14" t="str">
        <f t="shared" si="15"/>
        <v/>
      </c>
      <c r="BM194" s="65" t="str">
        <f t="shared" si="16"/>
        <v/>
      </c>
    </row>
    <row r="195" spans="53:65" hidden="1" x14ac:dyDescent="0.25">
      <c r="BA195" s="14" t="str">
        <f>IF('Job List'!Y200="", "", 'Job List'!Y200)</f>
        <v/>
      </c>
      <c r="BI195" s="31" t="str">
        <f>IF(BA195="", "", SUMIF('Time Sheet'!$J$9:$J$5008, BA195, 'Time Sheet'!$N$9:$N$5008))</f>
        <v/>
      </c>
      <c r="BJ195" s="69" t="str">
        <f>IF(BA195="", "", SUMIF('Time Sheet'!$J$9:$J$5008, BA195, 'Time Sheet'!$L$9:$L$5008))</f>
        <v/>
      </c>
      <c r="BL195" s="14" t="str">
        <f t="shared" si="15"/>
        <v/>
      </c>
      <c r="BM195" s="65" t="str">
        <f t="shared" si="16"/>
        <v/>
      </c>
    </row>
    <row r="196" spans="53:65" hidden="1" x14ac:dyDescent="0.25">
      <c r="BA196" s="14" t="str">
        <f>IF('Job List'!Y201="", "", 'Job List'!Y201)</f>
        <v/>
      </c>
      <c r="BI196" s="31" t="str">
        <f>IF(BA196="", "", SUMIF('Time Sheet'!$J$9:$J$5008, BA196, 'Time Sheet'!$N$9:$N$5008))</f>
        <v/>
      </c>
      <c r="BJ196" s="69" t="str">
        <f>IF(BA196="", "", SUMIF('Time Sheet'!$J$9:$J$5008, BA196, 'Time Sheet'!$L$9:$L$5008))</f>
        <v/>
      </c>
      <c r="BL196" s="14" t="str">
        <f t="shared" si="15"/>
        <v/>
      </c>
      <c r="BM196" s="65" t="str">
        <f t="shared" si="16"/>
        <v/>
      </c>
    </row>
    <row r="197" spans="53:65" hidden="1" x14ac:dyDescent="0.25">
      <c r="BA197" s="14" t="str">
        <f>IF('Job List'!Y202="", "", 'Job List'!Y202)</f>
        <v/>
      </c>
      <c r="BI197" s="31" t="str">
        <f>IF(BA197="", "", SUMIF('Time Sheet'!$J$9:$J$5008, BA197, 'Time Sheet'!$N$9:$N$5008))</f>
        <v/>
      </c>
      <c r="BJ197" s="69" t="str">
        <f>IF(BA197="", "", SUMIF('Time Sheet'!$J$9:$J$5008, BA197, 'Time Sheet'!$L$9:$L$5008))</f>
        <v/>
      </c>
      <c r="BL197" s="14" t="str">
        <f t="shared" si="15"/>
        <v/>
      </c>
      <c r="BM197" s="65" t="str">
        <f t="shared" si="16"/>
        <v/>
      </c>
    </row>
    <row r="198" spans="53:65" hidden="1" x14ac:dyDescent="0.25">
      <c r="BA198" s="14" t="str">
        <f>IF('Job List'!Y203="", "", 'Job List'!Y203)</f>
        <v/>
      </c>
      <c r="BI198" s="31" t="str">
        <f>IF(BA198="", "", SUMIF('Time Sheet'!$J$9:$J$5008, BA198, 'Time Sheet'!$N$9:$N$5008))</f>
        <v/>
      </c>
      <c r="BJ198" s="69" t="str">
        <f>IF(BA198="", "", SUMIF('Time Sheet'!$J$9:$J$5008, BA198, 'Time Sheet'!$L$9:$L$5008))</f>
        <v/>
      </c>
      <c r="BL198" s="14" t="str">
        <f t="shared" si="15"/>
        <v/>
      </c>
      <c r="BM198" s="65" t="str">
        <f t="shared" si="16"/>
        <v/>
      </c>
    </row>
    <row r="199" spans="53:65" hidden="1" x14ac:dyDescent="0.25">
      <c r="BA199" s="14" t="str">
        <f>IF('Job List'!Y204="", "", 'Job List'!Y204)</f>
        <v/>
      </c>
      <c r="BI199" s="31" t="str">
        <f>IF(BA199="", "", SUMIF('Time Sheet'!$J$9:$J$5008, BA199, 'Time Sheet'!$N$9:$N$5008))</f>
        <v/>
      </c>
      <c r="BJ199" s="69" t="str">
        <f>IF(BA199="", "", SUMIF('Time Sheet'!$J$9:$J$5008, BA199, 'Time Sheet'!$L$9:$L$5008))</f>
        <v/>
      </c>
      <c r="BL199" s="14" t="str">
        <f t="shared" si="15"/>
        <v/>
      </c>
      <c r="BM199" s="65" t="str">
        <f t="shared" si="16"/>
        <v/>
      </c>
    </row>
    <row r="200" spans="53:65" hidden="1" x14ac:dyDescent="0.25">
      <c r="BA200" s="14" t="str">
        <f>IF('Job List'!Y205="", "", 'Job List'!Y205)</f>
        <v/>
      </c>
      <c r="BI200" s="31" t="str">
        <f>IF(BA200="", "", SUMIF('Time Sheet'!$J$9:$J$5008, BA200, 'Time Sheet'!$N$9:$N$5008))</f>
        <v/>
      </c>
      <c r="BJ200" s="69" t="str">
        <f>IF(BA200="", "", SUMIF('Time Sheet'!$J$9:$J$5008, BA200, 'Time Sheet'!$L$9:$L$5008))</f>
        <v/>
      </c>
      <c r="BL200" s="14" t="str">
        <f t="shared" ref="BL200:BL263" si="17">IF(BA200="", "", RANK(BI200, $BI$4:$BI$503, 0))</f>
        <v/>
      </c>
      <c r="BM200" s="65" t="str">
        <f t="shared" ref="BM200:BM263" si="18">IF(BA200="", "", RANK(BJ200, $BJ$4:$BJ$503, 0))</f>
        <v/>
      </c>
    </row>
    <row r="201" spans="53:65" hidden="1" x14ac:dyDescent="0.25">
      <c r="BA201" s="14" t="str">
        <f>IF('Job List'!Y206="", "", 'Job List'!Y206)</f>
        <v/>
      </c>
      <c r="BI201" s="31" t="str">
        <f>IF(BA201="", "", SUMIF('Time Sheet'!$J$9:$J$5008, BA201, 'Time Sheet'!$N$9:$N$5008))</f>
        <v/>
      </c>
      <c r="BJ201" s="69" t="str">
        <f>IF(BA201="", "", SUMIF('Time Sheet'!$J$9:$J$5008, BA201, 'Time Sheet'!$L$9:$L$5008))</f>
        <v/>
      </c>
      <c r="BL201" s="14" t="str">
        <f t="shared" si="17"/>
        <v/>
      </c>
      <c r="BM201" s="65" t="str">
        <f t="shared" si="18"/>
        <v/>
      </c>
    </row>
    <row r="202" spans="53:65" hidden="1" x14ac:dyDescent="0.25">
      <c r="BA202" s="14" t="str">
        <f>IF('Job List'!Y207="", "", 'Job List'!Y207)</f>
        <v/>
      </c>
      <c r="BI202" s="31" t="str">
        <f>IF(BA202="", "", SUMIF('Time Sheet'!$J$9:$J$5008, BA202, 'Time Sheet'!$N$9:$N$5008))</f>
        <v/>
      </c>
      <c r="BJ202" s="69" t="str">
        <f>IF(BA202="", "", SUMIF('Time Sheet'!$J$9:$J$5008, BA202, 'Time Sheet'!$L$9:$L$5008))</f>
        <v/>
      </c>
      <c r="BL202" s="14" t="str">
        <f t="shared" si="17"/>
        <v/>
      </c>
      <c r="BM202" s="65" t="str">
        <f t="shared" si="18"/>
        <v/>
      </c>
    </row>
    <row r="203" spans="53:65" hidden="1" x14ac:dyDescent="0.25">
      <c r="BA203" s="14" t="str">
        <f>IF('Job List'!Y208="", "", 'Job List'!Y208)</f>
        <v/>
      </c>
      <c r="BI203" s="31" t="str">
        <f>IF(BA203="", "", SUMIF('Time Sheet'!$J$9:$J$5008, BA203, 'Time Sheet'!$N$9:$N$5008))</f>
        <v/>
      </c>
      <c r="BJ203" s="69" t="str">
        <f>IF(BA203="", "", SUMIF('Time Sheet'!$J$9:$J$5008, BA203, 'Time Sheet'!$L$9:$L$5008))</f>
        <v/>
      </c>
      <c r="BL203" s="14" t="str">
        <f t="shared" si="17"/>
        <v/>
      </c>
      <c r="BM203" s="65" t="str">
        <f t="shared" si="18"/>
        <v/>
      </c>
    </row>
    <row r="204" spans="53:65" hidden="1" x14ac:dyDescent="0.25">
      <c r="BA204" s="14" t="str">
        <f>IF('Job List'!Y209="", "", 'Job List'!Y209)</f>
        <v/>
      </c>
      <c r="BI204" s="31" t="str">
        <f>IF(BA204="", "", SUMIF('Time Sheet'!$J$9:$J$5008, BA204, 'Time Sheet'!$N$9:$N$5008))</f>
        <v/>
      </c>
      <c r="BJ204" s="69" t="str">
        <f>IF(BA204="", "", SUMIF('Time Sheet'!$J$9:$J$5008, BA204, 'Time Sheet'!$L$9:$L$5008))</f>
        <v/>
      </c>
      <c r="BL204" s="14" t="str">
        <f t="shared" si="17"/>
        <v/>
      </c>
      <c r="BM204" s="65" t="str">
        <f t="shared" si="18"/>
        <v/>
      </c>
    </row>
    <row r="205" spans="53:65" hidden="1" x14ac:dyDescent="0.25">
      <c r="BA205" s="14" t="str">
        <f>IF('Job List'!Y210="", "", 'Job List'!Y210)</f>
        <v/>
      </c>
      <c r="BI205" s="31" t="str">
        <f>IF(BA205="", "", SUMIF('Time Sheet'!$J$9:$J$5008, BA205, 'Time Sheet'!$N$9:$N$5008))</f>
        <v/>
      </c>
      <c r="BJ205" s="69" t="str">
        <f>IF(BA205="", "", SUMIF('Time Sheet'!$J$9:$J$5008, BA205, 'Time Sheet'!$L$9:$L$5008))</f>
        <v/>
      </c>
      <c r="BL205" s="14" t="str">
        <f t="shared" si="17"/>
        <v/>
      </c>
      <c r="BM205" s="65" t="str">
        <f t="shared" si="18"/>
        <v/>
      </c>
    </row>
    <row r="206" spans="53:65" hidden="1" x14ac:dyDescent="0.25">
      <c r="BA206" s="14" t="str">
        <f>IF('Job List'!Y211="", "", 'Job List'!Y211)</f>
        <v/>
      </c>
      <c r="BI206" s="31" t="str">
        <f>IF(BA206="", "", SUMIF('Time Sheet'!$J$9:$J$5008, BA206, 'Time Sheet'!$N$9:$N$5008))</f>
        <v/>
      </c>
      <c r="BJ206" s="69" t="str">
        <f>IF(BA206="", "", SUMIF('Time Sheet'!$J$9:$J$5008, BA206, 'Time Sheet'!$L$9:$L$5008))</f>
        <v/>
      </c>
      <c r="BL206" s="14" t="str">
        <f t="shared" si="17"/>
        <v/>
      </c>
      <c r="BM206" s="65" t="str">
        <f t="shared" si="18"/>
        <v/>
      </c>
    </row>
    <row r="207" spans="53:65" hidden="1" x14ac:dyDescent="0.25">
      <c r="BA207" s="14" t="str">
        <f>IF('Job List'!Y212="", "", 'Job List'!Y212)</f>
        <v/>
      </c>
      <c r="BI207" s="31" t="str">
        <f>IF(BA207="", "", SUMIF('Time Sheet'!$J$9:$J$5008, BA207, 'Time Sheet'!$N$9:$N$5008))</f>
        <v/>
      </c>
      <c r="BJ207" s="69" t="str">
        <f>IF(BA207="", "", SUMIF('Time Sheet'!$J$9:$J$5008, BA207, 'Time Sheet'!$L$9:$L$5008))</f>
        <v/>
      </c>
      <c r="BL207" s="14" t="str">
        <f t="shared" si="17"/>
        <v/>
      </c>
      <c r="BM207" s="65" t="str">
        <f t="shared" si="18"/>
        <v/>
      </c>
    </row>
    <row r="208" spans="53:65" hidden="1" x14ac:dyDescent="0.25">
      <c r="BA208" s="14" t="str">
        <f>IF('Job List'!Y213="", "", 'Job List'!Y213)</f>
        <v/>
      </c>
      <c r="BI208" s="31" t="str">
        <f>IF(BA208="", "", SUMIF('Time Sheet'!$J$9:$J$5008, BA208, 'Time Sheet'!$N$9:$N$5008))</f>
        <v/>
      </c>
      <c r="BJ208" s="69" t="str">
        <f>IF(BA208="", "", SUMIF('Time Sheet'!$J$9:$J$5008, BA208, 'Time Sheet'!$L$9:$L$5008))</f>
        <v/>
      </c>
      <c r="BL208" s="14" t="str">
        <f t="shared" si="17"/>
        <v/>
      </c>
      <c r="BM208" s="65" t="str">
        <f t="shared" si="18"/>
        <v/>
      </c>
    </row>
    <row r="209" spans="53:65" hidden="1" x14ac:dyDescent="0.25">
      <c r="BA209" s="14" t="str">
        <f>IF('Job List'!Y214="", "", 'Job List'!Y214)</f>
        <v/>
      </c>
      <c r="BI209" s="31" t="str">
        <f>IF(BA209="", "", SUMIF('Time Sheet'!$J$9:$J$5008, BA209, 'Time Sheet'!$N$9:$N$5008))</f>
        <v/>
      </c>
      <c r="BJ209" s="69" t="str">
        <f>IF(BA209="", "", SUMIF('Time Sheet'!$J$9:$J$5008, BA209, 'Time Sheet'!$L$9:$L$5008))</f>
        <v/>
      </c>
      <c r="BL209" s="14" t="str">
        <f t="shared" si="17"/>
        <v/>
      </c>
      <c r="BM209" s="65" t="str">
        <f t="shared" si="18"/>
        <v/>
      </c>
    </row>
    <row r="210" spans="53:65" hidden="1" x14ac:dyDescent="0.25">
      <c r="BA210" s="14" t="str">
        <f>IF('Job List'!Y215="", "", 'Job List'!Y215)</f>
        <v/>
      </c>
      <c r="BI210" s="31" t="str">
        <f>IF(BA210="", "", SUMIF('Time Sheet'!$J$9:$J$5008, BA210, 'Time Sheet'!$N$9:$N$5008))</f>
        <v/>
      </c>
      <c r="BJ210" s="69" t="str">
        <f>IF(BA210="", "", SUMIF('Time Sheet'!$J$9:$J$5008, BA210, 'Time Sheet'!$L$9:$L$5008))</f>
        <v/>
      </c>
      <c r="BL210" s="14" t="str">
        <f t="shared" si="17"/>
        <v/>
      </c>
      <c r="BM210" s="65" t="str">
        <f t="shared" si="18"/>
        <v/>
      </c>
    </row>
    <row r="211" spans="53:65" hidden="1" x14ac:dyDescent="0.25">
      <c r="BA211" s="14" t="str">
        <f>IF('Job List'!Y216="", "", 'Job List'!Y216)</f>
        <v/>
      </c>
      <c r="BI211" s="31" t="str">
        <f>IF(BA211="", "", SUMIF('Time Sheet'!$J$9:$J$5008, BA211, 'Time Sheet'!$N$9:$N$5008))</f>
        <v/>
      </c>
      <c r="BJ211" s="69" t="str">
        <f>IF(BA211="", "", SUMIF('Time Sheet'!$J$9:$J$5008, BA211, 'Time Sheet'!$L$9:$L$5008))</f>
        <v/>
      </c>
      <c r="BL211" s="14" t="str">
        <f t="shared" si="17"/>
        <v/>
      </c>
      <c r="BM211" s="65" t="str">
        <f t="shared" si="18"/>
        <v/>
      </c>
    </row>
    <row r="212" spans="53:65" hidden="1" x14ac:dyDescent="0.25">
      <c r="BA212" s="14" t="str">
        <f>IF('Job List'!Y217="", "", 'Job List'!Y217)</f>
        <v/>
      </c>
      <c r="BI212" s="31" t="str">
        <f>IF(BA212="", "", SUMIF('Time Sheet'!$J$9:$J$5008, BA212, 'Time Sheet'!$N$9:$N$5008))</f>
        <v/>
      </c>
      <c r="BJ212" s="69" t="str">
        <f>IF(BA212="", "", SUMIF('Time Sheet'!$J$9:$J$5008, BA212, 'Time Sheet'!$L$9:$L$5008))</f>
        <v/>
      </c>
      <c r="BL212" s="14" t="str">
        <f t="shared" si="17"/>
        <v/>
      </c>
      <c r="BM212" s="65" t="str">
        <f t="shared" si="18"/>
        <v/>
      </c>
    </row>
    <row r="213" spans="53:65" hidden="1" x14ac:dyDescent="0.25">
      <c r="BA213" s="14" t="str">
        <f>IF('Job List'!Y218="", "", 'Job List'!Y218)</f>
        <v/>
      </c>
      <c r="BI213" s="31" t="str">
        <f>IF(BA213="", "", SUMIF('Time Sheet'!$J$9:$J$5008, BA213, 'Time Sheet'!$N$9:$N$5008))</f>
        <v/>
      </c>
      <c r="BJ213" s="69" t="str">
        <f>IF(BA213="", "", SUMIF('Time Sheet'!$J$9:$J$5008, BA213, 'Time Sheet'!$L$9:$L$5008))</f>
        <v/>
      </c>
      <c r="BL213" s="14" t="str">
        <f t="shared" si="17"/>
        <v/>
      </c>
      <c r="BM213" s="65" t="str">
        <f t="shared" si="18"/>
        <v/>
      </c>
    </row>
    <row r="214" spans="53:65" hidden="1" x14ac:dyDescent="0.25">
      <c r="BA214" s="14" t="str">
        <f>IF('Job List'!Y219="", "", 'Job List'!Y219)</f>
        <v/>
      </c>
      <c r="BI214" s="31" t="str">
        <f>IF(BA214="", "", SUMIF('Time Sheet'!$J$9:$J$5008, BA214, 'Time Sheet'!$N$9:$N$5008))</f>
        <v/>
      </c>
      <c r="BJ214" s="69" t="str">
        <f>IF(BA214="", "", SUMIF('Time Sheet'!$J$9:$J$5008, BA214, 'Time Sheet'!$L$9:$L$5008))</f>
        <v/>
      </c>
      <c r="BL214" s="14" t="str">
        <f t="shared" si="17"/>
        <v/>
      </c>
      <c r="BM214" s="65" t="str">
        <f t="shared" si="18"/>
        <v/>
      </c>
    </row>
    <row r="215" spans="53:65" hidden="1" x14ac:dyDescent="0.25">
      <c r="BA215" s="14" t="str">
        <f>IF('Job List'!Y220="", "", 'Job List'!Y220)</f>
        <v/>
      </c>
      <c r="BI215" s="31" t="str">
        <f>IF(BA215="", "", SUMIF('Time Sheet'!$J$9:$J$5008, BA215, 'Time Sheet'!$N$9:$N$5008))</f>
        <v/>
      </c>
      <c r="BJ215" s="69" t="str">
        <f>IF(BA215="", "", SUMIF('Time Sheet'!$J$9:$J$5008, BA215, 'Time Sheet'!$L$9:$L$5008))</f>
        <v/>
      </c>
      <c r="BL215" s="14" t="str">
        <f t="shared" si="17"/>
        <v/>
      </c>
      <c r="BM215" s="65" t="str">
        <f t="shared" si="18"/>
        <v/>
      </c>
    </row>
    <row r="216" spans="53:65" hidden="1" x14ac:dyDescent="0.25">
      <c r="BA216" s="14" t="str">
        <f>IF('Job List'!Y221="", "", 'Job List'!Y221)</f>
        <v/>
      </c>
      <c r="BI216" s="31" t="str">
        <f>IF(BA216="", "", SUMIF('Time Sheet'!$J$9:$J$5008, BA216, 'Time Sheet'!$N$9:$N$5008))</f>
        <v/>
      </c>
      <c r="BJ216" s="69" t="str">
        <f>IF(BA216="", "", SUMIF('Time Sheet'!$J$9:$J$5008, BA216, 'Time Sheet'!$L$9:$L$5008))</f>
        <v/>
      </c>
      <c r="BL216" s="14" t="str">
        <f t="shared" si="17"/>
        <v/>
      </c>
      <c r="BM216" s="65" t="str">
        <f t="shared" si="18"/>
        <v/>
      </c>
    </row>
    <row r="217" spans="53:65" hidden="1" x14ac:dyDescent="0.25">
      <c r="BA217" s="14" t="str">
        <f>IF('Job List'!Y222="", "", 'Job List'!Y222)</f>
        <v/>
      </c>
      <c r="BI217" s="31" t="str">
        <f>IF(BA217="", "", SUMIF('Time Sheet'!$J$9:$J$5008, BA217, 'Time Sheet'!$N$9:$N$5008))</f>
        <v/>
      </c>
      <c r="BJ217" s="69" t="str">
        <f>IF(BA217="", "", SUMIF('Time Sheet'!$J$9:$J$5008, BA217, 'Time Sheet'!$L$9:$L$5008))</f>
        <v/>
      </c>
      <c r="BL217" s="14" t="str">
        <f t="shared" si="17"/>
        <v/>
      </c>
      <c r="BM217" s="65" t="str">
        <f t="shared" si="18"/>
        <v/>
      </c>
    </row>
    <row r="218" spans="53:65" hidden="1" x14ac:dyDescent="0.25">
      <c r="BA218" s="14" t="str">
        <f>IF('Job List'!Y223="", "", 'Job List'!Y223)</f>
        <v/>
      </c>
      <c r="BI218" s="31" t="str">
        <f>IF(BA218="", "", SUMIF('Time Sheet'!$J$9:$J$5008, BA218, 'Time Sheet'!$N$9:$N$5008))</f>
        <v/>
      </c>
      <c r="BJ218" s="69" t="str">
        <f>IF(BA218="", "", SUMIF('Time Sheet'!$J$9:$J$5008, BA218, 'Time Sheet'!$L$9:$L$5008))</f>
        <v/>
      </c>
      <c r="BL218" s="14" t="str">
        <f t="shared" si="17"/>
        <v/>
      </c>
      <c r="BM218" s="65" t="str">
        <f t="shared" si="18"/>
        <v/>
      </c>
    </row>
    <row r="219" spans="53:65" hidden="1" x14ac:dyDescent="0.25">
      <c r="BA219" s="14" t="str">
        <f>IF('Job List'!Y224="", "", 'Job List'!Y224)</f>
        <v/>
      </c>
      <c r="BI219" s="31" t="str">
        <f>IF(BA219="", "", SUMIF('Time Sheet'!$J$9:$J$5008, BA219, 'Time Sheet'!$N$9:$N$5008))</f>
        <v/>
      </c>
      <c r="BJ219" s="69" t="str">
        <f>IF(BA219="", "", SUMIF('Time Sheet'!$J$9:$J$5008, BA219, 'Time Sheet'!$L$9:$L$5008))</f>
        <v/>
      </c>
      <c r="BL219" s="14" t="str">
        <f t="shared" si="17"/>
        <v/>
      </c>
      <c r="BM219" s="65" t="str">
        <f t="shared" si="18"/>
        <v/>
      </c>
    </row>
    <row r="220" spans="53:65" hidden="1" x14ac:dyDescent="0.25">
      <c r="BA220" s="14" t="str">
        <f>IF('Job List'!Y225="", "", 'Job List'!Y225)</f>
        <v/>
      </c>
      <c r="BI220" s="31" t="str">
        <f>IF(BA220="", "", SUMIF('Time Sheet'!$J$9:$J$5008, BA220, 'Time Sheet'!$N$9:$N$5008))</f>
        <v/>
      </c>
      <c r="BJ220" s="69" t="str">
        <f>IF(BA220="", "", SUMIF('Time Sheet'!$J$9:$J$5008, BA220, 'Time Sheet'!$L$9:$L$5008))</f>
        <v/>
      </c>
      <c r="BL220" s="14" t="str">
        <f t="shared" si="17"/>
        <v/>
      </c>
      <c r="BM220" s="65" t="str">
        <f t="shared" si="18"/>
        <v/>
      </c>
    </row>
    <row r="221" spans="53:65" hidden="1" x14ac:dyDescent="0.25">
      <c r="BA221" s="14" t="str">
        <f>IF('Job List'!Y226="", "", 'Job List'!Y226)</f>
        <v/>
      </c>
      <c r="BI221" s="31" t="str">
        <f>IF(BA221="", "", SUMIF('Time Sheet'!$J$9:$J$5008, BA221, 'Time Sheet'!$N$9:$N$5008))</f>
        <v/>
      </c>
      <c r="BJ221" s="69" t="str">
        <f>IF(BA221="", "", SUMIF('Time Sheet'!$J$9:$J$5008, BA221, 'Time Sheet'!$L$9:$L$5008))</f>
        <v/>
      </c>
      <c r="BL221" s="14" t="str">
        <f t="shared" si="17"/>
        <v/>
      </c>
      <c r="BM221" s="65" t="str">
        <f t="shared" si="18"/>
        <v/>
      </c>
    </row>
    <row r="222" spans="53:65" hidden="1" x14ac:dyDescent="0.25">
      <c r="BA222" s="14" t="str">
        <f>IF('Job List'!Y227="", "", 'Job List'!Y227)</f>
        <v/>
      </c>
      <c r="BI222" s="31" t="str">
        <f>IF(BA222="", "", SUMIF('Time Sheet'!$J$9:$J$5008, BA222, 'Time Sheet'!$N$9:$N$5008))</f>
        <v/>
      </c>
      <c r="BJ222" s="69" t="str">
        <f>IF(BA222="", "", SUMIF('Time Sheet'!$J$9:$J$5008, BA222, 'Time Sheet'!$L$9:$L$5008))</f>
        <v/>
      </c>
      <c r="BL222" s="14" t="str">
        <f t="shared" si="17"/>
        <v/>
      </c>
      <c r="BM222" s="65" t="str">
        <f t="shared" si="18"/>
        <v/>
      </c>
    </row>
    <row r="223" spans="53:65" hidden="1" x14ac:dyDescent="0.25">
      <c r="BA223" s="14" t="str">
        <f>IF('Job List'!Y228="", "", 'Job List'!Y228)</f>
        <v/>
      </c>
      <c r="BI223" s="31" t="str">
        <f>IF(BA223="", "", SUMIF('Time Sheet'!$J$9:$J$5008, BA223, 'Time Sheet'!$N$9:$N$5008))</f>
        <v/>
      </c>
      <c r="BJ223" s="69" t="str">
        <f>IF(BA223="", "", SUMIF('Time Sheet'!$J$9:$J$5008, BA223, 'Time Sheet'!$L$9:$L$5008))</f>
        <v/>
      </c>
      <c r="BL223" s="14" t="str">
        <f t="shared" si="17"/>
        <v/>
      </c>
      <c r="BM223" s="65" t="str">
        <f t="shared" si="18"/>
        <v/>
      </c>
    </row>
    <row r="224" spans="53:65" hidden="1" x14ac:dyDescent="0.25">
      <c r="BA224" s="14" t="str">
        <f>IF('Job List'!Y229="", "", 'Job List'!Y229)</f>
        <v/>
      </c>
      <c r="BI224" s="31" t="str">
        <f>IF(BA224="", "", SUMIF('Time Sheet'!$J$9:$J$5008, BA224, 'Time Sheet'!$N$9:$N$5008))</f>
        <v/>
      </c>
      <c r="BJ224" s="69" t="str">
        <f>IF(BA224="", "", SUMIF('Time Sheet'!$J$9:$J$5008, BA224, 'Time Sheet'!$L$9:$L$5008))</f>
        <v/>
      </c>
      <c r="BL224" s="14" t="str">
        <f t="shared" si="17"/>
        <v/>
      </c>
      <c r="BM224" s="65" t="str">
        <f t="shared" si="18"/>
        <v/>
      </c>
    </row>
    <row r="225" spans="53:65" hidden="1" x14ac:dyDescent="0.25">
      <c r="BA225" s="14" t="str">
        <f>IF('Job List'!Y230="", "", 'Job List'!Y230)</f>
        <v/>
      </c>
      <c r="BI225" s="31" t="str">
        <f>IF(BA225="", "", SUMIF('Time Sheet'!$J$9:$J$5008, BA225, 'Time Sheet'!$N$9:$N$5008))</f>
        <v/>
      </c>
      <c r="BJ225" s="69" t="str">
        <f>IF(BA225="", "", SUMIF('Time Sheet'!$J$9:$J$5008, BA225, 'Time Sheet'!$L$9:$L$5008))</f>
        <v/>
      </c>
      <c r="BL225" s="14" t="str">
        <f t="shared" si="17"/>
        <v/>
      </c>
      <c r="BM225" s="65" t="str">
        <f t="shared" si="18"/>
        <v/>
      </c>
    </row>
    <row r="226" spans="53:65" hidden="1" x14ac:dyDescent="0.25">
      <c r="BA226" s="14" t="str">
        <f>IF('Job List'!Y231="", "", 'Job List'!Y231)</f>
        <v/>
      </c>
      <c r="BI226" s="31" t="str">
        <f>IF(BA226="", "", SUMIF('Time Sheet'!$J$9:$J$5008, BA226, 'Time Sheet'!$N$9:$N$5008))</f>
        <v/>
      </c>
      <c r="BJ226" s="69" t="str">
        <f>IF(BA226="", "", SUMIF('Time Sheet'!$J$9:$J$5008, BA226, 'Time Sheet'!$L$9:$L$5008))</f>
        <v/>
      </c>
      <c r="BL226" s="14" t="str">
        <f t="shared" si="17"/>
        <v/>
      </c>
      <c r="BM226" s="65" t="str">
        <f t="shared" si="18"/>
        <v/>
      </c>
    </row>
    <row r="227" spans="53:65" hidden="1" x14ac:dyDescent="0.25">
      <c r="BA227" s="14" t="str">
        <f>IF('Job List'!Y232="", "", 'Job List'!Y232)</f>
        <v/>
      </c>
      <c r="BI227" s="31" t="str">
        <f>IF(BA227="", "", SUMIF('Time Sheet'!$J$9:$J$5008, BA227, 'Time Sheet'!$N$9:$N$5008))</f>
        <v/>
      </c>
      <c r="BJ227" s="69" t="str">
        <f>IF(BA227="", "", SUMIF('Time Sheet'!$J$9:$J$5008, BA227, 'Time Sheet'!$L$9:$L$5008))</f>
        <v/>
      </c>
      <c r="BL227" s="14" t="str">
        <f t="shared" si="17"/>
        <v/>
      </c>
      <c r="BM227" s="65" t="str">
        <f t="shared" si="18"/>
        <v/>
      </c>
    </row>
    <row r="228" spans="53:65" hidden="1" x14ac:dyDescent="0.25">
      <c r="BA228" s="14" t="str">
        <f>IF('Job List'!Y233="", "", 'Job List'!Y233)</f>
        <v/>
      </c>
      <c r="BI228" s="31" t="str">
        <f>IF(BA228="", "", SUMIF('Time Sheet'!$J$9:$J$5008, BA228, 'Time Sheet'!$N$9:$N$5008))</f>
        <v/>
      </c>
      <c r="BJ228" s="69" t="str">
        <f>IF(BA228="", "", SUMIF('Time Sheet'!$J$9:$J$5008, BA228, 'Time Sheet'!$L$9:$L$5008))</f>
        <v/>
      </c>
      <c r="BL228" s="14" t="str">
        <f t="shared" si="17"/>
        <v/>
      </c>
      <c r="BM228" s="65" t="str">
        <f t="shared" si="18"/>
        <v/>
      </c>
    </row>
    <row r="229" spans="53:65" hidden="1" x14ac:dyDescent="0.25">
      <c r="BA229" s="14" t="str">
        <f>IF('Job List'!Y234="", "", 'Job List'!Y234)</f>
        <v/>
      </c>
      <c r="BI229" s="31" t="str">
        <f>IF(BA229="", "", SUMIF('Time Sheet'!$J$9:$J$5008, BA229, 'Time Sheet'!$N$9:$N$5008))</f>
        <v/>
      </c>
      <c r="BJ229" s="69" t="str">
        <f>IF(BA229="", "", SUMIF('Time Sheet'!$J$9:$J$5008, BA229, 'Time Sheet'!$L$9:$L$5008))</f>
        <v/>
      </c>
      <c r="BL229" s="14" t="str">
        <f t="shared" si="17"/>
        <v/>
      </c>
      <c r="BM229" s="65" t="str">
        <f t="shared" si="18"/>
        <v/>
      </c>
    </row>
    <row r="230" spans="53:65" hidden="1" x14ac:dyDescent="0.25">
      <c r="BA230" s="14" t="str">
        <f>IF('Job List'!Y235="", "", 'Job List'!Y235)</f>
        <v/>
      </c>
      <c r="BI230" s="31" t="str">
        <f>IF(BA230="", "", SUMIF('Time Sheet'!$J$9:$J$5008, BA230, 'Time Sheet'!$N$9:$N$5008))</f>
        <v/>
      </c>
      <c r="BJ230" s="69" t="str">
        <f>IF(BA230="", "", SUMIF('Time Sheet'!$J$9:$J$5008, BA230, 'Time Sheet'!$L$9:$L$5008))</f>
        <v/>
      </c>
      <c r="BL230" s="14" t="str">
        <f t="shared" si="17"/>
        <v/>
      </c>
      <c r="BM230" s="65" t="str">
        <f t="shared" si="18"/>
        <v/>
      </c>
    </row>
    <row r="231" spans="53:65" hidden="1" x14ac:dyDescent="0.25">
      <c r="BA231" s="14" t="str">
        <f>IF('Job List'!Y236="", "", 'Job List'!Y236)</f>
        <v/>
      </c>
      <c r="BI231" s="31" t="str">
        <f>IF(BA231="", "", SUMIF('Time Sheet'!$J$9:$J$5008, BA231, 'Time Sheet'!$N$9:$N$5008))</f>
        <v/>
      </c>
      <c r="BJ231" s="69" t="str">
        <f>IF(BA231="", "", SUMIF('Time Sheet'!$J$9:$J$5008, BA231, 'Time Sheet'!$L$9:$L$5008))</f>
        <v/>
      </c>
      <c r="BL231" s="14" t="str">
        <f t="shared" si="17"/>
        <v/>
      </c>
      <c r="BM231" s="65" t="str">
        <f t="shared" si="18"/>
        <v/>
      </c>
    </row>
    <row r="232" spans="53:65" hidden="1" x14ac:dyDescent="0.25">
      <c r="BA232" s="14" t="str">
        <f>IF('Job List'!Y237="", "", 'Job List'!Y237)</f>
        <v/>
      </c>
      <c r="BI232" s="31" t="str">
        <f>IF(BA232="", "", SUMIF('Time Sheet'!$J$9:$J$5008, BA232, 'Time Sheet'!$N$9:$N$5008))</f>
        <v/>
      </c>
      <c r="BJ232" s="69" t="str">
        <f>IF(BA232="", "", SUMIF('Time Sheet'!$J$9:$J$5008, BA232, 'Time Sheet'!$L$9:$L$5008))</f>
        <v/>
      </c>
      <c r="BL232" s="14" t="str">
        <f t="shared" si="17"/>
        <v/>
      </c>
      <c r="BM232" s="65" t="str">
        <f t="shared" si="18"/>
        <v/>
      </c>
    </row>
    <row r="233" spans="53:65" hidden="1" x14ac:dyDescent="0.25">
      <c r="BA233" s="14" t="str">
        <f>IF('Job List'!Y238="", "", 'Job List'!Y238)</f>
        <v/>
      </c>
      <c r="BI233" s="31" t="str">
        <f>IF(BA233="", "", SUMIF('Time Sheet'!$J$9:$J$5008, BA233, 'Time Sheet'!$N$9:$N$5008))</f>
        <v/>
      </c>
      <c r="BJ233" s="69" t="str">
        <f>IF(BA233="", "", SUMIF('Time Sheet'!$J$9:$J$5008, BA233, 'Time Sheet'!$L$9:$L$5008))</f>
        <v/>
      </c>
      <c r="BL233" s="14" t="str">
        <f t="shared" si="17"/>
        <v/>
      </c>
      <c r="BM233" s="65" t="str">
        <f t="shared" si="18"/>
        <v/>
      </c>
    </row>
    <row r="234" spans="53:65" hidden="1" x14ac:dyDescent="0.25">
      <c r="BA234" s="14" t="str">
        <f>IF('Job List'!Y239="", "", 'Job List'!Y239)</f>
        <v/>
      </c>
      <c r="BI234" s="31" t="str">
        <f>IF(BA234="", "", SUMIF('Time Sheet'!$J$9:$J$5008, BA234, 'Time Sheet'!$N$9:$N$5008))</f>
        <v/>
      </c>
      <c r="BJ234" s="69" t="str">
        <f>IF(BA234="", "", SUMIF('Time Sheet'!$J$9:$J$5008, BA234, 'Time Sheet'!$L$9:$L$5008))</f>
        <v/>
      </c>
      <c r="BL234" s="14" t="str">
        <f t="shared" si="17"/>
        <v/>
      </c>
      <c r="BM234" s="65" t="str">
        <f t="shared" si="18"/>
        <v/>
      </c>
    </row>
    <row r="235" spans="53:65" hidden="1" x14ac:dyDescent="0.25">
      <c r="BA235" s="14" t="str">
        <f>IF('Job List'!Y240="", "", 'Job List'!Y240)</f>
        <v/>
      </c>
      <c r="BI235" s="31" t="str">
        <f>IF(BA235="", "", SUMIF('Time Sheet'!$J$9:$J$5008, BA235, 'Time Sheet'!$N$9:$N$5008))</f>
        <v/>
      </c>
      <c r="BJ235" s="69" t="str">
        <f>IF(BA235="", "", SUMIF('Time Sheet'!$J$9:$J$5008, BA235, 'Time Sheet'!$L$9:$L$5008))</f>
        <v/>
      </c>
      <c r="BL235" s="14" t="str">
        <f t="shared" si="17"/>
        <v/>
      </c>
      <c r="BM235" s="65" t="str">
        <f t="shared" si="18"/>
        <v/>
      </c>
    </row>
    <row r="236" spans="53:65" hidden="1" x14ac:dyDescent="0.25">
      <c r="BA236" s="14" t="str">
        <f>IF('Job List'!Y241="", "", 'Job List'!Y241)</f>
        <v/>
      </c>
      <c r="BI236" s="31" t="str">
        <f>IF(BA236="", "", SUMIF('Time Sheet'!$J$9:$J$5008, BA236, 'Time Sheet'!$N$9:$N$5008))</f>
        <v/>
      </c>
      <c r="BJ236" s="69" t="str">
        <f>IF(BA236="", "", SUMIF('Time Sheet'!$J$9:$J$5008, BA236, 'Time Sheet'!$L$9:$L$5008))</f>
        <v/>
      </c>
      <c r="BL236" s="14" t="str">
        <f t="shared" si="17"/>
        <v/>
      </c>
      <c r="BM236" s="65" t="str">
        <f t="shared" si="18"/>
        <v/>
      </c>
    </row>
    <row r="237" spans="53:65" hidden="1" x14ac:dyDescent="0.25">
      <c r="BA237" s="14" t="str">
        <f>IF('Job List'!Y242="", "", 'Job List'!Y242)</f>
        <v/>
      </c>
      <c r="BI237" s="31" t="str">
        <f>IF(BA237="", "", SUMIF('Time Sheet'!$J$9:$J$5008, BA237, 'Time Sheet'!$N$9:$N$5008))</f>
        <v/>
      </c>
      <c r="BJ237" s="69" t="str">
        <f>IF(BA237="", "", SUMIF('Time Sheet'!$J$9:$J$5008, BA237, 'Time Sheet'!$L$9:$L$5008))</f>
        <v/>
      </c>
      <c r="BL237" s="14" t="str">
        <f t="shared" si="17"/>
        <v/>
      </c>
      <c r="BM237" s="65" t="str">
        <f t="shared" si="18"/>
        <v/>
      </c>
    </row>
    <row r="238" spans="53:65" hidden="1" x14ac:dyDescent="0.25">
      <c r="BA238" s="14" t="str">
        <f>IF('Job List'!Y243="", "", 'Job List'!Y243)</f>
        <v/>
      </c>
      <c r="BI238" s="31" t="str">
        <f>IF(BA238="", "", SUMIF('Time Sheet'!$J$9:$J$5008, BA238, 'Time Sheet'!$N$9:$N$5008))</f>
        <v/>
      </c>
      <c r="BJ238" s="69" t="str">
        <f>IF(BA238="", "", SUMIF('Time Sheet'!$J$9:$J$5008, BA238, 'Time Sheet'!$L$9:$L$5008))</f>
        <v/>
      </c>
      <c r="BL238" s="14" t="str">
        <f t="shared" si="17"/>
        <v/>
      </c>
      <c r="BM238" s="65" t="str">
        <f t="shared" si="18"/>
        <v/>
      </c>
    </row>
    <row r="239" spans="53:65" hidden="1" x14ac:dyDescent="0.25">
      <c r="BA239" s="14" t="str">
        <f>IF('Job List'!Y244="", "", 'Job List'!Y244)</f>
        <v/>
      </c>
      <c r="BI239" s="31" t="str">
        <f>IF(BA239="", "", SUMIF('Time Sheet'!$J$9:$J$5008, BA239, 'Time Sheet'!$N$9:$N$5008))</f>
        <v/>
      </c>
      <c r="BJ239" s="69" t="str">
        <f>IF(BA239="", "", SUMIF('Time Sheet'!$J$9:$J$5008, BA239, 'Time Sheet'!$L$9:$L$5008))</f>
        <v/>
      </c>
      <c r="BL239" s="14" t="str">
        <f t="shared" si="17"/>
        <v/>
      </c>
      <c r="BM239" s="65" t="str">
        <f t="shared" si="18"/>
        <v/>
      </c>
    </row>
    <row r="240" spans="53:65" hidden="1" x14ac:dyDescent="0.25">
      <c r="BA240" s="14" t="str">
        <f>IF('Job List'!Y245="", "", 'Job List'!Y245)</f>
        <v/>
      </c>
      <c r="BI240" s="31" t="str">
        <f>IF(BA240="", "", SUMIF('Time Sheet'!$J$9:$J$5008, BA240, 'Time Sheet'!$N$9:$N$5008))</f>
        <v/>
      </c>
      <c r="BJ240" s="69" t="str">
        <f>IF(BA240="", "", SUMIF('Time Sheet'!$J$9:$J$5008, BA240, 'Time Sheet'!$L$9:$L$5008))</f>
        <v/>
      </c>
      <c r="BL240" s="14" t="str">
        <f t="shared" si="17"/>
        <v/>
      </c>
      <c r="BM240" s="65" t="str">
        <f t="shared" si="18"/>
        <v/>
      </c>
    </row>
    <row r="241" spans="53:65" hidden="1" x14ac:dyDescent="0.25">
      <c r="BA241" s="14" t="str">
        <f>IF('Job List'!Y246="", "", 'Job List'!Y246)</f>
        <v/>
      </c>
      <c r="BI241" s="31" t="str">
        <f>IF(BA241="", "", SUMIF('Time Sheet'!$J$9:$J$5008, BA241, 'Time Sheet'!$N$9:$N$5008))</f>
        <v/>
      </c>
      <c r="BJ241" s="69" t="str">
        <f>IF(BA241="", "", SUMIF('Time Sheet'!$J$9:$J$5008, BA241, 'Time Sheet'!$L$9:$L$5008))</f>
        <v/>
      </c>
      <c r="BL241" s="14" t="str">
        <f t="shared" si="17"/>
        <v/>
      </c>
      <c r="BM241" s="65" t="str">
        <f t="shared" si="18"/>
        <v/>
      </c>
    </row>
    <row r="242" spans="53:65" hidden="1" x14ac:dyDescent="0.25">
      <c r="BA242" s="14" t="str">
        <f>IF('Job List'!Y247="", "", 'Job List'!Y247)</f>
        <v/>
      </c>
      <c r="BI242" s="31" t="str">
        <f>IF(BA242="", "", SUMIF('Time Sheet'!$J$9:$J$5008, BA242, 'Time Sheet'!$N$9:$N$5008))</f>
        <v/>
      </c>
      <c r="BJ242" s="69" t="str">
        <f>IF(BA242="", "", SUMIF('Time Sheet'!$J$9:$J$5008, BA242, 'Time Sheet'!$L$9:$L$5008))</f>
        <v/>
      </c>
      <c r="BL242" s="14" t="str">
        <f t="shared" si="17"/>
        <v/>
      </c>
      <c r="BM242" s="65" t="str">
        <f t="shared" si="18"/>
        <v/>
      </c>
    </row>
    <row r="243" spans="53:65" hidden="1" x14ac:dyDescent="0.25">
      <c r="BA243" s="14" t="str">
        <f>IF('Job List'!Y248="", "", 'Job List'!Y248)</f>
        <v/>
      </c>
      <c r="BI243" s="31" t="str">
        <f>IF(BA243="", "", SUMIF('Time Sheet'!$J$9:$J$5008, BA243, 'Time Sheet'!$N$9:$N$5008))</f>
        <v/>
      </c>
      <c r="BJ243" s="69" t="str">
        <f>IF(BA243="", "", SUMIF('Time Sheet'!$J$9:$J$5008, BA243, 'Time Sheet'!$L$9:$L$5008))</f>
        <v/>
      </c>
      <c r="BL243" s="14" t="str">
        <f t="shared" si="17"/>
        <v/>
      </c>
      <c r="BM243" s="65" t="str">
        <f t="shared" si="18"/>
        <v/>
      </c>
    </row>
    <row r="244" spans="53:65" hidden="1" x14ac:dyDescent="0.25">
      <c r="BA244" s="14" t="str">
        <f>IF('Job List'!Y249="", "", 'Job List'!Y249)</f>
        <v/>
      </c>
      <c r="BI244" s="31" t="str">
        <f>IF(BA244="", "", SUMIF('Time Sheet'!$J$9:$J$5008, BA244, 'Time Sheet'!$N$9:$N$5008))</f>
        <v/>
      </c>
      <c r="BJ244" s="69" t="str">
        <f>IF(BA244="", "", SUMIF('Time Sheet'!$J$9:$J$5008, BA244, 'Time Sheet'!$L$9:$L$5008))</f>
        <v/>
      </c>
      <c r="BL244" s="14" t="str">
        <f t="shared" si="17"/>
        <v/>
      </c>
      <c r="BM244" s="65" t="str">
        <f t="shared" si="18"/>
        <v/>
      </c>
    </row>
    <row r="245" spans="53:65" hidden="1" x14ac:dyDescent="0.25">
      <c r="BA245" s="14" t="str">
        <f>IF('Job List'!Y250="", "", 'Job List'!Y250)</f>
        <v/>
      </c>
      <c r="BI245" s="31" t="str">
        <f>IF(BA245="", "", SUMIF('Time Sheet'!$J$9:$J$5008, BA245, 'Time Sheet'!$N$9:$N$5008))</f>
        <v/>
      </c>
      <c r="BJ245" s="69" t="str">
        <f>IF(BA245="", "", SUMIF('Time Sheet'!$J$9:$J$5008, BA245, 'Time Sheet'!$L$9:$L$5008))</f>
        <v/>
      </c>
      <c r="BL245" s="14" t="str">
        <f t="shared" si="17"/>
        <v/>
      </c>
      <c r="BM245" s="65" t="str">
        <f t="shared" si="18"/>
        <v/>
      </c>
    </row>
    <row r="246" spans="53:65" hidden="1" x14ac:dyDescent="0.25">
      <c r="BA246" s="14" t="str">
        <f>IF('Job List'!Y251="", "", 'Job List'!Y251)</f>
        <v/>
      </c>
      <c r="BI246" s="31" t="str">
        <f>IF(BA246="", "", SUMIF('Time Sheet'!$J$9:$J$5008, BA246, 'Time Sheet'!$N$9:$N$5008))</f>
        <v/>
      </c>
      <c r="BJ246" s="69" t="str">
        <f>IF(BA246="", "", SUMIF('Time Sheet'!$J$9:$J$5008, BA246, 'Time Sheet'!$L$9:$L$5008))</f>
        <v/>
      </c>
      <c r="BL246" s="14" t="str">
        <f t="shared" si="17"/>
        <v/>
      </c>
      <c r="BM246" s="65" t="str">
        <f t="shared" si="18"/>
        <v/>
      </c>
    </row>
    <row r="247" spans="53:65" hidden="1" x14ac:dyDescent="0.25">
      <c r="BA247" s="14" t="str">
        <f>IF('Job List'!Y252="", "", 'Job List'!Y252)</f>
        <v/>
      </c>
      <c r="BI247" s="31" t="str">
        <f>IF(BA247="", "", SUMIF('Time Sheet'!$J$9:$J$5008, BA247, 'Time Sheet'!$N$9:$N$5008))</f>
        <v/>
      </c>
      <c r="BJ247" s="69" t="str">
        <f>IF(BA247="", "", SUMIF('Time Sheet'!$J$9:$J$5008, BA247, 'Time Sheet'!$L$9:$L$5008))</f>
        <v/>
      </c>
      <c r="BL247" s="14" t="str">
        <f t="shared" si="17"/>
        <v/>
      </c>
      <c r="BM247" s="65" t="str">
        <f t="shared" si="18"/>
        <v/>
      </c>
    </row>
    <row r="248" spans="53:65" hidden="1" x14ac:dyDescent="0.25">
      <c r="BA248" s="14" t="str">
        <f>IF('Job List'!Y253="", "", 'Job List'!Y253)</f>
        <v/>
      </c>
      <c r="BI248" s="31" t="str">
        <f>IF(BA248="", "", SUMIF('Time Sheet'!$J$9:$J$5008, BA248, 'Time Sheet'!$N$9:$N$5008))</f>
        <v/>
      </c>
      <c r="BJ248" s="69" t="str">
        <f>IF(BA248="", "", SUMIF('Time Sheet'!$J$9:$J$5008, BA248, 'Time Sheet'!$L$9:$L$5008))</f>
        <v/>
      </c>
      <c r="BL248" s="14" t="str">
        <f t="shared" si="17"/>
        <v/>
      </c>
      <c r="BM248" s="65" t="str">
        <f t="shared" si="18"/>
        <v/>
      </c>
    </row>
    <row r="249" spans="53:65" hidden="1" x14ac:dyDescent="0.25">
      <c r="BA249" s="14" t="str">
        <f>IF('Job List'!Y254="", "", 'Job List'!Y254)</f>
        <v/>
      </c>
      <c r="BI249" s="31" t="str">
        <f>IF(BA249="", "", SUMIF('Time Sheet'!$J$9:$J$5008, BA249, 'Time Sheet'!$N$9:$N$5008))</f>
        <v/>
      </c>
      <c r="BJ249" s="69" t="str">
        <f>IF(BA249="", "", SUMIF('Time Sheet'!$J$9:$J$5008, BA249, 'Time Sheet'!$L$9:$L$5008))</f>
        <v/>
      </c>
      <c r="BL249" s="14" t="str">
        <f t="shared" si="17"/>
        <v/>
      </c>
      <c r="BM249" s="65" t="str">
        <f t="shared" si="18"/>
        <v/>
      </c>
    </row>
    <row r="250" spans="53:65" hidden="1" x14ac:dyDescent="0.25">
      <c r="BA250" s="14" t="str">
        <f>IF('Job List'!Y255="", "", 'Job List'!Y255)</f>
        <v/>
      </c>
      <c r="BI250" s="31" t="str">
        <f>IF(BA250="", "", SUMIF('Time Sheet'!$J$9:$J$5008, BA250, 'Time Sheet'!$N$9:$N$5008))</f>
        <v/>
      </c>
      <c r="BJ250" s="69" t="str">
        <f>IF(BA250="", "", SUMIF('Time Sheet'!$J$9:$J$5008, BA250, 'Time Sheet'!$L$9:$L$5008))</f>
        <v/>
      </c>
      <c r="BL250" s="14" t="str">
        <f t="shared" si="17"/>
        <v/>
      </c>
      <c r="BM250" s="65" t="str">
        <f t="shared" si="18"/>
        <v/>
      </c>
    </row>
    <row r="251" spans="53:65" hidden="1" x14ac:dyDescent="0.25">
      <c r="BA251" s="14" t="str">
        <f>IF('Job List'!Y256="", "", 'Job List'!Y256)</f>
        <v/>
      </c>
      <c r="BI251" s="31" t="str">
        <f>IF(BA251="", "", SUMIF('Time Sheet'!$J$9:$J$5008, BA251, 'Time Sheet'!$N$9:$N$5008))</f>
        <v/>
      </c>
      <c r="BJ251" s="69" t="str">
        <f>IF(BA251="", "", SUMIF('Time Sheet'!$J$9:$J$5008, BA251, 'Time Sheet'!$L$9:$L$5008))</f>
        <v/>
      </c>
      <c r="BL251" s="14" t="str">
        <f t="shared" si="17"/>
        <v/>
      </c>
      <c r="BM251" s="65" t="str">
        <f t="shared" si="18"/>
        <v/>
      </c>
    </row>
    <row r="252" spans="53:65" hidden="1" x14ac:dyDescent="0.25">
      <c r="BA252" s="14" t="str">
        <f>IF('Job List'!Y257="", "", 'Job List'!Y257)</f>
        <v/>
      </c>
      <c r="BI252" s="31" t="str">
        <f>IF(BA252="", "", SUMIF('Time Sheet'!$J$9:$J$5008, BA252, 'Time Sheet'!$N$9:$N$5008))</f>
        <v/>
      </c>
      <c r="BJ252" s="69" t="str">
        <f>IF(BA252="", "", SUMIF('Time Sheet'!$J$9:$J$5008, BA252, 'Time Sheet'!$L$9:$L$5008))</f>
        <v/>
      </c>
      <c r="BL252" s="14" t="str">
        <f t="shared" si="17"/>
        <v/>
      </c>
      <c r="BM252" s="65" t="str">
        <f t="shared" si="18"/>
        <v/>
      </c>
    </row>
    <row r="253" spans="53:65" hidden="1" x14ac:dyDescent="0.25">
      <c r="BA253" s="14" t="str">
        <f>IF('Job List'!Y258="", "", 'Job List'!Y258)</f>
        <v/>
      </c>
      <c r="BI253" s="31" t="str">
        <f>IF(BA253="", "", SUMIF('Time Sheet'!$J$9:$J$5008, BA253, 'Time Sheet'!$N$9:$N$5008))</f>
        <v/>
      </c>
      <c r="BJ253" s="69" t="str">
        <f>IF(BA253="", "", SUMIF('Time Sheet'!$J$9:$J$5008, BA253, 'Time Sheet'!$L$9:$L$5008))</f>
        <v/>
      </c>
      <c r="BL253" s="14" t="str">
        <f t="shared" si="17"/>
        <v/>
      </c>
      <c r="BM253" s="65" t="str">
        <f t="shared" si="18"/>
        <v/>
      </c>
    </row>
    <row r="254" spans="53:65" hidden="1" x14ac:dyDescent="0.25">
      <c r="BA254" s="14" t="str">
        <f>IF('Job List'!Y259="", "", 'Job List'!Y259)</f>
        <v/>
      </c>
      <c r="BI254" s="31" t="str">
        <f>IF(BA254="", "", SUMIF('Time Sheet'!$J$9:$J$5008, BA254, 'Time Sheet'!$N$9:$N$5008))</f>
        <v/>
      </c>
      <c r="BJ254" s="69" t="str">
        <f>IF(BA254="", "", SUMIF('Time Sheet'!$J$9:$J$5008, BA254, 'Time Sheet'!$L$9:$L$5008))</f>
        <v/>
      </c>
      <c r="BL254" s="14" t="str">
        <f t="shared" si="17"/>
        <v/>
      </c>
      <c r="BM254" s="65" t="str">
        <f t="shared" si="18"/>
        <v/>
      </c>
    </row>
    <row r="255" spans="53:65" hidden="1" x14ac:dyDescent="0.25">
      <c r="BA255" s="14" t="str">
        <f>IF('Job List'!Y260="", "", 'Job List'!Y260)</f>
        <v/>
      </c>
      <c r="BI255" s="31" t="str">
        <f>IF(BA255="", "", SUMIF('Time Sheet'!$J$9:$J$5008, BA255, 'Time Sheet'!$N$9:$N$5008))</f>
        <v/>
      </c>
      <c r="BJ255" s="69" t="str">
        <f>IF(BA255="", "", SUMIF('Time Sheet'!$J$9:$J$5008, BA255, 'Time Sheet'!$L$9:$L$5008))</f>
        <v/>
      </c>
      <c r="BL255" s="14" t="str">
        <f t="shared" si="17"/>
        <v/>
      </c>
      <c r="BM255" s="65" t="str">
        <f t="shared" si="18"/>
        <v/>
      </c>
    </row>
    <row r="256" spans="53:65" hidden="1" x14ac:dyDescent="0.25">
      <c r="BA256" s="14" t="str">
        <f>IF('Job List'!Y261="", "", 'Job List'!Y261)</f>
        <v/>
      </c>
      <c r="BI256" s="31" t="str">
        <f>IF(BA256="", "", SUMIF('Time Sheet'!$J$9:$J$5008, BA256, 'Time Sheet'!$N$9:$N$5008))</f>
        <v/>
      </c>
      <c r="BJ256" s="69" t="str">
        <f>IF(BA256="", "", SUMIF('Time Sheet'!$J$9:$J$5008, BA256, 'Time Sheet'!$L$9:$L$5008))</f>
        <v/>
      </c>
      <c r="BL256" s="14" t="str">
        <f t="shared" si="17"/>
        <v/>
      </c>
      <c r="BM256" s="65" t="str">
        <f t="shared" si="18"/>
        <v/>
      </c>
    </row>
    <row r="257" spans="53:65" hidden="1" x14ac:dyDescent="0.25">
      <c r="BA257" s="14" t="str">
        <f>IF('Job List'!Y262="", "", 'Job List'!Y262)</f>
        <v/>
      </c>
      <c r="BI257" s="31" t="str">
        <f>IF(BA257="", "", SUMIF('Time Sheet'!$J$9:$J$5008, BA257, 'Time Sheet'!$N$9:$N$5008))</f>
        <v/>
      </c>
      <c r="BJ257" s="69" t="str">
        <f>IF(BA257="", "", SUMIF('Time Sheet'!$J$9:$J$5008, BA257, 'Time Sheet'!$L$9:$L$5008))</f>
        <v/>
      </c>
      <c r="BL257" s="14" t="str">
        <f t="shared" si="17"/>
        <v/>
      </c>
      <c r="BM257" s="65" t="str">
        <f t="shared" si="18"/>
        <v/>
      </c>
    </row>
    <row r="258" spans="53:65" hidden="1" x14ac:dyDescent="0.25">
      <c r="BA258" s="14" t="str">
        <f>IF('Job List'!Y263="", "", 'Job List'!Y263)</f>
        <v/>
      </c>
      <c r="BI258" s="31" t="str">
        <f>IF(BA258="", "", SUMIF('Time Sheet'!$J$9:$J$5008, BA258, 'Time Sheet'!$N$9:$N$5008))</f>
        <v/>
      </c>
      <c r="BJ258" s="69" t="str">
        <f>IF(BA258="", "", SUMIF('Time Sheet'!$J$9:$J$5008, BA258, 'Time Sheet'!$L$9:$L$5008))</f>
        <v/>
      </c>
      <c r="BL258" s="14" t="str">
        <f t="shared" si="17"/>
        <v/>
      </c>
      <c r="BM258" s="65" t="str">
        <f t="shared" si="18"/>
        <v/>
      </c>
    </row>
    <row r="259" spans="53:65" hidden="1" x14ac:dyDescent="0.25">
      <c r="BA259" s="14" t="str">
        <f>IF('Job List'!Y264="", "", 'Job List'!Y264)</f>
        <v/>
      </c>
      <c r="BI259" s="31" t="str">
        <f>IF(BA259="", "", SUMIF('Time Sheet'!$J$9:$J$5008, BA259, 'Time Sheet'!$N$9:$N$5008))</f>
        <v/>
      </c>
      <c r="BJ259" s="69" t="str">
        <f>IF(BA259="", "", SUMIF('Time Sheet'!$J$9:$J$5008, BA259, 'Time Sheet'!$L$9:$L$5008))</f>
        <v/>
      </c>
      <c r="BL259" s="14" t="str">
        <f t="shared" si="17"/>
        <v/>
      </c>
      <c r="BM259" s="65" t="str">
        <f t="shared" si="18"/>
        <v/>
      </c>
    </row>
    <row r="260" spans="53:65" hidden="1" x14ac:dyDescent="0.25">
      <c r="BA260" s="14" t="str">
        <f>IF('Job List'!Y265="", "", 'Job List'!Y265)</f>
        <v/>
      </c>
      <c r="BI260" s="31" t="str">
        <f>IF(BA260="", "", SUMIF('Time Sheet'!$J$9:$J$5008, BA260, 'Time Sheet'!$N$9:$N$5008))</f>
        <v/>
      </c>
      <c r="BJ260" s="69" t="str">
        <f>IF(BA260="", "", SUMIF('Time Sheet'!$J$9:$J$5008, BA260, 'Time Sheet'!$L$9:$L$5008))</f>
        <v/>
      </c>
      <c r="BL260" s="14" t="str">
        <f t="shared" si="17"/>
        <v/>
      </c>
      <c r="BM260" s="65" t="str">
        <f t="shared" si="18"/>
        <v/>
      </c>
    </row>
    <row r="261" spans="53:65" hidden="1" x14ac:dyDescent="0.25">
      <c r="BA261" s="14" t="str">
        <f>IF('Job List'!Y266="", "", 'Job List'!Y266)</f>
        <v/>
      </c>
      <c r="BI261" s="31" t="str">
        <f>IF(BA261="", "", SUMIF('Time Sheet'!$J$9:$J$5008, BA261, 'Time Sheet'!$N$9:$N$5008))</f>
        <v/>
      </c>
      <c r="BJ261" s="69" t="str">
        <f>IF(BA261="", "", SUMIF('Time Sheet'!$J$9:$J$5008, BA261, 'Time Sheet'!$L$9:$L$5008))</f>
        <v/>
      </c>
      <c r="BL261" s="14" t="str">
        <f t="shared" si="17"/>
        <v/>
      </c>
      <c r="BM261" s="65" t="str">
        <f t="shared" si="18"/>
        <v/>
      </c>
    </row>
    <row r="262" spans="53:65" hidden="1" x14ac:dyDescent="0.25">
      <c r="BA262" s="14" t="str">
        <f>IF('Job List'!Y267="", "", 'Job List'!Y267)</f>
        <v/>
      </c>
      <c r="BI262" s="31" t="str">
        <f>IF(BA262="", "", SUMIF('Time Sheet'!$J$9:$J$5008, BA262, 'Time Sheet'!$N$9:$N$5008))</f>
        <v/>
      </c>
      <c r="BJ262" s="69" t="str">
        <f>IF(BA262="", "", SUMIF('Time Sheet'!$J$9:$J$5008, BA262, 'Time Sheet'!$L$9:$L$5008))</f>
        <v/>
      </c>
      <c r="BL262" s="14" t="str">
        <f t="shared" si="17"/>
        <v/>
      </c>
      <c r="BM262" s="65" t="str">
        <f t="shared" si="18"/>
        <v/>
      </c>
    </row>
    <row r="263" spans="53:65" hidden="1" x14ac:dyDescent="0.25">
      <c r="BA263" s="14" t="str">
        <f>IF('Job List'!Y268="", "", 'Job List'!Y268)</f>
        <v/>
      </c>
      <c r="BI263" s="31" t="str">
        <f>IF(BA263="", "", SUMIF('Time Sheet'!$J$9:$J$5008, BA263, 'Time Sheet'!$N$9:$N$5008))</f>
        <v/>
      </c>
      <c r="BJ263" s="69" t="str">
        <f>IF(BA263="", "", SUMIF('Time Sheet'!$J$9:$J$5008, BA263, 'Time Sheet'!$L$9:$L$5008))</f>
        <v/>
      </c>
      <c r="BL263" s="14" t="str">
        <f t="shared" si="17"/>
        <v/>
      </c>
      <c r="BM263" s="65" t="str">
        <f t="shared" si="18"/>
        <v/>
      </c>
    </row>
    <row r="264" spans="53:65" hidden="1" x14ac:dyDescent="0.25">
      <c r="BA264" s="14" t="str">
        <f>IF('Job List'!Y269="", "", 'Job List'!Y269)</f>
        <v/>
      </c>
      <c r="BI264" s="31" t="str">
        <f>IF(BA264="", "", SUMIF('Time Sheet'!$J$9:$J$5008, BA264, 'Time Sheet'!$N$9:$N$5008))</f>
        <v/>
      </c>
      <c r="BJ264" s="69" t="str">
        <f>IF(BA264="", "", SUMIF('Time Sheet'!$J$9:$J$5008, BA264, 'Time Sheet'!$L$9:$L$5008))</f>
        <v/>
      </c>
      <c r="BL264" s="14" t="str">
        <f t="shared" ref="BL264:BL327" si="19">IF(BA264="", "", RANK(BI264, $BI$4:$BI$503, 0))</f>
        <v/>
      </c>
      <c r="BM264" s="65" t="str">
        <f t="shared" ref="BM264:BM327" si="20">IF(BA264="", "", RANK(BJ264, $BJ$4:$BJ$503, 0))</f>
        <v/>
      </c>
    </row>
    <row r="265" spans="53:65" hidden="1" x14ac:dyDescent="0.25">
      <c r="BA265" s="14" t="str">
        <f>IF('Job List'!Y270="", "", 'Job List'!Y270)</f>
        <v/>
      </c>
      <c r="BI265" s="31" t="str">
        <f>IF(BA265="", "", SUMIF('Time Sheet'!$J$9:$J$5008, BA265, 'Time Sheet'!$N$9:$N$5008))</f>
        <v/>
      </c>
      <c r="BJ265" s="69" t="str">
        <f>IF(BA265="", "", SUMIF('Time Sheet'!$J$9:$J$5008, BA265, 'Time Sheet'!$L$9:$L$5008))</f>
        <v/>
      </c>
      <c r="BL265" s="14" t="str">
        <f t="shared" si="19"/>
        <v/>
      </c>
      <c r="BM265" s="65" t="str">
        <f t="shared" si="20"/>
        <v/>
      </c>
    </row>
    <row r="266" spans="53:65" hidden="1" x14ac:dyDescent="0.25">
      <c r="BA266" s="14" t="str">
        <f>IF('Job List'!Y271="", "", 'Job List'!Y271)</f>
        <v/>
      </c>
      <c r="BI266" s="31" t="str">
        <f>IF(BA266="", "", SUMIF('Time Sheet'!$J$9:$J$5008, BA266, 'Time Sheet'!$N$9:$N$5008))</f>
        <v/>
      </c>
      <c r="BJ266" s="69" t="str">
        <f>IF(BA266="", "", SUMIF('Time Sheet'!$J$9:$J$5008, BA266, 'Time Sheet'!$L$9:$L$5008))</f>
        <v/>
      </c>
      <c r="BL266" s="14" t="str">
        <f t="shared" si="19"/>
        <v/>
      </c>
      <c r="BM266" s="65" t="str">
        <f t="shared" si="20"/>
        <v/>
      </c>
    </row>
    <row r="267" spans="53:65" hidden="1" x14ac:dyDescent="0.25">
      <c r="BA267" s="14" t="str">
        <f>IF('Job List'!Y272="", "", 'Job List'!Y272)</f>
        <v/>
      </c>
      <c r="BI267" s="31" t="str">
        <f>IF(BA267="", "", SUMIF('Time Sheet'!$J$9:$J$5008, BA267, 'Time Sheet'!$N$9:$N$5008))</f>
        <v/>
      </c>
      <c r="BJ267" s="69" t="str">
        <f>IF(BA267="", "", SUMIF('Time Sheet'!$J$9:$J$5008, BA267, 'Time Sheet'!$L$9:$L$5008))</f>
        <v/>
      </c>
      <c r="BL267" s="14" t="str">
        <f t="shared" si="19"/>
        <v/>
      </c>
      <c r="BM267" s="65" t="str">
        <f t="shared" si="20"/>
        <v/>
      </c>
    </row>
    <row r="268" spans="53:65" hidden="1" x14ac:dyDescent="0.25">
      <c r="BA268" s="14" t="str">
        <f>IF('Job List'!Y273="", "", 'Job List'!Y273)</f>
        <v/>
      </c>
      <c r="BI268" s="31" t="str">
        <f>IF(BA268="", "", SUMIF('Time Sheet'!$J$9:$J$5008, BA268, 'Time Sheet'!$N$9:$N$5008))</f>
        <v/>
      </c>
      <c r="BJ268" s="69" t="str">
        <f>IF(BA268="", "", SUMIF('Time Sheet'!$J$9:$J$5008, BA268, 'Time Sheet'!$L$9:$L$5008))</f>
        <v/>
      </c>
      <c r="BL268" s="14" t="str">
        <f t="shared" si="19"/>
        <v/>
      </c>
      <c r="BM268" s="65" t="str">
        <f t="shared" si="20"/>
        <v/>
      </c>
    </row>
    <row r="269" spans="53:65" hidden="1" x14ac:dyDescent="0.25">
      <c r="BA269" s="14" t="str">
        <f>IF('Job List'!Y274="", "", 'Job List'!Y274)</f>
        <v/>
      </c>
      <c r="BI269" s="31" t="str">
        <f>IF(BA269="", "", SUMIF('Time Sheet'!$J$9:$J$5008, BA269, 'Time Sheet'!$N$9:$N$5008))</f>
        <v/>
      </c>
      <c r="BJ269" s="69" t="str">
        <f>IF(BA269="", "", SUMIF('Time Sheet'!$J$9:$J$5008, BA269, 'Time Sheet'!$L$9:$L$5008))</f>
        <v/>
      </c>
      <c r="BL269" s="14" t="str">
        <f t="shared" si="19"/>
        <v/>
      </c>
      <c r="BM269" s="65" t="str">
        <f t="shared" si="20"/>
        <v/>
      </c>
    </row>
    <row r="270" spans="53:65" hidden="1" x14ac:dyDescent="0.25">
      <c r="BA270" s="14" t="str">
        <f>IF('Job List'!Y275="", "", 'Job List'!Y275)</f>
        <v/>
      </c>
      <c r="BI270" s="31" t="str">
        <f>IF(BA270="", "", SUMIF('Time Sheet'!$J$9:$J$5008, BA270, 'Time Sheet'!$N$9:$N$5008))</f>
        <v/>
      </c>
      <c r="BJ270" s="69" t="str">
        <f>IF(BA270="", "", SUMIF('Time Sheet'!$J$9:$J$5008, BA270, 'Time Sheet'!$L$9:$L$5008))</f>
        <v/>
      </c>
      <c r="BL270" s="14" t="str">
        <f t="shared" si="19"/>
        <v/>
      </c>
      <c r="BM270" s="65" t="str">
        <f t="shared" si="20"/>
        <v/>
      </c>
    </row>
    <row r="271" spans="53:65" hidden="1" x14ac:dyDescent="0.25">
      <c r="BA271" s="14" t="str">
        <f>IF('Job List'!Y276="", "", 'Job List'!Y276)</f>
        <v/>
      </c>
      <c r="BI271" s="31" t="str">
        <f>IF(BA271="", "", SUMIF('Time Sheet'!$J$9:$J$5008, BA271, 'Time Sheet'!$N$9:$N$5008))</f>
        <v/>
      </c>
      <c r="BJ271" s="69" t="str">
        <f>IF(BA271="", "", SUMIF('Time Sheet'!$J$9:$J$5008, BA271, 'Time Sheet'!$L$9:$L$5008))</f>
        <v/>
      </c>
      <c r="BL271" s="14" t="str">
        <f t="shared" si="19"/>
        <v/>
      </c>
      <c r="BM271" s="65" t="str">
        <f t="shared" si="20"/>
        <v/>
      </c>
    </row>
    <row r="272" spans="53:65" hidden="1" x14ac:dyDescent="0.25">
      <c r="BA272" s="14" t="str">
        <f>IF('Job List'!Y277="", "", 'Job List'!Y277)</f>
        <v/>
      </c>
      <c r="BI272" s="31" t="str">
        <f>IF(BA272="", "", SUMIF('Time Sheet'!$J$9:$J$5008, BA272, 'Time Sheet'!$N$9:$N$5008))</f>
        <v/>
      </c>
      <c r="BJ272" s="69" t="str">
        <f>IF(BA272="", "", SUMIF('Time Sheet'!$J$9:$J$5008, BA272, 'Time Sheet'!$L$9:$L$5008))</f>
        <v/>
      </c>
      <c r="BL272" s="14" t="str">
        <f t="shared" si="19"/>
        <v/>
      </c>
      <c r="BM272" s="65" t="str">
        <f t="shared" si="20"/>
        <v/>
      </c>
    </row>
    <row r="273" spans="53:65" hidden="1" x14ac:dyDescent="0.25">
      <c r="BA273" s="14" t="str">
        <f>IF('Job List'!Y278="", "", 'Job List'!Y278)</f>
        <v/>
      </c>
      <c r="BI273" s="31" t="str">
        <f>IF(BA273="", "", SUMIF('Time Sheet'!$J$9:$J$5008, BA273, 'Time Sheet'!$N$9:$N$5008))</f>
        <v/>
      </c>
      <c r="BJ273" s="69" t="str">
        <f>IF(BA273="", "", SUMIF('Time Sheet'!$J$9:$J$5008, BA273, 'Time Sheet'!$L$9:$L$5008))</f>
        <v/>
      </c>
      <c r="BL273" s="14" t="str">
        <f t="shared" si="19"/>
        <v/>
      </c>
      <c r="BM273" s="65" t="str">
        <f t="shared" si="20"/>
        <v/>
      </c>
    </row>
    <row r="274" spans="53:65" hidden="1" x14ac:dyDescent="0.25">
      <c r="BA274" s="14" t="str">
        <f>IF('Job List'!Y279="", "", 'Job List'!Y279)</f>
        <v/>
      </c>
      <c r="BI274" s="31" t="str">
        <f>IF(BA274="", "", SUMIF('Time Sheet'!$J$9:$J$5008, BA274, 'Time Sheet'!$N$9:$N$5008))</f>
        <v/>
      </c>
      <c r="BJ274" s="69" t="str">
        <f>IF(BA274="", "", SUMIF('Time Sheet'!$J$9:$J$5008, BA274, 'Time Sheet'!$L$9:$L$5008))</f>
        <v/>
      </c>
      <c r="BL274" s="14" t="str">
        <f t="shared" si="19"/>
        <v/>
      </c>
      <c r="BM274" s="65" t="str">
        <f t="shared" si="20"/>
        <v/>
      </c>
    </row>
    <row r="275" spans="53:65" hidden="1" x14ac:dyDescent="0.25">
      <c r="BA275" s="14" t="str">
        <f>IF('Job List'!Y280="", "", 'Job List'!Y280)</f>
        <v/>
      </c>
      <c r="BI275" s="31" t="str">
        <f>IF(BA275="", "", SUMIF('Time Sheet'!$J$9:$J$5008, BA275, 'Time Sheet'!$N$9:$N$5008))</f>
        <v/>
      </c>
      <c r="BJ275" s="69" t="str">
        <f>IF(BA275="", "", SUMIF('Time Sheet'!$J$9:$J$5008, BA275, 'Time Sheet'!$L$9:$L$5008))</f>
        <v/>
      </c>
      <c r="BL275" s="14" t="str">
        <f t="shared" si="19"/>
        <v/>
      </c>
      <c r="BM275" s="65" t="str">
        <f t="shared" si="20"/>
        <v/>
      </c>
    </row>
    <row r="276" spans="53:65" hidden="1" x14ac:dyDescent="0.25">
      <c r="BA276" s="14" t="str">
        <f>IF('Job List'!Y281="", "", 'Job List'!Y281)</f>
        <v/>
      </c>
      <c r="BI276" s="31" t="str">
        <f>IF(BA276="", "", SUMIF('Time Sheet'!$J$9:$J$5008, BA276, 'Time Sheet'!$N$9:$N$5008))</f>
        <v/>
      </c>
      <c r="BJ276" s="69" t="str">
        <f>IF(BA276="", "", SUMIF('Time Sheet'!$J$9:$J$5008, BA276, 'Time Sheet'!$L$9:$L$5008))</f>
        <v/>
      </c>
      <c r="BL276" s="14" t="str">
        <f t="shared" si="19"/>
        <v/>
      </c>
      <c r="BM276" s="65" t="str">
        <f t="shared" si="20"/>
        <v/>
      </c>
    </row>
    <row r="277" spans="53:65" hidden="1" x14ac:dyDescent="0.25">
      <c r="BA277" s="14" t="str">
        <f>IF('Job List'!Y282="", "", 'Job List'!Y282)</f>
        <v/>
      </c>
      <c r="BI277" s="31" t="str">
        <f>IF(BA277="", "", SUMIF('Time Sheet'!$J$9:$J$5008, BA277, 'Time Sheet'!$N$9:$N$5008))</f>
        <v/>
      </c>
      <c r="BJ277" s="69" t="str">
        <f>IF(BA277="", "", SUMIF('Time Sheet'!$J$9:$J$5008, BA277, 'Time Sheet'!$L$9:$L$5008))</f>
        <v/>
      </c>
      <c r="BL277" s="14" t="str">
        <f t="shared" si="19"/>
        <v/>
      </c>
      <c r="BM277" s="65" t="str">
        <f t="shared" si="20"/>
        <v/>
      </c>
    </row>
    <row r="278" spans="53:65" hidden="1" x14ac:dyDescent="0.25">
      <c r="BA278" s="14" t="str">
        <f>IF('Job List'!Y283="", "", 'Job List'!Y283)</f>
        <v/>
      </c>
      <c r="BI278" s="31" t="str">
        <f>IF(BA278="", "", SUMIF('Time Sheet'!$J$9:$J$5008, BA278, 'Time Sheet'!$N$9:$N$5008))</f>
        <v/>
      </c>
      <c r="BJ278" s="69" t="str">
        <f>IF(BA278="", "", SUMIF('Time Sheet'!$J$9:$J$5008, BA278, 'Time Sheet'!$L$9:$L$5008))</f>
        <v/>
      </c>
      <c r="BL278" s="14" t="str">
        <f t="shared" si="19"/>
        <v/>
      </c>
      <c r="BM278" s="65" t="str">
        <f t="shared" si="20"/>
        <v/>
      </c>
    </row>
    <row r="279" spans="53:65" hidden="1" x14ac:dyDescent="0.25">
      <c r="BA279" s="14" t="str">
        <f>IF('Job List'!Y284="", "", 'Job List'!Y284)</f>
        <v/>
      </c>
      <c r="BI279" s="31" t="str">
        <f>IF(BA279="", "", SUMIF('Time Sheet'!$J$9:$J$5008, BA279, 'Time Sheet'!$N$9:$N$5008))</f>
        <v/>
      </c>
      <c r="BJ279" s="69" t="str">
        <f>IF(BA279="", "", SUMIF('Time Sheet'!$J$9:$J$5008, BA279, 'Time Sheet'!$L$9:$L$5008))</f>
        <v/>
      </c>
      <c r="BL279" s="14" t="str">
        <f t="shared" si="19"/>
        <v/>
      </c>
      <c r="BM279" s="65" t="str">
        <f t="shared" si="20"/>
        <v/>
      </c>
    </row>
    <row r="280" spans="53:65" hidden="1" x14ac:dyDescent="0.25">
      <c r="BA280" s="14" t="str">
        <f>IF('Job List'!Y285="", "", 'Job List'!Y285)</f>
        <v/>
      </c>
      <c r="BI280" s="31" t="str">
        <f>IF(BA280="", "", SUMIF('Time Sheet'!$J$9:$J$5008, BA280, 'Time Sheet'!$N$9:$N$5008))</f>
        <v/>
      </c>
      <c r="BJ280" s="69" t="str">
        <f>IF(BA280="", "", SUMIF('Time Sheet'!$J$9:$J$5008, BA280, 'Time Sheet'!$L$9:$L$5008))</f>
        <v/>
      </c>
      <c r="BL280" s="14" t="str">
        <f t="shared" si="19"/>
        <v/>
      </c>
      <c r="BM280" s="65" t="str">
        <f t="shared" si="20"/>
        <v/>
      </c>
    </row>
    <row r="281" spans="53:65" hidden="1" x14ac:dyDescent="0.25">
      <c r="BA281" s="14" t="str">
        <f>IF('Job List'!Y286="", "", 'Job List'!Y286)</f>
        <v/>
      </c>
      <c r="BI281" s="31" t="str">
        <f>IF(BA281="", "", SUMIF('Time Sheet'!$J$9:$J$5008, BA281, 'Time Sheet'!$N$9:$N$5008))</f>
        <v/>
      </c>
      <c r="BJ281" s="69" t="str">
        <f>IF(BA281="", "", SUMIF('Time Sheet'!$J$9:$J$5008, BA281, 'Time Sheet'!$L$9:$L$5008))</f>
        <v/>
      </c>
      <c r="BL281" s="14" t="str">
        <f t="shared" si="19"/>
        <v/>
      </c>
      <c r="BM281" s="65" t="str">
        <f t="shared" si="20"/>
        <v/>
      </c>
    </row>
    <row r="282" spans="53:65" hidden="1" x14ac:dyDescent="0.25">
      <c r="BA282" s="14" t="str">
        <f>IF('Job List'!Y287="", "", 'Job List'!Y287)</f>
        <v/>
      </c>
      <c r="BI282" s="31" t="str">
        <f>IF(BA282="", "", SUMIF('Time Sheet'!$J$9:$J$5008, BA282, 'Time Sheet'!$N$9:$N$5008))</f>
        <v/>
      </c>
      <c r="BJ282" s="69" t="str">
        <f>IF(BA282="", "", SUMIF('Time Sheet'!$J$9:$J$5008, BA282, 'Time Sheet'!$L$9:$L$5008))</f>
        <v/>
      </c>
      <c r="BL282" s="14" t="str">
        <f t="shared" si="19"/>
        <v/>
      </c>
      <c r="BM282" s="65" t="str">
        <f t="shared" si="20"/>
        <v/>
      </c>
    </row>
    <row r="283" spans="53:65" hidden="1" x14ac:dyDescent="0.25">
      <c r="BA283" s="14" t="str">
        <f>IF('Job List'!Y288="", "", 'Job List'!Y288)</f>
        <v/>
      </c>
      <c r="BI283" s="31" t="str">
        <f>IF(BA283="", "", SUMIF('Time Sheet'!$J$9:$J$5008, BA283, 'Time Sheet'!$N$9:$N$5008))</f>
        <v/>
      </c>
      <c r="BJ283" s="69" t="str">
        <f>IF(BA283="", "", SUMIF('Time Sheet'!$J$9:$J$5008, BA283, 'Time Sheet'!$L$9:$L$5008))</f>
        <v/>
      </c>
      <c r="BL283" s="14" t="str">
        <f t="shared" si="19"/>
        <v/>
      </c>
      <c r="BM283" s="65" t="str">
        <f t="shared" si="20"/>
        <v/>
      </c>
    </row>
    <row r="284" spans="53:65" hidden="1" x14ac:dyDescent="0.25">
      <c r="BA284" s="14" t="str">
        <f>IF('Job List'!Y289="", "", 'Job List'!Y289)</f>
        <v/>
      </c>
      <c r="BI284" s="31" t="str">
        <f>IF(BA284="", "", SUMIF('Time Sheet'!$J$9:$J$5008, BA284, 'Time Sheet'!$N$9:$N$5008))</f>
        <v/>
      </c>
      <c r="BJ284" s="69" t="str">
        <f>IF(BA284="", "", SUMIF('Time Sheet'!$J$9:$J$5008, BA284, 'Time Sheet'!$L$9:$L$5008))</f>
        <v/>
      </c>
      <c r="BL284" s="14" t="str">
        <f t="shared" si="19"/>
        <v/>
      </c>
      <c r="BM284" s="65" t="str">
        <f t="shared" si="20"/>
        <v/>
      </c>
    </row>
    <row r="285" spans="53:65" hidden="1" x14ac:dyDescent="0.25">
      <c r="BA285" s="14" t="str">
        <f>IF('Job List'!Y290="", "", 'Job List'!Y290)</f>
        <v/>
      </c>
      <c r="BI285" s="31" t="str">
        <f>IF(BA285="", "", SUMIF('Time Sheet'!$J$9:$J$5008, BA285, 'Time Sheet'!$N$9:$N$5008))</f>
        <v/>
      </c>
      <c r="BJ285" s="69" t="str">
        <f>IF(BA285="", "", SUMIF('Time Sheet'!$J$9:$J$5008, BA285, 'Time Sheet'!$L$9:$L$5008))</f>
        <v/>
      </c>
      <c r="BL285" s="14" t="str">
        <f t="shared" si="19"/>
        <v/>
      </c>
      <c r="BM285" s="65" t="str">
        <f t="shared" si="20"/>
        <v/>
      </c>
    </row>
    <row r="286" spans="53:65" hidden="1" x14ac:dyDescent="0.25">
      <c r="BA286" s="14" t="str">
        <f>IF('Job List'!Y291="", "", 'Job List'!Y291)</f>
        <v/>
      </c>
      <c r="BI286" s="31" t="str">
        <f>IF(BA286="", "", SUMIF('Time Sheet'!$J$9:$J$5008, BA286, 'Time Sheet'!$N$9:$N$5008))</f>
        <v/>
      </c>
      <c r="BJ286" s="69" t="str">
        <f>IF(BA286="", "", SUMIF('Time Sheet'!$J$9:$J$5008, BA286, 'Time Sheet'!$L$9:$L$5008))</f>
        <v/>
      </c>
      <c r="BL286" s="14" t="str">
        <f t="shared" si="19"/>
        <v/>
      </c>
      <c r="BM286" s="65" t="str">
        <f t="shared" si="20"/>
        <v/>
      </c>
    </row>
    <row r="287" spans="53:65" hidden="1" x14ac:dyDescent="0.25">
      <c r="BA287" s="14" t="str">
        <f>IF('Job List'!Y292="", "", 'Job List'!Y292)</f>
        <v/>
      </c>
      <c r="BI287" s="31" t="str">
        <f>IF(BA287="", "", SUMIF('Time Sheet'!$J$9:$J$5008, BA287, 'Time Sheet'!$N$9:$N$5008))</f>
        <v/>
      </c>
      <c r="BJ287" s="69" t="str">
        <f>IF(BA287="", "", SUMIF('Time Sheet'!$J$9:$J$5008, BA287, 'Time Sheet'!$L$9:$L$5008))</f>
        <v/>
      </c>
      <c r="BL287" s="14" t="str">
        <f t="shared" si="19"/>
        <v/>
      </c>
      <c r="BM287" s="65" t="str">
        <f t="shared" si="20"/>
        <v/>
      </c>
    </row>
    <row r="288" spans="53:65" hidden="1" x14ac:dyDescent="0.25">
      <c r="BA288" s="14" t="str">
        <f>IF('Job List'!Y293="", "", 'Job List'!Y293)</f>
        <v/>
      </c>
      <c r="BI288" s="31" t="str">
        <f>IF(BA288="", "", SUMIF('Time Sheet'!$J$9:$J$5008, BA288, 'Time Sheet'!$N$9:$N$5008))</f>
        <v/>
      </c>
      <c r="BJ288" s="69" t="str">
        <f>IF(BA288="", "", SUMIF('Time Sheet'!$J$9:$J$5008, BA288, 'Time Sheet'!$L$9:$L$5008))</f>
        <v/>
      </c>
      <c r="BL288" s="14" t="str">
        <f t="shared" si="19"/>
        <v/>
      </c>
      <c r="BM288" s="65" t="str">
        <f t="shared" si="20"/>
        <v/>
      </c>
    </row>
    <row r="289" spans="53:65" hidden="1" x14ac:dyDescent="0.25">
      <c r="BA289" s="14" t="str">
        <f>IF('Job List'!Y294="", "", 'Job List'!Y294)</f>
        <v/>
      </c>
      <c r="BI289" s="31" t="str">
        <f>IF(BA289="", "", SUMIF('Time Sheet'!$J$9:$J$5008, BA289, 'Time Sheet'!$N$9:$N$5008))</f>
        <v/>
      </c>
      <c r="BJ289" s="69" t="str">
        <f>IF(BA289="", "", SUMIF('Time Sheet'!$J$9:$J$5008, BA289, 'Time Sheet'!$L$9:$L$5008))</f>
        <v/>
      </c>
      <c r="BL289" s="14" t="str">
        <f t="shared" si="19"/>
        <v/>
      </c>
      <c r="BM289" s="65" t="str">
        <f t="shared" si="20"/>
        <v/>
      </c>
    </row>
    <row r="290" spans="53:65" hidden="1" x14ac:dyDescent="0.25">
      <c r="BA290" s="14" t="str">
        <f>IF('Job List'!Y295="", "", 'Job List'!Y295)</f>
        <v/>
      </c>
      <c r="BI290" s="31" t="str">
        <f>IF(BA290="", "", SUMIF('Time Sheet'!$J$9:$J$5008, BA290, 'Time Sheet'!$N$9:$N$5008))</f>
        <v/>
      </c>
      <c r="BJ290" s="69" t="str">
        <f>IF(BA290="", "", SUMIF('Time Sheet'!$J$9:$J$5008, BA290, 'Time Sheet'!$L$9:$L$5008))</f>
        <v/>
      </c>
      <c r="BL290" s="14" t="str">
        <f t="shared" si="19"/>
        <v/>
      </c>
      <c r="BM290" s="65" t="str">
        <f t="shared" si="20"/>
        <v/>
      </c>
    </row>
    <row r="291" spans="53:65" hidden="1" x14ac:dyDescent="0.25">
      <c r="BA291" s="14" t="str">
        <f>IF('Job List'!Y296="", "", 'Job List'!Y296)</f>
        <v/>
      </c>
      <c r="BI291" s="31" t="str">
        <f>IF(BA291="", "", SUMIF('Time Sheet'!$J$9:$J$5008, BA291, 'Time Sheet'!$N$9:$N$5008))</f>
        <v/>
      </c>
      <c r="BJ291" s="69" t="str">
        <f>IF(BA291="", "", SUMIF('Time Sheet'!$J$9:$J$5008, BA291, 'Time Sheet'!$L$9:$L$5008))</f>
        <v/>
      </c>
      <c r="BL291" s="14" t="str">
        <f t="shared" si="19"/>
        <v/>
      </c>
      <c r="BM291" s="65" t="str">
        <f t="shared" si="20"/>
        <v/>
      </c>
    </row>
    <row r="292" spans="53:65" hidden="1" x14ac:dyDescent="0.25">
      <c r="BA292" s="14" t="str">
        <f>IF('Job List'!Y297="", "", 'Job List'!Y297)</f>
        <v/>
      </c>
      <c r="BI292" s="31" t="str">
        <f>IF(BA292="", "", SUMIF('Time Sheet'!$J$9:$J$5008, BA292, 'Time Sheet'!$N$9:$N$5008))</f>
        <v/>
      </c>
      <c r="BJ292" s="69" t="str">
        <f>IF(BA292="", "", SUMIF('Time Sheet'!$J$9:$J$5008, BA292, 'Time Sheet'!$L$9:$L$5008))</f>
        <v/>
      </c>
      <c r="BL292" s="14" t="str">
        <f t="shared" si="19"/>
        <v/>
      </c>
      <c r="BM292" s="65" t="str">
        <f t="shared" si="20"/>
        <v/>
      </c>
    </row>
    <row r="293" spans="53:65" hidden="1" x14ac:dyDescent="0.25">
      <c r="BA293" s="14" t="str">
        <f>IF('Job List'!Y298="", "", 'Job List'!Y298)</f>
        <v/>
      </c>
      <c r="BI293" s="31" t="str">
        <f>IF(BA293="", "", SUMIF('Time Sheet'!$J$9:$J$5008, BA293, 'Time Sheet'!$N$9:$N$5008))</f>
        <v/>
      </c>
      <c r="BJ293" s="69" t="str">
        <f>IF(BA293="", "", SUMIF('Time Sheet'!$J$9:$J$5008, BA293, 'Time Sheet'!$L$9:$L$5008))</f>
        <v/>
      </c>
      <c r="BL293" s="14" t="str">
        <f t="shared" si="19"/>
        <v/>
      </c>
      <c r="BM293" s="65" t="str">
        <f t="shared" si="20"/>
        <v/>
      </c>
    </row>
    <row r="294" spans="53:65" hidden="1" x14ac:dyDescent="0.25">
      <c r="BA294" s="14" t="str">
        <f>IF('Job List'!Y299="", "", 'Job List'!Y299)</f>
        <v/>
      </c>
      <c r="BI294" s="31" t="str">
        <f>IF(BA294="", "", SUMIF('Time Sheet'!$J$9:$J$5008, BA294, 'Time Sheet'!$N$9:$N$5008))</f>
        <v/>
      </c>
      <c r="BJ294" s="69" t="str">
        <f>IF(BA294="", "", SUMIF('Time Sheet'!$J$9:$J$5008, BA294, 'Time Sheet'!$L$9:$L$5008))</f>
        <v/>
      </c>
      <c r="BL294" s="14" t="str">
        <f t="shared" si="19"/>
        <v/>
      </c>
      <c r="BM294" s="65" t="str">
        <f t="shared" si="20"/>
        <v/>
      </c>
    </row>
    <row r="295" spans="53:65" hidden="1" x14ac:dyDescent="0.25">
      <c r="BA295" s="14" t="str">
        <f>IF('Job List'!Y300="", "", 'Job List'!Y300)</f>
        <v/>
      </c>
      <c r="BI295" s="31" t="str">
        <f>IF(BA295="", "", SUMIF('Time Sheet'!$J$9:$J$5008, BA295, 'Time Sheet'!$N$9:$N$5008))</f>
        <v/>
      </c>
      <c r="BJ295" s="69" t="str">
        <f>IF(BA295="", "", SUMIF('Time Sheet'!$J$9:$J$5008, BA295, 'Time Sheet'!$L$9:$L$5008))</f>
        <v/>
      </c>
      <c r="BL295" s="14" t="str">
        <f t="shared" si="19"/>
        <v/>
      </c>
      <c r="BM295" s="65" t="str">
        <f t="shared" si="20"/>
        <v/>
      </c>
    </row>
    <row r="296" spans="53:65" hidden="1" x14ac:dyDescent="0.25">
      <c r="BA296" s="14" t="str">
        <f>IF('Job List'!Y301="", "", 'Job List'!Y301)</f>
        <v/>
      </c>
      <c r="BI296" s="31" t="str">
        <f>IF(BA296="", "", SUMIF('Time Sheet'!$J$9:$J$5008, BA296, 'Time Sheet'!$N$9:$N$5008))</f>
        <v/>
      </c>
      <c r="BJ296" s="69" t="str">
        <f>IF(BA296="", "", SUMIF('Time Sheet'!$J$9:$J$5008, BA296, 'Time Sheet'!$L$9:$L$5008))</f>
        <v/>
      </c>
      <c r="BL296" s="14" t="str">
        <f t="shared" si="19"/>
        <v/>
      </c>
      <c r="BM296" s="65" t="str">
        <f t="shared" si="20"/>
        <v/>
      </c>
    </row>
    <row r="297" spans="53:65" hidden="1" x14ac:dyDescent="0.25">
      <c r="BA297" s="14" t="str">
        <f>IF('Job List'!Y302="", "", 'Job List'!Y302)</f>
        <v/>
      </c>
      <c r="BI297" s="31" t="str">
        <f>IF(BA297="", "", SUMIF('Time Sheet'!$J$9:$J$5008, BA297, 'Time Sheet'!$N$9:$N$5008))</f>
        <v/>
      </c>
      <c r="BJ297" s="69" t="str">
        <f>IF(BA297="", "", SUMIF('Time Sheet'!$J$9:$J$5008, BA297, 'Time Sheet'!$L$9:$L$5008))</f>
        <v/>
      </c>
      <c r="BL297" s="14" t="str">
        <f t="shared" si="19"/>
        <v/>
      </c>
      <c r="BM297" s="65" t="str">
        <f t="shared" si="20"/>
        <v/>
      </c>
    </row>
    <row r="298" spans="53:65" hidden="1" x14ac:dyDescent="0.25">
      <c r="BA298" s="14" t="str">
        <f>IF('Job List'!Y303="", "", 'Job List'!Y303)</f>
        <v/>
      </c>
      <c r="BI298" s="31" t="str">
        <f>IF(BA298="", "", SUMIF('Time Sheet'!$J$9:$J$5008, BA298, 'Time Sheet'!$N$9:$N$5008))</f>
        <v/>
      </c>
      <c r="BJ298" s="69" t="str">
        <f>IF(BA298="", "", SUMIF('Time Sheet'!$J$9:$J$5008, BA298, 'Time Sheet'!$L$9:$L$5008))</f>
        <v/>
      </c>
      <c r="BL298" s="14" t="str">
        <f t="shared" si="19"/>
        <v/>
      </c>
      <c r="BM298" s="65" t="str">
        <f t="shared" si="20"/>
        <v/>
      </c>
    </row>
    <row r="299" spans="53:65" hidden="1" x14ac:dyDescent="0.25">
      <c r="BA299" s="14" t="str">
        <f>IF('Job List'!Y304="", "", 'Job List'!Y304)</f>
        <v/>
      </c>
      <c r="BI299" s="31" t="str">
        <f>IF(BA299="", "", SUMIF('Time Sheet'!$J$9:$J$5008, BA299, 'Time Sheet'!$N$9:$N$5008))</f>
        <v/>
      </c>
      <c r="BJ299" s="69" t="str">
        <f>IF(BA299="", "", SUMIF('Time Sheet'!$J$9:$J$5008, BA299, 'Time Sheet'!$L$9:$L$5008))</f>
        <v/>
      </c>
      <c r="BL299" s="14" t="str">
        <f t="shared" si="19"/>
        <v/>
      </c>
      <c r="BM299" s="65" t="str">
        <f t="shared" si="20"/>
        <v/>
      </c>
    </row>
    <row r="300" spans="53:65" hidden="1" x14ac:dyDescent="0.25">
      <c r="BA300" s="14" t="str">
        <f>IF('Job List'!Y305="", "", 'Job List'!Y305)</f>
        <v/>
      </c>
      <c r="BI300" s="31" t="str">
        <f>IF(BA300="", "", SUMIF('Time Sheet'!$J$9:$J$5008, BA300, 'Time Sheet'!$N$9:$N$5008))</f>
        <v/>
      </c>
      <c r="BJ300" s="69" t="str">
        <f>IF(BA300="", "", SUMIF('Time Sheet'!$J$9:$J$5008, BA300, 'Time Sheet'!$L$9:$L$5008))</f>
        <v/>
      </c>
      <c r="BL300" s="14" t="str">
        <f t="shared" si="19"/>
        <v/>
      </c>
      <c r="BM300" s="65" t="str">
        <f t="shared" si="20"/>
        <v/>
      </c>
    </row>
    <row r="301" spans="53:65" hidden="1" x14ac:dyDescent="0.25">
      <c r="BA301" s="14" t="str">
        <f>IF('Job List'!Y306="", "", 'Job List'!Y306)</f>
        <v/>
      </c>
      <c r="BI301" s="31" t="str">
        <f>IF(BA301="", "", SUMIF('Time Sheet'!$J$9:$J$5008, BA301, 'Time Sheet'!$N$9:$N$5008))</f>
        <v/>
      </c>
      <c r="BJ301" s="69" t="str">
        <f>IF(BA301="", "", SUMIF('Time Sheet'!$J$9:$J$5008, BA301, 'Time Sheet'!$L$9:$L$5008))</f>
        <v/>
      </c>
      <c r="BL301" s="14" t="str">
        <f t="shared" si="19"/>
        <v/>
      </c>
      <c r="BM301" s="65" t="str">
        <f t="shared" si="20"/>
        <v/>
      </c>
    </row>
    <row r="302" spans="53:65" hidden="1" x14ac:dyDescent="0.25">
      <c r="BA302" s="14" t="str">
        <f>IF('Job List'!Y307="", "", 'Job List'!Y307)</f>
        <v/>
      </c>
      <c r="BI302" s="31" t="str">
        <f>IF(BA302="", "", SUMIF('Time Sheet'!$J$9:$J$5008, BA302, 'Time Sheet'!$N$9:$N$5008))</f>
        <v/>
      </c>
      <c r="BJ302" s="69" t="str">
        <f>IF(BA302="", "", SUMIF('Time Sheet'!$J$9:$J$5008, BA302, 'Time Sheet'!$L$9:$L$5008))</f>
        <v/>
      </c>
      <c r="BL302" s="14" t="str">
        <f t="shared" si="19"/>
        <v/>
      </c>
      <c r="BM302" s="65" t="str">
        <f t="shared" si="20"/>
        <v/>
      </c>
    </row>
    <row r="303" spans="53:65" hidden="1" x14ac:dyDescent="0.25">
      <c r="BA303" s="14" t="str">
        <f>IF('Job List'!Y308="", "", 'Job List'!Y308)</f>
        <v/>
      </c>
      <c r="BI303" s="31" t="str">
        <f>IF(BA303="", "", SUMIF('Time Sheet'!$J$9:$J$5008, BA303, 'Time Sheet'!$N$9:$N$5008))</f>
        <v/>
      </c>
      <c r="BJ303" s="69" t="str">
        <f>IF(BA303="", "", SUMIF('Time Sheet'!$J$9:$J$5008, BA303, 'Time Sheet'!$L$9:$L$5008))</f>
        <v/>
      </c>
      <c r="BL303" s="14" t="str">
        <f t="shared" si="19"/>
        <v/>
      </c>
      <c r="BM303" s="65" t="str">
        <f t="shared" si="20"/>
        <v/>
      </c>
    </row>
    <row r="304" spans="53:65" hidden="1" x14ac:dyDescent="0.25">
      <c r="BA304" s="14" t="str">
        <f>IF('Job List'!Y309="", "", 'Job List'!Y309)</f>
        <v/>
      </c>
      <c r="BI304" s="31" t="str">
        <f>IF(BA304="", "", SUMIF('Time Sheet'!$J$9:$J$5008, BA304, 'Time Sheet'!$N$9:$N$5008))</f>
        <v/>
      </c>
      <c r="BJ304" s="69" t="str">
        <f>IF(BA304="", "", SUMIF('Time Sheet'!$J$9:$J$5008, BA304, 'Time Sheet'!$L$9:$L$5008))</f>
        <v/>
      </c>
      <c r="BL304" s="14" t="str">
        <f t="shared" si="19"/>
        <v/>
      </c>
      <c r="BM304" s="65" t="str">
        <f t="shared" si="20"/>
        <v/>
      </c>
    </row>
    <row r="305" spans="53:65" hidden="1" x14ac:dyDescent="0.25">
      <c r="BA305" s="14" t="str">
        <f>IF('Job List'!Y310="", "", 'Job List'!Y310)</f>
        <v/>
      </c>
      <c r="BI305" s="31" t="str">
        <f>IF(BA305="", "", SUMIF('Time Sheet'!$J$9:$J$5008, BA305, 'Time Sheet'!$N$9:$N$5008))</f>
        <v/>
      </c>
      <c r="BJ305" s="69" t="str">
        <f>IF(BA305="", "", SUMIF('Time Sheet'!$J$9:$J$5008, BA305, 'Time Sheet'!$L$9:$L$5008))</f>
        <v/>
      </c>
      <c r="BL305" s="14" t="str">
        <f t="shared" si="19"/>
        <v/>
      </c>
      <c r="BM305" s="65" t="str">
        <f t="shared" si="20"/>
        <v/>
      </c>
    </row>
    <row r="306" spans="53:65" hidden="1" x14ac:dyDescent="0.25">
      <c r="BA306" s="14" t="str">
        <f>IF('Job List'!Y311="", "", 'Job List'!Y311)</f>
        <v/>
      </c>
      <c r="BI306" s="31" t="str">
        <f>IF(BA306="", "", SUMIF('Time Sheet'!$J$9:$J$5008, BA306, 'Time Sheet'!$N$9:$N$5008))</f>
        <v/>
      </c>
      <c r="BJ306" s="69" t="str">
        <f>IF(BA306="", "", SUMIF('Time Sheet'!$J$9:$J$5008, BA306, 'Time Sheet'!$L$9:$L$5008))</f>
        <v/>
      </c>
      <c r="BL306" s="14" t="str">
        <f t="shared" si="19"/>
        <v/>
      </c>
      <c r="BM306" s="65" t="str">
        <f t="shared" si="20"/>
        <v/>
      </c>
    </row>
    <row r="307" spans="53:65" hidden="1" x14ac:dyDescent="0.25">
      <c r="BA307" s="14" t="str">
        <f>IF('Job List'!Y312="", "", 'Job List'!Y312)</f>
        <v/>
      </c>
      <c r="BI307" s="31" t="str">
        <f>IF(BA307="", "", SUMIF('Time Sheet'!$J$9:$J$5008, BA307, 'Time Sheet'!$N$9:$N$5008))</f>
        <v/>
      </c>
      <c r="BJ307" s="69" t="str">
        <f>IF(BA307="", "", SUMIF('Time Sheet'!$J$9:$J$5008, BA307, 'Time Sheet'!$L$9:$L$5008))</f>
        <v/>
      </c>
      <c r="BL307" s="14" t="str">
        <f t="shared" si="19"/>
        <v/>
      </c>
      <c r="BM307" s="65" t="str">
        <f t="shared" si="20"/>
        <v/>
      </c>
    </row>
    <row r="308" spans="53:65" hidden="1" x14ac:dyDescent="0.25">
      <c r="BA308" s="14" t="str">
        <f>IF('Job List'!Y313="", "", 'Job List'!Y313)</f>
        <v/>
      </c>
      <c r="BI308" s="31" t="str">
        <f>IF(BA308="", "", SUMIF('Time Sheet'!$J$9:$J$5008, BA308, 'Time Sheet'!$N$9:$N$5008))</f>
        <v/>
      </c>
      <c r="BJ308" s="69" t="str">
        <f>IF(BA308="", "", SUMIF('Time Sheet'!$J$9:$J$5008, BA308, 'Time Sheet'!$L$9:$L$5008))</f>
        <v/>
      </c>
      <c r="BL308" s="14" t="str">
        <f t="shared" si="19"/>
        <v/>
      </c>
      <c r="BM308" s="65" t="str">
        <f t="shared" si="20"/>
        <v/>
      </c>
    </row>
    <row r="309" spans="53:65" hidden="1" x14ac:dyDescent="0.25">
      <c r="BA309" s="14" t="str">
        <f>IF('Job List'!Y314="", "", 'Job List'!Y314)</f>
        <v/>
      </c>
      <c r="BI309" s="31" t="str">
        <f>IF(BA309="", "", SUMIF('Time Sheet'!$J$9:$J$5008, BA309, 'Time Sheet'!$N$9:$N$5008))</f>
        <v/>
      </c>
      <c r="BJ309" s="69" t="str">
        <f>IF(BA309="", "", SUMIF('Time Sheet'!$J$9:$J$5008, BA309, 'Time Sheet'!$L$9:$L$5008))</f>
        <v/>
      </c>
      <c r="BL309" s="14" t="str">
        <f t="shared" si="19"/>
        <v/>
      </c>
      <c r="BM309" s="65" t="str">
        <f t="shared" si="20"/>
        <v/>
      </c>
    </row>
    <row r="310" spans="53:65" hidden="1" x14ac:dyDescent="0.25">
      <c r="BA310" s="14" t="str">
        <f>IF('Job List'!Y315="", "", 'Job List'!Y315)</f>
        <v/>
      </c>
      <c r="BI310" s="31" t="str">
        <f>IF(BA310="", "", SUMIF('Time Sheet'!$J$9:$J$5008, BA310, 'Time Sheet'!$N$9:$N$5008))</f>
        <v/>
      </c>
      <c r="BJ310" s="69" t="str">
        <f>IF(BA310="", "", SUMIF('Time Sheet'!$J$9:$J$5008, BA310, 'Time Sheet'!$L$9:$L$5008))</f>
        <v/>
      </c>
      <c r="BL310" s="14" t="str">
        <f t="shared" si="19"/>
        <v/>
      </c>
      <c r="BM310" s="65" t="str">
        <f t="shared" si="20"/>
        <v/>
      </c>
    </row>
    <row r="311" spans="53:65" hidden="1" x14ac:dyDescent="0.25">
      <c r="BA311" s="14" t="str">
        <f>IF('Job List'!Y316="", "", 'Job List'!Y316)</f>
        <v/>
      </c>
      <c r="BI311" s="31" t="str">
        <f>IF(BA311="", "", SUMIF('Time Sheet'!$J$9:$J$5008, BA311, 'Time Sheet'!$N$9:$N$5008))</f>
        <v/>
      </c>
      <c r="BJ311" s="69" t="str">
        <f>IF(BA311="", "", SUMIF('Time Sheet'!$J$9:$J$5008, BA311, 'Time Sheet'!$L$9:$L$5008))</f>
        <v/>
      </c>
      <c r="BL311" s="14" t="str">
        <f t="shared" si="19"/>
        <v/>
      </c>
      <c r="BM311" s="65" t="str">
        <f t="shared" si="20"/>
        <v/>
      </c>
    </row>
    <row r="312" spans="53:65" hidden="1" x14ac:dyDescent="0.25">
      <c r="BA312" s="14" t="str">
        <f>IF('Job List'!Y317="", "", 'Job List'!Y317)</f>
        <v/>
      </c>
      <c r="BI312" s="31" t="str">
        <f>IF(BA312="", "", SUMIF('Time Sheet'!$J$9:$J$5008, BA312, 'Time Sheet'!$N$9:$N$5008))</f>
        <v/>
      </c>
      <c r="BJ312" s="69" t="str">
        <f>IF(BA312="", "", SUMIF('Time Sheet'!$J$9:$J$5008, BA312, 'Time Sheet'!$L$9:$L$5008))</f>
        <v/>
      </c>
      <c r="BL312" s="14" t="str">
        <f t="shared" si="19"/>
        <v/>
      </c>
      <c r="BM312" s="65" t="str">
        <f t="shared" si="20"/>
        <v/>
      </c>
    </row>
    <row r="313" spans="53:65" hidden="1" x14ac:dyDescent="0.25">
      <c r="BA313" s="14" t="str">
        <f>IF('Job List'!Y318="", "", 'Job List'!Y318)</f>
        <v/>
      </c>
      <c r="BI313" s="31" t="str">
        <f>IF(BA313="", "", SUMIF('Time Sheet'!$J$9:$J$5008, BA313, 'Time Sheet'!$N$9:$N$5008))</f>
        <v/>
      </c>
      <c r="BJ313" s="69" t="str">
        <f>IF(BA313="", "", SUMIF('Time Sheet'!$J$9:$J$5008, BA313, 'Time Sheet'!$L$9:$L$5008))</f>
        <v/>
      </c>
      <c r="BL313" s="14" t="str">
        <f t="shared" si="19"/>
        <v/>
      </c>
      <c r="BM313" s="65" t="str">
        <f t="shared" si="20"/>
        <v/>
      </c>
    </row>
    <row r="314" spans="53:65" hidden="1" x14ac:dyDescent="0.25">
      <c r="BA314" s="14" t="str">
        <f>IF('Job List'!Y319="", "", 'Job List'!Y319)</f>
        <v/>
      </c>
      <c r="BI314" s="31" t="str">
        <f>IF(BA314="", "", SUMIF('Time Sheet'!$J$9:$J$5008, BA314, 'Time Sheet'!$N$9:$N$5008))</f>
        <v/>
      </c>
      <c r="BJ314" s="69" t="str">
        <f>IF(BA314="", "", SUMIF('Time Sheet'!$J$9:$J$5008, BA314, 'Time Sheet'!$L$9:$L$5008))</f>
        <v/>
      </c>
      <c r="BL314" s="14" t="str">
        <f t="shared" si="19"/>
        <v/>
      </c>
      <c r="BM314" s="65" t="str">
        <f t="shared" si="20"/>
        <v/>
      </c>
    </row>
    <row r="315" spans="53:65" hidden="1" x14ac:dyDescent="0.25">
      <c r="BA315" s="14" t="str">
        <f>IF('Job List'!Y320="", "", 'Job List'!Y320)</f>
        <v/>
      </c>
      <c r="BI315" s="31" t="str">
        <f>IF(BA315="", "", SUMIF('Time Sheet'!$J$9:$J$5008, BA315, 'Time Sheet'!$N$9:$N$5008))</f>
        <v/>
      </c>
      <c r="BJ315" s="69" t="str">
        <f>IF(BA315="", "", SUMIF('Time Sheet'!$J$9:$J$5008, BA315, 'Time Sheet'!$L$9:$L$5008))</f>
        <v/>
      </c>
      <c r="BL315" s="14" t="str">
        <f t="shared" si="19"/>
        <v/>
      </c>
      <c r="BM315" s="65" t="str">
        <f t="shared" si="20"/>
        <v/>
      </c>
    </row>
    <row r="316" spans="53:65" hidden="1" x14ac:dyDescent="0.25">
      <c r="BA316" s="14" t="str">
        <f>IF('Job List'!Y321="", "", 'Job List'!Y321)</f>
        <v/>
      </c>
      <c r="BI316" s="31" t="str">
        <f>IF(BA316="", "", SUMIF('Time Sheet'!$J$9:$J$5008, BA316, 'Time Sheet'!$N$9:$N$5008))</f>
        <v/>
      </c>
      <c r="BJ316" s="69" t="str">
        <f>IF(BA316="", "", SUMIF('Time Sheet'!$J$9:$J$5008, BA316, 'Time Sheet'!$L$9:$L$5008))</f>
        <v/>
      </c>
      <c r="BL316" s="14" t="str">
        <f t="shared" si="19"/>
        <v/>
      </c>
      <c r="BM316" s="65" t="str">
        <f t="shared" si="20"/>
        <v/>
      </c>
    </row>
    <row r="317" spans="53:65" hidden="1" x14ac:dyDescent="0.25">
      <c r="BA317" s="14" t="str">
        <f>IF('Job List'!Y322="", "", 'Job List'!Y322)</f>
        <v/>
      </c>
      <c r="BI317" s="31" t="str">
        <f>IF(BA317="", "", SUMIF('Time Sheet'!$J$9:$J$5008, BA317, 'Time Sheet'!$N$9:$N$5008))</f>
        <v/>
      </c>
      <c r="BJ317" s="69" t="str">
        <f>IF(BA317="", "", SUMIF('Time Sheet'!$J$9:$J$5008, BA317, 'Time Sheet'!$L$9:$L$5008))</f>
        <v/>
      </c>
      <c r="BL317" s="14" t="str">
        <f t="shared" si="19"/>
        <v/>
      </c>
      <c r="BM317" s="65" t="str">
        <f t="shared" si="20"/>
        <v/>
      </c>
    </row>
    <row r="318" spans="53:65" hidden="1" x14ac:dyDescent="0.25">
      <c r="BA318" s="14" t="str">
        <f>IF('Job List'!Y323="", "", 'Job List'!Y323)</f>
        <v/>
      </c>
      <c r="BI318" s="31" t="str">
        <f>IF(BA318="", "", SUMIF('Time Sheet'!$J$9:$J$5008, BA318, 'Time Sheet'!$N$9:$N$5008))</f>
        <v/>
      </c>
      <c r="BJ318" s="69" t="str">
        <f>IF(BA318="", "", SUMIF('Time Sheet'!$J$9:$J$5008, BA318, 'Time Sheet'!$L$9:$L$5008))</f>
        <v/>
      </c>
      <c r="BL318" s="14" t="str">
        <f t="shared" si="19"/>
        <v/>
      </c>
      <c r="BM318" s="65" t="str">
        <f t="shared" si="20"/>
        <v/>
      </c>
    </row>
    <row r="319" spans="53:65" hidden="1" x14ac:dyDescent="0.25">
      <c r="BA319" s="14" t="str">
        <f>IF('Job List'!Y324="", "", 'Job List'!Y324)</f>
        <v/>
      </c>
      <c r="BI319" s="31" t="str">
        <f>IF(BA319="", "", SUMIF('Time Sheet'!$J$9:$J$5008, BA319, 'Time Sheet'!$N$9:$N$5008))</f>
        <v/>
      </c>
      <c r="BJ319" s="69" t="str">
        <f>IF(BA319="", "", SUMIF('Time Sheet'!$J$9:$J$5008, BA319, 'Time Sheet'!$L$9:$L$5008))</f>
        <v/>
      </c>
      <c r="BL319" s="14" t="str">
        <f t="shared" si="19"/>
        <v/>
      </c>
      <c r="BM319" s="65" t="str">
        <f t="shared" si="20"/>
        <v/>
      </c>
    </row>
    <row r="320" spans="53:65" hidden="1" x14ac:dyDescent="0.25">
      <c r="BA320" s="14" t="str">
        <f>IF('Job List'!Y325="", "", 'Job List'!Y325)</f>
        <v/>
      </c>
      <c r="BI320" s="31" t="str">
        <f>IF(BA320="", "", SUMIF('Time Sheet'!$J$9:$J$5008, BA320, 'Time Sheet'!$N$9:$N$5008))</f>
        <v/>
      </c>
      <c r="BJ320" s="69" t="str">
        <f>IF(BA320="", "", SUMIF('Time Sheet'!$J$9:$J$5008, BA320, 'Time Sheet'!$L$9:$L$5008))</f>
        <v/>
      </c>
      <c r="BL320" s="14" t="str">
        <f t="shared" si="19"/>
        <v/>
      </c>
      <c r="BM320" s="65" t="str">
        <f t="shared" si="20"/>
        <v/>
      </c>
    </row>
    <row r="321" spans="53:65" hidden="1" x14ac:dyDescent="0.25">
      <c r="BA321" s="14" t="str">
        <f>IF('Job List'!Y326="", "", 'Job List'!Y326)</f>
        <v/>
      </c>
      <c r="BI321" s="31" t="str">
        <f>IF(BA321="", "", SUMIF('Time Sheet'!$J$9:$J$5008, BA321, 'Time Sheet'!$N$9:$N$5008))</f>
        <v/>
      </c>
      <c r="BJ321" s="69" t="str">
        <f>IF(BA321="", "", SUMIF('Time Sheet'!$J$9:$J$5008, BA321, 'Time Sheet'!$L$9:$L$5008))</f>
        <v/>
      </c>
      <c r="BL321" s="14" t="str">
        <f t="shared" si="19"/>
        <v/>
      </c>
      <c r="BM321" s="65" t="str">
        <f t="shared" si="20"/>
        <v/>
      </c>
    </row>
    <row r="322" spans="53:65" hidden="1" x14ac:dyDescent="0.25">
      <c r="BA322" s="14" t="str">
        <f>IF('Job List'!Y327="", "", 'Job List'!Y327)</f>
        <v/>
      </c>
      <c r="BI322" s="31" t="str">
        <f>IF(BA322="", "", SUMIF('Time Sheet'!$J$9:$J$5008, BA322, 'Time Sheet'!$N$9:$N$5008))</f>
        <v/>
      </c>
      <c r="BJ322" s="69" t="str">
        <f>IF(BA322="", "", SUMIF('Time Sheet'!$J$9:$J$5008, BA322, 'Time Sheet'!$L$9:$L$5008))</f>
        <v/>
      </c>
      <c r="BL322" s="14" t="str">
        <f t="shared" si="19"/>
        <v/>
      </c>
      <c r="BM322" s="65" t="str">
        <f t="shared" si="20"/>
        <v/>
      </c>
    </row>
    <row r="323" spans="53:65" hidden="1" x14ac:dyDescent="0.25">
      <c r="BA323" s="14" t="str">
        <f>IF('Job List'!Y328="", "", 'Job List'!Y328)</f>
        <v/>
      </c>
      <c r="BI323" s="31" t="str">
        <f>IF(BA323="", "", SUMIF('Time Sheet'!$J$9:$J$5008, BA323, 'Time Sheet'!$N$9:$N$5008))</f>
        <v/>
      </c>
      <c r="BJ323" s="69" t="str">
        <f>IF(BA323="", "", SUMIF('Time Sheet'!$J$9:$J$5008, BA323, 'Time Sheet'!$L$9:$L$5008))</f>
        <v/>
      </c>
      <c r="BL323" s="14" t="str">
        <f t="shared" si="19"/>
        <v/>
      </c>
      <c r="BM323" s="65" t="str">
        <f t="shared" si="20"/>
        <v/>
      </c>
    </row>
    <row r="324" spans="53:65" hidden="1" x14ac:dyDescent="0.25">
      <c r="BA324" s="14" t="str">
        <f>IF('Job List'!Y329="", "", 'Job List'!Y329)</f>
        <v/>
      </c>
      <c r="BI324" s="31" t="str">
        <f>IF(BA324="", "", SUMIF('Time Sheet'!$J$9:$J$5008, BA324, 'Time Sheet'!$N$9:$N$5008))</f>
        <v/>
      </c>
      <c r="BJ324" s="69" t="str">
        <f>IF(BA324="", "", SUMIF('Time Sheet'!$J$9:$J$5008, BA324, 'Time Sheet'!$L$9:$L$5008))</f>
        <v/>
      </c>
      <c r="BL324" s="14" t="str">
        <f t="shared" si="19"/>
        <v/>
      </c>
      <c r="BM324" s="65" t="str">
        <f t="shared" si="20"/>
        <v/>
      </c>
    </row>
    <row r="325" spans="53:65" hidden="1" x14ac:dyDescent="0.25">
      <c r="BA325" s="14" t="str">
        <f>IF('Job List'!Y330="", "", 'Job List'!Y330)</f>
        <v/>
      </c>
      <c r="BI325" s="31" t="str">
        <f>IF(BA325="", "", SUMIF('Time Sheet'!$J$9:$J$5008, BA325, 'Time Sheet'!$N$9:$N$5008))</f>
        <v/>
      </c>
      <c r="BJ325" s="69" t="str">
        <f>IF(BA325="", "", SUMIF('Time Sheet'!$J$9:$J$5008, BA325, 'Time Sheet'!$L$9:$L$5008))</f>
        <v/>
      </c>
      <c r="BL325" s="14" t="str">
        <f t="shared" si="19"/>
        <v/>
      </c>
      <c r="BM325" s="65" t="str">
        <f t="shared" si="20"/>
        <v/>
      </c>
    </row>
    <row r="326" spans="53:65" hidden="1" x14ac:dyDescent="0.25">
      <c r="BA326" s="14" t="str">
        <f>IF('Job List'!Y331="", "", 'Job List'!Y331)</f>
        <v/>
      </c>
      <c r="BI326" s="31" t="str">
        <f>IF(BA326="", "", SUMIF('Time Sheet'!$J$9:$J$5008, BA326, 'Time Sheet'!$N$9:$N$5008))</f>
        <v/>
      </c>
      <c r="BJ326" s="69" t="str">
        <f>IF(BA326="", "", SUMIF('Time Sheet'!$J$9:$J$5008, BA326, 'Time Sheet'!$L$9:$L$5008))</f>
        <v/>
      </c>
      <c r="BL326" s="14" t="str">
        <f t="shared" si="19"/>
        <v/>
      </c>
      <c r="BM326" s="65" t="str">
        <f t="shared" si="20"/>
        <v/>
      </c>
    </row>
    <row r="327" spans="53:65" hidden="1" x14ac:dyDescent="0.25">
      <c r="BA327" s="14" t="str">
        <f>IF('Job List'!Y332="", "", 'Job List'!Y332)</f>
        <v/>
      </c>
      <c r="BI327" s="31" t="str">
        <f>IF(BA327="", "", SUMIF('Time Sheet'!$J$9:$J$5008, BA327, 'Time Sheet'!$N$9:$N$5008))</f>
        <v/>
      </c>
      <c r="BJ327" s="69" t="str">
        <f>IF(BA327="", "", SUMIF('Time Sheet'!$J$9:$J$5008, BA327, 'Time Sheet'!$L$9:$L$5008))</f>
        <v/>
      </c>
      <c r="BL327" s="14" t="str">
        <f t="shared" si="19"/>
        <v/>
      </c>
      <c r="BM327" s="65" t="str">
        <f t="shared" si="20"/>
        <v/>
      </c>
    </row>
    <row r="328" spans="53:65" hidden="1" x14ac:dyDescent="0.25">
      <c r="BA328" s="14" t="str">
        <f>IF('Job List'!Y333="", "", 'Job List'!Y333)</f>
        <v/>
      </c>
      <c r="BI328" s="31" t="str">
        <f>IF(BA328="", "", SUMIF('Time Sheet'!$J$9:$J$5008, BA328, 'Time Sheet'!$N$9:$N$5008))</f>
        <v/>
      </c>
      <c r="BJ328" s="69" t="str">
        <f>IF(BA328="", "", SUMIF('Time Sheet'!$J$9:$J$5008, BA328, 'Time Sheet'!$L$9:$L$5008))</f>
        <v/>
      </c>
      <c r="BL328" s="14" t="str">
        <f t="shared" ref="BL328:BL391" si="21">IF(BA328="", "", RANK(BI328, $BI$4:$BI$503, 0))</f>
        <v/>
      </c>
      <c r="BM328" s="65" t="str">
        <f t="shared" ref="BM328:BM391" si="22">IF(BA328="", "", RANK(BJ328, $BJ$4:$BJ$503, 0))</f>
        <v/>
      </c>
    </row>
    <row r="329" spans="53:65" hidden="1" x14ac:dyDescent="0.25">
      <c r="BA329" s="14" t="str">
        <f>IF('Job List'!Y334="", "", 'Job List'!Y334)</f>
        <v/>
      </c>
      <c r="BI329" s="31" t="str">
        <f>IF(BA329="", "", SUMIF('Time Sheet'!$J$9:$J$5008, BA329, 'Time Sheet'!$N$9:$N$5008))</f>
        <v/>
      </c>
      <c r="BJ329" s="69" t="str">
        <f>IF(BA329="", "", SUMIF('Time Sheet'!$J$9:$J$5008, BA329, 'Time Sheet'!$L$9:$L$5008))</f>
        <v/>
      </c>
      <c r="BL329" s="14" t="str">
        <f t="shared" si="21"/>
        <v/>
      </c>
      <c r="BM329" s="65" t="str">
        <f t="shared" si="22"/>
        <v/>
      </c>
    </row>
    <row r="330" spans="53:65" hidden="1" x14ac:dyDescent="0.25">
      <c r="BA330" s="14" t="str">
        <f>IF('Job List'!Y335="", "", 'Job List'!Y335)</f>
        <v/>
      </c>
      <c r="BI330" s="31" t="str">
        <f>IF(BA330="", "", SUMIF('Time Sheet'!$J$9:$J$5008, BA330, 'Time Sheet'!$N$9:$N$5008))</f>
        <v/>
      </c>
      <c r="BJ330" s="69" t="str">
        <f>IF(BA330="", "", SUMIF('Time Sheet'!$J$9:$J$5008, BA330, 'Time Sheet'!$L$9:$L$5008))</f>
        <v/>
      </c>
      <c r="BL330" s="14" t="str">
        <f t="shared" si="21"/>
        <v/>
      </c>
      <c r="BM330" s="65" t="str">
        <f t="shared" si="22"/>
        <v/>
      </c>
    </row>
    <row r="331" spans="53:65" hidden="1" x14ac:dyDescent="0.25">
      <c r="BA331" s="14" t="str">
        <f>IF('Job List'!Y336="", "", 'Job List'!Y336)</f>
        <v/>
      </c>
      <c r="BI331" s="31" t="str">
        <f>IF(BA331="", "", SUMIF('Time Sheet'!$J$9:$J$5008, BA331, 'Time Sheet'!$N$9:$N$5008))</f>
        <v/>
      </c>
      <c r="BJ331" s="69" t="str">
        <f>IF(BA331="", "", SUMIF('Time Sheet'!$J$9:$J$5008, BA331, 'Time Sheet'!$L$9:$L$5008))</f>
        <v/>
      </c>
      <c r="BL331" s="14" t="str">
        <f t="shared" si="21"/>
        <v/>
      </c>
      <c r="BM331" s="65" t="str">
        <f t="shared" si="22"/>
        <v/>
      </c>
    </row>
    <row r="332" spans="53:65" hidden="1" x14ac:dyDescent="0.25">
      <c r="BA332" s="14" t="str">
        <f>IF('Job List'!Y337="", "", 'Job List'!Y337)</f>
        <v/>
      </c>
      <c r="BI332" s="31" t="str">
        <f>IF(BA332="", "", SUMIF('Time Sheet'!$J$9:$J$5008, BA332, 'Time Sheet'!$N$9:$N$5008))</f>
        <v/>
      </c>
      <c r="BJ332" s="69" t="str">
        <f>IF(BA332="", "", SUMIF('Time Sheet'!$J$9:$J$5008, BA332, 'Time Sheet'!$L$9:$L$5008))</f>
        <v/>
      </c>
      <c r="BL332" s="14" t="str">
        <f t="shared" si="21"/>
        <v/>
      </c>
      <c r="BM332" s="65" t="str">
        <f t="shared" si="22"/>
        <v/>
      </c>
    </row>
    <row r="333" spans="53:65" hidden="1" x14ac:dyDescent="0.25">
      <c r="BA333" s="14" t="str">
        <f>IF('Job List'!Y338="", "", 'Job List'!Y338)</f>
        <v/>
      </c>
      <c r="BI333" s="31" t="str">
        <f>IF(BA333="", "", SUMIF('Time Sheet'!$J$9:$J$5008, BA333, 'Time Sheet'!$N$9:$N$5008))</f>
        <v/>
      </c>
      <c r="BJ333" s="69" t="str">
        <f>IF(BA333="", "", SUMIF('Time Sheet'!$J$9:$J$5008, BA333, 'Time Sheet'!$L$9:$L$5008))</f>
        <v/>
      </c>
      <c r="BL333" s="14" t="str">
        <f t="shared" si="21"/>
        <v/>
      </c>
      <c r="BM333" s="65" t="str">
        <f t="shared" si="22"/>
        <v/>
      </c>
    </row>
    <row r="334" spans="53:65" hidden="1" x14ac:dyDescent="0.25">
      <c r="BA334" s="14" t="str">
        <f>IF('Job List'!Y339="", "", 'Job List'!Y339)</f>
        <v/>
      </c>
      <c r="BI334" s="31" t="str">
        <f>IF(BA334="", "", SUMIF('Time Sheet'!$J$9:$J$5008, BA334, 'Time Sheet'!$N$9:$N$5008))</f>
        <v/>
      </c>
      <c r="BJ334" s="69" t="str">
        <f>IF(BA334="", "", SUMIF('Time Sheet'!$J$9:$J$5008, BA334, 'Time Sheet'!$L$9:$L$5008))</f>
        <v/>
      </c>
      <c r="BL334" s="14" t="str">
        <f t="shared" si="21"/>
        <v/>
      </c>
      <c r="BM334" s="65" t="str">
        <f t="shared" si="22"/>
        <v/>
      </c>
    </row>
    <row r="335" spans="53:65" hidden="1" x14ac:dyDescent="0.25">
      <c r="BA335" s="14" t="str">
        <f>IF('Job List'!Y340="", "", 'Job List'!Y340)</f>
        <v/>
      </c>
      <c r="BI335" s="31" t="str">
        <f>IF(BA335="", "", SUMIF('Time Sheet'!$J$9:$J$5008, BA335, 'Time Sheet'!$N$9:$N$5008))</f>
        <v/>
      </c>
      <c r="BJ335" s="69" t="str">
        <f>IF(BA335="", "", SUMIF('Time Sheet'!$J$9:$J$5008, BA335, 'Time Sheet'!$L$9:$L$5008))</f>
        <v/>
      </c>
      <c r="BL335" s="14" t="str">
        <f t="shared" si="21"/>
        <v/>
      </c>
      <c r="BM335" s="65" t="str">
        <f t="shared" si="22"/>
        <v/>
      </c>
    </row>
    <row r="336" spans="53:65" hidden="1" x14ac:dyDescent="0.25">
      <c r="BA336" s="14" t="str">
        <f>IF('Job List'!Y341="", "", 'Job List'!Y341)</f>
        <v/>
      </c>
      <c r="BI336" s="31" t="str">
        <f>IF(BA336="", "", SUMIF('Time Sheet'!$J$9:$J$5008, BA336, 'Time Sheet'!$N$9:$N$5008))</f>
        <v/>
      </c>
      <c r="BJ336" s="69" t="str">
        <f>IF(BA336="", "", SUMIF('Time Sheet'!$J$9:$J$5008, BA336, 'Time Sheet'!$L$9:$L$5008))</f>
        <v/>
      </c>
      <c r="BL336" s="14" t="str">
        <f t="shared" si="21"/>
        <v/>
      </c>
      <c r="BM336" s="65" t="str">
        <f t="shared" si="22"/>
        <v/>
      </c>
    </row>
    <row r="337" spans="53:65" hidden="1" x14ac:dyDescent="0.25">
      <c r="BA337" s="14" t="str">
        <f>IF('Job List'!Y342="", "", 'Job List'!Y342)</f>
        <v/>
      </c>
      <c r="BI337" s="31" t="str">
        <f>IF(BA337="", "", SUMIF('Time Sheet'!$J$9:$J$5008, BA337, 'Time Sheet'!$N$9:$N$5008))</f>
        <v/>
      </c>
      <c r="BJ337" s="69" t="str">
        <f>IF(BA337="", "", SUMIF('Time Sheet'!$J$9:$J$5008, BA337, 'Time Sheet'!$L$9:$L$5008))</f>
        <v/>
      </c>
      <c r="BL337" s="14" t="str">
        <f t="shared" si="21"/>
        <v/>
      </c>
      <c r="BM337" s="65" t="str">
        <f t="shared" si="22"/>
        <v/>
      </c>
    </row>
    <row r="338" spans="53:65" hidden="1" x14ac:dyDescent="0.25">
      <c r="BA338" s="14" t="str">
        <f>IF('Job List'!Y343="", "", 'Job List'!Y343)</f>
        <v/>
      </c>
      <c r="BI338" s="31" t="str">
        <f>IF(BA338="", "", SUMIF('Time Sheet'!$J$9:$J$5008, BA338, 'Time Sheet'!$N$9:$N$5008))</f>
        <v/>
      </c>
      <c r="BJ338" s="69" t="str">
        <f>IF(BA338="", "", SUMIF('Time Sheet'!$J$9:$J$5008, BA338, 'Time Sheet'!$L$9:$L$5008))</f>
        <v/>
      </c>
      <c r="BL338" s="14" t="str">
        <f t="shared" si="21"/>
        <v/>
      </c>
      <c r="BM338" s="65" t="str">
        <f t="shared" si="22"/>
        <v/>
      </c>
    </row>
    <row r="339" spans="53:65" hidden="1" x14ac:dyDescent="0.25">
      <c r="BA339" s="14" t="str">
        <f>IF('Job List'!Y344="", "", 'Job List'!Y344)</f>
        <v/>
      </c>
      <c r="BI339" s="31" t="str">
        <f>IF(BA339="", "", SUMIF('Time Sheet'!$J$9:$J$5008, BA339, 'Time Sheet'!$N$9:$N$5008))</f>
        <v/>
      </c>
      <c r="BJ339" s="69" t="str">
        <f>IF(BA339="", "", SUMIF('Time Sheet'!$J$9:$J$5008, BA339, 'Time Sheet'!$L$9:$L$5008))</f>
        <v/>
      </c>
      <c r="BL339" s="14" t="str">
        <f t="shared" si="21"/>
        <v/>
      </c>
      <c r="BM339" s="65" t="str">
        <f t="shared" si="22"/>
        <v/>
      </c>
    </row>
    <row r="340" spans="53:65" hidden="1" x14ac:dyDescent="0.25">
      <c r="BA340" s="14" t="str">
        <f>IF('Job List'!Y345="", "", 'Job List'!Y345)</f>
        <v/>
      </c>
      <c r="BI340" s="31" t="str">
        <f>IF(BA340="", "", SUMIF('Time Sheet'!$J$9:$J$5008, BA340, 'Time Sheet'!$N$9:$N$5008))</f>
        <v/>
      </c>
      <c r="BJ340" s="69" t="str">
        <f>IF(BA340="", "", SUMIF('Time Sheet'!$J$9:$J$5008, BA340, 'Time Sheet'!$L$9:$L$5008))</f>
        <v/>
      </c>
      <c r="BL340" s="14" t="str">
        <f t="shared" si="21"/>
        <v/>
      </c>
      <c r="BM340" s="65" t="str">
        <f t="shared" si="22"/>
        <v/>
      </c>
    </row>
    <row r="341" spans="53:65" hidden="1" x14ac:dyDescent="0.25">
      <c r="BA341" s="14" t="str">
        <f>IF('Job List'!Y346="", "", 'Job List'!Y346)</f>
        <v/>
      </c>
      <c r="BI341" s="31" t="str">
        <f>IF(BA341="", "", SUMIF('Time Sheet'!$J$9:$J$5008, BA341, 'Time Sheet'!$N$9:$N$5008))</f>
        <v/>
      </c>
      <c r="BJ341" s="69" t="str">
        <f>IF(BA341="", "", SUMIF('Time Sheet'!$J$9:$J$5008, BA341, 'Time Sheet'!$L$9:$L$5008))</f>
        <v/>
      </c>
      <c r="BL341" s="14" t="str">
        <f t="shared" si="21"/>
        <v/>
      </c>
      <c r="BM341" s="65" t="str">
        <f t="shared" si="22"/>
        <v/>
      </c>
    </row>
    <row r="342" spans="53:65" hidden="1" x14ac:dyDescent="0.25">
      <c r="BA342" s="14" t="str">
        <f>IF('Job List'!Y347="", "", 'Job List'!Y347)</f>
        <v/>
      </c>
      <c r="BI342" s="31" t="str">
        <f>IF(BA342="", "", SUMIF('Time Sheet'!$J$9:$J$5008, BA342, 'Time Sheet'!$N$9:$N$5008))</f>
        <v/>
      </c>
      <c r="BJ342" s="69" t="str">
        <f>IF(BA342="", "", SUMIF('Time Sheet'!$J$9:$J$5008, BA342, 'Time Sheet'!$L$9:$L$5008))</f>
        <v/>
      </c>
      <c r="BL342" s="14" t="str">
        <f t="shared" si="21"/>
        <v/>
      </c>
      <c r="BM342" s="65" t="str">
        <f t="shared" si="22"/>
        <v/>
      </c>
    </row>
    <row r="343" spans="53:65" hidden="1" x14ac:dyDescent="0.25">
      <c r="BA343" s="14" t="str">
        <f>IF('Job List'!Y348="", "", 'Job List'!Y348)</f>
        <v/>
      </c>
      <c r="BI343" s="31" t="str">
        <f>IF(BA343="", "", SUMIF('Time Sheet'!$J$9:$J$5008, BA343, 'Time Sheet'!$N$9:$N$5008))</f>
        <v/>
      </c>
      <c r="BJ343" s="69" t="str">
        <f>IF(BA343="", "", SUMIF('Time Sheet'!$J$9:$J$5008, BA343, 'Time Sheet'!$L$9:$L$5008))</f>
        <v/>
      </c>
      <c r="BL343" s="14" t="str">
        <f t="shared" si="21"/>
        <v/>
      </c>
      <c r="BM343" s="65" t="str">
        <f t="shared" si="22"/>
        <v/>
      </c>
    </row>
    <row r="344" spans="53:65" hidden="1" x14ac:dyDescent="0.25">
      <c r="BA344" s="14" t="str">
        <f>IF('Job List'!Y349="", "", 'Job List'!Y349)</f>
        <v/>
      </c>
      <c r="BI344" s="31" t="str">
        <f>IF(BA344="", "", SUMIF('Time Sheet'!$J$9:$J$5008, BA344, 'Time Sheet'!$N$9:$N$5008))</f>
        <v/>
      </c>
      <c r="BJ344" s="69" t="str">
        <f>IF(BA344="", "", SUMIF('Time Sheet'!$J$9:$J$5008, BA344, 'Time Sheet'!$L$9:$L$5008))</f>
        <v/>
      </c>
      <c r="BL344" s="14" t="str">
        <f t="shared" si="21"/>
        <v/>
      </c>
      <c r="BM344" s="65" t="str">
        <f t="shared" si="22"/>
        <v/>
      </c>
    </row>
    <row r="345" spans="53:65" hidden="1" x14ac:dyDescent="0.25">
      <c r="BA345" s="14" t="str">
        <f>IF('Job List'!Y350="", "", 'Job List'!Y350)</f>
        <v/>
      </c>
      <c r="BI345" s="31" t="str">
        <f>IF(BA345="", "", SUMIF('Time Sheet'!$J$9:$J$5008, BA345, 'Time Sheet'!$N$9:$N$5008))</f>
        <v/>
      </c>
      <c r="BJ345" s="69" t="str">
        <f>IF(BA345="", "", SUMIF('Time Sheet'!$J$9:$J$5008, BA345, 'Time Sheet'!$L$9:$L$5008))</f>
        <v/>
      </c>
      <c r="BL345" s="14" t="str">
        <f t="shared" si="21"/>
        <v/>
      </c>
      <c r="BM345" s="65" t="str">
        <f t="shared" si="22"/>
        <v/>
      </c>
    </row>
    <row r="346" spans="53:65" hidden="1" x14ac:dyDescent="0.25">
      <c r="BA346" s="14" t="str">
        <f>IF('Job List'!Y351="", "", 'Job List'!Y351)</f>
        <v/>
      </c>
      <c r="BI346" s="31" t="str">
        <f>IF(BA346="", "", SUMIF('Time Sheet'!$J$9:$J$5008, BA346, 'Time Sheet'!$N$9:$N$5008))</f>
        <v/>
      </c>
      <c r="BJ346" s="69" t="str">
        <f>IF(BA346="", "", SUMIF('Time Sheet'!$J$9:$J$5008, BA346, 'Time Sheet'!$L$9:$L$5008))</f>
        <v/>
      </c>
      <c r="BL346" s="14" t="str">
        <f t="shared" si="21"/>
        <v/>
      </c>
      <c r="BM346" s="65" t="str">
        <f t="shared" si="22"/>
        <v/>
      </c>
    </row>
    <row r="347" spans="53:65" hidden="1" x14ac:dyDescent="0.25">
      <c r="BA347" s="14" t="str">
        <f>IF('Job List'!Y352="", "", 'Job List'!Y352)</f>
        <v/>
      </c>
      <c r="BI347" s="31" t="str">
        <f>IF(BA347="", "", SUMIF('Time Sheet'!$J$9:$J$5008, BA347, 'Time Sheet'!$N$9:$N$5008))</f>
        <v/>
      </c>
      <c r="BJ347" s="69" t="str">
        <f>IF(BA347="", "", SUMIF('Time Sheet'!$J$9:$J$5008, BA347, 'Time Sheet'!$L$9:$L$5008))</f>
        <v/>
      </c>
      <c r="BL347" s="14" t="str">
        <f t="shared" si="21"/>
        <v/>
      </c>
      <c r="BM347" s="65" t="str">
        <f t="shared" si="22"/>
        <v/>
      </c>
    </row>
    <row r="348" spans="53:65" hidden="1" x14ac:dyDescent="0.25">
      <c r="BA348" s="14" t="str">
        <f>IF('Job List'!Y353="", "", 'Job List'!Y353)</f>
        <v/>
      </c>
      <c r="BI348" s="31" t="str">
        <f>IF(BA348="", "", SUMIF('Time Sheet'!$J$9:$J$5008, BA348, 'Time Sheet'!$N$9:$N$5008))</f>
        <v/>
      </c>
      <c r="BJ348" s="69" t="str">
        <f>IF(BA348="", "", SUMIF('Time Sheet'!$J$9:$J$5008, BA348, 'Time Sheet'!$L$9:$L$5008))</f>
        <v/>
      </c>
      <c r="BL348" s="14" t="str">
        <f t="shared" si="21"/>
        <v/>
      </c>
      <c r="BM348" s="65" t="str">
        <f t="shared" si="22"/>
        <v/>
      </c>
    </row>
    <row r="349" spans="53:65" hidden="1" x14ac:dyDescent="0.25">
      <c r="BA349" s="14" t="str">
        <f>IF('Job List'!Y354="", "", 'Job List'!Y354)</f>
        <v/>
      </c>
      <c r="BI349" s="31" t="str">
        <f>IF(BA349="", "", SUMIF('Time Sheet'!$J$9:$J$5008, BA349, 'Time Sheet'!$N$9:$N$5008))</f>
        <v/>
      </c>
      <c r="BJ349" s="69" t="str">
        <f>IF(BA349="", "", SUMIF('Time Sheet'!$J$9:$J$5008, BA349, 'Time Sheet'!$L$9:$L$5008))</f>
        <v/>
      </c>
      <c r="BL349" s="14" t="str">
        <f t="shared" si="21"/>
        <v/>
      </c>
      <c r="BM349" s="65" t="str">
        <f t="shared" si="22"/>
        <v/>
      </c>
    </row>
    <row r="350" spans="53:65" hidden="1" x14ac:dyDescent="0.25">
      <c r="BA350" s="14" t="str">
        <f>IF('Job List'!Y355="", "", 'Job List'!Y355)</f>
        <v/>
      </c>
      <c r="BI350" s="31" t="str">
        <f>IF(BA350="", "", SUMIF('Time Sheet'!$J$9:$J$5008, BA350, 'Time Sheet'!$N$9:$N$5008))</f>
        <v/>
      </c>
      <c r="BJ350" s="69" t="str">
        <f>IF(BA350="", "", SUMIF('Time Sheet'!$J$9:$J$5008, BA350, 'Time Sheet'!$L$9:$L$5008))</f>
        <v/>
      </c>
      <c r="BL350" s="14" t="str">
        <f t="shared" si="21"/>
        <v/>
      </c>
      <c r="BM350" s="65" t="str">
        <f t="shared" si="22"/>
        <v/>
      </c>
    </row>
    <row r="351" spans="53:65" hidden="1" x14ac:dyDescent="0.25">
      <c r="BA351" s="14" t="str">
        <f>IF('Job List'!Y356="", "", 'Job List'!Y356)</f>
        <v/>
      </c>
      <c r="BI351" s="31" t="str">
        <f>IF(BA351="", "", SUMIF('Time Sheet'!$J$9:$J$5008, BA351, 'Time Sheet'!$N$9:$N$5008))</f>
        <v/>
      </c>
      <c r="BJ351" s="69" t="str">
        <f>IF(BA351="", "", SUMIF('Time Sheet'!$J$9:$J$5008, BA351, 'Time Sheet'!$L$9:$L$5008))</f>
        <v/>
      </c>
      <c r="BL351" s="14" t="str">
        <f t="shared" si="21"/>
        <v/>
      </c>
      <c r="BM351" s="65" t="str">
        <f t="shared" si="22"/>
        <v/>
      </c>
    </row>
    <row r="352" spans="53:65" hidden="1" x14ac:dyDescent="0.25">
      <c r="BA352" s="14" t="str">
        <f>IF('Job List'!Y357="", "", 'Job List'!Y357)</f>
        <v/>
      </c>
      <c r="BI352" s="31" t="str">
        <f>IF(BA352="", "", SUMIF('Time Sheet'!$J$9:$J$5008, BA352, 'Time Sheet'!$N$9:$N$5008))</f>
        <v/>
      </c>
      <c r="BJ352" s="69" t="str">
        <f>IF(BA352="", "", SUMIF('Time Sheet'!$J$9:$J$5008, BA352, 'Time Sheet'!$L$9:$L$5008))</f>
        <v/>
      </c>
      <c r="BL352" s="14" t="str">
        <f t="shared" si="21"/>
        <v/>
      </c>
      <c r="BM352" s="65" t="str">
        <f t="shared" si="22"/>
        <v/>
      </c>
    </row>
    <row r="353" spans="53:65" hidden="1" x14ac:dyDescent="0.25">
      <c r="BA353" s="14" t="str">
        <f>IF('Job List'!Y358="", "", 'Job List'!Y358)</f>
        <v/>
      </c>
      <c r="BI353" s="31" t="str">
        <f>IF(BA353="", "", SUMIF('Time Sheet'!$J$9:$J$5008, BA353, 'Time Sheet'!$N$9:$N$5008))</f>
        <v/>
      </c>
      <c r="BJ353" s="69" t="str">
        <f>IF(BA353="", "", SUMIF('Time Sheet'!$J$9:$J$5008, BA353, 'Time Sheet'!$L$9:$L$5008))</f>
        <v/>
      </c>
      <c r="BL353" s="14" t="str">
        <f t="shared" si="21"/>
        <v/>
      </c>
      <c r="BM353" s="65" t="str">
        <f t="shared" si="22"/>
        <v/>
      </c>
    </row>
    <row r="354" spans="53:65" hidden="1" x14ac:dyDescent="0.25">
      <c r="BA354" s="14" t="str">
        <f>IF('Job List'!Y359="", "", 'Job List'!Y359)</f>
        <v/>
      </c>
      <c r="BI354" s="31" t="str">
        <f>IF(BA354="", "", SUMIF('Time Sheet'!$J$9:$J$5008, BA354, 'Time Sheet'!$N$9:$N$5008))</f>
        <v/>
      </c>
      <c r="BJ354" s="69" t="str">
        <f>IF(BA354="", "", SUMIF('Time Sheet'!$J$9:$J$5008, BA354, 'Time Sheet'!$L$9:$L$5008))</f>
        <v/>
      </c>
      <c r="BL354" s="14" t="str">
        <f t="shared" si="21"/>
        <v/>
      </c>
      <c r="BM354" s="65" t="str">
        <f t="shared" si="22"/>
        <v/>
      </c>
    </row>
    <row r="355" spans="53:65" hidden="1" x14ac:dyDescent="0.25">
      <c r="BA355" s="14" t="str">
        <f>IF('Job List'!Y360="", "", 'Job List'!Y360)</f>
        <v/>
      </c>
      <c r="BI355" s="31" t="str">
        <f>IF(BA355="", "", SUMIF('Time Sheet'!$J$9:$J$5008, BA355, 'Time Sheet'!$N$9:$N$5008))</f>
        <v/>
      </c>
      <c r="BJ355" s="69" t="str">
        <f>IF(BA355="", "", SUMIF('Time Sheet'!$J$9:$J$5008, BA355, 'Time Sheet'!$L$9:$L$5008))</f>
        <v/>
      </c>
      <c r="BL355" s="14" t="str">
        <f t="shared" si="21"/>
        <v/>
      </c>
      <c r="BM355" s="65" t="str">
        <f t="shared" si="22"/>
        <v/>
      </c>
    </row>
    <row r="356" spans="53:65" hidden="1" x14ac:dyDescent="0.25">
      <c r="BA356" s="14" t="str">
        <f>IF('Job List'!Y361="", "", 'Job List'!Y361)</f>
        <v/>
      </c>
      <c r="BI356" s="31" t="str">
        <f>IF(BA356="", "", SUMIF('Time Sheet'!$J$9:$J$5008, BA356, 'Time Sheet'!$N$9:$N$5008))</f>
        <v/>
      </c>
      <c r="BJ356" s="69" t="str">
        <f>IF(BA356="", "", SUMIF('Time Sheet'!$J$9:$J$5008, BA356, 'Time Sheet'!$L$9:$L$5008))</f>
        <v/>
      </c>
      <c r="BL356" s="14" t="str">
        <f t="shared" si="21"/>
        <v/>
      </c>
      <c r="BM356" s="65" t="str">
        <f t="shared" si="22"/>
        <v/>
      </c>
    </row>
    <row r="357" spans="53:65" hidden="1" x14ac:dyDescent="0.25">
      <c r="BA357" s="14" t="str">
        <f>IF('Job List'!Y362="", "", 'Job List'!Y362)</f>
        <v/>
      </c>
      <c r="BI357" s="31" t="str">
        <f>IF(BA357="", "", SUMIF('Time Sheet'!$J$9:$J$5008, BA357, 'Time Sheet'!$N$9:$N$5008))</f>
        <v/>
      </c>
      <c r="BJ357" s="69" t="str">
        <f>IF(BA357="", "", SUMIF('Time Sheet'!$J$9:$J$5008, BA357, 'Time Sheet'!$L$9:$L$5008))</f>
        <v/>
      </c>
      <c r="BL357" s="14" t="str">
        <f t="shared" si="21"/>
        <v/>
      </c>
      <c r="BM357" s="65" t="str">
        <f t="shared" si="22"/>
        <v/>
      </c>
    </row>
    <row r="358" spans="53:65" hidden="1" x14ac:dyDescent="0.25">
      <c r="BA358" s="14" t="str">
        <f>IF('Job List'!Y363="", "", 'Job List'!Y363)</f>
        <v/>
      </c>
      <c r="BI358" s="31" t="str">
        <f>IF(BA358="", "", SUMIF('Time Sheet'!$J$9:$J$5008, BA358, 'Time Sheet'!$N$9:$N$5008))</f>
        <v/>
      </c>
      <c r="BJ358" s="69" t="str">
        <f>IF(BA358="", "", SUMIF('Time Sheet'!$J$9:$J$5008, BA358, 'Time Sheet'!$L$9:$L$5008))</f>
        <v/>
      </c>
      <c r="BL358" s="14" t="str">
        <f t="shared" si="21"/>
        <v/>
      </c>
      <c r="BM358" s="65" t="str">
        <f t="shared" si="22"/>
        <v/>
      </c>
    </row>
    <row r="359" spans="53:65" hidden="1" x14ac:dyDescent="0.25">
      <c r="BA359" s="14" t="str">
        <f>IF('Job List'!Y364="", "", 'Job List'!Y364)</f>
        <v/>
      </c>
      <c r="BI359" s="31" t="str">
        <f>IF(BA359="", "", SUMIF('Time Sheet'!$J$9:$J$5008, BA359, 'Time Sheet'!$N$9:$N$5008))</f>
        <v/>
      </c>
      <c r="BJ359" s="69" t="str">
        <f>IF(BA359="", "", SUMIF('Time Sheet'!$J$9:$J$5008, BA359, 'Time Sheet'!$L$9:$L$5008))</f>
        <v/>
      </c>
      <c r="BL359" s="14" t="str">
        <f t="shared" si="21"/>
        <v/>
      </c>
      <c r="BM359" s="65" t="str">
        <f t="shared" si="22"/>
        <v/>
      </c>
    </row>
    <row r="360" spans="53:65" hidden="1" x14ac:dyDescent="0.25">
      <c r="BA360" s="14" t="str">
        <f>IF('Job List'!Y365="", "", 'Job List'!Y365)</f>
        <v/>
      </c>
      <c r="BI360" s="31" t="str">
        <f>IF(BA360="", "", SUMIF('Time Sheet'!$J$9:$J$5008, BA360, 'Time Sheet'!$N$9:$N$5008))</f>
        <v/>
      </c>
      <c r="BJ360" s="69" t="str">
        <f>IF(BA360="", "", SUMIF('Time Sheet'!$J$9:$J$5008, BA360, 'Time Sheet'!$L$9:$L$5008))</f>
        <v/>
      </c>
      <c r="BL360" s="14" t="str">
        <f t="shared" si="21"/>
        <v/>
      </c>
      <c r="BM360" s="65" t="str">
        <f t="shared" si="22"/>
        <v/>
      </c>
    </row>
    <row r="361" spans="53:65" hidden="1" x14ac:dyDescent="0.25">
      <c r="BA361" s="14" t="str">
        <f>IF('Job List'!Y366="", "", 'Job List'!Y366)</f>
        <v/>
      </c>
      <c r="BI361" s="31" t="str">
        <f>IF(BA361="", "", SUMIF('Time Sheet'!$J$9:$J$5008, BA361, 'Time Sheet'!$N$9:$N$5008))</f>
        <v/>
      </c>
      <c r="BJ361" s="69" t="str">
        <f>IF(BA361="", "", SUMIF('Time Sheet'!$J$9:$J$5008, BA361, 'Time Sheet'!$L$9:$L$5008))</f>
        <v/>
      </c>
      <c r="BL361" s="14" t="str">
        <f t="shared" si="21"/>
        <v/>
      </c>
      <c r="BM361" s="65" t="str">
        <f t="shared" si="22"/>
        <v/>
      </c>
    </row>
    <row r="362" spans="53:65" hidden="1" x14ac:dyDescent="0.25">
      <c r="BA362" s="14" t="str">
        <f>IF('Job List'!Y367="", "", 'Job List'!Y367)</f>
        <v/>
      </c>
      <c r="BI362" s="31" t="str">
        <f>IF(BA362="", "", SUMIF('Time Sheet'!$J$9:$J$5008, BA362, 'Time Sheet'!$N$9:$N$5008))</f>
        <v/>
      </c>
      <c r="BJ362" s="69" t="str">
        <f>IF(BA362="", "", SUMIF('Time Sheet'!$J$9:$J$5008, BA362, 'Time Sheet'!$L$9:$L$5008))</f>
        <v/>
      </c>
      <c r="BL362" s="14" t="str">
        <f t="shared" si="21"/>
        <v/>
      </c>
      <c r="BM362" s="65" t="str">
        <f t="shared" si="22"/>
        <v/>
      </c>
    </row>
    <row r="363" spans="53:65" hidden="1" x14ac:dyDescent="0.25">
      <c r="BA363" s="14" t="str">
        <f>IF('Job List'!Y368="", "", 'Job List'!Y368)</f>
        <v/>
      </c>
      <c r="BI363" s="31" t="str">
        <f>IF(BA363="", "", SUMIF('Time Sheet'!$J$9:$J$5008, BA363, 'Time Sheet'!$N$9:$N$5008))</f>
        <v/>
      </c>
      <c r="BJ363" s="69" t="str">
        <f>IF(BA363="", "", SUMIF('Time Sheet'!$J$9:$J$5008, BA363, 'Time Sheet'!$L$9:$L$5008))</f>
        <v/>
      </c>
      <c r="BL363" s="14" t="str">
        <f t="shared" si="21"/>
        <v/>
      </c>
      <c r="BM363" s="65" t="str">
        <f t="shared" si="22"/>
        <v/>
      </c>
    </row>
    <row r="364" spans="53:65" hidden="1" x14ac:dyDescent="0.25">
      <c r="BA364" s="14" t="str">
        <f>IF('Job List'!Y369="", "", 'Job List'!Y369)</f>
        <v/>
      </c>
      <c r="BI364" s="31" t="str">
        <f>IF(BA364="", "", SUMIF('Time Sheet'!$J$9:$J$5008, BA364, 'Time Sheet'!$N$9:$N$5008))</f>
        <v/>
      </c>
      <c r="BJ364" s="69" t="str">
        <f>IF(BA364="", "", SUMIF('Time Sheet'!$J$9:$J$5008, BA364, 'Time Sheet'!$L$9:$L$5008))</f>
        <v/>
      </c>
      <c r="BL364" s="14" t="str">
        <f t="shared" si="21"/>
        <v/>
      </c>
      <c r="BM364" s="65" t="str">
        <f t="shared" si="22"/>
        <v/>
      </c>
    </row>
    <row r="365" spans="53:65" hidden="1" x14ac:dyDescent="0.25">
      <c r="BA365" s="14" t="str">
        <f>IF('Job List'!Y370="", "", 'Job List'!Y370)</f>
        <v/>
      </c>
      <c r="BI365" s="31" t="str">
        <f>IF(BA365="", "", SUMIF('Time Sheet'!$J$9:$J$5008, BA365, 'Time Sheet'!$N$9:$N$5008))</f>
        <v/>
      </c>
      <c r="BJ365" s="69" t="str">
        <f>IF(BA365="", "", SUMIF('Time Sheet'!$J$9:$J$5008, BA365, 'Time Sheet'!$L$9:$L$5008))</f>
        <v/>
      </c>
      <c r="BL365" s="14" t="str">
        <f t="shared" si="21"/>
        <v/>
      </c>
      <c r="BM365" s="65" t="str">
        <f t="shared" si="22"/>
        <v/>
      </c>
    </row>
    <row r="366" spans="53:65" hidden="1" x14ac:dyDescent="0.25">
      <c r="BA366" s="14" t="str">
        <f>IF('Job List'!Y371="", "", 'Job List'!Y371)</f>
        <v/>
      </c>
      <c r="BI366" s="31" t="str">
        <f>IF(BA366="", "", SUMIF('Time Sheet'!$J$9:$J$5008, BA366, 'Time Sheet'!$N$9:$N$5008))</f>
        <v/>
      </c>
      <c r="BJ366" s="69" t="str">
        <f>IF(BA366="", "", SUMIF('Time Sheet'!$J$9:$J$5008, BA366, 'Time Sheet'!$L$9:$L$5008))</f>
        <v/>
      </c>
      <c r="BL366" s="14" t="str">
        <f t="shared" si="21"/>
        <v/>
      </c>
      <c r="BM366" s="65" t="str">
        <f t="shared" si="22"/>
        <v/>
      </c>
    </row>
    <row r="367" spans="53:65" hidden="1" x14ac:dyDescent="0.25">
      <c r="BA367" s="14" t="str">
        <f>IF('Job List'!Y372="", "", 'Job List'!Y372)</f>
        <v/>
      </c>
      <c r="BI367" s="31" t="str">
        <f>IF(BA367="", "", SUMIF('Time Sheet'!$J$9:$J$5008, BA367, 'Time Sheet'!$N$9:$N$5008))</f>
        <v/>
      </c>
      <c r="BJ367" s="69" t="str">
        <f>IF(BA367="", "", SUMIF('Time Sheet'!$J$9:$J$5008, BA367, 'Time Sheet'!$L$9:$L$5008))</f>
        <v/>
      </c>
      <c r="BL367" s="14" t="str">
        <f t="shared" si="21"/>
        <v/>
      </c>
      <c r="BM367" s="65" t="str">
        <f t="shared" si="22"/>
        <v/>
      </c>
    </row>
    <row r="368" spans="53:65" hidden="1" x14ac:dyDescent="0.25">
      <c r="BA368" s="14" t="str">
        <f>IF('Job List'!Y373="", "", 'Job List'!Y373)</f>
        <v/>
      </c>
      <c r="BI368" s="31" t="str">
        <f>IF(BA368="", "", SUMIF('Time Sheet'!$J$9:$J$5008, BA368, 'Time Sheet'!$N$9:$N$5008))</f>
        <v/>
      </c>
      <c r="BJ368" s="69" t="str">
        <f>IF(BA368="", "", SUMIF('Time Sheet'!$J$9:$J$5008, BA368, 'Time Sheet'!$L$9:$L$5008))</f>
        <v/>
      </c>
      <c r="BL368" s="14" t="str">
        <f t="shared" si="21"/>
        <v/>
      </c>
      <c r="BM368" s="65" t="str">
        <f t="shared" si="22"/>
        <v/>
      </c>
    </row>
    <row r="369" spans="53:65" hidden="1" x14ac:dyDescent="0.25">
      <c r="BA369" s="14" t="str">
        <f>IF('Job List'!Y374="", "", 'Job List'!Y374)</f>
        <v/>
      </c>
      <c r="BI369" s="31" t="str">
        <f>IF(BA369="", "", SUMIF('Time Sheet'!$J$9:$J$5008, BA369, 'Time Sheet'!$N$9:$N$5008))</f>
        <v/>
      </c>
      <c r="BJ369" s="69" t="str">
        <f>IF(BA369="", "", SUMIF('Time Sheet'!$J$9:$J$5008, BA369, 'Time Sheet'!$L$9:$L$5008))</f>
        <v/>
      </c>
      <c r="BL369" s="14" t="str">
        <f t="shared" si="21"/>
        <v/>
      </c>
      <c r="BM369" s="65" t="str">
        <f t="shared" si="22"/>
        <v/>
      </c>
    </row>
    <row r="370" spans="53:65" hidden="1" x14ac:dyDescent="0.25">
      <c r="BA370" s="14" t="str">
        <f>IF('Job List'!Y375="", "", 'Job List'!Y375)</f>
        <v/>
      </c>
      <c r="BI370" s="31" t="str">
        <f>IF(BA370="", "", SUMIF('Time Sheet'!$J$9:$J$5008, BA370, 'Time Sheet'!$N$9:$N$5008))</f>
        <v/>
      </c>
      <c r="BJ370" s="69" t="str">
        <f>IF(BA370="", "", SUMIF('Time Sheet'!$J$9:$J$5008, BA370, 'Time Sheet'!$L$9:$L$5008))</f>
        <v/>
      </c>
      <c r="BL370" s="14" t="str">
        <f t="shared" si="21"/>
        <v/>
      </c>
      <c r="BM370" s="65" t="str">
        <f t="shared" si="22"/>
        <v/>
      </c>
    </row>
    <row r="371" spans="53:65" hidden="1" x14ac:dyDescent="0.25">
      <c r="BA371" s="14" t="str">
        <f>IF('Job List'!Y376="", "", 'Job List'!Y376)</f>
        <v/>
      </c>
      <c r="BI371" s="31" t="str">
        <f>IF(BA371="", "", SUMIF('Time Sheet'!$J$9:$J$5008, BA371, 'Time Sheet'!$N$9:$N$5008))</f>
        <v/>
      </c>
      <c r="BJ371" s="69" t="str">
        <f>IF(BA371="", "", SUMIF('Time Sheet'!$J$9:$J$5008, BA371, 'Time Sheet'!$L$9:$L$5008))</f>
        <v/>
      </c>
      <c r="BL371" s="14" t="str">
        <f t="shared" si="21"/>
        <v/>
      </c>
      <c r="BM371" s="65" t="str">
        <f t="shared" si="22"/>
        <v/>
      </c>
    </row>
    <row r="372" spans="53:65" hidden="1" x14ac:dyDescent="0.25">
      <c r="BA372" s="14" t="str">
        <f>IF('Job List'!Y377="", "", 'Job List'!Y377)</f>
        <v/>
      </c>
      <c r="BI372" s="31" t="str">
        <f>IF(BA372="", "", SUMIF('Time Sheet'!$J$9:$J$5008, BA372, 'Time Sheet'!$N$9:$N$5008))</f>
        <v/>
      </c>
      <c r="BJ372" s="69" t="str">
        <f>IF(BA372="", "", SUMIF('Time Sheet'!$J$9:$J$5008, BA372, 'Time Sheet'!$L$9:$L$5008))</f>
        <v/>
      </c>
      <c r="BL372" s="14" t="str">
        <f t="shared" si="21"/>
        <v/>
      </c>
      <c r="BM372" s="65" t="str">
        <f t="shared" si="22"/>
        <v/>
      </c>
    </row>
    <row r="373" spans="53:65" hidden="1" x14ac:dyDescent="0.25">
      <c r="BA373" s="14" t="str">
        <f>IF('Job List'!Y378="", "", 'Job List'!Y378)</f>
        <v/>
      </c>
      <c r="BI373" s="31" t="str">
        <f>IF(BA373="", "", SUMIF('Time Sheet'!$J$9:$J$5008, BA373, 'Time Sheet'!$N$9:$N$5008))</f>
        <v/>
      </c>
      <c r="BJ373" s="69" t="str">
        <f>IF(BA373="", "", SUMIF('Time Sheet'!$J$9:$J$5008, BA373, 'Time Sheet'!$L$9:$L$5008))</f>
        <v/>
      </c>
      <c r="BL373" s="14" t="str">
        <f t="shared" si="21"/>
        <v/>
      </c>
      <c r="BM373" s="65" t="str">
        <f t="shared" si="22"/>
        <v/>
      </c>
    </row>
    <row r="374" spans="53:65" hidden="1" x14ac:dyDescent="0.25">
      <c r="BA374" s="14" t="str">
        <f>IF('Job List'!Y379="", "", 'Job List'!Y379)</f>
        <v/>
      </c>
      <c r="BI374" s="31" t="str">
        <f>IF(BA374="", "", SUMIF('Time Sheet'!$J$9:$J$5008, BA374, 'Time Sheet'!$N$9:$N$5008))</f>
        <v/>
      </c>
      <c r="BJ374" s="69" t="str">
        <f>IF(BA374="", "", SUMIF('Time Sheet'!$J$9:$J$5008, BA374, 'Time Sheet'!$L$9:$L$5008))</f>
        <v/>
      </c>
      <c r="BL374" s="14" t="str">
        <f t="shared" si="21"/>
        <v/>
      </c>
      <c r="BM374" s="65" t="str">
        <f t="shared" si="22"/>
        <v/>
      </c>
    </row>
    <row r="375" spans="53:65" hidden="1" x14ac:dyDescent="0.25">
      <c r="BA375" s="14" t="str">
        <f>IF('Job List'!Y380="", "", 'Job List'!Y380)</f>
        <v/>
      </c>
      <c r="BI375" s="31" t="str">
        <f>IF(BA375="", "", SUMIF('Time Sheet'!$J$9:$J$5008, BA375, 'Time Sheet'!$N$9:$N$5008))</f>
        <v/>
      </c>
      <c r="BJ375" s="69" t="str">
        <f>IF(BA375="", "", SUMIF('Time Sheet'!$J$9:$J$5008, BA375, 'Time Sheet'!$L$9:$L$5008))</f>
        <v/>
      </c>
      <c r="BL375" s="14" t="str">
        <f t="shared" si="21"/>
        <v/>
      </c>
      <c r="BM375" s="65" t="str">
        <f t="shared" si="22"/>
        <v/>
      </c>
    </row>
    <row r="376" spans="53:65" hidden="1" x14ac:dyDescent="0.25">
      <c r="BA376" s="14" t="str">
        <f>IF('Job List'!Y381="", "", 'Job List'!Y381)</f>
        <v/>
      </c>
      <c r="BI376" s="31" t="str">
        <f>IF(BA376="", "", SUMIF('Time Sheet'!$J$9:$J$5008, BA376, 'Time Sheet'!$N$9:$N$5008))</f>
        <v/>
      </c>
      <c r="BJ376" s="69" t="str">
        <f>IF(BA376="", "", SUMIF('Time Sheet'!$J$9:$J$5008, BA376, 'Time Sheet'!$L$9:$L$5008))</f>
        <v/>
      </c>
      <c r="BL376" s="14" t="str">
        <f t="shared" si="21"/>
        <v/>
      </c>
      <c r="BM376" s="65" t="str">
        <f t="shared" si="22"/>
        <v/>
      </c>
    </row>
    <row r="377" spans="53:65" hidden="1" x14ac:dyDescent="0.25">
      <c r="BA377" s="14" t="str">
        <f>IF('Job List'!Y382="", "", 'Job List'!Y382)</f>
        <v/>
      </c>
      <c r="BI377" s="31" t="str">
        <f>IF(BA377="", "", SUMIF('Time Sheet'!$J$9:$J$5008, BA377, 'Time Sheet'!$N$9:$N$5008))</f>
        <v/>
      </c>
      <c r="BJ377" s="69" t="str">
        <f>IF(BA377="", "", SUMIF('Time Sheet'!$J$9:$J$5008, BA377, 'Time Sheet'!$L$9:$L$5008))</f>
        <v/>
      </c>
      <c r="BL377" s="14" t="str">
        <f t="shared" si="21"/>
        <v/>
      </c>
      <c r="BM377" s="65" t="str">
        <f t="shared" si="22"/>
        <v/>
      </c>
    </row>
    <row r="378" spans="53:65" hidden="1" x14ac:dyDescent="0.25">
      <c r="BA378" s="14" t="str">
        <f>IF('Job List'!Y383="", "", 'Job List'!Y383)</f>
        <v/>
      </c>
      <c r="BI378" s="31" t="str">
        <f>IF(BA378="", "", SUMIF('Time Sheet'!$J$9:$J$5008, BA378, 'Time Sheet'!$N$9:$N$5008))</f>
        <v/>
      </c>
      <c r="BJ378" s="69" t="str">
        <f>IF(BA378="", "", SUMIF('Time Sheet'!$J$9:$J$5008, BA378, 'Time Sheet'!$L$9:$L$5008))</f>
        <v/>
      </c>
      <c r="BL378" s="14" t="str">
        <f t="shared" si="21"/>
        <v/>
      </c>
      <c r="BM378" s="65" t="str">
        <f t="shared" si="22"/>
        <v/>
      </c>
    </row>
    <row r="379" spans="53:65" hidden="1" x14ac:dyDescent="0.25">
      <c r="BA379" s="14" t="str">
        <f>IF('Job List'!Y384="", "", 'Job List'!Y384)</f>
        <v/>
      </c>
      <c r="BI379" s="31" t="str">
        <f>IF(BA379="", "", SUMIF('Time Sheet'!$J$9:$J$5008, BA379, 'Time Sheet'!$N$9:$N$5008))</f>
        <v/>
      </c>
      <c r="BJ379" s="69" t="str">
        <f>IF(BA379="", "", SUMIF('Time Sheet'!$J$9:$J$5008, BA379, 'Time Sheet'!$L$9:$L$5008))</f>
        <v/>
      </c>
      <c r="BL379" s="14" t="str">
        <f t="shared" si="21"/>
        <v/>
      </c>
      <c r="BM379" s="65" t="str">
        <f t="shared" si="22"/>
        <v/>
      </c>
    </row>
    <row r="380" spans="53:65" hidden="1" x14ac:dyDescent="0.25">
      <c r="BA380" s="14" t="str">
        <f>IF('Job List'!Y385="", "", 'Job List'!Y385)</f>
        <v/>
      </c>
      <c r="BI380" s="31" t="str">
        <f>IF(BA380="", "", SUMIF('Time Sheet'!$J$9:$J$5008, BA380, 'Time Sheet'!$N$9:$N$5008))</f>
        <v/>
      </c>
      <c r="BJ380" s="69" t="str">
        <f>IF(BA380="", "", SUMIF('Time Sheet'!$J$9:$J$5008, BA380, 'Time Sheet'!$L$9:$L$5008))</f>
        <v/>
      </c>
      <c r="BL380" s="14" t="str">
        <f t="shared" si="21"/>
        <v/>
      </c>
      <c r="BM380" s="65" t="str">
        <f t="shared" si="22"/>
        <v/>
      </c>
    </row>
    <row r="381" spans="53:65" hidden="1" x14ac:dyDescent="0.25">
      <c r="BA381" s="14" t="str">
        <f>IF('Job List'!Y386="", "", 'Job List'!Y386)</f>
        <v/>
      </c>
      <c r="BI381" s="31" t="str">
        <f>IF(BA381="", "", SUMIF('Time Sheet'!$J$9:$J$5008, BA381, 'Time Sheet'!$N$9:$N$5008))</f>
        <v/>
      </c>
      <c r="BJ381" s="69" t="str">
        <f>IF(BA381="", "", SUMIF('Time Sheet'!$J$9:$J$5008, BA381, 'Time Sheet'!$L$9:$L$5008))</f>
        <v/>
      </c>
      <c r="BL381" s="14" t="str">
        <f t="shared" si="21"/>
        <v/>
      </c>
      <c r="BM381" s="65" t="str">
        <f t="shared" si="22"/>
        <v/>
      </c>
    </row>
    <row r="382" spans="53:65" hidden="1" x14ac:dyDescent="0.25">
      <c r="BA382" s="14" t="str">
        <f>IF('Job List'!Y387="", "", 'Job List'!Y387)</f>
        <v/>
      </c>
      <c r="BI382" s="31" t="str">
        <f>IF(BA382="", "", SUMIF('Time Sheet'!$J$9:$J$5008, BA382, 'Time Sheet'!$N$9:$N$5008))</f>
        <v/>
      </c>
      <c r="BJ382" s="69" t="str">
        <f>IF(BA382="", "", SUMIF('Time Sheet'!$J$9:$J$5008, BA382, 'Time Sheet'!$L$9:$L$5008))</f>
        <v/>
      </c>
      <c r="BL382" s="14" t="str">
        <f t="shared" si="21"/>
        <v/>
      </c>
      <c r="BM382" s="65" t="str">
        <f t="shared" si="22"/>
        <v/>
      </c>
    </row>
    <row r="383" spans="53:65" hidden="1" x14ac:dyDescent="0.25">
      <c r="BA383" s="14" t="str">
        <f>IF('Job List'!Y388="", "", 'Job List'!Y388)</f>
        <v/>
      </c>
      <c r="BI383" s="31" t="str">
        <f>IF(BA383="", "", SUMIF('Time Sheet'!$J$9:$J$5008, BA383, 'Time Sheet'!$N$9:$N$5008))</f>
        <v/>
      </c>
      <c r="BJ383" s="69" t="str">
        <f>IF(BA383="", "", SUMIF('Time Sheet'!$J$9:$J$5008, BA383, 'Time Sheet'!$L$9:$L$5008))</f>
        <v/>
      </c>
      <c r="BL383" s="14" t="str">
        <f t="shared" si="21"/>
        <v/>
      </c>
      <c r="BM383" s="65" t="str">
        <f t="shared" si="22"/>
        <v/>
      </c>
    </row>
    <row r="384" spans="53:65" hidden="1" x14ac:dyDescent="0.25">
      <c r="BA384" s="14" t="str">
        <f>IF('Job List'!Y389="", "", 'Job List'!Y389)</f>
        <v/>
      </c>
      <c r="BI384" s="31" t="str">
        <f>IF(BA384="", "", SUMIF('Time Sheet'!$J$9:$J$5008, BA384, 'Time Sheet'!$N$9:$N$5008))</f>
        <v/>
      </c>
      <c r="BJ384" s="69" t="str">
        <f>IF(BA384="", "", SUMIF('Time Sheet'!$J$9:$J$5008, BA384, 'Time Sheet'!$L$9:$L$5008))</f>
        <v/>
      </c>
      <c r="BL384" s="14" t="str">
        <f t="shared" si="21"/>
        <v/>
      </c>
      <c r="BM384" s="65" t="str">
        <f t="shared" si="22"/>
        <v/>
      </c>
    </row>
    <row r="385" spans="53:65" hidden="1" x14ac:dyDescent="0.25">
      <c r="BA385" s="14" t="str">
        <f>IF('Job List'!Y390="", "", 'Job List'!Y390)</f>
        <v/>
      </c>
      <c r="BI385" s="31" t="str">
        <f>IF(BA385="", "", SUMIF('Time Sheet'!$J$9:$J$5008, BA385, 'Time Sheet'!$N$9:$N$5008))</f>
        <v/>
      </c>
      <c r="BJ385" s="69" t="str">
        <f>IF(BA385="", "", SUMIF('Time Sheet'!$J$9:$J$5008, BA385, 'Time Sheet'!$L$9:$L$5008))</f>
        <v/>
      </c>
      <c r="BL385" s="14" t="str">
        <f t="shared" si="21"/>
        <v/>
      </c>
      <c r="BM385" s="65" t="str">
        <f t="shared" si="22"/>
        <v/>
      </c>
    </row>
    <row r="386" spans="53:65" hidden="1" x14ac:dyDescent="0.25">
      <c r="BA386" s="14" t="str">
        <f>IF('Job List'!Y391="", "", 'Job List'!Y391)</f>
        <v/>
      </c>
      <c r="BI386" s="31" t="str">
        <f>IF(BA386="", "", SUMIF('Time Sheet'!$J$9:$J$5008, BA386, 'Time Sheet'!$N$9:$N$5008))</f>
        <v/>
      </c>
      <c r="BJ386" s="69" t="str">
        <f>IF(BA386="", "", SUMIF('Time Sheet'!$J$9:$J$5008, BA386, 'Time Sheet'!$L$9:$L$5008))</f>
        <v/>
      </c>
      <c r="BL386" s="14" t="str">
        <f t="shared" si="21"/>
        <v/>
      </c>
      <c r="BM386" s="65" t="str">
        <f t="shared" si="22"/>
        <v/>
      </c>
    </row>
    <row r="387" spans="53:65" hidden="1" x14ac:dyDescent="0.25">
      <c r="BA387" s="14" t="str">
        <f>IF('Job List'!Y392="", "", 'Job List'!Y392)</f>
        <v/>
      </c>
      <c r="BI387" s="31" t="str">
        <f>IF(BA387="", "", SUMIF('Time Sheet'!$J$9:$J$5008, BA387, 'Time Sheet'!$N$9:$N$5008))</f>
        <v/>
      </c>
      <c r="BJ387" s="69" t="str">
        <f>IF(BA387="", "", SUMIF('Time Sheet'!$J$9:$J$5008, BA387, 'Time Sheet'!$L$9:$L$5008))</f>
        <v/>
      </c>
      <c r="BL387" s="14" t="str">
        <f t="shared" si="21"/>
        <v/>
      </c>
      <c r="BM387" s="65" t="str">
        <f t="shared" si="22"/>
        <v/>
      </c>
    </row>
    <row r="388" spans="53:65" hidden="1" x14ac:dyDescent="0.25">
      <c r="BA388" s="14" t="str">
        <f>IF('Job List'!Y393="", "", 'Job List'!Y393)</f>
        <v/>
      </c>
      <c r="BI388" s="31" t="str">
        <f>IF(BA388="", "", SUMIF('Time Sheet'!$J$9:$J$5008, BA388, 'Time Sheet'!$N$9:$N$5008))</f>
        <v/>
      </c>
      <c r="BJ388" s="69" t="str">
        <f>IF(BA388="", "", SUMIF('Time Sheet'!$J$9:$J$5008, BA388, 'Time Sheet'!$L$9:$L$5008))</f>
        <v/>
      </c>
      <c r="BL388" s="14" t="str">
        <f t="shared" si="21"/>
        <v/>
      </c>
      <c r="BM388" s="65" t="str">
        <f t="shared" si="22"/>
        <v/>
      </c>
    </row>
    <row r="389" spans="53:65" hidden="1" x14ac:dyDescent="0.25">
      <c r="BA389" s="14" t="str">
        <f>IF('Job List'!Y394="", "", 'Job List'!Y394)</f>
        <v/>
      </c>
      <c r="BI389" s="31" t="str">
        <f>IF(BA389="", "", SUMIF('Time Sheet'!$J$9:$J$5008, BA389, 'Time Sheet'!$N$9:$N$5008))</f>
        <v/>
      </c>
      <c r="BJ389" s="69" t="str">
        <f>IF(BA389="", "", SUMIF('Time Sheet'!$J$9:$J$5008, BA389, 'Time Sheet'!$L$9:$L$5008))</f>
        <v/>
      </c>
      <c r="BL389" s="14" t="str">
        <f t="shared" si="21"/>
        <v/>
      </c>
      <c r="BM389" s="65" t="str">
        <f t="shared" si="22"/>
        <v/>
      </c>
    </row>
    <row r="390" spans="53:65" hidden="1" x14ac:dyDescent="0.25">
      <c r="BA390" s="14" t="str">
        <f>IF('Job List'!Y395="", "", 'Job List'!Y395)</f>
        <v/>
      </c>
      <c r="BI390" s="31" t="str">
        <f>IF(BA390="", "", SUMIF('Time Sheet'!$J$9:$J$5008, BA390, 'Time Sheet'!$N$9:$N$5008))</f>
        <v/>
      </c>
      <c r="BJ390" s="69" t="str">
        <f>IF(BA390="", "", SUMIF('Time Sheet'!$J$9:$J$5008, BA390, 'Time Sheet'!$L$9:$L$5008))</f>
        <v/>
      </c>
      <c r="BL390" s="14" t="str">
        <f t="shared" si="21"/>
        <v/>
      </c>
      <c r="BM390" s="65" t="str">
        <f t="shared" si="22"/>
        <v/>
      </c>
    </row>
    <row r="391" spans="53:65" hidden="1" x14ac:dyDescent="0.25">
      <c r="BA391" s="14" t="str">
        <f>IF('Job List'!Y396="", "", 'Job List'!Y396)</f>
        <v/>
      </c>
      <c r="BI391" s="31" t="str">
        <f>IF(BA391="", "", SUMIF('Time Sheet'!$J$9:$J$5008, BA391, 'Time Sheet'!$N$9:$N$5008))</f>
        <v/>
      </c>
      <c r="BJ391" s="69" t="str">
        <f>IF(BA391="", "", SUMIF('Time Sheet'!$J$9:$J$5008, BA391, 'Time Sheet'!$L$9:$L$5008))</f>
        <v/>
      </c>
      <c r="BL391" s="14" t="str">
        <f t="shared" si="21"/>
        <v/>
      </c>
      <c r="BM391" s="65" t="str">
        <f t="shared" si="22"/>
        <v/>
      </c>
    </row>
    <row r="392" spans="53:65" hidden="1" x14ac:dyDescent="0.25">
      <c r="BA392" s="14" t="str">
        <f>IF('Job List'!Y397="", "", 'Job List'!Y397)</f>
        <v/>
      </c>
      <c r="BI392" s="31" t="str">
        <f>IF(BA392="", "", SUMIF('Time Sheet'!$J$9:$J$5008, BA392, 'Time Sheet'!$N$9:$N$5008))</f>
        <v/>
      </c>
      <c r="BJ392" s="69" t="str">
        <f>IF(BA392="", "", SUMIF('Time Sheet'!$J$9:$J$5008, BA392, 'Time Sheet'!$L$9:$L$5008))</f>
        <v/>
      </c>
      <c r="BL392" s="14" t="str">
        <f t="shared" ref="BL392:BL455" si="23">IF(BA392="", "", RANK(BI392, $BI$4:$BI$503, 0))</f>
        <v/>
      </c>
      <c r="BM392" s="65" t="str">
        <f t="shared" ref="BM392:BM455" si="24">IF(BA392="", "", RANK(BJ392, $BJ$4:$BJ$503, 0))</f>
        <v/>
      </c>
    </row>
    <row r="393" spans="53:65" hidden="1" x14ac:dyDescent="0.25">
      <c r="BA393" s="14" t="str">
        <f>IF('Job List'!Y398="", "", 'Job List'!Y398)</f>
        <v/>
      </c>
      <c r="BI393" s="31" t="str">
        <f>IF(BA393="", "", SUMIF('Time Sheet'!$J$9:$J$5008, BA393, 'Time Sheet'!$N$9:$N$5008))</f>
        <v/>
      </c>
      <c r="BJ393" s="69" t="str">
        <f>IF(BA393="", "", SUMIF('Time Sheet'!$J$9:$J$5008, BA393, 'Time Sheet'!$L$9:$L$5008))</f>
        <v/>
      </c>
      <c r="BL393" s="14" t="str">
        <f t="shared" si="23"/>
        <v/>
      </c>
      <c r="BM393" s="65" t="str">
        <f t="shared" si="24"/>
        <v/>
      </c>
    </row>
    <row r="394" spans="53:65" hidden="1" x14ac:dyDescent="0.25">
      <c r="BA394" s="14" t="str">
        <f>IF('Job List'!Y399="", "", 'Job List'!Y399)</f>
        <v/>
      </c>
      <c r="BI394" s="31" t="str">
        <f>IF(BA394="", "", SUMIF('Time Sheet'!$J$9:$J$5008, BA394, 'Time Sheet'!$N$9:$N$5008))</f>
        <v/>
      </c>
      <c r="BJ394" s="69" t="str">
        <f>IF(BA394="", "", SUMIF('Time Sheet'!$J$9:$J$5008, BA394, 'Time Sheet'!$L$9:$L$5008))</f>
        <v/>
      </c>
      <c r="BL394" s="14" t="str">
        <f t="shared" si="23"/>
        <v/>
      </c>
      <c r="BM394" s="65" t="str">
        <f t="shared" si="24"/>
        <v/>
      </c>
    </row>
    <row r="395" spans="53:65" hidden="1" x14ac:dyDescent="0.25">
      <c r="BA395" s="14" t="str">
        <f>IF('Job List'!Y400="", "", 'Job List'!Y400)</f>
        <v/>
      </c>
      <c r="BI395" s="31" t="str">
        <f>IF(BA395="", "", SUMIF('Time Sheet'!$J$9:$J$5008, BA395, 'Time Sheet'!$N$9:$N$5008))</f>
        <v/>
      </c>
      <c r="BJ395" s="69" t="str">
        <f>IF(BA395="", "", SUMIF('Time Sheet'!$J$9:$J$5008, BA395, 'Time Sheet'!$L$9:$L$5008))</f>
        <v/>
      </c>
      <c r="BL395" s="14" t="str">
        <f t="shared" si="23"/>
        <v/>
      </c>
      <c r="BM395" s="65" t="str">
        <f t="shared" si="24"/>
        <v/>
      </c>
    </row>
    <row r="396" spans="53:65" hidden="1" x14ac:dyDescent="0.25">
      <c r="BA396" s="14" t="str">
        <f>IF('Job List'!Y401="", "", 'Job List'!Y401)</f>
        <v/>
      </c>
      <c r="BI396" s="31" t="str">
        <f>IF(BA396="", "", SUMIF('Time Sheet'!$J$9:$J$5008, BA396, 'Time Sheet'!$N$9:$N$5008))</f>
        <v/>
      </c>
      <c r="BJ396" s="69" t="str">
        <f>IF(BA396="", "", SUMIF('Time Sheet'!$J$9:$J$5008, BA396, 'Time Sheet'!$L$9:$L$5008))</f>
        <v/>
      </c>
      <c r="BL396" s="14" t="str">
        <f t="shared" si="23"/>
        <v/>
      </c>
      <c r="BM396" s="65" t="str">
        <f t="shared" si="24"/>
        <v/>
      </c>
    </row>
    <row r="397" spans="53:65" hidden="1" x14ac:dyDescent="0.25">
      <c r="BA397" s="14" t="str">
        <f>IF('Job List'!Y402="", "", 'Job List'!Y402)</f>
        <v/>
      </c>
      <c r="BI397" s="31" t="str">
        <f>IF(BA397="", "", SUMIF('Time Sheet'!$J$9:$J$5008, BA397, 'Time Sheet'!$N$9:$N$5008))</f>
        <v/>
      </c>
      <c r="BJ397" s="69" t="str">
        <f>IF(BA397="", "", SUMIF('Time Sheet'!$J$9:$J$5008, BA397, 'Time Sheet'!$L$9:$L$5008))</f>
        <v/>
      </c>
      <c r="BL397" s="14" t="str">
        <f t="shared" si="23"/>
        <v/>
      </c>
      <c r="BM397" s="65" t="str">
        <f t="shared" si="24"/>
        <v/>
      </c>
    </row>
    <row r="398" spans="53:65" hidden="1" x14ac:dyDescent="0.25">
      <c r="BA398" s="14" t="str">
        <f>IF('Job List'!Y403="", "", 'Job List'!Y403)</f>
        <v/>
      </c>
      <c r="BI398" s="31" t="str">
        <f>IF(BA398="", "", SUMIF('Time Sheet'!$J$9:$J$5008, BA398, 'Time Sheet'!$N$9:$N$5008))</f>
        <v/>
      </c>
      <c r="BJ398" s="69" t="str">
        <f>IF(BA398="", "", SUMIF('Time Sheet'!$J$9:$J$5008, BA398, 'Time Sheet'!$L$9:$L$5008))</f>
        <v/>
      </c>
      <c r="BL398" s="14" t="str">
        <f t="shared" si="23"/>
        <v/>
      </c>
      <c r="BM398" s="65" t="str">
        <f t="shared" si="24"/>
        <v/>
      </c>
    </row>
    <row r="399" spans="53:65" hidden="1" x14ac:dyDescent="0.25">
      <c r="BA399" s="14" t="str">
        <f>IF('Job List'!Y404="", "", 'Job List'!Y404)</f>
        <v/>
      </c>
      <c r="BI399" s="31" t="str">
        <f>IF(BA399="", "", SUMIF('Time Sheet'!$J$9:$J$5008, BA399, 'Time Sheet'!$N$9:$N$5008))</f>
        <v/>
      </c>
      <c r="BJ399" s="69" t="str">
        <f>IF(BA399="", "", SUMIF('Time Sheet'!$J$9:$J$5008, BA399, 'Time Sheet'!$L$9:$L$5008))</f>
        <v/>
      </c>
      <c r="BL399" s="14" t="str">
        <f t="shared" si="23"/>
        <v/>
      </c>
      <c r="BM399" s="65" t="str">
        <f t="shared" si="24"/>
        <v/>
      </c>
    </row>
    <row r="400" spans="53:65" hidden="1" x14ac:dyDescent="0.25">
      <c r="BA400" s="14" t="str">
        <f>IF('Job List'!Y405="", "", 'Job List'!Y405)</f>
        <v/>
      </c>
      <c r="BI400" s="31" t="str">
        <f>IF(BA400="", "", SUMIF('Time Sheet'!$J$9:$J$5008, BA400, 'Time Sheet'!$N$9:$N$5008))</f>
        <v/>
      </c>
      <c r="BJ400" s="69" t="str">
        <f>IF(BA400="", "", SUMIF('Time Sheet'!$J$9:$J$5008, BA400, 'Time Sheet'!$L$9:$L$5008))</f>
        <v/>
      </c>
      <c r="BL400" s="14" t="str">
        <f t="shared" si="23"/>
        <v/>
      </c>
      <c r="BM400" s="65" t="str">
        <f t="shared" si="24"/>
        <v/>
      </c>
    </row>
    <row r="401" spans="53:65" hidden="1" x14ac:dyDescent="0.25">
      <c r="BA401" s="14" t="str">
        <f>IF('Job List'!Y406="", "", 'Job List'!Y406)</f>
        <v/>
      </c>
      <c r="BI401" s="31" t="str">
        <f>IF(BA401="", "", SUMIF('Time Sheet'!$J$9:$J$5008, BA401, 'Time Sheet'!$N$9:$N$5008))</f>
        <v/>
      </c>
      <c r="BJ401" s="69" t="str">
        <f>IF(BA401="", "", SUMIF('Time Sheet'!$J$9:$J$5008, BA401, 'Time Sheet'!$L$9:$L$5008))</f>
        <v/>
      </c>
      <c r="BL401" s="14" t="str">
        <f t="shared" si="23"/>
        <v/>
      </c>
      <c r="BM401" s="65" t="str">
        <f t="shared" si="24"/>
        <v/>
      </c>
    </row>
    <row r="402" spans="53:65" hidden="1" x14ac:dyDescent="0.25">
      <c r="BA402" s="14" t="str">
        <f>IF('Job List'!Y407="", "", 'Job List'!Y407)</f>
        <v/>
      </c>
      <c r="BI402" s="31" t="str">
        <f>IF(BA402="", "", SUMIF('Time Sheet'!$J$9:$J$5008, BA402, 'Time Sheet'!$N$9:$N$5008))</f>
        <v/>
      </c>
      <c r="BJ402" s="69" t="str">
        <f>IF(BA402="", "", SUMIF('Time Sheet'!$J$9:$J$5008, BA402, 'Time Sheet'!$L$9:$L$5008))</f>
        <v/>
      </c>
      <c r="BL402" s="14" t="str">
        <f t="shared" si="23"/>
        <v/>
      </c>
      <c r="BM402" s="65" t="str">
        <f t="shared" si="24"/>
        <v/>
      </c>
    </row>
    <row r="403" spans="53:65" hidden="1" x14ac:dyDescent="0.25">
      <c r="BA403" s="14" t="str">
        <f>IF('Job List'!Y408="", "", 'Job List'!Y408)</f>
        <v/>
      </c>
      <c r="BI403" s="31" t="str">
        <f>IF(BA403="", "", SUMIF('Time Sheet'!$J$9:$J$5008, BA403, 'Time Sheet'!$N$9:$N$5008))</f>
        <v/>
      </c>
      <c r="BJ403" s="69" t="str">
        <f>IF(BA403="", "", SUMIF('Time Sheet'!$J$9:$J$5008, BA403, 'Time Sheet'!$L$9:$L$5008))</f>
        <v/>
      </c>
      <c r="BL403" s="14" t="str">
        <f t="shared" si="23"/>
        <v/>
      </c>
      <c r="BM403" s="65" t="str">
        <f t="shared" si="24"/>
        <v/>
      </c>
    </row>
    <row r="404" spans="53:65" hidden="1" x14ac:dyDescent="0.25">
      <c r="BA404" s="14" t="str">
        <f>IF('Job List'!Y409="", "", 'Job List'!Y409)</f>
        <v/>
      </c>
      <c r="BI404" s="31" t="str">
        <f>IF(BA404="", "", SUMIF('Time Sheet'!$J$9:$J$5008, BA404, 'Time Sheet'!$N$9:$N$5008))</f>
        <v/>
      </c>
      <c r="BJ404" s="69" t="str">
        <f>IF(BA404="", "", SUMIF('Time Sheet'!$J$9:$J$5008, BA404, 'Time Sheet'!$L$9:$L$5008))</f>
        <v/>
      </c>
      <c r="BL404" s="14" t="str">
        <f t="shared" si="23"/>
        <v/>
      </c>
      <c r="BM404" s="65" t="str">
        <f t="shared" si="24"/>
        <v/>
      </c>
    </row>
    <row r="405" spans="53:65" hidden="1" x14ac:dyDescent="0.25">
      <c r="BA405" s="14" t="str">
        <f>IF('Job List'!Y410="", "", 'Job List'!Y410)</f>
        <v/>
      </c>
      <c r="BI405" s="31" t="str">
        <f>IF(BA405="", "", SUMIF('Time Sheet'!$J$9:$J$5008, BA405, 'Time Sheet'!$N$9:$N$5008))</f>
        <v/>
      </c>
      <c r="BJ405" s="69" t="str">
        <f>IF(BA405="", "", SUMIF('Time Sheet'!$J$9:$J$5008, BA405, 'Time Sheet'!$L$9:$L$5008))</f>
        <v/>
      </c>
      <c r="BL405" s="14" t="str">
        <f t="shared" si="23"/>
        <v/>
      </c>
      <c r="BM405" s="65" t="str">
        <f t="shared" si="24"/>
        <v/>
      </c>
    </row>
    <row r="406" spans="53:65" hidden="1" x14ac:dyDescent="0.25">
      <c r="BA406" s="14" t="str">
        <f>IF('Job List'!Y411="", "", 'Job List'!Y411)</f>
        <v/>
      </c>
      <c r="BI406" s="31" t="str">
        <f>IF(BA406="", "", SUMIF('Time Sheet'!$J$9:$J$5008, BA406, 'Time Sheet'!$N$9:$N$5008))</f>
        <v/>
      </c>
      <c r="BJ406" s="69" t="str">
        <f>IF(BA406="", "", SUMIF('Time Sheet'!$J$9:$J$5008, BA406, 'Time Sheet'!$L$9:$L$5008))</f>
        <v/>
      </c>
      <c r="BL406" s="14" t="str">
        <f t="shared" si="23"/>
        <v/>
      </c>
      <c r="BM406" s="65" t="str">
        <f t="shared" si="24"/>
        <v/>
      </c>
    </row>
    <row r="407" spans="53:65" hidden="1" x14ac:dyDescent="0.25">
      <c r="BA407" s="14" t="str">
        <f>IF('Job List'!Y412="", "", 'Job List'!Y412)</f>
        <v/>
      </c>
      <c r="BI407" s="31" t="str">
        <f>IF(BA407="", "", SUMIF('Time Sheet'!$J$9:$J$5008, BA407, 'Time Sheet'!$N$9:$N$5008))</f>
        <v/>
      </c>
      <c r="BJ407" s="69" t="str">
        <f>IF(BA407="", "", SUMIF('Time Sheet'!$J$9:$J$5008, BA407, 'Time Sheet'!$L$9:$L$5008))</f>
        <v/>
      </c>
      <c r="BL407" s="14" t="str">
        <f t="shared" si="23"/>
        <v/>
      </c>
      <c r="BM407" s="65" t="str">
        <f t="shared" si="24"/>
        <v/>
      </c>
    </row>
    <row r="408" spans="53:65" hidden="1" x14ac:dyDescent="0.25">
      <c r="BA408" s="14" t="str">
        <f>IF('Job List'!Y413="", "", 'Job List'!Y413)</f>
        <v/>
      </c>
      <c r="BI408" s="31" t="str">
        <f>IF(BA408="", "", SUMIF('Time Sheet'!$J$9:$J$5008, BA408, 'Time Sheet'!$N$9:$N$5008))</f>
        <v/>
      </c>
      <c r="BJ408" s="69" t="str">
        <f>IF(BA408="", "", SUMIF('Time Sheet'!$J$9:$J$5008, BA408, 'Time Sheet'!$L$9:$L$5008))</f>
        <v/>
      </c>
      <c r="BL408" s="14" t="str">
        <f t="shared" si="23"/>
        <v/>
      </c>
      <c r="BM408" s="65" t="str">
        <f t="shared" si="24"/>
        <v/>
      </c>
    </row>
    <row r="409" spans="53:65" hidden="1" x14ac:dyDescent="0.25">
      <c r="BA409" s="14" t="str">
        <f>IF('Job List'!Y414="", "", 'Job List'!Y414)</f>
        <v/>
      </c>
      <c r="BI409" s="31" t="str">
        <f>IF(BA409="", "", SUMIF('Time Sheet'!$J$9:$J$5008, BA409, 'Time Sheet'!$N$9:$N$5008))</f>
        <v/>
      </c>
      <c r="BJ409" s="69" t="str">
        <f>IF(BA409="", "", SUMIF('Time Sheet'!$J$9:$J$5008, BA409, 'Time Sheet'!$L$9:$L$5008))</f>
        <v/>
      </c>
      <c r="BL409" s="14" t="str">
        <f t="shared" si="23"/>
        <v/>
      </c>
      <c r="BM409" s="65" t="str">
        <f t="shared" si="24"/>
        <v/>
      </c>
    </row>
    <row r="410" spans="53:65" hidden="1" x14ac:dyDescent="0.25">
      <c r="BA410" s="14" t="str">
        <f>IF('Job List'!Y415="", "", 'Job List'!Y415)</f>
        <v/>
      </c>
      <c r="BI410" s="31" t="str">
        <f>IF(BA410="", "", SUMIF('Time Sheet'!$J$9:$J$5008, BA410, 'Time Sheet'!$N$9:$N$5008))</f>
        <v/>
      </c>
      <c r="BJ410" s="69" t="str">
        <f>IF(BA410="", "", SUMIF('Time Sheet'!$J$9:$J$5008, BA410, 'Time Sheet'!$L$9:$L$5008))</f>
        <v/>
      </c>
      <c r="BL410" s="14" t="str">
        <f t="shared" si="23"/>
        <v/>
      </c>
      <c r="BM410" s="65" t="str">
        <f t="shared" si="24"/>
        <v/>
      </c>
    </row>
    <row r="411" spans="53:65" hidden="1" x14ac:dyDescent="0.25">
      <c r="BA411" s="14" t="str">
        <f>IF('Job List'!Y416="", "", 'Job List'!Y416)</f>
        <v/>
      </c>
      <c r="BI411" s="31" t="str">
        <f>IF(BA411="", "", SUMIF('Time Sheet'!$J$9:$J$5008, BA411, 'Time Sheet'!$N$9:$N$5008))</f>
        <v/>
      </c>
      <c r="BJ411" s="69" t="str">
        <f>IF(BA411="", "", SUMIF('Time Sheet'!$J$9:$J$5008, BA411, 'Time Sheet'!$L$9:$L$5008))</f>
        <v/>
      </c>
      <c r="BL411" s="14" t="str">
        <f t="shared" si="23"/>
        <v/>
      </c>
      <c r="BM411" s="65" t="str">
        <f t="shared" si="24"/>
        <v/>
      </c>
    </row>
    <row r="412" spans="53:65" hidden="1" x14ac:dyDescent="0.25">
      <c r="BA412" s="14" t="str">
        <f>IF('Job List'!Y417="", "", 'Job List'!Y417)</f>
        <v/>
      </c>
      <c r="BI412" s="31" t="str">
        <f>IF(BA412="", "", SUMIF('Time Sheet'!$J$9:$J$5008, BA412, 'Time Sheet'!$N$9:$N$5008))</f>
        <v/>
      </c>
      <c r="BJ412" s="69" t="str">
        <f>IF(BA412="", "", SUMIF('Time Sheet'!$J$9:$J$5008, BA412, 'Time Sheet'!$L$9:$L$5008))</f>
        <v/>
      </c>
      <c r="BL412" s="14" t="str">
        <f t="shared" si="23"/>
        <v/>
      </c>
      <c r="BM412" s="65" t="str">
        <f t="shared" si="24"/>
        <v/>
      </c>
    </row>
    <row r="413" spans="53:65" hidden="1" x14ac:dyDescent="0.25">
      <c r="BA413" s="14" t="str">
        <f>IF('Job List'!Y418="", "", 'Job List'!Y418)</f>
        <v/>
      </c>
      <c r="BI413" s="31" t="str">
        <f>IF(BA413="", "", SUMIF('Time Sheet'!$J$9:$J$5008, BA413, 'Time Sheet'!$N$9:$N$5008))</f>
        <v/>
      </c>
      <c r="BJ413" s="69" t="str">
        <f>IF(BA413="", "", SUMIF('Time Sheet'!$J$9:$J$5008, BA413, 'Time Sheet'!$L$9:$L$5008))</f>
        <v/>
      </c>
      <c r="BL413" s="14" t="str">
        <f t="shared" si="23"/>
        <v/>
      </c>
      <c r="BM413" s="65" t="str">
        <f t="shared" si="24"/>
        <v/>
      </c>
    </row>
    <row r="414" spans="53:65" hidden="1" x14ac:dyDescent="0.25">
      <c r="BA414" s="14" t="str">
        <f>IF('Job List'!Y419="", "", 'Job List'!Y419)</f>
        <v/>
      </c>
      <c r="BI414" s="31" t="str">
        <f>IF(BA414="", "", SUMIF('Time Sheet'!$J$9:$J$5008, BA414, 'Time Sheet'!$N$9:$N$5008))</f>
        <v/>
      </c>
      <c r="BJ414" s="69" t="str">
        <f>IF(BA414="", "", SUMIF('Time Sheet'!$J$9:$J$5008, BA414, 'Time Sheet'!$L$9:$L$5008))</f>
        <v/>
      </c>
      <c r="BL414" s="14" t="str">
        <f t="shared" si="23"/>
        <v/>
      </c>
      <c r="BM414" s="65" t="str">
        <f t="shared" si="24"/>
        <v/>
      </c>
    </row>
    <row r="415" spans="53:65" hidden="1" x14ac:dyDescent="0.25">
      <c r="BA415" s="14" t="str">
        <f>IF('Job List'!Y420="", "", 'Job List'!Y420)</f>
        <v/>
      </c>
      <c r="BI415" s="31" t="str">
        <f>IF(BA415="", "", SUMIF('Time Sheet'!$J$9:$J$5008, BA415, 'Time Sheet'!$N$9:$N$5008))</f>
        <v/>
      </c>
      <c r="BJ415" s="69" t="str">
        <f>IF(BA415="", "", SUMIF('Time Sheet'!$J$9:$J$5008, BA415, 'Time Sheet'!$L$9:$L$5008))</f>
        <v/>
      </c>
      <c r="BL415" s="14" t="str">
        <f t="shared" si="23"/>
        <v/>
      </c>
      <c r="BM415" s="65" t="str">
        <f t="shared" si="24"/>
        <v/>
      </c>
    </row>
    <row r="416" spans="53:65" hidden="1" x14ac:dyDescent="0.25">
      <c r="BA416" s="14" t="str">
        <f>IF('Job List'!Y421="", "", 'Job List'!Y421)</f>
        <v/>
      </c>
      <c r="BI416" s="31" t="str">
        <f>IF(BA416="", "", SUMIF('Time Sheet'!$J$9:$J$5008, BA416, 'Time Sheet'!$N$9:$N$5008))</f>
        <v/>
      </c>
      <c r="BJ416" s="69" t="str">
        <f>IF(BA416="", "", SUMIF('Time Sheet'!$J$9:$J$5008, BA416, 'Time Sheet'!$L$9:$L$5008))</f>
        <v/>
      </c>
      <c r="BL416" s="14" t="str">
        <f t="shared" si="23"/>
        <v/>
      </c>
      <c r="BM416" s="65" t="str">
        <f t="shared" si="24"/>
        <v/>
      </c>
    </row>
    <row r="417" spans="53:65" hidden="1" x14ac:dyDescent="0.25">
      <c r="BA417" s="14" t="str">
        <f>IF('Job List'!Y422="", "", 'Job List'!Y422)</f>
        <v/>
      </c>
      <c r="BI417" s="31" t="str">
        <f>IF(BA417="", "", SUMIF('Time Sheet'!$J$9:$J$5008, BA417, 'Time Sheet'!$N$9:$N$5008))</f>
        <v/>
      </c>
      <c r="BJ417" s="69" t="str">
        <f>IF(BA417="", "", SUMIF('Time Sheet'!$J$9:$J$5008, BA417, 'Time Sheet'!$L$9:$L$5008))</f>
        <v/>
      </c>
      <c r="BL417" s="14" t="str">
        <f t="shared" si="23"/>
        <v/>
      </c>
      <c r="BM417" s="65" t="str">
        <f t="shared" si="24"/>
        <v/>
      </c>
    </row>
    <row r="418" spans="53:65" hidden="1" x14ac:dyDescent="0.25">
      <c r="BA418" s="14" t="str">
        <f>IF('Job List'!Y423="", "", 'Job List'!Y423)</f>
        <v/>
      </c>
      <c r="BI418" s="31" t="str">
        <f>IF(BA418="", "", SUMIF('Time Sheet'!$J$9:$J$5008, BA418, 'Time Sheet'!$N$9:$N$5008))</f>
        <v/>
      </c>
      <c r="BJ418" s="69" t="str">
        <f>IF(BA418="", "", SUMIF('Time Sheet'!$J$9:$J$5008, BA418, 'Time Sheet'!$L$9:$L$5008))</f>
        <v/>
      </c>
      <c r="BL418" s="14" t="str">
        <f t="shared" si="23"/>
        <v/>
      </c>
      <c r="BM418" s="65" t="str">
        <f t="shared" si="24"/>
        <v/>
      </c>
    </row>
    <row r="419" spans="53:65" hidden="1" x14ac:dyDescent="0.25">
      <c r="BA419" s="14" t="str">
        <f>IF('Job List'!Y424="", "", 'Job List'!Y424)</f>
        <v/>
      </c>
      <c r="BI419" s="31" t="str">
        <f>IF(BA419="", "", SUMIF('Time Sheet'!$J$9:$J$5008, BA419, 'Time Sheet'!$N$9:$N$5008))</f>
        <v/>
      </c>
      <c r="BJ419" s="69" t="str">
        <f>IF(BA419="", "", SUMIF('Time Sheet'!$J$9:$J$5008, BA419, 'Time Sheet'!$L$9:$L$5008))</f>
        <v/>
      </c>
      <c r="BL419" s="14" t="str">
        <f t="shared" si="23"/>
        <v/>
      </c>
      <c r="BM419" s="65" t="str">
        <f t="shared" si="24"/>
        <v/>
      </c>
    </row>
    <row r="420" spans="53:65" hidden="1" x14ac:dyDescent="0.25">
      <c r="BA420" s="14" t="str">
        <f>IF('Job List'!Y425="", "", 'Job List'!Y425)</f>
        <v/>
      </c>
      <c r="BI420" s="31" t="str">
        <f>IF(BA420="", "", SUMIF('Time Sheet'!$J$9:$J$5008, BA420, 'Time Sheet'!$N$9:$N$5008))</f>
        <v/>
      </c>
      <c r="BJ420" s="69" t="str">
        <f>IF(BA420="", "", SUMIF('Time Sheet'!$J$9:$J$5008, BA420, 'Time Sheet'!$L$9:$L$5008))</f>
        <v/>
      </c>
      <c r="BL420" s="14" t="str">
        <f t="shared" si="23"/>
        <v/>
      </c>
      <c r="BM420" s="65" t="str">
        <f t="shared" si="24"/>
        <v/>
      </c>
    </row>
    <row r="421" spans="53:65" hidden="1" x14ac:dyDescent="0.25">
      <c r="BA421" s="14" t="str">
        <f>IF('Job List'!Y426="", "", 'Job List'!Y426)</f>
        <v/>
      </c>
      <c r="BI421" s="31" t="str">
        <f>IF(BA421="", "", SUMIF('Time Sheet'!$J$9:$J$5008, BA421, 'Time Sheet'!$N$9:$N$5008))</f>
        <v/>
      </c>
      <c r="BJ421" s="69" t="str">
        <f>IF(BA421="", "", SUMIF('Time Sheet'!$J$9:$J$5008, BA421, 'Time Sheet'!$L$9:$L$5008))</f>
        <v/>
      </c>
      <c r="BL421" s="14" t="str">
        <f t="shared" si="23"/>
        <v/>
      </c>
      <c r="BM421" s="65" t="str">
        <f t="shared" si="24"/>
        <v/>
      </c>
    </row>
    <row r="422" spans="53:65" hidden="1" x14ac:dyDescent="0.25">
      <c r="BA422" s="14" t="str">
        <f>IF('Job List'!Y427="", "", 'Job List'!Y427)</f>
        <v/>
      </c>
      <c r="BI422" s="31" t="str">
        <f>IF(BA422="", "", SUMIF('Time Sheet'!$J$9:$J$5008, BA422, 'Time Sheet'!$N$9:$N$5008))</f>
        <v/>
      </c>
      <c r="BJ422" s="69" t="str">
        <f>IF(BA422="", "", SUMIF('Time Sheet'!$J$9:$J$5008, BA422, 'Time Sheet'!$L$9:$L$5008))</f>
        <v/>
      </c>
      <c r="BL422" s="14" t="str">
        <f t="shared" si="23"/>
        <v/>
      </c>
      <c r="BM422" s="65" t="str">
        <f t="shared" si="24"/>
        <v/>
      </c>
    </row>
    <row r="423" spans="53:65" hidden="1" x14ac:dyDescent="0.25">
      <c r="BA423" s="14" t="str">
        <f>IF('Job List'!Y428="", "", 'Job List'!Y428)</f>
        <v/>
      </c>
      <c r="BI423" s="31" t="str">
        <f>IF(BA423="", "", SUMIF('Time Sheet'!$J$9:$J$5008, BA423, 'Time Sheet'!$N$9:$N$5008))</f>
        <v/>
      </c>
      <c r="BJ423" s="69" t="str">
        <f>IF(BA423="", "", SUMIF('Time Sheet'!$J$9:$J$5008, BA423, 'Time Sheet'!$L$9:$L$5008))</f>
        <v/>
      </c>
      <c r="BL423" s="14" t="str">
        <f t="shared" si="23"/>
        <v/>
      </c>
      <c r="BM423" s="65" t="str">
        <f t="shared" si="24"/>
        <v/>
      </c>
    </row>
    <row r="424" spans="53:65" hidden="1" x14ac:dyDescent="0.25">
      <c r="BA424" s="14" t="str">
        <f>IF('Job List'!Y429="", "", 'Job List'!Y429)</f>
        <v/>
      </c>
      <c r="BI424" s="31" t="str">
        <f>IF(BA424="", "", SUMIF('Time Sheet'!$J$9:$J$5008, BA424, 'Time Sheet'!$N$9:$N$5008))</f>
        <v/>
      </c>
      <c r="BJ424" s="69" t="str">
        <f>IF(BA424="", "", SUMIF('Time Sheet'!$J$9:$J$5008, BA424, 'Time Sheet'!$L$9:$L$5008))</f>
        <v/>
      </c>
      <c r="BL424" s="14" t="str">
        <f t="shared" si="23"/>
        <v/>
      </c>
      <c r="BM424" s="65" t="str">
        <f t="shared" si="24"/>
        <v/>
      </c>
    </row>
    <row r="425" spans="53:65" hidden="1" x14ac:dyDescent="0.25">
      <c r="BA425" s="14" t="str">
        <f>IF('Job List'!Y430="", "", 'Job List'!Y430)</f>
        <v/>
      </c>
      <c r="BI425" s="31" t="str">
        <f>IF(BA425="", "", SUMIF('Time Sheet'!$J$9:$J$5008, BA425, 'Time Sheet'!$N$9:$N$5008))</f>
        <v/>
      </c>
      <c r="BJ425" s="69" t="str">
        <f>IF(BA425="", "", SUMIF('Time Sheet'!$J$9:$J$5008, BA425, 'Time Sheet'!$L$9:$L$5008))</f>
        <v/>
      </c>
      <c r="BL425" s="14" t="str">
        <f t="shared" si="23"/>
        <v/>
      </c>
      <c r="BM425" s="65" t="str">
        <f t="shared" si="24"/>
        <v/>
      </c>
    </row>
    <row r="426" spans="53:65" hidden="1" x14ac:dyDescent="0.25">
      <c r="BA426" s="14" t="str">
        <f>IF('Job List'!Y431="", "", 'Job List'!Y431)</f>
        <v/>
      </c>
      <c r="BI426" s="31" t="str">
        <f>IF(BA426="", "", SUMIF('Time Sheet'!$J$9:$J$5008, BA426, 'Time Sheet'!$N$9:$N$5008))</f>
        <v/>
      </c>
      <c r="BJ426" s="69" t="str">
        <f>IF(BA426="", "", SUMIF('Time Sheet'!$J$9:$J$5008, BA426, 'Time Sheet'!$L$9:$L$5008))</f>
        <v/>
      </c>
      <c r="BL426" s="14" t="str">
        <f t="shared" si="23"/>
        <v/>
      </c>
      <c r="BM426" s="65" t="str">
        <f t="shared" si="24"/>
        <v/>
      </c>
    </row>
    <row r="427" spans="53:65" hidden="1" x14ac:dyDescent="0.25">
      <c r="BA427" s="14" t="str">
        <f>IF('Job List'!Y432="", "", 'Job List'!Y432)</f>
        <v/>
      </c>
      <c r="BI427" s="31" t="str">
        <f>IF(BA427="", "", SUMIF('Time Sheet'!$J$9:$J$5008, BA427, 'Time Sheet'!$N$9:$N$5008))</f>
        <v/>
      </c>
      <c r="BJ427" s="69" t="str">
        <f>IF(BA427="", "", SUMIF('Time Sheet'!$J$9:$J$5008, BA427, 'Time Sheet'!$L$9:$L$5008))</f>
        <v/>
      </c>
      <c r="BL427" s="14" t="str">
        <f t="shared" si="23"/>
        <v/>
      </c>
      <c r="BM427" s="65" t="str">
        <f t="shared" si="24"/>
        <v/>
      </c>
    </row>
    <row r="428" spans="53:65" hidden="1" x14ac:dyDescent="0.25">
      <c r="BA428" s="14" t="str">
        <f>IF('Job List'!Y433="", "", 'Job List'!Y433)</f>
        <v/>
      </c>
      <c r="BI428" s="31" t="str">
        <f>IF(BA428="", "", SUMIF('Time Sheet'!$J$9:$J$5008, BA428, 'Time Sheet'!$N$9:$N$5008))</f>
        <v/>
      </c>
      <c r="BJ428" s="69" t="str">
        <f>IF(BA428="", "", SUMIF('Time Sheet'!$J$9:$J$5008, BA428, 'Time Sheet'!$L$9:$L$5008))</f>
        <v/>
      </c>
      <c r="BL428" s="14" t="str">
        <f t="shared" si="23"/>
        <v/>
      </c>
      <c r="BM428" s="65" t="str">
        <f t="shared" si="24"/>
        <v/>
      </c>
    </row>
    <row r="429" spans="53:65" hidden="1" x14ac:dyDescent="0.25">
      <c r="BA429" s="14" t="str">
        <f>IF('Job List'!Y434="", "", 'Job List'!Y434)</f>
        <v/>
      </c>
      <c r="BI429" s="31" t="str">
        <f>IF(BA429="", "", SUMIF('Time Sheet'!$J$9:$J$5008, BA429, 'Time Sheet'!$N$9:$N$5008))</f>
        <v/>
      </c>
      <c r="BJ429" s="69" t="str">
        <f>IF(BA429="", "", SUMIF('Time Sheet'!$J$9:$J$5008, BA429, 'Time Sheet'!$L$9:$L$5008))</f>
        <v/>
      </c>
      <c r="BL429" s="14" t="str">
        <f t="shared" si="23"/>
        <v/>
      </c>
      <c r="BM429" s="65" t="str">
        <f t="shared" si="24"/>
        <v/>
      </c>
    </row>
    <row r="430" spans="53:65" hidden="1" x14ac:dyDescent="0.25">
      <c r="BA430" s="14" t="str">
        <f>IF('Job List'!Y435="", "", 'Job List'!Y435)</f>
        <v/>
      </c>
      <c r="BI430" s="31" t="str">
        <f>IF(BA430="", "", SUMIF('Time Sheet'!$J$9:$J$5008, BA430, 'Time Sheet'!$N$9:$N$5008))</f>
        <v/>
      </c>
      <c r="BJ430" s="69" t="str">
        <f>IF(BA430="", "", SUMIF('Time Sheet'!$J$9:$J$5008, BA430, 'Time Sheet'!$L$9:$L$5008))</f>
        <v/>
      </c>
      <c r="BL430" s="14" t="str">
        <f t="shared" si="23"/>
        <v/>
      </c>
      <c r="BM430" s="65" t="str">
        <f t="shared" si="24"/>
        <v/>
      </c>
    </row>
    <row r="431" spans="53:65" hidden="1" x14ac:dyDescent="0.25">
      <c r="BA431" s="14" t="str">
        <f>IF('Job List'!Y436="", "", 'Job List'!Y436)</f>
        <v/>
      </c>
      <c r="BI431" s="31" t="str">
        <f>IF(BA431="", "", SUMIF('Time Sheet'!$J$9:$J$5008, BA431, 'Time Sheet'!$N$9:$N$5008))</f>
        <v/>
      </c>
      <c r="BJ431" s="69" t="str">
        <f>IF(BA431="", "", SUMIF('Time Sheet'!$J$9:$J$5008, BA431, 'Time Sheet'!$L$9:$L$5008))</f>
        <v/>
      </c>
      <c r="BL431" s="14" t="str">
        <f t="shared" si="23"/>
        <v/>
      </c>
      <c r="BM431" s="65" t="str">
        <f t="shared" si="24"/>
        <v/>
      </c>
    </row>
    <row r="432" spans="53:65" hidden="1" x14ac:dyDescent="0.25">
      <c r="BA432" s="14" t="str">
        <f>IF('Job List'!Y437="", "", 'Job List'!Y437)</f>
        <v/>
      </c>
      <c r="BI432" s="31" t="str">
        <f>IF(BA432="", "", SUMIF('Time Sheet'!$J$9:$J$5008, BA432, 'Time Sheet'!$N$9:$N$5008))</f>
        <v/>
      </c>
      <c r="BJ432" s="69" t="str">
        <f>IF(BA432="", "", SUMIF('Time Sheet'!$J$9:$J$5008, BA432, 'Time Sheet'!$L$9:$L$5008))</f>
        <v/>
      </c>
      <c r="BL432" s="14" t="str">
        <f t="shared" si="23"/>
        <v/>
      </c>
      <c r="BM432" s="65" t="str">
        <f t="shared" si="24"/>
        <v/>
      </c>
    </row>
    <row r="433" spans="53:65" hidden="1" x14ac:dyDescent="0.25">
      <c r="BA433" s="14" t="str">
        <f>IF('Job List'!Y438="", "", 'Job List'!Y438)</f>
        <v/>
      </c>
      <c r="BI433" s="31" t="str">
        <f>IF(BA433="", "", SUMIF('Time Sheet'!$J$9:$J$5008, BA433, 'Time Sheet'!$N$9:$N$5008))</f>
        <v/>
      </c>
      <c r="BJ433" s="69" t="str">
        <f>IF(BA433="", "", SUMIF('Time Sheet'!$J$9:$J$5008, BA433, 'Time Sheet'!$L$9:$L$5008))</f>
        <v/>
      </c>
      <c r="BL433" s="14" t="str">
        <f t="shared" si="23"/>
        <v/>
      </c>
      <c r="BM433" s="65" t="str">
        <f t="shared" si="24"/>
        <v/>
      </c>
    </row>
    <row r="434" spans="53:65" hidden="1" x14ac:dyDescent="0.25">
      <c r="BA434" s="14" t="str">
        <f>IF('Job List'!Y439="", "", 'Job List'!Y439)</f>
        <v/>
      </c>
      <c r="BI434" s="31" t="str">
        <f>IF(BA434="", "", SUMIF('Time Sheet'!$J$9:$J$5008, BA434, 'Time Sheet'!$N$9:$N$5008))</f>
        <v/>
      </c>
      <c r="BJ434" s="69" t="str">
        <f>IF(BA434="", "", SUMIF('Time Sheet'!$J$9:$J$5008, BA434, 'Time Sheet'!$L$9:$L$5008))</f>
        <v/>
      </c>
      <c r="BL434" s="14" t="str">
        <f t="shared" si="23"/>
        <v/>
      </c>
      <c r="BM434" s="65" t="str">
        <f t="shared" si="24"/>
        <v/>
      </c>
    </row>
    <row r="435" spans="53:65" hidden="1" x14ac:dyDescent="0.25">
      <c r="BA435" s="14" t="str">
        <f>IF('Job List'!Y440="", "", 'Job List'!Y440)</f>
        <v/>
      </c>
      <c r="BI435" s="31" t="str">
        <f>IF(BA435="", "", SUMIF('Time Sheet'!$J$9:$J$5008, BA435, 'Time Sheet'!$N$9:$N$5008))</f>
        <v/>
      </c>
      <c r="BJ435" s="69" t="str">
        <f>IF(BA435="", "", SUMIF('Time Sheet'!$J$9:$J$5008, BA435, 'Time Sheet'!$L$9:$L$5008))</f>
        <v/>
      </c>
      <c r="BL435" s="14" t="str">
        <f t="shared" si="23"/>
        <v/>
      </c>
      <c r="BM435" s="65" t="str">
        <f t="shared" si="24"/>
        <v/>
      </c>
    </row>
    <row r="436" spans="53:65" hidden="1" x14ac:dyDescent="0.25">
      <c r="BA436" s="14" t="str">
        <f>IF('Job List'!Y441="", "", 'Job List'!Y441)</f>
        <v/>
      </c>
      <c r="BI436" s="31" t="str">
        <f>IF(BA436="", "", SUMIF('Time Sheet'!$J$9:$J$5008, BA436, 'Time Sheet'!$N$9:$N$5008))</f>
        <v/>
      </c>
      <c r="BJ436" s="69" t="str">
        <f>IF(BA436="", "", SUMIF('Time Sheet'!$J$9:$J$5008, BA436, 'Time Sheet'!$L$9:$L$5008))</f>
        <v/>
      </c>
      <c r="BL436" s="14" t="str">
        <f t="shared" si="23"/>
        <v/>
      </c>
      <c r="BM436" s="65" t="str">
        <f t="shared" si="24"/>
        <v/>
      </c>
    </row>
    <row r="437" spans="53:65" hidden="1" x14ac:dyDescent="0.25">
      <c r="BA437" s="14" t="str">
        <f>IF('Job List'!Y442="", "", 'Job List'!Y442)</f>
        <v/>
      </c>
      <c r="BI437" s="31" t="str">
        <f>IF(BA437="", "", SUMIF('Time Sheet'!$J$9:$J$5008, BA437, 'Time Sheet'!$N$9:$N$5008))</f>
        <v/>
      </c>
      <c r="BJ437" s="69" t="str">
        <f>IF(BA437="", "", SUMIF('Time Sheet'!$J$9:$J$5008, BA437, 'Time Sheet'!$L$9:$L$5008))</f>
        <v/>
      </c>
      <c r="BL437" s="14" t="str">
        <f t="shared" si="23"/>
        <v/>
      </c>
      <c r="BM437" s="65" t="str">
        <f t="shared" si="24"/>
        <v/>
      </c>
    </row>
    <row r="438" spans="53:65" hidden="1" x14ac:dyDescent="0.25">
      <c r="BA438" s="14" t="str">
        <f>IF('Job List'!Y443="", "", 'Job List'!Y443)</f>
        <v/>
      </c>
      <c r="BI438" s="31" t="str">
        <f>IF(BA438="", "", SUMIF('Time Sheet'!$J$9:$J$5008, BA438, 'Time Sheet'!$N$9:$N$5008))</f>
        <v/>
      </c>
      <c r="BJ438" s="69" t="str">
        <f>IF(BA438="", "", SUMIF('Time Sheet'!$J$9:$J$5008, BA438, 'Time Sheet'!$L$9:$L$5008))</f>
        <v/>
      </c>
      <c r="BL438" s="14" t="str">
        <f t="shared" si="23"/>
        <v/>
      </c>
      <c r="BM438" s="65" t="str">
        <f t="shared" si="24"/>
        <v/>
      </c>
    </row>
    <row r="439" spans="53:65" hidden="1" x14ac:dyDescent="0.25">
      <c r="BA439" s="14" t="str">
        <f>IF('Job List'!Y444="", "", 'Job List'!Y444)</f>
        <v/>
      </c>
      <c r="BI439" s="31" t="str">
        <f>IF(BA439="", "", SUMIF('Time Sheet'!$J$9:$J$5008, BA439, 'Time Sheet'!$N$9:$N$5008))</f>
        <v/>
      </c>
      <c r="BJ439" s="69" t="str">
        <f>IF(BA439="", "", SUMIF('Time Sheet'!$J$9:$J$5008, BA439, 'Time Sheet'!$L$9:$L$5008))</f>
        <v/>
      </c>
      <c r="BL439" s="14" t="str">
        <f t="shared" si="23"/>
        <v/>
      </c>
      <c r="BM439" s="65" t="str">
        <f t="shared" si="24"/>
        <v/>
      </c>
    </row>
    <row r="440" spans="53:65" hidden="1" x14ac:dyDescent="0.25">
      <c r="BA440" s="14" t="str">
        <f>IF('Job List'!Y445="", "", 'Job List'!Y445)</f>
        <v/>
      </c>
      <c r="BI440" s="31" t="str">
        <f>IF(BA440="", "", SUMIF('Time Sheet'!$J$9:$J$5008, BA440, 'Time Sheet'!$N$9:$N$5008))</f>
        <v/>
      </c>
      <c r="BJ440" s="69" t="str">
        <f>IF(BA440="", "", SUMIF('Time Sheet'!$J$9:$J$5008, BA440, 'Time Sheet'!$L$9:$L$5008))</f>
        <v/>
      </c>
      <c r="BL440" s="14" t="str">
        <f t="shared" si="23"/>
        <v/>
      </c>
      <c r="BM440" s="65" t="str">
        <f t="shared" si="24"/>
        <v/>
      </c>
    </row>
    <row r="441" spans="53:65" hidden="1" x14ac:dyDescent="0.25">
      <c r="BA441" s="14" t="str">
        <f>IF('Job List'!Y446="", "", 'Job List'!Y446)</f>
        <v/>
      </c>
      <c r="BI441" s="31" t="str">
        <f>IF(BA441="", "", SUMIF('Time Sheet'!$J$9:$J$5008, BA441, 'Time Sheet'!$N$9:$N$5008))</f>
        <v/>
      </c>
      <c r="BJ441" s="69" t="str">
        <f>IF(BA441="", "", SUMIF('Time Sheet'!$J$9:$J$5008, BA441, 'Time Sheet'!$L$9:$L$5008))</f>
        <v/>
      </c>
      <c r="BL441" s="14" t="str">
        <f t="shared" si="23"/>
        <v/>
      </c>
      <c r="BM441" s="65" t="str">
        <f t="shared" si="24"/>
        <v/>
      </c>
    </row>
    <row r="442" spans="53:65" hidden="1" x14ac:dyDescent="0.25">
      <c r="BA442" s="14" t="str">
        <f>IF('Job List'!Y447="", "", 'Job List'!Y447)</f>
        <v/>
      </c>
      <c r="BI442" s="31" t="str">
        <f>IF(BA442="", "", SUMIF('Time Sheet'!$J$9:$J$5008, BA442, 'Time Sheet'!$N$9:$N$5008))</f>
        <v/>
      </c>
      <c r="BJ442" s="69" t="str">
        <f>IF(BA442="", "", SUMIF('Time Sheet'!$J$9:$J$5008, BA442, 'Time Sheet'!$L$9:$L$5008))</f>
        <v/>
      </c>
      <c r="BL442" s="14" t="str">
        <f t="shared" si="23"/>
        <v/>
      </c>
      <c r="BM442" s="65" t="str">
        <f t="shared" si="24"/>
        <v/>
      </c>
    </row>
    <row r="443" spans="53:65" hidden="1" x14ac:dyDescent="0.25">
      <c r="BA443" s="14" t="str">
        <f>IF('Job List'!Y448="", "", 'Job List'!Y448)</f>
        <v/>
      </c>
      <c r="BI443" s="31" t="str">
        <f>IF(BA443="", "", SUMIF('Time Sheet'!$J$9:$J$5008, BA443, 'Time Sheet'!$N$9:$N$5008))</f>
        <v/>
      </c>
      <c r="BJ443" s="69" t="str">
        <f>IF(BA443="", "", SUMIF('Time Sheet'!$J$9:$J$5008, BA443, 'Time Sheet'!$L$9:$L$5008))</f>
        <v/>
      </c>
      <c r="BL443" s="14" t="str">
        <f t="shared" si="23"/>
        <v/>
      </c>
      <c r="BM443" s="65" t="str">
        <f t="shared" si="24"/>
        <v/>
      </c>
    </row>
    <row r="444" spans="53:65" hidden="1" x14ac:dyDescent="0.25">
      <c r="BA444" s="14" t="str">
        <f>IF('Job List'!Y449="", "", 'Job List'!Y449)</f>
        <v/>
      </c>
      <c r="BI444" s="31" t="str">
        <f>IF(BA444="", "", SUMIF('Time Sheet'!$J$9:$J$5008, BA444, 'Time Sheet'!$N$9:$N$5008))</f>
        <v/>
      </c>
      <c r="BJ444" s="69" t="str">
        <f>IF(BA444="", "", SUMIF('Time Sheet'!$J$9:$J$5008, BA444, 'Time Sheet'!$L$9:$L$5008))</f>
        <v/>
      </c>
      <c r="BL444" s="14" t="str">
        <f t="shared" si="23"/>
        <v/>
      </c>
      <c r="BM444" s="65" t="str">
        <f t="shared" si="24"/>
        <v/>
      </c>
    </row>
    <row r="445" spans="53:65" hidden="1" x14ac:dyDescent="0.25">
      <c r="BA445" s="14" t="str">
        <f>IF('Job List'!Y450="", "", 'Job List'!Y450)</f>
        <v/>
      </c>
      <c r="BI445" s="31" t="str">
        <f>IF(BA445="", "", SUMIF('Time Sheet'!$J$9:$J$5008, BA445, 'Time Sheet'!$N$9:$N$5008))</f>
        <v/>
      </c>
      <c r="BJ445" s="69" t="str">
        <f>IF(BA445="", "", SUMIF('Time Sheet'!$J$9:$J$5008, BA445, 'Time Sheet'!$L$9:$L$5008))</f>
        <v/>
      </c>
      <c r="BL445" s="14" t="str">
        <f t="shared" si="23"/>
        <v/>
      </c>
      <c r="BM445" s="65" t="str">
        <f t="shared" si="24"/>
        <v/>
      </c>
    </row>
    <row r="446" spans="53:65" hidden="1" x14ac:dyDescent="0.25">
      <c r="BA446" s="14" t="str">
        <f>IF('Job List'!Y451="", "", 'Job List'!Y451)</f>
        <v/>
      </c>
      <c r="BI446" s="31" t="str">
        <f>IF(BA446="", "", SUMIF('Time Sheet'!$J$9:$J$5008, BA446, 'Time Sheet'!$N$9:$N$5008))</f>
        <v/>
      </c>
      <c r="BJ446" s="69" t="str">
        <f>IF(BA446="", "", SUMIF('Time Sheet'!$J$9:$J$5008, BA446, 'Time Sheet'!$L$9:$L$5008))</f>
        <v/>
      </c>
      <c r="BL446" s="14" t="str">
        <f t="shared" si="23"/>
        <v/>
      </c>
      <c r="BM446" s="65" t="str">
        <f t="shared" si="24"/>
        <v/>
      </c>
    </row>
    <row r="447" spans="53:65" hidden="1" x14ac:dyDescent="0.25">
      <c r="BA447" s="14" t="str">
        <f>IF('Job List'!Y452="", "", 'Job List'!Y452)</f>
        <v/>
      </c>
      <c r="BI447" s="31" t="str">
        <f>IF(BA447="", "", SUMIF('Time Sheet'!$J$9:$J$5008, BA447, 'Time Sheet'!$N$9:$N$5008))</f>
        <v/>
      </c>
      <c r="BJ447" s="69" t="str">
        <f>IF(BA447="", "", SUMIF('Time Sheet'!$J$9:$J$5008, BA447, 'Time Sheet'!$L$9:$L$5008))</f>
        <v/>
      </c>
      <c r="BL447" s="14" t="str">
        <f t="shared" si="23"/>
        <v/>
      </c>
      <c r="BM447" s="65" t="str">
        <f t="shared" si="24"/>
        <v/>
      </c>
    </row>
    <row r="448" spans="53:65" hidden="1" x14ac:dyDescent="0.25">
      <c r="BA448" s="14" t="str">
        <f>IF('Job List'!Y453="", "", 'Job List'!Y453)</f>
        <v/>
      </c>
      <c r="BI448" s="31" t="str">
        <f>IF(BA448="", "", SUMIF('Time Sheet'!$J$9:$J$5008, BA448, 'Time Sheet'!$N$9:$N$5008))</f>
        <v/>
      </c>
      <c r="BJ448" s="69" t="str">
        <f>IF(BA448="", "", SUMIF('Time Sheet'!$J$9:$J$5008, BA448, 'Time Sheet'!$L$9:$L$5008))</f>
        <v/>
      </c>
      <c r="BL448" s="14" t="str">
        <f t="shared" si="23"/>
        <v/>
      </c>
      <c r="BM448" s="65" t="str">
        <f t="shared" si="24"/>
        <v/>
      </c>
    </row>
    <row r="449" spans="53:65" hidden="1" x14ac:dyDescent="0.25">
      <c r="BA449" s="14" t="str">
        <f>IF('Job List'!Y454="", "", 'Job List'!Y454)</f>
        <v/>
      </c>
      <c r="BI449" s="31" t="str">
        <f>IF(BA449="", "", SUMIF('Time Sheet'!$J$9:$J$5008, BA449, 'Time Sheet'!$N$9:$N$5008))</f>
        <v/>
      </c>
      <c r="BJ449" s="69" t="str">
        <f>IF(BA449="", "", SUMIF('Time Sheet'!$J$9:$J$5008, BA449, 'Time Sheet'!$L$9:$L$5008))</f>
        <v/>
      </c>
      <c r="BL449" s="14" t="str">
        <f t="shared" si="23"/>
        <v/>
      </c>
      <c r="BM449" s="65" t="str">
        <f t="shared" si="24"/>
        <v/>
      </c>
    </row>
    <row r="450" spans="53:65" hidden="1" x14ac:dyDescent="0.25">
      <c r="BA450" s="14" t="str">
        <f>IF('Job List'!Y455="", "", 'Job List'!Y455)</f>
        <v/>
      </c>
      <c r="BI450" s="31" t="str">
        <f>IF(BA450="", "", SUMIF('Time Sheet'!$J$9:$J$5008, BA450, 'Time Sheet'!$N$9:$N$5008))</f>
        <v/>
      </c>
      <c r="BJ450" s="69" t="str">
        <f>IF(BA450="", "", SUMIF('Time Sheet'!$J$9:$J$5008, BA450, 'Time Sheet'!$L$9:$L$5008))</f>
        <v/>
      </c>
      <c r="BL450" s="14" t="str">
        <f t="shared" si="23"/>
        <v/>
      </c>
      <c r="BM450" s="65" t="str">
        <f t="shared" si="24"/>
        <v/>
      </c>
    </row>
    <row r="451" spans="53:65" hidden="1" x14ac:dyDescent="0.25">
      <c r="BA451" s="14" t="str">
        <f>IF('Job List'!Y456="", "", 'Job List'!Y456)</f>
        <v/>
      </c>
      <c r="BI451" s="31" t="str">
        <f>IF(BA451="", "", SUMIF('Time Sheet'!$J$9:$J$5008, BA451, 'Time Sheet'!$N$9:$N$5008))</f>
        <v/>
      </c>
      <c r="BJ451" s="69" t="str">
        <f>IF(BA451="", "", SUMIF('Time Sheet'!$J$9:$J$5008, BA451, 'Time Sheet'!$L$9:$L$5008))</f>
        <v/>
      </c>
      <c r="BL451" s="14" t="str">
        <f t="shared" si="23"/>
        <v/>
      </c>
      <c r="BM451" s="65" t="str">
        <f t="shared" si="24"/>
        <v/>
      </c>
    </row>
    <row r="452" spans="53:65" hidden="1" x14ac:dyDescent="0.25">
      <c r="BA452" s="14" t="str">
        <f>IF('Job List'!Y457="", "", 'Job List'!Y457)</f>
        <v/>
      </c>
      <c r="BI452" s="31" t="str">
        <f>IF(BA452="", "", SUMIF('Time Sheet'!$J$9:$J$5008, BA452, 'Time Sheet'!$N$9:$N$5008))</f>
        <v/>
      </c>
      <c r="BJ452" s="69" t="str">
        <f>IF(BA452="", "", SUMIF('Time Sheet'!$J$9:$J$5008, BA452, 'Time Sheet'!$L$9:$L$5008))</f>
        <v/>
      </c>
      <c r="BL452" s="14" t="str">
        <f t="shared" si="23"/>
        <v/>
      </c>
      <c r="BM452" s="65" t="str">
        <f t="shared" si="24"/>
        <v/>
      </c>
    </row>
    <row r="453" spans="53:65" hidden="1" x14ac:dyDescent="0.25">
      <c r="BA453" s="14" t="str">
        <f>IF('Job List'!Y458="", "", 'Job List'!Y458)</f>
        <v/>
      </c>
      <c r="BI453" s="31" t="str">
        <f>IF(BA453="", "", SUMIF('Time Sheet'!$J$9:$J$5008, BA453, 'Time Sheet'!$N$9:$N$5008))</f>
        <v/>
      </c>
      <c r="BJ453" s="69" t="str">
        <f>IF(BA453="", "", SUMIF('Time Sheet'!$J$9:$J$5008, BA453, 'Time Sheet'!$L$9:$L$5008))</f>
        <v/>
      </c>
      <c r="BL453" s="14" t="str">
        <f t="shared" si="23"/>
        <v/>
      </c>
      <c r="BM453" s="65" t="str">
        <f t="shared" si="24"/>
        <v/>
      </c>
    </row>
    <row r="454" spans="53:65" hidden="1" x14ac:dyDescent="0.25">
      <c r="BA454" s="14" t="str">
        <f>IF('Job List'!Y459="", "", 'Job List'!Y459)</f>
        <v/>
      </c>
      <c r="BI454" s="31" t="str">
        <f>IF(BA454="", "", SUMIF('Time Sheet'!$J$9:$J$5008, BA454, 'Time Sheet'!$N$9:$N$5008))</f>
        <v/>
      </c>
      <c r="BJ454" s="69" t="str">
        <f>IF(BA454="", "", SUMIF('Time Sheet'!$J$9:$J$5008, BA454, 'Time Sheet'!$L$9:$L$5008))</f>
        <v/>
      </c>
      <c r="BL454" s="14" t="str">
        <f t="shared" si="23"/>
        <v/>
      </c>
      <c r="BM454" s="65" t="str">
        <f t="shared" si="24"/>
        <v/>
      </c>
    </row>
    <row r="455" spans="53:65" hidden="1" x14ac:dyDescent="0.25">
      <c r="BA455" s="14" t="str">
        <f>IF('Job List'!Y460="", "", 'Job List'!Y460)</f>
        <v/>
      </c>
      <c r="BI455" s="31" t="str">
        <f>IF(BA455="", "", SUMIF('Time Sheet'!$J$9:$J$5008, BA455, 'Time Sheet'!$N$9:$N$5008))</f>
        <v/>
      </c>
      <c r="BJ455" s="69" t="str">
        <f>IF(BA455="", "", SUMIF('Time Sheet'!$J$9:$J$5008, BA455, 'Time Sheet'!$L$9:$L$5008))</f>
        <v/>
      </c>
      <c r="BL455" s="14" t="str">
        <f t="shared" si="23"/>
        <v/>
      </c>
      <c r="BM455" s="65" t="str">
        <f t="shared" si="24"/>
        <v/>
      </c>
    </row>
    <row r="456" spans="53:65" hidden="1" x14ac:dyDescent="0.25">
      <c r="BA456" s="14" t="str">
        <f>IF('Job List'!Y461="", "", 'Job List'!Y461)</f>
        <v/>
      </c>
      <c r="BI456" s="31" t="str">
        <f>IF(BA456="", "", SUMIF('Time Sheet'!$J$9:$J$5008, BA456, 'Time Sheet'!$N$9:$N$5008))</f>
        <v/>
      </c>
      <c r="BJ456" s="69" t="str">
        <f>IF(BA456="", "", SUMIF('Time Sheet'!$J$9:$J$5008, BA456, 'Time Sheet'!$L$9:$L$5008))</f>
        <v/>
      </c>
      <c r="BL456" s="14" t="str">
        <f t="shared" ref="BL456:BL503" si="25">IF(BA456="", "", RANK(BI456, $BI$4:$BI$503, 0))</f>
        <v/>
      </c>
      <c r="BM456" s="65" t="str">
        <f t="shared" ref="BM456:BM503" si="26">IF(BA456="", "", RANK(BJ456, $BJ$4:$BJ$503, 0))</f>
        <v/>
      </c>
    </row>
    <row r="457" spans="53:65" hidden="1" x14ac:dyDescent="0.25">
      <c r="BA457" s="14" t="str">
        <f>IF('Job List'!Y462="", "", 'Job List'!Y462)</f>
        <v/>
      </c>
      <c r="BI457" s="31" t="str">
        <f>IF(BA457="", "", SUMIF('Time Sheet'!$J$9:$J$5008, BA457, 'Time Sheet'!$N$9:$N$5008))</f>
        <v/>
      </c>
      <c r="BJ457" s="69" t="str">
        <f>IF(BA457="", "", SUMIF('Time Sheet'!$J$9:$J$5008, BA457, 'Time Sheet'!$L$9:$L$5008))</f>
        <v/>
      </c>
      <c r="BL457" s="14" t="str">
        <f t="shared" si="25"/>
        <v/>
      </c>
      <c r="BM457" s="65" t="str">
        <f t="shared" si="26"/>
        <v/>
      </c>
    </row>
    <row r="458" spans="53:65" hidden="1" x14ac:dyDescent="0.25">
      <c r="BA458" s="14" t="str">
        <f>IF('Job List'!Y463="", "", 'Job List'!Y463)</f>
        <v/>
      </c>
      <c r="BI458" s="31" t="str">
        <f>IF(BA458="", "", SUMIF('Time Sheet'!$J$9:$J$5008, BA458, 'Time Sheet'!$N$9:$N$5008))</f>
        <v/>
      </c>
      <c r="BJ458" s="69" t="str">
        <f>IF(BA458="", "", SUMIF('Time Sheet'!$J$9:$J$5008, BA458, 'Time Sheet'!$L$9:$L$5008))</f>
        <v/>
      </c>
      <c r="BL458" s="14" t="str">
        <f t="shared" si="25"/>
        <v/>
      </c>
      <c r="BM458" s="65" t="str">
        <f t="shared" si="26"/>
        <v/>
      </c>
    </row>
    <row r="459" spans="53:65" hidden="1" x14ac:dyDescent="0.25">
      <c r="BA459" s="14" t="str">
        <f>IF('Job List'!Y464="", "", 'Job List'!Y464)</f>
        <v/>
      </c>
      <c r="BI459" s="31" t="str">
        <f>IF(BA459="", "", SUMIF('Time Sheet'!$J$9:$J$5008, BA459, 'Time Sheet'!$N$9:$N$5008))</f>
        <v/>
      </c>
      <c r="BJ459" s="69" t="str">
        <f>IF(BA459="", "", SUMIF('Time Sheet'!$J$9:$J$5008, BA459, 'Time Sheet'!$L$9:$L$5008))</f>
        <v/>
      </c>
      <c r="BL459" s="14" t="str">
        <f t="shared" si="25"/>
        <v/>
      </c>
      <c r="BM459" s="65" t="str">
        <f t="shared" si="26"/>
        <v/>
      </c>
    </row>
    <row r="460" spans="53:65" hidden="1" x14ac:dyDescent="0.25">
      <c r="BA460" s="14" t="str">
        <f>IF('Job List'!Y465="", "", 'Job List'!Y465)</f>
        <v/>
      </c>
      <c r="BI460" s="31" t="str">
        <f>IF(BA460="", "", SUMIF('Time Sheet'!$J$9:$J$5008, BA460, 'Time Sheet'!$N$9:$N$5008))</f>
        <v/>
      </c>
      <c r="BJ460" s="69" t="str">
        <f>IF(BA460="", "", SUMIF('Time Sheet'!$J$9:$J$5008, BA460, 'Time Sheet'!$L$9:$L$5008))</f>
        <v/>
      </c>
      <c r="BL460" s="14" t="str">
        <f t="shared" si="25"/>
        <v/>
      </c>
      <c r="BM460" s="65" t="str">
        <f t="shared" si="26"/>
        <v/>
      </c>
    </row>
    <row r="461" spans="53:65" hidden="1" x14ac:dyDescent="0.25">
      <c r="BA461" s="14" t="str">
        <f>IF('Job List'!Y466="", "", 'Job List'!Y466)</f>
        <v/>
      </c>
      <c r="BI461" s="31" t="str">
        <f>IF(BA461="", "", SUMIF('Time Sheet'!$J$9:$J$5008, BA461, 'Time Sheet'!$N$9:$N$5008))</f>
        <v/>
      </c>
      <c r="BJ461" s="69" t="str">
        <f>IF(BA461="", "", SUMIF('Time Sheet'!$J$9:$J$5008, BA461, 'Time Sheet'!$L$9:$L$5008))</f>
        <v/>
      </c>
      <c r="BL461" s="14" t="str">
        <f t="shared" si="25"/>
        <v/>
      </c>
      <c r="BM461" s="65" t="str">
        <f t="shared" si="26"/>
        <v/>
      </c>
    </row>
    <row r="462" spans="53:65" hidden="1" x14ac:dyDescent="0.25">
      <c r="BA462" s="14" t="str">
        <f>IF('Job List'!Y467="", "", 'Job List'!Y467)</f>
        <v/>
      </c>
      <c r="BI462" s="31" t="str">
        <f>IF(BA462="", "", SUMIF('Time Sheet'!$J$9:$J$5008, BA462, 'Time Sheet'!$N$9:$N$5008))</f>
        <v/>
      </c>
      <c r="BJ462" s="69" t="str">
        <f>IF(BA462="", "", SUMIF('Time Sheet'!$J$9:$J$5008, BA462, 'Time Sheet'!$L$9:$L$5008))</f>
        <v/>
      </c>
      <c r="BL462" s="14" t="str">
        <f t="shared" si="25"/>
        <v/>
      </c>
      <c r="BM462" s="65" t="str">
        <f t="shared" si="26"/>
        <v/>
      </c>
    </row>
    <row r="463" spans="53:65" hidden="1" x14ac:dyDescent="0.25">
      <c r="BA463" s="14" t="str">
        <f>IF('Job List'!Y468="", "", 'Job List'!Y468)</f>
        <v/>
      </c>
      <c r="BI463" s="31" t="str">
        <f>IF(BA463="", "", SUMIF('Time Sheet'!$J$9:$J$5008, BA463, 'Time Sheet'!$N$9:$N$5008))</f>
        <v/>
      </c>
      <c r="BJ463" s="69" t="str">
        <f>IF(BA463="", "", SUMIF('Time Sheet'!$J$9:$J$5008, BA463, 'Time Sheet'!$L$9:$L$5008))</f>
        <v/>
      </c>
      <c r="BL463" s="14" t="str">
        <f t="shared" si="25"/>
        <v/>
      </c>
      <c r="BM463" s="65" t="str">
        <f t="shared" si="26"/>
        <v/>
      </c>
    </row>
    <row r="464" spans="53:65" hidden="1" x14ac:dyDescent="0.25">
      <c r="BA464" s="14" t="str">
        <f>IF('Job List'!Y469="", "", 'Job List'!Y469)</f>
        <v/>
      </c>
      <c r="BI464" s="31" t="str">
        <f>IF(BA464="", "", SUMIF('Time Sheet'!$J$9:$J$5008, BA464, 'Time Sheet'!$N$9:$N$5008))</f>
        <v/>
      </c>
      <c r="BJ464" s="69" t="str">
        <f>IF(BA464="", "", SUMIF('Time Sheet'!$J$9:$J$5008, BA464, 'Time Sheet'!$L$9:$L$5008))</f>
        <v/>
      </c>
      <c r="BL464" s="14" t="str">
        <f t="shared" si="25"/>
        <v/>
      </c>
      <c r="BM464" s="65" t="str">
        <f t="shared" si="26"/>
        <v/>
      </c>
    </row>
    <row r="465" spans="53:65" hidden="1" x14ac:dyDescent="0.25">
      <c r="BA465" s="14" t="str">
        <f>IF('Job List'!Y470="", "", 'Job List'!Y470)</f>
        <v/>
      </c>
      <c r="BI465" s="31" t="str">
        <f>IF(BA465="", "", SUMIF('Time Sheet'!$J$9:$J$5008, BA465, 'Time Sheet'!$N$9:$N$5008))</f>
        <v/>
      </c>
      <c r="BJ465" s="69" t="str">
        <f>IF(BA465="", "", SUMIF('Time Sheet'!$J$9:$J$5008, BA465, 'Time Sheet'!$L$9:$L$5008))</f>
        <v/>
      </c>
      <c r="BL465" s="14" t="str">
        <f t="shared" si="25"/>
        <v/>
      </c>
      <c r="BM465" s="65" t="str">
        <f t="shared" si="26"/>
        <v/>
      </c>
    </row>
    <row r="466" spans="53:65" hidden="1" x14ac:dyDescent="0.25">
      <c r="BA466" s="14" t="str">
        <f>IF('Job List'!Y471="", "", 'Job List'!Y471)</f>
        <v/>
      </c>
      <c r="BI466" s="31" t="str">
        <f>IF(BA466="", "", SUMIF('Time Sheet'!$J$9:$J$5008, BA466, 'Time Sheet'!$N$9:$N$5008))</f>
        <v/>
      </c>
      <c r="BJ466" s="69" t="str">
        <f>IF(BA466="", "", SUMIF('Time Sheet'!$J$9:$J$5008, BA466, 'Time Sheet'!$L$9:$L$5008))</f>
        <v/>
      </c>
      <c r="BL466" s="14" t="str">
        <f t="shared" si="25"/>
        <v/>
      </c>
      <c r="BM466" s="65" t="str">
        <f t="shared" si="26"/>
        <v/>
      </c>
    </row>
    <row r="467" spans="53:65" hidden="1" x14ac:dyDescent="0.25">
      <c r="BA467" s="14" t="str">
        <f>IF('Job List'!Y472="", "", 'Job List'!Y472)</f>
        <v/>
      </c>
      <c r="BI467" s="31" t="str">
        <f>IF(BA467="", "", SUMIF('Time Sheet'!$J$9:$J$5008, BA467, 'Time Sheet'!$N$9:$N$5008))</f>
        <v/>
      </c>
      <c r="BJ467" s="69" t="str">
        <f>IF(BA467="", "", SUMIF('Time Sheet'!$J$9:$J$5008, BA467, 'Time Sheet'!$L$9:$L$5008))</f>
        <v/>
      </c>
      <c r="BL467" s="14" t="str">
        <f t="shared" si="25"/>
        <v/>
      </c>
      <c r="BM467" s="65" t="str">
        <f t="shared" si="26"/>
        <v/>
      </c>
    </row>
    <row r="468" spans="53:65" hidden="1" x14ac:dyDescent="0.25">
      <c r="BA468" s="14" t="str">
        <f>IF('Job List'!Y473="", "", 'Job List'!Y473)</f>
        <v/>
      </c>
      <c r="BI468" s="31" t="str">
        <f>IF(BA468="", "", SUMIF('Time Sheet'!$J$9:$J$5008, BA468, 'Time Sheet'!$N$9:$N$5008))</f>
        <v/>
      </c>
      <c r="BJ468" s="69" t="str">
        <f>IF(BA468="", "", SUMIF('Time Sheet'!$J$9:$J$5008, BA468, 'Time Sheet'!$L$9:$L$5008))</f>
        <v/>
      </c>
      <c r="BL468" s="14" t="str">
        <f t="shared" si="25"/>
        <v/>
      </c>
      <c r="BM468" s="65" t="str">
        <f t="shared" si="26"/>
        <v/>
      </c>
    </row>
    <row r="469" spans="53:65" hidden="1" x14ac:dyDescent="0.25">
      <c r="BA469" s="14" t="str">
        <f>IF('Job List'!Y474="", "", 'Job List'!Y474)</f>
        <v/>
      </c>
      <c r="BI469" s="31" t="str">
        <f>IF(BA469="", "", SUMIF('Time Sheet'!$J$9:$J$5008, BA469, 'Time Sheet'!$N$9:$N$5008))</f>
        <v/>
      </c>
      <c r="BJ469" s="69" t="str">
        <f>IF(BA469="", "", SUMIF('Time Sheet'!$J$9:$J$5008, BA469, 'Time Sheet'!$L$9:$L$5008))</f>
        <v/>
      </c>
      <c r="BL469" s="14" t="str">
        <f t="shared" si="25"/>
        <v/>
      </c>
      <c r="BM469" s="65" t="str">
        <f t="shared" si="26"/>
        <v/>
      </c>
    </row>
    <row r="470" spans="53:65" hidden="1" x14ac:dyDescent="0.25">
      <c r="BA470" s="14" t="str">
        <f>IF('Job List'!Y475="", "", 'Job List'!Y475)</f>
        <v/>
      </c>
      <c r="BI470" s="31" t="str">
        <f>IF(BA470="", "", SUMIF('Time Sheet'!$J$9:$J$5008, BA470, 'Time Sheet'!$N$9:$N$5008))</f>
        <v/>
      </c>
      <c r="BJ470" s="69" t="str">
        <f>IF(BA470="", "", SUMIF('Time Sheet'!$J$9:$J$5008, BA470, 'Time Sheet'!$L$9:$L$5008))</f>
        <v/>
      </c>
      <c r="BL470" s="14" t="str">
        <f t="shared" si="25"/>
        <v/>
      </c>
      <c r="BM470" s="65" t="str">
        <f t="shared" si="26"/>
        <v/>
      </c>
    </row>
    <row r="471" spans="53:65" hidden="1" x14ac:dyDescent="0.25">
      <c r="BA471" s="14" t="str">
        <f>IF('Job List'!Y476="", "", 'Job List'!Y476)</f>
        <v/>
      </c>
      <c r="BI471" s="31" t="str">
        <f>IF(BA471="", "", SUMIF('Time Sheet'!$J$9:$J$5008, BA471, 'Time Sheet'!$N$9:$N$5008))</f>
        <v/>
      </c>
      <c r="BJ471" s="69" t="str">
        <f>IF(BA471="", "", SUMIF('Time Sheet'!$J$9:$J$5008, BA471, 'Time Sheet'!$L$9:$L$5008))</f>
        <v/>
      </c>
      <c r="BL471" s="14" t="str">
        <f t="shared" si="25"/>
        <v/>
      </c>
      <c r="BM471" s="65" t="str">
        <f t="shared" si="26"/>
        <v/>
      </c>
    </row>
    <row r="472" spans="53:65" hidden="1" x14ac:dyDescent="0.25">
      <c r="BA472" s="14" t="str">
        <f>IF('Job List'!Y477="", "", 'Job List'!Y477)</f>
        <v/>
      </c>
      <c r="BI472" s="31" t="str">
        <f>IF(BA472="", "", SUMIF('Time Sheet'!$J$9:$J$5008, BA472, 'Time Sheet'!$N$9:$N$5008))</f>
        <v/>
      </c>
      <c r="BJ472" s="69" t="str">
        <f>IF(BA472="", "", SUMIF('Time Sheet'!$J$9:$J$5008, BA472, 'Time Sheet'!$L$9:$L$5008))</f>
        <v/>
      </c>
      <c r="BL472" s="14" t="str">
        <f t="shared" si="25"/>
        <v/>
      </c>
      <c r="BM472" s="65" t="str">
        <f t="shared" si="26"/>
        <v/>
      </c>
    </row>
    <row r="473" spans="53:65" hidden="1" x14ac:dyDescent="0.25">
      <c r="BA473" s="14" t="str">
        <f>IF('Job List'!Y478="", "", 'Job List'!Y478)</f>
        <v/>
      </c>
      <c r="BI473" s="31" t="str">
        <f>IF(BA473="", "", SUMIF('Time Sheet'!$J$9:$J$5008, BA473, 'Time Sheet'!$N$9:$N$5008))</f>
        <v/>
      </c>
      <c r="BJ473" s="69" t="str">
        <f>IF(BA473="", "", SUMIF('Time Sheet'!$J$9:$J$5008, BA473, 'Time Sheet'!$L$9:$L$5008))</f>
        <v/>
      </c>
      <c r="BL473" s="14" t="str">
        <f t="shared" si="25"/>
        <v/>
      </c>
      <c r="BM473" s="65" t="str">
        <f t="shared" si="26"/>
        <v/>
      </c>
    </row>
    <row r="474" spans="53:65" hidden="1" x14ac:dyDescent="0.25">
      <c r="BA474" s="14" t="str">
        <f>IF('Job List'!Y479="", "", 'Job List'!Y479)</f>
        <v/>
      </c>
      <c r="BI474" s="31" t="str">
        <f>IF(BA474="", "", SUMIF('Time Sheet'!$J$9:$J$5008, BA474, 'Time Sheet'!$N$9:$N$5008))</f>
        <v/>
      </c>
      <c r="BJ474" s="69" t="str">
        <f>IF(BA474="", "", SUMIF('Time Sheet'!$J$9:$J$5008, BA474, 'Time Sheet'!$L$9:$L$5008))</f>
        <v/>
      </c>
      <c r="BL474" s="14" t="str">
        <f t="shared" si="25"/>
        <v/>
      </c>
      <c r="BM474" s="65" t="str">
        <f t="shared" si="26"/>
        <v/>
      </c>
    </row>
    <row r="475" spans="53:65" hidden="1" x14ac:dyDescent="0.25">
      <c r="BA475" s="14" t="str">
        <f>IF('Job List'!Y480="", "", 'Job List'!Y480)</f>
        <v/>
      </c>
      <c r="BI475" s="31" t="str">
        <f>IF(BA475="", "", SUMIF('Time Sheet'!$J$9:$J$5008, BA475, 'Time Sheet'!$N$9:$N$5008))</f>
        <v/>
      </c>
      <c r="BJ475" s="69" t="str">
        <f>IF(BA475="", "", SUMIF('Time Sheet'!$J$9:$J$5008, BA475, 'Time Sheet'!$L$9:$L$5008))</f>
        <v/>
      </c>
      <c r="BL475" s="14" t="str">
        <f t="shared" si="25"/>
        <v/>
      </c>
      <c r="BM475" s="65" t="str">
        <f t="shared" si="26"/>
        <v/>
      </c>
    </row>
    <row r="476" spans="53:65" hidden="1" x14ac:dyDescent="0.25">
      <c r="BA476" s="14" t="str">
        <f>IF('Job List'!Y481="", "", 'Job List'!Y481)</f>
        <v/>
      </c>
      <c r="BI476" s="31" t="str">
        <f>IF(BA476="", "", SUMIF('Time Sheet'!$J$9:$J$5008, BA476, 'Time Sheet'!$N$9:$N$5008))</f>
        <v/>
      </c>
      <c r="BJ476" s="69" t="str">
        <f>IF(BA476="", "", SUMIF('Time Sheet'!$J$9:$J$5008, BA476, 'Time Sheet'!$L$9:$L$5008))</f>
        <v/>
      </c>
      <c r="BL476" s="14" t="str">
        <f t="shared" si="25"/>
        <v/>
      </c>
      <c r="BM476" s="65" t="str">
        <f t="shared" si="26"/>
        <v/>
      </c>
    </row>
    <row r="477" spans="53:65" hidden="1" x14ac:dyDescent="0.25">
      <c r="BA477" s="14" t="str">
        <f>IF('Job List'!Y482="", "", 'Job List'!Y482)</f>
        <v/>
      </c>
      <c r="BI477" s="31" t="str">
        <f>IF(BA477="", "", SUMIF('Time Sheet'!$J$9:$J$5008, BA477, 'Time Sheet'!$N$9:$N$5008))</f>
        <v/>
      </c>
      <c r="BJ477" s="69" t="str">
        <f>IF(BA477="", "", SUMIF('Time Sheet'!$J$9:$J$5008, BA477, 'Time Sheet'!$L$9:$L$5008))</f>
        <v/>
      </c>
      <c r="BL477" s="14" t="str">
        <f t="shared" si="25"/>
        <v/>
      </c>
      <c r="BM477" s="65" t="str">
        <f t="shared" si="26"/>
        <v/>
      </c>
    </row>
    <row r="478" spans="53:65" hidden="1" x14ac:dyDescent="0.25">
      <c r="BA478" s="14" t="str">
        <f>IF('Job List'!Y483="", "", 'Job List'!Y483)</f>
        <v/>
      </c>
      <c r="BI478" s="31" t="str">
        <f>IF(BA478="", "", SUMIF('Time Sheet'!$J$9:$J$5008, BA478, 'Time Sheet'!$N$9:$N$5008))</f>
        <v/>
      </c>
      <c r="BJ478" s="69" t="str">
        <f>IF(BA478="", "", SUMIF('Time Sheet'!$J$9:$J$5008, BA478, 'Time Sheet'!$L$9:$L$5008))</f>
        <v/>
      </c>
      <c r="BL478" s="14" t="str">
        <f t="shared" si="25"/>
        <v/>
      </c>
      <c r="BM478" s="65" t="str">
        <f t="shared" si="26"/>
        <v/>
      </c>
    </row>
    <row r="479" spans="53:65" hidden="1" x14ac:dyDescent="0.25">
      <c r="BA479" s="14" t="str">
        <f>IF('Job List'!Y484="", "", 'Job List'!Y484)</f>
        <v/>
      </c>
      <c r="BI479" s="31" t="str">
        <f>IF(BA479="", "", SUMIF('Time Sheet'!$J$9:$J$5008, BA479, 'Time Sheet'!$N$9:$N$5008))</f>
        <v/>
      </c>
      <c r="BJ479" s="69" t="str">
        <f>IF(BA479="", "", SUMIF('Time Sheet'!$J$9:$J$5008, BA479, 'Time Sheet'!$L$9:$L$5008))</f>
        <v/>
      </c>
      <c r="BL479" s="14" t="str">
        <f t="shared" si="25"/>
        <v/>
      </c>
      <c r="BM479" s="65" t="str">
        <f t="shared" si="26"/>
        <v/>
      </c>
    </row>
    <row r="480" spans="53:65" hidden="1" x14ac:dyDescent="0.25">
      <c r="BA480" s="14" t="str">
        <f>IF('Job List'!Y485="", "", 'Job List'!Y485)</f>
        <v/>
      </c>
      <c r="BI480" s="31" t="str">
        <f>IF(BA480="", "", SUMIF('Time Sheet'!$J$9:$J$5008, BA480, 'Time Sheet'!$N$9:$N$5008))</f>
        <v/>
      </c>
      <c r="BJ480" s="69" t="str">
        <f>IF(BA480="", "", SUMIF('Time Sheet'!$J$9:$J$5008, BA480, 'Time Sheet'!$L$9:$L$5008))</f>
        <v/>
      </c>
      <c r="BL480" s="14" t="str">
        <f t="shared" si="25"/>
        <v/>
      </c>
      <c r="BM480" s="65" t="str">
        <f t="shared" si="26"/>
        <v/>
      </c>
    </row>
    <row r="481" spans="53:65" hidden="1" x14ac:dyDescent="0.25">
      <c r="BA481" s="14" t="str">
        <f>IF('Job List'!Y486="", "", 'Job List'!Y486)</f>
        <v/>
      </c>
      <c r="BI481" s="31" t="str">
        <f>IF(BA481="", "", SUMIF('Time Sheet'!$J$9:$J$5008, BA481, 'Time Sheet'!$N$9:$N$5008))</f>
        <v/>
      </c>
      <c r="BJ481" s="69" t="str">
        <f>IF(BA481="", "", SUMIF('Time Sheet'!$J$9:$J$5008, BA481, 'Time Sheet'!$L$9:$L$5008))</f>
        <v/>
      </c>
      <c r="BL481" s="14" t="str">
        <f t="shared" si="25"/>
        <v/>
      </c>
      <c r="BM481" s="65" t="str">
        <f t="shared" si="26"/>
        <v/>
      </c>
    </row>
    <row r="482" spans="53:65" hidden="1" x14ac:dyDescent="0.25">
      <c r="BA482" s="14" t="str">
        <f>IF('Job List'!Y487="", "", 'Job List'!Y487)</f>
        <v/>
      </c>
      <c r="BI482" s="31" t="str">
        <f>IF(BA482="", "", SUMIF('Time Sheet'!$J$9:$J$5008, BA482, 'Time Sheet'!$N$9:$N$5008))</f>
        <v/>
      </c>
      <c r="BJ482" s="69" t="str">
        <f>IF(BA482="", "", SUMIF('Time Sheet'!$J$9:$J$5008, BA482, 'Time Sheet'!$L$9:$L$5008))</f>
        <v/>
      </c>
      <c r="BL482" s="14" t="str">
        <f t="shared" si="25"/>
        <v/>
      </c>
      <c r="BM482" s="65" t="str">
        <f t="shared" si="26"/>
        <v/>
      </c>
    </row>
    <row r="483" spans="53:65" hidden="1" x14ac:dyDescent="0.25">
      <c r="BA483" s="14" t="str">
        <f>IF('Job List'!Y488="", "", 'Job List'!Y488)</f>
        <v/>
      </c>
      <c r="BI483" s="31" t="str">
        <f>IF(BA483="", "", SUMIF('Time Sheet'!$J$9:$J$5008, BA483, 'Time Sheet'!$N$9:$N$5008))</f>
        <v/>
      </c>
      <c r="BJ483" s="69" t="str">
        <f>IF(BA483="", "", SUMIF('Time Sheet'!$J$9:$J$5008, BA483, 'Time Sheet'!$L$9:$L$5008))</f>
        <v/>
      </c>
      <c r="BL483" s="14" t="str">
        <f t="shared" si="25"/>
        <v/>
      </c>
      <c r="BM483" s="65" t="str">
        <f t="shared" si="26"/>
        <v/>
      </c>
    </row>
    <row r="484" spans="53:65" hidden="1" x14ac:dyDescent="0.25">
      <c r="BA484" s="14" t="str">
        <f>IF('Job List'!Y489="", "", 'Job List'!Y489)</f>
        <v/>
      </c>
      <c r="BI484" s="31" t="str">
        <f>IF(BA484="", "", SUMIF('Time Sheet'!$J$9:$J$5008, BA484, 'Time Sheet'!$N$9:$N$5008))</f>
        <v/>
      </c>
      <c r="BJ484" s="69" t="str">
        <f>IF(BA484="", "", SUMIF('Time Sheet'!$J$9:$J$5008, BA484, 'Time Sheet'!$L$9:$L$5008))</f>
        <v/>
      </c>
      <c r="BL484" s="14" t="str">
        <f t="shared" si="25"/>
        <v/>
      </c>
      <c r="BM484" s="65" t="str">
        <f t="shared" si="26"/>
        <v/>
      </c>
    </row>
    <row r="485" spans="53:65" hidden="1" x14ac:dyDescent="0.25">
      <c r="BA485" s="14" t="str">
        <f>IF('Job List'!Y490="", "", 'Job List'!Y490)</f>
        <v/>
      </c>
      <c r="BI485" s="31" t="str">
        <f>IF(BA485="", "", SUMIF('Time Sheet'!$J$9:$J$5008, BA485, 'Time Sheet'!$N$9:$N$5008))</f>
        <v/>
      </c>
      <c r="BJ485" s="69" t="str">
        <f>IF(BA485="", "", SUMIF('Time Sheet'!$J$9:$J$5008, BA485, 'Time Sheet'!$L$9:$L$5008))</f>
        <v/>
      </c>
      <c r="BL485" s="14" t="str">
        <f t="shared" si="25"/>
        <v/>
      </c>
      <c r="BM485" s="65" t="str">
        <f t="shared" si="26"/>
        <v/>
      </c>
    </row>
    <row r="486" spans="53:65" hidden="1" x14ac:dyDescent="0.25">
      <c r="BA486" s="14" t="str">
        <f>IF('Job List'!Y491="", "", 'Job List'!Y491)</f>
        <v/>
      </c>
      <c r="BI486" s="31" t="str">
        <f>IF(BA486="", "", SUMIF('Time Sheet'!$J$9:$J$5008, BA486, 'Time Sheet'!$N$9:$N$5008))</f>
        <v/>
      </c>
      <c r="BJ486" s="69" t="str">
        <f>IF(BA486="", "", SUMIF('Time Sheet'!$J$9:$J$5008, BA486, 'Time Sheet'!$L$9:$L$5008))</f>
        <v/>
      </c>
      <c r="BL486" s="14" t="str">
        <f t="shared" si="25"/>
        <v/>
      </c>
      <c r="BM486" s="65" t="str">
        <f t="shared" si="26"/>
        <v/>
      </c>
    </row>
    <row r="487" spans="53:65" hidden="1" x14ac:dyDescent="0.25">
      <c r="BA487" s="14" t="str">
        <f>IF('Job List'!Y492="", "", 'Job List'!Y492)</f>
        <v/>
      </c>
      <c r="BI487" s="31" t="str">
        <f>IF(BA487="", "", SUMIF('Time Sheet'!$J$9:$J$5008, BA487, 'Time Sheet'!$N$9:$N$5008))</f>
        <v/>
      </c>
      <c r="BJ487" s="69" t="str">
        <f>IF(BA487="", "", SUMIF('Time Sheet'!$J$9:$J$5008, BA487, 'Time Sheet'!$L$9:$L$5008))</f>
        <v/>
      </c>
      <c r="BL487" s="14" t="str">
        <f t="shared" si="25"/>
        <v/>
      </c>
      <c r="BM487" s="65" t="str">
        <f t="shared" si="26"/>
        <v/>
      </c>
    </row>
    <row r="488" spans="53:65" hidden="1" x14ac:dyDescent="0.25">
      <c r="BA488" s="14" t="str">
        <f>IF('Job List'!Y493="", "", 'Job List'!Y493)</f>
        <v/>
      </c>
      <c r="BI488" s="31" t="str">
        <f>IF(BA488="", "", SUMIF('Time Sheet'!$J$9:$J$5008, BA488, 'Time Sheet'!$N$9:$N$5008))</f>
        <v/>
      </c>
      <c r="BJ488" s="69" t="str">
        <f>IF(BA488="", "", SUMIF('Time Sheet'!$J$9:$J$5008, BA488, 'Time Sheet'!$L$9:$L$5008))</f>
        <v/>
      </c>
      <c r="BL488" s="14" t="str">
        <f t="shared" si="25"/>
        <v/>
      </c>
      <c r="BM488" s="65" t="str">
        <f t="shared" si="26"/>
        <v/>
      </c>
    </row>
    <row r="489" spans="53:65" hidden="1" x14ac:dyDescent="0.25">
      <c r="BA489" s="14" t="str">
        <f>IF('Job List'!Y494="", "", 'Job List'!Y494)</f>
        <v/>
      </c>
      <c r="BI489" s="31" t="str">
        <f>IF(BA489="", "", SUMIF('Time Sheet'!$J$9:$J$5008, BA489, 'Time Sheet'!$N$9:$N$5008))</f>
        <v/>
      </c>
      <c r="BJ489" s="69" t="str">
        <f>IF(BA489="", "", SUMIF('Time Sheet'!$J$9:$J$5008, BA489, 'Time Sheet'!$L$9:$L$5008))</f>
        <v/>
      </c>
      <c r="BL489" s="14" t="str">
        <f t="shared" si="25"/>
        <v/>
      </c>
      <c r="BM489" s="65" t="str">
        <f t="shared" si="26"/>
        <v/>
      </c>
    </row>
    <row r="490" spans="53:65" hidden="1" x14ac:dyDescent="0.25">
      <c r="BA490" s="14" t="str">
        <f>IF('Job List'!Y495="", "", 'Job List'!Y495)</f>
        <v/>
      </c>
      <c r="BI490" s="31" t="str">
        <f>IF(BA490="", "", SUMIF('Time Sheet'!$J$9:$J$5008, BA490, 'Time Sheet'!$N$9:$N$5008))</f>
        <v/>
      </c>
      <c r="BJ490" s="69" t="str">
        <f>IF(BA490="", "", SUMIF('Time Sheet'!$J$9:$J$5008, BA490, 'Time Sheet'!$L$9:$L$5008))</f>
        <v/>
      </c>
      <c r="BL490" s="14" t="str">
        <f t="shared" si="25"/>
        <v/>
      </c>
      <c r="BM490" s="65" t="str">
        <f t="shared" si="26"/>
        <v/>
      </c>
    </row>
    <row r="491" spans="53:65" hidden="1" x14ac:dyDescent="0.25">
      <c r="BA491" s="14" t="str">
        <f>IF('Job List'!Y496="", "", 'Job List'!Y496)</f>
        <v/>
      </c>
      <c r="BI491" s="31" t="str">
        <f>IF(BA491="", "", SUMIF('Time Sheet'!$J$9:$J$5008, BA491, 'Time Sheet'!$N$9:$N$5008))</f>
        <v/>
      </c>
      <c r="BJ491" s="69" t="str">
        <f>IF(BA491="", "", SUMIF('Time Sheet'!$J$9:$J$5008, BA491, 'Time Sheet'!$L$9:$L$5008))</f>
        <v/>
      </c>
      <c r="BL491" s="14" t="str">
        <f t="shared" si="25"/>
        <v/>
      </c>
      <c r="BM491" s="65" t="str">
        <f t="shared" si="26"/>
        <v/>
      </c>
    </row>
    <row r="492" spans="53:65" hidden="1" x14ac:dyDescent="0.25">
      <c r="BA492" s="14" t="str">
        <f>IF('Job List'!Y497="", "", 'Job List'!Y497)</f>
        <v/>
      </c>
      <c r="BI492" s="31" t="str">
        <f>IF(BA492="", "", SUMIF('Time Sheet'!$J$9:$J$5008, BA492, 'Time Sheet'!$N$9:$N$5008))</f>
        <v/>
      </c>
      <c r="BJ492" s="69" t="str">
        <f>IF(BA492="", "", SUMIF('Time Sheet'!$J$9:$J$5008, BA492, 'Time Sheet'!$L$9:$L$5008))</f>
        <v/>
      </c>
      <c r="BL492" s="14" t="str">
        <f t="shared" si="25"/>
        <v/>
      </c>
      <c r="BM492" s="65" t="str">
        <f t="shared" si="26"/>
        <v/>
      </c>
    </row>
    <row r="493" spans="53:65" hidden="1" x14ac:dyDescent="0.25">
      <c r="BA493" s="14" t="str">
        <f>IF('Job List'!Y498="", "", 'Job List'!Y498)</f>
        <v/>
      </c>
      <c r="BI493" s="31" t="str">
        <f>IF(BA493="", "", SUMIF('Time Sheet'!$J$9:$J$5008, BA493, 'Time Sheet'!$N$9:$N$5008))</f>
        <v/>
      </c>
      <c r="BJ493" s="69" t="str">
        <f>IF(BA493="", "", SUMIF('Time Sheet'!$J$9:$J$5008, BA493, 'Time Sheet'!$L$9:$L$5008))</f>
        <v/>
      </c>
      <c r="BL493" s="14" t="str">
        <f t="shared" si="25"/>
        <v/>
      </c>
      <c r="BM493" s="65" t="str">
        <f t="shared" si="26"/>
        <v/>
      </c>
    </row>
    <row r="494" spans="53:65" hidden="1" x14ac:dyDescent="0.25">
      <c r="BA494" s="14" t="str">
        <f>IF('Job List'!Y499="", "", 'Job List'!Y499)</f>
        <v/>
      </c>
      <c r="BI494" s="31" t="str">
        <f>IF(BA494="", "", SUMIF('Time Sheet'!$J$9:$J$5008, BA494, 'Time Sheet'!$N$9:$N$5008))</f>
        <v/>
      </c>
      <c r="BJ494" s="69" t="str">
        <f>IF(BA494="", "", SUMIF('Time Sheet'!$J$9:$J$5008, BA494, 'Time Sheet'!$L$9:$L$5008))</f>
        <v/>
      </c>
      <c r="BL494" s="14" t="str">
        <f t="shared" si="25"/>
        <v/>
      </c>
      <c r="BM494" s="65" t="str">
        <f t="shared" si="26"/>
        <v/>
      </c>
    </row>
    <row r="495" spans="53:65" hidden="1" x14ac:dyDescent="0.25">
      <c r="BA495" s="14" t="str">
        <f>IF('Job List'!Y500="", "", 'Job List'!Y500)</f>
        <v/>
      </c>
      <c r="BI495" s="31" t="str">
        <f>IF(BA495="", "", SUMIF('Time Sheet'!$J$9:$J$5008, BA495, 'Time Sheet'!$N$9:$N$5008))</f>
        <v/>
      </c>
      <c r="BJ495" s="69" t="str">
        <f>IF(BA495="", "", SUMIF('Time Sheet'!$J$9:$J$5008, BA495, 'Time Sheet'!$L$9:$L$5008))</f>
        <v/>
      </c>
      <c r="BL495" s="14" t="str">
        <f t="shared" si="25"/>
        <v/>
      </c>
      <c r="BM495" s="65" t="str">
        <f t="shared" si="26"/>
        <v/>
      </c>
    </row>
    <row r="496" spans="53:65" hidden="1" x14ac:dyDescent="0.25">
      <c r="BA496" s="14" t="str">
        <f>IF('Job List'!Y501="", "", 'Job List'!Y501)</f>
        <v/>
      </c>
      <c r="BI496" s="31" t="str">
        <f>IF(BA496="", "", SUMIF('Time Sheet'!$J$9:$J$5008, BA496, 'Time Sheet'!$N$9:$N$5008))</f>
        <v/>
      </c>
      <c r="BJ496" s="69" t="str">
        <f>IF(BA496="", "", SUMIF('Time Sheet'!$J$9:$J$5008, BA496, 'Time Sheet'!$L$9:$L$5008))</f>
        <v/>
      </c>
      <c r="BL496" s="14" t="str">
        <f t="shared" si="25"/>
        <v/>
      </c>
      <c r="BM496" s="65" t="str">
        <f t="shared" si="26"/>
        <v/>
      </c>
    </row>
    <row r="497" spans="53:65" hidden="1" x14ac:dyDescent="0.25">
      <c r="BA497" s="14" t="str">
        <f>IF('Job List'!Y502="", "", 'Job List'!Y502)</f>
        <v/>
      </c>
      <c r="BI497" s="31" t="str">
        <f>IF(BA497="", "", SUMIF('Time Sheet'!$J$9:$J$5008, BA497, 'Time Sheet'!$N$9:$N$5008))</f>
        <v/>
      </c>
      <c r="BJ497" s="69" t="str">
        <f>IF(BA497="", "", SUMIF('Time Sheet'!$J$9:$J$5008, BA497, 'Time Sheet'!$L$9:$L$5008))</f>
        <v/>
      </c>
      <c r="BL497" s="14" t="str">
        <f t="shared" si="25"/>
        <v/>
      </c>
      <c r="BM497" s="65" t="str">
        <f t="shared" si="26"/>
        <v/>
      </c>
    </row>
    <row r="498" spans="53:65" hidden="1" x14ac:dyDescent="0.25">
      <c r="BA498" s="14" t="str">
        <f>IF('Job List'!Y503="", "", 'Job List'!Y503)</f>
        <v/>
      </c>
      <c r="BI498" s="31" t="str">
        <f>IF(BA498="", "", SUMIF('Time Sheet'!$J$9:$J$5008, BA498, 'Time Sheet'!$N$9:$N$5008))</f>
        <v/>
      </c>
      <c r="BJ498" s="69" t="str">
        <f>IF(BA498="", "", SUMIF('Time Sheet'!$J$9:$J$5008, BA498, 'Time Sheet'!$L$9:$L$5008))</f>
        <v/>
      </c>
      <c r="BL498" s="14" t="str">
        <f t="shared" si="25"/>
        <v/>
      </c>
      <c r="BM498" s="65" t="str">
        <f t="shared" si="26"/>
        <v/>
      </c>
    </row>
    <row r="499" spans="53:65" hidden="1" x14ac:dyDescent="0.25">
      <c r="BA499" s="14" t="str">
        <f>IF('Job List'!Y504="", "", 'Job List'!Y504)</f>
        <v/>
      </c>
      <c r="BI499" s="31" t="str">
        <f>IF(BA499="", "", SUMIF('Time Sheet'!$J$9:$J$5008, BA499, 'Time Sheet'!$N$9:$N$5008))</f>
        <v/>
      </c>
      <c r="BJ499" s="69" t="str">
        <f>IF(BA499="", "", SUMIF('Time Sheet'!$J$9:$J$5008, BA499, 'Time Sheet'!$L$9:$L$5008))</f>
        <v/>
      </c>
      <c r="BL499" s="14" t="str">
        <f t="shared" si="25"/>
        <v/>
      </c>
      <c r="BM499" s="65" t="str">
        <f t="shared" si="26"/>
        <v/>
      </c>
    </row>
    <row r="500" spans="53:65" hidden="1" x14ac:dyDescent="0.25">
      <c r="BA500" s="14" t="str">
        <f>IF('Job List'!Y505="", "", 'Job List'!Y505)</f>
        <v/>
      </c>
      <c r="BI500" s="31" t="str">
        <f>IF(BA500="", "", SUMIF('Time Sheet'!$J$9:$J$5008, BA500, 'Time Sheet'!$N$9:$N$5008))</f>
        <v/>
      </c>
      <c r="BJ500" s="69" t="str">
        <f>IF(BA500="", "", SUMIF('Time Sheet'!$J$9:$J$5008, BA500, 'Time Sheet'!$L$9:$L$5008))</f>
        <v/>
      </c>
      <c r="BL500" s="14" t="str">
        <f t="shared" si="25"/>
        <v/>
      </c>
      <c r="BM500" s="65" t="str">
        <f t="shared" si="26"/>
        <v/>
      </c>
    </row>
    <row r="501" spans="53:65" hidden="1" x14ac:dyDescent="0.25">
      <c r="BA501" s="14" t="str">
        <f>IF('Job List'!Y506="", "", 'Job List'!Y506)</f>
        <v/>
      </c>
      <c r="BI501" s="31" t="str">
        <f>IF(BA501="", "", SUMIF('Time Sheet'!$J$9:$J$5008, BA501, 'Time Sheet'!$N$9:$N$5008))</f>
        <v/>
      </c>
      <c r="BJ501" s="69" t="str">
        <f>IF(BA501="", "", SUMIF('Time Sheet'!$J$9:$J$5008, BA501, 'Time Sheet'!$L$9:$L$5008))</f>
        <v/>
      </c>
      <c r="BL501" s="14" t="str">
        <f t="shared" si="25"/>
        <v/>
      </c>
      <c r="BM501" s="65" t="str">
        <f t="shared" si="26"/>
        <v/>
      </c>
    </row>
    <row r="502" spans="53:65" hidden="1" x14ac:dyDescent="0.25">
      <c r="BA502" s="14" t="str">
        <f>IF('Job List'!Y507="", "", 'Job List'!Y507)</f>
        <v/>
      </c>
      <c r="BI502" s="31" t="str">
        <f>IF(BA502="", "", SUMIF('Time Sheet'!$J$9:$J$5008, BA502, 'Time Sheet'!$N$9:$N$5008))</f>
        <v/>
      </c>
      <c r="BJ502" s="69" t="str">
        <f>IF(BA502="", "", SUMIF('Time Sheet'!$J$9:$J$5008, BA502, 'Time Sheet'!$L$9:$L$5008))</f>
        <v/>
      </c>
      <c r="BL502" s="14" t="str">
        <f t="shared" si="25"/>
        <v/>
      </c>
      <c r="BM502" s="65" t="str">
        <f t="shared" si="26"/>
        <v/>
      </c>
    </row>
    <row r="503" spans="53:65" hidden="1" x14ac:dyDescent="0.25">
      <c r="BA503" s="15" t="str">
        <f>IF('Job List'!Y508="", "", 'Job List'!Y508)</f>
        <v/>
      </c>
      <c r="BI503" s="32" t="str">
        <f>IF(BA503="", "", SUMIF('Time Sheet'!$J$9:$J$5008, BA503, 'Time Sheet'!$N$9:$N$5008))</f>
        <v/>
      </c>
      <c r="BJ503" s="70" t="str">
        <f>IF(BA503="", "", SUMIF('Time Sheet'!$J$9:$J$5008, BA503, 'Time Sheet'!$L$9:$L$5008))</f>
        <v/>
      </c>
      <c r="BL503" s="15" t="str">
        <f t="shared" si="25"/>
        <v/>
      </c>
      <c r="BM503" s="66" t="str">
        <f t="shared" si="26"/>
        <v/>
      </c>
    </row>
    <row r="504" spans="53:65" hidden="1" x14ac:dyDescent="0.25">
      <c r="BA504" s="25"/>
    </row>
    <row r="505" spans="53:65" hidden="1" x14ac:dyDescent="0.25">
      <c r="BA505" s="25"/>
    </row>
    <row r="506" spans="53:65" hidden="1" x14ac:dyDescent="0.25">
      <c r="BA506" s="25"/>
    </row>
    <row r="507" spans="53:65" hidden="1" x14ac:dyDescent="0.25">
      <c r="BA507" s="25"/>
    </row>
    <row r="508" spans="53:65" hidden="1" x14ac:dyDescent="0.25">
      <c r="BA508" s="25"/>
    </row>
    <row r="509" spans="53:65" hidden="1" x14ac:dyDescent="0.25">
      <c r="BA509" s="25"/>
    </row>
    <row r="510" spans="53:65" hidden="1" x14ac:dyDescent="0.25">
      <c r="BA510" s="25"/>
    </row>
    <row r="511" spans="53:65" hidden="1" x14ac:dyDescent="0.25">
      <c r="BA511" s="25"/>
    </row>
    <row r="512" spans="53:65" hidden="1" x14ac:dyDescent="0.25">
      <c r="BA512" s="25"/>
    </row>
    <row r="513" spans="53:53" hidden="1" x14ac:dyDescent="0.25">
      <c r="BA513" s="25"/>
    </row>
    <row r="514" spans="53:53" hidden="1" x14ac:dyDescent="0.25">
      <c r="BA514" s="25"/>
    </row>
    <row r="515" spans="53:53" ht="15" hidden="1" customHeight="1" x14ac:dyDescent="0.25"/>
  </sheetData>
  <sheetProtection algorithmName="SHA-512" hashValue="zHB0QVFCScvU87URJ+zkYLDeycmUUmYZzgf6TWj6DgpP5U6CWvyzTBRs/1xnMQ6nKLFbZuBImm1901rGvDgzOw==" saltValue="yn8lrxe3D0bPBy+INEJCVQ==" spinCount="100000" sheet="1" objects="1" scenarios="1"/>
  <mergeCells count="65">
    <mergeCell ref="T1:Z1"/>
    <mergeCell ref="B9:D9"/>
    <mergeCell ref="Q42:AD42"/>
    <mergeCell ref="Y64:AE64"/>
    <mergeCell ref="AH64:AL64"/>
    <mergeCell ref="Y60:AE60"/>
    <mergeCell ref="AH60:AL60"/>
    <mergeCell ref="K62:O62"/>
    <mergeCell ref="K63:O63"/>
    <mergeCell ref="K64:O64"/>
    <mergeCell ref="B63:H63"/>
    <mergeCell ref="B62:H62"/>
    <mergeCell ref="B58:V58"/>
    <mergeCell ref="Y58:AS58"/>
    <mergeCell ref="R62:V62"/>
    <mergeCell ref="R63:V63"/>
    <mergeCell ref="AO64:AS64"/>
    <mergeCell ref="Y65:AE65"/>
    <mergeCell ref="AH65:AL65"/>
    <mergeCell ref="AO65:AS65"/>
    <mergeCell ref="Y62:AE62"/>
    <mergeCell ref="AH62:AL62"/>
    <mergeCell ref="AO62:AS62"/>
    <mergeCell ref="Y63:AE63"/>
    <mergeCell ref="AH63:AL63"/>
    <mergeCell ref="AO63:AS63"/>
    <mergeCell ref="AH61:AL61"/>
    <mergeCell ref="AO61:AS61"/>
    <mergeCell ref="K60:O60"/>
    <mergeCell ref="K61:O61"/>
    <mergeCell ref="R60:V60"/>
    <mergeCell ref="R61:V61"/>
    <mergeCell ref="K65:O65"/>
    <mergeCell ref="R64:V64"/>
    <mergeCell ref="R65:V65"/>
    <mergeCell ref="B65:H65"/>
    <mergeCell ref="B64:H64"/>
    <mergeCell ref="B61:H61"/>
    <mergeCell ref="B60:H60"/>
    <mergeCell ref="AR43:AS44"/>
    <mergeCell ref="AR46:AS47"/>
    <mergeCell ref="AN51:AS52"/>
    <mergeCell ref="AN54:AS55"/>
    <mergeCell ref="AF43:AM44"/>
    <mergeCell ref="AF46:AM47"/>
    <mergeCell ref="AF51:AM52"/>
    <mergeCell ref="AF54:AM55"/>
    <mergeCell ref="AN43:AO44"/>
    <mergeCell ref="AN46:AO47"/>
    <mergeCell ref="AP43:AQ44"/>
    <mergeCell ref="AP46:AQ47"/>
    <mergeCell ref="AO60:AS60"/>
    <mergeCell ref="Y61:AE61"/>
    <mergeCell ref="B35:AS36"/>
    <mergeCell ref="B39:O41"/>
    <mergeCell ref="Q39:AD41"/>
    <mergeCell ref="AF39:AS41"/>
    <mergeCell ref="B8:AS8"/>
    <mergeCell ref="B2:S3"/>
    <mergeCell ref="T2:Z3"/>
    <mergeCell ref="B4:Z4"/>
    <mergeCell ref="B6:AS7"/>
    <mergeCell ref="AC2:AK3"/>
    <mergeCell ref="AL2:AS3"/>
    <mergeCell ref="AC4:AS4"/>
  </mergeCells>
  <conditionalFormatting sqref="K60:O65 AH60:AL65">
    <cfRule type="colorScale" priority="4">
      <colorScale>
        <cfvo type="min"/>
        <cfvo type="percentile" val="50"/>
        <cfvo type="max"/>
        <color rgb="FFF8696B"/>
        <color rgb="FFFFEB84"/>
        <color rgb="FF63BE7B"/>
      </colorScale>
    </cfRule>
  </conditionalFormatting>
  <conditionalFormatting sqref="R60:V65 AO60:AS65">
    <cfRule type="colorScale" priority="104">
      <colorScale>
        <cfvo type="min"/>
        <cfvo type="percentile" val="50"/>
        <cfvo type="max"/>
        <color rgb="FFF8696B"/>
        <color rgb="FFFFEB84"/>
        <color rgb="FF63BE7B"/>
      </colorScale>
    </cfRule>
  </conditionalFormatting>
  <dataValidations count="1">
    <dataValidation type="list" allowBlank="1" showInputMessage="1" showErrorMessage="1" sqref="AL2:AS3" xr:uid="{00000000-0002-0000-0400-000000000000}">
      <formula1>$BA$3:$BA$503</formula1>
    </dataValidation>
  </dataValidation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3" id="{CC71F615-0511-47DB-85C0-E4DBD2B020CA}">
            <xm:f>'Intro &amp; Setup'!$K$11=""</xm:f>
            <x14:dxf>
              <font>
                <b/>
                <i val="0"/>
                <color rgb="FFC00000"/>
              </font>
            </x14:dxf>
          </x14:cfRule>
          <xm:sqref>B8:AS8</xm:sqref>
        </x14:conditionalFormatting>
        <x14:conditionalFormatting xmlns:xm="http://schemas.microsoft.com/office/excel/2006/main">
          <x14:cfRule type="expression" priority="102" id="{6B7BA68D-DA96-4335-9246-BAE6D0691F38}">
            <xm:f>'Intro &amp; Setup'!$AF$15='Intro &amp; Setup'!$BC$6</xm:f>
            <x14:dxf>
              <numFmt numFmtId="169" formatCode="[$R-1C09]#,##0.00;[Red]\-[$R-1C09]#,##0.00"/>
            </x14:dxf>
          </x14:cfRule>
          <x14:cfRule type="expression" priority="103" id="{E7916DF5-B737-464B-826F-A2C3E0E11B39}">
            <xm:f>'Intro &amp; Setup'!$AF$15='Intro &amp; Setup'!$BC$5</xm:f>
            <x14:dxf>
              <numFmt numFmtId="168" formatCode="[$$-409]#,##0.00_ ;[Red]\-[$$-409]#,##0.00\ "/>
            </x14:dxf>
          </x14:cfRule>
          <xm:sqref>R60:V65 AO60:AS65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723E"/>
  </sheetPr>
  <dimension ref="A1:BM512"/>
  <sheetViews>
    <sheetView zoomScaleNormal="100" workbookViewId="0"/>
  </sheetViews>
  <sheetFormatPr defaultColWidth="0" defaultRowHeight="15" zeroHeight="1" x14ac:dyDescent="0.25"/>
  <cols>
    <col min="1" max="56" width="2.85546875" style="1" customWidth="1"/>
    <col min="57" max="58" width="2.85546875" style="1" hidden="1" customWidth="1"/>
    <col min="59" max="59" width="17.140625" style="1" hidden="1" customWidth="1"/>
    <col min="60" max="61" width="2.85546875" style="1" hidden="1" customWidth="1"/>
    <col min="62" max="62" width="10.140625" style="1" hidden="1" customWidth="1"/>
    <col min="63" max="64" width="2.85546875" style="1" hidden="1" customWidth="1"/>
    <col min="65" max="65" width="17.140625" style="1" hidden="1" customWidth="1"/>
    <col min="66" max="16384" width="2.85546875" style="1" hidden="1"/>
  </cols>
  <sheetData>
    <row r="1" spans="1:65"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100"/>
      <c r="AV1" s="100"/>
      <c r="AW1" s="100"/>
      <c r="AX1" s="100"/>
      <c r="AY1" s="100"/>
      <c r="AZ1" s="100"/>
      <c r="BA1" s="100"/>
      <c r="BB1" s="100"/>
      <c r="BC1" s="100"/>
      <c r="BD1" s="100"/>
    </row>
    <row r="2" spans="1:65" x14ac:dyDescent="0.25">
      <c r="A2" s="77"/>
      <c r="B2" s="324" t="str">
        <f>IF($BG$5=FALSE, "", "Client Report for "&amp;$AV$3&amp;" - "&amp;$BG$2&amp;" to "&amp;$BG$3&amp;"")</f>
        <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6"/>
      <c r="AT2" s="77"/>
      <c r="AU2" s="100"/>
      <c r="AV2" s="312" t="s">
        <v>68</v>
      </c>
      <c r="AW2" s="313"/>
      <c r="AX2" s="313"/>
      <c r="AY2" s="313"/>
      <c r="AZ2" s="313"/>
      <c r="BA2" s="313"/>
      <c r="BB2" s="313"/>
      <c r="BC2" s="314"/>
      <c r="BD2" s="100"/>
      <c r="BG2" s="74" t="str">
        <f>TEXT(AV6, "dd mmmm yyyy")</f>
        <v>00 January 1900</v>
      </c>
      <c r="BM2" s="93" t="s">
        <v>60</v>
      </c>
    </row>
    <row r="3" spans="1:65" x14ac:dyDescent="0.25">
      <c r="A3" s="77"/>
      <c r="B3" s="327"/>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9"/>
      <c r="AT3" s="77"/>
      <c r="AU3" s="100"/>
      <c r="AV3" s="330"/>
      <c r="AW3" s="331"/>
      <c r="AX3" s="331"/>
      <c r="AY3" s="331"/>
      <c r="AZ3" s="331"/>
      <c r="BA3" s="331"/>
      <c r="BB3" s="331"/>
      <c r="BC3" s="332"/>
      <c r="BD3" s="100"/>
      <c r="BG3" s="74" t="str">
        <f>TEXT(AV9, "dd mmmm yyyy")</f>
        <v>00 January 1900</v>
      </c>
      <c r="BM3" s="74"/>
    </row>
    <row r="4" spans="1:65" x14ac:dyDescent="0.25">
      <c r="A4" s="77"/>
      <c r="B4" s="226" t="str">
        <f>'Intro &amp; Setup'!$BC$8</f>
        <v>NOT REGISTERED</v>
      </c>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77"/>
      <c r="AU4" s="100"/>
      <c r="AV4" s="100"/>
      <c r="AW4" s="100"/>
      <c r="AX4" s="100"/>
      <c r="AY4" s="100"/>
      <c r="AZ4" s="100"/>
      <c r="BA4" s="100"/>
      <c r="BB4" s="100"/>
      <c r="BC4" s="100"/>
      <c r="BD4" s="100"/>
      <c r="BM4" s="13" t="str">
        <f>IF('Job List'!Y9="", "", 'Job List'!Y9)</f>
        <v/>
      </c>
    </row>
    <row r="5" spans="1:65"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100"/>
      <c r="AV5" s="312" t="s">
        <v>69</v>
      </c>
      <c r="AW5" s="313"/>
      <c r="AX5" s="313"/>
      <c r="AY5" s="313"/>
      <c r="AZ5" s="313"/>
      <c r="BA5" s="313"/>
      <c r="BB5" s="313"/>
      <c r="BC5" s="314"/>
      <c r="BD5" s="100"/>
      <c r="BG5" s="74" t="b">
        <f>IF(OR(AV3="", BJ6=FALSE, BJ9=FALSE), FALSE, TRUE)</f>
        <v>0</v>
      </c>
      <c r="BM5" s="14" t="str">
        <f>IF('Job List'!Y10="", "", 'Job List'!Y10)</f>
        <v/>
      </c>
    </row>
    <row r="6" spans="1:65" x14ac:dyDescent="0.25">
      <c r="A6" s="77"/>
      <c r="B6" s="77"/>
      <c r="C6" s="77"/>
      <c r="D6" s="77"/>
      <c r="E6" s="77"/>
      <c r="F6" s="77"/>
      <c r="G6" s="77"/>
      <c r="H6" s="77"/>
      <c r="I6" s="77"/>
      <c r="J6" s="201" t="s">
        <v>17</v>
      </c>
      <c r="K6" s="201"/>
      <c r="L6" s="201"/>
      <c r="M6" s="201"/>
      <c r="N6" s="201"/>
      <c r="O6" s="201"/>
      <c r="P6" s="77"/>
      <c r="Q6" s="98"/>
      <c r="R6" s="98"/>
      <c r="S6" s="98"/>
      <c r="T6" s="98"/>
      <c r="U6" s="98"/>
      <c r="V6" s="98"/>
      <c r="W6" s="98"/>
      <c r="X6" s="98"/>
      <c r="Y6" s="98"/>
      <c r="Z6" s="98"/>
      <c r="AA6" s="98"/>
      <c r="AB6" s="98"/>
      <c r="AC6" s="98"/>
      <c r="AD6" s="98"/>
      <c r="AE6" s="98"/>
      <c r="AF6" s="98"/>
      <c r="AG6" s="98"/>
      <c r="AH6" s="98"/>
      <c r="AI6" s="98"/>
      <c r="AJ6" s="98"/>
      <c r="AK6" s="201" t="s">
        <v>77</v>
      </c>
      <c r="AL6" s="201"/>
      <c r="AM6" s="201"/>
      <c r="AN6" s="201"/>
      <c r="AO6" s="98"/>
      <c r="AP6" s="201" t="s">
        <v>78</v>
      </c>
      <c r="AQ6" s="201"/>
      <c r="AR6" s="201"/>
      <c r="AS6" s="201"/>
      <c r="AT6" s="77"/>
      <c r="AU6" s="100"/>
      <c r="AV6" s="315"/>
      <c r="AW6" s="316"/>
      <c r="AX6" s="316"/>
      <c r="AY6" s="316"/>
      <c r="AZ6" s="316"/>
      <c r="BA6" s="316"/>
      <c r="BB6" s="316"/>
      <c r="BC6" s="317"/>
      <c r="BD6" s="100"/>
      <c r="BJ6" s="61" t="b">
        <f>NOT(ISERR(DATEVALUE(BG2)))</f>
        <v>0</v>
      </c>
      <c r="BM6" s="14" t="str">
        <f>IF('Job List'!Y11="", "", 'Job List'!Y11)</f>
        <v/>
      </c>
    </row>
    <row r="7" spans="1:65" ht="15" customHeight="1" x14ac:dyDescent="0.25">
      <c r="A7" s="77"/>
      <c r="B7" s="149" t="s">
        <v>71</v>
      </c>
      <c r="C7" s="150"/>
      <c r="D7" s="150"/>
      <c r="E7" s="150"/>
      <c r="F7" s="150"/>
      <c r="G7" s="150"/>
      <c r="H7" s="150"/>
      <c r="I7" s="151"/>
      <c r="J7" s="318" t="str">
        <f>IF($BG$5=FALSE, "", SUM('Time Sheet'!$AM$9:$AM$5008))</f>
        <v/>
      </c>
      <c r="K7" s="319"/>
      <c r="L7" s="319"/>
      <c r="M7" s="319"/>
      <c r="N7" s="319"/>
      <c r="O7" s="320"/>
      <c r="P7" s="77"/>
      <c r="Q7" s="149" t="s">
        <v>72</v>
      </c>
      <c r="R7" s="150"/>
      <c r="S7" s="150"/>
      <c r="T7" s="150"/>
      <c r="U7" s="150"/>
      <c r="V7" s="150"/>
      <c r="W7" s="150"/>
      <c r="X7" s="151"/>
      <c r="Y7" s="372" t="str">
        <f>IF($BG$5=FALSE, "", IF($BB$13=$BJ$12, "", SUM('Time Sheet'!$AN$9:$AN$5008)))</f>
        <v/>
      </c>
      <c r="Z7" s="373"/>
      <c r="AA7" s="373"/>
      <c r="AB7" s="373"/>
      <c r="AC7" s="373"/>
      <c r="AD7" s="374"/>
      <c r="AE7" s="77"/>
      <c r="AF7" s="149" t="s">
        <v>79</v>
      </c>
      <c r="AG7" s="150"/>
      <c r="AH7" s="150"/>
      <c r="AI7" s="150"/>
      <c r="AJ7" s="150"/>
      <c r="AK7" s="357" t="str">
        <f>IF($BG$5=FALSE, "", IF($BB$13=$BJ$12, "", MIN('Job List'!$AE$9:$AE$508)))</f>
        <v/>
      </c>
      <c r="AL7" s="358"/>
      <c r="AM7" s="358"/>
      <c r="AN7" s="359"/>
      <c r="AO7" s="99"/>
      <c r="AP7" s="357" t="str">
        <f>IF($BG$5=FALSE, "", IF($BB$13=$BJ$12, "", MAX('Job List'!$AE$9:$AE$508)))</f>
        <v/>
      </c>
      <c r="AQ7" s="358"/>
      <c r="AR7" s="358"/>
      <c r="AS7" s="359"/>
      <c r="AT7" s="77"/>
      <c r="AU7" s="100"/>
      <c r="AV7" s="363" t="s">
        <v>81</v>
      </c>
      <c r="AW7" s="363"/>
      <c r="AX7" s="363"/>
      <c r="AY7" s="363"/>
      <c r="AZ7" s="363"/>
      <c r="BA7" s="363"/>
      <c r="BB7" s="363"/>
      <c r="BC7" s="363"/>
      <c r="BD7" s="100"/>
      <c r="BG7" s="74">
        <f>MAX('Job List'!$AD$9:$AD$508)</f>
        <v>0</v>
      </c>
      <c r="BM7" s="14" t="str">
        <f>IF('Job List'!Y12="", "", 'Job List'!Y12)</f>
        <v/>
      </c>
    </row>
    <row r="8" spans="1:65" ht="15" customHeight="1" x14ac:dyDescent="0.25">
      <c r="A8" s="77"/>
      <c r="B8" s="152"/>
      <c r="C8" s="153"/>
      <c r="D8" s="153"/>
      <c r="E8" s="153"/>
      <c r="F8" s="153"/>
      <c r="G8" s="153"/>
      <c r="H8" s="153"/>
      <c r="I8" s="154"/>
      <c r="J8" s="321"/>
      <c r="K8" s="322"/>
      <c r="L8" s="322"/>
      <c r="M8" s="322"/>
      <c r="N8" s="322"/>
      <c r="O8" s="323"/>
      <c r="P8" s="77"/>
      <c r="Q8" s="152"/>
      <c r="R8" s="153"/>
      <c r="S8" s="153"/>
      <c r="T8" s="153"/>
      <c r="U8" s="153"/>
      <c r="V8" s="153"/>
      <c r="W8" s="153"/>
      <c r="X8" s="154"/>
      <c r="Y8" s="375"/>
      <c r="Z8" s="376"/>
      <c r="AA8" s="376"/>
      <c r="AB8" s="376"/>
      <c r="AC8" s="376"/>
      <c r="AD8" s="377"/>
      <c r="AE8" s="77"/>
      <c r="AF8" s="152"/>
      <c r="AG8" s="153"/>
      <c r="AH8" s="153"/>
      <c r="AI8" s="153"/>
      <c r="AJ8" s="153"/>
      <c r="AK8" s="360"/>
      <c r="AL8" s="361"/>
      <c r="AM8" s="361"/>
      <c r="AN8" s="362"/>
      <c r="AO8" s="99"/>
      <c r="AP8" s="360"/>
      <c r="AQ8" s="361"/>
      <c r="AR8" s="361"/>
      <c r="AS8" s="362"/>
      <c r="AT8" s="77"/>
      <c r="AU8" s="100"/>
      <c r="AV8" s="312" t="s">
        <v>70</v>
      </c>
      <c r="AW8" s="313"/>
      <c r="AX8" s="313"/>
      <c r="AY8" s="313"/>
      <c r="AZ8" s="313"/>
      <c r="BA8" s="313"/>
      <c r="BB8" s="313"/>
      <c r="BC8" s="314"/>
      <c r="BD8" s="100"/>
      <c r="BG8" s="74">
        <f>IF(BG7=0, 1, ROUNDUP(BG7/30, 0))</f>
        <v>1</v>
      </c>
      <c r="BM8" s="14" t="str">
        <f>IF('Job List'!Y13="", "", 'Job List'!Y13)</f>
        <v/>
      </c>
    </row>
    <row r="9" spans="1:65" x14ac:dyDescent="0.25">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100"/>
      <c r="AV9" s="315"/>
      <c r="AW9" s="316"/>
      <c r="AX9" s="316"/>
      <c r="AY9" s="316"/>
      <c r="AZ9" s="316"/>
      <c r="BA9" s="316"/>
      <c r="BB9" s="316"/>
      <c r="BC9" s="317"/>
      <c r="BD9" s="100"/>
      <c r="BJ9" s="61" t="b">
        <f>NOT(ISERR(DATEVALUE(BG3)))</f>
        <v>0</v>
      </c>
      <c r="BM9" s="14" t="str">
        <f>IF('Job List'!Y14="", "", 'Job List'!Y14)</f>
        <v/>
      </c>
    </row>
    <row r="10" spans="1:65"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100"/>
      <c r="AV10" s="100"/>
      <c r="AW10" s="100"/>
      <c r="AX10" s="100"/>
      <c r="AY10" s="100"/>
      <c r="AZ10" s="100"/>
      <c r="BA10" s="100"/>
      <c r="BB10" s="100"/>
      <c r="BC10" s="100"/>
      <c r="BD10" s="100"/>
      <c r="BG10" s="13">
        <v>1</v>
      </c>
      <c r="BM10" s="14" t="str">
        <f>IF('Job List'!Y15="", "", 'Job List'!Y15)</f>
        <v/>
      </c>
    </row>
    <row r="11" spans="1:65"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100"/>
      <c r="AV11" s="312" t="s">
        <v>76</v>
      </c>
      <c r="AW11" s="313"/>
      <c r="AX11" s="313"/>
      <c r="AY11" s="313"/>
      <c r="AZ11" s="313"/>
      <c r="BA11" s="314"/>
      <c r="BB11" s="330">
        <v>1</v>
      </c>
      <c r="BC11" s="332"/>
      <c r="BD11" s="100"/>
      <c r="BG11" s="14">
        <v>2</v>
      </c>
      <c r="BJ11" s="74" t="s">
        <v>96</v>
      </c>
      <c r="BM11" s="14" t="str">
        <f>IF('Job List'!Y16="", "", 'Job List'!Y16)</f>
        <v/>
      </c>
    </row>
    <row r="12" spans="1:65" x14ac:dyDescent="0.25">
      <c r="A12" s="77"/>
      <c r="B12" s="324" t="str">
        <f>IF($BG$5=FALSE, "", "List of Jobs for "&amp;$AV$3&amp;"")</f>
        <v/>
      </c>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6"/>
      <c r="AE12" s="77"/>
      <c r="AF12" s="149" t="s">
        <v>73</v>
      </c>
      <c r="AG12" s="150"/>
      <c r="AH12" s="150"/>
      <c r="AI12" s="150"/>
      <c r="AJ12" s="150"/>
      <c r="AK12" s="150"/>
      <c r="AL12" s="150"/>
      <c r="AM12" s="151"/>
      <c r="AN12" s="366" t="str">
        <f>IF(BG5=FALSE, "", IF(BB11="", 1, BB11))</f>
        <v/>
      </c>
      <c r="AO12" s="367"/>
      <c r="AP12" s="281" t="s">
        <v>74</v>
      </c>
      <c r="AQ12" s="281"/>
      <c r="AR12" s="367" t="str">
        <f>IF(BG5=FALSE, "", BG8)</f>
        <v/>
      </c>
      <c r="AS12" s="370"/>
      <c r="AT12" s="77"/>
      <c r="AU12" s="100"/>
      <c r="AV12" s="100"/>
      <c r="AW12" s="100"/>
      <c r="AX12" s="100"/>
      <c r="AY12" s="100"/>
      <c r="AZ12" s="100"/>
      <c r="BA12" s="100"/>
      <c r="BB12" s="100"/>
      <c r="BC12" s="100"/>
      <c r="BD12" s="100"/>
      <c r="BG12" s="14">
        <v>3</v>
      </c>
      <c r="BJ12" s="74" t="s">
        <v>59</v>
      </c>
      <c r="BM12" s="14" t="str">
        <f>IF('Job List'!Y17="", "", 'Job List'!Y17)</f>
        <v/>
      </c>
    </row>
    <row r="13" spans="1:65" x14ac:dyDescent="0.25">
      <c r="A13" s="77"/>
      <c r="B13" s="327"/>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9"/>
      <c r="AE13" s="77"/>
      <c r="AF13" s="152"/>
      <c r="AG13" s="153"/>
      <c r="AH13" s="153"/>
      <c r="AI13" s="153"/>
      <c r="AJ13" s="153"/>
      <c r="AK13" s="153"/>
      <c r="AL13" s="153"/>
      <c r="AM13" s="154"/>
      <c r="AN13" s="368"/>
      <c r="AO13" s="369"/>
      <c r="AP13" s="283"/>
      <c r="AQ13" s="283"/>
      <c r="AR13" s="369"/>
      <c r="AS13" s="371"/>
      <c r="AT13" s="77"/>
      <c r="AU13" s="100"/>
      <c r="AV13" s="312" t="s">
        <v>95</v>
      </c>
      <c r="AW13" s="313"/>
      <c r="AX13" s="313"/>
      <c r="AY13" s="313"/>
      <c r="AZ13" s="313"/>
      <c r="BA13" s="314"/>
      <c r="BB13" s="330" t="s">
        <v>59</v>
      </c>
      <c r="BC13" s="332"/>
      <c r="BD13" s="100"/>
      <c r="BG13" s="14">
        <v>4</v>
      </c>
      <c r="BM13" s="14" t="str">
        <f>IF('Job List'!Y18="", "", 'Job List'!Y18)</f>
        <v/>
      </c>
    </row>
    <row r="14" spans="1:6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100"/>
      <c r="AV14" s="100"/>
      <c r="AW14" s="100"/>
      <c r="AX14" s="100"/>
      <c r="AY14" s="100"/>
      <c r="AZ14" s="100"/>
      <c r="BA14" s="100"/>
      <c r="BB14" s="100"/>
      <c r="BC14" s="100"/>
      <c r="BD14" s="100"/>
      <c r="BG14" s="14">
        <v>5</v>
      </c>
      <c r="BM14" s="14" t="str">
        <f>IF('Job List'!Y19="", "", 'Job List'!Y19)</f>
        <v/>
      </c>
    </row>
    <row r="15" spans="1:65"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100"/>
      <c r="AV15" s="100"/>
      <c r="AW15" s="100"/>
      <c r="AX15" s="100"/>
      <c r="AY15" s="100"/>
      <c r="AZ15" s="100"/>
      <c r="BA15" s="100"/>
      <c r="BB15" s="100"/>
      <c r="BC15" s="100"/>
      <c r="BD15" s="100"/>
      <c r="BG15" s="14">
        <v>6</v>
      </c>
      <c r="BM15" s="14" t="str">
        <f>IF('Job List'!Y20="", "", 'Job List'!Y20)</f>
        <v/>
      </c>
    </row>
    <row r="16" spans="1:65" x14ac:dyDescent="0.25">
      <c r="A16" s="77"/>
      <c r="B16" s="364"/>
      <c r="C16" s="364"/>
      <c r="D16" s="341" t="s">
        <v>4</v>
      </c>
      <c r="E16" s="341"/>
      <c r="F16" s="341"/>
      <c r="G16" s="341"/>
      <c r="H16" s="341"/>
      <c r="I16" s="341"/>
      <c r="J16" s="341"/>
      <c r="K16" s="341"/>
      <c r="L16" s="341"/>
      <c r="M16" s="341"/>
      <c r="N16" s="340" t="s">
        <v>6</v>
      </c>
      <c r="O16" s="341"/>
      <c r="P16" s="341"/>
      <c r="Q16" s="341"/>
      <c r="R16" s="365"/>
      <c r="S16" s="341" t="s">
        <v>49</v>
      </c>
      <c r="T16" s="341"/>
      <c r="U16" s="341"/>
      <c r="V16" s="341"/>
      <c r="W16" s="341"/>
      <c r="X16" s="364"/>
      <c r="Y16" s="364"/>
      <c r="Z16" s="341" t="s">
        <v>4</v>
      </c>
      <c r="AA16" s="341"/>
      <c r="AB16" s="341"/>
      <c r="AC16" s="341"/>
      <c r="AD16" s="341"/>
      <c r="AE16" s="341"/>
      <c r="AF16" s="341"/>
      <c r="AG16" s="341"/>
      <c r="AH16" s="341"/>
      <c r="AI16" s="341"/>
      <c r="AJ16" s="340" t="s">
        <v>6</v>
      </c>
      <c r="AK16" s="341"/>
      <c r="AL16" s="341"/>
      <c r="AM16" s="341"/>
      <c r="AN16" s="341"/>
      <c r="AO16" s="341" t="s">
        <v>49</v>
      </c>
      <c r="AP16" s="341"/>
      <c r="AQ16" s="341"/>
      <c r="AR16" s="341"/>
      <c r="AS16" s="341"/>
      <c r="AT16" s="77"/>
      <c r="AU16" s="100"/>
      <c r="AV16" s="100"/>
      <c r="AW16" s="100"/>
      <c r="AX16" s="100"/>
      <c r="AY16" s="100"/>
      <c r="AZ16" s="100"/>
      <c r="BA16" s="100"/>
      <c r="BB16" s="100"/>
      <c r="BC16" s="100"/>
      <c r="BD16" s="100"/>
      <c r="BG16" s="14">
        <v>7</v>
      </c>
      <c r="BM16" s="14" t="str">
        <f>IF('Job List'!Y21="", "", 'Job List'!Y21)</f>
        <v/>
      </c>
    </row>
    <row r="17" spans="1:65" x14ac:dyDescent="0.25">
      <c r="A17" s="77"/>
      <c r="B17" s="342" t="str">
        <f>IFERROR(30*AN12-29, "")</f>
        <v/>
      </c>
      <c r="C17" s="342"/>
      <c r="D17" s="333" t="str">
        <f>IF($BG$5=FALSE, "", IFERROR(INDEX('Job List'!$D$9:$D$508, MATCH(B17, 'Job List'!$AD$9:$AD$508, 0)), ""))</f>
        <v/>
      </c>
      <c r="E17" s="334"/>
      <c r="F17" s="334"/>
      <c r="G17" s="334"/>
      <c r="H17" s="334"/>
      <c r="I17" s="334"/>
      <c r="J17" s="334"/>
      <c r="K17" s="334"/>
      <c r="L17" s="334"/>
      <c r="M17" s="334"/>
      <c r="N17" s="335" t="str">
        <f>IF($BG$5=FALSE, "", IFERROR(INDEX('Job List'!$AB$9:$AB$508, MATCH(B17, 'Job List'!$AD$9:$AD$508, 0)), ""))</f>
        <v/>
      </c>
      <c r="O17" s="336"/>
      <c r="P17" s="336"/>
      <c r="Q17" s="336"/>
      <c r="R17" s="337"/>
      <c r="S17" s="338" t="str">
        <f>IF($BG$5=FALSE, "", IF($BB$13=$BJ$12, "", IFERROR(INDEX('Job List'!$AC$9:$AC$508, MATCH(B17, 'Job List'!$AD$9:$AD$508, 0)), "")))</f>
        <v/>
      </c>
      <c r="T17" s="338"/>
      <c r="U17" s="338"/>
      <c r="V17" s="338"/>
      <c r="W17" s="339"/>
      <c r="X17" s="342" t="str">
        <f>IFERROR(B31+1, "")</f>
        <v/>
      </c>
      <c r="Y17" s="342"/>
      <c r="Z17" s="333" t="str">
        <f>IF($BG$5=FALSE, "", IFERROR(INDEX('Job List'!$D$9:$D$508, MATCH(X17, 'Job List'!$AD$9:$AD$508, 0)), ""))</f>
        <v/>
      </c>
      <c r="AA17" s="334"/>
      <c r="AB17" s="334"/>
      <c r="AC17" s="334"/>
      <c r="AD17" s="334"/>
      <c r="AE17" s="334"/>
      <c r="AF17" s="334"/>
      <c r="AG17" s="334"/>
      <c r="AH17" s="334"/>
      <c r="AI17" s="334"/>
      <c r="AJ17" s="335" t="str">
        <f>IF($BG$5=FALSE, "", IFERROR(INDEX('Job List'!$AB$9:$AB$508, MATCH(X17, 'Job List'!$AD$9:$AD$508, 0)), ""))</f>
        <v/>
      </c>
      <c r="AK17" s="336"/>
      <c r="AL17" s="336"/>
      <c r="AM17" s="336"/>
      <c r="AN17" s="337"/>
      <c r="AO17" s="338" t="str">
        <f>IF($BG$5=FALSE, "", IF($BB$13=$BJ$12, "", IFERROR(INDEX('Job List'!$AC$9:$AC$508, MATCH(X17, 'Job List'!$AD$9:$AD$508, 0)), "")))</f>
        <v/>
      </c>
      <c r="AP17" s="338"/>
      <c r="AQ17" s="338"/>
      <c r="AR17" s="338"/>
      <c r="AS17" s="339"/>
      <c r="AT17" s="77"/>
      <c r="AU17" s="100"/>
      <c r="AV17" s="100"/>
      <c r="AW17" s="100"/>
      <c r="AX17" s="100"/>
      <c r="AY17" s="100"/>
      <c r="AZ17" s="100"/>
      <c r="BA17" s="100"/>
      <c r="BB17" s="100"/>
      <c r="BC17" s="100"/>
      <c r="BD17" s="100"/>
      <c r="BG17" s="14">
        <v>8</v>
      </c>
      <c r="BM17" s="14" t="str">
        <f>IF('Job List'!Y22="", "", 'Job List'!Y22)</f>
        <v/>
      </c>
    </row>
    <row r="18" spans="1:65" x14ac:dyDescent="0.25">
      <c r="A18" s="77"/>
      <c r="B18" s="342" t="str">
        <f>IFERROR(B17+1, "")</f>
        <v/>
      </c>
      <c r="C18" s="342"/>
      <c r="D18" s="343" t="str">
        <f>IF($BG$5=FALSE, "", IFERROR(INDEX('Job List'!$D$9:$D$508, MATCH(B18, 'Job List'!$AD$9:$AD$508, 0)), ""))</f>
        <v/>
      </c>
      <c r="E18" s="344"/>
      <c r="F18" s="344"/>
      <c r="G18" s="344"/>
      <c r="H18" s="344"/>
      <c r="I18" s="344"/>
      <c r="J18" s="344"/>
      <c r="K18" s="344"/>
      <c r="L18" s="344"/>
      <c r="M18" s="344"/>
      <c r="N18" s="345" t="str">
        <f>IF($BG$5=FALSE, "", IFERROR(INDEX('Job List'!$AB$9:$AB$508, MATCH(B18, 'Job List'!$AD$9:$AD$508, 0)), ""))</f>
        <v/>
      </c>
      <c r="O18" s="346"/>
      <c r="P18" s="346"/>
      <c r="Q18" s="346"/>
      <c r="R18" s="347"/>
      <c r="S18" s="348" t="str">
        <f>IF($BG$5=FALSE, "", IF($BB$13=$BJ$12, "", IFERROR(INDEX('Job List'!$AC$9:$AC$508, MATCH(B18, 'Job List'!$AD$9:$AD$508, 0)), "")))</f>
        <v/>
      </c>
      <c r="T18" s="348"/>
      <c r="U18" s="348"/>
      <c r="V18" s="348"/>
      <c r="W18" s="349"/>
      <c r="X18" s="342" t="str">
        <f>IFERROR(X17+1, "")</f>
        <v/>
      </c>
      <c r="Y18" s="342"/>
      <c r="Z18" s="343" t="str">
        <f>IF($BG$5=FALSE, "", IFERROR(INDEX('Job List'!$D$9:$D$508, MATCH(X18, 'Job List'!$AD$9:$AD$508, 0)), ""))</f>
        <v/>
      </c>
      <c r="AA18" s="344"/>
      <c r="AB18" s="344"/>
      <c r="AC18" s="344"/>
      <c r="AD18" s="344"/>
      <c r="AE18" s="344"/>
      <c r="AF18" s="344"/>
      <c r="AG18" s="344"/>
      <c r="AH18" s="344"/>
      <c r="AI18" s="344"/>
      <c r="AJ18" s="345" t="str">
        <f>IF($BG$5=FALSE, "", IFERROR(INDEX('Job List'!$AB$9:$AB$508, MATCH(X18, 'Job List'!$AD$9:$AD$508, 0)), ""))</f>
        <v/>
      </c>
      <c r="AK18" s="346"/>
      <c r="AL18" s="346"/>
      <c r="AM18" s="346"/>
      <c r="AN18" s="347"/>
      <c r="AO18" s="348" t="str">
        <f>IF($BG$5=FALSE, "", IF($BB$13=$BJ$12, "", IFERROR(INDEX('Job List'!$AC$9:$AC$508, MATCH(X18, 'Job List'!$AD$9:$AD$508, 0)), "")))</f>
        <v/>
      </c>
      <c r="AP18" s="348"/>
      <c r="AQ18" s="348"/>
      <c r="AR18" s="348"/>
      <c r="AS18" s="349"/>
      <c r="AT18" s="77"/>
      <c r="AU18" s="100"/>
      <c r="AV18" s="100"/>
      <c r="AW18" s="100"/>
      <c r="AX18" s="100"/>
      <c r="AY18" s="100"/>
      <c r="AZ18" s="100"/>
      <c r="BA18" s="100"/>
      <c r="BB18" s="100"/>
      <c r="BC18" s="100"/>
      <c r="BD18" s="100"/>
      <c r="BG18" s="14">
        <v>9</v>
      </c>
      <c r="BM18" s="14" t="str">
        <f>IF('Job List'!Y23="", "", 'Job List'!Y23)</f>
        <v/>
      </c>
    </row>
    <row r="19" spans="1:65" x14ac:dyDescent="0.25">
      <c r="A19" s="77"/>
      <c r="B19" s="342" t="str">
        <f t="shared" ref="B19:B31" si="0">IFERROR(B18+1, "")</f>
        <v/>
      </c>
      <c r="C19" s="342"/>
      <c r="D19" s="343" t="str">
        <f>IF($BG$5=FALSE, "", IFERROR(INDEX('Job List'!$D$9:$D$508, MATCH(B19, 'Job List'!$AD$9:$AD$508, 0)), ""))</f>
        <v/>
      </c>
      <c r="E19" s="344"/>
      <c r="F19" s="344"/>
      <c r="G19" s="344"/>
      <c r="H19" s="344"/>
      <c r="I19" s="344"/>
      <c r="J19" s="344"/>
      <c r="K19" s="344"/>
      <c r="L19" s="344"/>
      <c r="M19" s="344"/>
      <c r="N19" s="345" t="str">
        <f>IF($BG$5=FALSE, "", IFERROR(INDEX('Job List'!$AB$9:$AB$508, MATCH(B19, 'Job List'!$AD$9:$AD$508, 0)), ""))</f>
        <v/>
      </c>
      <c r="O19" s="346"/>
      <c r="P19" s="346"/>
      <c r="Q19" s="346"/>
      <c r="R19" s="347"/>
      <c r="S19" s="348" t="str">
        <f>IF($BG$5=FALSE, "", IF($BB$13=$BJ$12, "", IFERROR(INDEX('Job List'!$AC$9:$AC$508, MATCH(B19, 'Job List'!$AD$9:$AD$508, 0)), "")))</f>
        <v/>
      </c>
      <c r="T19" s="348"/>
      <c r="U19" s="348"/>
      <c r="V19" s="348"/>
      <c r="W19" s="349"/>
      <c r="X19" s="342" t="str">
        <f t="shared" ref="X19:X31" si="1">IFERROR(X18+1, "")</f>
        <v/>
      </c>
      <c r="Y19" s="342"/>
      <c r="Z19" s="343" t="str">
        <f>IF($BG$5=FALSE, "", IFERROR(INDEX('Job List'!$D$9:$D$508, MATCH(X19, 'Job List'!$AD$9:$AD$508, 0)), ""))</f>
        <v/>
      </c>
      <c r="AA19" s="344"/>
      <c r="AB19" s="344"/>
      <c r="AC19" s="344"/>
      <c r="AD19" s="344"/>
      <c r="AE19" s="344"/>
      <c r="AF19" s="344"/>
      <c r="AG19" s="344"/>
      <c r="AH19" s="344"/>
      <c r="AI19" s="344"/>
      <c r="AJ19" s="345" t="str">
        <f>IF($BG$5=FALSE, "", IFERROR(INDEX('Job List'!$AB$9:$AB$508, MATCH(X19, 'Job List'!$AD$9:$AD$508, 0)), ""))</f>
        <v/>
      </c>
      <c r="AK19" s="346"/>
      <c r="AL19" s="346"/>
      <c r="AM19" s="346"/>
      <c r="AN19" s="347"/>
      <c r="AO19" s="348" t="str">
        <f>IF($BG$5=FALSE, "", IF($BB$13=$BJ$12, "", IFERROR(INDEX('Job List'!$AC$9:$AC$508, MATCH(X19, 'Job List'!$AD$9:$AD$508, 0)), "")))</f>
        <v/>
      </c>
      <c r="AP19" s="348"/>
      <c r="AQ19" s="348"/>
      <c r="AR19" s="348"/>
      <c r="AS19" s="349"/>
      <c r="AT19" s="77"/>
      <c r="AU19" s="100"/>
      <c r="AV19" s="100"/>
      <c r="AW19" s="100"/>
      <c r="AX19" s="100"/>
      <c r="AY19" s="100"/>
      <c r="AZ19" s="100"/>
      <c r="BA19" s="100"/>
      <c r="BB19" s="100"/>
      <c r="BC19" s="100"/>
      <c r="BD19" s="100"/>
      <c r="BG19" s="14">
        <v>10</v>
      </c>
      <c r="BM19" s="14" t="str">
        <f>IF('Job List'!Y24="", "", 'Job List'!Y24)</f>
        <v/>
      </c>
    </row>
    <row r="20" spans="1:65" x14ac:dyDescent="0.25">
      <c r="A20" s="77"/>
      <c r="B20" s="342" t="str">
        <f t="shared" si="0"/>
        <v/>
      </c>
      <c r="C20" s="342"/>
      <c r="D20" s="343" t="str">
        <f>IF($BG$5=FALSE, "", IFERROR(INDEX('Job List'!$D$9:$D$508, MATCH(B20, 'Job List'!$AD$9:$AD$508, 0)), ""))</f>
        <v/>
      </c>
      <c r="E20" s="344"/>
      <c r="F20" s="344"/>
      <c r="G20" s="344"/>
      <c r="H20" s="344"/>
      <c r="I20" s="344"/>
      <c r="J20" s="344"/>
      <c r="K20" s="344"/>
      <c r="L20" s="344"/>
      <c r="M20" s="344"/>
      <c r="N20" s="345" t="str">
        <f>IF($BG$5=FALSE, "", IFERROR(INDEX('Job List'!$AB$9:$AB$508, MATCH(B20, 'Job List'!$AD$9:$AD$508, 0)), ""))</f>
        <v/>
      </c>
      <c r="O20" s="346"/>
      <c r="P20" s="346"/>
      <c r="Q20" s="346"/>
      <c r="R20" s="347"/>
      <c r="S20" s="348" t="str">
        <f>IF($BG$5=FALSE, "", IF($BB$13=$BJ$12, "", IFERROR(INDEX('Job List'!$AC$9:$AC$508, MATCH(B20, 'Job List'!$AD$9:$AD$508, 0)), "")))</f>
        <v/>
      </c>
      <c r="T20" s="348"/>
      <c r="U20" s="348"/>
      <c r="V20" s="348"/>
      <c r="W20" s="349"/>
      <c r="X20" s="342" t="str">
        <f t="shared" si="1"/>
        <v/>
      </c>
      <c r="Y20" s="342"/>
      <c r="Z20" s="343" t="str">
        <f>IF($BG$5=FALSE, "", IFERROR(INDEX('Job List'!$D$9:$D$508, MATCH(X20, 'Job List'!$AD$9:$AD$508, 0)), ""))</f>
        <v/>
      </c>
      <c r="AA20" s="344"/>
      <c r="AB20" s="344"/>
      <c r="AC20" s="344"/>
      <c r="AD20" s="344"/>
      <c r="AE20" s="344"/>
      <c r="AF20" s="344"/>
      <c r="AG20" s="344"/>
      <c r="AH20" s="344"/>
      <c r="AI20" s="344"/>
      <c r="AJ20" s="345" t="str">
        <f>IF($BG$5=FALSE, "", IFERROR(INDEX('Job List'!$AB$9:$AB$508, MATCH(X20, 'Job List'!$AD$9:$AD$508, 0)), ""))</f>
        <v/>
      </c>
      <c r="AK20" s="346"/>
      <c r="AL20" s="346"/>
      <c r="AM20" s="346"/>
      <c r="AN20" s="347"/>
      <c r="AO20" s="348" t="str">
        <f>IF($BG$5=FALSE, "", IF($BB$13=$BJ$12, "", IFERROR(INDEX('Job List'!$AC$9:$AC$508, MATCH(X20, 'Job List'!$AD$9:$AD$508, 0)), "")))</f>
        <v/>
      </c>
      <c r="AP20" s="348"/>
      <c r="AQ20" s="348"/>
      <c r="AR20" s="348"/>
      <c r="AS20" s="349"/>
      <c r="AT20" s="77"/>
      <c r="AU20" s="100"/>
      <c r="AV20" s="100"/>
      <c r="AW20" s="100"/>
      <c r="AX20" s="100"/>
      <c r="AY20" s="100"/>
      <c r="AZ20" s="100"/>
      <c r="BA20" s="100"/>
      <c r="BB20" s="100"/>
      <c r="BC20" s="100"/>
      <c r="BD20" s="100"/>
      <c r="BG20" s="14">
        <v>11</v>
      </c>
      <c r="BM20" s="14" t="str">
        <f>IF('Job List'!Y25="", "", 'Job List'!Y25)</f>
        <v/>
      </c>
    </row>
    <row r="21" spans="1:65" x14ac:dyDescent="0.25">
      <c r="A21" s="77"/>
      <c r="B21" s="342" t="str">
        <f t="shared" si="0"/>
        <v/>
      </c>
      <c r="C21" s="342"/>
      <c r="D21" s="343" t="str">
        <f>IF($BG$5=FALSE, "", IFERROR(INDEX('Job List'!$D$9:$D$508, MATCH(B21, 'Job List'!$AD$9:$AD$508, 0)), ""))</f>
        <v/>
      </c>
      <c r="E21" s="344"/>
      <c r="F21" s="344"/>
      <c r="G21" s="344"/>
      <c r="H21" s="344"/>
      <c r="I21" s="344"/>
      <c r="J21" s="344"/>
      <c r="K21" s="344"/>
      <c r="L21" s="344"/>
      <c r="M21" s="344"/>
      <c r="N21" s="345" t="str">
        <f>IF($BG$5=FALSE, "", IFERROR(INDEX('Job List'!$AB$9:$AB$508, MATCH(B21, 'Job List'!$AD$9:$AD$508, 0)), ""))</f>
        <v/>
      </c>
      <c r="O21" s="346"/>
      <c r="P21" s="346"/>
      <c r="Q21" s="346"/>
      <c r="R21" s="347"/>
      <c r="S21" s="348" t="str">
        <f>IF($BG$5=FALSE, "", IF($BB$13=$BJ$12, "", IFERROR(INDEX('Job List'!$AC$9:$AC$508, MATCH(B21, 'Job List'!$AD$9:$AD$508, 0)), "")))</f>
        <v/>
      </c>
      <c r="T21" s="348"/>
      <c r="U21" s="348"/>
      <c r="V21" s="348"/>
      <c r="W21" s="349"/>
      <c r="X21" s="342" t="str">
        <f t="shared" si="1"/>
        <v/>
      </c>
      <c r="Y21" s="342"/>
      <c r="Z21" s="343" t="str">
        <f>IF($BG$5=FALSE, "", IFERROR(INDEX('Job List'!$D$9:$D$508, MATCH(X21, 'Job List'!$AD$9:$AD$508, 0)), ""))</f>
        <v/>
      </c>
      <c r="AA21" s="344"/>
      <c r="AB21" s="344"/>
      <c r="AC21" s="344"/>
      <c r="AD21" s="344"/>
      <c r="AE21" s="344"/>
      <c r="AF21" s="344"/>
      <c r="AG21" s="344"/>
      <c r="AH21" s="344"/>
      <c r="AI21" s="344"/>
      <c r="AJ21" s="345" t="str">
        <f>IF($BG$5=FALSE, "", IFERROR(INDEX('Job List'!$AB$9:$AB$508, MATCH(X21, 'Job List'!$AD$9:$AD$508, 0)), ""))</f>
        <v/>
      </c>
      <c r="AK21" s="346"/>
      <c r="AL21" s="346"/>
      <c r="AM21" s="346"/>
      <c r="AN21" s="347"/>
      <c r="AO21" s="348" t="str">
        <f>IF($BG$5=FALSE, "", IF($BB$13=$BJ$12, "", IFERROR(INDEX('Job List'!$AC$9:$AC$508, MATCH(X21, 'Job List'!$AD$9:$AD$508, 0)), "")))</f>
        <v/>
      </c>
      <c r="AP21" s="348"/>
      <c r="AQ21" s="348"/>
      <c r="AR21" s="348"/>
      <c r="AS21" s="349"/>
      <c r="AT21" s="77"/>
      <c r="AU21" s="100"/>
      <c r="AV21" s="100"/>
      <c r="AW21" s="100"/>
      <c r="AX21" s="100"/>
      <c r="AY21" s="100"/>
      <c r="AZ21" s="100"/>
      <c r="BA21" s="100"/>
      <c r="BB21" s="100"/>
      <c r="BC21" s="100"/>
      <c r="BD21" s="100"/>
      <c r="BG21" s="14">
        <v>12</v>
      </c>
      <c r="BM21" s="14" t="str">
        <f>IF('Job List'!Y26="", "", 'Job List'!Y26)</f>
        <v/>
      </c>
    </row>
    <row r="22" spans="1:65" x14ac:dyDescent="0.25">
      <c r="A22" s="77"/>
      <c r="B22" s="342" t="str">
        <f t="shared" si="0"/>
        <v/>
      </c>
      <c r="C22" s="342"/>
      <c r="D22" s="343" t="str">
        <f>IF($BG$5=FALSE, "", IFERROR(INDEX('Job List'!$D$9:$D$508, MATCH(B22, 'Job List'!$AD$9:$AD$508, 0)), ""))</f>
        <v/>
      </c>
      <c r="E22" s="344"/>
      <c r="F22" s="344"/>
      <c r="G22" s="344"/>
      <c r="H22" s="344"/>
      <c r="I22" s="344"/>
      <c r="J22" s="344"/>
      <c r="K22" s="344"/>
      <c r="L22" s="344"/>
      <c r="M22" s="344"/>
      <c r="N22" s="345" t="str">
        <f>IF($BG$5=FALSE, "", IFERROR(INDEX('Job List'!$AB$9:$AB$508, MATCH(B22, 'Job List'!$AD$9:$AD$508, 0)), ""))</f>
        <v/>
      </c>
      <c r="O22" s="346"/>
      <c r="P22" s="346"/>
      <c r="Q22" s="346"/>
      <c r="R22" s="347"/>
      <c r="S22" s="348" t="str">
        <f>IF($BG$5=FALSE, "", IF($BB$13=$BJ$12, "", IFERROR(INDEX('Job List'!$AC$9:$AC$508, MATCH(B22, 'Job List'!$AD$9:$AD$508, 0)), "")))</f>
        <v/>
      </c>
      <c r="T22" s="348"/>
      <c r="U22" s="348"/>
      <c r="V22" s="348"/>
      <c r="W22" s="349"/>
      <c r="X22" s="342" t="str">
        <f t="shared" si="1"/>
        <v/>
      </c>
      <c r="Y22" s="342"/>
      <c r="Z22" s="343" t="str">
        <f>IF($BG$5=FALSE, "", IFERROR(INDEX('Job List'!$D$9:$D$508, MATCH(X22, 'Job List'!$AD$9:$AD$508, 0)), ""))</f>
        <v/>
      </c>
      <c r="AA22" s="344"/>
      <c r="AB22" s="344"/>
      <c r="AC22" s="344"/>
      <c r="AD22" s="344"/>
      <c r="AE22" s="344"/>
      <c r="AF22" s="344"/>
      <c r="AG22" s="344"/>
      <c r="AH22" s="344"/>
      <c r="AI22" s="344"/>
      <c r="AJ22" s="345" t="str">
        <f>IF($BG$5=FALSE, "", IFERROR(INDEX('Job List'!$AB$9:$AB$508, MATCH(X22, 'Job List'!$AD$9:$AD$508, 0)), ""))</f>
        <v/>
      </c>
      <c r="AK22" s="346"/>
      <c r="AL22" s="346"/>
      <c r="AM22" s="346"/>
      <c r="AN22" s="347"/>
      <c r="AO22" s="348" t="str">
        <f>IF($BG$5=FALSE, "", IF($BB$13=$BJ$12, "", IFERROR(INDEX('Job List'!$AC$9:$AC$508, MATCH(X22, 'Job List'!$AD$9:$AD$508, 0)), "")))</f>
        <v/>
      </c>
      <c r="AP22" s="348"/>
      <c r="AQ22" s="348"/>
      <c r="AR22" s="348"/>
      <c r="AS22" s="349"/>
      <c r="AT22" s="77"/>
      <c r="AU22" s="100"/>
      <c r="AV22" s="100"/>
      <c r="AW22" s="100"/>
      <c r="AX22" s="100"/>
      <c r="AY22" s="100"/>
      <c r="AZ22" s="100"/>
      <c r="BA22" s="100"/>
      <c r="BB22" s="100"/>
      <c r="BC22" s="100"/>
      <c r="BD22" s="100"/>
      <c r="BG22" s="14">
        <v>13</v>
      </c>
      <c r="BM22" s="14" t="str">
        <f>IF('Job List'!Y27="", "", 'Job List'!Y27)</f>
        <v/>
      </c>
    </row>
    <row r="23" spans="1:65" x14ac:dyDescent="0.25">
      <c r="A23" s="77"/>
      <c r="B23" s="342" t="str">
        <f t="shared" si="0"/>
        <v/>
      </c>
      <c r="C23" s="342"/>
      <c r="D23" s="343" t="str">
        <f>IF($BG$5=FALSE, "", IFERROR(INDEX('Job List'!$D$9:$D$508, MATCH(B23, 'Job List'!$AD$9:$AD$508, 0)), ""))</f>
        <v/>
      </c>
      <c r="E23" s="344"/>
      <c r="F23" s="344"/>
      <c r="G23" s="344"/>
      <c r="H23" s="344"/>
      <c r="I23" s="344"/>
      <c r="J23" s="344"/>
      <c r="K23" s="344"/>
      <c r="L23" s="344"/>
      <c r="M23" s="344"/>
      <c r="N23" s="345" t="str">
        <f>IF($BG$5=FALSE, "", IFERROR(INDEX('Job List'!$AB$9:$AB$508, MATCH(B23, 'Job List'!$AD$9:$AD$508, 0)), ""))</f>
        <v/>
      </c>
      <c r="O23" s="346"/>
      <c r="P23" s="346"/>
      <c r="Q23" s="346"/>
      <c r="R23" s="347"/>
      <c r="S23" s="348" t="str">
        <f>IF($BG$5=FALSE, "", IF($BB$13=$BJ$12, "", IFERROR(INDEX('Job List'!$AC$9:$AC$508, MATCH(B23, 'Job List'!$AD$9:$AD$508, 0)), "")))</f>
        <v/>
      </c>
      <c r="T23" s="348"/>
      <c r="U23" s="348"/>
      <c r="V23" s="348"/>
      <c r="W23" s="349"/>
      <c r="X23" s="342" t="str">
        <f t="shared" si="1"/>
        <v/>
      </c>
      <c r="Y23" s="342"/>
      <c r="Z23" s="343" t="str">
        <f>IF($BG$5=FALSE, "", IFERROR(INDEX('Job List'!$D$9:$D$508, MATCH(X23, 'Job List'!$AD$9:$AD$508, 0)), ""))</f>
        <v/>
      </c>
      <c r="AA23" s="344"/>
      <c r="AB23" s="344"/>
      <c r="AC23" s="344"/>
      <c r="AD23" s="344"/>
      <c r="AE23" s="344"/>
      <c r="AF23" s="344"/>
      <c r="AG23" s="344"/>
      <c r="AH23" s="344"/>
      <c r="AI23" s="344"/>
      <c r="AJ23" s="345" t="str">
        <f>IF($BG$5=FALSE, "", IFERROR(INDEX('Job List'!$AB$9:$AB$508, MATCH(X23, 'Job List'!$AD$9:$AD$508, 0)), ""))</f>
        <v/>
      </c>
      <c r="AK23" s="346"/>
      <c r="AL23" s="346"/>
      <c r="AM23" s="346"/>
      <c r="AN23" s="347"/>
      <c r="AO23" s="348" t="str">
        <f>IF($BG$5=FALSE, "", IF($BB$13=$BJ$12, "", IFERROR(INDEX('Job List'!$AC$9:$AC$508, MATCH(X23, 'Job List'!$AD$9:$AD$508, 0)), "")))</f>
        <v/>
      </c>
      <c r="AP23" s="348"/>
      <c r="AQ23" s="348"/>
      <c r="AR23" s="348"/>
      <c r="AS23" s="349"/>
      <c r="AT23" s="77"/>
      <c r="AU23" s="100"/>
      <c r="AV23" s="100"/>
      <c r="AW23" s="100"/>
      <c r="AX23" s="100"/>
      <c r="AY23" s="100"/>
      <c r="AZ23" s="100"/>
      <c r="BA23" s="100"/>
      <c r="BB23" s="100"/>
      <c r="BC23" s="100"/>
      <c r="BD23" s="100"/>
      <c r="BG23" s="14">
        <v>14</v>
      </c>
      <c r="BM23" s="14" t="str">
        <f>IF('Job List'!Y28="", "", 'Job List'!Y28)</f>
        <v/>
      </c>
    </row>
    <row r="24" spans="1:65" x14ac:dyDescent="0.25">
      <c r="A24" s="77"/>
      <c r="B24" s="342" t="str">
        <f t="shared" si="0"/>
        <v/>
      </c>
      <c r="C24" s="342"/>
      <c r="D24" s="343" t="str">
        <f>IF($BG$5=FALSE, "", IFERROR(INDEX('Job List'!$D$9:$D$508, MATCH(B24, 'Job List'!$AD$9:$AD$508, 0)), ""))</f>
        <v/>
      </c>
      <c r="E24" s="344"/>
      <c r="F24" s="344"/>
      <c r="G24" s="344"/>
      <c r="H24" s="344"/>
      <c r="I24" s="344"/>
      <c r="J24" s="344"/>
      <c r="K24" s="344"/>
      <c r="L24" s="344"/>
      <c r="M24" s="344"/>
      <c r="N24" s="345" t="str">
        <f>IF($BG$5=FALSE, "", IFERROR(INDEX('Job List'!$AB$9:$AB$508, MATCH(B24, 'Job List'!$AD$9:$AD$508, 0)), ""))</f>
        <v/>
      </c>
      <c r="O24" s="346"/>
      <c r="P24" s="346"/>
      <c r="Q24" s="346"/>
      <c r="R24" s="347"/>
      <c r="S24" s="348" t="str">
        <f>IF($BG$5=FALSE, "", IF($BB$13=$BJ$12, "", IFERROR(INDEX('Job List'!$AC$9:$AC$508, MATCH(B24, 'Job List'!$AD$9:$AD$508, 0)), "")))</f>
        <v/>
      </c>
      <c r="T24" s="348"/>
      <c r="U24" s="348"/>
      <c r="V24" s="348"/>
      <c r="W24" s="349"/>
      <c r="X24" s="342" t="str">
        <f t="shared" si="1"/>
        <v/>
      </c>
      <c r="Y24" s="342"/>
      <c r="Z24" s="343" t="str">
        <f>IF($BG$5=FALSE, "", IFERROR(INDEX('Job List'!$D$9:$D$508, MATCH(X24, 'Job List'!$AD$9:$AD$508, 0)), ""))</f>
        <v/>
      </c>
      <c r="AA24" s="344"/>
      <c r="AB24" s="344"/>
      <c r="AC24" s="344"/>
      <c r="AD24" s="344"/>
      <c r="AE24" s="344"/>
      <c r="AF24" s="344"/>
      <c r="AG24" s="344"/>
      <c r="AH24" s="344"/>
      <c r="AI24" s="344"/>
      <c r="AJ24" s="345" t="str">
        <f>IF($BG$5=FALSE, "", IFERROR(INDEX('Job List'!$AB$9:$AB$508, MATCH(X24, 'Job List'!$AD$9:$AD$508, 0)), ""))</f>
        <v/>
      </c>
      <c r="AK24" s="346"/>
      <c r="AL24" s="346"/>
      <c r="AM24" s="346"/>
      <c r="AN24" s="347"/>
      <c r="AO24" s="348" t="str">
        <f>IF($BG$5=FALSE, "", IF($BB$13=$BJ$12, "", IFERROR(INDEX('Job List'!$AC$9:$AC$508, MATCH(X24, 'Job List'!$AD$9:$AD$508, 0)), "")))</f>
        <v/>
      </c>
      <c r="AP24" s="348"/>
      <c r="AQ24" s="348"/>
      <c r="AR24" s="348"/>
      <c r="AS24" s="349"/>
      <c r="AT24" s="77"/>
      <c r="AU24" s="100"/>
      <c r="AV24" s="100"/>
      <c r="AW24" s="100"/>
      <c r="AX24" s="100"/>
      <c r="AY24" s="100"/>
      <c r="AZ24" s="100"/>
      <c r="BA24" s="100"/>
      <c r="BB24" s="100"/>
      <c r="BC24" s="100"/>
      <c r="BD24" s="100"/>
      <c r="BG24" s="14">
        <v>15</v>
      </c>
      <c r="BM24" s="14" t="str">
        <f>IF('Job List'!Y29="", "", 'Job List'!Y29)</f>
        <v/>
      </c>
    </row>
    <row r="25" spans="1:65" x14ac:dyDescent="0.25">
      <c r="A25" s="77"/>
      <c r="B25" s="342" t="str">
        <f t="shared" si="0"/>
        <v/>
      </c>
      <c r="C25" s="342"/>
      <c r="D25" s="343" t="str">
        <f>IF($BG$5=FALSE, "", IFERROR(INDEX('Job List'!$D$9:$D$508, MATCH(B25, 'Job List'!$AD$9:$AD$508, 0)), ""))</f>
        <v/>
      </c>
      <c r="E25" s="344"/>
      <c r="F25" s="344"/>
      <c r="G25" s="344"/>
      <c r="H25" s="344"/>
      <c r="I25" s="344"/>
      <c r="J25" s="344"/>
      <c r="K25" s="344"/>
      <c r="L25" s="344"/>
      <c r="M25" s="344"/>
      <c r="N25" s="345" t="str">
        <f>IF($BG$5=FALSE, "", IFERROR(INDEX('Job List'!$AB$9:$AB$508, MATCH(B25, 'Job List'!$AD$9:$AD$508, 0)), ""))</f>
        <v/>
      </c>
      <c r="O25" s="346"/>
      <c r="P25" s="346"/>
      <c r="Q25" s="346"/>
      <c r="R25" s="347"/>
      <c r="S25" s="348" t="str">
        <f>IF($BG$5=FALSE, "", IF($BB$13=$BJ$12, "", IFERROR(INDEX('Job List'!$AC$9:$AC$508, MATCH(B25, 'Job List'!$AD$9:$AD$508, 0)), "")))</f>
        <v/>
      </c>
      <c r="T25" s="348"/>
      <c r="U25" s="348"/>
      <c r="V25" s="348"/>
      <c r="W25" s="349"/>
      <c r="X25" s="342" t="str">
        <f t="shared" si="1"/>
        <v/>
      </c>
      <c r="Y25" s="342"/>
      <c r="Z25" s="343" t="str">
        <f>IF($BG$5=FALSE, "", IFERROR(INDEX('Job List'!$D$9:$D$508, MATCH(X25, 'Job List'!$AD$9:$AD$508, 0)), ""))</f>
        <v/>
      </c>
      <c r="AA25" s="344"/>
      <c r="AB25" s="344"/>
      <c r="AC25" s="344"/>
      <c r="AD25" s="344"/>
      <c r="AE25" s="344"/>
      <c r="AF25" s="344"/>
      <c r="AG25" s="344"/>
      <c r="AH25" s="344"/>
      <c r="AI25" s="344"/>
      <c r="AJ25" s="345" t="str">
        <f>IF($BG$5=FALSE, "", IFERROR(INDEX('Job List'!$AB$9:$AB$508, MATCH(X25, 'Job List'!$AD$9:$AD$508, 0)), ""))</f>
        <v/>
      </c>
      <c r="AK25" s="346"/>
      <c r="AL25" s="346"/>
      <c r="AM25" s="346"/>
      <c r="AN25" s="347"/>
      <c r="AO25" s="348" t="str">
        <f>IF($BG$5=FALSE, "", IF($BB$13=$BJ$12, "", IFERROR(INDEX('Job List'!$AC$9:$AC$508, MATCH(X25, 'Job List'!$AD$9:$AD$508, 0)), "")))</f>
        <v/>
      </c>
      <c r="AP25" s="348"/>
      <c r="AQ25" s="348"/>
      <c r="AR25" s="348"/>
      <c r="AS25" s="349"/>
      <c r="AT25" s="77"/>
      <c r="AU25" s="100"/>
      <c r="AV25" s="100"/>
      <c r="AW25" s="100"/>
      <c r="AX25" s="100"/>
      <c r="AY25" s="100"/>
      <c r="AZ25" s="100"/>
      <c r="BA25" s="100"/>
      <c r="BB25" s="100"/>
      <c r="BC25" s="100"/>
      <c r="BD25" s="100"/>
      <c r="BG25" s="14">
        <v>16</v>
      </c>
      <c r="BM25" s="14" t="str">
        <f>IF('Job List'!Y30="", "", 'Job List'!Y30)</f>
        <v/>
      </c>
    </row>
    <row r="26" spans="1:65" x14ac:dyDescent="0.25">
      <c r="A26" s="77"/>
      <c r="B26" s="342" t="str">
        <f t="shared" si="0"/>
        <v/>
      </c>
      <c r="C26" s="342"/>
      <c r="D26" s="343" t="str">
        <f>IF($BG$5=FALSE, "", IFERROR(INDEX('Job List'!$D$9:$D$508, MATCH(B26, 'Job List'!$AD$9:$AD$508, 0)), ""))</f>
        <v/>
      </c>
      <c r="E26" s="344"/>
      <c r="F26" s="344"/>
      <c r="G26" s="344"/>
      <c r="H26" s="344"/>
      <c r="I26" s="344"/>
      <c r="J26" s="344"/>
      <c r="K26" s="344"/>
      <c r="L26" s="344"/>
      <c r="M26" s="344"/>
      <c r="N26" s="345" t="str">
        <f>IF($BG$5=FALSE, "", IFERROR(INDEX('Job List'!$AB$9:$AB$508, MATCH(B26, 'Job List'!$AD$9:$AD$508, 0)), ""))</f>
        <v/>
      </c>
      <c r="O26" s="346"/>
      <c r="P26" s="346"/>
      <c r="Q26" s="346"/>
      <c r="R26" s="347"/>
      <c r="S26" s="348" t="str">
        <f>IF($BG$5=FALSE, "", IF($BB$13=$BJ$12, "", IFERROR(INDEX('Job List'!$AC$9:$AC$508, MATCH(B26, 'Job List'!$AD$9:$AD$508, 0)), "")))</f>
        <v/>
      </c>
      <c r="T26" s="348"/>
      <c r="U26" s="348"/>
      <c r="V26" s="348"/>
      <c r="W26" s="349"/>
      <c r="X26" s="342" t="str">
        <f t="shared" si="1"/>
        <v/>
      </c>
      <c r="Y26" s="342"/>
      <c r="Z26" s="343" t="str">
        <f>IF($BG$5=FALSE, "", IFERROR(INDEX('Job List'!$D$9:$D$508, MATCH(X26, 'Job List'!$AD$9:$AD$508, 0)), ""))</f>
        <v/>
      </c>
      <c r="AA26" s="344"/>
      <c r="AB26" s="344"/>
      <c r="AC26" s="344"/>
      <c r="AD26" s="344"/>
      <c r="AE26" s="344"/>
      <c r="AF26" s="344"/>
      <c r="AG26" s="344"/>
      <c r="AH26" s="344"/>
      <c r="AI26" s="344"/>
      <c r="AJ26" s="345" t="str">
        <f>IF($BG$5=FALSE, "", IFERROR(INDEX('Job List'!$AB$9:$AB$508, MATCH(X26, 'Job List'!$AD$9:$AD$508, 0)), ""))</f>
        <v/>
      </c>
      <c r="AK26" s="346"/>
      <c r="AL26" s="346"/>
      <c r="AM26" s="346"/>
      <c r="AN26" s="347"/>
      <c r="AO26" s="348" t="str">
        <f>IF($BG$5=FALSE, "", IF($BB$13=$BJ$12, "", IFERROR(INDEX('Job List'!$AC$9:$AC$508, MATCH(X26, 'Job List'!$AD$9:$AD$508, 0)), "")))</f>
        <v/>
      </c>
      <c r="AP26" s="348"/>
      <c r="AQ26" s="348"/>
      <c r="AR26" s="348"/>
      <c r="AS26" s="349"/>
      <c r="AT26" s="77"/>
      <c r="AU26" s="100"/>
      <c r="AV26" s="100"/>
      <c r="AW26" s="100"/>
      <c r="AX26" s="100"/>
      <c r="AY26" s="100"/>
      <c r="AZ26" s="100"/>
      <c r="BA26" s="100"/>
      <c r="BB26" s="100"/>
      <c r="BC26" s="100"/>
      <c r="BD26" s="100"/>
      <c r="BG26" s="15">
        <v>17</v>
      </c>
      <c r="BM26" s="14" t="str">
        <f>IF('Job List'!Y31="", "", 'Job List'!Y31)</f>
        <v/>
      </c>
    </row>
    <row r="27" spans="1:65" x14ac:dyDescent="0.25">
      <c r="A27" s="77"/>
      <c r="B27" s="342" t="str">
        <f t="shared" si="0"/>
        <v/>
      </c>
      <c r="C27" s="342"/>
      <c r="D27" s="343" t="str">
        <f>IF($BG$5=FALSE, "", IFERROR(INDEX('Job List'!$D$9:$D$508, MATCH(B27, 'Job List'!$AD$9:$AD$508, 0)), ""))</f>
        <v/>
      </c>
      <c r="E27" s="344"/>
      <c r="F27" s="344"/>
      <c r="G27" s="344"/>
      <c r="H27" s="344"/>
      <c r="I27" s="344"/>
      <c r="J27" s="344"/>
      <c r="K27" s="344"/>
      <c r="L27" s="344"/>
      <c r="M27" s="344"/>
      <c r="N27" s="345" t="str">
        <f>IF($BG$5=FALSE, "", IFERROR(INDEX('Job List'!$AB$9:$AB$508, MATCH(B27, 'Job List'!$AD$9:$AD$508, 0)), ""))</f>
        <v/>
      </c>
      <c r="O27" s="346"/>
      <c r="P27" s="346"/>
      <c r="Q27" s="346"/>
      <c r="R27" s="347"/>
      <c r="S27" s="348" t="str">
        <f>IF($BG$5=FALSE, "", IF($BB$13=$BJ$12, "", IFERROR(INDEX('Job List'!$AC$9:$AC$508, MATCH(B27, 'Job List'!$AD$9:$AD$508, 0)), "")))</f>
        <v/>
      </c>
      <c r="T27" s="348"/>
      <c r="U27" s="348"/>
      <c r="V27" s="348"/>
      <c r="W27" s="349"/>
      <c r="X27" s="342" t="str">
        <f t="shared" si="1"/>
        <v/>
      </c>
      <c r="Y27" s="342"/>
      <c r="Z27" s="343" t="str">
        <f>IF($BG$5=FALSE, "", IFERROR(INDEX('Job List'!$D$9:$D$508, MATCH(X27, 'Job List'!$AD$9:$AD$508, 0)), ""))</f>
        <v/>
      </c>
      <c r="AA27" s="344"/>
      <c r="AB27" s="344"/>
      <c r="AC27" s="344"/>
      <c r="AD27" s="344"/>
      <c r="AE27" s="344"/>
      <c r="AF27" s="344"/>
      <c r="AG27" s="344"/>
      <c r="AH27" s="344"/>
      <c r="AI27" s="344"/>
      <c r="AJ27" s="345" t="str">
        <f>IF($BG$5=FALSE, "", IFERROR(INDEX('Job List'!$AB$9:$AB$508, MATCH(X27, 'Job List'!$AD$9:$AD$508, 0)), ""))</f>
        <v/>
      </c>
      <c r="AK27" s="346"/>
      <c r="AL27" s="346"/>
      <c r="AM27" s="346"/>
      <c r="AN27" s="347"/>
      <c r="AO27" s="348" t="str">
        <f>IF($BG$5=FALSE, "", IF($BB$13=$BJ$12, "", IFERROR(INDEX('Job List'!$AC$9:$AC$508, MATCH(X27, 'Job List'!$AD$9:$AD$508, 0)), "")))</f>
        <v/>
      </c>
      <c r="AP27" s="348"/>
      <c r="AQ27" s="348"/>
      <c r="AR27" s="348"/>
      <c r="AS27" s="349"/>
      <c r="AT27" s="77"/>
      <c r="AU27" s="100"/>
      <c r="AV27" s="100"/>
      <c r="AW27" s="100"/>
      <c r="AX27" s="100"/>
      <c r="AY27" s="100"/>
      <c r="AZ27" s="100"/>
      <c r="BA27" s="100"/>
      <c r="BB27" s="100"/>
      <c r="BC27" s="100"/>
      <c r="BD27" s="100"/>
      <c r="BM27" s="14" t="str">
        <f>IF('Job List'!Y32="", "", 'Job List'!Y32)</f>
        <v/>
      </c>
    </row>
    <row r="28" spans="1:65" x14ac:dyDescent="0.25">
      <c r="A28" s="77"/>
      <c r="B28" s="342" t="str">
        <f t="shared" si="0"/>
        <v/>
      </c>
      <c r="C28" s="342"/>
      <c r="D28" s="343" t="str">
        <f>IF($BG$5=FALSE, "", IFERROR(INDEX('Job List'!$D$9:$D$508, MATCH(B28, 'Job List'!$AD$9:$AD$508, 0)), ""))</f>
        <v/>
      </c>
      <c r="E28" s="344"/>
      <c r="F28" s="344"/>
      <c r="G28" s="344"/>
      <c r="H28" s="344"/>
      <c r="I28" s="344"/>
      <c r="J28" s="344"/>
      <c r="K28" s="344"/>
      <c r="L28" s="344"/>
      <c r="M28" s="344"/>
      <c r="N28" s="345" t="str">
        <f>IF($BG$5=FALSE, "", IFERROR(INDEX('Job List'!$AB$9:$AB$508, MATCH(B28, 'Job List'!$AD$9:$AD$508, 0)), ""))</f>
        <v/>
      </c>
      <c r="O28" s="346"/>
      <c r="P28" s="346"/>
      <c r="Q28" s="346"/>
      <c r="R28" s="347"/>
      <c r="S28" s="348" t="str">
        <f>IF($BG$5=FALSE, "", IF($BB$13=$BJ$12, "", IFERROR(INDEX('Job List'!$AC$9:$AC$508, MATCH(B28, 'Job List'!$AD$9:$AD$508, 0)), "")))</f>
        <v/>
      </c>
      <c r="T28" s="348"/>
      <c r="U28" s="348"/>
      <c r="V28" s="348"/>
      <c r="W28" s="349"/>
      <c r="X28" s="342" t="str">
        <f t="shared" si="1"/>
        <v/>
      </c>
      <c r="Y28" s="342"/>
      <c r="Z28" s="343" t="str">
        <f>IF($BG$5=FALSE, "", IFERROR(INDEX('Job List'!$D$9:$D$508, MATCH(X28, 'Job List'!$AD$9:$AD$508, 0)), ""))</f>
        <v/>
      </c>
      <c r="AA28" s="344"/>
      <c r="AB28" s="344"/>
      <c r="AC28" s="344"/>
      <c r="AD28" s="344"/>
      <c r="AE28" s="344"/>
      <c r="AF28" s="344"/>
      <c r="AG28" s="344"/>
      <c r="AH28" s="344"/>
      <c r="AI28" s="344"/>
      <c r="AJ28" s="345" t="str">
        <f>IF($BG$5=FALSE, "", IFERROR(INDEX('Job List'!$AB$9:$AB$508, MATCH(X28, 'Job List'!$AD$9:$AD$508, 0)), ""))</f>
        <v/>
      </c>
      <c r="AK28" s="346"/>
      <c r="AL28" s="346"/>
      <c r="AM28" s="346"/>
      <c r="AN28" s="347"/>
      <c r="AO28" s="348" t="str">
        <f>IF($BG$5=FALSE, "", IF($BB$13=$BJ$12, "", IFERROR(INDEX('Job List'!$AC$9:$AC$508, MATCH(X28, 'Job List'!$AD$9:$AD$508, 0)), "")))</f>
        <v/>
      </c>
      <c r="AP28" s="348"/>
      <c r="AQ28" s="348"/>
      <c r="AR28" s="348"/>
      <c r="AS28" s="349"/>
      <c r="AT28" s="77"/>
      <c r="AU28" s="100"/>
      <c r="AV28" s="100"/>
      <c r="AW28" s="100"/>
      <c r="AX28" s="100"/>
      <c r="AY28" s="100"/>
      <c r="AZ28" s="100"/>
      <c r="BA28" s="100"/>
      <c r="BB28" s="100"/>
      <c r="BC28" s="100"/>
      <c r="BD28" s="100"/>
      <c r="BM28" s="14" t="str">
        <f>IF('Job List'!Y33="", "", 'Job List'!Y33)</f>
        <v/>
      </c>
    </row>
    <row r="29" spans="1:65" x14ac:dyDescent="0.25">
      <c r="A29" s="77"/>
      <c r="B29" s="342" t="str">
        <f t="shared" si="0"/>
        <v/>
      </c>
      <c r="C29" s="342"/>
      <c r="D29" s="343" t="str">
        <f>IF($BG$5=FALSE, "", IFERROR(INDEX('Job List'!$D$9:$D$508, MATCH(B29, 'Job List'!$AD$9:$AD$508, 0)), ""))</f>
        <v/>
      </c>
      <c r="E29" s="344"/>
      <c r="F29" s="344"/>
      <c r="G29" s="344"/>
      <c r="H29" s="344"/>
      <c r="I29" s="344"/>
      <c r="J29" s="344"/>
      <c r="K29" s="344"/>
      <c r="L29" s="344"/>
      <c r="M29" s="344"/>
      <c r="N29" s="345" t="str">
        <f>IF($BG$5=FALSE, "", IFERROR(INDEX('Job List'!$AB$9:$AB$508, MATCH(B29, 'Job List'!$AD$9:$AD$508, 0)), ""))</f>
        <v/>
      </c>
      <c r="O29" s="346"/>
      <c r="P29" s="346"/>
      <c r="Q29" s="346"/>
      <c r="R29" s="347"/>
      <c r="S29" s="348" t="str">
        <f>IF($BG$5=FALSE, "", IF($BB$13=$BJ$12, "", IFERROR(INDEX('Job List'!$AC$9:$AC$508, MATCH(B29, 'Job List'!$AD$9:$AD$508, 0)), "")))</f>
        <v/>
      </c>
      <c r="T29" s="348"/>
      <c r="U29" s="348"/>
      <c r="V29" s="348"/>
      <c r="W29" s="349"/>
      <c r="X29" s="342" t="str">
        <f t="shared" si="1"/>
        <v/>
      </c>
      <c r="Y29" s="342"/>
      <c r="Z29" s="343" t="str">
        <f>IF($BG$5=FALSE, "", IFERROR(INDEX('Job List'!$D$9:$D$508, MATCH(X29, 'Job List'!$AD$9:$AD$508, 0)), ""))</f>
        <v/>
      </c>
      <c r="AA29" s="344"/>
      <c r="AB29" s="344"/>
      <c r="AC29" s="344"/>
      <c r="AD29" s="344"/>
      <c r="AE29" s="344"/>
      <c r="AF29" s="344"/>
      <c r="AG29" s="344"/>
      <c r="AH29" s="344"/>
      <c r="AI29" s="344"/>
      <c r="AJ29" s="345" t="str">
        <f>IF($BG$5=FALSE, "", IFERROR(INDEX('Job List'!$AB$9:$AB$508, MATCH(X29, 'Job List'!$AD$9:$AD$508, 0)), ""))</f>
        <v/>
      </c>
      <c r="AK29" s="346"/>
      <c r="AL29" s="346"/>
      <c r="AM29" s="346"/>
      <c r="AN29" s="347"/>
      <c r="AO29" s="348" t="str">
        <f>IF($BG$5=FALSE, "", IF($BB$13=$BJ$12, "", IFERROR(INDEX('Job List'!$AC$9:$AC$508, MATCH(X29, 'Job List'!$AD$9:$AD$508, 0)), "")))</f>
        <v/>
      </c>
      <c r="AP29" s="348"/>
      <c r="AQ29" s="348"/>
      <c r="AR29" s="348"/>
      <c r="AS29" s="349"/>
      <c r="AT29" s="77"/>
      <c r="AU29" s="100"/>
      <c r="AV29" s="100"/>
      <c r="AW29" s="100"/>
      <c r="AX29" s="100"/>
      <c r="AY29" s="100"/>
      <c r="AZ29" s="100"/>
      <c r="BA29" s="100"/>
      <c r="BB29" s="100"/>
      <c r="BC29" s="100"/>
      <c r="BD29" s="100"/>
      <c r="BM29" s="14" t="str">
        <f>IF('Job List'!Y34="", "", 'Job List'!Y34)</f>
        <v/>
      </c>
    </row>
    <row r="30" spans="1:65" x14ac:dyDescent="0.25">
      <c r="A30" s="77"/>
      <c r="B30" s="342" t="str">
        <f t="shared" si="0"/>
        <v/>
      </c>
      <c r="C30" s="342"/>
      <c r="D30" s="343" t="str">
        <f>IF($BG$5=FALSE, "", IFERROR(INDEX('Job List'!$D$9:$D$508, MATCH(B30, 'Job List'!$AD$9:$AD$508, 0)), ""))</f>
        <v/>
      </c>
      <c r="E30" s="344"/>
      <c r="F30" s="344"/>
      <c r="G30" s="344"/>
      <c r="H30" s="344"/>
      <c r="I30" s="344"/>
      <c r="J30" s="344"/>
      <c r="K30" s="344"/>
      <c r="L30" s="344"/>
      <c r="M30" s="344"/>
      <c r="N30" s="345" t="str">
        <f>IF($BG$5=FALSE, "", IFERROR(INDEX('Job List'!$AB$9:$AB$508, MATCH(B30, 'Job List'!$AD$9:$AD$508, 0)), ""))</f>
        <v/>
      </c>
      <c r="O30" s="346"/>
      <c r="P30" s="346"/>
      <c r="Q30" s="346"/>
      <c r="R30" s="347"/>
      <c r="S30" s="348" t="str">
        <f>IF($BG$5=FALSE, "", IF($BB$13=$BJ$12, "", IFERROR(INDEX('Job List'!$AC$9:$AC$508, MATCH(B30, 'Job List'!$AD$9:$AD$508, 0)), "")))</f>
        <v/>
      </c>
      <c r="T30" s="348"/>
      <c r="U30" s="348"/>
      <c r="V30" s="348"/>
      <c r="W30" s="349"/>
      <c r="X30" s="342" t="str">
        <f t="shared" si="1"/>
        <v/>
      </c>
      <c r="Y30" s="342"/>
      <c r="Z30" s="343" t="str">
        <f>IF($BG$5=FALSE, "", IFERROR(INDEX('Job List'!$D$9:$D$508, MATCH(X30, 'Job List'!$AD$9:$AD$508, 0)), ""))</f>
        <v/>
      </c>
      <c r="AA30" s="344"/>
      <c r="AB30" s="344"/>
      <c r="AC30" s="344"/>
      <c r="AD30" s="344"/>
      <c r="AE30" s="344"/>
      <c r="AF30" s="344"/>
      <c r="AG30" s="344"/>
      <c r="AH30" s="344"/>
      <c r="AI30" s="344"/>
      <c r="AJ30" s="345" t="str">
        <f>IF($BG$5=FALSE, "", IFERROR(INDEX('Job List'!$AB$9:$AB$508, MATCH(X30, 'Job List'!$AD$9:$AD$508, 0)), ""))</f>
        <v/>
      </c>
      <c r="AK30" s="346"/>
      <c r="AL30" s="346"/>
      <c r="AM30" s="346"/>
      <c r="AN30" s="347"/>
      <c r="AO30" s="348" t="str">
        <f>IF($BG$5=FALSE, "", IF($BB$13=$BJ$12, "", IFERROR(INDEX('Job List'!$AC$9:$AC$508, MATCH(X30, 'Job List'!$AD$9:$AD$508, 0)), "")))</f>
        <v/>
      </c>
      <c r="AP30" s="348"/>
      <c r="AQ30" s="348"/>
      <c r="AR30" s="348"/>
      <c r="AS30" s="349"/>
      <c r="AT30" s="77"/>
      <c r="AU30" s="100"/>
      <c r="AV30" s="100"/>
      <c r="AW30" s="100"/>
      <c r="AX30" s="100"/>
      <c r="AY30" s="100"/>
      <c r="AZ30" s="100"/>
      <c r="BA30" s="100"/>
      <c r="BB30" s="100"/>
      <c r="BC30" s="100"/>
      <c r="BD30" s="100"/>
      <c r="BM30" s="14" t="str">
        <f>IF('Job List'!Y35="", "", 'Job List'!Y35)</f>
        <v/>
      </c>
    </row>
    <row r="31" spans="1:65" x14ac:dyDescent="0.25">
      <c r="A31" s="77"/>
      <c r="B31" s="342" t="str">
        <f t="shared" si="0"/>
        <v/>
      </c>
      <c r="C31" s="342"/>
      <c r="D31" s="350" t="str">
        <f>IF($BG$5=FALSE, "", IFERROR(INDEX('Job List'!$D$9:$D$508, MATCH(B31, 'Job List'!$AD$9:$AD$508, 0)), ""))</f>
        <v/>
      </c>
      <c r="E31" s="351"/>
      <c r="F31" s="351"/>
      <c r="G31" s="351"/>
      <c r="H31" s="351"/>
      <c r="I31" s="351"/>
      <c r="J31" s="351"/>
      <c r="K31" s="351"/>
      <c r="L31" s="351"/>
      <c r="M31" s="351"/>
      <c r="N31" s="352" t="str">
        <f>IF($BG$5=FALSE, "", IFERROR(INDEX('Job List'!$AB$9:$AB$508, MATCH(B31, 'Job List'!$AD$9:$AD$508, 0)), ""))</f>
        <v/>
      </c>
      <c r="O31" s="353"/>
      <c r="P31" s="353"/>
      <c r="Q31" s="353"/>
      <c r="R31" s="354"/>
      <c r="S31" s="355" t="str">
        <f>IF($BG$5=FALSE, "", IF($BB$13=$BJ$12, "", IFERROR(INDEX('Job List'!$AC$9:$AC$508, MATCH(B31, 'Job List'!$AD$9:$AD$508, 0)), "")))</f>
        <v/>
      </c>
      <c r="T31" s="355"/>
      <c r="U31" s="355"/>
      <c r="V31" s="355"/>
      <c r="W31" s="356"/>
      <c r="X31" s="342" t="str">
        <f t="shared" si="1"/>
        <v/>
      </c>
      <c r="Y31" s="342"/>
      <c r="Z31" s="350" t="str">
        <f>IF($BG$5=FALSE, "", IFERROR(INDEX('Job List'!$D$9:$D$508, MATCH(X31, 'Job List'!$AD$9:$AD$508, 0)), ""))</f>
        <v/>
      </c>
      <c r="AA31" s="351"/>
      <c r="AB31" s="351"/>
      <c r="AC31" s="351"/>
      <c r="AD31" s="351"/>
      <c r="AE31" s="351"/>
      <c r="AF31" s="351"/>
      <c r="AG31" s="351"/>
      <c r="AH31" s="351"/>
      <c r="AI31" s="351"/>
      <c r="AJ31" s="352" t="str">
        <f>IF($BG$5=FALSE, "", IFERROR(INDEX('Job List'!$AB$9:$AB$508, MATCH(X31, 'Job List'!$AD$9:$AD$508, 0)), ""))</f>
        <v/>
      </c>
      <c r="AK31" s="353"/>
      <c r="AL31" s="353"/>
      <c r="AM31" s="353"/>
      <c r="AN31" s="354"/>
      <c r="AO31" s="355" t="str">
        <f>IF($BG$5=FALSE, "", IF($BB$13=$BJ$12, "", IFERROR(INDEX('Job List'!$AC$9:$AC$508, MATCH(X31, 'Job List'!$AD$9:$AD$508, 0)), "")))</f>
        <v/>
      </c>
      <c r="AP31" s="355"/>
      <c r="AQ31" s="355"/>
      <c r="AR31" s="355"/>
      <c r="AS31" s="356"/>
      <c r="AT31" s="77"/>
      <c r="AU31" s="100"/>
      <c r="AV31" s="100"/>
      <c r="AW31" s="100"/>
      <c r="AX31" s="100"/>
      <c r="AY31" s="100"/>
      <c r="AZ31" s="100"/>
      <c r="BA31" s="100"/>
      <c r="BB31" s="100"/>
      <c r="BC31" s="100"/>
      <c r="BD31" s="100"/>
      <c r="BM31" s="14" t="str">
        <f>IF('Job List'!Y36="", "", 'Job List'!Y36)</f>
        <v/>
      </c>
    </row>
    <row r="32" spans="1:6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100"/>
      <c r="AV32" s="100"/>
      <c r="AW32" s="100"/>
      <c r="AX32" s="100"/>
      <c r="AY32" s="100"/>
      <c r="AZ32" s="100"/>
      <c r="BA32" s="100"/>
      <c r="BB32" s="100"/>
      <c r="BC32" s="100"/>
      <c r="BD32" s="100"/>
      <c r="BM32" s="14" t="str">
        <f>IF('Job List'!Y37="", "", 'Job List'!Y37)</f>
        <v/>
      </c>
    </row>
    <row r="33" spans="1:65"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100"/>
      <c r="AV33" s="100"/>
      <c r="AW33" s="100"/>
      <c r="AX33" s="100"/>
      <c r="AY33" s="100"/>
      <c r="AZ33" s="100"/>
      <c r="BA33" s="100"/>
      <c r="BB33" s="100"/>
      <c r="BC33" s="100"/>
      <c r="BD33" s="100"/>
      <c r="BM33" s="14" t="str">
        <f>IF('Job List'!Y38="", "", 'Job List'!Y38)</f>
        <v/>
      </c>
    </row>
    <row r="34" spans="1:65" hidden="1" x14ac:dyDescent="0.25">
      <c r="BM34" s="14" t="str">
        <f>IF('Job List'!Y39="", "", 'Job List'!Y39)</f>
        <v/>
      </c>
    </row>
    <row r="35" spans="1:65" hidden="1" x14ac:dyDescent="0.25">
      <c r="BM35" s="14" t="str">
        <f>IF('Job List'!Y40="", "", 'Job List'!Y40)</f>
        <v/>
      </c>
    </row>
    <row r="36" spans="1:65" hidden="1" x14ac:dyDescent="0.25">
      <c r="BM36" s="14" t="str">
        <f>IF('Job List'!Y41="", "", 'Job List'!Y41)</f>
        <v/>
      </c>
    </row>
    <row r="37" spans="1:65" hidden="1" x14ac:dyDescent="0.25">
      <c r="BM37" s="14" t="str">
        <f>IF('Job List'!Y42="", "", 'Job List'!Y42)</f>
        <v/>
      </c>
    </row>
    <row r="38" spans="1:65" hidden="1" x14ac:dyDescent="0.25">
      <c r="BM38" s="14" t="str">
        <f>IF('Job List'!Y43="", "", 'Job List'!Y43)</f>
        <v/>
      </c>
    </row>
    <row r="39" spans="1:65" hidden="1" x14ac:dyDescent="0.25">
      <c r="BM39" s="14" t="str">
        <f>IF('Job List'!Y44="", "", 'Job List'!Y44)</f>
        <v/>
      </c>
    </row>
    <row r="40" spans="1:65" hidden="1" x14ac:dyDescent="0.25">
      <c r="BM40" s="14" t="str">
        <f>IF('Job List'!Y45="", "", 'Job List'!Y45)</f>
        <v/>
      </c>
    </row>
    <row r="41" spans="1:65" hidden="1" x14ac:dyDescent="0.25">
      <c r="BM41" s="14" t="str">
        <f>IF('Job List'!Y46="", "", 'Job List'!Y46)</f>
        <v/>
      </c>
    </row>
    <row r="42" spans="1:65" hidden="1" x14ac:dyDescent="0.25">
      <c r="BM42" s="14" t="str">
        <f>IF('Job List'!Y47="", "", 'Job List'!Y47)</f>
        <v/>
      </c>
    </row>
    <row r="43" spans="1:65" hidden="1" x14ac:dyDescent="0.25">
      <c r="BM43" s="14" t="str">
        <f>IF('Job List'!Y48="", "", 'Job List'!Y48)</f>
        <v/>
      </c>
    </row>
    <row r="44" spans="1:65" hidden="1" x14ac:dyDescent="0.25">
      <c r="BM44" s="14" t="str">
        <f>IF('Job List'!Y49="", "", 'Job List'!Y49)</f>
        <v/>
      </c>
    </row>
    <row r="45" spans="1:65" hidden="1" x14ac:dyDescent="0.25">
      <c r="BM45" s="14" t="str">
        <f>IF('Job List'!Y50="", "", 'Job List'!Y50)</f>
        <v/>
      </c>
    </row>
    <row r="46" spans="1:65" hidden="1" x14ac:dyDescent="0.25">
      <c r="BM46" s="14" t="str">
        <f>IF('Job List'!Y51="", "", 'Job List'!Y51)</f>
        <v/>
      </c>
    </row>
    <row r="47" spans="1:65" hidden="1" x14ac:dyDescent="0.25">
      <c r="BM47" s="14" t="str">
        <f>IF('Job List'!Y52="", "", 'Job List'!Y52)</f>
        <v/>
      </c>
    </row>
    <row r="48" spans="1:65" hidden="1" x14ac:dyDescent="0.25">
      <c r="BM48" s="14" t="str">
        <f>IF('Job List'!Y53="", "", 'Job List'!Y53)</f>
        <v/>
      </c>
    </row>
    <row r="49" spans="65:65" hidden="1" x14ac:dyDescent="0.25">
      <c r="BM49" s="14" t="str">
        <f>IF('Job List'!Y54="", "", 'Job List'!Y54)</f>
        <v/>
      </c>
    </row>
    <row r="50" spans="65:65" hidden="1" x14ac:dyDescent="0.25">
      <c r="BM50" s="14" t="str">
        <f>IF('Job List'!Y55="", "", 'Job List'!Y55)</f>
        <v/>
      </c>
    </row>
    <row r="51" spans="65:65" hidden="1" x14ac:dyDescent="0.25">
      <c r="BM51" s="14" t="str">
        <f>IF('Job List'!Y56="", "", 'Job List'!Y56)</f>
        <v/>
      </c>
    </row>
    <row r="52" spans="65:65" hidden="1" x14ac:dyDescent="0.25">
      <c r="BM52" s="14" t="str">
        <f>IF('Job List'!Y57="", "", 'Job List'!Y57)</f>
        <v/>
      </c>
    </row>
    <row r="53" spans="65:65" hidden="1" x14ac:dyDescent="0.25">
      <c r="BM53" s="14" t="str">
        <f>IF('Job List'!Y58="", "", 'Job List'!Y58)</f>
        <v/>
      </c>
    </row>
    <row r="54" spans="65:65" hidden="1" x14ac:dyDescent="0.25">
      <c r="BM54" s="14" t="str">
        <f>IF('Job List'!Y59="", "", 'Job List'!Y59)</f>
        <v/>
      </c>
    </row>
    <row r="55" spans="65:65" hidden="1" x14ac:dyDescent="0.25">
      <c r="BM55" s="14" t="str">
        <f>IF('Job List'!Y60="", "", 'Job List'!Y60)</f>
        <v/>
      </c>
    </row>
    <row r="56" spans="65:65" hidden="1" x14ac:dyDescent="0.25">
      <c r="BM56" s="14" t="str">
        <f>IF('Job List'!Y61="", "", 'Job List'!Y61)</f>
        <v/>
      </c>
    </row>
    <row r="57" spans="65:65" hidden="1" x14ac:dyDescent="0.25">
      <c r="BM57" s="14" t="str">
        <f>IF('Job List'!Y62="", "", 'Job List'!Y62)</f>
        <v/>
      </c>
    </row>
    <row r="58" spans="65:65" hidden="1" x14ac:dyDescent="0.25">
      <c r="BM58" s="14" t="str">
        <f>IF('Job List'!Y63="", "", 'Job List'!Y63)</f>
        <v/>
      </c>
    </row>
    <row r="59" spans="65:65" hidden="1" x14ac:dyDescent="0.25">
      <c r="BM59" s="14" t="str">
        <f>IF('Job List'!Y64="", "", 'Job List'!Y64)</f>
        <v/>
      </c>
    </row>
    <row r="60" spans="65:65" hidden="1" x14ac:dyDescent="0.25">
      <c r="BM60" s="14" t="str">
        <f>IF('Job List'!Y65="", "", 'Job List'!Y65)</f>
        <v/>
      </c>
    </row>
    <row r="61" spans="65:65" hidden="1" x14ac:dyDescent="0.25">
      <c r="BM61" s="14" t="str">
        <f>IF('Job List'!Y66="", "", 'Job List'!Y66)</f>
        <v/>
      </c>
    </row>
    <row r="62" spans="65:65" hidden="1" x14ac:dyDescent="0.25">
      <c r="BM62" s="14" t="str">
        <f>IF('Job List'!Y67="", "", 'Job List'!Y67)</f>
        <v/>
      </c>
    </row>
    <row r="63" spans="65:65" hidden="1" x14ac:dyDescent="0.25">
      <c r="BM63" s="14" t="str">
        <f>IF('Job List'!Y68="", "", 'Job List'!Y68)</f>
        <v/>
      </c>
    </row>
    <row r="64" spans="65:65" hidden="1" x14ac:dyDescent="0.25">
      <c r="BM64" s="14" t="str">
        <f>IF('Job List'!Y69="", "", 'Job List'!Y69)</f>
        <v/>
      </c>
    </row>
    <row r="65" spans="65:65" hidden="1" x14ac:dyDescent="0.25">
      <c r="BM65" s="14" t="str">
        <f>IF('Job List'!Y70="", "", 'Job List'!Y70)</f>
        <v/>
      </c>
    </row>
    <row r="66" spans="65:65" hidden="1" x14ac:dyDescent="0.25">
      <c r="BM66" s="14" t="str">
        <f>IF('Job List'!Y71="", "", 'Job List'!Y71)</f>
        <v/>
      </c>
    </row>
    <row r="67" spans="65:65" hidden="1" x14ac:dyDescent="0.25">
      <c r="BM67" s="14" t="str">
        <f>IF('Job List'!Y72="", "", 'Job List'!Y72)</f>
        <v/>
      </c>
    </row>
    <row r="68" spans="65:65" hidden="1" x14ac:dyDescent="0.25">
      <c r="BM68" s="14" t="str">
        <f>IF('Job List'!Y73="", "", 'Job List'!Y73)</f>
        <v/>
      </c>
    </row>
    <row r="69" spans="65:65" hidden="1" x14ac:dyDescent="0.25">
      <c r="BM69" s="14" t="str">
        <f>IF('Job List'!Y74="", "", 'Job List'!Y74)</f>
        <v/>
      </c>
    </row>
    <row r="70" spans="65:65" hidden="1" x14ac:dyDescent="0.25">
      <c r="BM70" s="14" t="str">
        <f>IF('Job List'!Y75="", "", 'Job List'!Y75)</f>
        <v/>
      </c>
    </row>
    <row r="71" spans="65:65" hidden="1" x14ac:dyDescent="0.25">
      <c r="BM71" s="14" t="str">
        <f>IF('Job List'!Y76="", "", 'Job List'!Y76)</f>
        <v/>
      </c>
    </row>
    <row r="72" spans="65:65" hidden="1" x14ac:dyDescent="0.25">
      <c r="BM72" s="14" t="str">
        <f>IF('Job List'!Y77="", "", 'Job List'!Y77)</f>
        <v/>
      </c>
    </row>
    <row r="73" spans="65:65" hidden="1" x14ac:dyDescent="0.25">
      <c r="BM73" s="14" t="str">
        <f>IF('Job List'!Y78="", "", 'Job List'!Y78)</f>
        <v/>
      </c>
    </row>
    <row r="74" spans="65:65" hidden="1" x14ac:dyDescent="0.25">
      <c r="BM74" s="14" t="str">
        <f>IF('Job List'!Y79="", "", 'Job List'!Y79)</f>
        <v/>
      </c>
    </row>
    <row r="75" spans="65:65" hidden="1" x14ac:dyDescent="0.25">
      <c r="BM75" s="14" t="str">
        <f>IF('Job List'!Y80="", "", 'Job List'!Y80)</f>
        <v/>
      </c>
    </row>
    <row r="76" spans="65:65" hidden="1" x14ac:dyDescent="0.25">
      <c r="BM76" s="14" t="str">
        <f>IF('Job List'!Y81="", "", 'Job List'!Y81)</f>
        <v/>
      </c>
    </row>
    <row r="77" spans="65:65" hidden="1" x14ac:dyDescent="0.25">
      <c r="BM77" s="14" t="str">
        <f>IF('Job List'!Y82="", "", 'Job List'!Y82)</f>
        <v/>
      </c>
    </row>
    <row r="78" spans="65:65" hidden="1" x14ac:dyDescent="0.25">
      <c r="BM78" s="14" t="str">
        <f>IF('Job List'!Y83="", "", 'Job List'!Y83)</f>
        <v/>
      </c>
    </row>
    <row r="79" spans="65:65" hidden="1" x14ac:dyDescent="0.25">
      <c r="BM79" s="14" t="str">
        <f>IF('Job List'!Y84="", "", 'Job List'!Y84)</f>
        <v/>
      </c>
    </row>
    <row r="80" spans="65:65" hidden="1" x14ac:dyDescent="0.25">
      <c r="BM80" s="14" t="str">
        <f>IF('Job List'!Y85="", "", 'Job List'!Y85)</f>
        <v/>
      </c>
    </row>
    <row r="81" spans="65:65" hidden="1" x14ac:dyDescent="0.25">
      <c r="BM81" s="14" t="str">
        <f>IF('Job List'!Y86="", "", 'Job List'!Y86)</f>
        <v/>
      </c>
    </row>
    <row r="82" spans="65:65" hidden="1" x14ac:dyDescent="0.25">
      <c r="BM82" s="14" t="str">
        <f>IF('Job List'!Y87="", "", 'Job List'!Y87)</f>
        <v/>
      </c>
    </row>
    <row r="83" spans="65:65" hidden="1" x14ac:dyDescent="0.25">
      <c r="BM83" s="14" t="str">
        <f>IF('Job List'!Y88="", "", 'Job List'!Y88)</f>
        <v/>
      </c>
    </row>
    <row r="84" spans="65:65" hidden="1" x14ac:dyDescent="0.25">
      <c r="BM84" s="14" t="str">
        <f>IF('Job List'!Y89="", "", 'Job List'!Y89)</f>
        <v/>
      </c>
    </row>
    <row r="85" spans="65:65" hidden="1" x14ac:dyDescent="0.25">
      <c r="BM85" s="14" t="str">
        <f>IF('Job List'!Y90="", "", 'Job List'!Y90)</f>
        <v/>
      </c>
    </row>
    <row r="86" spans="65:65" hidden="1" x14ac:dyDescent="0.25">
      <c r="BM86" s="14" t="str">
        <f>IF('Job List'!Y91="", "", 'Job List'!Y91)</f>
        <v/>
      </c>
    </row>
    <row r="87" spans="65:65" hidden="1" x14ac:dyDescent="0.25">
      <c r="BM87" s="14" t="str">
        <f>IF('Job List'!Y92="", "", 'Job List'!Y92)</f>
        <v/>
      </c>
    </row>
    <row r="88" spans="65:65" hidden="1" x14ac:dyDescent="0.25">
      <c r="BM88" s="14" t="str">
        <f>IF('Job List'!Y93="", "", 'Job List'!Y93)</f>
        <v/>
      </c>
    </row>
    <row r="89" spans="65:65" hidden="1" x14ac:dyDescent="0.25">
      <c r="BM89" s="14" t="str">
        <f>IF('Job List'!Y94="", "", 'Job List'!Y94)</f>
        <v/>
      </c>
    </row>
    <row r="90" spans="65:65" hidden="1" x14ac:dyDescent="0.25">
      <c r="BM90" s="14" t="str">
        <f>IF('Job List'!Y95="", "", 'Job List'!Y95)</f>
        <v/>
      </c>
    </row>
    <row r="91" spans="65:65" hidden="1" x14ac:dyDescent="0.25">
      <c r="BM91" s="14" t="str">
        <f>IF('Job List'!Y96="", "", 'Job List'!Y96)</f>
        <v/>
      </c>
    </row>
    <row r="92" spans="65:65" hidden="1" x14ac:dyDescent="0.25">
      <c r="BM92" s="14" t="str">
        <f>IF('Job List'!Y97="", "", 'Job List'!Y97)</f>
        <v/>
      </c>
    </row>
    <row r="93" spans="65:65" hidden="1" x14ac:dyDescent="0.25">
      <c r="BM93" s="14" t="str">
        <f>IF('Job List'!Y98="", "", 'Job List'!Y98)</f>
        <v/>
      </c>
    </row>
    <row r="94" spans="65:65" hidden="1" x14ac:dyDescent="0.25">
      <c r="BM94" s="14" t="str">
        <f>IF('Job List'!Y99="", "", 'Job List'!Y99)</f>
        <v/>
      </c>
    </row>
    <row r="95" spans="65:65" hidden="1" x14ac:dyDescent="0.25">
      <c r="BM95" s="14" t="str">
        <f>IF('Job List'!Y100="", "", 'Job List'!Y100)</f>
        <v/>
      </c>
    </row>
    <row r="96" spans="65:65" hidden="1" x14ac:dyDescent="0.25">
      <c r="BM96" s="14" t="str">
        <f>IF('Job List'!Y101="", "", 'Job List'!Y101)</f>
        <v/>
      </c>
    </row>
    <row r="97" spans="65:65" hidden="1" x14ac:dyDescent="0.25">
      <c r="BM97" s="14" t="str">
        <f>IF('Job List'!Y102="", "", 'Job List'!Y102)</f>
        <v/>
      </c>
    </row>
    <row r="98" spans="65:65" hidden="1" x14ac:dyDescent="0.25">
      <c r="BM98" s="14" t="str">
        <f>IF('Job List'!Y103="", "", 'Job List'!Y103)</f>
        <v/>
      </c>
    </row>
    <row r="99" spans="65:65" hidden="1" x14ac:dyDescent="0.25">
      <c r="BM99" s="14" t="str">
        <f>IF('Job List'!Y104="", "", 'Job List'!Y104)</f>
        <v/>
      </c>
    </row>
    <row r="100" spans="65:65" hidden="1" x14ac:dyDescent="0.25">
      <c r="BM100" s="14" t="str">
        <f>IF('Job List'!Y105="", "", 'Job List'!Y105)</f>
        <v/>
      </c>
    </row>
    <row r="101" spans="65:65" hidden="1" x14ac:dyDescent="0.25">
      <c r="BM101" s="14" t="str">
        <f>IF('Job List'!Y106="", "", 'Job List'!Y106)</f>
        <v/>
      </c>
    </row>
    <row r="102" spans="65:65" hidden="1" x14ac:dyDescent="0.25">
      <c r="BM102" s="14" t="str">
        <f>IF('Job List'!Y107="", "", 'Job List'!Y107)</f>
        <v/>
      </c>
    </row>
    <row r="103" spans="65:65" hidden="1" x14ac:dyDescent="0.25">
      <c r="BM103" s="14" t="str">
        <f>IF('Job List'!Y108="", "", 'Job List'!Y108)</f>
        <v/>
      </c>
    </row>
    <row r="104" spans="65:65" hidden="1" x14ac:dyDescent="0.25">
      <c r="BM104" s="14" t="str">
        <f>IF('Job List'!Y109="", "", 'Job List'!Y109)</f>
        <v/>
      </c>
    </row>
    <row r="105" spans="65:65" hidden="1" x14ac:dyDescent="0.25">
      <c r="BM105" s="14" t="str">
        <f>IF('Job List'!Y110="", "", 'Job List'!Y110)</f>
        <v/>
      </c>
    </row>
    <row r="106" spans="65:65" hidden="1" x14ac:dyDescent="0.25">
      <c r="BM106" s="14" t="str">
        <f>IF('Job List'!Y111="", "", 'Job List'!Y111)</f>
        <v/>
      </c>
    </row>
    <row r="107" spans="65:65" hidden="1" x14ac:dyDescent="0.25">
      <c r="BM107" s="14" t="str">
        <f>IF('Job List'!Y112="", "", 'Job List'!Y112)</f>
        <v/>
      </c>
    </row>
    <row r="108" spans="65:65" hidden="1" x14ac:dyDescent="0.25">
      <c r="BM108" s="14" t="str">
        <f>IF('Job List'!Y113="", "", 'Job List'!Y113)</f>
        <v/>
      </c>
    </row>
    <row r="109" spans="65:65" hidden="1" x14ac:dyDescent="0.25">
      <c r="BM109" s="14" t="str">
        <f>IF('Job List'!Y114="", "", 'Job List'!Y114)</f>
        <v/>
      </c>
    </row>
    <row r="110" spans="65:65" hidden="1" x14ac:dyDescent="0.25">
      <c r="BM110" s="14" t="str">
        <f>IF('Job List'!Y115="", "", 'Job List'!Y115)</f>
        <v/>
      </c>
    </row>
    <row r="111" spans="65:65" hidden="1" x14ac:dyDescent="0.25">
      <c r="BM111" s="14" t="str">
        <f>IF('Job List'!Y116="", "", 'Job List'!Y116)</f>
        <v/>
      </c>
    </row>
    <row r="112" spans="65:65" hidden="1" x14ac:dyDescent="0.25">
      <c r="BM112" s="14" t="str">
        <f>IF('Job List'!Y117="", "", 'Job List'!Y117)</f>
        <v/>
      </c>
    </row>
    <row r="113" spans="65:65" hidden="1" x14ac:dyDescent="0.25">
      <c r="BM113" s="14" t="str">
        <f>IF('Job List'!Y118="", "", 'Job List'!Y118)</f>
        <v/>
      </c>
    </row>
    <row r="114" spans="65:65" hidden="1" x14ac:dyDescent="0.25">
      <c r="BM114" s="14" t="str">
        <f>IF('Job List'!Y119="", "", 'Job List'!Y119)</f>
        <v/>
      </c>
    </row>
    <row r="115" spans="65:65" hidden="1" x14ac:dyDescent="0.25">
      <c r="BM115" s="14" t="str">
        <f>IF('Job List'!Y120="", "", 'Job List'!Y120)</f>
        <v/>
      </c>
    </row>
    <row r="116" spans="65:65" hidden="1" x14ac:dyDescent="0.25">
      <c r="BM116" s="14" t="str">
        <f>IF('Job List'!Y121="", "", 'Job List'!Y121)</f>
        <v/>
      </c>
    </row>
    <row r="117" spans="65:65" hidden="1" x14ac:dyDescent="0.25">
      <c r="BM117" s="14" t="str">
        <f>IF('Job List'!Y122="", "", 'Job List'!Y122)</f>
        <v/>
      </c>
    </row>
    <row r="118" spans="65:65" hidden="1" x14ac:dyDescent="0.25">
      <c r="BM118" s="14" t="str">
        <f>IF('Job List'!Y123="", "", 'Job List'!Y123)</f>
        <v/>
      </c>
    </row>
    <row r="119" spans="65:65" hidden="1" x14ac:dyDescent="0.25">
      <c r="BM119" s="14" t="str">
        <f>IF('Job List'!Y124="", "", 'Job List'!Y124)</f>
        <v/>
      </c>
    </row>
    <row r="120" spans="65:65" hidden="1" x14ac:dyDescent="0.25">
      <c r="BM120" s="14" t="str">
        <f>IF('Job List'!Y125="", "", 'Job List'!Y125)</f>
        <v/>
      </c>
    </row>
    <row r="121" spans="65:65" hidden="1" x14ac:dyDescent="0.25">
      <c r="BM121" s="14" t="str">
        <f>IF('Job List'!Y126="", "", 'Job List'!Y126)</f>
        <v/>
      </c>
    </row>
    <row r="122" spans="65:65" hidden="1" x14ac:dyDescent="0.25">
      <c r="BM122" s="14" t="str">
        <f>IF('Job List'!Y127="", "", 'Job List'!Y127)</f>
        <v/>
      </c>
    </row>
    <row r="123" spans="65:65" hidden="1" x14ac:dyDescent="0.25">
      <c r="BM123" s="14" t="str">
        <f>IF('Job List'!Y128="", "", 'Job List'!Y128)</f>
        <v/>
      </c>
    </row>
    <row r="124" spans="65:65" hidden="1" x14ac:dyDescent="0.25">
      <c r="BM124" s="14" t="str">
        <f>IF('Job List'!Y129="", "", 'Job List'!Y129)</f>
        <v/>
      </c>
    </row>
    <row r="125" spans="65:65" hidden="1" x14ac:dyDescent="0.25">
      <c r="BM125" s="14" t="str">
        <f>IF('Job List'!Y130="", "", 'Job List'!Y130)</f>
        <v/>
      </c>
    </row>
    <row r="126" spans="65:65" hidden="1" x14ac:dyDescent="0.25">
      <c r="BM126" s="14" t="str">
        <f>IF('Job List'!Y131="", "", 'Job List'!Y131)</f>
        <v/>
      </c>
    </row>
    <row r="127" spans="65:65" hidden="1" x14ac:dyDescent="0.25">
      <c r="BM127" s="14" t="str">
        <f>IF('Job List'!Y132="", "", 'Job List'!Y132)</f>
        <v/>
      </c>
    </row>
    <row r="128" spans="65:65" hidden="1" x14ac:dyDescent="0.25">
      <c r="BM128" s="14" t="str">
        <f>IF('Job List'!Y133="", "", 'Job List'!Y133)</f>
        <v/>
      </c>
    </row>
    <row r="129" spans="65:65" hidden="1" x14ac:dyDescent="0.25">
      <c r="BM129" s="14" t="str">
        <f>IF('Job List'!Y134="", "", 'Job List'!Y134)</f>
        <v/>
      </c>
    </row>
    <row r="130" spans="65:65" hidden="1" x14ac:dyDescent="0.25">
      <c r="BM130" s="14" t="str">
        <f>IF('Job List'!Y135="", "", 'Job List'!Y135)</f>
        <v/>
      </c>
    </row>
    <row r="131" spans="65:65" hidden="1" x14ac:dyDescent="0.25">
      <c r="BM131" s="14" t="str">
        <f>IF('Job List'!Y136="", "", 'Job List'!Y136)</f>
        <v/>
      </c>
    </row>
    <row r="132" spans="65:65" hidden="1" x14ac:dyDescent="0.25">
      <c r="BM132" s="14" t="str">
        <f>IF('Job List'!Y137="", "", 'Job List'!Y137)</f>
        <v/>
      </c>
    </row>
    <row r="133" spans="65:65" hidden="1" x14ac:dyDescent="0.25">
      <c r="BM133" s="14" t="str">
        <f>IF('Job List'!Y138="", "", 'Job List'!Y138)</f>
        <v/>
      </c>
    </row>
    <row r="134" spans="65:65" hidden="1" x14ac:dyDescent="0.25">
      <c r="BM134" s="14" t="str">
        <f>IF('Job List'!Y139="", "", 'Job List'!Y139)</f>
        <v/>
      </c>
    </row>
    <row r="135" spans="65:65" hidden="1" x14ac:dyDescent="0.25">
      <c r="BM135" s="14" t="str">
        <f>IF('Job List'!Y140="", "", 'Job List'!Y140)</f>
        <v/>
      </c>
    </row>
    <row r="136" spans="65:65" hidden="1" x14ac:dyDescent="0.25">
      <c r="BM136" s="14" t="str">
        <f>IF('Job List'!Y141="", "", 'Job List'!Y141)</f>
        <v/>
      </c>
    </row>
    <row r="137" spans="65:65" hidden="1" x14ac:dyDescent="0.25">
      <c r="BM137" s="14" t="str">
        <f>IF('Job List'!Y142="", "", 'Job List'!Y142)</f>
        <v/>
      </c>
    </row>
    <row r="138" spans="65:65" hidden="1" x14ac:dyDescent="0.25">
      <c r="BM138" s="14" t="str">
        <f>IF('Job List'!Y143="", "", 'Job List'!Y143)</f>
        <v/>
      </c>
    </row>
    <row r="139" spans="65:65" hidden="1" x14ac:dyDescent="0.25">
      <c r="BM139" s="14" t="str">
        <f>IF('Job List'!Y144="", "", 'Job List'!Y144)</f>
        <v/>
      </c>
    </row>
    <row r="140" spans="65:65" hidden="1" x14ac:dyDescent="0.25">
      <c r="BM140" s="14" t="str">
        <f>IF('Job List'!Y145="", "", 'Job List'!Y145)</f>
        <v/>
      </c>
    </row>
    <row r="141" spans="65:65" hidden="1" x14ac:dyDescent="0.25">
      <c r="BM141" s="14" t="str">
        <f>IF('Job List'!Y146="", "", 'Job List'!Y146)</f>
        <v/>
      </c>
    </row>
    <row r="142" spans="65:65" hidden="1" x14ac:dyDescent="0.25">
      <c r="BM142" s="14" t="str">
        <f>IF('Job List'!Y147="", "", 'Job List'!Y147)</f>
        <v/>
      </c>
    </row>
    <row r="143" spans="65:65" hidden="1" x14ac:dyDescent="0.25">
      <c r="BM143" s="14" t="str">
        <f>IF('Job List'!Y148="", "", 'Job List'!Y148)</f>
        <v/>
      </c>
    </row>
    <row r="144" spans="65:65" hidden="1" x14ac:dyDescent="0.25">
      <c r="BM144" s="14" t="str">
        <f>IF('Job List'!Y149="", "", 'Job List'!Y149)</f>
        <v/>
      </c>
    </row>
    <row r="145" spans="65:65" hidden="1" x14ac:dyDescent="0.25">
      <c r="BM145" s="14" t="str">
        <f>IF('Job List'!Y150="", "", 'Job List'!Y150)</f>
        <v/>
      </c>
    </row>
    <row r="146" spans="65:65" hidden="1" x14ac:dyDescent="0.25">
      <c r="BM146" s="14" t="str">
        <f>IF('Job List'!Y151="", "", 'Job List'!Y151)</f>
        <v/>
      </c>
    </row>
    <row r="147" spans="65:65" hidden="1" x14ac:dyDescent="0.25">
      <c r="BM147" s="14" t="str">
        <f>IF('Job List'!Y152="", "", 'Job List'!Y152)</f>
        <v/>
      </c>
    </row>
    <row r="148" spans="65:65" hidden="1" x14ac:dyDescent="0.25">
      <c r="BM148" s="14" t="str">
        <f>IF('Job List'!Y153="", "", 'Job List'!Y153)</f>
        <v/>
      </c>
    </row>
    <row r="149" spans="65:65" hidden="1" x14ac:dyDescent="0.25">
      <c r="BM149" s="14" t="str">
        <f>IF('Job List'!Y154="", "", 'Job List'!Y154)</f>
        <v/>
      </c>
    </row>
    <row r="150" spans="65:65" hidden="1" x14ac:dyDescent="0.25">
      <c r="BM150" s="14" t="str">
        <f>IF('Job List'!Y155="", "", 'Job List'!Y155)</f>
        <v/>
      </c>
    </row>
    <row r="151" spans="65:65" hidden="1" x14ac:dyDescent="0.25">
      <c r="BM151" s="14" t="str">
        <f>IF('Job List'!Y156="", "", 'Job List'!Y156)</f>
        <v/>
      </c>
    </row>
    <row r="152" spans="65:65" hidden="1" x14ac:dyDescent="0.25">
      <c r="BM152" s="14" t="str">
        <f>IF('Job List'!Y157="", "", 'Job List'!Y157)</f>
        <v/>
      </c>
    </row>
    <row r="153" spans="65:65" hidden="1" x14ac:dyDescent="0.25">
      <c r="BM153" s="14" t="str">
        <f>IF('Job List'!Y158="", "", 'Job List'!Y158)</f>
        <v/>
      </c>
    </row>
    <row r="154" spans="65:65" hidden="1" x14ac:dyDescent="0.25">
      <c r="BM154" s="14" t="str">
        <f>IF('Job List'!Y159="", "", 'Job List'!Y159)</f>
        <v/>
      </c>
    </row>
    <row r="155" spans="65:65" hidden="1" x14ac:dyDescent="0.25">
      <c r="BM155" s="14" t="str">
        <f>IF('Job List'!Y160="", "", 'Job List'!Y160)</f>
        <v/>
      </c>
    </row>
    <row r="156" spans="65:65" hidden="1" x14ac:dyDescent="0.25">
      <c r="BM156" s="14" t="str">
        <f>IF('Job List'!Y161="", "", 'Job List'!Y161)</f>
        <v/>
      </c>
    </row>
    <row r="157" spans="65:65" hidden="1" x14ac:dyDescent="0.25">
      <c r="BM157" s="14" t="str">
        <f>IF('Job List'!Y162="", "", 'Job List'!Y162)</f>
        <v/>
      </c>
    </row>
    <row r="158" spans="65:65" hidden="1" x14ac:dyDescent="0.25">
      <c r="BM158" s="14" t="str">
        <f>IF('Job List'!Y163="", "", 'Job List'!Y163)</f>
        <v/>
      </c>
    </row>
    <row r="159" spans="65:65" hidden="1" x14ac:dyDescent="0.25">
      <c r="BM159" s="14" t="str">
        <f>IF('Job List'!Y164="", "", 'Job List'!Y164)</f>
        <v/>
      </c>
    </row>
    <row r="160" spans="65:65" hidden="1" x14ac:dyDescent="0.25">
      <c r="BM160" s="14" t="str">
        <f>IF('Job List'!Y165="", "", 'Job List'!Y165)</f>
        <v/>
      </c>
    </row>
    <row r="161" spans="65:65" hidden="1" x14ac:dyDescent="0.25">
      <c r="BM161" s="14" t="str">
        <f>IF('Job List'!Y166="", "", 'Job List'!Y166)</f>
        <v/>
      </c>
    </row>
    <row r="162" spans="65:65" hidden="1" x14ac:dyDescent="0.25">
      <c r="BM162" s="14" t="str">
        <f>IF('Job List'!Y167="", "", 'Job List'!Y167)</f>
        <v/>
      </c>
    </row>
    <row r="163" spans="65:65" hidden="1" x14ac:dyDescent="0.25">
      <c r="BM163" s="14" t="str">
        <f>IF('Job List'!Y168="", "", 'Job List'!Y168)</f>
        <v/>
      </c>
    </row>
    <row r="164" spans="65:65" hidden="1" x14ac:dyDescent="0.25">
      <c r="BM164" s="14" t="str">
        <f>IF('Job List'!Y169="", "", 'Job List'!Y169)</f>
        <v/>
      </c>
    </row>
    <row r="165" spans="65:65" hidden="1" x14ac:dyDescent="0.25">
      <c r="BM165" s="14" t="str">
        <f>IF('Job List'!Y170="", "", 'Job List'!Y170)</f>
        <v/>
      </c>
    </row>
    <row r="166" spans="65:65" hidden="1" x14ac:dyDescent="0.25">
      <c r="BM166" s="14" t="str">
        <f>IF('Job List'!Y171="", "", 'Job List'!Y171)</f>
        <v/>
      </c>
    </row>
    <row r="167" spans="65:65" hidden="1" x14ac:dyDescent="0.25">
      <c r="BM167" s="14" t="str">
        <f>IF('Job List'!Y172="", "", 'Job List'!Y172)</f>
        <v/>
      </c>
    </row>
    <row r="168" spans="65:65" hidden="1" x14ac:dyDescent="0.25">
      <c r="BM168" s="14" t="str">
        <f>IF('Job List'!Y173="", "", 'Job List'!Y173)</f>
        <v/>
      </c>
    </row>
    <row r="169" spans="65:65" hidden="1" x14ac:dyDescent="0.25">
      <c r="BM169" s="14" t="str">
        <f>IF('Job List'!Y174="", "", 'Job List'!Y174)</f>
        <v/>
      </c>
    </row>
    <row r="170" spans="65:65" hidden="1" x14ac:dyDescent="0.25">
      <c r="BM170" s="14" t="str">
        <f>IF('Job List'!Y175="", "", 'Job List'!Y175)</f>
        <v/>
      </c>
    </row>
    <row r="171" spans="65:65" hidden="1" x14ac:dyDescent="0.25">
      <c r="BM171" s="14" t="str">
        <f>IF('Job List'!Y176="", "", 'Job List'!Y176)</f>
        <v/>
      </c>
    </row>
    <row r="172" spans="65:65" hidden="1" x14ac:dyDescent="0.25">
      <c r="BM172" s="14" t="str">
        <f>IF('Job List'!Y177="", "", 'Job List'!Y177)</f>
        <v/>
      </c>
    </row>
    <row r="173" spans="65:65" hidden="1" x14ac:dyDescent="0.25">
      <c r="BM173" s="14" t="str">
        <f>IF('Job List'!Y178="", "", 'Job List'!Y178)</f>
        <v/>
      </c>
    </row>
    <row r="174" spans="65:65" hidden="1" x14ac:dyDescent="0.25">
      <c r="BM174" s="14" t="str">
        <f>IF('Job List'!Y179="", "", 'Job List'!Y179)</f>
        <v/>
      </c>
    </row>
    <row r="175" spans="65:65" hidden="1" x14ac:dyDescent="0.25">
      <c r="BM175" s="14" t="str">
        <f>IF('Job List'!Y180="", "", 'Job List'!Y180)</f>
        <v/>
      </c>
    </row>
    <row r="176" spans="65:65" hidden="1" x14ac:dyDescent="0.25">
      <c r="BM176" s="14" t="str">
        <f>IF('Job List'!Y181="", "", 'Job List'!Y181)</f>
        <v/>
      </c>
    </row>
    <row r="177" spans="65:65" hidden="1" x14ac:dyDescent="0.25">
      <c r="BM177" s="14" t="str">
        <f>IF('Job List'!Y182="", "", 'Job List'!Y182)</f>
        <v/>
      </c>
    </row>
    <row r="178" spans="65:65" hidden="1" x14ac:dyDescent="0.25">
      <c r="BM178" s="14" t="str">
        <f>IF('Job List'!Y183="", "", 'Job List'!Y183)</f>
        <v/>
      </c>
    </row>
    <row r="179" spans="65:65" hidden="1" x14ac:dyDescent="0.25">
      <c r="BM179" s="14" t="str">
        <f>IF('Job List'!Y184="", "", 'Job List'!Y184)</f>
        <v/>
      </c>
    </row>
    <row r="180" spans="65:65" hidden="1" x14ac:dyDescent="0.25">
      <c r="BM180" s="14" t="str">
        <f>IF('Job List'!Y185="", "", 'Job List'!Y185)</f>
        <v/>
      </c>
    </row>
    <row r="181" spans="65:65" hidden="1" x14ac:dyDescent="0.25">
      <c r="BM181" s="14" t="str">
        <f>IF('Job List'!Y186="", "", 'Job List'!Y186)</f>
        <v/>
      </c>
    </row>
    <row r="182" spans="65:65" hidden="1" x14ac:dyDescent="0.25">
      <c r="BM182" s="14" t="str">
        <f>IF('Job List'!Y187="", "", 'Job List'!Y187)</f>
        <v/>
      </c>
    </row>
    <row r="183" spans="65:65" hidden="1" x14ac:dyDescent="0.25">
      <c r="BM183" s="14" t="str">
        <f>IF('Job List'!Y188="", "", 'Job List'!Y188)</f>
        <v/>
      </c>
    </row>
    <row r="184" spans="65:65" hidden="1" x14ac:dyDescent="0.25">
      <c r="BM184" s="14" t="str">
        <f>IF('Job List'!Y189="", "", 'Job List'!Y189)</f>
        <v/>
      </c>
    </row>
    <row r="185" spans="65:65" hidden="1" x14ac:dyDescent="0.25">
      <c r="BM185" s="14" t="str">
        <f>IF('Job List'!Y190="", "", 'Job List'!Y190)</f>
        <v/>
      </c>
    </row>
    <row r="186" spans="65:65" hidden="1" x14ac:dyDescent="0.25">
      <c r="BM186" s="14" t="str">
        <f>IF('Job List'!Y191="", "", 'Job List'!Y191)</f>
        <v/>
      </c>
    </row>
    <row r="187" spans="65:65" hidden="1" x14ac:dyDescent="0.25">
      <c r="BM187" s="14" t="str">
        <f>IF('Job List'!Y192="", "", 'Job List'!Y192)</f>
        <v/>
      </c>
    </row>
    <row r="188" spans="65:65" hidden="1" x14ac:dyDescent="0.25">
      <c r="BM188" s="14" t="str">
        <f>IF('Job List'!Y193="", "", 'Job List'!Y193)</f>
        <v/>
      </c>
    </row>
    <row r="189" spans="65:65" hidden="1" x14ac:dyDescent="0.25">
      <c r="BM189" s="14" t="str">
        <f>IF('Job List'!Y194="", "", 'Job List'!Y194)</f>
        <v/>
      </c>
    </row>
    <row r="190" spans="65:65" hidden="1" x14ac:dyDescent="0.25">
      <c r="BM190" s="14" t="str">
        <f>IF('Job List'!Y195="", "", 'Job List'!Y195)</f>
        <v/>
      </c>
    </row>
    <row r="191" spans="65:65" hidden="1" x14ac:dyDescent="0.25">
      <c r="BM191" s="14" t="str">
        <f>IF('Job List'!Y196="", "", 'Job List'!Y196)</f>
        <v/>
      </c>
    </row>
    <row r="192" spans="65:65" hidden="1" x14ac:dyDescent="0.25">
      <c r="BM192" s="14" t="str">
        <f>IF('Job List'!Y197="", "", 'Job List'!Y197)</f>
        <v/>
      </c>
    </row>
    <row r="193" spans="65:65" hidden="1" x14ac:dyDescent="0.25">
      <c r="BM193" s="14" t="str">
        <f>IF('Job List'!Y198="", "", 'Job List'!Y198)</f>
        <v/>
      </c>
    </row>
    <row r="194" spans="65:65" hidden="1" x14ac:dyDescent="0.25">
      <c r="BM194" s="14" t="str">
        <f>IF('Job List'!Y199="", "", 'Job List'!Y199)</f>
        <v/>
      </c>
    </row>
    <row r="195" spans="65:65" hidden="1" x14ac:dyDescent="0.25">
      <c r="BM195" s="14" t="str">
        <f>IF('Job List'!Y200="", "", 'Job List'!Y200)</f>
        <v/>
      </c>
    </row>
    <row r="196" spans="65:65" hidden="1" x14ac:dyDescent="0.25">
      <c r="BM196" s="14" t="str">
        <f>IF('Job List'!Y201="", "", 'Job List'!Y201)</f>
        <v/>
      </c>
    </row>
    <row r="197" spans="65:65" hidden="1" x14ac:dyDescent="0.25">
      <c r="BM197" s="14" t="str">
        <f>IF('Job List'!Y202="", "", 'Job List'!Y202)</f>
        <v/>
      </c>
    </row>
    <row r="198" spans="65:65" hidden="1" x14ac:dyDescent="0.25">
      <c r="BM198" s="14" t="str">
        <f>IF('Job List'!Y203="", "", 'Job List'!Y203)</f>
        <v/>
      </c>
    </row>
    <row r="199" spans="65:65" hidden="1" x14ac:dyDescent="0.25">
      <c r="BM199" s="14" t="str">
        <f>IF('Job List'!Y204="", "", 'Job List'!Y204)</f>
        <v/>
      </c>
    </row>
    <row r="200" spans="65:65" hidden="1" x14ac:dyDescent="0.25">
      <c r="BM200" s="14" t="str">
        <f>IF('Job List'!Y205="", "", 'Job List'!Y205)</f>
        <v/>
      </c>
    </row>
    <row r="201" spans="65:65" hidden="1" x14ac:dyDescent="0.25">
      <c r="BM201" s="14" t="str">
        <f>IF('Job List'!Y206="", "", 'Job List'!Y206)</f>
        <v/>
      </c>
    </row>
    <row r="202" spans="65:65" hidden="1" x14ac:dyDescent="0.25">
      <c r="BM202" s="14" t="str">
        <f>IF('Job List'!Y207="", "", 'Job List'!Y207)</f>
        <v/>
      </c>
    </row>
    <row r="203" spans="65:65" hidden="1" x14ac:dyDescent="0.25">
      <c r="BM203" s="14" t="str">
        <f>IF('Job List'!Y208="", "", 'Job List'!Y208)</f>
        <v/>
      </c>
    </row>
    <row r="204" spans="65:65" hidden="1" x14ac:dyDescent="0.25">
      <c r="BM204" s="14" t="str">
        <f>IF('Job List'!Y209="", "", 'Job List'!Y209)</f>
        <v/>
      </c>
    </row>
    <row r="205" spans="65:65" hidden="1" x14ac:dyDescent="0.25">
      <c r="BM205" s="14" t="str">
        <f>IF('Job List'!Y210="", "", 'Job List'!Y210)</f>
        <v/>
      </c>
    </row>
    <row r="206" spans="65:65" hidden="1" x14ac:dyDescent="0.25">
      <c r="BM206" s="14" t="str">
        <f>IF('Job List'!Y211="", "", 'Job List'!Y211)</f>
        <v/>
      </c>
    </row>
    <row r="207" spans="65:65" hidden="1" x14ac:dyDescent="0.25">
      <c r="BM207" s="14" t="str">
        <f>IF('Job List'!Y212="", "", 'Job List'!Y212)</f>
        <v/>
      </c>
    </row>
    <row r="208" spans="65:65" hidden="1" x14ac:dyDescent="0.25">
      <c r="BM208" s="14" t="str">
        <f>IF('Job List'!Y213="", "", 'Job List'!Y213)</f>
        <v/>
      </c>
    </row>
    <row r="209" spans="65:65" hidden="1" x14ac:dyDescent="0.25">
      <c r="BM209" s="14" t="str">
        <f>IF('Job List'!Y214="", "", 'Job List'!Y214)</f>
        <v/>
      </c>
    </row>
    <row r="210" spans="65:65" hidden="1" x14ac:dyDescent="0.25">
      <c r="BM210" s="14" t="str">
        <f>IF('Job List'!Y215="", "", 'Job List'!Y215)</f>
        <v/>
      </c>
    </row>
    <row r="211" spans="65:65" hidden="1" x14ac:dyDescent="0.25">
      <c r="BM211" s="14" t="str">
        <f>IF('Job List'!Y216="", "", 'Job List'!Y216)</f>
        <v/>
      </c>
    </row>
    <row r="212" spans="65:65" hidden="1" x14ac:dyDescent="0.25">
      <c r="BM212" s="14" t="str">
        <f>IF('Job List'!Y217="", "", 'Job List'!Y217)</f>
        <v/>
      </c>
    </row>
    <row r="213" spans="65:65" hidden="1" x14ac:dyDescent="0.25">
      <c r="BM213" s="14" t="str">
        <f>IF('Job List'!Y218="", "", 'Job List'!Y218)</f>
        <v/>
      </c>
    </row>
    <row r="214" spans="65:65" hidden="1" x14ac:dyDescent="0.25">
      <c r="BM214" s="14" t="str">
        <f>IF('Job List'!Y219="", "", 'Job List'!Y219)</f>
        <v/>
      </c>
    </row>
    <row r="215" spans="65:65" hidden="1" x14ac:dyDescent="0.25">
      <c r="BM215" s="14" t="str">
        <f>IF('Job List'!Y220="", "", 'Job List'!Y220)</f>
        <v/>
      </c>
    </row>
    <row r="216" spans="65:65" hidden="1" x14ac:dyDescent="0.25">
      <c r="BM216" s="14" t="str">
        <f>IF('Job List'!Y221="", "", 'Job List'!Y221)</f>
        <v/>
      </c>
    </row>
    <row r="217" spans="65:65" hidden="1" x14ac:dyDescent="0.25">
      <c r="BM217" s="14" t="str">
        <f>IF('Job List'!Y222="", "", 'Job List'!Y222)</f>
        <v/>
      </c>
    </row>
    <row r="218" spans="65:65" hidden="1" x14ac:dyDescent="0.25">
      <c r="BM218" s="14" t="str">
        <f>IF('Job List'!Y223="", "", 'Job List'!Y223)</f>
        <v/>
      </c>
    </row>
    <row r="219" spans="65:65" hidden="1" x14ac:dyDescent="0.25">
      <c r="BM219" s="14" t="str">
        <f>IF('Job List'!Y224="", "", 'Job List'!Y224)</f>
        <v/>
      </c>
    </row>
    <row r="220" spans="65:65" hidden="1" x14ac:dyDescent="0.25">
      <c r="BM220" s="14" t="str">
        <f>IF('Job List'!Y225="", "", 'Job List'!Y225)</f>
        <v/>
      </c>
    </row>
    <row r="221" spans="65:65" hidden="1" x14ac:dyDescent="0.25">
      <c r="BM221" s="14" t="str">
        <f>IF('Job List'!Y226="", "", 'Job List'!Y226)</f>
        <v/>
      </c>
    </row>
    <row r="222" spans="65:65" hidden="1" x14ac:dyDescent="0.25">
      <c r="BM222" s="14" t="str">
        <f>IF('Job List'!Y227="", "", 'Job List'!Y227)</f>
        <v/>
      </c>
    </row>
    <row r="223" spans="65:65" hidden="1" x14ac:dyDescent="0.25">
      <c r="BM223" s="14" t="str">
        <f>IF('Job List'!Y228="", "", 'Job List'!Y228)</f>
        <v/>
      </c>
    </row>
    <row r="224" spans="65:65" hidden="1" x14ac:dyDescent="0.25">
      <c r="BM224" s="14" t="str">
        <f>IF('Job List'!Y229="", "", 'Job List'!Y229)</f>
        <v/>
      </c>
    </row>
    <row r="225" spans="65:65" hidden="1" x14ac:dyDescent="0.25">
      <c r="BM225" s="14" t="str">
        <f>IF('Job List'!Y230="", "", 'Job List'!Y230)</f>
        <v/>
      </c>
    </row>
    <row r="226" spans="65:65" hidden="1" x14ac:dyDescent="0.25">
      <c r="BM226" s="14" t="str">
        <f>IF('Job List'!Y231="", "", 'Job List'!Y231)</f>
        <v/>
      </c>
    </row>
    <row r="227" spans="65:65" hidden="1" x14ac:dyDescent="0.25">
      <c r="BM227" s="14" t="str">
        <f>IF('Job List'!Y232="", "", 'Job List'!Y232)</f>
        <v/>
      </c>
    </row>
    <row r="228" spans="65:65" hidden="1" x14ac:dyDescent="0.25">
      <c r="BM228" s="14" t="str">
        <f>IF('Job List'!Y233="", "", 'Job List'!Y233)</f>
        <v/>
      </c>
    </row>
    <row r="229" spans="65:65" hidden="1" x14ac:dyDescent="0.25">
      <c r="BM229" s="14" t="str">
        <f>IF('Job List'!Y234="", "", 'Job List'!Y234)</f>
        <v/>
      </c>
    </row>
    <row r="230" spans="65:65" hidden="1" x14ac:dyDescent="0.25">
      <c r="BM230" s="14" t="str">
        <f>IF('Job List'!Y235="", "", 'Job List'!Y235)</f>
        <v/>
      </c>
    </row>
    <row r="231" spans="65:65" hidden="1" x14ac:dyDescent="0.25">
      <c r="BM231" s="14" t="str">
        <f>IF('Job List'!Y236="", "", 'Job List'!Y236)</f>
        <v/>
      </c>
    </row>
    <row r="232" spans="65:65" hidden="1" x14ac:dyDescent="0.25">
      <c r="BM232" s="14" t="str">
        <f>IF('Job List'!Y237="", "", 'Job List'!Y237)</f>
        <v/>
      </c>
    </row>
    <row r="233" spans="65:65" hidden="1" x14ac:dyDescent="0.25">
      <c r="BM233" s="14" t="str">
        <f>IF('Job List'!Y238="", "", 'Job List'!Y238)</f>
        <v/>
      </c>
    </row>
    <row r="234" spans="65:65" hidden="1" x14ac:dyDescent="0.25">
      <c r="BM234" s="14" t="str">
        <f>IF('Job List'!Y239="", "", 'Job List'!Y239)</f>
        <v/>
      </c>
    </row>
    <row r="235" spans="65:65" hidden="1" x14ac:dyDescent="0.25">
      <c r="BM235" s="14" t="str">
        <f>IF('Job List'!Y240="", "", 'Job List'!Y240)</f>
        <v/>
      </c>
    </row>
    <row r="236" spans="65:65" hidden="1" x14ac:dyDescent="0.25">
      <c r="BM236" s="14" t="str">
        <f>IF('Job List'!Y241="", "", 'Job List'!Y241)</f>
        <v/>
      </c>
    </row>
    <row r="237" spans="65:65" hidden="1" x14ac:dyDescent="0.25">
      <c r="BM237" s="14" t="str">
        <f>IF('Job List'!Y242="", "", 'Job List'!Y242)</f>
        <v/>
      </c>
    </row>
    <row r="238" spans="65:65" hidden="1" x14ac:dyDescent="0.25">
      <c r="BM238" s="14" t="str">
        <f>IF('Job List'!Y243="", "", 'Job List'!Y243)</f>
        <v/>
      </c>
    </row>
    <row r="239" spans="65:65" hidden="1" x14ac:dyDescent="0.25">
      <c r="BM239" s="14" t="str">
        <f>IF('Job List'!Y244="", "", 'Job List'!Y244)</f>
        <v/>
      </c>
    </row>
    <row r="240" spans="65:65" hidden="1" x14ac:dyDescent="0.25">
      <c r="BM240" s="14" t="str">
        <f>IF('Job List'!Y245="", "", 'Job List'!Y245)</f>
        <v/>
      </c>
    </row>
    <row r="241" spans="65:65" hidden="1" x14ac:dyDescent="0.25">
      <c r="BM241" s="14" t="str">
        <f>IF('Job List'!Y246="", "", 'Job List'!Y246)</f>
        <v/>
      </c>
    </row>
    <row r="242" spans="65:65" hidden="1" x14ac:dyDescent="0.25">
      <c r="BM242" s="14" t="str">
        <f>IF('Job List'!Y247="", "", 'Job List'!Y247)</f>
        <v/>
      </c>
    </row>
    <row r="243" spans="65:65" hidden="1" x14ac:dyDescent="0.25">
      <c r="BM243" s="14" t="str">
        <f>IF('Job List'!Y248="", "", 'Job List'!Y248)</f>
        <v/>
      </c>
    </row>
    <row r="244" spans="65:65" hidden="1" x14ac:dyDescent="0.25">
      <c r="BM244" s="14" t="str">
        <f>IF('Job List'!Y249="", "", 'Job List'!Y249)</f>
        <v/>
      </c>
    </row>
    <row r="245" spans="65:65" hidden="1" x14ac:dyDescent="0.25">
      <c r="BM245" s="14" t="str">
        <f>IF('Job List'!Y250="", "", 'Job List'!Y250)</f>
        <v/>
      </c>
    </row>
    <row r="246" spans="65:65" hidden="1" x14ac:dyDescent="0.25">
      <c r="BM246" s="14" t="str">
        <f>IF('Job List'!Y251="", "", 'Job List'!Y251)</f>
        <v/>
      </c>
    </row>
    <row r="247" spans="65:65" hidden="1" x14ac:dyDescent="0.25">
      <c r="BM247" s="14" t="str">
        <f>IF('Job List'!Y252="", "", 'Job List'!Y252)</f>
        <v/>
      </c>
    </row>
    <row r="248" spans="65:65" hidden="1" x14ac:dyDescent="0.25">
      <c r="BM248" s="14" t="str">
        <f>IF('Job List'!Y253="", "", 'Job List'!Y253)</f>
        <v/>
      </c>
    </row>
    <row r="249" spans="65:65" hidden="1" x14ac:dyDescent="0.25">
      <c r="BM249" s="14" t="str">
        <f>IF('Job List'!Y254="", "", 'Job List'!Y254)</f>
        <v/>
      </c>
    </row>
    <row r="250" spans="65:65" hidden="1" x14ac:dyDescent="0.25">
      <c r="BM250" s="14" t="str">
        <f>IF('Job List'!Y255="", "", 'Job List'!Y255)</f>
        <v/>
      </c>
    </row>
    <row r="251" spans="65:65" hidden="1" x14ac:dyDescent="0.25">
      <c r="BM251" s="14" t="str">
        <f>IF('Job List'!Y256="", "", 'Job List'!Y256)</f>
        <v/>
      </c>
    </row>
    <row r="252" spans="65:65" hidden="1" x14ac:dyDescent="0.25">
      <c r="BM252" s="14" t="str">
        <f>IF('Job List'!Y257="", "", 'Job List'!Y257)</f>
        <v/>
      </c>
    </row>
    <row r="253" spans="65:65" hidden="1" x14ac:dyDescent="0.25">
      <c r="BM253" s="14" t="str">
        <f>IF('Job List'!Y258="", "", 'Job List'!Y258)</f>
        <v/>
      </c>
    </row>
    <row r="254" spans="65:65" hidden="1" x14ac:dyDescent="0.25">
      <c r="BM254" s="14" t="str">
        <f>IF('Job List'!Y259="", "", 'Job List'!Y259)</f>
        <v/>
      </c>
    </row>
    <row r="255" spans="65:65" hidden="1" x14ac:dyDescent="0.25">
      <c r="BM255" s="14" t="str">
        <f>IF('Job List'!Y260="", "", 'Job List'!Y260)</f>
        <v/>
      </c>
    </row>
    <row r="256" spans="65:65" hidden="1" x14ac:dyDescent="0.25">
      <c r="BM256" s="14" t="str">
        <f>IF('Job List'!Y261="", "", 'Job List'!Y261)</f>
        <v/>
      </c>
    </row>
    <row r="257" spans="65:65" hidden="1" x14ac:dyDescent="0.25">
      <c r="BM257" s="14" t="str">
        <f>IF('Job List'!Y262="", "", 'Job List'!Y262)</f>
        <v/>
      </c>
    </row>
    <row r="258" spans="65:65" hidden="1" x14ac:dyDescent="0.25">
      <c r="BM258" s="14" t="str">
        <f>IF('Job List'!Y263="", "", 'Job List'!Y263)</f>
        <v/>
      </c>
    </row>
    <row r="259" spans="65:65" hidden="1" x14ac:dyDescent="0.25">
      <c r="BM259" s="14" t="str">
        <f>IF('Job List'!Y264="", "", 'Job List'!Y264)</f>
        <v/>
      </c>
    </row>
    <row r="260" spans="65:65" hidden="1" x14ac:dyDescent="0.25">
      <c r="BM260" s="14" t="str">
        <f>IF('Job List'!Y265="", "", 'Job List'!Y265)</f>
        <v/>
      </c>
    </row>
    <row r="261" spans="65:65" hidden="1" x14ac:dyDescent="0.25">
      <c r="BM261" s="14" t="str">
        <f>IF('Job List'!Y266="", "", 'Job List'!Y266)</f>
        <v/>
      </c>
    </row>
    <row r="262" spans="65:65" hidden="1" x14ac:dyDescent="0.25">
      <c r="BM262" s="14" t="str">
        <f>IF('Job List'!Y267="", "", 'Job List'!Y267)</f>
        <v/>
      </c>
    </row>
    <row r="263" spans="65:65" hidden="1" x14ac:dyDescent="0.25">
      <c r="BM263" s="14" t="str">
        <f>IF('Job List'!Y268="", "", 'Job List'!Y268)</f>
        <v/>
      </c>
    </row>
    <row r="264" spans="65:65" hidden="1" x14ac:dyDescent="0.25">
      <c r="BM264" s="14" t="str">
        <f>IF('Job List'!Y269="", "", 'Job List'!Y269)</f>
        <v/>
      </c>
    </row>
    <row r="265" spans="65:65" hidden="1" x14ac:dyDescent="0.25">
      <c r="BM265" s="14" t="str">
        <f>IF('Job List'!Y270="", "", 'Job List'!Y270)</f>
        <v/>
      </c>
    </row>
    <row r="266" spans="65:65" hidden="1" x14ac:dyDescent="0.25">
      <c r="BM266" s="14" t="str">
        <f>IF('Job List'!Y271="", "", 'Job List'!Y271)</f>
        <v/>
      </c>
    </row>
    <row r="267" spans="65:65" hidden="1" x14ac:dyDescent="0.25">
      <c r="BM267" s="14" t="str">
        <f>IF('Job List'!Y272="", "", 'Job List'!Y272)</f>
        <v/>
      </c>
    </row>
    <row r="268" spans="65:65" hidden="1" x14ac:dyDescent="0.25">
      <c r="BM268" s="14" t="str">
        <f>IF('Job List'!Y273="", "", 'Job List'!Y273)</f>
        <v/>
      </c>
    </row>
    <row r="269" spans="65:65" hidden="1" x14ac:dyDescent="0.25">
      <c r="BM269" s="14" t="str">
        <f>IF('Job List'!Y274="", "", 'Job List'!Y274)</f>
        <v/>
      </c>
    </row>
    <row r="270" spans="65:65" hidden="1" x14ac:dyDescent="0.25">
      <c r="BM270" s="14" t="str">
        <f>IF('Job List'!Y275="", "", 'Job List'!Y275)</f>
        <v/>
      </c>
    </row>
    <row r="271" spans="65:65" hidden="1" x14ac:dyDescent="0.25">
      <c r="BM271" s="14" t="str">
        <f>IF('Job List'!Y276="", "", 'Job List'!Y276)</f>
        <v/>
      </c>
    </row>
    <row r="272" spans="65:65" hidden="1" x14ac:dyDescent="0.25">
      <c r="BM272" s="14" t="str">
        <f>IF('Job List'!Y277="", "", 'Job List'!Y277)</f>
        <v/>
      </c>
    </row>
    <row r="273" spans="65:65" hidden="1" x14ac:dyDescent="0.25">
      <c r="BM273" s="14" t="str">
        <f>IF('Job List'!Y278="", "", 'Job List'!Y278)</f>
        <v/>
      </c>
    </row>
    <row r="274" spans="65:65" hidden="1" x14ac:dyDescent="0.25">
      <c r="BM274" s="14" t="str">
        <f>IF('Job List'!Y279="", "", 'Job List'!Y279)</f>
        <v/>
      </c>
    </row>
    <row r="275" spans="65:65" hidden="1" x14ac:dyDescent="0.25">
      <c r="BM275" s="14" t="str">
        <f>IF('Job List'!Y280="", "", 'Job List'!Y280)</f>
        <v/>
      </c>
    </row>
    <row r="276" spans="65:65" hidden="1" x14ac:dyDescent="0.25">
      <c r="BM276" s="14" t="str">
        <f>IF('Job List'!Y281="", "", 'Job List'!Y281)</f>
        <v/>
      </c>
    </row>
    <row r="277" spans="65:65" hidden="1" x14ac:dyDescent="0.25">
      <c r="BM277" s="14" t="str">
        <f>IF('Job List'!Y282="", "", 'Job List'!Y282)</f>
        <v/>
      </c>
    </row>
    <row r="278" spans="65:65" hidden="1" x14ac:dyDescent="0.25">
      <c r="BM278" s="14" t="str">
        <f>IF('Job List'!Y283="", "", 'Job List'!Y283)</f>
        <v/>
      </c>
    </row>
    <row r="279" spans="65:65" hidden="1" x14ac:dyDescent="0.25">
      <c r="BM279" s="14" t="str">
        <f>IF('Job List'!Y284="", "", 'Job List'!Y284)</f>
        <v/>
      </c>
    </row>
    <row r="280" spans="65:65" hidden="1" x14ac:dyDescent="0.25">
      <c r="BM280" s="14" t="str">
        <f>IF('Job List'!Y285="", "", 'Job List'!Y285)</f>
        <v/>
      </c>
    </row>
    <row r="281" spans="65:65" hidden="1" x14ac:dyDescent="0.25">
      <c r="BM281" s="14" t="str">
        <f>IF('Job List'!Y286="", "", 'Job List'!Y286)</f>
        <v/>
      </c>
    </row>
    <row r="282" spans="65:65" hidden="1" x14ac:dyDescent="0.25">
      <c r="BM282" s="14" t="str">
        <f>IF('Job List'!Y287="", "", 'Job List'!Y287)</f>
        <v/>
      </c>
    </row>
    <row r="283" spans="65:65" hidden="1" x14ac:dyDescent="0.25">
      <c r="BM283" s="14" t="str">
        <f>IF('Job List'!Y288="", "", 'Job List'!Y288)</f>
        <v/>
      </c>
    </row>
    <row r="284" spans="65:65" hidden="1" x14ac:dyDescent="0.25">
      <c r="BM284" s="14" t="str">
        <f>IF('Job List'!Y289="", "", 'Job List'!Y289)</f>
        <v/>
      </c>
    </row>
    <row r="285" spans="65:65" hidden="1" x14ac:dyDescent="0.25">
      <c r="BM285" s="14" t="str">
        <f>IF('Job List'!Y290="", "", 'Job List'!Y290)</f>
        <v/>
      </c>
    </row>
    <row r="286" spans="65:65" hidden="1" x14ac:dyDescent="0.25">
      <c r="BM286" s="14" t="str">
        <f>IF('Job List'!Y291="", "", 'Job List'!Y291)</f>
        <v/>
      </c>
    </row>
    <row r="287" spans="65:65" hidden="1" x14ac:dyDescent="0.25">
      <c r="BM287" s="14" t="str">
        <f>IF('Job List'!Y292="", "", 'Job List'!Y292)</f>
        <v/>
      </c>
    </row>
    <row r="288" spans="65:65" hidden="1" x14ac:dyDescent="0.25">
      <c r="BM288" s="14" t="str">
        <f>IF('Job List'!Y293="", "", 'Job List'!Y293)</f>
        <v/>
      </c>
    </row>
    <row r="289" spans="65:65" hidden="1" x14ac:dyDescent="0.25">
      <c r="BM289" s="14" t="str">
        <f>IF('Job List'!Y294="", "", 'Job List'!Y294)</f>
        <v/>
      </c>
    </row>
    <row r="290" spans="65:65" hidden="1" x14ac:dyDescent="0.25">
      <c r="BM290" s="14" t="str">
        <f>IF('Job List'!Y295="", "", 'Job List'!Y295)</f>
        <v/>
      </c>
    </row>
    <row r="291" spans="65:65" hidden="1" x14ac:dyDescent="0.25">
      <c r="BM291" s="14" t="str">
        <f>IF('Job List'!Y296="", "", 'Job List'!Y296)</f>
        <v/>
      </c>
    </row>
    <row r="292" spans="65:65" hidden="1" x14ac:dyDescent="0.25">
      <c r="BM292" s="14" t="str">
        <f>IF('Job List'!Y297="", "", 'Job List'!Y297)</f>
        <v/>
      </c>
    </row>
    <row r="293" spans="65:65" hidden="1" x14ac:dyDescent="0.25">
      <c r="BM293" s="14" t="str">
        <f>IF('Job List'!Y298="", "", 'Job List'!Y298)</f>
        <v/>
      </c>
    </row>
    <row r="294" spans="65:65" hidden="1" x14ac:dyDescent="0.25">
      <c r="BM294" s="14" t="str">
        <f>IF('Job List'!Y299="", "", 'Job List'!Y299)</f>
        <v/>
      </c>
    </row>
    <row r="295" spans="65:65" hidden="1" x14ac:dyDescent="0.25">
      <c r="BM295" s="14" t="str">
        <f>IF('Job List'!Y300="", "", 'Job List'!Y300)</f>
        <v/>
      </c>
    </row>
    <row r="296" spans="65:65" hidden="1" x14ac:dyDescent="0.25">
      <c r="BM296" s="14" t="str">
        <f>IF('Job List'!Y301="", "", 'Job List'!Y301)</f>
        <v/>
      </c>
    </row>
    <row r="297" spans="65:65" hidden="1" x14ac:dyDescent="0.25">
      <c r="BM297" s="14" t="str">
        <f>IF('Job List'!Y302="", "", 'Job List'!Y302)</f>
        <v/>
      </c>
    </row>
    <row r="298" spans="65:65" hidden="1" x14ac:dyDescent="0.25">
      <c r="BM298" s="14" t="str">
        <f>IF('Job List'!Y303="", "", 'Job List'!Y303)</f>
        <v/>
      </c>
    </row>
    <row r="299" spans="65:65" hidden="1" x14ac:dyDescent="0.25">
      <c r="BM299" s="14" t="str">
        <f>IF('Job List'!Y304="", "", 'Job List'!Y304)</f>
        <v/>
      </c>
    </row>
    <row r="300" spans="65:65" hidden="1" x14ac:dyDescent="0.25">
      <c r="BM300" s="14" t="str">
        <f>IF('Job List'!Y305="", "", 'Job List'!Y305)</f>
        <v/>
      </c>
    </row>
    <row r="301" spans="65:65" hidden="1" x14ac:dyDescent="0.25">
      <c r="BM301" s="14" t="str">
        <f>IF('Job List'!Y306="", "", 'Job List'!Y306)</f>
        <v/>
      </c>
    </row>
    <row r="302" spans="65:65" hidden="1" x14ac:dyDescent="0.25">
      <c r="BM302" s="14" t="str">
        <f>IF('Job List'!Y307="", "", 'Job List'!Y307)</f>
        <v/>
      </c>
    </row>
    <row r="303" spans="65:65" hidden="1" x14ac:dyDescent="0.25">
      <c r="BM303" s="14" t="str">
        <f>IF('Job List'!Y308="", "", 'Job List'!Y308)</f>
        <v/>
      </c>
    </row>
    <row r="304" spans="65:65" hidden="1" x14ac:dyDescent="0.25">
      <c r="BM304" s="14" t="str">
        <f>IF('Job List'!Y309="", "", 'Job List'!Y309)</f>
        <v/>
      </c>
    </row>
    <row r="305" spans="65:65" hidden="1" x14ac:dyDescent="0.25">
      <c r="BM305" s="14" t="str">
        <f>IF('Job List'!Y310="", "", 'Job List'!Y310)</f>
        <v/>
      </c>
    </row>
    <row r="306" spans="65:65" hidden="1" x14ac:dyDescent="0.25">
      <c r="BM306" s="14" t="str">
        <f>IF('Job List'!Y311="", "", 'Job List'!Y311)</f>
        <v/>
      </c>
    </row>
    <row r="307" spans="65:65" hidden="1" x14ac:dyDescent="0.25">
      <c r="BM307" s="14" t="str">
        <f>IF('Job List'!Y312="", "", 'Job List'!Y312)</f>
        <v/>
      </c>
    </row>
    <row r="308" spans="65:65" hidden="1" x14ac:dyDescent="0.25">
      <c r="BM308" s="14" t="str">
        <f>IF('Job List'!Y313="", "", 'Job List'!Y313)</f>
        <v/>
      </c>
    </row>
    <row r="309" spans="65:65" hidden="1" x14ac:dyDescent="0.25">
      <c r="BM309" s="14" t="str">
        <f>IF('Job List'!Y314="", "", 'Job List'!Y314)</f>
        <v/>
      </c>
    </row>
    <row r="310" spans="65:65" hidden="1" x14ac:dyDescent="0.25">
      <c r="BM310" s="14" t="str">
        <f>IF('Job List'!Y315="", "", 'Job List'!Y315)</f>
        <v/>
      </c>
    </row>
    <row r="311" spans="65:65" hidden="1" x14ac:dyDescent="0.25">
      <c r="BM311" s="14" t="str">
        <f>IF('Job List'!Y316="", "", 'Job List'!Y316)</f>
        <v/>
      </c>
    </row>
    <row r="312" spans="65:65" hidden="1" x14ac:dyDescent="0.25">
      <c r="BM312" s="14" t="str">
        <f>IF('Job List'!Y317="", "", 'Job List'!Y317)</f>
        <v/>
      </c>
    </row>
    <row r="313" spans="65:65" hidden="1" x14ac:dyDescent="0.25">
      <c r="BM313" s="14" t="str">
        <f>IF('Job List'!Y318="", "", 'Job List'!Y318)</f>
        <v/>
      </c>
    </row>
    <row r="314" spans="65:65" hidden="1" x14ac:dyDescent="0.25">
      <c r="BM314" s="14" t="str">
        <f>IF('Job List'!Y319="", "", 'Job List'!Y319)</f>
        <v/>
      </c>
    </row>
    <row r="315" spans="65:65" hidden="1" x14ac:dyDescent="0.25">
      <c r="BM315" s="14" t="str">
        <f>IF('Job List'!Y320="", "", 'Job List'!Y320)</f>
        <v/>
      </c>
    </row>
    <row r="316" spans="65:65" hidden="1" x14ac:dyDescent="0.25">
      <c r="BM316" s="14" t="str">
        <f>IF('Job List'!Y321="", "", 'Job List'!Y321)</f>
        <v/>
      </c>
    </row>
    <row r="317" spans="65:65" hidden="1" x14ac:dyDescent="0.25">
      <c r="BM317" s="14" t="str">
        <f>IF('Job List'!Y322="", "", 'Job List'!Y322)</f>
        <v/>
      </c>
    </row>
    <row r="318" spans="65:65" hidden="1" x14ac:dyDescent="0.25">
      <c r="BM318" s="14" t="str">
        <f>IF('Job List'!Y323="", "", 'Job List'!Y323)</f>
        <v/>
      </c>
    </row>
    <row r="319" spans="65:65" hidden="1" x14ac:dyDescent="0.25">
      <c r="BM319" s="14" t="str">
        <f>IF('Job List'!Y324="", "", 'Job List'!Y324)</f>
        <v/>
      </c>
    </row>
    <row r="320" spans="65:65" hidden="1" x14ac:dyDescent="0.25">
      <c r="BM320" s="14" t="str">
        <f>IF('Job List'!Y325="", "", 'Job List'!Y325)</f>
        <v/>
      </c>
    </row>
    <row r="321" spans="65:65" hidden="1" x14ac:dyDescent="0.25">
      <c r="BM321" s="14" t="str">
        <f>IF('Job List'!Y326="", "", 'Job List'!Y326)</f>
        <v/>
      </c>
    </row>
    <row r="322" spans="65:65" hidden="1" x14ac:dyDescent="0.25">
      <c r="BM322" s="14" t="str">
        <f>IF('Job List'!Y327="", "", 'Job List'!Y327)</f>
        <v/>
      </c>
    </row>
    <row r="323" spans="65:65" hidden="1" x14ac:dyDescent="0.25">
      <c r="BM323" s="14" t="str">
        <f>IF('Job List'!Y328="", "", 'Job List'!Y328)</f>
        <v/>
      </c>
    </row>
    <row r="324" spans="65:65" hidden="1" x14ac:dyDescent="0.25">
      <c r="BM324" s="14" t="str">
        <f>IF('Job List'!Y329="", "", 'Job List'!Y329)</f>
        <v/>
      </c>
    </row>
    <row r="325" spans="65:65" hidden="1" x14ac:dyDescent="0.25">
      <c r="BM325" s="14" t="str">
        <f>IF('Job List'!Y330="", "", 'Job List'!Y330)</f>
        <v/>
      </c>
    </row>
    <row r="326" spans="65:65" hidden="1" x14ac:dyDescent="0.25">
      <c r="BM326" s="14" t="str">
        <f>IF('Job List'!Y331="", "", 'Job List'!Y331)</f>
        <v/>
      </c>
    </row>
    <row r="327" spans="65:65" hidden="1" x14ac:dyDescent="0.25">
      <c r="BM327" s="14" t="str">
        <f>IF('Job List'!Y332="", "", 'Job List'!Y332)</f>
        <v/>
      </c>
    </row>
    <row r="328" spans="65:65" hidden="1" x14ac:dyDescent="0.25">
      <c r="BM328" s="14" t="str">
        <f>IF('Job List'!Y333="", "", 'Job List'!Y333)</f>
        <v/>
      </c>
    </row>
    <row r="329" spans="65:65" hidden="1" x14ac:dyDescent="0.25">
      <c r="BM329" s="14" t="str">
        <f>IF('Job List'!Y334="", "", 'Job List'!Y334)</f>
        <v/>
      </c>
    </row>
    <row r="330" spans="65:65" hidden="1" x14ac:dyDescent="0.25">
      <c r="BM330" s="14" t="str">
        <f>IF('Job List'!Y335="", "", 'Job List'!Y335)</f>
        <v/>
      </c>
    </row>
    <row r="331" spans="65:65" hidden="1" x14ac:dyDescent="0.25">
      <c r="BM331" s="14" t="str">
        <f>IF('Job List'!Y336="", "", 'Job List'!Y336)</f>
        <v/>
      </c>
    </row>
    <row r="332" spans="65:65" hidden="1" x14ac:dyDescent="0.25">
      <c r="BM332" s="14" t="str">
        <f>IF('Job List'!Y337="", "", 'Job List'!Y337)</f>
        <v/>
      </c>
    </row>
    <row r="333" spans="65:65" hidden="1" x14ac:dyDescent="0.25">
      <c r="BM333" s="14" t="str">
        <f>IF('Job List'!Y338="", "", 'Job List'!Y338)</f>
        <v/>
      </c>
    </row>
    <row r="334" spans="65:65" hidden="1" x14ac:dyDescent="0.25">
      <c r="BM334" s="14" t="str">
        <f>IF('Job List'!Y339="", "", 'Job List'!Y339)</f>
        <v/>
      </c>
    </row>
    <row r="335" spans="65:65" hidden="1" x14ac:dyDescent="0.25">
      <c r="BM335" s="14" t="str">
        <f>IF('Job List'!Y340="", "", 'Job List'!Y340)</f>
        <v/>
      </c>
    </row>
    <row r="336" spans="65:65" hidden="1" x14ac:dyDescent="0.25">
      <c r="BM336" s="14" t="str">
        <f>IF('Job List'!Y341="", "", 'Job List'!Y341)</f>
        <v/>
      </c>
    </row>
    <row r="337" spans="65:65" hidden="1" x14ac:dyDescent="0.25">
      <c r="BM337" s="14" t="str">
        <f>IF('Job List'!Y342="", "", 'Job List'!Y342)</f>
        <v/>
      </c>
    </row>
    <row r="338" spans="65:65" hidden="1" x14ac:dyDescent="0.25">
      <c r="BM338" s="14" t="str">
        <f>IF('Job List'!Y343="", "", 'Job List'!Y343)</f>
        <v/>
      </c>
    </row>
    <row r="339" spans="65:65" hidden="1" x14ac:dyDescent="0.25">
      <c r="BM339" s="14" t="str">
        <f>IF('Job List'!Y344="", "", 'Job List'!Y344)</f>
        <v/>
      </c>
    </row>
    <row r="340" spans="65:65" hidden="1" x14ac:dyDescent="0.25">
      <c r="BM340" s="14" t="str">
        <f>IF('Job List'!Y345="", "", 'Job List'!Y345)</f>
        <v/>
      </c>
    </row>
    <row r="341" spans="65:65" hidden="1" x14ac:dyDescent="0.25">
      <c r="BM341" s="14" t="str">
        <f>IF('Job List'!Y346="", "", 'Job List'!Y346)</f>
        <v/>
      </c>
    </row>
    <row r="342" spans="65:65" hidden="1" x14ac:dyDescent="0.25">
      <c r="BM342" s="14" t="str">
        <f>IF('Job List'!Y347="", "", 'Job List'!Y347)</f>
        <v/>
      </c>
    </row>
    <row r="343" spans="65:65" hidden="1" x14ac:dyDescent="0.25">
      <c r="BM343" s="14" t="str">
        <f>IF('Job List'!Y348="", "", 'Job List'!Y348)</f>
        <v/>
      </c>
    </row>
    <row r="344" spans="65:65" hidden="1" x14ac:dyDescent="0.25">
      <c r="BM344" s="14" t="str">
        <f>IF('Job List'!Y349="", "", 'Job List'!Y349)</f>
        <v/>
      </c>
    </row>
    <row r="345" spans="65:65" hidden="1" x14ac:dyDescent="0.25">
      <c r="BM345" s="14" t="str">
        <f>IF('Job List'!Y350="", "", 'Job List'!Y350)</f>
        <v/>
      </c>
    </row>
    <row r="346" spans="65:65" hidden="1" x14ac:dyDescent="0.25">
      <c r="BM346" s="14" t="str">
        <f>IF('Job List'!Y351="", "", 'Job List'!Y351)</f>
        <v/>
      </c>
    </row>
    <row r="347" spans="65:65" hidden="1" x14ac:dyDescent="0.25">
      <c r="BM347" s="14" t="str">
        <f>IF('Job List'!Y352="", "", 'Job List'!Y352)</f>
        <v/>
      </c>
    </row>
    <row r="348" spans="65:65" hidden="1" x14ac:dyDescent="0.25">
      <c r="BM348" s="14" t="str">
        <f>IF('Job List'!Y353="", "", 'Job List'!Y353)</f>
        <v/>
      </c>
    </row>
    <row r="349" spans="65:65" hidden="1" x14ac:dyDescent="0.25">
      <c r="BM349" s="14" t="str">
        <f>IF('Job List'!Y354="", "", 'Job List'!Y354)</f>
        <v/>
      </c>
    </row>
    <row r="350" spans="65:65" hidden="1" x14ac:dyDescent="0.25">
      <c r="BM350" s="14" t="str">
        <f>IF('Job List'!Y355="", "", 'Job List'!Y355)</f>
        <v/>
      </c>
    </row>
    <row r="351" spans="65:65" hidden="1" x14ac:dyDescent="0.25">
      <c r="BM351" s="14" t="str">
        <f>IF('Job List'!Y356="", "", 'Job List'!Y356)</f>
        <v/>
      </c>
    </row>
    <row r="352" spans="65:65" hidden="1" x14ac:dyDescent="0.25">
      <c r="BM352" s="14" t="str">
        <f>IF('Job List'!Y357="", "", 'Job List'!Y357)</f>
        <v/>
      </c>
    </row>
    <row r="353" spans="65:65" hidden="1" x14ac:dyDescent="0.25">
      <c r="BM353" s="14" t="str">
        <f>IF('Job List'!Y358="", "", 'Job List'!Y358)</f>
        <v/>
      </c>
    </row>
    <row r="354" spans="65:65" hidden="1" x14ac:dyDescent="0.25">
      <c r="BM354" s="14" t="str">
        <f>IF('Job List'!Y359="", "", 'Job List'!Y359)</f>
        <v/>
      </c>
    </row>
    <row r="355" spans="65:65" hidden="1" x14ac:dyDescent="0.25">
      <c r="BM355" s="14" t="str">
        <f>IF('Job List'!Y360="", "", 'Job List'!Y360)</f>
        <v/>
      </c>
    </row>
    <row r="356" spans="65:65" hidden="1" x14ac:dyDescent="0.25">
      <c r="BM356" s="14" t="str">
        <f>IF('Job List'!Y361="", "", 'Job List'!Y361)</f>
        <v/>
      </c>
    </row>
    <row r="357" spans="65:65" hidden="1" x14ac:dyDescent="0.25">
      <c r="BM357" s="14" t="str">
        <f>IF('Job List'!Y362="", "", 'Job List'!Y362)</f>
        <v/>
      </c>
    </row>
    <row r="358" spans="65:65" hidden="1" x14ac:dyDescent="0.25">
      <c r="BM358" s="14" t="str">
        <f>IF('Job List'!Y363="", "", 'Job List'!Y363)</f>
        <v/>
      </c>
    </row>
    <row r="359" spans="65:65" hidden="1" x14ac:dyDescent="0.25">
      <c r="BM359" s="14" t="str">
        <f>IF('Job List'!Y364="", "", 'Job List'!Y364)</f>
        <v/>
      </c>
    </row>
    <row r="360" spans="65:65" hidden="1" x14ac:dyDescent="0.25">
      <c r="BM360" s="14" t="str">
        <f>IF('Job List'!Y365="", "", 'Job List'!Y365)</f>
        <v/>
      </c>
    </row>
    <row r="361" spans="65:65" hidden="1" x14ac:dyDescent="0.25">
      <c r="BM361" s="14" t="str">
        <f>IF('Job List'!Y366="", "", 'Job List'!Y366)</f>
        <v/>
      </c>
    </row>
    <row r="362" spans="65:65" hidden="1" x14ac:dyDescent="0.25">
      <c r="BM362" s="14" t="str">
        <f>IF('Job List'!Y367="", "", 'Job List'!Y367)</f>
        <v/>
      </c>
    </row>
    <row r="363" spans="65:65" hidden="1" x14ac:dyDescent="0.25">
      <c r="BM363" s="14" t="str">
        <f>IF('Job List'!Y368="", "", 'Job List'!Y368)</f>
        <v/>
      </c>
    </row>
    <row r="364" spans="65:65" hidden="1" x14ac:dyDescent="0.25">
      <c r="BM364" s="14" t="str">
        <f>IF('Job List'!Y369="", "", 'Job List'!Y369)</f>
        <v/>
      </c>
    </row>
    <row r="365" spans="65:65" hidden="1" x14ac:dyDescent="0.25">
      <c r="BM365" s="14" t="str">
        <f>IF('Job List'!Y370="", "", 'Job List'!Y370)</f>
        <v/>
      </c>
    </row>
    <row r="366" spans="65:65" hidden="1" x14ac:dyDescent="0.25">
      <c r="BM366" s="14" t="str">
        <f>IF('Job List'!Y371="", "", 'Job List'!Y371)</f>
        <v/>
      </c>
    </row>
    <row r="367" spans="65:65" hidden="1" x14ac:dyDescent="0.25">
      <c r="BM367" s="14" t="str">
        <f>IF('Job List'!Y372="", "", 'Job List'!Y372)</f>
        <v/>
      </c>
    </row>
    <row r="368" spans="65:65" hidden="1" x14ac:dyDescent="0.25">
      <c r="BM368" s="14" t="str">
        <f>IF('Job List'!Y373="", "", 'Job List'!Y373)</f>
        <v/>
      </c>
    </row>
    <row r="369" spans="65:65" hidden="1" x14ac:dyDescent="0.25">
      <c r="BM369" s="14" t="str">
        <f>IF('Job List'!Y374="", "", 'Job List'!Y374)</f>
        <v/>
      </c>
    </row>
    <row r="370" spans="65:65" hidden="1" x14ac:dyDescent="0.25">
      <c r="BM370" s="14" t="str">
        <f>IF('Job List'!Y375="", "", 'Job List'!Y375)</f>
        <v/>
      </c>
    </row>
    <row r="371" spans="65:65" hidden="1" x14ac:dyDescent="0.25">
      <c r="BM371" s="14" t="str">
        <f>IF('Job List'!Y376="", "", 'Job List'!Y376)</f>
        <v/>
      </c>
    </row>
    <row r="372" spans="65:65" hidden="1" x14ac:dyDescent="0.25">
      <c r="BM372" s="14" t="str">
        <f>IF('Job List'!Y377="", "", 'Job List'!Y377)</f>
        <v/>
      </c>
    </row>
    <row r="373" spans="65:65" hidden="1" x14ac:dyDescent="0.25">
      <c r="BM373" s="14" t="str">
        <f>IF('Job List'!Y378="", "", 'Job List'!Y378)</f>
        <v/>
      </c>
    </row>
    <row r="374" spans="65:65" hidden="1" x14ac:dyDescent="0.25">
      <c r="BM374" s="14" t="str">
        <f>IF('Job List'!Y379="", "", 'Job List'!Y379)</f>
        <v/>
      </c>
    </row>
    <row r="375" spans="65:65" hidden="1" x14ac:dyDescent="0.25">
      <c r="BM375" s="14" t="str">
        <f>IF('Job List'!Y380="", "", 'Job List'!Y380)</f>
        <v/>
      </c>
    </row>
    <row r="376" spans="65:65" hidden="1" x14ac:dyDescent="0.25">
      <c r="BM376" s="14" t="str">
        <f>IF('Job List'!Y381="", "", 'Job List'!Y381)</f>
        <v/>
      </c>
    </row>
    <row r="377" spans="65:65" hidden="1" x14ac:dyDescent="0.25">
      <c r="BM377" s="14" t="str">
        <f>IF('Job List'!Y382="", "", 'Job List'!Y382)</f>
        <v/>
      </c>
    </row>
    <row r="378" spans="65:65" hidden="1" x14ac:dyDescent="0.25">
      <c r="BM378" s="14" t="str">
        <f>IF('Job List'!Y383="", "", 'Job List'!Y383)</f>
        <v/>
      </c>
    </row>
    <row r="379" spans="65:65" hidden="1" x14ac:dyDescent="0.25">
      <c r="BM379" s="14" t="str">
        <f>IF('Job List'!Y384="", "", 'Job List'!Y384)</f>
        <v/>
      </c>
    </row>
    <row r="380" spans="65:65" hidden="1" x14ac:dyDescent="0.25">
      <c r="BM380" s="14" t="str">
        <f>IF('Job List'!Y385="", "", 'Job List'!Y385)</f>
        <v/>
      </c>
    </row>
    <row r="381" spans="65:65" hidden="1" x14ac:dyDescent="0.25">
      <c r="BM381" s="14" t="str">
        <f>IF('Job List'!Y386="", "", 'Job List'!Y386)</f>
        <v/>
      </c>
    </row>
    <row r="382" spans="65:65" hidden="1" x14ac:dyDescent="0.25">
      <c r="BM382" s="14" t="str">
        <f>IF('Job List'!Y387="", "", 'Job List'!Y387)</f>
        <v/>
      </c>
    </row>
    <row r="383" spans="65:65" hidden="1" x14ac:dyDescent="0.25">
      <c r="BM383" s="14" t="str">
        <f>IF('Job List'!Y388="", "", 'Job List'!Y388)</f>
        <v/>
      </c>
    </row>
    <row r="384" spans="65:65" hidden="1" x14ac:dyDescent="0.25">
      <c r="BM384" s="14" t="str">
        <f>IF('Job List'!Y389="", "", 'Job List'!Y389)</f>
        <v/>
      </c>
    </row>
    <row r="385" spans="65:65" hidden="1" x14ac:dyDescent="0.25">
      <c r="BM385" s="14" t="str">
        <f>IF('Job List'!Y390="", "", 'Job List'!Y390)</f>
        <v/>
      </c>
    </row>
    <row r="386" spans="65:65" hidden="1" x14ac:dyDescent="0.25">
      <c r="BM386" s="14" t="str">
        <f>IF('Job List'!Y391="", "", 'Job List'!Y391)</f>
        <v/>
      </c>
    </row>
    <row r="387" spans="65:65" hidden="1" x14ac:dyDescent="0.25">
      <c r="BM387" s="14" t="str">
        <f>IF('Job List'!Y392="", "", 'Job List'!Y392)</f>
        <v/>
      </c>
    </row>
    <row r="388" spans="65:65" hidden="1" x14ac:dyDescent="0.25">
      <c r="BM388" s="14" t="str">
        <f>IF('Job List'!Y393="", "", 'Job List'!Y393)</f>
        <v/>
      </c>
    </row>
    <row r="389" spans="65:65" hidden="1" x14ac:dyDescent="0.25">
      <c r="BM389" s="14" t="str">
        <f>IF('Job List'!Y394="", "", 'Job List'!Y394)</f>
        <v/>
      </c>
    </row>
    <row r="390" spans="65:65" hidden="1" x14ac:dyDescent="0.25">
      <c r="BM390" s="14" t="str">
        <f>IF('Job List'!Y395="", "", 'Job List'!Y395)</f>
        <v/>
      </c>
    </row>
    <row r="391" spans="65:65" hidden="1" x14ac:dyDescent="0.25">
      <c r="BM391" s="14" t="str">
        <f>IF('Job List'!Y396="", "", 'Job List'!Y396)</f>
        <v/>
      </c>
    </row>
    <row r="392" spans="65:65" hidden="1" x14ac:dyDescent="0.25">
      <c r="BM392" s="14" t="str">
        <f>IF('Job List'!Y397="", "", 'Job List'!Y397)</f>
        <v/>
      </c>
    </row>
    <row r="393" spans="65:65" hidden="1" x14ac:dyDescent="0.25">
      <c r="BM393" s="14" t="str">
        <f>IF('Job List'!Y398="", "", 'Job List'!Y398)</f>
        <v/>
      </c>
    </row>
    <row r="394" spans="65:65" hidden="1" x14ac:dyDescent="0.25">
      <c r="BM394" s="14" t="str">
        <f>IF('Job List'!Y399="", "", 'Job List'!Y399)</f>
        <v/>
      </c>
    </row>
    <row r="395" spans="65:65" hidden="1" x14ac:dyDescent="0.25">
      <c r="BM395" s="14" t="str">
        <f>IF('Job List'!Y400="", "", 'Job List'!Y400)</f>
        <v/>
      </c>
    </row>
    <row r="396" spans="65:65" hidden="1" x14ac:dyDescent="0.25">
      <c r="BM396" s="14" t="str">
        <f>IF('Job List'!Y401="", "", 'Job List'!Y401)</f>
        <v/>
      </c>
    </row>
    <row r="397" spans="65:65" hidden="1" x14ac:dyDescent="0.25">
      <c r="BM397" s="14" t="str">
        <f>IF('Job List'!Y402="", "", 'Job List'!Y402)</f>
        <v/>
      </c>
    </row>
    <row r="398" spans="65:65" hidden="1" x14ac:dyDescent="0.25">
      <c r="BM398" s="14" t="str">
        <f>IF('Job List'!Y403="", "", 'Job List'!Y403)</f>
        <v/>
      </c>
    </row>
    <row r="399" spans="65:65" hidden="1" x14ac:dyDescent="0.25">
      <c r="BM399" s="14" t="str">
        <f>IF('Job List'!Y404="", "", 'Job List'!Y404)</f>
        <v/>
      </c>
    </row>
    <row r="400" spans="65:65" hidden="1" x14ac:dyDescent="0.25">
      <c r="BM400" s="14" t="str">
        <f>IF('Job List'!Y405="", "", 'Job List'!Y405)</f>
        <v/>
      </c>
    </row>
    <row r="401" spans="65:65" hidden="1" x14ac:dyDescent="0.25">
      <c r="BM401" s="14" t="str">
        <f>IF('Job List'!Y406="", "", 'Job List'!Y406)</f>
        <v/>
      </c>
    </row>
    <row r="402" spans="65:65" hidden="1" x14ac:dyDescent="0.25">
      <c r="BM402" s="14" t="str">
        <f>IF('Job List'!Y407="", "", 'Job List'!Y407)</f>
        <v/>
      </c>
    </row>
    <row r="403" spans="65:65" hidden="1" x14ac:dyDescent="0.25">
      <c r="BM403" s="14" t="str">
        <f>IF('Job List'!Y408="", "", 'Job List'!Y408)</f>
        <v/>
      </c>
    </row>
    <row r="404" spans="65:65" hidden="1" x14ac:dyDescent="0.25">
      <c r="BM404" s="14" t="str">
        <f>IF('Job List'!Y409="", "", 'Job List'!Y409)</f>
        <v/>
      </c>
    </row>
    <row r="405" spans="65:65" hidden="1" x14ac:dyDescent="0.25">
      <c r="BM405" s="14" t="str">
        <f>IF('Job List'!Y410="", "", 'Job List'!Y410)</f>
        <v/>
      </c>
    </row>
    <row r="406" spans="65:65" hidden="1" x14ac:dyDescent="0.25">
      <c r="BM406" s="14" t="str">
        <f>IF('Job List'!Y411="", "", 'Job List'!Y411)</f>
        <v/>
      </c>
    </row>
    <row r="407" spans="65:65" hidden="1" x14ac:dyDescent="0.25">
      <c r="BM407" s="14" t="str">
        <f>IF('Job List'!Y412="", "", 'Job List'!Y412)</f>
        <v/>
      </c>
    </row>
    <row r="408" spans="65:65" hidden="1" x14ac:dyDescent="0.25">
      <c r="BM408" s="14" t="str">
        <f>IF('Job List'!Y413="", "", 'Job List'!Y413)</f>
        <v/>
      </c>
    </row>
    <row r="409" spans="65:65" hidden="1" x14ac:dyDescent="0.25">
      <c r="BM409" s="14" t="str">
        <f>IF('Job List'!Y414="", "", 'Job List'!Y414)</f>
        <v/>
      </c>
    </row>
    <row r="410" spans="65:65" hidden="1" x14ac:dyDescent="0.25">
      <c r="BM410" s="14" t="str">
        <f>IF('Job List'!Y415="", "", 'Job List'!Y415)</f>
        <v/>
      </c>
    </row>
    <row r="411" spans="65:65" hidden="1" x14ac:dyDescent="0.25">
      <c r="BM411" s="14" t="str">
        <f>IF('Job List'!Y416="", "", 'Job List'!Y416)</f>
        <v/>
      </c>
    </row>
    <row r="412" spans="65:65" hidden="1" x14ac:dyDescent="0.25">
      <c r="BM412" s="14" t="str">
        <f>IF('Job List'!Y417="", "", 'Job List'!Y417)</f>
        <v/>
      </c>
    </row>
    <row r="413" spans="65:65" hidden="1" x14ac:dyDescent="0.25">
      <c r="BM413" s="14" t="str">
        <f>IF('Job List'!Y418="", "", 'Job List'!Y418)</f>
        <v/>
      </c>
    </row>
    <row r="414" spans="65:65" hidden="1" x14ac:dyDescent="0.25">
      <c r="BM414" s="14" t="str">
        <f>IF('Job List'!Y419="", "", 'Job List'!Y419)</f>
        <v/>
      </c>
    </row>
    <row r="415" spans="65:65" hidden="1" x14ac:dyDescent="0.25">
      <c r="BM415" s="14" t="str">
        <f>IF('Job List'!Y420="", "", 'Job List'!Y420)</f>
        <v/>
      </c>
    </row>
    <row r="416" spans="65:65" hidden="1" x14ac:dyDescent="0.25">
      <c r="BM416" s="14" t="str">
        <f>IF('Job List'!Y421="", "", 'Job List'!Y421)</f>
        <v/>
      </c>
    </row>
    <row r="417" spans="65:65" hidden="1" x14ac:dyDescent="0.25">
      <c r="BM417" s="14" t="str">
        <f>IF('Job List'!Y422="", "", 'Job List'!Y422)</f>
        <v/>
      </c>
    </row>
    <row r="418" spans="65:65" hidden="1" x14ac:dyDescent="0.25">
      <c r="BM418" s="14" t="str">
        <f>IF('Job List'!Y423="", "", 'Job List'!Y423)</f>
        <v/>
      </c>
    </row>
    <row r="419" spans="65:65" hidden="1" x14ac:dyDescent="0.25">
      <c r="BM419" s="14" t="str">
        <f>IF('Job List'!Y424="", "", 'Job List'!Y424)</f>
        <v/>
      </c>
    </row>
    <row r="420" spans="65:65" hidden="1" x14ac:dyDescent="0.25">
      <c r="BM420" s="14" t="str">
        <f>IF('Job List'!Y425="", "", 'Job List'!Y425)</f>
        <v/>
      </c>
    </row>
    <row r="421" spans="65:65" hidden="1" x14ac:dyDescent="0.25">
      <c r="BM421" s="14" t="str">
        <f>IF('Job List'!Y426="", "", 'Job List'!Y426)</f>
        <v/>
      </c>
    </row>
    <row r="422" spans="65:65" hidden="1" x14ac:dyDescent="0.25">
      <c r="BM422" s="14" t="str">
        <f>IF('Job List'!Y427="", "", 'Job List'!Y427)</f>
        <v/>
      </c>
    </row>
    <row r="423" spans="65:65" hidden="1" x14ac:dyDescent="0.25">
      <c r="BM423" s="14" t="str">
        <f>IF('Job List'!Y428="", "", 'Job List'!Y428)</f>
        <v/>
      </c>
    </row>
    <row r="424" spans="65:65" hidden="1" x14ac:dyDescent="0.25">
      <c r="BM424" s="14" t="str">
        <f>IF('Job List'!Y429="", "", 'Job List'!Y429)</f>
        <v/>
      </c>
    </row>
    <row r="425" spans="65:65" hidden="1" x14ac:dyDescent="0.25">
      <c r="BM425" s="14" t="str">
        <f>IF('Job List'!Y430="", "", 'Job List'!Y430)</f>
        <v/>
      </c>
    </row>
    <row r="426" spans="65:65" hidden="1" x14ac:dyDescent="0.25">
      <c r="BM426" s="14" t="str">
        <f>IF('Job List'!Y431="", "", 'Job List'!Y431)</f>
        <v/>
      </c>
    </row>
    <row r="427" spans="65:65" hidden="1" x14ac:dyDescent="0.25">
      <c r="BM427" s="14" t="str">
        <f>IF('Job List'!Y432="", "", 'Job List'!Y432)</f>
        <v/>
      </c>
    </row>
    <row r="428" spans="65:65" hidden="1" x14ac:dyDescent="0.25">
      <c r="BM428" s="14" t="str">
        <f>IF('Job List'!Y433="", "", 'Job List'!Y433)</f>
        <v/>
      </c>
    </row>
    <row r="429" spans="65:65" hidden="1" x14ac:dyDescent="0.25">
      <c r="BM429" s="14" t="str">
        <f>IF('Job List'!Y434="", "", 'Job List'!Y434)</f>
        <v/>
      </c>
    </row>
    <row r="430" spans="65:65" hidden="1" x14ac:dyDescent="0.25">
      <c r="BM430" s="14" t="str">
        <f>IF('Job List'!Y435="", "", 'Job List'!Y435)</f>
        <v/>
      </c>
    </row>
    <row r="431" spans="65:65" hidden="1" x14ac:dyDescent="0.25">
      <c r="BM431" s="14" t="str">
        <f>IF('Job List'!Y436="", "", 'Job List'!Y436)</f>
        <v/>
      </c>
    </row>
    <row r="432" spans="65:65" hidden="1" x14ac:dyDescent="0.25">
      <c r="BM432" s="14" t="str">
        <f>IF('Job List'!Y437="", "", 'Job List'!Y437)</f>
        <v/>
      </c>
    </row>
    <row r="433" spans="65:65" hidden="1" x14ac:dyDescent="0.25">
      <c r="BM433" s="14" t="str">
        <f>IF('Job List'!Y438="", "", 'Job List'!Y438)</f>
        <v/>
      </c>
    </row>
    <row r="434" spans="65:65" hidden="1" x14ac:dyDescent="0.25">
      <c r="BM434" s="14" t="str">
        <f>IF('Job List'!Y439="", "", 'Job List'!Y439)</f>
        <v/>
      </c>
    </row>
    <row r="435" spans="65:65" hidden="1" x14ac:dyDescent="0.25">
      <c r="BM435" s="14" t="str">
        <f>IF('Job List'!Y440="", "", 'Job List'!Y440)</f>
        <v/>
      </c>
    </row>
    <row r="436" spans="65:65" hidden="1" x14ac:dyDescent="0.25">
      <c r="BM436" s="14" t="str">
        <f>IF('Job List'!Y441="", "", 'Job List'!Y441)</f>
        <v/>
      </c>
    </row>
    <row r="437" spans="65:65" hidden="1" x14ac:dyDescent="0.25">
      <c r="BM437" s="14" t="str">
        <f>IF('Job List'!Y442="", "", 'Job List'!Y442)</f>
        <v/>
      </c>
    </row>
    <row r="438" spans="65:65" hidden="1" x14ac:dyDescent="0.25">
      <c r="BM438" s="14" t="str">
        <f>IF('Job List'!Y443="", "", 'Job List'!Y443)</f>
        <v/>
      </c>
    </row>
    <row r="439" spans="65:65" hidden="1" x14ac:dyDescent="0.25">
      <c r="BM439" s="14" t="str">
        <f>IF('Job List'!Y444="", "", 'Job List'!Y444)</f>
        <v/>
      </c>
    </row>
    <row r="440" spans="65:65" hidden="1" x14ac:dyDescent="0.25">
      <c r="BM440" s="14" t="str">
        <f>IF('Job List'!Y445="", "", 'Job List'!Y445)</f>
        <v/>
      </c>
    </row>
    <row r="441" spans="65:65" hidden="1" x14ac:dyDescent="0.25">
      <c r="BM441" s="14" t="str">
        <f>IF('Job List'!Y446="", "", 'Job List'!Y446)</f>
        <v/>
      </c>
    </row>
    <row r="442" spans="65:65" hidden="1" x14ac:dyDescent="0.25">
      <c r="BM442" s="14" t="str">
        <f>IF('Job List'!Y447="", "", 'Job List'!Y447)</f>
        <v/>
      </c>
    </row>
    <row r="443" spans="65:65" hidden="1" x14ac:dyDescent="0.25">
      <c r="BM443" s="14" t="str">
        <f>IF('Job List'!Y448="", "", 'Job List'!Y448)</f>
        <v/>
      </c>
    </row>
    <row r="444" spans="65:65" hidden="1" x14ac:dyDescent="0.25">
      <c r="BM444" s="14" t="str">
        <f>IF('Job List'!Y449="", "", 'Job List'!Y449)</f>
        <v/>
      </c>
    </row>
    <row r="445" spans="65:65" hidden="1" x14ac:dyDescent="0.25">
      <c r="BM445" s="14" t="str">
        <f>IF('Job List'!Y450="", "", 'Job List'!Y450)</f>
        <v/>
      </c>
    </row>
    <row r="446" spans="65:65" hidden="1" x14ac:dyDescent="0.25">
      <c r="BM446" s="14" t="str">
        <f>IF('Job List'!Y451="", "", 'Job List'!Y451)</f>
        <v/>
      </c>
    </row>
    <row r="447" spans="65:65" hidden="1" x14ac:dyDescent="0.25">
      <c r="BM447" s="14" t="str">
        <f>IF('Job List'!Y452="", "", 'Job List'!Y452)</f>
        <v/>
      </c>
    </row>
    <row r="448" spans="65:65" hidden="1" x14ac:dyDescent="0.25">
      <c r="BM448" s="14" t="str">
        <f>IF('Job List'!Y453="", "", 'Job List'!Y453)</f>
        <v/>
      </c>
    </row>
    <row r="449" spans="65:65" hidden="1" x14ac:dyDescent="0.25">
      <c r="BM449" s="14" t="str">
        <f>IF('Job List'!Y454="", "", 'Job List'!Y454)</f>
        <v/>
      </c>
    </row>
    <row r="450" spans="65:65" hidden="1" x14ac:dyDescent="0.25">
      <c r="BM450" s="14" t="str">
        <f>IF('Job List'!Y455="", "", 'Job List'!Y455)</f>
        <v/>
      </c>
    </row>
    <row r="451" spans="65:65" hidden="1" x14ac:dyDescent="0.25">
      <c r="BM451" s="14" t="str">
        <f>IF('Job List'!Y456="", "", 'Job List'!Y456)</f>
        <v/>
      </c>
    </row>
    <row r="452" spans="65:65" hidden="1" x14ac:dyDescent="0.25">
      <c r="BM452" s="14" t="str">
        <f>IF('Job List'!Y457="", "", 'Job List'!Y457)</f>
        <v/>
      </c>
    </row>
    <row r="453" spans="65:65" hidden="1" x14ac:dyDescent="0.25">
      <c r="BM453" s="14" t="str">
        <f>IF('Job List'!Y458="", "", 'Job List'!Y458)</f>
        <v/>
      </c>
    </row>
    <row r="454" spans="65:65" hidden="1" x14ac:dyDescent="0.25">
      <c r="BM454" s="14" t="str">
        <f>IF('Job List'!Y459="", "", 'Job List'!Y459)</f>
        <v/>
      </c>
    </row>
    <row r="455" spans="65:65" hidden="1" x14ac:dyDescent="0.25">
      <c r="BM455" s="14" t="str">
        <f>IF('Job List'!Y460="", "", 'Job List'!Y460)</f>
        <v/>
      </c>
    </row>
    <row r="456" spans="65:65" hidden="1" x14ac:dyDescent="0.25">
      <c r="BM456" s="14" t="str">
        <f>IF('Job List'!Y461="", "", 'Job List'!Y461)</f>
        <v/>
      </c>
    </row>
    <row r="457" spans="65:65" hidden="1" x14ac:dyDescent="0.25">
      <c r="BM457" s="14" t="str">
        <f>IF('Job List'!Y462="", "", 'Job List'!Y462)</f>
        <v/>
      </c>
    </row>
    <row r="458" spans="65:65" hidden="1" x14ac:dyDescent="0.25">
      <c r="BM458" s="14" t="str">
        <f>IF('Job List'!Y463="", "", 'Job List'!Y463)</f>
        <v/>
      </c>
    </row>
    <row r="459" spans="65:65" hidden="1" x14ac:dyDescent="0.25">
      <c r="BM459" s="14" t="str">
        <f>IF('Job List'!Y464="", "", 'Job List'!Y464)</f>
        <v/>
      </c>
    </row>
    <row r="460" spans="65:65" hidden="1" x14ac:dyDescent="0.25">
      <c r="BM460" s="14" t="str">
        <f>IF('Job List'!Y465="", "", 'Job List'!Y465)</f>
        <v/>
      </c>
    </row>
    <row r="461" spans="65:65" hidden="1" x14ac:dyDescent="0.25">
      <c r="BM461" s="14" t="str">
        <f>IF('Job List'!Y466="", "", 'Job List'!Y466)</f>
        <v/>
      </c>
    </row>
    <row r="462" spans="65:65" hidden="1" x14ac:dyDescent="0.25">
      <c r="BM462" s="14" t="str">
        <f>IF('Job List'!Y467="", "", 'Job List'!Y467)</f>
        <v/>
      </c>
    </row>
    <row r="463" spans="65:65" hidden="1" x14ac:dyDescent="0.25">
      <c r="BM463" s="14" t="str">
        <f>IF('Job List'!Y468="", "", 'Job List'!Y468)</f>
        <v/>
      </c>
    </row>
    <row r="464" spans="65:65" hidden="1" x14ac:dyDescent="0.25">
      <c r="BM464" s="14" t="str">
        <f>IF('Job List'!Y469="", "", 'Job List'!Y469)</f>
        <v/>
      </c>
    </row>
    <row r="465" spans="65:65" hidden="1" x14ac:dyDescent="0.25">
      <c r="BM465" s="14" t="str">
        <f>IF('Job List'!Y470="", "", 'Job List'!Y470)</f>
        <v/>
      </c>
    </row>
    <row r="466" spans="65:65" hidden="1" x14ac:dyDescent="0.25">
      <c r="BM466" s="14" t="str">
        <f>IF('Job List'!Y471="", "", 'Job List'!Y471)</f>
        <v/>
      </c>
    </row>
    <row r="467" spans="65:65" hidden="1" x14ac:dyDescent="0.25">
      <c r="BM467" s="14" t="str">
        <f>IF('Job List'!Y472="", "", 'Job List'!Y472)</f>
        <v/>
      </c>
    </row>
    <row r="468" spans="65:65" hidden="1" x14ac:dyDescent="0.25">
      <c r="BM468" s="14" t="str">
        <f>IF('Job List'!Y473="", "", 'Job List'!Y473)</f>
        <v/>
      </c>
    </row>
    <row r="469" spans="65:65" hidden="1" x14ac:dyDescent="0.25">
      <c r="BM469" s="14" t="str">
        <f>IF('Job List'!Y474="", "", 'Job List'!Y474)</f>
        <v/>
      </c>
    </row>
    <row r="470" spans="65:65" hidden="1" x14ac:dyDescent="0.25">
      <c r="BM470" s="14" t="str">
        <f>IF('Job List'!Y475="", "", 'Job List'!Y475)</f>
        <v/>
      </c>
    </row>
    <row r="471" spans="65:65" hidden="1" x14ac:dyDescent="0.25">
      <c r="BM471" s="14" t="str">
        <f>IF('Job List'!Y476="", "", 'Job List'!Y476)</f>
        <v/>
      </c>
    </row>
    <row r="472" spans="65:65" hidden="1" x14ac:dyDescent="0.25">
      <c r="BM472" s="14" t="str">
        <f>IF('Job List'!Y477="", "", 'Job List'!Y477)</f>
        <v/>
      </c>
    </row>
    <row r="473" spans="65:65" hidden="1" x14ac:dyDescent="0.25">
      <c r="BM473" s="14" t="str">
        <f>IF('Job List'!Y478="", "", 'Job List'!Y478)</f>
        <v/>
      </c>
    </row>
    <row r="474" spans="65:65" hidden="1" x14ac:dyDescent="0.25">
      <c r="BM474" s="14" t="str">
        <f>IF('Job List'!Y479="", "", 'Job List'!Y479)</f>
        <v/>
      </c>
    </row>
    <row r="475" spans="65:65" hidden="1" x14ac:dyDescent="0.25">
      <c r="BM475" s="14" t="str">
        <f>IF('Job List'!Y480="", "", 'Job List'!Y480)</f>
        <v/>
      </c>
    </row>
    <row r="476" spans="65:65" hidden="1" x14ac:dyDescent="0.25">
      <c r="BM476" s="14" t="str">
        <f>IF('Job List'!Y481="", "", 'Job List'!Y481)</f>
        <v/>
      </c>
    </row>
    <row r="477" spans="65:65" hidden="1" x14ac:dyDescent="0.25">
      <c r="BM477" s="14" t="str">
        <f>IF('Job List'!Y482="", "", 'Job List'!Y482)</f>
        <v/>
      </c>
    </row>
    <row r="478" spans="65:65" hidden="1" x14ac:dyDescent="0.25">
      <c r="BM478" s="14" t="str">
        <f>IF('Job List'!Y483="", "", 'Job List'!Y483)</f>
        <v/>
      </c>
    </row>
    <row r="479" spans="65:65" hidden="1" x14ac:dyDescent="0.25">
      <c r="BM479" s="14" t="str">
        <f>IF('Job List'!Y484="", "", 'Job List'!Y484)</f>
        <v/>
      </c>
    </row>
    <row r="480" spans="65:65" hidden="1" x14ac:dyDescent="0.25">
      <c r="BM480" s="14" t="str">
        <f>IF('Job List'!Y485="", "", 'Job List'!Y485)</f>
        <v/>
      </c>
    </row>
    <row r="481" spans="65:65" hidden="1" x14ac:dyDescent="0.25">
      <c r="BM481" s="14" t="str">
        <f>IF('Job List'!Y486="", "", 'Job List'!Y486)</f>
        <v/>
      </c>
    </row>
    <row r="482" spans="65:65" hidden="1" x14ac:dyDescent="0.25">
      <c r="BM482" s="14" t="str">
        <f>IF('Job List'!Y487="", "", 'Job List'!Y487)</f>
        <v/>
      </c>
    </row>
    <row r="483" spans="65:65" hidden="1" x14ac:dyDescent="0.25">
      <c r="BM483" s="14" t="str">
        <f>IF('Job List'!Y488="", "", 'Job List'!Y488)</f>
        <v/>
      </c>
    </row>
    <row r="484" spans="65:65" hidden="1" x14ac:dyDescent="0.25">
      <c r="BM484" s="14" t="str">
        <f>IF('Job List'!Y489="", "", 'Job List'!Y489)</f>
        <v/>
      </c>
    </row>
    <row r="485" spans="65:65" hidden="1" x14ac:dyDescent="0.25">
      <c r="BM485" s="14" t="str">
        <f>IF('Job List'!Y490="", "", 'Job List'!Y490)</f>
        <v/>
      </c>
    </row>
    <row r="486" spans="65:65" hidden="1" x14ac:dyDescent="0.25">
      <c r="BM486" s="14" t="str">
        <f>IF('Job List'!Y491="", "", 'Job List'!Y491)</f>
        <v/>
      </c>
    </row>
    <row r="487" spans="65:65" hidden="1" x14ac:dyDescent="0.25">
      <c r="BM487" s="14" t="str">
        <f>IF('Job List'!Y492="", "", 'Job List'!Y492)</f>
        <v/>
      </c>
    </row>
    <row r="488" spans="65:65" hidden="1" x14ac:dyDescent="0.25">
      <c r="BM488" s="14" t="str">
        <f>IF('Job List'!Y493="", "", 'Job List'!Y493)</f>
        <v/>
      </c>
    </row>
    <row r="489" spans="65:65" hidden="1" x14ac:dyDescent="0.25">
      <c r="BM489" s="14" t="str">
        <f>IF('Job List'!Y494="", "", 'Job List'!Y494)</f>
        <v/>
      </c>
    </row>
    <row r="490" spans="65:65" hidden="1" x14ac:dyDescent="0.25">
      <c r="BM490" s="14" t="str">
        <f>IF('Job List'!Y495="", "", 'Job List'!Y495)</f>
        <v/>
      </c>
    </row>
    <row r="491" spans="65:65" hidden="1" x14ac:dyDescent="0.25">
      <c r="BM491" s="14" t="str">
        <f>IF('Job List'!Y496="", "", 'Job List'!Y496)</f>
        <v/>
      </c>
    </row>
    <row r="492" spans="65:65" hidden="1" x14ac:dyDescent="0.25">
      <c r="BM492" s="14" t="str">
        <f>IF('Job List'!Y497="", "", 'Job List'!Y497)</f>
        <v/>
      </c>
    </row>
    <row r="493" spans="65:65" hidden="1" x14ac:dyDescent="0.25">
      <c r="BM493" s="14" t="str">
        <f>IF('Job List'!Y498="", "", 'Job List'!Y498)</f>
        <v/>
      </c>
    </row>
    <row r="494" spans="65:65" hidden="1" x14ac:dyDescent="0.25">
      <c r="BM494" s="14" t="str">
        <f>IF('Job List'!Y499="", "", 'Job List'!Y499)</f>
        <v/>
      </c>
    </row>
    <row r="495" spans="65:65" hidden="1" x14ac:dyDescent="0.25">
      <c r="BM495" s="14" t="str">
        <f>IF('Job List'!Y500="", "", 'Job List'!Y500)</f>
        <v/>
      </c>
    </row>
    <row r="496" spans="65:65" hidden="1" x14ac:dyDescent="0.25">
      <c r="BM496" s="14" t="str">
        <f>IF('Job List'!Y501="", "", 'Job List'!Y501)</f>
        <v/>
      </c>
    </row>
    <row r="497" spans="65:65" hidden="1" x14ac:dyDescent="0.25">
      <c r="BM497" s="14" t="str">
        <f>IF('Job List'!Y502="", "", 'Job List'!Y502)</f>
        <v/>
      </c>
    </row>
    <row r="498" spans="65:65" hidden="1" x14ac:dyDescent="0.25">
      <c r="BM498" s="14" t="str">
        <f>IF('Job List'!Y503="", "", 'Job List'!Y503)</f>
        <v/>
      </c>
    </row>
    <row r="499" spans="65:65" hidden="1" x14ac:dyDescent="0.25">
      <c r="BM499" s="14" t="str">
        <f>IF('Job List'!Y504="", "", 'Job List'!Y504)</f>
        <v/>
      </c>
    </row>
    <row r="500" spans="65:65" hidden="1" x14ac:dyDescent="0.25">
      <c r="BM500" s="14" t="str">
        <f>IF('Job List'!Y505="", "", 'Job List'!Y505)</f>
        <v/>
      </c>
    </row>
    <row r="501" spans="65:65" hidden="1" x14ac:dyDescent="0.25">
      <c r="BM501" s="14" t="str">
        <f>IF('Job List'!Y506="", "", 'Job List'!Y506)</f>
        <v/>
      </c>
    </row>
    <row r="502" spans="65:65" hidden="1" x14ac:dyDescent="0.25">
      <c r="BM502" s="14" t="str">
        <f>IF('Job List'!Y507="", "", 'Job List'!Y507)</f>
        <v/>
      </c>
    </row>
    <row r="503" spans="65:65" hidden="1" x14ac:dyDescent="0.25">
      <c r="BM503" s="15" t="str">
        <f>IF('Job List'!Y508="", "", 'Job List'!Y508)</f>
        <v/>
      </c>
    </row>
    <row r="504" spans="65:65" hidden="1" x14ac:dyDescent="0.25">
      <c r="BM504" s="25"/>
    </row>
    <row r="505" spans="65:65" hidden="1" x14ac:dyDescent="0.25">
      <c r="BM505" s="25"/>
    </row>
    <row r="506" spans="65:65" hidden="1" x14ac:dyDescent="0.25">
      <c r="BM506" s="25"/>
    </row>
    <row r="507" spans="65:65" hidden="1" x14ac:dyDescent="0.25">
      <c r="BM507" s="25"/>
    </row>
    <row r="508" spans="65:65" hidden="1" x14ac:dyDescent="0.25">
      <c r="BM508" s="25"/>
    </row>
    <row r="509" spans="65:65" hidden="1" x14ac:dyDescent="0.25">
      <c r="BM509" s="25"/>
    </row>
    <row r="510" spans="65:65" hidden="1" x14ac:dyDescent="0.25">
      <c r="BM510" s="25"/>
    </row>
    <row r="511" spans="65:65" hidden="1" x14ac:dyDescent="0.25">
      <c r="BM511" s="25"/>
    </row>
    <row r="512" spans="65:65" hidden="1" x14ac:dyDescent="0.25">
      <c r="BM512" s="25"/>
    </row>
  </sheetData>
  <sheetProtection algorithmName="SHA-512" hashValue="S0SZLVQMMshhgtgIiYeL7N0/Wah7ushnxyQ3z9GQp3AGf7U9ymAaNxXDRuAAOyKRc+FqUcxGTYm1CcpqIHA65Q==" saltValue="pwwmkEEEXDFvbWIK4jbZDA==" spinCount="100000" sheet="1" objects="1" scenarios="1"/>
  <mergeCells count="156">
    <mergeCell ref="AV11:BA11"/>
    <mergeCell ref="BB11:BC11"/>
    <mergeCell ref="AF7:AJ8"/>
    <mergeCell ref="AK7:AN8"/>
    <mergeCell ref="AP7:AS8"/>
    <mergeCell ref="AV7:BC7"/>
    <mergeCell ref="B16:C16"/>
    <mergeCell ref="D16:M16"/>
    <mergeCell ref="N16:R16"/>
    <mergeCell ref="S16:W16"/>
    <mergeCell ref="X16:Y16"/>
    <mergeCell ref="Z16:AI16"/>
    <mergeCell ref="B12:AD13"/>
    <mergeCell ref="AF12:AM13"/>
    <mergeCell ref="AN12:AO13"/>
    <mergeCell ref="AP12:AQ13"/>
    <mergeCell ref="AR12:AS13"/>
    <mergeCell ref="Q7:X8"/>
    <mergeCell ref="Y7:AD8"/>
    <mergeCell ref="AV13:BA13"/>
    <mergeCell ref="BB13:BC13"/>
    <mergeCell ref="X30:Y30"/>
    <mergeCell ref="Z30:AI30"/>
    <mergeCell ref="AJ30:AN30"/>
    <mergeCell ref="AO30:AS30"/>
    <mergeCell ref="X31:Y31"/>
    <mergeCell ref="Z31:AI31"/>
    <mergeCell ref="AJ31:AN31"/>
    <mergeCell ref="AO31:AS31"/>
    <mergeCell ref="X28:Y28"/>
    <mergeCell ref="Z28:AI28"/>
    <mergeCell ref="AJ28:AN28"/>
    <mergeCell ref="AO28:AS28"/>
    <mergeCell ref="X29:Y29"/>
    <mergeCell ref="Z29:AI29"/>
    <mergeCell ref="AJ29:AN29"/>
    <mergeCell ref="AO29:AS29"/>
    <mergeCell ref="X26:Y26"/>
    <mergeCell ref="Z26:AI26"/>
    <mergeCell ref="AJ26:AN26"/>
    <mergeCell ref="AO26:AS26"/>
    <mergeCell ref="X27:Y27"/>
    <mergeCell ref="Z27:AI27"/>
    <mergeCell ref="AJ27:AN27"/>
    <mergeCell ref="AO27:AS27"/>
    <mergeCell ref="X24:Y24"/>
    <mergeCell ref="Z24:AI24"/>
    <mergeCell ref="AJ24:AN24"/>
    <mergeCell ref="AO24:AS24"/>
    <mergeCell ref="X25:Y25"/>
    <mergeCell ref="Z25:AI25"/>
    <mergeCell ref="AJ25:AN25"/>
    <mergeCell ref="AO25:AS25"/>
    <mergeCell ref="AJ22:AN22"/>
    <mergeCell ref="AO22:AS22"/>
    <mergeCell ref="X23:Y23"/>
    <mergeCell ref="Z23:AI23"/>
    <mergeCell ref="AJ23:AN23"/>
    <mergeCell ref="AO23:AS23"/>
    <mergeCell ref="AJ20:AN20"/>
    <mergeCell ref="AO20:AS20"/>
    <mergeCell ref="X21:Y21"/>
    <mergeCell ref="Z21:AI21"/>
    <mergeCell ref="AJ21:AN21"/>
    <mergeCell ref="AO21:AS21"/>
    <mergeCell ref="X22:Y22"/>
    <mergeCell ref="Z22:AI22"/>
    <mergeCell ref="AJ18:AN18"/>
    <mergeCell ref="AO18:AS18"/>
    <mergeCell ref="X19:Y19"/>
    <mergeCell ref="Z19:AI19"/>
    <mergeCell ref="AJ19:AN19"/>
    <mergeCell ref="AO19:AS19"/>
    <mergeCell ref="X18:Y18"/>
    <mergeCell ref="Z18:AI18"/>
    <mergeCell ref="X20:Y20"/>
    <mergeCell ref="Z20:AI20"/>
    <mergeCell ref="B30:C30"/>
    <mergeCell ref="D30:M30"/>
    <mergeCell ref="N30:R30"/>
    <mergeCell ref="S30:W30"/>
    <mergeCell ref="B31:C31"/>
    <mergeCell ref="D31:M31"/>
    <mergeCell ref="N31:R31"/>
    <mergeCell ref="S31:W31"/>
    <mergeCell ref="B28:C28"/>
    <mergeCell ref="D28:M28"/>
    <mergeCell ref="N28:R28"/>
    <mergeCell ref="S28:W28"/>
    <mergeCell ref="B29:C29"/>
    <mergeCell ref="D29:M29"/>
    <mergeCell ref="N29:R29"/>
    <mergeCell ref="S29:W29"/>
    <mergeCell ref="B26:C26"/>
    <mergeCell ref="D26:M26"/>
    <mergeCell ref="N26:R26"/>
    <mergeCell ref="S26:W26"/>
    <mergeCell ref="B27:C27"/>
    <mergeCell ref="D27:M27"/>
    <mergeCell ref="N27:R27"/>
    <mergeCell ref="S27:W27"/>
    <mergeCell ref="B24:C24"/>
    <mergeCell ref="D24:M24"/>
    <mergeCell ref="N24:R24"/>
    <mergeCell ref="S24:W24"/>
    <mergeCell ref="B25:C25"/>
    <mergeCell ref="D25:M25"/>
    <mergeCell ref="N25:R25"/>
    <mergeCell ref="S25:W25"/>
    <mergeCell ref="B22:C22"/>
    <mergeCell ref="D22:M22"/>
    <mergeCell ref="N22:R22"/>
    <mergeCell ref="S22:W22"/>
    <mergeCell ref="B23:C23"/>
    <mergeCell ref="D23:M23"/>
    <mergeCell ref="N23:R23"/>
    <mergeCell ref="S23:W23"/>
    <mergeCell ref="B20:C20"/>
    <mergeCell ref="D20:M20"/>
    <mergeCell ref="N20:R20"/>
    <mergeCell ref="S20:W20"/>
    <mergeCell ref="B21:C21"/>
    <mergeCell ref="D21:M21"/>
    <mergeCell ref="N21:R21"/>
    <mergeCell ref="S21:W21"/>
    <mergeCell ref="B18:C18"/>
    <mergeCell ref="D18:M18"/>
    <mergeCell ref="N18:R18"/>
    <mergeCell ref="S18:W18"/>
    <mergeCell ref="B19:C19"/>
    <mergeCell ref="D19:M19"/>
    <mergeCell ref="N19:R19"/>
    <mergeCell ref="S19:W19"/>
    <mergeCell ref="X17:Y17"/>
    <mergeCell ref="Z17:AI17"/>
    <mergeCell ref="AJ17:AN17"/>
    <mergeCell ref="AO17:AS17"/>
    <mergeCell ref="AJ16:AN16"/>
    <mergeCell ref="AO16:AS16"/>
    <mergeCell ref="B17:C17"/>
    <mergeCell ref="D17:M17"/>
    <mergeCell ref="N17:R17"/>
    <mergeCell ref="S17:W17"/>
    <mergeCell ref="J6:O6"/>
    <mergeCell ref="AV8:BC8"/>
    <mergeCell ref="AV9:BC9"/>
    <mergeCell ref="B4:AS4"/>
    <mergeCell ref="B7:I8"/>
    <mergeCell ref="J7:O8"/>
    <mergeCell ref="B2:AS3"/>
    <mergeCell ref="AV2:BC2"/>
    <mergeCell ref="AV3:BC3"/>
    <mergeCell ref="AV5:BC5"/>
    <mergeCell ref="AV6:BC6"/>
    <mergeCell ref="AK6:AN6"/>
    <mergeCell ref="AP6:AS6"/>
  </mergeCells>
  <conditionalFormatting sqref="BB11:BC11">
    <cfRule type="expression" dxfId="3" priority="4">
      <formula>$BB$11&gt;1</formula>
    </cfRule>
  </conditionalFormatting>
  <dataValidations count="3">
    <dataValidation type="list" allowBlank="1" showInputMessage="1" showErrorMessage="1" sqref="AV3:BC3" xr:uid="{00000000-0002-0000-0500-000000000000}">
      <formula1>$BM$3:$BM$503</formula1>
    </dataValidation>
    <dataValidation type="list" showInputMessage="1" showErrorMessage="1" sqref="BB11:BC11" xr:uid="{00000000-0002-0000-0500-000001000000}">
      <formula1>$BG$10:$BG$26</formula1>
    </dataValidation>
    <dataValidation type="list" showInputMessage="1" showErrorMessage="1" sqref="BB13:BC13" xr:uid="{00000000-0002-0000-0500-000002000000}">
      <formula1>$BJ$11:$BJ$12</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73" id="{CF6C74D8-DA59-48ED-83D4-E06D11440D87}">
            <xm:f>'Intro &amp; Setup'!$K$11=""</xm:f>
            <x14:dxf>
              <font>
                <b/>
                <i val="0"/>
                <color rgb="FFC00000"/>
              </font>
            </x14:dxf>
          </x14:cfRule>
          <xm:sqref>B4:AS4</xm:sqref>
        </x14:conditionalFormatting>
        <x14:conditionalFormatting xmlns:xm="http://schemas.microsoft.com/office/excel/2006/main">
          <x14:cfRule type="expression" priority="109" id="{F7CB8F4E-F3B6-419B-808F-62D9AA9B3C27}">
            <xm:f>'Intro &amp; Setup'!$AF$15='Intro &amp; Setup'!$BC$6</xm:f>
            <x14:dxf>
              <numFmt numFmtId="169" formatCode="[$R-1C09]#,##0.00;[Red]\-[$R-1C09]#,##0.00"/>
            </x14:dxf>
          </x14:cfRule>
          <x14:cfRule type="expression" priority="110" id="{DADE0DD2-523B-4206-97F9-96CF250A3B0D}">
            <xm:f>'Intro &amp; Setup'!$AF$15='Intro &amp; Setup'!$BC$5</xm:f>
            <x14:dxf>
              <numFmt numFmtId="168" formatCode="[$$-409]#,##0.00_ ;[Red]\-[$$-409]#,##0.00\ "/>
            </x14:dxf>
          </x14:cfRule>
          <xm:sqref>Y7:AD8 AK7:AS8 S17:W31 AO17:AS31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9FA260-77B0-4B04-ADF9-14BDD13C7CB6}"/>
</file>

<file path=customXml/itemProps2.xml><?xml version="1.0" encoding="utf-8"?>
<ds:datastoreItem xmlns:ds="http://schemas.openxmlformats.org/officeDocument/2006/customXml" ds:itemID="{ADA14B50-E656-45E3-90C7-26FFCD350A83}">
  <ds:schemaRef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4CB5A5FA-6DDA-4CE3-A9AA-8DDE0BFA9B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Time Sheet</vt:lpstr>
      <vt:lpstr>Job List</vt:lpstr>
      <vt:lpstr>Annual Report - Per Month</vt:lpstr>
      <vt:lpstr>Internal Client Report</vt:lpstr>
      <vt:lpstr>External Client Report</vt:lpstr>
      <vt:lpstr>'Annual Report - Per Month'!Print_Area</vt:lpstr>
      <vt:lpstr>'External Client Report'!Print_Area</vt:lpstr>
      <vt:lpstr>'Internal Client Report'!Print_Area</vt:lpstr>
      <vt:lpstr>'Job List'!Print_Area</vt:lpstr>
      <vt:lpstr>'Time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2017-02-23T10:56:20Z</dcterms:created>
  <dcterms:modified xsi:type="dcterms:W3CDTF">2018-02-19T11:38:58Z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